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2026_59_SVĒTES_PAMATSKOLAS_PIEBŪVE\"/>
    </mc:Choice>
  </mc:AlternateContent>
  <xr:revisionPtr revIDLastSave="0" documentId="13_ncr:1_{13626779-1779-490D-BF26-B1ED5EFC53DF}" xr6:coauthVersionLast="47" xr6:coauthVersionMax="47" xr10:uidLastSave="{00000000-0000-0000-0000-000000000000}"/>
  <bookViews>
    <workbookView xWindow="-120" yWindow="-120" windowWidth="29040" windowHeight="17520" tabRatio="786" activeTab="6" xr2:uid="{00000000-000D-0000-FFFF-FFFF00000000}"/>
  </bookViews>
  <sheets>
    <sheet name="KT" sheetId="3" r:id="rId1"/>
    <sheet name="KA" sheetId="2" r:id="rId2"/>
    <sheet name="1,0" sheetId="28" r:id="rId3"/>
    <sheet name="1,1" sheetId="14" r:id="rId4"/>
    <sheet name="1,2" sheetId="15" r:id="rId5"/>
    <sheet name="1,3" sheetId="16" r:id="rId6"/>
    <sheet name="1,4" sheetId="17" r:id="rId7"/>
    <sheet name="1,5" sheetId="18" r:id="rId8"/>
    <sheet name="1,6" sheetId="22" r:id="rId9"/>
    <sheet name="1,7" sheetId="23" r:id="rId10"/>
    <sheet name="1,8" sheetId="24" r:id="rId11"/>
    <sheet name="1,9" sheetId="21" r:id="rId12"/>
    <sheet name="1,10" sheetId="19" r:id="rId13"/>
    <sheet name="1,11" sheetId="20" r:id="rId14"/>
    <sheet name="1,12" sheetId="13" r:id="rId15"/>
    <sheet name="2,1" sheetId="4" r:id="rId16"/>
    <sheet name="2,2" sheetId="8" r:id="rId17"/>
    <sheet name="2,3" sheetId="9" r:id="rId18"/>
    <sheet name="2,4" sheetId="10" r:id="rId19"/>
    <sheet name="2,5" sheetId="12" r:id="rId20"/>
    <sheet name="2,6" sheetId="11" r:id="rId21"/>
    <sheet name="3,1" sheetId="26" r:id="rId22"/>
    <sheet name="3,2" sheetId="25" r:id="rId23"/>
    <sheet name="Sheet1" sheetId="27" r:id="rId24"/>
  </sheets>
  <externalReferences>
    <externalReference r:id="rId25"/>
  </externalReferences>
  <definedNames>
    <definedName name="datums">[1]KA!$K$45</definedName>
    <definedName name="likme">KT!$E$25</definedName>
    <definedName name="parb">[1]KA!$K$43</definedName>
    <definedName name="_xlnm.Print_Area" localSheetId="2">'1,0'!$A$1:$P$43</definedName>
    <definedName name="_xlnm.Print_Area" localSheetId="3">'1,1'!$A$1:$P$37</definedName>
    <definedName name="_xlnm.Print_Area" localSheetId="12">'1,10'!$A$1:$P$47</definedName>
    <definedName name="_xlnm.Print_Area" localSheetId="13">'1,11'!$A$1:$P$68</definedName>
    <definedName name="_xlnm.Print_Area" localSheetId="14">'1,12'!$A$1:$P$42</definedName>
    <definedName name="_xlnm.Print_Area" localSheetId="4">'1,2'!$A$1:$P$30</definedName>
    <definedName name="_xlnm.Print_Area" localSheetId="5">'1,3'!$A$1:$P$36</definedName>
    <definedName name="_xlnm.Print_Area" localSheetId="6">'1,4'!$A$1:$P$62</definedName>
    <definedName name="_xlnm.Print_Area" localSheetId="7">'1,5'!$A$1:$P$74</definedName>
    <definedName name="_xlnm.Print_Area" localSheetId="8">'1,6'!$A$1:$P$27</definedName>
    <definedName name="_xlnm.Print_Area" localSheetId="9">'1,7'!$A$1:$P$36</definedName>
    <definedName name="_xlnm.Print_Area" localSheetId="10">'1,8'!$A$1:$P$57</definedName>
    <definedName name="_xlnm.Print_Area" localSheetId="11">'1,9'!$A$1:$P$52</definedName>
    <definedName name="_xlnm.Print_Area" localSheetId="15">'2,1'!$A$1:$P$66</definedName>
    <definedName name="_xlnm.Print_Area" localSheetId="16">'2,2'!$A$1:$P$85</definedName>
    <definedName name="_xlnm.Print_Area" localSheetId="17">'2,3'!$A$1:$P$54</definedName>
    <definedName name="_xlnm.Print_Area" localSheetId="18">'2,4'!$A$1:$P$40</definedName>
    <definedName name="_xlnm.Print_Area" localSheetId="19">'2,5'!$A$1:$P$45</definedName>
    <definedName name="_xlnm.Print_Area" localSheetId="20">'2,6'!$A$1:$P$53</definedName>
    <definedName name="_xlnm.Print_Area" localSheetId="21">'3,1'!$A$1:$P$33</definedName>
    <definedName name="_xlnm.Print_Area" localSheetId="22">'3,2'!$A$1:$P$36</definedName>
    <definedName name="_xlnm.Print_Area" localSheetId="1">KA!$A$1:$I$56</definedName>
    <definedName name="_xlnm.Print_Area" localSheetId="0">KT!$A$1:$F$32</definedName>
    <definedName name="procenti">#REF!</definedName>
    <definedName name="sast">[1]KA!$K$42</definedName>
    <definedName name="sertif">[1]KA!$K$44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28" l="1"/>
  <c r="A43" i="28"/>
  <c r="E41" i="28"/>
  <c r="A41" i="28"/>
  <c r="A39" i="28"/>
  <c r="E37" i="28"/>
  <c r="A37" i="28"/>
  <c r="P35" i="28"/>
  <c r="O11" i="28" s="1"/>
  <c r="O35" i="28"/>
  <c r="N35" i="28"/>
  <c r="M35" i="28"/>
  <c r="L35" i="28"/>
  <c r="O12" i="28"/>
  <c r="C8" i="28"/>
  <c r="C7" i="28"/>
  <c r="C6" i="28"/>
  <c r="D34" i="16" l="1"/>
  <c r="A36" i="16"/>
  <c r="A34" i="16"/>
  <c r="A32" i="16"/>
  <c r="A30" i="16"/>
  <c r="D60" i="17"/>
  <c r="A62" i="17"/>
  <c r="A60" i="17"/>
  <c r="A58" i="17"/>
  <c r="A56" i="17"/>
  <c r="D72" i="18"/>
  <c r="A74" i="18"/>
  <c r="A72" i="18"/>
  <c r="A70" i="18"/>
  <c r="A68" i="18"/>
  <c r="D25" i="22"/>
  <c r="A27" i="22"/>
  <c r="A25" i="22"/>
  <c r="A23" i="22"/>
  <c r="A21" i="22"/>
  <c r="D34" i="23"/>
  <c r="A36" i="23"/>
  <c r="A34" i="23"/>
  <c r="A32" i="23"/>
  <c r="A30" i="23"/>
  <c r="D55" i="24"/>
  <c r="A57" i="24"/>
  <c r="A55" i="24"/>
  <c r="A53" i="24"/>
  <c r="A51" i="24"/>
  <c r="D50" i="21"/>
  <c r="A52" i="21"/>
  <c r="A50" i="21"/>
  <c r="A48" i="21"/>
  <c r="A46" i="21"/>
  <c r="D45" i="19"/>
  <c r="A47" i="19"/>
  <c r="A45" i="19"/>
  <c r="A43" i="19"/>
  <c r="A41" i="19"/>
  <c r="D66" i="20"/>
  <c r="A68" i="20"/>
  <c r="A66" i="20"/>
  <c r="A64" i="20"/>
  <c r="A62" i="20"/>
  <c r="D39" i="13"/>
  <c r="A41" i="13"/>
  <c r="A39" i="13"/>
  <c r="A37" i="13"/>
  <c r="A35" i="13"/>
  <c r="D28" i="15"/>
  <c r="A30" i="15"/>
  <c r="A28" i="15"/>
  <c r="A26" i="15"/>
  <c r="A24" i="15"/>
  <c r="E35" i="14"/>
  <c r="A37" i="14"/>
  <c r="A35" i="14"/>
  <c r="A33" i="14"/>
  <c r="A31" i="14"/>
  <c r="O12" i="13"/>
  <c r="O12" i="20"/>
  <c r="O12" i="19"/>
  <c r="O12" i="21"/>
  <c r="O12" i="24"/>
  <c r="O12" i="23"/>
  <c r="O12" i="22"/>
  <c r="O12" i="18"/>
  <c r="O12" i="17"/>
  <c r="O12" i="16"/>
  <c r="O12" i="15"/>
  <c r="O12" i="14"/>
  <c r="E28" i="2" l="1"/>
  <c r="A3" i="4" l="1"/>
  <c r="A47" i="11" l="1"/>
  <c r="D47" i="11"/>
  <c r="E50" i="18" l="1"/>
  <c r="E56" i="18"/>
  <c r="E54" i="18"/>
  <c r="E49" i="18"/>
  <c r="E46" i="18"/>
  <c r="E45" i="18"/>
  <c r="E41" i="18"/>
  <c r="E39" i="18"/>
  <c r="A3" i="25"/>
  <c r="A3" i="26"/>
  <c r="A33" i="26"/>
  <c r="D31" i="26"/>
  <c r="A31" i="26"/>
  <c r="A29" i="26"/>
  <c r="D27" i="26"/>
  <c r="A27" i="26"/>
  <c r="O17" i="26"/>
  <c r="N17" i="26"/>
  <c r="L17" i="26"/>
  <c r="G17" i="26"/>
  <c r="H17" i="26" s="1"/>
  <c r="M17" i="26" s="1"/>
  <c r="O12" i="26"/>
  <c r="C8" i="26"/>
  <c r="C7" i="26"/>
  <c r="C6" i="26"/>
  <c r="A36" i="25"/>
  <c r="D34" i="25"/>
  <c r="A34" i="25"/>
  <c r="A32" i="25"/>
  <c r="D30" i="25"/>
  <c r="A30" i="25"/>
  <c r="O17" i="25"/>
  <c r="N17" i="25"/>
  <c r="L17" i="25"/>
  <c r="G17" i="25"/>
  <c r="H17" i="25" s="1"/>
  <c r="O12" i="25"/>
  <c r="C8" i="25"/>
  <c r="C7" i="25"/>
  <c r="C6" i="25"/>
  <c r="I35" i="2"/>
  <c r="E35" i="2"/>
  <c r="E57" i="18" l="1"/>
  <c r="E42" i="18"/>
  <c r="O22" i="26"/>
  <c r="H36" i="2" s="1"/>
  <c r="L22" i="26"/>
  <c r="N22" i="26"/>
  <c r="G36" i="2" s="1"/>
  <c r="P17" i="26"/>
  <c r="K17" i="26"/>
  <c r="L25" i="25"/>
  <c r="N25" i="25"/>
  <c r="G37" i="2" s="1"/>
  <c r="O25" i="25"/>
  <c r="H37" i="2" s="1"/>
  <c r="M17" i="25"/>
  <c r="K17" i="25"/>
  <c r="A3" i="21"/>
  <c r="A3" i="24"/>
  <c r="N17" i="24"/>
  <c r="L17" i="24"/>
  <c r="G17" i="24"/>
  <c r="H17" i="24" s="1"/>
  <c r="M17" i="24" s="1"/>
  <c r="C8" i="24"/>
  <c r="C7" i="24"/>
  <c r="C6" i="24"/>
  <c r="E22" i="23"/>
  <c r="A3" i="23"/>
  <c r="N17" i="23"/>
  <c r="L17" i="23"/>
  <c r="G17" i="23"/>
  <c r="H17" i="23" s="1"/>
  <c r="M17" i="23" s="1"/>
  <c r="C8" i="23"/>
  <c r="C7" i="23"/>
  <c r="C6" i="23"/>
  <c r="A3" i="22"/>
  <c r="C8" i="22"/>
  <c r="C7" i="22"/>
  <c r="C6" i="22"/>
  <c r="N17" i="21"/>
  <c r="L17" i="21"/>
  <c r="G17" i="21"/>
  <c r="H17" i="21" s="1"/>
  <c r="M17" i="21" s="1"/>
  <c r="C8" i="21"/>
  <c r="C7" i="21"/>
  <c r="C6" i="21"/>
  <c r="E36" i="18"/>
  <c r="E34" i="18"/>
  <c r="E37" i="18" s="1"/>
  <c r="E31" i="18"/>
  <c r="E29" i="18"/>
  <c r="E32" i="18" s="1"/>
  <c r="E26" i="18"/>
  <c r="E24" i="18"/>
  <c r="E27" i="18" s="1"/>
  <c r="E22" i="18"/>
  <c r="A3" i="20"/>
  <c r="N17" i="20"/>
  <c r="L17" i="20"/>
  <c r="G17" i="20"/>
  <c r="H17" i="20" s="1"/>
  <c r="C8" i="20"/>
  <c r="C7" i="20"/>
  <c r="C6" i="20"/>
  <c r="E19" i="18"/>
  <c r="A3" i="13"/>
  <c r="A3" i="19"/>
  <c r="N17" i="19"/>
  <c r="L17" i="19"/>
  <c r="G17" i="19"/>
  <c r="H17" i="19" s="1"/>
  <c r="C8" i="19"/>
  <c r="C7" i="19"/>
  <c r="C6" i="19"/>
  <c r="A3" i="18"/>
  <c r="N17" i="18"/>
  <c r="L17" i="18"/>
  <c r="G17" i="18"/>
  <c r="H17" i="18" s="1"/>
  <c r="C8" i="18"/>
  <c r="C7" i="18"/>
  <c r="C6" i="18"/>
  <c r="A3" i="17"/>
  <c r="N17" i="17"/>
  <c r="L17" i="17"/>
  <c r="G17" i="17"/>
  <c r="H17" i="17" s="1"/>
  <c r="C8" i="17"/>
  <c r="C7" i="17"/>
  <c r="C6" i="17"/>
  <c r="A3" i="16"/>
  <c r="A3" i="15"/>
  <c r="N17" i="16"/>
  <c r="L17" i="16"/>
  <c r="G17" i="16"/>
  <c r="H17" i="16" s="1"/>
  <c r="M17" i="16" s="1"/>
  <c r="C8" i="16"/>
  <c r="C7" i="16"/>
  <c r="C6" i="16"/>
  <c r="C8" i="15"/>
  <c r="C7" i="15"/>
  <c r="C6" i="15"/>
  <c r="A3" i="14"/>
  <c r="C8" i="14"/>
  <c r="C7" i="14"/>
  <c r="C6" i="14"/>
  <c r="C8" i="13"/>
  <c r="C7" i="13"/>
  <c r="C6" i="13"/>
  <c r="A3" i="11"/>
  <c r="A3" i="12"/>
  <c r="A45" i="12"/>
  <c r="D43" i="12"/>
  <c r="A43" i="12"/>
  <c r="A41" i="12"/>
  <c r="D39" i="12"/>
  <c r="A39" i="12"/>
  <c r="O12" i="12"/>
  <c r="C8" i="12"/>
  <c r="C7" i="12"/>
  <c r="C6" i="12"/>
  <c r="A53" i="11"/>
  <c r="D51" i="11"/>
  <c r="A51" i="11"/>
  <c r="A49" i="11"/>
  <c r="O12" i="11"/>
  <c r="C8" i="11"/>
  <c r="C7" i="11"/>
  <c r="C6" i="11"/>
  <c r="A3" i="10"/>
  <c r="A40" i="10"/>
  <c r="D38" i="10"/>
  <c r="A38" i="10"/>
  <c r="A36" i="10"/>
  <c r="D34" i="10"/>
  <c r="A34" i="10"/>
  <c r="O12" i="10"/>
  <c r="C8" i="10"/>
  <c r="C7" i="10"/>
  <c r="C6" i="10"/>
  <c r="A3" i="9"/>
  <c r="A54" i="9"/>
  <c r="D52" i="9"/>
  <c r="A52" i="9"/>
  <c r="A50" i="9"/>
  <c r="D48" i="9"/>
  <c r="A48" i="9"/>
  <c r="O12" i="9"/>
  <c r="C8" i="9"/>
  <c r="C7" i="9"/>
  <c r="C6" i="9"/>
  <c r="A3" i="8"/>
  <c r="A85" i="8"/>
  <c r="D83" i="8"/>
  <c r="A83" i="8"/>
  <c r="A81" i="8"/>
  <c r="D79" i="8"/>
  <c r="A79" i="8"/>
  <c r="N17" i="8"/>
  <c r="L17" i="8"/>
  <c r="G17" i="8"/>
  <c r="H17" i="8" s="1"/>
  <c r="O12" i="8"/>
  <c r="C8" i="8"/>
  <c r="C7" i="8"/>
  <c r="C6" i="8"/>
  <c r="I28" i="2"/>
  <c r="L42" i="11" l="1"/>
  <c r="N42" i="11"/>
  <c r="M22" i="26"/>
  <c r="F36" i="2" s="1"/>
  <c r="P22" i="26"/>
  <c r="O11" i="26" s="1"/>
  <c r="P17" i="25"/>
  <c r="P25" i="25" s="1"/>
  <c r="O11" i="25" s="1"/>
  <c r="M25" i="25"/>
  <c r="F37" i="2" s="1"/>
  <c r="L29" i="10"/>
  <c r="O17" i="24"/>
  <c r="P17" i="24" s="1"/>
  <c r="L49" i="24"/>
  <c r="N49" i="24"/>
  <c r="G23" i="2" s="1"/>
  <c r="L28" i="23"/>
  <c r="N28" i="23"/>
  <c r="G22" i="2" s="1"/>
  <c r="O17" i="23"/>
  <c r="L19" i="22"/>
  <c r="N19" i="22"/>
  <c r="G21" i="2" s="1"/>
  <c r="L44" i="21"/>
  <c r="N44" i="21"/>
  <c r="G24" i="2" s="1"/>
  <c r="L60" i="20"/>
  <c r="N60" i="20"/>
  <c r="G26" i="2" s="1"/>
  <c r="M17" i="20"/>
  <c r="O17" i="20"/>
  <c r="L39" i="19"/>
  <c r="M17" i="19"/>
  <c r="O17" i="19"/>
  <c r="N39" i="19"/>
  <c r="G25" i="2" s="1"/>
  <c r="M17" i="18"/>
  <c r="O17" i="18"/>
  <c r="M17" i="17"/>
  <c r="O17" i="17"/>
  <c r="L54" i="17"/>
  <c r="N54" i="17"/>
  <c r="G19" i="2" s="1"/>
  <c r="N28" i="16"/>
  <c r="G18" i="2" s="1"/>
  <c r="O17" i="16"/>
  <c r="P17" i="16" s="1"/>
  <c r="L28" i="16"/>
  <c r="L21" i="15"/>
  <c r="N21" i="15"/>
  <c r="G17" i="2" s="1"/>
  <c r="L29" i="14"/>
  <c r="N29" i="14"/>
  <c r="G16" i="2" s="1"/>
  <c r="L31" i="13"/>
  <c r="N31" i="13"/>
  <c r="G27" i="2" s="1"/>
  <c r="L34" i="12"/>
  <c r="N34" i="12"/>
  <c r="G33" i="2" s="1"/>
  <c r="G34" i="2"/>
  <c r="N29" i="10"/>
  <c r="G32" i="2" s="1"/>
  <c r="L43" i="9"/>
  <c r="N43" i="9"/>
  <c r="G31" i="2" s="1"/>
  <c r="O17" i="8"/>
  <c r="M17" i="8"/>
  <c r="L74" i="8"/>
  <c r="N74" i="8"/>
  <c r="G30" i="2" s="1"/>
  <c r="M42" i="11" l="1"/>
  <c r="F34" i="2" s="1"/>
  <c r="I34" i="2" s="1"/>
  <c r="I36" i="2"/>
  <c r="E36" i="2"/>
  <c r="I37" i="2"/>
  <c r="E37" i="2"/>
  <c r="K17" i="24"/>
  <c r="M49" i="24"/>
  <c r="F23" i="2" s="1"/>
  <c r="I23" i="2" s="1"/>
  <c r="K17" i="23"/>
  <c r="P17" i="23"/>
  <c r="M28" i="23"/>
  <c r="F22" i="2" s="1"/>
  <c r="I22" i="2" s="1"/>
  <c r="M19" i="22"/>
  <c r="F21" i="2" s="1"/>
  <c r="I21" i="2" s="1"/>
  <c r="L66" i="18"/>
  <c r="N66" i="18"/>
  <c r="G20" i="2" s="1"/>
  <c r="O17" i="21"/>
  <c r="K17" i="21"/>
  <c r="K17" i="20"/>
  <c r="M60" i="20"/>
  <c r="F26" i="2" s="1"/>
  <c r="P17" i="20"/>
  <c r="K17" i="19"/>
  <c r="M39" i="19"/>
  <c r="F25" i="2" s="1"/>
  <c r="I25" i="2" s="1"/>
  <c r="P17" i="19"/>
  <c r="K17" i="18"/>
  <c r="M66" i="18"/>
  <c r="F20" i="2" s="1"/>
  <c r="I20" i="2" s="1"/>
  <c r="P17" i="18"/>
  <c r="K17" i="17"/>
  <c r="K17" i="16"/>
  <c r="M54" i="17"/>
  <c r="F19" i="2" s="1"/>
  <c r="I19" i="2" s="1"/>
  <c r="P17" i="17"/>
  <c r="M28" i="16"/>
  <c r="F18" i="2" s="1"/>
  <c r="I18" i="2" s="1"/>
  <c r="O28" i="16"/>
  <c r="H18" i="2" s="1"/>
  <c r="M21" i="15"/>
  <c r="F17" i="2" s="1"/>
  <c r="I17" i="2" s="1"/>
  <c r="O21" i="15"/>
  <c r="H17" i="2" s="1"/>
  <c r="M29" i="14"/>
  <c r="F16" i="2" s="1"/>
  <c r="I16" i="2" s="1"/>
  <c r="M31" i="13"/>
  <c r="F27" i="2" s="1"/>
  <c r="I27" i="2" s="1"/>
  <c r="O34" i="12"/>
  <c r="H33" i="2" s="1"/>
  <c r="M34" i="12"/>
  <c r="F33" i="2" s="1"/>
  <c r="I33" i="2" s="1"/>
  <c r="M29" i="10"/>
  <c r="F32" i="2" s="1"/>
  <c r="I32" i="2" s="1"/>
  <c r="O29" i="10"/>
  <c r="H32" i="2" s="1"/>
  <c r="M43" i="9"/>
  <c r="F31" i="2" s="1"/>
  <c r="I31" i="2" s="1"/>
  <c r="M74" i="8"/>
  <c r="F30" i="2" s="1"/>
  <c r="P17" i="8"/>
  <c r="K17" i="8"/>
  <c r="I30" i="2" l="1"/>
  <c r="P42" i="11"/>
  <c r="O11" i="11" s="1"/>
  <c r="O42" i="11"/>
  <c r="M44" i="21"/>
  <c r="F24" i="2" s="1"/>
  <c r="I24" i="2" s="1"/>
  <c r="E17" i="2"/>
  <c r="E18" i="2"/>
  <c r="E32" i="2"/>
  <c r="E33" i="2"/>
  <c r="I26" i="2"/>
  <c r="P49" i="24"/>
  <c r="O11" i="24" s="1"/>
  <c r="O49" i="24"/>
  <c r="H23" i="2" s="1"/>
  <c r="E23" i="2" s="1"/>
  <c r="O28" i="23"/>
  <c r="H22" i="2" s="1"/>
  <c r="E22" i="2" s="1"/>
  <c r="P28" i="23"/>
  <c r="O11" i="23" s="1"/>
  <c r="P19" i="22"/>
  <c r="O11" i="22" s="1"/>
  <c r="O19" i="22"/>
  <c r="H21" i="2" s="1"/>
  <c r="E21" i="2" s="1"/>
  <c r="O44" i="21"/>
  <c r="H24" i="2" s="1"/>
  <c r="P17" i="21"/>
  <c r="P44" i="21" s="1"/>
  <c r="O11" i="21" s="1"/>
  <c r="O60" i="20"/>
  <c r="H26" i="2" s="1"/>
  <c r="E26" i="2" s="1"/>
  <c r="P60" i="20"/>
  <c r="O11" i="20" s="1"/>
  <c r="O39" i="19"/>
  <c r="H25" i="2" s="1"/>
  <c r="E25" i="2" s="1"/>
  <c r="P39" i="19"/>
  <c r="O11" i="19" s="1"/>
  <c r="O66" i="18"/>
  <c r="H20" i="2" s="1"/>
  <c r="E20" i="2" s="1"/>
  <c r="P66" i="18"/>
  <c r="O11" i="18" s="1"/>
  <c r="O54" i="17"/>
  <c r="H19" i="2" s="1"/>
  <c r="E19" i="2" s="1"/>
  <c r="P54" i="17"/>
  <c r="O11" i="17" s="1"/>
  <c r="P28" i="16"/>
  <c r="O11" i="16" s="1"/>
  <c r="P21" i="15"/>
  <c r="O11" i="15" s="1"/>
  <c r="O29" i="14"/>
  <c r="H16" i="2" s="1"/>
  <c r="E16" i="2" s="1"/>
  <c r="P29" i="14"/>
  <c r="O11" i="14" s="1"/>
  <c r="O31" i="13"/>
  <c r="H27" i="2" s="1"/>
  <c r="E27" i="2" s="1"/>
  <c r="P31" i="13"/>
  <c r="O11" i="13" s="1"/>
  <c r="O74" i="8"/>
  <c r="H30" i="2" s="1"/>
  <c r="E30" i="2" s="1"/>
  <c r="H34" i="2"/>
  <c r="E34" i="2" s="1"/>
  <c r="P34" i="12"/>
  <c r="O11" i="12" s="1"/>
  <c r="P29" i="10"/>
  <c r="O11" i="10" s="1"/>
  <c r="P43" i="9"/>
  <c r="O11" i="9" s="1"/>
  <c r="O43" i="9"/>
  <c r="H31" i="2" s="1"/>
  <c r="E31" i="2" s="1"/>
  <c r="P74" i="8"/>
  <c r="O11" i="8" s="1"/>
  <c r="C9" i="2"/>
  <c r="A66" i="4"/>
  <c r="D64" i="4"/>
  <c r="A64" i="4"/>
  <c r="A62" i="4"/>
  <c r="D60" i="4"/>
  <c r="A60" i="4"/>
  <c r="O12" i="4"/>
  <c r="C8" i="4"/>
  <c r="C7" i="4"/>
  <c r="C6" i="4"/>
  <c r="E24" i="2" l="1"/>
  <c r="L55" i="4"/>
  <c r="N55" i="4"/>
  <c r="G29" i="2" s="1"/>
  <c r="M55" i="4" l="1"/>
  <c r="F29" i="2" s="1"/>
  <c r="I14" i="2"/>
  <c r="A56" i="2"/>
  <c r="A54" i="2"/>
  <c r="A52" i="2"/>
  <c r="A50" i="2"/>
  <c r="I29" i="2" l="1"/>
  <c r="E11" i="2" s="1"/>
  <c r="O55" i="4"/>
  <c r="H29" i="2" s="1"/>
  <c r="E29" i="2" s="1"/>
  <c r="P55" i="4"/>
  <c r="E14" i="2"/>
  <c r="C7" i="2"/>
  <c r="C8" i="2"/>
  <c r="C6" i="2"/>
  <c r="O11" i="4" l="1"/>
  <c r="E38" i="2"/>
  <c r="E54" i="2"/>
  <c r="E50" i="2"/>
  <c r="A3" i="2" l="1"/>
  <c r="C26" i="3"/>
  <c r="D30" i="16" l="1"/>
  <c r="D68" i="18"/>
  <c r="D46" i="21"/>
  <c r="D30" i="23"/>
  <c r="D62" i="20"/>
  <c r="D24" i="15"/>
  <c r="D35" i="13"/>
  <c r="D41" i="19"/>
  <c r="E31" i="14"/>
  <c r="D21" i="22"/>
  <c r="D51" i="24"/>
  <c r="D56" i="17"/>
  <c r="E39" i="2"/>
  <c r="E40" i="2" s="1"/>
  <c r="E41" i="2"/>
  <c r="E42" i="2" l="1"/>
  <c r="C15" i="3" s="1"/>
  <c r="E10" i="2" l="1"/>
  <c r="C16" i="3" l="1"/>
  <c r="C18" i="3" l="1"/>
  <c r="C19" i="3" s="1"/>
</calcChain>
</file>

<file path=xl/sharedStrings.xml><?xml version="1.0" encoding="utf-8"?>
<sst xmlns="http://schemas.openxmlformats.org/spreadsheetml/2006/main" count="1564" uniqueCount="498">
  <si>
    <t xml:space="preserve">Objekta adrese: </t>
  </si>
  <si>
    <t>Pasūtījuma nr.:</t>
  </si>
  <si>
    <t>Tāmes izmaksas:</t>
  </si>
  <si>
    <t>EUR</t>
  </si>
  <si>
    <t>Mērvienība</t>
  </si>
  <si>
    <t>Daudzums</t>
  </si>
  <si>
    <t>Laika norma (c/h)</t>
  </si>
  <si>
    <t>Darbietilpība (c/h)</t>
  </si>
  <si>
    <t>Kopā</t>
  </si>
  <si>
    <t>Kods</t>
  </si>
  <si>
    <t xml:space="preserve">Objekta nosaukums: </t>
  </si>
  <si>
    <t>Būves nosaukums:</t>
  </si>
  <si>
    <t>Būvdarbu nosaukums</t>
  </si>
  <si>
    <t>Vienības izmaksas</t>
  </si>
  <si>
    <t>Kopā uz visu apjomu</t>
  </si>
  <si>
    <t xml:space="preserve">Darba alga </t>
  </si>
  <si>
    <t>Darba samaksas likme (euro/h)</t>
  </si>
  <si>
    <t>Būvizstrādājumi</t>
  </si>
  <si>
    <t xml:space="preserve">Mehānismi </t>
  </si>
  <si>
    <t xml:space="preserve">KOPĀ </t>
  </si>
  <si>
    <t>Summa</t>
  </si>
  <si>
    <t>Par kopējo summu (euro)</t>
  </si>
  <si>
    <t>Kopējā darbietilpība (c/h)</t>
  </si>
  <si>
    <t>Nr.p.k.</t>
  </si>
  <si>
    <t>kods, tāmes nr.</t>
  </si>
  <si>
    <t>Būvdarbu veids vai konstruktīvā elementa nosaukums</t>
  </si>
  <si>
    <t>Tāmes izmaksas</t>
  </si>
  <si>
    <t>Tai skaitā</t>
  </si>
  <si>
    <t>Darba alga</t>
  </si>
  <si>
    <t>Mehānismi</t>
  </si>
  <si>
    <t>t.sk. Darba aizsardzība</t>
  </si>
  <si>
    <t>Pavisam kopā</t>
  </si>
  <si>
    <t>APSTIPRINU_________________________________</t>
  </si>
  <si>
    <t>(pasūtītāja paraksts un tā atšifrējums)</t>
  </si>
  <si>
    <t>Z.V.</t>
  </si>
  <si>
    <t>___.gada ___.______________</t>
  </si>
  <si>
    <t>Būvniecības koptāme</t>
  </si>
  <si>
    <t>Objekta nosaukums</t>
  </si>
  <si>
    <t>Objekta izmaksas (euro)</t>
  </si>
  <si>
    <t>PVN (21%)</t>
  </si>
  <si>
    <t xml:space="preserve">                          (paraksts un tā atšifrējums, datums)</t>
  </si>
  <si>
    <t xml:space="preserve">                           (paraksts un tā atšifrējums, datums)</t>
  </si>
  <si>
    <t>Tāme sastādītā</t>
  </si>
  <si>
    <t xml:space="preserve">Virsizdevumi </t>
  </si>
  <si>
    <t>Peļņa</t>
  </si>
  <si>
    <t>Virsizdevumi</t>
  </si>
  <si>
    <t>Likme</t>
  </si>
  <si>
    <t>DA</t>
  </si>
  <si>
    <t>(būvdarbu veids vai konstruktīvā elementa nosaukums)</t>
  </si>
  <si>
    <t>Tiešās izmaksas kopā, t.sk. Darba dēvēja sociālais nodoklis (23,59%)</t>
  </si>
  <si>
    <t>,,Svētes pamatskolas ēkas piebūve, kā jaunas multifunkcionālas mācību telpu izveide 1.kārta''</t>
  </si>
  <si>
    <t>Svētes pamatskola</t>
  </si>
  <si>
    <t xml:space="preserve">Svētē, Vilces ielā 6 </t>
  </si>
  <si>
    <t>Kopsavilkuma aprēķins nr.1</t>
  </si>
  <si>
    <t>1. Vispārējie būvdarbi</t>
  </si>
  <si>
    <t>2. Specializētie darbi – iekšējie tīkli, sistēmas</t>
  </si>
  <si>
    <t xml:space="preserve">	Iekšējie elektrotīkli, apgaismojums, spēka pievadi</t>
  </si>
  <si>
    <t xml:space="preserve">Sadale SS1    </t>
  </si>
  <si>
    <t xml:space="preserve">Sadale SS2    </t>
  </si>
  <si>
    <t xml:space="preserve">Vienpolīgs slēdzis, 230V,10A,IP20    </t>
  </si>
  <si>
    <t xml:space="preserve">Divpolīgs slēdzis, 230V,10A,IP20    </t>
  </si>
  <si>
    <t xml:space="preserve">Vienpolīgs slēdzis, 230V,10A,IP44    </t>
  </si>
  <si>
    <t xml:space="preserve">Vienpolīgs pārslēdzis, 230V,10A,IP20    </t>
  </si>
  <si>
    <t xml:space="preserve">Gaismekļi    </t>
  </si>
  <si>
    <t>PL Louver 600 V 27.5W 840 U16
BK 4099854149672/4099854149689 LEDVANCE 27.5 W vai ekvivalents</t>
  </si>
  <si>
    <t>ILO 35 P 1546 HE 840 OP FO
BLACK I350P0O5200E4020 LED LUKS 35 W vai ekvivalents</t>
  </si>
  <si>
    <t>ILO 35 P 2736 HE 840 OP FO
BLACK I350P0O9300E4020 LED LUKS 61 W vai ekvivalents</t>
  </si>
  <si>
    <t>NEPTUN LED V2 5500
PC-FROZEN E 21 IP66 840 /
L-1500 19.4219.1121.21 LUXIONA 34 W vai ekvivalents</t>
  </si>
  <si>
    <t>BERYL SURFACE NEW LED K-2
3600 MICRO-PRM E 04 840 19.4037.5221.04 LUXIONA 25 W vai ekvivalents</t>
  </si>
  <si>
    <t>BERYL SURFACE NEW LED K-1
1800 MICRO-PRM EDD 04 840 19.4037.2123.04 LUXIONA 12 W vai ekvivalents</t>
  </si>
  <si>
    <t>LN SF 1500 P 45W 840 WT IP44 4058075733138 LEDVANCE 45 W vai ekvivalents</t>
  </si>
  <si>
    <t>BERYL NEW LED K-1 1800
MICRO-PRM E 04 IP20/44 840 19.4030.2121.04 LUXIONA 12 W vai ekvivalents</t>
  </si>
  <si>
    <t>BERYL NEW LED K-1 1800 PLX E
04 IP20/44 840 19.4030.3121.04 LUXIONA 12 W vai ekvivalents</t>
  </si>
  <si>
    <t>ILO 35 P 1266 HE 840 OP FO
BLACK I350P0O4200E4020 LED LUKS 28 W vai ekvivalents</t>
  </si>
  <si>
    <t>DL SURFACE DN 90 P 15W 840
60D IP65 BK 4058075769021 LEDVANCE 15 W vai ekvivalents</t>
  </si>
  <si>
    <t>LN SF 1200 P 32W 840 WT IP44 4058075733114 LEDVANCE 32 W vai ekvivalents</t>
  </si>
  <si>
    <t xml:space="preserve">Kabeļi:    </t>
  </si>
  <si>
    <t xml:space="preserve">AXMK-4x50mm2 precizēt   </t>
  </si>
  <si>
    <t xml:space="preserve">H07V-K-1x6mm2    </t>
  </si>
  <si>
    <t xml:space="preserve">Caurules:                                 </t>
  </si>
  <si>
    <t xml:space="preserve">Kabeļa stiprinājumi, metāla konstrukcijas, savien. kārbas, pieslēgumi, izvadi un tt.    </t>
  </si>
  <si>
    <t xml:space="preserve">Plaukti    </t>
  </si>
  <si>
    <t xml:space="preserve">Palīgmateriāli, marķējumi, štrobēšana    </t>
  </si>
  <si>
    <t>m</t>
  </si>
  <si>
    <t>Elektriskie mērījumi</t>
  </si>
  <si>
    <t>gb</t>
  </si>
  <si>
    <t>kpl</t>
  </si>
  <si>
    <t>Lokālā tāme Nr.2,1</t>
  </si>
  <si>
    <t>Lokālā tāme Nr.2,2</t>
  </si>
  <si>
    <t>Siltummezgls</t>
  </si>
  <si>
    <t>Siltummainis SWEP B28X22 vai ekvivalents</t>
  </si>
  <si>
    <t>Siltuma skaitītājs SonoMeter 40-25 vai ekvivalents</t>
  </si>
  <si>
    <t>Cirkulācijas sūknis Grundfoss Magna3 32-40 vai ekvivalents</t>
  </si>
  <si>
    <t xml:space="preserve">Sistēmas uzpildes sūknis  </t>
  </si>
  <si>
    <t xml:space="preserve">Izplešanās tvertne ar stiprinājumiem 50L 6bar </t>
  </si>
  <si>
    <t>Regul. Trīsgaitas vārsts ar izpildmehānismu VRG3 dn15 vai ekvivalents</t>
  </si>
  <si>
    <t>Motors AMB 162 5Nm 3p 120s 230V vai ekvivalents</t>
  </si>
  <si>
    <t xml:space="preserve">Filtrs Dn32 </t>
  </si>
  <si>
    <t xml:space="preserve">Filtrs Dn50 </t>
  </si>
  <si>
    <t xml:space="preserve">Lodveida krāns Dn50 </t>
  </si>
  <si>
    <t xml:space="preserve">Lodveida krāns Dn32 </t>
  </si>
  <si>
    <t xml:space="preserve">Lodveida krāns (siltummaiņa skalošanai) Dn15 </t>
  </si>
  <si>
    <t xml:space="preserve">Vienvirziena vārsts Dn32 </t>
  </si>
  <si>
    <t>Ūdens temperatūras sensors ESM 11 vai ekvivalents</t>
  </si>
  <si>
    <t xml:space="preserve">Manometrs ar verifikāciju 0-10bar </t>
  </si>
  <si>
    <t xml:space="preserve">Manometra ventilis Dn15 </t>
  </si>
  <si>
    <t xml:space="preserve">Drošības vārsts 6bar, Dn20 </t>
  </si>
  <si>
    <t xml:space="preserve">Met. Līkums Dn50 </t>
  </si>
  <si>
    <t xml:space="preserve">Met. Līkums Dn32 </t>
  </si>
  <si>
    <t xml:space="preserve">Met. Caurules Dn50 </t>
  </si>
  <si>
    <t xml:space="preserve">Met. Caurules Dn32 </t>
  </si>
  <si>
    <t xml:space="preserve">Minerālvates izolācijas čaulas, b - 30mm Dn50 </t>
  </si>
  <si>
    <t xml:space="preserve">Minerālvates izolācijas čaulas, b - 30mm Dn32 </t>
  </si>
  <si>
    <t xml:space="preserve">PVC pārklājums izolācijai  </t>
  </si>
  <si>
    <t xml:space="preserve">PVC līkumi, veidgabali  </t>
  </si>
  <si>
    <t xml:space="preserve">Izolācijas palīgmateriāli  </t>
  </si>
  <si>
    <t xml:space="preserve">Stiprinājumi  </t>
  </si>
  <si>
    <t xml:space="preserve">veidgabali, pārejas un saskrūves  </t>
  </si>
  <si>
    <t xml:space="preserve">Palīgmateriāli  </t>
  </si>
  <si>
    <t xml:space="preserve">Elektroinstalācijas materiāli  </t>
  </si>
  <si>
    <t xml:space="preserve">Gruntskrāsa  </t>
  </si>
  <si>
    <t xml:space="preserve">Krāsas šķaidītājs  </t>
  </si>
  <si>
    <t xml:space="preserve">Tīrāmie materiāli  </t>
  </si>
  <si>
    <t xml:space="preserve">Otas, rullīši krāsošanai  </t>
  </si>
  <si>
    <t xml:space="preserve">Elektrodi  </t>
  </si>
  <si>
    <t xml:space="preserve">Slīpēšanas diski  </t>
  </si>
  <si>
    <t xml:space="preserve">Griezējdiski  </t>
  </si>
  <si>
    <t xml:space="preserve">Skrūves  </t>
  </si>
  <si>
    <t xml:space="preserve">Caurumu urbšana  </t>
  </si>
  <si>
    <t xml:space="preserve">Ugunsdrošā aizdare  </t>
  </si>
  <si>
    <t xml:space="preserve">Blīves, blīvējošie materiāli  </t>
  </si>
  <si>
    <t>m2</t>
  </si>
  <si>
    <t>L</t>
  </si>
  <si>
    <t>Apkures sistēma</t>
  </si>
  <si>
    <t xml:space="preserve">Caurule 15 Oglekļa tērauda, presējama </t>
  </si>
  <si>
    <t xml:space="preserve">Caurule 20 Oglekļa tērauda, presējama </t>
  </si>
  <si>
    <t xml:space="preserve">Caurule 25 Oglekļa tērauda, presējama </t>
  </si>
  <si>
    <t xml:space="preserve">Caurule 32 Oglekļa tērauda, presējama </t>
  </si>
  <si>
    <t>Siltumizolācijas čaulas 32 PAROC AluCoat, b=30mm vai ekvivalents</t>
  </si>
  <si>
    <t xml:space="preserve">Līkumi, veidgabali, savienojumi   </t>
  </si>
  <si>
    <t>Radiators, komplektā ar stiprinājumiem, korķi un atgaisotāju C22-500-1000 Purmo vai ekvivalents</t>
  </si>
  <si>
    <t>Radiatora termogalva 15 Danfoss RA ar RTD savienojumu vai ekvivalents</t>
  </si>
  <si>
    <t>RA-N DN15 Termostatiskais varsts, taisns 15 Danfoss vai ekvivalents</t>
  </si>
  <si>
    <t>Atpakaļgaitas vārsts 15 Danfoss RLV-S 15 TAISNS vai ekvivalents</t>
  </si>
  <si>
    <t>Lokālā tāme Nr.2,3</t>
  </si>
  <si>
    <t>Iekšējie ūdensvada tīkli, aprīkojums</t>
  </si>
  <si>
    <t>Iekšējie kanalizācijas tīkli, aprīkojums</t>
  </si>
  <si>
    <t>Lokālā tāme Nr.2,4</t>
  </si>
  <si>
    <t>Presējamā karbona caurule DN 15 d15</t>
  </si>
  <si>
    <t>Presējamā karbona caurule DN 20 d20</t>
  </si>
  <si>
    <t>Presējamā karbona caurule DN 25 d25</t>
  </si>
  <si>
    <t>Dekorat. Lodkrāns d15</t>
  </si>
  <si>
    <t xml:space="preserve">Duškabīne </t>
  </si>
  <si>
    <t xml:space="preserve">Klozetpods </t>
  </si>
  <si>
    <t xml:space="preserve">Izlietne </t>
  </si>
  <si>
    <t xml:space="preserve">Invalīdu klozetpods </t>
  </si>
  <si>
    <t xml:space="preserve">Veidgabali, stiprinājumi </t>
  </si>
  <si>
    <t>PP iekšējā kanalizācijas caurule ar uzmavu d110</t>
  </si>
  <si>
    <t>PP iekšējā kanalizācijas caurule ar uzmavu d50</t>
  </si>
  <si>
    <t>Kanalizācijas vēdināšanas izvads, izolēts d50</t>
  </si>
  <si>
    <t>Revīzijas lūka d110</t>
  </si>
  <si>
    <t>PP trejgabals, 45gr d50</t>
  </si>
  <si>
    <t>PP līkums, 45gr d50</t>
  </si>
  <si>
    <t>PP trejgabals, 45gr d110</t>
  </si>
  <si>
    <t>Ugunsdrošās manžetes d110</t>
  </si>
  <si>
    <t xml:space="preserve">Ugunsdrošā lenta ugunsdrošības nodrošināšanai </t>
  </si>
  <si>
    <t>Vājstrāvas tīkli - ESS</t>
  </si>
  <si>
    <t>Lokālā tāme Nr.2,5</t>
  </si>
  <si>
    <t>Lokālā tāme Nr.2,6</t>
  </si>
  <si>
    <t>Servera un komutācijas statne ar metāla durvīm un slēdzi 42U 1000x800mm</t>
  </si>
  <si>
    <t xml:space="preserve">Ventilatoru panelis ar termostatu </t>
  </si>
  <si>
    <t xml:space="preserve">19' plaukts  </t>
  </si>
  <si>
    <t xml:space="preserve">Zemējuma kopne grīdas komutācijas skapim </t>
  </si>
  <si>
    <t xml:space="preserve">Rozešu bloks x8 ar slēdzi 230V 19" 1U </t>
  </si>
  <si>
    <t xml:space="preserve">Kamera </t>
  </si>
  <si>
    <t xml:space="preserve">NVR </t>
  </si>
  <si>
    <t>Kabelis  UTP Kat. 5e E30</t>
  </si>
  <si>
    <t xml:space="preserve">Aizsargcaurule/gofrētā LSZH d25 mm </t>
  </si>
  <si>
    <t>Ugunsdrošais pildījums  (java GVS Fire Stop ) (vai ekvivalents)</t>
  </si>
  <si>
    <t xml:space="preserve">Instalācijas materiāli </t>
  </si>
  <si>
    <t xml:space="preserve">Pārējie izdevumi (stipinājumi, materiāli, regulēšanas darbi utt.) </t>
  </si>
  <si>
    <t>kpl.</t>
  </si>
  <si>
    <t>gb.</t>
  </si>
  <si>
    <t xml:space="preserve">m </t>
  </si>
  <si>
    <t>Ugunsdrošības signalizācijas panelis SMARTLINE 036-4 vai ekvivalents</t>
  </si>
  <si>
    <t>Zonu paplašīnātājs SMARTLINE SL 8Z vai ekvivalents</t>
  </si>
  <si>
    <t>Atkārtotājs  SMARTLETUSEE / LCD-LITE vai ekvivalents</t>
  </si>
  <si>
    <t>Akumulatora baterija 12vdc, 17A YUASA vai ekvivalents</t>
  </si>
  <si>
    <t>Dūmu signāldevējs EA 318 vai ekvivalents</t>
  </si>
  <si>
    <t>Siltuma signāldevējs NB323-3 vai ekvivalents</t>
  </si>
  <si>
    <t>Trauksmes poga FP/3RD vai ekvivalents</t>
  </si>
  <si>
    <t>Ugunsdrošības sirēna AH-03127S vai ekvivalents</t>
  </si>
  <si>
    <t>Ugunsdrošības sirēna ar strobu AH-03127BS vai ekvivalents</t>
  </si>
  <si>
    <t xml:space="preserve">Relejs 230vac/24vdc 2xNO/NC  </t>
  </si>
  <si>
    <t>Ugunsturīgs blīvējuma materiāls HILTI CFS-IS vai ekvivalents</t>
  </si>
  <si>
    <t xml:space="preserve">Kabelis JE-E(ST)FE180/E30 1x2x0.8 </t>
  </si>
  <si>
    <t>PVC caurule d 20 KOPOS, LSHZ, E30  4020EHF_KA vai ekvivalents</t>
  </si>
  <si>
    <t>Metāl. kabeļu stiprinājums kabeļiem d=16/25mm (100 gb.) 6710 Kopos vai ekvivalents</t>
  </si>
  <si>
    <t xml:space="preserve">Palīgmateriāli (stiprināšanas detaļas un materiāli, mērījumi). Programmēšana  </t>
  </si>
  <si>
    <t xml:space="preserve"> gb.</t>
  </si>
  <si>
    <t>Dažādi darbi</t>
  </si>
  <si>
    <t>Demontāžas darbi</t>
  </si>
  <si>
    <t>Lokālā tāme Nr.1,1</t>
  </si>
  <si>
    <t>IE</t>
  </si>
  <si>
    <t>Keramiskā krāsns
KVK 160/1300
(vai ekvivalents)
Temperatūra maks.:
1300 °C
Darba kameras izmēri:
900x480x560 mm
Ārējie izmēri: platums:
1230+160 ar
automātiku; dziļums:
930 mm; augstums:
1200 mm.
Elektr.jauda: 12 kW
Pieslēgums: 380 3/N
Spriegums: 16 A</t>
  </si>
  <si>
    <t>Lokālā tāme Nr.1,2</t>
  </si>
  <si>
    <t>Lokālā tāme Nr.1,3</t>
  </si>
  <si>
    <t xml:space="preserve">	Zemes darbi</t>
  </si>
  <si>
    <t>Pamati un pamatnes</t>
  </si>
  <si>
    <t xml:space="preserve">	Sienas, ēku un būvju karkasu konstrukcijas</t>
  </si>
  <si>
    <t>Starpsienas</t>
  </si>
  <si>
    <t>Kāpņu konstrukcijas, kāpņu laukumi</t>
  </si>
  <si>
    <t>Grīdu pamatnes, segumi</t>
  </si>
  <si>
    <t>Jumti, segumi</t>
  </si>
  <si>
    <t>Aiļu aizpildījumu elementi, speciālo konstrukciju fasādes</t>
  </si>
  <si>
    <t>Iekšējie apdares darbi</t>
  </si>
  <si>
    <t>Ārējie apdares darbi</t>
  </si>
  <si>
    <t>Demontēt sienu un izvest būvgružus utilizācijai</t>
  </si>
  <si>
    <t>m3</t>
  </si>
  <si>
    <t>Pamatnes</t>
  </si>
  <si>
    <t xml:space="preserve">Ierīkot blietētu šķembu 0-40 kārtu zem pamatiem 150mm biezumā. </t>
  </si>
  <si>
    <t>Pamati</t>
  </si>
  <si>
    <t>Betonēt veidņos pamatu PM1 ar C30/37 XC2 klases betonu, betonu padodot ar sūkni iestrādes vietā un stiegrojot ar B500B klases tērauda stiegrām. Ieskaitot visus palīgmateriālus un stiprinājumus.</t>
  </si>
  <si>
    <t>Betonēt veidņos pamatu PM2 ar C30/37 XC2 klases betonu, betonu padodot ar sūkni iestrādes vietā un stiegrojot ar B500B klases tērauda stiegrām. Ieskaitot visus palīgmateriālus un stiprinājumus.</t>
  </si>
  <si>
    <t>Betonēt veidņos pamatu PM3 ar C30/37 XC2 klases betonu, betonu padodot ar sūkni iestrādes vietā un stiegrojot ar B500B klases tērauda stiegrām. Ieskaitot visus palīgmateriālus un stiprinājumus.</t>
  </si>
  <si>
    <t>Betonēt veidņos pamatu PM3-1 ar C30/37 XC2 klases betonu, betonu padodot ar sūkni iestrādes vietā un stiegrojot ar B500B klases tērauda stiegrām. Ieskaitot visus palīgmateriālus un stiprinājumus.</t>
  </si>
  <si>
    <t>Betonēt veidņos pamatu siju ar C30/37 XC2 klases betonu, betonu padodot ar sūkni iestrādes vietā un stiegrojot ar B500B klases tērauda stiegrām. Ieskaitot visus palīgmateriālus un stiprinājumus.</t>
  </si>
  <si>
    <t>Ieliekamās detaļas</t>
  </si>
  <si>
    <t>Lokālā tāme Nr.1,4</t>
  </si>
  <si>
    <t>Betonēt veidņos pārsegumu PP1 ar C30/37 klases betonu, betonu padodot ar sūkni iestrādes vietā un stiegrojot ar B500B klases tērauda stiegrām. Ieskaitot visus palīgmateriālus un stiprinājumus.</t>
  </si>
  <si>
    <t>Betonēt veidņos pārsegumu PP2 ar C30/37 klases betonu, betonu padodot ar sūkni iestrādes vietā un stiegrojot ar B500B klases tērauda stiegrām. Ieskaitot visus palīgmateriālus un stiprinājumus.</t>
  </si>
  <si>
    <t>Betonēt veidņos pārsegumu PP3 ar C30/37 klases betonu, betonu padodot ar sūkni iestrādes vietā un stiegrojot ar B500B klases tērauda stiegrām. Ieskaitot visus palīgmateriālus un stiprinājumus.</t>
  </si>
  <si>
    <t>Betonēt veidņos monolīto joslu ar C30/37 klases betonu, betonu padodot ar sūkni iestrādes vietā un stiegrojot ar B500B klases tērauda stiegrām. Ieskaitot visus palīgmateriālus un stiprinājumus.</t>
  </si>
  <si>
    <t>Pārsegumi (1.stāvs)</t>
  </si>
  <si>
    <t>Kāpnes K4</t>
  </si>
  <si>
    <t>Kāpnes K3</t>
  </si>
  <si>
    <t>Betonēt veidņos kāpnes KP3 ar C30/37 XC4 XF3 klases betonu, betonu padodot ar sūkni iestrādes vietā un stiegrojot ar B500B klases tērauda stiegrām. Ieskaitot visus palīgmateriālus un stiprinājumus.</t>
  </si>
  <si>
    <t>Betonēt veidņos kāpnes KP4 ar C30/37 XC4 XF3 klases betonu, betonu padodot ar sūkni iestrādes vietā un stiegrojot ar B500B klases tērauda stiegrām. Ieskaitot visus palīgmateriālus un stiprinājumus.</t>
  </si>
  <si>
    <t>Kāpnes KP1</t>
  </si>
  <si>
    <t>Betonēt veidņos kāpnes KP1 ar C30/37 klases betonu, betonu padodot ar sūkni iestrādes vietā un stiegrojot ar B500B klases tērauda stiegrām. Ieskaitot visus palīgmateriālus un stiprinājumus.</t>
  </si>
  <si>
    <t>Kāpnes KP2</t>
  </si>
  <si>
    <t>Montēt saliekamos pakāpienus PK1, L=1550mm, ieskaitot visus stiprinājumus un palīgmateriālus</t>
  </si>
  <si>
    <t>Montēt saliekamos pakāpienus PK1, L=1900mm, ieskaitot visus stiprinājumus un palīgmateriālus</t>
  </si>
  <si>
    <t>Metāla konstrukcijas</t>
  </si>
  <si>
    <t>t</t>
  </si>
  <si>
    <t>Lokālā tāme Nr.1,5</t>
  </si>
  <si>
    <t>Lokālā tāme Nr.1,10</t>
  </si>
  <si>
    <t>Grīda</t>
  </si>
  <si>
    <t>Ieklāt hidroizolācijas slāni</t>
  </si>
  <si>
    <t>Ieklāt vinila grīdas segumu uz līmes kārtas, ieskaitot visus stiprinājumus un palīgmateriālus.
Forbo Flooring systems vinila grīdas segums sphera 51005 Contrast dark grey;
Pretslīdes klase R9; vai ekvivalents</t>
  </si>
  <si>
    <t>Ieklāt grīdlīstes, ieskaitot visus stiprinājumus un palīgmateriālus.
Linoleja grīdlīste (iepriekš izveidotas linoleja seguma grīdlīstes H-10cm ar apmaļu apdares loksni)</t>
  </si>
  <si>
    <t>'Betonam.lv'' Iekšējo kāpņu pārklājums ar krāsainiem čipsiem Nr.055 vai ekvivalents</t>
  </si>
  <si>
    <t>10cm plata brīdinošā josla uz pirmā un pēdējā pakāpiena</t>
  </si>
  <si>
    <t>Sienas</t>
  </si>
  <si>
    <t>Ieklāt flīžu segumu uz līmjavas kārtas un šuves aizpildīt ar šuvotāju, ieskaitot visus stiprinājumus un palīgmateriālus.     
RAKO Block DAK12782 sintered floor tile, unglazed
dark grey 10 x 10cm; Pretslīdes klase R10/B; vai ekvivalents</t>
  </si>
  <si>
    <t>Ieklāt flīžu segumu uz līmjavas kārtas un šuves aizpildīt ar šuvotāju, ieskaitot visus stiprinājumus un palīgmateriālus.     
RAKO Color One WAA1N210 wall tile grey 20 x 20
cm vai ekvivalents</t>
  </si>
  <si>
    <t>Gruntēt, špaktelēt un slīpēt sienas</t>
  </si>
  <si>
    <t>Gruntēt un krāsot sienas divās kārtās</t>
  </si>
  <si>
    <t>Griesti</t>
  </si>
  <si>
    <t>Lokālā tāme Nr.1,12</t>
  </si>
  <si>
    <t>Sa-1</t>
  </si>
  <si>
    <t>Gruntēt un apmest sienas ar apmetuma javu 10mm biezumā</t>
  </si>
  <si>
    <t>Lokālā tāme Nr.1,11</t>
  </si>
  <si>
    <t>Izlīdzināt mūra sienu pirms ventilējamās fasādes izbūves</t>
  </si>
  <si>
    <t>Montēt alumīnija fasādes apakškarkasa konstrukciju, ieskaitot visus stiprinājumus un palīgmateriālus
HILTI alumīnija kronšteins ar alumīnija T vai L veida profilu (profilu šķērsgriezums un
stiprinājumu solis atbilstoši ražotāja veiktiem konstruktīviem aprēķiniem un apdares
materiāla ražotāja norādījumiem) (vai ekvivalents)
HILTI HAS-U A4 ķīmiskie enkuri(garuma un diametra izmērs atbilstoši ražotāja
veiktiem konstruktīviem aprēķiniem un apdares materiāla ražotāja norādījumiem) ar
enkurmasu HILTI HIT-HY 270 (vai ekvivalents)</t>
  </si>
  <si>
    <t>Siltināt virsmu ar Paroc Ultra, b=100mm, λu = 0.035 W/mK (vai ekvivalents)</t>
  </si>
  <si>
    <t>Siltināt virsmu ar Paroc WAS 35t, b=50mm, λu = 0.033 W/mK (vai ekvivalents) un stiprināt ar dībeļiem</t>
  </si>
  <si>
    <t>Apšūt karkasu ar Knauf Aquapanel Outdoor Cementa Plāksnēm Ārdarbiem (vai ekvivalents) 12.5x900x1200mm, ieskaitot visus stiprinājumus un palīgmateriālus</t>
  </si>
  <si>
    <t>Ieklāt flīžu segumu uz līmjavas kārtas un šuves aizpildīt ar šuvotāju, ieskaitot visus stiprinājumus un palīgmateriālus.     
Feldhaus thin-brick ķieģeļflīzes R 140 NF vai ekvivalents</t>
  </si>
  <si>
    <t>Sa-2</t>
  </si>
  <si>
    <t>Sa-3</t>
  </si>
  <si>
    <t>Ca-1</t>
  </si>
  <si>
    <t>Gruntēt virsmu ar virsmas saķeres grunti Sakret QG (vai ekvivalents)</t>
  </si>
  <si>
    <t>Ieklāt hidroizolāciju Plastimul 2K Super (vai ekvivalents)</t>
  </si>
  <si>
    <t>Siltināt pamatus ar 100mm biezu ekstrudētu putupolistirolu uz Sakret BAK līmjavas kārtas. Ieskaitot visus stiprinājumus un palīgmateriālus.      
Fasādes siltumizolācija - ekstrudētas polistirola loksnes F-300 Finnfoam, b=100mm, λu = 0.037 W/mK (vai ekvivalents)</t>
  </si>
  <si>
    <t>Armēt virsmu ar armēšanas javu Sakret BAK pa stiklašķiedras sietu, ieskaitot visus stiprinājumus un palīgmateriālus. (vai ekvivalents)</t>
  </si>
  <si>
    <t>Apmest virsmu ar tonētu dekoratīvo apmetumu Sakret SIP B 2mm, ieskaitot visus stiprinājumus un palīgmateriālus. (vai ekvivalents)</t>
  </si>
  <si>
    <t>Gruntēt virsmu ar virsmas saķeres grunti Sakret PG (vai ekvivalents)</t>
  </si>
  <si>
    <t>Ca-2</t>
  </si>
  <si>
    <t>Siltināt pamatus ar 100mm biezu ekstrudētu putupolistirolu uz Sakret BAK līmjavas kārtas un stiprināt ar dībeļiem. Ieskaitot visus stiprinājumus un palīgmateriālus.      
Fasādes siltumizolācija - ekstrudētas polistirola loksnes F-300 Finnfoam, b=100mm, λu = 0.037 W/mK (vai ekvivalents)</t>
  </si>
  <si>
    <t>Si-1</t>
  </si>
  <si>
    <t>Montēt metala profilu karkasu 100mm biezumā, ieskaitot visus stiprinājumus un palīgmateriālus</t>
  </si>
  <si>
    <t>Ieklāt izolāciju PAROC Ultra , λ= 0,035 W/mK (vai ekvivalents) 100mm</t>
  </si>
  <si>
    <t>Si-2</t>
  </si>
  <si>
    <t>Si-3</t>
  </si>
  <si>
    <t>Si-4</t>
  </si>
  <si>
    <t>Logi</t>
  </si>
  <si>
    <t>Vitrīnas</t>
  </si>
  <si>
    <t>Uzstādīt tvaika izolācijas lenti, ieskaitot visus stiprinājumus un palīgmateriālus.</t>
  </si>
  <si>
    <t>Uzstādīt difuzijas lenti, ieskaitot visus stiprinājumus un palīgmateriālus.</t>
  </si>
  <si>
    <t>Uzstādīt ārējo skārda palodzi, ieskaitot visus stiprinājumus un palīgmateriālus.</t>
  </si>
  <si>
    <t>Ārdurvis</t>
  </si>
  <si>
    <t>Montēt durvis Da-1 EI-30 1400x2100mm, ieskaitot visus palīgmateriālus un stiprinājumus.
Alumīnija durvju bloks.
-Siltumvad. k. durvju bloka
kopējai konstrukcijai - 1.1W/(m²K);
-Eņģes: regulējamas – 3 gab.;
-Slieksnis: metāla, biezums &lt;20 mm;
-Blīvgumija: iestrādāta vērtnē;
-Tonis - Atbilstoši IN daļai;
-Furnitūra: atbilstoši prasībām;
-Aprīkotas ar pašaizvēršanās mehānismu;
-Aprīkotas ar panikas rokturi evakuācijas vēršanās virzienā</t>
  </si>
  <si>
    <t>Iekšdurvis</t>
  </si>
  <si>
    <t>AR</t>
  </si>
  <si>
    <t>Lokālā tāme Nr.1,6</t>
  </si>
  <si>
    <t>Lokālā tāme Nr.1,7</t>
  </si>
  <si>
    <t>G1</t>
  </si>
  <si>
    <t>Betonēt grīdu ar C25/30 klases betonu 100mm biezumā, betonu padodot ar sūkni iestrādes vietā un stiegrojot ar B500B klases tērauda stiegrām. Ieskaitot visus palīgmateriālus un stiprinājumus.</t>
  </si>
  <si>
    <t>Ieklāt PE plēvi 0,2mm</t>
  </si>
  <si>
    <t>Ieklāt blietētu šķembu kārtu fr.30-45 150mm biezumā</t>
  </si>
  <si>
    <t>P1</t>
  </si>
  <si>
    <t>Siltināt grīdu ar siltumizolācju FINNFOAM FM-300 100mm biezumā vai ekvivalents</t>
  </si>
  <si>
    <t>Siltināt grīdu ar siltumizolācju FINNFOAM URA 50mm biezumā vai ekvivalents</t>
  </si>
  <si>
    <t>Ieklāt plēvi PAROC XMV 001 vai ekvivalents</t>
  </si>
  <si>
    <t>Lokālā tāme Nr.1,8</t>
  </si>
  <si>
    <t>J1</t>
  </si>
  <si>
    <t>Ieklāt metāla jumta segumu Valcprofils RUUKKI (vai ekvivalents), ieskaitot visus palīgmateriālus un stiprinājumus.</t>
  </si>
  <si>
    <t>Stiprināt koka dēļus 100x25mm, ieskaitot visus palīgmateriālus un stiprinājumus</t>
  </si>
  <si>
    <t>Stiprināt koka latas 45x45mm, ieskaitot visus palīgmateriālus un stiprinājumus</t>
  </si>
  <si>
    <t>Ieklāt vējplēvi JUTADACH 115 (vai ekvivalents)</t>
  </si>
  <si>
    <t>Siltināt jumtu ar PAROC Ultra , λ 0,035 W/mK (vai ekvivalents) 200mm</t>
  </si>
  <si>
    <t>Ieklāt Paroc XMV 020bas Gaisa Un Tvaika Barjeru (vai ekvivalents)</t>
  </si>
  <si>
    <t>J2</t>
  </si>
  <si>
    <t>J3</t>
  </si>
  <si>
    <t>Papildelementi</t>
  </si>
  <si>
    <t>Montēt sniega barjeras, ieskaitot visus palīgmateriālus un stiprinājumus
Sniega barjera ORIMA LE8 (vai ekvivalents),
- metāla sniega barjera ar ovālām caurulēm;
- l=3000mm;
- tonis- R7016</t>
  </si>
  <si>
    <t>Montēt skārda lāseni, ieskaitot visus stiprinājumus un palīgmateriālus</t>
  </si>
  <si>
    <t>Montēt metala profilu karkasu, ieskaitot visus stiprinājumus un palīgmateriālus</t>
  </si>
  <si>
    <t>Apšūt karkasu ar Knauf GKB vai ekvivalents 12,5mm ģipškartona loksnēm vienā kārtā, ieskaitot visus stiprinājumus un palīgmateriālus. Veikt šuvju špaktelēšanu</t>
  </si>
  <si>
    <t>Ieklāt putupolistirola plāksni zem palodzes</t>
  </si>
  <si>
    <t>Izlīdzināt palodzes virsmu</t>
  </si>
  <si>
    <t>Stiprināt mūrlatu 150x150mm uz hidroizolācijas slāņa, ieskaitot visus palīgmateriālus un stiprinājumus</t>
  </si>
  <si>
    <t>Izveidot koka karkasu apdares dēļu stiprināšanai, ieskaitot visus palīgmateriālus un stiprinājumus</t>
  </si>
  <si>
    <t xml:space="preserve">Apšūt jumta dzegu ar krāsotiem apdares dēlīšiem, ieskaitot visus stiprinājumus un palīgmateriālus.     </t>
  </si>
  <si>
    <t xml:space="preserve">Montēt skārda kori, ieskaitot visus stiprinājumus un palīgmateriālus.     </t>
  </si>
  <si>
    <t xml:space="preserve">Montēt skārda vējmalu/lāseni, ieskaitot visus stiprinājumus un palīgmateriālus.     </t>
  </si>
  <si>
    <t xml:space="preserve">Montēt skārda tekni, ieskaitot visus stiprinājumus un palīgmateriālus.     </t>
  </si>
  <si>
    <t xml:space="preserve">Montēt skārda noteku, ieskaitot visus stiprinājumus un palīgmateriālus.     </t>
  </si>
  <si>
    <t xml:space="preserve">Montēt skārda sienas pieslēguma elementu, ieskaitot visus stiprinājumus un palīgmateriālus.     </t>
  </si>
  <si>
    <t>gab</t>
  </si>
  <si>
    <t>Lokālā tāme Nr.1,9</t>
  </si>
  <si>
    <t>Demontēt esošu apdari, izolāciju ārsienām, cokola profilu, palodzes un izvest būvgružus utilizācijai</t>
  </si>
  <si>
    <t>Demontēt sendvičpaneļa jumta segumu asīs 22-23 un izvest būvgružus utilizācijai</t>
  </si>
  <si>
    <t>Mūrēt gāzbetona bloku sienu Bauroc classic 3MPa vai ekvivalents 200mm biezumā uz mūrjavas kārtas. Stiegrot atbilstoši tehnoloģijai. Ieskaitot visus stiprinājumus un palīgmateriālus. Vai ekvivalents</t>
  </si>
  <si>
    <t>Caurumu veidošana, urbšana, aizdare</t>
  </si>
  <si>
    <t>Demontēt 1.stāva jumta konstrukciju un izvest būvgružus utilizācijai</t>
  </si>
  <si>
    <t>Demontēt piekārtos griestus un izvest būvgružus utilizācijai</t>
  </si>
  <si>
    <t>Demontēt pārseguma konstrukciju vestibilā un izvest būvgružus utilizācijai</t>
  </si>
  <si>
    <t>Demontēt grīdas konstrukciju pamatu izbūves zonās un izvest būvgružus utilizācijai</t>
  </si>
  <si>
    <t>Cits</t>
  </si>
  <si>
    <t>Atjaunot grīdas segumu pamatu izbūves darbu zonās</t>
  </si>
  <si>
    <t>Atjaunot grīdas konstrukciju pamatu izbūves darbu zonās</t>
  </si>
  <si>
    <t>Ventilācijas sistēma</t>
  </si>
  <si>
    <t xml:space="preserve">	Iekšējās apkures sistēmas un ventilācija</t>
  </si>
  <si>
    <t>WC nosūces ventilators D150 Systemair 150 BT</t>
  </si>
  <si>
    <t>Santehnika</t>
  </si>
  <si>
    <t>Izlietnes sifons Ideal Standart A2305AA vai ekvivalents</t>
  </si>
  <si>
    <t>ProSys 120M WC rāmis. Dubultā skalošana iestatīta uz 6/3 L (lielā skalošana regulējama no 6 uz 4,5 L) Komplektā ar EasyFix stiprinājumiem un pieslēguma caurulēm klozetpodam un kanalizācijai. SmartValve (ietaupa līdz 9 litriem ūdens dienā), CE marķējums EN14055CL1 Ideal Standart R020467 vai ekvivalents</t>
  </si>
  <si>
    <t>Skaņas izolējošā blīve piekaramajiem klozetpodiem un bidē Ideal Standart R017467 vai ekvivalents</t>
  </si>
  <si>
    <t>Spta ProTM E2 sensorpoga, aizsardzība pret vandāļiem, Zemac metāla sakausējums, 100-230v strāvas pārveidotājs uz 12v, hroms. (Papildus nepieciešams pārejas mehānisms iebūvējamajam rāmim) Ideal Standart R0131AA vai ekvivalents</t>
  </si>
  <si>
    <t>Elektroniskā/IR sensorpogas R0131AA un R0132AA, pārejas mehānisms kombinācijai ar ProSys 120M iebūvējamo rāmi Ideal Standart vai ekvivalents</t>
  </si>
  <si>
    <t>Piekaramais klozetpoda I.Life A komplekts ar RimLS+ skalošanas funkciju un Soft-Close vāku Ideal Standart T453101, T471701 vai ekvivalents</t>
  </si>
  <si>
    <t>I.life A izlietne 60cm, (600x480x150), balta Ideal Standart T470501 vai ekvivalents</t>
  </si>
  <si>
    <t>Klozetpoda I.life A komplekts ar RimLS+ skalošanas funkciju un soft-close vāku. Ar vides pieejamību  Ideal Standart T472201, T472301, T453101 vai ekvivalents</t>
  </si>
  <si>
    <t>Izlietnes sifons ar vides pieejamību Ideal Standart R0430AA vai ekvivalents</t>
  </si>
  <si>
    <t>Sensorflow new maisītājs uz izlietnes ar sensoru, 5.0 l/min, laminārā ūdens strūkla, temperatūras regulācijas svira, 220v barošana, hroms Ideal Standart B1714AA vai ekvivalents</t>
  </si>
  <si>
    <t>Noplūde izlietnei G1 1/4, neaizverama Ideal Standart B4801AA vai ekvivalents</t>
  </si>
  <si>
    <t>Connect Freedom 60cm (600x555x165), ar caurumu maisītājam un pārplūdi, satvēriena rokturis zem izlietnes priekšējās malas, paredzēta cilvēkiem ar īpašām vajadzībām. Balta keramika Ideal Standart E548201 vai ekvivalents</t>
  </si>
  <si>
    <t>Contour 21 paceļams balsts, 650mm, paredzēts cilvēkiem ar īpašām vajadzībām, balts Ideal Standart S6361AC vai ekvivalents</t>
  </si>
  <si>
    <t>Ūdens pieslēguma stūra ventils izlietnes jaucējkrāniem un WC skalojamām kastēm Ideal Standart B7883AA vai ekvivalents</t>
  </si>
  <si>
    <t>3. Specializētie darbi – ārējie tīkli, sistēmas</t>
  </si>
  <si>
    <t>Ārējie ūdensvada tīkli</t>
  </si>
  <si>
    <t>Ārējie kanalizācijas tīkli. Attīrīšanas ietaises</t>
  </si>
  <si>
    <t>Lokālā tāme Nr.3,1</t>
  </si>
  <si>
    <t>Lokālā tāme Nr.3,2</t>
  </si>
  <si>
    <t>Ūdensvads U1</t>
  </si>
  <si>
    <t>Smilts</t>
  </si>
  <si>
    <t>Pislēgums ēsošā tīkliem</t>
  </si>
  <si>
    <t>PE100 ūdensvada caurules
De32, ieskaitot zemes darbus un montāžas darbus</t>
  </si>
  <si>
    <t>Sadzīves kanalizācija K1</t>
  </si>
  <si>
    <t>PP daudzslāņu gludsienu kanalizācijas caurules kl.T8
UPONOR
Dn200, ieskaitot zemes darbus un montāžas darbus</t>
  </si>
  <si>
    <t>PP daudzslāņu gludsienu kanalizācijas caurules kl.T8
UPONOR
Dn160, ieskaitot zemes darbus un montāžas darbus</t>
  </si>
  <si>
    <t>Dz. bet groda skataka, ar kāpšļiem, izbūvējama zālienā. D1000, ieskaitot zemes darbus un montāžas darbus</t>
  </si>
  <si>
    <t>Plastmasas pagrieziena aka, D400, ieskaitot zemes darbus un montāžas darbus</t>
  </si>
  <si>
    <t>TRES AUTOMĀTISKAIS ROKU ŽĀVĒTĀJS AR KARSTO GAISU,
39274201 (vai ekvivalents)</t>
  </si>
  <si>
    <t>Stacionārs atbalsta rokturis, ar tualetes papīra turētāju, satīns, Kid-Man Krāsots tērauda rokturis (vai ekvivalents)</t>
  </si>
  <si>
    <t>NOFER ATBALSTA ROKTURIS NT BALTS PACEĻAMS 60 15051.60.W (vai ekvivalents)</t>
  </si>
  <si>
    <t>Pie sienas salokama kušete Söhngen (vai ekvivalents) augstums 65 cm,
platums 70 cm, garums 200 cm</t>
  </si>
  <si>
    <t>Pie sienas montējams zīdaiņu pārtinamais galds
augstums 75 cm,
platums 58 cm,
dziļums 75 cm</t>
  </si>
  <si>
    <t>Demontēt lietusūdens noteksistēmu un izvest būvgružus utilizācijai</t>
  </si>
  <si>
    <t>Ieklāt blietētu smilts kārtu</t>
  </si>
  <si>
    <t>Ieklāt blietētu šķembu kārtu 150mm biezumā</t>
  </si>
  <si>
    <t>Betonēt veidņos kāpņu pamatni ar C8/10 klases betonu 50mm biezumā, betonu padodot ar sūkni iestrādes vietā, ieskaitot visus palīgmateriālus un stiprinājumus.</t>
  </si>
  <si>
    <t>Ieklāt PE plēvi 200mkm</t>
  </si>
  <si>
    <t>palīdzības pogas (0,15
un 0,9 metru augstumā no
grīdas), kas ir savienotas ar
auklu un gaismas indikatoru</t>
  </si>
  <si>
    <t>Tualešu kabīnes ar augstumu 2200mm</t>
  </si>
  <si>
    <t>Demontēt ieejas lieveni un izvest būvgružus utilizācijai</t>
  </si>
  <si>
    <t>Demontēt durvis un izvest būvgružus utilizācijai</t>
  </si>
  <si>
    <t>Si-5</t>
  </si>
  <si>
    <t>Si-6</t>
  </si>
  <si>
    <t>Ieklāt izolāciju PAROC Ultra , λ= 0,035 W/mK (vai ekvivalents) 50mm</t>
  </si>
  <si>
    <t>Montēt metala profilu karkasu 50mm biezumā, ieskaitot visus stiprinājumus un palīgmateriālus</t>
  </si>
  <si>
    <t>Si-8</t>
  </si>
  <si>
    <t>Apšūt kolonnu ar Knauf GKB vai ekvivalents 12,5mm ģipškartona loksnēm vienā kārtā, ieskaitot visus stiprinājumus un palīgmateriālus. Veikt šuvju špaktelēšanu</t>
  </si>
  <si>
    <t>Si-9</t>
  </si>
  <si>
    <t>Ieklāt stiegrbetona izlīdzinošu kārtu 46mm biezumā, ieskaitot visus palīgmateriālus un stiprinājumus.</t>
  </si>
  <si>
    <t>Ieklāt skaņas izolāciju PAROC SSB 1, d=20mm vai ekvivalents</t>
  </si>
  <si>
    <t>Siltināt jumtu ar PAROC Ultra , λ 0,035 W/mK (vai ekvivalents) 150mm</t>
  </si>
  <si>
    <t>Stiprināt koka dēļus 145x45mm, ieskaitot visus palīgmateriālus un stiprinājumus</t>
  </si>
  <si>
    <t xml:space="preserve">Apšūt jumta dzegu ar krāsotiem apdares dēlīšiem 700mm platumā, ieskaitot visus stiprinājumus un palīgmateriālus.     </t>
  </si>
  <si>
    <t xml:space="preserve">Montēt skārda specelementu, ieskaitot visus stiprinājumus un palīgmateriālus.     </t>
  </si>
  <si>
    <t>Mezgls 3</t>
  </si>
  <si>
    <t>Ārsienu ailes mezgls 2</t>
  </si>
  <si>
    <t>Ārsienu ailes mezgls 4</t>
  </si>
  <si>
    <t>Ugunsdzēsēju kāpnes ar
aizsargriņķi</t>
  </si>
  <si>
    <t>Ugunsdzēsēju kāpnes bez
aizsargriņķi</t>
  </si>
  <si>
    <t>Montēt logu L‑1 1690x1500mm, ieskaitot visus palīgmateriālus un stiprinājumus.
Profils sistēma: Schüco CT 70 (vai ekvivalents) 2‑daļīgs PVC loga elements
Loga rāmis- RAL 7016 Antracītpelēks
Trīskāršs stiklojums Uf vērtība 1.1 W/(m²·K)
aprīkoti ar drošības slēdžiem
Skaņas gaisā izolācijas indekss R`w 40 dB</t>
  </si>
  <si>
    <t>Montēt vitrīnu Va‑1.1 EI‑30 3300x7000mm, ieskaitot visus palīgmateriālus un stiprinājumus.
Fasādes profila sistēma: Schüco FWS 50.SI (vai
ekvivalents)
Iekšpuses noformējums: Standard
Ārpuses noformējums: Standard
Elementa izmēri [P x A]: - x -
Virsma Category 2: RAL 7016 Antracītpelēks
33 gab. Fiksēts stiklojums (Panelis: ALU panel 46mm,
Up vērtība: 0,70 W/(m²K))
27 gab. Fiksēts stiklojums (Stikla: 48 mm , Ug vērtība:
0,6 W/(m²K))
-Skaņas izol. - stikla pakete - 35dB / rāmis - 38dB;</t>
  </si>
  <si>
    <t>Montēt vitrīnu Va‑1.2 EI‑30 3140x3145mm, ieskaitot visus palīgmateriālus un stiprinājumus.
Fasādes profila sistēma: Schüco FWS 50.SI (vai
ekvivalents)
Iekšpuses noformējums: Standard
Ārpuses noformējums: Standard
Elementa izmēri [P x A]: - x -
Virsma Category 2: RAL 7016 Antracītpelēks
33 gab. Fiksēts stiklojums (Panelis: ALU panel 46mm,
Up vērtība: 0,70 W/(m²K))
27 gab. Fiksēts stiklojums (Stikla: 48 mm , Ug vērtība:
0,6 W/(m²K))
-Skaņas izol. - stikla pakete - 35dB / rāmis - 38dB;</t>
  </si>
  <si>
    <t>Montēt vitrīnu Va‑1.3 EI‑30 3140x3606mm, ieskaitot visus palīgmateriālus un stiprinājumus.
Fasādes profila sistēma: Schüco FWS 50.SI (vai
ekvivalents)
Iekšpuses noformējums: Standard
Ārpuses noformējums: Standard
Elementa izmēri [P x A]: - x -
Virsma Category 2: RAL 7016 Antracītpelēks
33 gab. Fiksēts stiklojums (Panelis: ALU panel 46mm,
Up vērtība: 0,70 W/(m²K))
27 gab. Fiksēts stiklojums (Stikla: 48 mm , Ug vērtība:
0,6 W/(m²K))
-Skaņas izol. - stikla pakete - 35dB / rāmis - 38dB;</t>
  </si>
  <si>
    <t>Montēt vitrīnu Va‑1.4 EI‑30 5100x6558mm, ieskaitot visus palīgmateriālus un stiprinājumus.
Fasādes profila sistēma: Schüco FWS 50.SI (vai
ekvivalents)
Iekšpuses noformējums: Standard
Ārpuses noformējums: Standard
Elementa izmēri [P x A]: - x -
Virsma Category 2: RAL 7016 Antracītpelēks
33 gab. Fiksēts stiklojums (Panelis: ALU panel 46mm,
Up vērtība: 0,70 W/(m²K))
27 gab. Fiksēts stiklojums (Stikla: 48 mm , Ug vērtība:
0,6 W/(m²K))
-Skaņas izol. - stikla pakete - 35dB / rāmis - 38dB;</t>
  </si>
  <si>
    <t>Montēt durvis Di-1 1000x2100mm, ieskaitot visus palīgmateriālus un stiprinājumus.
Finierētas durvis ar priedes koka karkasu, rorskaidu
(tubercore) pildījumu, mitrumizturīgas.
Apdare - dabīga ozola tonis, lakotas ar parketa laku.
Durvis veidot ar 2cm pacēlumu no grīdas.
Durvis piegādāt kopā ar durvju kārbu (sienas biezumā)
un aplodu komplektu. Aplodas 70x12mm.
Enģes - regulējamas 3gab.
Blīvgumija - iestrādāta vērtnē.
Komplektācija ar rokturiem, slēdzenēm, cilindriem un
citu FSB furnitūru.
Skaņas izolācija - 39 dB.
Durvīm jābūt viegli atveramām ne ilgāk, kā 3 sekundes</t>
  </si>
  <si>
    <t>Montēt durvis Di-4 1400x2100mm, ieskaitot visus palīgmateriālus un stiprinājumus.
Alumīnija durvju bloks.
-Siltumvad. k. durvju bloka
kopējai konstrukcijai - 1.1W/(m²K);
-Eņģes: regulējamas – 3 gab.;
-Slieksnis: metāla, biezums &lt;20 mm;
-Blīvgumija: iestrādāta vērtnē;
-Tonis -RAL-7016;
-Furnitūra: atbilstoši prasībām;
-Aprīkotas ar pašaizvēršanās mehānismu, kuri secīgi
aizver durvju vērtnes;
Durvīm jābūt viegli atveramām ne ilgāk, kā 3 sekundes
Ugunsizturība EI 30
Durvis ir jāaprīko ar automātisko durvju vēršanās
sistēmu Slimdrive EMD-F GEZE (vei ekvivalentu)</t>
  </si>
  <si>
    <t>Montēt durvis Da-2 1400x2100mm, ieskaitot visus palīgmateriālus un stiprinājumus.
Alumīnija durvju bloks.
-Siltumvad. k. durvju bloka
kopējai konstrukcijai - 1.1W/(m²K);
-Eņģes: regulējamas – 3 gab.;
-Slieksnis: metāla, biezums &lt;20 mm;
-Blīvgumija: iestrādāta vērtnē;
-Tonis -RAL-7016;
-Furnitūra: atbilstoši prasībām;
-Aprīkotas ar pašaizvēršanās mehānismu;
Durvīm jābūt viegli atveramām ne ilgāk, kā 3 sekundes</t>
  </si>
  <si>
    <t>Montēt durvis Di-2 1150x2100mm, ieskaitot visus palīgmateriālus un stiprinājumus.
Finierētas durvis ar priedes koka karkasu, rorskaidu
(tubercore) pildījumu, mitrumizturīgas.
Apdare - dabīga ozola tonis, lakotas ar parketa laku.
Durvis veidot ar 2cm pacēlumu no grīdas.
Durvis piegādāt kopā ar durvju kārbu (sienas biezumā)
un aplodu komplektu. Aplodas 70x12mm.
Enģes - regulējamas 3gab.
Blīvgumija - iestrādāta vērtnē.
Komplektācija ar rokturiem, slēdzenēm, cilindriem un
citu FSB furnitūru.
Durvis no iekšpuses aprīkotas ar papildus rokturi
durvju platumā, cilvēkiem ar kustību traucējumiem
(750 cm augstumā);
Aprīkotas ar pašaizvēršanās sistēmu;
Skaņas izolācija - 39 dB.
Durvīm jābūt viegli atveramām ne ilgāk, kā 3 sekundes
Durvju atvēršanās slodze ir ne vairāk par 2kg</t>
  </si>
  <si>
    <t>Montēt durvis Di-3 1400X2100mm, ieskaitot visus palīgmateriālus un stiprinājumus.
Finierētas durvis ar priedes koka karkasu, rorskaidu
(tubercore) pildījumu, mitrumizturīgas.
Apdare - dabīga ozola tonis, lakotas ar parketa laku.
Durvis veidot ar 2cm pacēlumu no grīdas.
Durvis piegādāt kopā ar durvju kārbu (sienas biezumā)
un aplodu komplektu. Aplodas 70x12mm.
Enģes - regulējamas 3gab.
Blīvgumija - iestrādāta vērtnē.
Komplektācija ar rokturiem, slēdzenēm, cilindriem un
citu FSB furnitūru.
Skaņas izolācija - 39 dB.
Durvīm jābūt viegli atveramām ne ilgāk, kā 3 sekundes</t>
  </si>
  <si>
    <t>Montēt durvis Di-5 EI-30 2000x2100mm, ieskaitot visus palīgmateriālus un stiprinājumus.
Alumīnija durvju bloks.
-Siltumvad. k. durvju bloka
kopējai konstrukcijai - 1.1W/(m²K);
-Eņģes: regulējamas – 3 gab.;
-Slieksnis: metāla, biezums &lt;20 mm;
-Blīvgumija: iestrādāta vērtnē;
-Tonis -RAL-7016;
-Furnitūra: atbilstoši prasībām;
-Aprīkotas ar pašaizvēršanās mehānismu, kuri secīgi
aizver durvju vērtnes;
Durvīm jābūt viegli atveramām ne ilgāk, kā 3 sekundes
Ugunsizturība EI 30</t>
  </si>
  <si>
    <t>Montēt nerūsējošā tērauda margas 1100mm, ieskaitot visus stiprinājumus un palīgmateriālus</t>
  </si>
  <si>
    <t>uz kāpņu margām pie pirmā un
pēdējā pakāpiena iestrādā stāva
numura taktilo (sataustāmo)
apzīmējumu vai numuru Braila
rakstā valsts valodā</t>
  </si>
  <si>
    <t>Ieklāt flīžu segumu uz līmjavas kārtas un šuves aizpildīt ar šuvotāju, ieskaitot visus stiprinājumus un palīgmateriālus.     
RAKO Neo WATGY145 wall tile light beige 20 x 25 cm vai ekvivalents</t>
  </si>
  <si>
    <t>Esošo gāzes vadu pārcelšana vitā būuvniecības
iecerē pirms 1. un 2. būvniecības kārtas (1 metra
attālumā no projektējamā korpusa)</t>
  </si>
  <si>
    <t>Iekraut kravas autotransportā un izvest lieko grunti uz būvuzņēmēja atbērtni un utilizēt</t>
  </si>
  <si>
    <t>Montēt kīmiskās skrūves HILTI
HIT-HY 200, 4 gab.
M20 (8.8 st.kl.) vai ekvivalents</t>
  </si>
  <si>
    <t>Montēt 4 ķīmiskās enkurskrūves
HILTI HIT-HY200, M20 vai ekvivalents</t>
  </si>
  <si>
    <t>Montēt piekārtos griestus, ieskaitot visus stiprinājumus un palīgmateriālus.
Cewood fibrolīta piekaramie griesti, 600x600x15mm; Krāsa melna; Skaidas platums 1mm; vai ekvivalents
Iekļaut nesošo karkasu</t>
  </si>
  <si>
    <t>Uzstādīt iekšējo palodzi, ieskaitot visus stiprinājumus un palīgmateriālus.
Laminētas kokskaidu plātnes iekšējā palodze</t>
  </si>
  <si>
    <t>Jumts</t>
  </si>
  <si>
    <t>Montēt C24 jumta koka konstrukcijas, ieskaitot visus palīgmateriālus un stiprinājumus.</t>
  </si>
  <si>
    <t>Pārsedzes</t>
  </si>
  <si>
    <t>Betonēt veidņos pārsedzes BP4 ar C30/37 klases betonu, betonu padodot ar sūkni iestrādes vietā un stiegrojot ar B500B klases tērauda stiegrām. Ieskaitot visus palīgmateriālus un stiprinājumus.</t>
  </si>
  <si>
    <t>Betonēt veidņos pārsedzes BP5 ar C30/37 klases betonu, betonu padodot ar sūkni iestrādes vietā un stiegrojot ar B500B klases tērauda stiegrām. Ieskaitot visus palīgmateriālus un stiprinājumus.</t>
  </si>
  <si>
    <t>Montēt BP1 FIBO vai ekvivalents pārsedzi uz mūrjavas kārtas
(2390x200x185h)</t>
  </si>
  <si>
    <t>Montēt BP2 FIBO vai ekvivalents pārsedzi uz mūrjavas kārtas
(2090x200x185h)</t>
  </si>
  <si>
    <t>Montēt BP3 FIBO vai ekvivalents pārsedzi uz mūrjavas kārtas
(1790x200x185h)</t>
  </si>
  <si>
    <t>kg</t>
  </si>
  <si>
    <t>Betonēt veidņos grīdas plātni GP1 ar C30/37 XC2 klases betonu, betonu padodot ar sūkni iestrādes vietā un stiegrojot ar B500B klases tērauda stiegrām. Ieskaitot visus palīgmateriālus un stiprinājumus.</t>
  </si>
  <si>
    <t>Izveidot rukuma šuves ar soli 4x4m</t>
  </si>
  <si>
    <t>Montēt liektu L200x200x5mm, L=200mm tērauda elementu</t>
  </si>
  <si>
    <t>Piezīme:</t>
  </si>
  <si>
    <t>PACĒLĀJS Cibes A5000 (VAI
EKVIVALENTS)
- PLATFORMAS IZMĒRI : 1467X1100 MM;
- PACĒLĀJS IR PILNĪBĀ AUTOMĀTISKS,
IEBŪVĒTS GRĪDĀ;
- CELTSPĒJA 400 KG;
- PĀRVIETOŠANĀS ĀTRUMS 0,15M/SEK;
-Padeve 220V 50Hz
-Jauda 2.2 kW
-IZBŪVE PĒC RAŽOTĀJA PRASĪBĀM</t>
  </si>
  <si>
    <t>Tāmes pozīcijās jāiekļauj montāžas darbi</t>
  </si>
  <si>
    <t>Invalı̄du WC trauksmes izsaukuma
sistēmas komplekts 800Series
C-TEC/NC951 (vai ekvivalents)</t>
  </si>
  <si>
    <t>Kabelis E90 kabelis</t>
  </si>
  <si>
    <t>Izlīdzināt grīdas ar izlīdzinošu masu 5mm biezumā</t>
  </si>
  <si>
    <t>Ārsienu ailes (platums ap 250mm)</t>
  </si>
  <si>
    <t>Ārsienu ailes (platums ap 200mm)</t>
  </si>
  <si>
    <t>Mezgls 1  (platums ap 300mm)</t>
  </si>
  <si>
    <t>Rakt būvbedri līdz projektā paredzētajam dziļumam
Iekļauta grunts izstrāde mehanizēti un roku darbā</t>
  </si>
  <si>
    <t>Pamatus jāpieber ar smilts/grants grunti, berot to pa 20 cm biezām kārtām un sablīvējot līdz
vidēji blīvam stāvoklim
Iekļauta smilts/grants atpakaļatbēršana mehanizēti un roku darbā</t>
  </si>
  <si>
    <t>Apšūt karkasu ar Knauf GKB vai ekvivalents 12,5mm ģipškartona loksnēm divās kārtās, ieskaitot visus stiprinājumus un palīgmateriālus. Veikt šuvju špaktelēšanu</t>
  </si>
  <si>
    <t>Apšūt karkasu ar Knauf GKBI vai ekvivalents 12,5mm ģipškartona loksnēm divās kārtās, ieskaitot visus stiprinājumus un palīgmateriālus. Veikt šuvju špaktelēšanu</t>
  </si>
  <si>
    <t>Vājstrāvas tīkli – UATS, UAS</t>
  </si>
  <si>
    <t>UAS Tīkli</t>
  </si>
  <si>
    <t>Vadības skapis</t>
  </si>
  <si>
    <t>Trauksmes poga</t>
  </si>
  <si>
    <t>Ugunsturīgs blīvējuma materiāls</t>
  </si>
  <si>
    <t>Kabelis Cu E90 3x2.5</t>
  </si>
  <si>
    <t>PVC caurule d 20 KOPOS, LSHZ, E90</t>
  </si>
  <si>
    <t>Metāl. kabeļu stiprinājums kabeļiem d=16/25mm (100 gb.)</t>
  </si>
  <si>
    <t>Palīgmateriāli (stiprināšanas detaļas un materiāli, mērījumi), Izpild.dokumentācija. Programmēšana</t>
  </si>
  <si>
    <t>Pavisam būvniecības izmaksas</t>
  </si>
  <si>
    <t>Tāme sastādīta</t>
  </si>
  <si>
    <t>2026. gada ___._______________</t>
  </si>
  <si>
    <t>Sastādīja: ________</t>
  </si>
  <si>
    <t>Sertifikāta Nr.: ______</t>
  </si>
  <si>
    <t>Pārbaudīja: ________</t>
  </si>
  <si>
    <t>,,Svētes pamatskolas ēkas piebūve, kā jaunas multifunkcionālas mācību telpu izveide 1.kārta'' - būvdarbi</t>
  </si>
  <si>
    <t>Rozete precizēt ( tiek izņemts, ar   06.2026.g. grozījumiem)</t>
  </si>
  <si>
    <t xml:space="preserve">Virsapmetuma Rozete, 230V,10A,IP20     </t>
  </si>
  <si>
    <t xml:space="preserve">Virsapmetuma Rozete, 230V,10A,IP44    </t>
  </si>
  <si>
    <t>Gaismeklis Izeja     virsapmetuma</t>
  </si>
  <si>
    <t>Avārijas gaismeklis     virsapmetuma</t>
  </si>
  <si>
    <t xml:space="preserve">HF/LSZH (Halogen Free / Low Smoke Zero Halogen)-3x1,5mm2    </t>
  </si>
  <si>
    <t xml:space="preserve">HF/LSZH (Halogen Free / Low Smoke Zero Halogen)-5x10mm2    </t>
  </si>
  <si>
    <t xml:space="preserve">HF/LSZH (Halogen Free / Low Smoke Zero Halogen)-4x1,5mm2    </t>
  </si>
  <si>
    <t xml:space="preserve">                           cietās (gludās plastmasas caurules)        D=16mm    </t>
  </si>
  <si>
    <t xml:space="preserve">                         cietās (gludās plastmasas caurules)               D=25mm    </t>
  </si>
  <si>
    <t>Būvlaukuma sagatavošana un uzturēšana</t>
  </si>
  <si>
    <t>Administratīvo / strādnieku sadzīves
telpu / inventāra noliktavas /
mobilās BIO tualetes, ieskaitot īri</t>
  </si>
  <si>
    <t>Administratīvo / strādnieku sadzīves
telpu konteinera noma 6 * 2,5</t>
  </si>
  <si>
    <t>Inventāra noliktavas konteinera
noma 6 * 2,5</t>
  </si>
  <si>
    <t>Mobilās BIO tualets noma</t>
  </si>
  <si>
    <t>Būvgružu konteineri un to noma</t>
  </si>
  <si>
    <t>Pagaidu elektropislēguma ierīkošana
ar skaitītāju</t>
  </si>
  <si>
    <t>Pagaidu elektrokabelis un tā
montāža</t>
  </si>
  <si>
    <t>Būvlaukuma apgaismojums</t>
  </si>
  <si>
    <t>Būvobjekta izkārtnes izgatavošana
un uzstādīšana</t>
  </si>
  <si>
    <t>Drošības zīmju stends</t>
  </si>
  <si>
    <t>Ugunsdrošības stends</t>
  </si>
  <si>
    <t>Salaiduma vietas ar ceļu atjaunošana
pēc būvdarbiem</t>
  </si>
  <si>
    <t>Sadzīves atkritumu konteiners un tā
apkalpošana</t>
  </si>
  <si>
    <t>Sastatnes</t>
  </si>
  <si>
    <t>Mobilais žogs 3,5 x 2m (metāla) un
tā uzstādīšana</t>
  </si>
  <si>
    <t>Pagaida nožogojuma divviru vārti,
b=6,00m un tā uzstādīšana</t>
  </si>
  <si>
    <t>Pagaida nožogojuma vinviru vārti,
b=1.20m un tā uzstādīšana</t>
  </si>
  <si>
    <t>1, 0</t>
  </si>
  <si>
    <r>
      <t xml:space="preserve">Izgatavot un montēt tērauda konstrukcijas, ieskaitot visus palīgmateriālus un stiprinājumus.
Prasības tērauda konstrukcijām
-         Metāla konstrukciju izgatavošana un montāža jāveic saskaņā ar standartu LVS EN 1090-1+A1:2019 </t>
    </r>
    <r>
      <rPr>
        <sz val="12"/>
        <color rgb="FFFF0000"/>
        <rFont val="Times New Roman"/>
        <family val="1"/>
        <charset val="186"/>
      </rPr>
      <t>vai ekvivalents</t>
    </r>
    <r>
      <rPr>
        <sz val="12"/>
        <rFont val="Times New Roman"/>
        <family val="1"/>
      </rPr>
      <t xml:space="preserve"> un LVS EN 1090-2:2018 </t>
    </r>
    <r>
      <rPr>
        <sz val="12"/>
        <color rgb="FFFF0000"/>
        <rFont val="Times New Roman"/>
        <family val="1"/>
        <charset val="186"/>
      </rPr>
      <t>vai ekvivalents</t>
    </r>
    <r>
      <rPr>
        <sz val="12"/>
        <rFont val="Times New Roman"/>
        <family val="1"/>
      </rPr>
      <t xml:space="preserve"> prasībām atbilstoši tērauda konstrukciju izpildījuma klases EXC2 prasībām.
-	Izbūves (izpildījuma) klase: EXC2 (LVS EN 1090-2, tabula B.3) </t>
    </r>
    <r>
      <rPr>
        <sz val="12"/>
        <color rgb="FFFF0000"/>
        <rFont val="Times New Roman"/>
        <family val="1"/>
        <charset val="186"/>
      </rPr>
      <t>vai ekvivalents</t>
    </r>
    <r>
      <rPr>
        <sz val="12"/>
        <rFont val="Times New Roman"/>
        <family val="1"/>
      </rPr>
      <t xml:space="preserve">
-	Ģeometrisko pielaižu klase 1 (LVS EN 1090-2, D.2); </t>
    </r>
    <r>
      <rPr>
        <sz val="12"/>
        <color rgb="FFFF0000"/>
        <rFont val="Times New Roman"/>
        <family val="1"/>
        <charset val="186"/>
      </rPr>
      <t>vai ekvivalents</t>
    </r>
    <r>
      <rPr>
        <sz val="12"/>
        <rFont val="Times New Roman"/>
        <family val="1"/>
      </rPr>
      <t xml:space="preserve">
-	Virsmas apstrādes sagatavošanas klase P1 (LVS EN 1090-2, p.4.1.3., p.10.2., tab. 22) </t>
    </r>
    <r>
      <rPr>
        <b/>
        <sz val="12"/>
        <color rgb="FFFF0000"/>
        <rFont val="Times New Roman"/>
        <family val="1"/>
        <charset val="186"/>
      </rPr>
      <t>vai ekvivalents;</t>
    </r>
    <r>
      <rPr>
        <sz val="12"/>
        <rFont val="Times New Roman"/>
        <family val="1"/>
      </rPr>
      <t xml:space="preserve">
-	Korozivitātes kategorija - iekštelpu konstrukcijām C2; ārtelpu konstrukcijām C3  (LVS EN 1993-1-11 p.2.1.(3),</t>
    </r>
    <r>
      <rPr>
        <sz val="12"/>
        <color rgb="FFFF0000"/>
        <rFont val="Times New Roman"/>
        <family val="1"/>
        <charset val="186"/>
      </rPr>
      <t>vai ekvivalent</t>
    </r>
    <r>
      <rPr>
        <sz val="12"/>
        <rFont val="Times New Roman"/>
        <family val="1"/>
      </rPr>
      <t xml:space="preserve">s ISO 12944-2 </t>
    </r>
    <r>
      <rPr>
        <sz val="12"/>
        <color rgb="FFFF0000"/>
        <rFont val="Times New Roman"/>
        <family val="1"/>
        <charset val="186"/>
      </rPr>
      <t>vai ekvivalents</t>
    </r>
    <r>
      <rPr>
        <sz val="12"/>
        <rFont val="Times New Roman"/>
        <family val="1"/>
      </rPr>
      <t xml:space="preserve">);
-	Minimālā ugunsizturība – atbilstoši projekta UPP sadaļai;
-           Tērauda elementu kritiskā temperatūra Qcr=570 °C, konstrukciju ugunsaizsardzību nodrošināt ar atbilstošu krāsojumu.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</si>
</sst>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1" formatCode="_-* #,##0_-;\-* #,##0_-;_-* &quot;-&quot;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-* #,##0_-;\-* #,##0_-;_-* &quot;-&quot;??_-;_-@_-"/>
    <numFmt numFmtId="166" formatCode="_-* #,##0.00\ _€_-;\-* #,##0.00\ _€_-;_-* &quot;-&quot;??\ _€_-;_-@_-"/>
    <numFmt numFmtId="167" formatCode="_-* #,##0.00\ _L_s_-;\-* #,##0.00\ _L_s_-;_-* \-??\ _L_s_-;_-@_-"/>
    <numFmt numFmtId="168" formatCode="_-* #,##0\$_-;\-* #,##0\$_-;_-* &quot;-$&quot;_-;_-@_-"/>
    <numFmt numFmtId="169" formatCode="_-* #,##0.00\$_-;\-* #,##0.00\$_-;_-* \-??\$_-;_-@_-"/>
    <numFmt numFmtId="170" formatCode="_-* #,##0.00_-;\-* #,##0.00_-;_-* \-??_-;_-@_-"/>
    <numFmt numFmtId="171" formatCode="_(* #,##0.00_);_(* \(#,##0.00\);_(* \-??_);_(@_)"/>
    <numFmt numFmtId="172" formatCode="m&quot;ont&quot;h\ d&quot;, &quot;yyyy"/>
    <numFmt numFmtId="173" formatCode="_(* #,##0_);_(* \(#,##0\);_(* \-_);_(@_)"/>
    <numFmt numFmtId="174" formatCode="#.00"/>
    <numFmt numFmtId="175" formatCode="#."/>
    <numFmt numFmtId="176" formatCode="#,##0.00[$Ls-426];[Red]\-#,##0.00[$Ls-426]"/>
    <numFmt numFmtId="177" formatCode="&quot;See Note  &quot;#"/>
    <numFmt numFmtId="178" formatCode="_(\$* #,##0_);_(\$* \(#,##0\);_(\$* \-_);_(@_)"/>
    <numFmt numFmtId="179" formatCode="_-* #,##0_-;\-* #,##0_-;_-* \-_-;_-@_-"/>
    <numFmt numFmtId="180" formatCode="_-* #,##0.00\ _L_s_-;\-* #,##0.00\ _L_s_-;_-* &quot;-&quot;??\ _L_s_-;_-@_-"/>
    <numFmt numFmtId="181" formatCode="[$€]\ #,##0;[Red]\-[$€]\ #,##0"/>
    <numFmt numFmtId="182" formatCode="_-* #,##0.0_-;\-* #,##0.0_-;_-* &quot;-&quot;??_-;_-@_-"/>
    <numFmt numFmtId="183" formatCode="_-* #,##0_-;\-* #,##0_-;_-* \-??_-;_-@_-"/>
  </numFmts>
  <fonts count="119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name val="Times"/>
      <family val="1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0"/>
      <name val="Helv"/>
    </font>
    <font>
      <b/>
      <sz val="12"/>
      <color theme="1"/>
      <name val="Times New Roman"/>
      <family val="1"/>
    </font>
    <font>
      <sz val="10"/>
      <name val="Times"/>
      <family val="1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2"/>
      <name val="Times New Roman"/>
      <family val="1"/>
    </font>
    <font>
      <sz val="11"/>
      <color indexed="8"/>
      <name val="Calibri"/>
      <family val="2"/>
      <charset val="186"/>
    </font>
    <font>
      <b/>
      <sz val="18"/>
      <color theme="3"/>
      <name val="Cambria"/>
      <family val="2"/>
      <charset val="186"/>
      <scheme val="major"/>
    </font>
    <font>
      <sz val="11"/>
      <color rgb="FF9C6500"/>
      <name val="Calibri"/>
      <family val="2"/>
      <charset val="186"/>
      <scheme val="minor"/>
    </font>
    <font>
      <sz val="10"/>
      <name val="Arial"/>
      <family val="2"/>
      <charset val="204"/>
    </font>
    <font>
      <sz val="10"/>
      <color theme="1"/>
      <name val="Arial"/>
      <family val="2"/>
      <charset val="186"/>
    </font>
    <font>
      <sz val="8"/>
      <name val="Arial"/>
      <family val="2"/>
      <charset val="186"/>
    </font>
    <font>
      <b/>
      <sz val="10"/>
      <name val="Arial"/>
      <family val="2"/>
      <charset val="186"/>
    </font>
    <font>
      <sz val="10"/>
      <color indexed="64"/>
      <name val="Arial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0"/>
      <color theme="1"/>
      <name val="Times New Roman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0"/>
      <name val="BaltOptima"/>
      <charset val="204"/>
    </font>
    <font>
      <sz val="11"/>
      <color indexed="8"/>
      <name val="Calibri"/>
      <family val="2"/>
    </font>
    <font>
      <sz val="1"/>
      <color indexed="8"/>
      <name val="Courier New"/>
      <family val="1"/>
      <charset val="186"/>
    </font>
    <font>
      <sz val="10"/>
      <name val="Baltica"/>
      <charset val="186"/>
    </font>
    <font>
      <b/>
      <i/>
      <sz val="16"/>
      <color indexed="8"/>
      <name val="Arial"/>
      <family val="2"/>
      <charset val="204"/>
    </font>
    <font>
      <b/>
      <sz val="1"/>
      <color indexed="8"/>
      <name val="Courier New"/>
      <family val="1"/>
      <charset val="186"/>
    </font>
    <font>
      <b/>
      <sz val="18"/>
      <name val="ITCCenturyBookT"/>
      <charset val="186"/>
    </font>
    <font>
      <b/>
      <sz val="14"/>
      <name val="ITCCenturyBookT"/>
      <charset val="186"/>
    </font>
    <font>
      <sz val="14"/>
      <name val="ITCCenturyBookT"/>
      <charset val="186"/>
    </font>
    <font>
      <sz val="10"/>
      <name val="Arial Cyr"/>
      <family val="2"/>
      <charset val="204"/>
    </font>
    <font>
      <sz val="10"/>
      <name val="Courier New"/>
      <family val="3"/>
      <charset val="186"/>
    </font>
    <font>
      <sz val="11"/>
      <color indexed="8"/>
      <name val="Arial"/>
      <family val="2"/>
      <charset val="204"/>
    </font>
    <font>
      <sz val="10"/>
      <name val="MS Sans Serif"/>
      <family val="2"/>
    </font>
    <font>
      <sz val="9"/>
      <name val="TextBook"/>
      <charset val="186"/>
    </font>
    <font>
      <b/>
      <i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186"/>
    </font>
    <font>
      <b/>
      <sz val="15"/>
      <color indexed="62"/>
      <name val="Calibri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sz val="11"/>
      <color indexed="8"/>
      <name val="Verdana"/>
      <family val="2"/>
      <charset val="186"/>
    </font>
    <font>
      <sz val="11"/>
      <color theme="1"/>
      <name val="Calibri"/>
      <family val="2"/>
      <scheme val="minor"/>
    </font>
    <font>
      <sz val="11"/>
      <color indexed="9"/>
      <name val="Verdana"/>
      <family val="2"/>
      <charset val="186"/>
    </font>
    <font>
      <sz val="11"/>
      <color theme="0"/>
      <name val="Calibri"/>
      <family val="2"/>
      <scheme val="minor"/>
    </font>
    <font>
      <sz val="11"/>
      <color indexed="20"/>
      <name val="Verdana"/>
      <family val="2"/>
      <charset val="186"/>
    </font>
    <font>
      <b/>
      <sz val="11"/>
      <color indexed="10"/>
      <name val="Calibri"/>
      <family val="2"/>
      <charset val="186"/>
    </font>
    <font>
      <b/>
      <sz val="11"/>
      <color indexed="52"/>
      <name val="Verdana"/>
      <family val="2"/>
      <charset val="186"/>
    </font>
    <font>
      <b/>
      <sz val="11"/>
      <color indexed="9"/>
      <name val="Verdana"/>
      <family val="2"/>
      <charset val="186"/>
    </font>
    <font>
      <sz val="10"/>
      <name val="MS Sans Serif"/>
      <family val="2"/>
      <charset val="186"/>
    </font>
    <font>
      <sz val="10"/>
      <name val="Courier"/>
      <family val="3"/>
      <charset val="186"/>
    </font>
    <font>
      <i/>
      <sz val="11"/>
      <color indexed="23"/>
      <name val="Verdana"/>
      <family val="2"/>
      <charset val="186"/>
    </font>
    <font>
      <sz val="11"/>
      <color indexed="17"/>
      <name val="Verdana"/>
      <family val="2"/>
      <charset val="186"/>
    </font>
    <font>
      <sz val="11"/>
      <color rgb="FF006100"/>
      <name val="Calibri"/>
      <family val="2"/>
      <scheme val="minor"/>
    </font>
    <font>
      <b/>
      <sz val="15"/>
      <color indexed="56"/>
      <name val="Verdana"/>
      <family val="2"/>
      <charset val="186"/>
    </font>
    <font>
      <b/>
      <sz val="13"/>
      <color indexed="56"/>
      <name val="Verdana"/>
      <family val="2"/>
      <charset val="186"/>
    </font>
    <font>
      <b/>
      <sz val="11"/>
      <color indexed="56"/>
      <name val="Verdana"/>
      <family val="2"/>
      <charset val="186"/>
    </font>
    <font>
      <sz val="11"/>
      <color indexed="62"/>
      <name val="Verdana"/>
      <family val="2"/>
      <charset val="186"/>
    </font>
    <font>
      <sz val="11"/>
      <color indexed="52"/>
      <name val="Verdana"/>
      <family val="2"/>
      <charset val="186"/>
    </font>
    <font>
      <sz val="11"/>
      <color indexed="19"/>
      <name val="Calibri"/>
      <family val="2"/>
      <charset val="186"/>
    </font>
    <font>
      <sz val="11"/>
      <color indexed="60"/>
      <name val="Verdana"/>
      <family val="2"/>
      <charset val="186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186"/>
    </font>
    <font>
      <sz val="10"/>
      <color indexed="8"/>
      <name val="MS Sans Serif"/>
      <family val="2"/>
      <charset val="204"/>
    </font>
    <font>
      <sz val="10"/>
      <name val="Arial Cyr"/>
      <charset val="204"/>
    </font>
    <font>
      <sz val="10"/>
      <name val="Arial"/>
      <family val="2"/>
      <charset val="238"/>
    </font>
    <font>
      <sz val="9.75"/>
      <name val="Arial"/>
      <family val="2"/>
      <charset val="186"/>
    </font>
    <font>
      <b/>
      <sz val="11"/>
      <color indexed="63"/>
      <name val="Verdana"/>
      <family val="2"/>
      <charset val="186"/>
    </font>
    <font>
      <sz val="10"/>
      <color indexed="64"/>
      <name val="Arial"/>
      <family val="2"/>
    </font>
    <font>
      <sz val="10"/>
      <name val="Helv"/>
      <charset val="204"/>
    </font>
    <font>
      <b/>
      <sz val="18"/>
      <color indexed="62"/>
      <name val="Cambria"/>
      <family val="2"/>
      <charset val="186"/>
    </font>
    <font>
      <b/>
      <sz val="11"/>
      <color indexed="8"/>
      <name val="Verdana"/>
      <family val="2"/>
      <charset val="186"/>
    </font>
    <font>
      <sz val="11"/>
      <color indexed="10"/>
      <name val="Verdana"/>
      <family val="2"/>
      <charset val="186"/>
    </font>
    <font>
      <b/>
      <sz val="10"/>
      <name val="Arial"/>
      <family val="2"/>
    </font>
    <font>
      <sz val="10"/>
      <name val="Helv"/>
      <family val="2"/>
    </font>
    <font>
      <sz val="10"/>
      <name val="Baltica"/>
    </font>
    <font>
      <b/>
      <sz val="18"/>
      <name val="ITCCenturyBookT"/>
    </font>
    <font>
      <b/>
      <sz val="14"/>
      <name val="ITCCenturyBookT"/>
    </font>
    <font>
      <sz val="14"/>
      <name val="ITCCenturyBookT"/>
    </font>
    <font>
      <u/>
      <sz val="10"/>
      <color indexed="12"/>
      <name val="Arial"/>
      <family val="2"/>
      <charset val="204"/>
    </font>
    <font>
      <sz val="9"/>
      <name val="Verdana"/>
      <family val="2"/>
      <charset val="204"/>
    </font>
    <font>
      <sz val="9"/>
      <name val="TextBook"/>
    </font>
    <font>
      <sz val="8"/>
      <name val="Helv"/>
    </font>
    <font>
      <sz val="10"/>
      <color indexed="8"/>
      <name val="Arial Cyr"/>
      <family val="2"/>
      <charset val="204"/>
    </font>
    <font>
      <sz val="12"/>
      <name val="Times New Roman"/>
      <family val="1"/>
      <charset val="1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86"/>
    </font>
    <font>
      <sz val="12"/>
      <name val="Cambria"/>
      <family val="1"/>
      <charset val="1"/>
    </font>
    <font>
      <sz val="12"/>
      <color rgb="FFFF0000"/>
      <name val="Times New Roman"/>
      <family val="1"/>
      <charset val="186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  <charset val="186"/>
    </font>
  </fonts>
  <fills count="8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10"/>
        <bgColor indexed="25"/>
      </patternFill>
    </fill>
    <fill>
      <patternFill patternType="solid">
        <fgColor indexed="31"/>
        <bgColor indexed="41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22"/>
        <bgColor indexed="24"/>
      </patternFill>
    </fill>
    <fill>
      <patternFill patternType="solid">
        <fgColor indexed="53"/>
        <bgColor indexed="25"/>
      </patternFill>
    </fill>
    <fill>
      <patternFill patternType="solid">
        <fgColor indexed="24"/>
        <bgColor indexed="22"/>
      </patternFill>
    </fill>
    <fill>
      <patternFill patternType="solid">
        <fgColor indexed="41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44"/>
        <b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rgb="FFFFEB9C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CC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8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291">
    <xf numFmtId="0" fontId="0" fillId="0" borderId="0"/>
    <xf numFmtId="0" fontId="1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12" fillId="0" borderId="0"/>
    <xf numFmtId="0" fontId="16" fillId="0" borderId="0"/>
    <xf numFmtId="0" fontId="17" fillId="0" borderId="0"/>
    <xf numFmtId="0" fontId="17" fillId="0" borderId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24" fillId="0" borderId="0"/>
    <xf numFmtId="0" fontId="16" fillId="0" borderId="0"/>
    <xf numFmtId="0" fontId="16" fillId="0" borderId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0" borderId="0" applyNumberFormat="0" applyBorder="0" applyAlignment="0" applyProtection="0"/>
    <xf numFmtId="0" fontId="22" fillId="23" borderId="0" applyNumberFormat="0" applyBorder="0" applyAlignment="0" applyProtection="0"/>
    <xf numFmtId="0" fontId="22" fillId="26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5" borderId="0" applyNumberFormat="0" applyBorder="0" applyAlignment="0" applyProtection="0"/>
    <xf numFmtId="0" fontId="24" fillId="0" borderId="0"/>
    <xf numFmtId="0" fontId="27" fillId="0" borderId="0"/>
    <xf numFmtId="0" fontId="17" fillId="0" borderId="0"/>
    <xf numFmtId="0" fontId="1" fillId="0" borderId="0"/>
    <xf numFmtId="43" fontId="6" fillId="0" borderId="0" applyFont="0" applyFill="0" applyBorder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43" fontId="1" fillId="0" borderId="0" applyFont="0" applyFill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7" borderId="0" applyNumberFormat="0" applyBorder="0" applyAlignment="0" applyProtection="0"/>
    <xf numFmtId="0" fontId="24" fillId="32" borderId="0" applyNumberFormat="0" applyBorder="0" applyAlignment="0" applyProtection="0"/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32" fillId="39" borderId="0" applyNumberFormat="0" applyBorder="0" applyAlignment="0" applyProtection="0"/>
    <xf numFmtId="0" fontId="32" fillId="36" borderId="0" applyNumberFormat="0" applyBorder="0" applyAlignment="0" applyProtection="0"/>
    <xf numFmtId="0" fontId="32" fillId="37" borderId="0" applyNumberFormat="0" applyBorder="0" applyAlignment="0" applyProtection="0"/>
    <xf numFmtId="0" fontId="32" fillId="40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167" fontId="1" fillId="0" borderId="0" applyFill="0" applyBorder="0" applyAlignment="0" applyProtection="0"/>
    <xf numFmtId="0" fontId="32" fillId="43" borderId="0" applyNumberFormat="0" applyBorder="0" applyAlignment="0" applyProtection="0"/>
    <xf numFmtId="0" fontId="32" fillId="44" borderId="0" applyNumberFormat="0" applyBorder="0" applyAlignment="0" applyProtection="0"/>
    <xf numFmtId="0" fontId="32" fillId="45" borderId="0" applyNumberFormat="0" applyBorder="0" applyAlignment="0" applyProtection="0"/>
    <xf numFmtId="0" fontId="32" fillId="40" borderId="0" applyNumberFormat="0" applyBorder="0" applyAlignment="0" applyProtection="0"/>
    <xf numFmtId="0" fontId="32" fillId="41" borderId="0" applyNumberFormat="0" applyBorder="0" applyAlignment="0" applyProtection="0"/>
    <xf numFmtId="0" fontId="32" fillId="46" borderId="0" applyNumberFormat="0" applyBorder="0" applyAlignment="0" applyProtection="0"/>
    <xf numFmtId="167" fontId="27" fillId="0" borderId="0" applyFill="0" applyBorder="0" applyAlignment="0" applyProtection="0"/>
    <xf numFmtId="0" fontId="39" fillId="47" borderId="0" applyNumberFormat="0" applyBorder="0" applyAlignment="0" applyProtection="0"/>
    <xf numFmtId="0" fontId="27" fillId="0" borderId="0"/>
    <xf numFmtId="0" fontId="40" fillId="0" borderId="0" applyNumberFormat="0" applyFill="0" applyBorder="0" applyAlignment="0" applyProtection="0"/>
    <xf numFmtId="0" fontId="1" fillId="0" borderId="0"/>
    <xf numFmtId="0" fontId="41" fillId="0" borderId="0"/>
    <xf numFmtId="0" fontId="27" fillId="0" borderId="0"/>
    <xf numFmtId="0" fontId="32" fillId="43" borderId="0" applyNumberFormat="0" applyBorder="0" applyProtection="0">
      <alignment vertical="center" wrapText="1"/>
    </xf>
    <xf numFmtId="0" fontId="32" fillId="43" borderId="0" applyNumberFormat="0" applyBorder="0" applyAlignment="0" applyProtection="0"/>
    <xf numFmtId="0" fontId="32" fillId="50" borderId="0" applyNumberFormat="0" applyBorder="0" applyProtection="0">
      <alignment vertical="center" wrapText="1"/>
    </xf>
    <xf numFmtId="0" fontId="32" fillId="50" borderId="0" applyNumberFormat="0" applyBorder="0" applyAlignment="0" applyProtection="0"/>
    <xf numFmtId="0" fontId="32" fillId="44" borderId="0" applyNumberFormat="0" applyBorder="0" applyProtection="0">
      <alignment vertical="center" wrapText="1"/>
    </xf>
    <xf numFmtId="0" fontId="24" fillId="51" borderId="0" applyNumberFormat="0" applyBorder="0" applyProtection="0">
      <alignment vertical="center" wrapText="1"/>
    </xf>
    <xf numFmtId="0" fontId="24" fillId="30" borderId="0" applyNumberFormat="0" applyBorder="0" applyProtection="0">
      <alignment vertical="center" wrapText="1"/>
    </xf>
    <xf numFmtId="0" fontId="24" fillId="31" borderId="0" applyNumberFormat="0" applyBorder="0" applyProtection="0">
      <alignment vertical="center" wrapText="1"/>
    </xf>
    <xf numFmtId="0" fontId="24" fillId="52" borderId="0" applyNumberFormat="0" applyBorder="0" applyProtection="0">
      <alignment vertical="center" wrapText="1"/>
    </xf>
    <xf numFmtId="0" fontId="24" fillId="53" borderId="0" applyNumberFormat="0" applyBorder="0" applyProtection="0">
      <alignment vertical="center" wrapText="1"/>
    </xf>
    <xf numFmtId="0" fontId="24" fillId="54" borderId="0" applyNumberFormat="0" applyBorder="0" applyProtection="0">
      <alignment vertical="center" wrapText="1"/>
    </xf>
    <xf numFmtId="0" fontId="24" fillId="27" borderId="0" applyNumberFormat="0" applyBorder="0" applyAlignment="0" applyProtection="0"/>
    <xf numFmtId="0" fontId="24" fillId="51" borderId="0" applyNumberFormat="0" applyBorder="0" applyAlignment="0" applyProtection="0"/>
    <xf numFmtId="0" fontId="24" fillId="54" borderId="0" applyNumberFormat="0" applyBorder="0" applyAlignment="0" applyProtection="0"/>
    <xf numFmtId="0" fontId="24" fillId="30" borderId="0" applyNumberFormat="0" applyBorder="0" applyAlignment="0" applyProtection="0"/>
    <xf numFmtId="0" fontId="24" fillId="49" borderId="0" applyNumberFormat="0" applyBorder="0" applyAlignment="0" applyProtection="0"/>
    <xf numFmtId="0" fontId="24" fillId="31" borderId="0" applyNumberFormat="0" applyBorder="0" applyAlignment="0" applyProtection="0"/>
    <xf numFmtId="0" fontId="24" fillId="27" borderId="0" applyNumberFormat="0" applyBorder="0" applyAlignment="0" applyProtection="0"/>
    <xf numFmtId="0" fontId="24" fillId="52" borderId="0" applyNumberFormat="0" applyBorder="0" applyAlignment="0" applyProtection="0"/>
    <xf numFmtId="0" fontId="24" fillId="53" borderId="0" applyNumberFormat="0" applyBorder="0" applyAlignment="0" applyProtection="0"/>
    <xf numFmtId="0" fontId="24" fillId="54" borderId="0" applyNumberFormat="0" applyBorder="0" applyAlignment="0" applyProtection="0"/>
    <xf numFmtId="0" fontId="32" fillId="45" borderId="0" applyNumberFormat="0" applyBorder="0" applyProtection="0">
      <alignment vertical="center" wrapText="1"/>
    </xf>
    <xf numFmtId="0" fontId="32" fillId="45" borderId="0" applyNumberFormat="0" applyBorder="0" applyAlignment="0" applyProtection="0"/>
    <xf numFmtId="0" fontId="32" fillId="40" borderId="0" applyNumberFormat="0" applyBorder="0" applyProtection="0">
      <alignment vertical="center" wrapText="1"/>
    </xf>
    <xf numFmtId="0" fontId="32" fillId="40" borderId="0" applyNumberFormat="0" applyBorder="0" applyAlignment="0" applyProtection="0"/>
    <xf numFmtId="0" fontId="24" fillId="35" borderId="0" applyNumberFormat="0" applyBorder="0" applyProtection="0">
      <alignment vertical="center" wrapText="1"/>
    </xf>
    <xf numFmtId="0" fontId="24" fillId="36" borderId="0" applyNumberFormat="0" applyBorder="0" applyProtection="0">
      <alignment vertical="center" wrapText="1"/>
    </xf>
    <xf numFmtId="0" fontId="24" fillId="37" borderId="0" applyNumberFormat="0" applyBorder="0" applyProtection="0">
      <alignment vertical="center" wrapText="1"/>
    </xf>
    <xf numFmtId="0" fontId="24" fillId="52" borderId="0" applyNumberFormat="0" applyBorder="0" applyProtection="0">
      <alignment vertical="center" wrapText="1"/>
    </xf>
    <xf numFmtId="0" fontId="24" fillId="35" borderId="0" applyNumberFormat="0" applyBorder="0" applyProtection="0">
      <alignment vertical="center" wrapText="1"/>
    </xf>
    <xf numFmtId="0" fontId="24" fillId="38" borderId="0" applyNumberFormat="0" applyBorder="0" applyProtection="0">
      <alignment vertical="center" wrapText="1"/>
    </xf>
    <xf numFmtId="0" fontId="24" fillId="5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47" borderId="0" applyNumberFormat="0" applyBorder="0" applyAlignment="0" applyProtection="0"/>
    <xf numFmtId="0" fontId="24" fillId="37" borderId="0" applyNumberFormat="0" applyBorder="0" applyAlignment="0" applyProtection="0"/>
    <xf numFmtId="0" fontId="24" fillId="55" borderId="0" applyNumberFormat="0" applyBorder="0" applyAlignment="0" applyProtection="0"/>
    <xf numFmtId="0" fontId="24" fillId="52" borderId="0" applyNumberFormat="0" applyBorder="0" applyAlignment="0" applyProtection="0"/>
    <xf numFmtId="0" fontId="24" fillId="35" borderId="0" applyNumberFormat="0" applyBorder="0" applyAlignment="0" applyProtection="0"/>
    <xf numFmtId="0" fontId="24" fillId="54" borderId="0" applyNumberFormat="0" applyBorder="0" applyAlignment="0" applyProtection="0"/>
    <xf numFmtId="0" fontId="24" fillId="38" borderId="0" applyNumberFormat="0" applyBorder="0" applyAlignment="0" applyProtection="0"/>
    <xf numFmtId="0" fontId="32" fillId="41" borderId="0" applyNumberFormat="0" applyBorder="0" applyProtection="0">
      <alignment vertical="center" wrapText="1"/>
    </xf>
    <xf numFmtId="0" fontId="32" fillId="41" borderId="0" applyNumberFormat="0" applyBorder="0" applyAlignment="0" applyProtection="0"/>
    <xf numFmtId="0" fontId="32" fillId="56" borderId="0" applyNumberFormat="0" applyBorder="0" applyProtection="0">
      <alignment vertical="center" wrapText="1"/>
    </xf>
    <xf numFmtId="0" fontId="32" fillId="56" borderId="0" applyNumberFormat="0" applyBorder="0" applyAlignment="0" applyProtection="0"/>
    <xf numFmtId="0" fontId="32" fillId="46" borderId="0" applyNumberFormat="0" applyBorder="0" applyProtection="0">
      <alignment vertical="center" wrapText="1"/>
    </xf>
    <xf numFmtId="0" fontId="32" fillId="39" borderId="0" applyNumberFormat="0" applyBorder="0" applyProtection="0">
      <alignment vertical="center" wrapText="1"/>
    </xf>
    <xf numFmtId="0" fontId="32" fillId="36" borderId="0" applyNumberFormat="0" applyBorder="0" applyProtection="0">
      <alignment vertical="center" wrapText="1"/>
    </xf>
    <xf numFmtId="0" fontId="32" fillId="37" borderId="0" applyNumberFormat="0" applyBorder="0" applyProtection="0">
      <alignment vertical="center" wrapText="1"/>
    </xf>
    <xf numFmtId="0" fontId="32" fillId="40" borderId="0" applyNumberFormat="0" applyBorder="0" applyProtection="0">
      <alignment vertical="center" wrapText="1"/>
    </xf>
    <xf numFmtId="0" fontId="32" fillId="41" borderId="0" applyNumberFormat="0" applyBorder="0" applyProtection="0">
      <alignment vertical="center" wrapText="1"/>
    </xf>
    <xf numFmtId="0" fontId="32" fillId="42" borderId="0" applyNumberFormat="0" applyBorder="0" applyProtection="0">
      <alignment vertical="center" wrapText="1"/>
    </xf>
    <xf numFmtId="0" fontId="32" fillId="41" borderId="0" applyNumberFormat="0" applyBorder="0" applyAlignment="0" applyProtection="0"/>
    <xf numFmtId="0" fontId="32" fillId="39" borderId="0" applyNumberFormat="0" applyBorder="0" applyAlignment="0" applyProtection="0"/>
    <xf numFmtId="0" fontId="32" fillId="36" borderId="0" applyNumberFormat="0" applyBorder="0" applyAlignment="0" applyProtection="0"/>
    <xf numFmtId="0" fontId="32" fillId="47" borderId="0" applyNumberFormat="0" applyBorder="0" applyAlignment="0" applyProtection="0"/>
    <xf numFmtId="0" fontId="32" fillId="37" borderId="0" applyNumberFormat="0" applyBorder="0" applyAlignment="0" applyProtection="0"/>
    <xf numFmtId="0" fontId="32" fillId="55" borderId="0" applyNumberFormat="0" applyBorder="0" applyAlignment="0" applyProtection="0"/>
    <xf numFmtId="0" fontId="32" fillId="40" borderId="0" applyNumberFormat="0" applyBorder="0" applyAlignment="0" applyProtection="0"/>
    <xf numFmtId="0" fontId="32" fillId="41" borderId="0" applyNumberFormat="0" applyBorder="0" applyAlignment="0" applyProtection="0"/>
    <xf numFmtId="0" fontId="32" fillId="54" borderId="0" applyNumberFormat="0" applyBorder="0" applyAlignment="0" applyProtection="0"/>
    <xf numFmtId="0" fontId="32" fillId="42" borderId="0" applyNumberFormat="0" applyBorder="0" applyAlignment="0" applyProtection="0"/>
    <xf numFmtId="168" fontId="1" fillId="0" borderId="0" applyFill="0" applyBorder="0" applyAlignment="0" applyProtection="0"/>
    <xf numFmtId="169" fontId="1" fillId="0" borderId="0" applyFill="0" applyBorder="0" applyAlignment="0" applyProtection="0"/>
    <xf numFmtId="0" fontId="33" fillId="55" borderId="13" applyNumberFormat="0" applyAlignment="0" applyProtection="0"/>
    <xf numFmtId="0" fontId="33" fillId="55" borderId="13" applyNumberFormat="0" applyProtection="0">
      <alignment vertical="center" wrapText="1"/>
    </xf>
    <xf numFmtId="0" fontId="34" fillId="0" borderId="0" applyNumberFormat="0" applyFill="0" applyBorder="0" applyAlignment="0" applyProtection="0"/>
    <xf numFmtId="0" fontId="34" fillId="0" borderId="0" applyNumberFormat="0" applyFill="0" applyBorder="0" applyProtection="0">
      <alignment vertical="center" wrapText="1"/>
    </xf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43" fontId="49" fillId="0" borderId="0" applyFont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ill="0" applyBorder="0" applyAlignment="0" applyProtection="0"/>
    <xf numFmtId="171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43" fontId="50" fillId="0" borderId="0" applyFont="0" applyFill="0" applyBorder="0" applyAlignment="0" applyProtection="0"/>
    <xf numFmtId="172" fontId="51" fillId="0" borderId="0">
      <protection locked="0"/>
    </xf>
    <xf numFmtId="173" fontId="1" fillId="0" borderId="0" applyFill="0" applyBorder="0" applyAlignment="0" applyProtection="0"/>
    <xf numFmtId="4" fontId="1" fillId="0" borderId="0" applyFill="0" applyBorder="0" applyAlignment="0" applyProtection="0"/>
    <xf numFmtId="0" fontId="52" fillId="0" borderId="0" applyNumberFormat="0"/>
    <xf numFmtId="0" fontId="24" fillId="0" borderId="0"/>
    <xf numFmtId="0" fontId="27" fillId="0" borderId="0"/>
    <xf numFmtId="174" fontId="51" fillId="0" borderId="0">
      <protection locked="0"/>
    </xf>
    <xf numFmtId="0" fontId="53" fillId="0" borderId="0">
      <alignment horizontal="center"/>
    </xf>
    <xf numFmtId="0" fontId="53" fillId="0" borderId="0">
      <alignment horizontal="center" textRotation="90"/>
    </xf>
    <xf numFmtId="175" fontId="54" fillId="0" borderId="0">
      <protection locked="0"/>
    </xf>
    <xf numFmtId="0" fontId="55" fillId="57" borderId="0"/>
    <xf numFmtId="0" fontId="56" fillId="58" borderId="0"/>
    <xf numFmtId="0" fontId="57" fillId="0" borderId="0"/>
    <xf numFmtId="0" fontId="35" fillId="54" borderId="13" applyNumberFormat="0" applyAlignment="0" applyProtection="0"/>
    <xf numFmtId="0" fontId="35" fillId="54" borderId="13" applyNumberFormat="0" applyProtection="0">
      <alignment vertical="center" wrapText="1"/>
    </xf>
    <xf numFmtId="0" fontId="36" fillId="55" borderId="14" applyNumberFormat="0" applyAlignment="0" applyProtection="0"/>
    <xf numFmtId="0" fontId="36" fillId="55" borderId="14" applyNumberFormat="0" applyProtection="0">
      <alignment vertical="center" wrapText="1"/>
    </xf>
    <xf numFmtId="0" fontId="58" fillId="0" borderId="0"/>
    <xf numFmtId="0" fontId="37" fillId="0" borderId="15" applyNumberFormat="0" applyFill="0" applyAlignment="0" applyProtection="0"/>
    <xf numFmtId="0" fontId="37" fillId="0" borderId="15" applyNumberFormat="0" applyFill="0" applyProtection="0">
      <alignment vertical="center" wrapText="1"/>
    </xf>
    <xf numFmtId="0" fontId="39" fillId="47" borderId="0" applyNumberFormat="0" applyBorder="0" applyAlignment="0" applyProtection="0"/>
    <xf numFmtId="0" fontId="39" fillId="47" borderId="0" applyNumberFormat="0" applyBorder="0" applyProtection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>
      <alignment vertical="center" wrapText="1"/>
    </xf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9" fillId="0" borderId="0"/>
    <xf numFmtId="0" fontId="60" fillId="0" borderId="0"/>
    <xf numFmtId="0" fontId="1" fillId="0" borderId="0"/>
    <xf numFmtId="0" fontId="27" fillId="0" borderId="0"/>
    <xf numFmtId="0" fontId="24" fillId="0" borderId="0"/>
    <xf numFmtId="0" fontId="24" fillId="0" borderId="0"/>
    <xf numFmtId="0" fontId="1" fillId="0" borderId="0" applyNumberFormat="0" applyFont="0" applyFill="0" applyBorder="0" applyAlignment="0" applyProtection="0">
      <alignment vertical="top"/>
    </xf>
    <xf numFmtId="0" fontId="27" fillId="0" borderId="0"/>
    <xf numFmtId="0" fontId="27" fillId="0" borderId="0"/>
    <xf numFmtId="0" fontId="1" fillId="0" borderId="0"/>
    <xf numFmtId="0" fontId="49" fillId="0" borderId="0"/>
    <xf numFmtId="0" fontId="1" fillId="0" borderId="0"/>
    <xf numFmtId="0" fontId="1" fillId="0" borderId="0">
      <alignment vertical="center" wrapText="1"/>
    </xf>
    <xf numFmtId="0" fontId="40" fillId="0" borderId="0" applyNumberFormat="0" applyFill="0" applyBorder="0" applyAlignment="0" applyProtection="0"/>
    <xf numFmtId="0" fontId="40" fillId="0" borderId="0" applyNumberFormat="0" applyFill="0" applyBorder="0" applyProtection="0">
      <alignment vertical="center" wrapText="1"/>
    </xf>
    <xf numFmtId="0" fontId="1" fillId="49" borderId="17" applyNumberFormat="0" applyAlignment="0" applyProtection="0"/>
    <xf numFmtId="0" fontId="1" fillId="49" borderId="17" applyNumberFormat="0" applyAlignment="0" applyProtection="0"/>
    <xf numFmtId="0" fontId="1" fillId="49" borderId="17" applyNumberFormat="0" applyAlignment="0" applyProtection="0"/>
    <xf numFmtId="0" fontId="1" fillId="0" borderId="22" applyNumberFormat="0" applyAlignment="0"/>
    <xf numFmtId="0" fontId="61" fillId="0" borderId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50" fillId="0" borderId="0" applyFont="0" applyFill="0" applyBorder="0" applyAlignment="0" applyProtection="0"/>
    <xf numFmtId="0" fontId="1" fillId="49" borderId="17" applyNumberFormat="0" applyAlignment="0" applyProtection="0"/>
    <xf numFmtId="0" fontId="62" fillId="0" borderId="0"/>
    <xf numFmtId="0" fontId="63" fillId="0" borderId="0"/>
    <xf numFmtId="176" fontId="63" fillId="0" borderId="0"/>
    <xf numFmtId="0" fontId="44" fillId="0" borderId="1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23" applyNumberFormat="0" applyAlignment="0"/>
    <xf numFmtId="0" fontId="64" fillId="0" borderId="0"/>
    <xf numFmtId="0" fontId="1" fillId="0" borderId="0">
      <alignment horizontal="center"/>
    </xf>
    <xf numFmtId="177" fontId="29" fillId="0" borderId="0">
      <alignment horizontal="left"/>
    </xf>
    <xf numFmtId="0" fontId="46" fillId="0" borderId="19" applyNumberFormat="0" applyFill="0" applyAlignment="0" applyProtection="0"/>
    <xf numFmtId="0" fontId="65" fillId="0" borderId="24" applyNumberFormat="0" applyFill="0" applyAlignment="0" applyProtection="0"/>
    <xf numFmtId="0" fontId="47" fillId="0" borderId="20" applyNumberFormat="0" applyFill="0" applyAlignment="0" applyProtection="0"/>
    <xf numFmtId="0" fontId="66" fillId="0" borderId="20" applyNumberFormat="0" applyFill="0" applyAlignment="0" applyProtection="0"/>
    <xf numFmtId="0" fontId="48" fillId="0" borderId="21" applyNumberFormat="0" applyFill="0" applyAlignment="0" applyProtection="0"/>
    <xf numFmtId="0" fontId="67" fillId="0" borderId="25" applyNumberFormat="0" applyFill="0" applyAlignment="0" applyProtection="0"/>
    <xf numFmtId="0" fontId="48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78" fontId="1" fillId="0" borderId="0" applyFill="0" applyBorder="0" applyAlignment="0" applyProtection="0"/>
    <xf numFmtId="179" fontId="1" fillId="0" borderId="0" applyFill="0" applyBorder="0" applyAlignment="0" applyProtection="0"/>
    <xf numFmtId="0" fontId="32" fillId="43" borderId="0" applyNumberFormat="0" applyBorder="0" applyProtection="0">
      <alignment vertical="center" wrapText="1"/>
    </xf>
    <xf numFmtId="0" fontId="32" fillId="50" borderId="0" applyNumberFormat="0" applyBorder="0" applyProtection="0">
      <alignment vertical="center" wrapText="1"/>
    </xf>
    <xf numFmtId="0" fontId="32" fillId="45" borderId="0" applyNumberFormat="0" applyBorder="0" applyProtection="0">
      <alignment vertical="center" wrapText="1"/>
    </xf>
    <xf numFmtId="0" fontId="32" fillId="40" borderId="0" applyNumberFormat="0" applyBorder="0" applyProtection="0">
      <alignment vertical="center" wrapText="1"/>
    </xf>
    <xf numFmtId="0" fontId="32" fillId="41" borderId="0" applyNumberFormat="0" applyBorder="0" applyProtection="0">
      <alignment vertical="center" wrapText="1"/>
    </xf>
    <xf numFmtId="0" fontId="32" fillId="56" borderId="0" applyNumberFormat="0" applyBorder="0" applyProtection="0">
      <alignment vertical="center" wrapText="1"/>
    </xf>
    <xf numFmtId="0" fontId="35" fillId="54" borderId="13" applyNumberFormat="0" applyProtection="0">
      <alignment vertical="center" wrapText="1"/>
    </xf>
    <xf numFmtId="0" fontId="36" fillId="55" borderId="14" applyNumberFormat="0" applyProtection="0">
      <alignment vertical="center" wrapText="1"/>
    </xf>
    <xf numFmtId="0" fontId="33" fillId="55" borderId="13" applyNumberFormat="0" applyProtection="0">
      <alignment vertical="center" wrapText="1"/>
    </xf>
    <xf numFmtId="0" fontId="46" fillId="0" borderId="19" applyNumberFormat="0" applyFill="0" applyProtection="0">
      <alignment vertical="center" wrapText="1"/>
    </xf>
    <xf numFmtId="0" fontId="47" fillId="0" borderId="20" applyNumberFormat="0" applyFill="0" applyProtection="0">
      <alignment vertical="center" wrapText="1"/>
    </xf>
    <xf numFmtId="0" fontId="48" fillId="0" borderId="21" applyNumberFormat="0" applyFill="0" applyProtection="0">
      <alignment vertical="center" wrapText="1"/>
    </xf>
    <xf numFmtId="0" fontId="48" fillId="0" borderId="0" applyNumberFormat="0" applyFill="0" applyBorder="0" applyProtection="0">
      <alignment vertical="center" wrapText="1"/>
    </xf>
    <xf numFmtId="0" fontId="37" fillId="0" borderId="15" applyNumberFormat="0" applyFill="0" applyProtection="0">
      <alignment vertical="center" wrapText="1"/>
    </xf>
    <xf numFmtId="0" fontId="43" fillId="48" borderId="16" applyNumberFormat="0" applyProtection="0">
      <alignment vertical="center" wrapText="1"/>
    </xf>
    <xf numFmtId="0" fontId="40" fillId="0" borderId="0" applyNumberFormat="0" applyFill="0" applyBorder="0" applyProtection="0">
      <alignment vertical="center" wrapText="1"/>
    </xf>
    <xf numFmtId="0" fontId="39" fillId="47" borderId="0" applyNumberFormat="0" applyBorder="0" applyProtection="0">
      <alignment vertical="center" wrapText="1"/>
    </xf>
    <xf numFmtId="0" fontId="27" fillId="0" borderId="0"/>
    <xf numFmtId="0" fontId="1" fillId="0" borderId="0"/>
    <xf numFmtId="0" fontId="45" fillId="30" borderId="0" applyNumberFormat="0" applyBorder="0" applyProtection="0">
      <alignment vertical="center" wrapText="1"/>
    </xf>
    <xf numFmtId="0" fontId="42" fillId="0" borderId="0" applyNumberFormat="0" applyFill="0" applyBorder="0" applyProtection="0">
      <alignment vertical="center" wrapText="1"/>
    </xf>
    <xf numFmtId="0" fontId="1" fillId="49" borderId="17" applyNumberFormat="0" applyProtection="0">
      <alignment vertical="center" wrapText="1"/>
    </xf>
    <xf numFmtId="0" fontId="44" fillId="0" borderId="18" applyNumberFormat="0" applyFill="0" applyProtection="0">
      <alignment vertical="center" wrapText="1"/>
    </xf>
    <xf numFmtId="49" fontId="1" fillId="0" borderId="0">
      <alignment horizontal="left" vertical="center" wrapText="1" indent="1" shrinkToFit="1"/>
      <protection locked="0"/>
    </xf>
    <xf numFmtId="0" fontId="34" fillId="0" borderId="0" applyNumberFormat="0" applyFill="0" applyBorder="0" applyProtection="0">
      <alignment vertical="center" wrapText="1"/>
    </xf>
    <xf numFmtId="0" fontId="38" fillId="31" borderId="0" applyNumberFormat="0" applyBorder="0" applyProtection="0">
      <alignment vertical="center" wrapText="1"/>
    </xf>
    <xf numFmtId="49" fontId="30" fillId="55" borderId="0">
      <alignment horizontal="center" vertical="center" wrapText="1"/>
      <protection locked="0"/>
    </xf>
    <xf numFmtId="0" fontId="1" fillId="0" borderId="0"/>
    <xf numFmtId="0" fontId="24" fillId="59" borderId="0" applyNumberFormat="0" applyBorder="0" applyAlignment="0" applyProtection="0"/>
    <xf numFmtId="0" fontId="24" fillId="60" borderId="0" applyNumberFormat="0" applyBorder="0" applyAlignment="0" applyProtection="0"/>
    <xf numFmtId="0" fontId="24" fillId="61" borderId="0" applyNumberFormat="0" applyBorder="0" applyAlignment="0" applyProtection="0"/>
    <xf numFmtId="0" fontId="24" fillId="62" borderId="0" applyNumberFormat="0" applyBorder="0" applyAlignment="0" applyProtection="0"/>
    <xf numFmtId="0" fontId="24" fillId="63" borderId="0" applyNumberFormat="0" applyBorder="0" applyAlignment="0" applyProtection="0"/>
    <xf numFmtId="0" fontId="24" fillId="64" borderId="0" applyNumberFormat="0" applyBorder="0" applyAlignment="0" applyProtection="0"/>
    <xf numFmtId="0" fontId="24" fillId="59" borderId="0" applyNumberFormat="0" applyBorder="0" applyAlignment="0" applyProtection="0"/>
    <xf numFmtId="0" fontId="24" fillId="60" borderId="0" applyNumberFormat="0" applyBorder="0" applyAlignment="0" applyProtection="0"/>
    <xf numFmtId="0" fontId="24" fillId="61" borderId="0" applyNumberFormat="0" applyBorder="0" applyAlignment="0" applyProtection="0"/>
    <xf numFmtId="0" fontId="24" fillId="62" borderId="0" applyNumberFormat="0" applyBorder="0" applyAlignment="0" applyProtection="0"/>
    <xf numFmtId="0" fontId="24" fillId="63" borderId="0" applyNumberFormat="0" applyBorder="0" applyAlignment="0" applyProtection="0"/>
    <xf numFmtId="0" fontId="24" fillId="64" borderId="0" applyNumberFormat="0" applyBorder="0" applyAlignment="0" applyProtection="0"/>
    <xf numFmtId="0" fontId="24" fillId="65" borderId="0" applyNumberFormat="0" applyBorder="0" applyAlignment="0" applyProtection="0"/>
    <xf numFmtId="0" fontId="68" fillId="59" borderId="0" applyNumberFormat="0" applyBorder="0" applyAlignment="0" applyProtection="0"/>
    <xf numFmtId="0" fontId="24" fillId="59" borderId="0" applyNumberFormat="0" applyBorder="0" applyAlignment="0" applyProtection="0"/>
    <xf numFmtId="0" fontId="24" fillId="59" borderId="0" applyNumberFormat="0" applyBorder="0" applyAlignment="0" applyProtection="0"/>
    <xf numFmtId="0" fontId="24" fillId="59" borderId="0" applyNumberFormat="0" applyBorder="0" applyAlignment="0" applyProtection="0"/>
    <xf numFmtId="0" fontId="24" fillId="66" borderId="0" applyNumberFormat="0" applyBorder="0" applyAlignment="0" applyProtection="0"/>
    <xf numFmtId="0" fontId="68" fillId="60" borderId="0" applyNumberFormat="0" applyBorder="0" applyAlignment="0" applyProtection="0"/>
    <xf numFmtId="0" fontId="24" fillId="60" borderId="0" applyNumberFormat="0" applyBorder="0" applyAlignment="0" applyProtection="0"/>
    <xf numFmtId="0" fontId="24" fillId="60" borderId="0" applyNumberFormat="0" applyBorder="0" applyAlignment="0" applyProtection="0"/>
    <xf numFmtId="0" fontId="24" fillId="60" borderId="0" applyNumberFormat="0" applyBorder="0" applyAlignment="0" applyProtection="0"/>
    <xf numFmtId="0" fontId="69" fillId="15" borderId="0" applyNumberFormat="0" applyBorder="0" applyAlignment="0" applyProtection="0"/>
    <xf numFmtId="0" fontId="24" fillId="67" borderId="0" applyNumberFormat="0" applyBorder="0" applyAlignment="0" applyProtection="0"/>
    <xf numFmtId="0" fontId="68" fillId="61" borderId="0" applyNumberFormat="0" applyBorder="0" applyAlignment="0" applyProtection="0"/>
    <xf numFmtId="0" fontId="24" fillId="61" borderId="0" applyNumberFormat="0" applyBorder="0" applyAlignment="0" applyProtection="0"/>
    <xf numFmtId="0" fontId="6" fillId="61" borderId="0" applyNumberFormat="0" applyBorder="0" applyAlignment="0" applyProtection="0"/>
    <xf numFmtId="0" fontId="24" fillId="61" borderId="0" applyNumberFormat="0" applyBorder="0" applyAlignment="0" applyProtection="0"/>
    <xf numFmtId="0" fontId="24" fillId="6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61" borderId="0" applyNumberFormat="0" applyBorder="0" applyAlignment="0" applyProtection="0"/>
    <xf numFmtId="0" fontId="24" fillId="64" borderId="0" applyNumberFormat="0" applyBorder="0" applyAlignment="0" applyProtection="0"/>
    <xf numFmtId="0" fontId="68" fillId="62" borderId="0" applyNumberFormat="0" applyBorder="0" applyAlignment="0" applyProtection="0"/>
    <xf numFmtId="0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4" fillId="63" borderId="0" applyNumberFormat="0" applyBorder="0" applyAlignment="0" applyProtection="0"/>
    <xf numFmtId="0" fontId="68" fillId="63" borderId="0" applyNumberFormat="0" applyBorder="0" applyAlignment="0" applyProtection="0"/>
    <xf numFmtId="0" fontId="24" fillId="63" borderId="0" applyNumberFormat="0" applyBorder="0" applyAlignment="0" applyProtection="0"/>
    <xf numFmtId="0" fontId="24" fillId="67" borderId="0" applyNumberFormat="0" applyBorder="0" applyAlignment="0" applyProtection="0"/>
    <xf numFmtId="0" fontId="68" fillId="64" borderId="0" applyNumberFormat="0" applyBorder="0" applyAlignment="0" applyProtection="0"/>
    <xf numFmtId="0" fontId="24" fillId="64" borderId="0" applyNumberFormat="0" applyBorder="0" applyAlignment="0" applyProtection="0"/>
    <xf numFmtId="0" fontId="24" fillId="64" borderId="0" applyNumberFormat="0" applyBorder="0" applyAlignment="0" applyProtection="0"/>
    <xf numFmtId="0" fontId="24" fillId="64" borderId="0" applyNumberFormat="0" applyBorder="0" applyAlignment="0" applyProtection="0"/>
    <xf numFmtId="0" fontId="24" fillId="29" borderId="0" applyNumberFormat="0" applyBorder="0" applyAlignment="0" applyProtection="0"/>
    <xf numFmtId="0" fontId="24" fillId="59" borderId="0" applyNumberFormat="0" applyBorder="0" applyAlignment="0" applyProtection="0"/>
    <xf numFmtId="0" fontId="24" fillId="30" borderId="0" applyNumberFormat="0" applyBorder="0" applyAlignment="0" applyProtection="0"/>
    <xf numFmtId="0" fontId="24" fillId="60" borderId="0" applyNumberFormat="0" applyBorder="0" applyAlignment="0" applyProtection="0"/>
    <xf numFmtId="0" fontId="24" fillId="31" borderId="0" applyNumberFormat="0" applyBorder="0" applyAlignment="0" applyProtection="0"/>
    <xf numFmtId="0" fontId="24" fillId="61" borderId="0" applyNumberFormat="0" applyBorder="0" applyAlignment="0" applyProtection="0"/>
    <xf numFmtId="0" fontId="24" fillId="32" borderId="0" applyNumberFormat="0" applyBorder="0" applyAlignment="0" applyProtection="0"/>
    <xf numFmtId="0" fontId="24" fillId="62" borderId="0" applyNumberFormat="0" applyBorder="0" applyAlignment="0" applyProtection="0"/>
    <xf numFmtId="0" fontId="24" fillId="33" borderId="0" applyNumberFormat="0" applyBorder="0" applyAlignment="0" applyProtection="0"/>
    <xf numFmtId="0" fontId="24" fillId="63" borderId="0" applyNumberFormat="0" applyBorder="0" applyAlignment="0" applyProtection="0"/>
    <xf numFmtId="0" fontId="24" fillId="34" borderId="0" applyNumberFormat="0" applyBorder="0" applyAlignment="0" applyProtection="0"/>
    <xf numFmtId="0" fontId="24" fillId="64" borderId="0" applyNumberFormat="0" applyBorder="0" applyAlignment="0" applyProtection="0"/>
    <xf numFmtId="0" fontId="24" fillId="65" borderId="0" applyNumberFormat="0" applyBorder="0" applyAlignment="0" applyProtection="0"/>
    <xf numFmtId="0" fontId="24" fillId="66" borderId="0" applyNumberFormat="0" applyBorder="0" applyAlignment="0" applyProtection="0"/>
    <xf numFmtId="0" fontId="24" fillId="68" borderId="0" applyNumberFormat="0" applyBorder="0" applyAlignment="0" applyProtection="0"/>
    <xf numFmtId="0" fontId="24" fillId="62" borderId="0" applyNumberFormat="0" applyBorder="0" applyAlignment="0" applyProtection="0"/>
    <xf numFmtId="0" fontId="24" fillId="65" borderId="0" applyNumberFormat="0" applyBorder="0" applyAlignment="0" applyProtection="0"/>
    <xf numFmtId="0" fontId="24" fillId="69" borderId="0" applyNumberFormat="0" applyBorder="0" applyAlignment="0" applyProtection="0"/>
    <xf numFmtId="0" fontId="24" fillId="65" borderId="0" applyNumberFormat="0" applyBorder="0" applyAlignment="0" applyProtection="0"/>
    <xf numFmtId="0" fontId="24" fillId="66" borderId="0" applyNumberFormat="0" applyBorder="0" applyAlignment="0" applyProtection="0"/>
    <xf numFmtId="0" fontId="24" fillId="68" borderId="0" applyNumberFormat="0" applyBorder="0" applyAlignment="0" applyProtection="0"/>
    <xf numFmtId="0" fontId="24" fillId="62" borderId="0" applyNumberFormat="0" applyBorder="0" applyAlignment="0" applyProtection="0"/>
    <xf numFmtId="0" fontId="24" fillId="65" borderId="0" applyNumberFormat="0" applyBorder="0" applyAlignment="0" applyProtection="0"/>
    <xf numFmtId="0" fontId="24" fillId="69" borderId="0" applyNumberFormat="0" applyBorder="0" applyAlignment="0" applyProtection="0"/>
    <xf numFmtId="0" fontId="24" fillId="63" borderId="0" applyNumberFormat="0" applyBorder="0" applyAlignment="0" applyProtection="0"/>
    <xf numFmtId="0" fontId="68" fillId="65" borderId="0" applyNumberFormat="0" applyBorder="0" applyAlignment="0" applyProtection="0"/>
    <xf numFmtId="0" fontId="24" fillId="65" borderId="0" applyNumberFormat="0" applyBorder="0" applyAlignment="0" applyProtection="0"/>
    <xf numFmtId="0" fontId="24" fillId="65" borderId="0" applyNumberFormat="0" applyBorder="0" applyAlignment="0" applyProtection="0"/>
    <xf numFmtId="0" fontId="24" fillId="65" borderId="0" applyNumberFormat="0" applyBorder="0" applyAlignment="0" applyProtection="0"/>
    <xf numFmtId="0" fontId="24" fillId="66" borderId="0" applyNumberFormat="0" applyBorder="0" applyAlignment="0" applyProtection="0"/>
    <xf numFmtId="0" fontId="68" fillId="66" borderId="0" applyNumberFormat="0" applyBorder="0" applyAlignment="0" applyProtection="0"/>
    <xf numFmtId="0" fontId="24" fillId="66" borderId="0" applyNumberFormat="0" applyBorder="0" applyAlignment="0" applyProtection="0"/>
    <xf numFmtId="0" fontId="24" fillId="70" borderId="0" applyNumberFormat="0" applyBorder="0" applyAlignment="0" applyProtection="0"/>
    <xf numFmtId="0" fontId="68" fillId="68" borderId="0" applyNumberFormat="0" applyBorder="0" applyAlignment="0" applyProtection="0"/>
    <xf numFmtId="0" fontId="24" fillId="68" borderId="0" applyNumberFormat="0" applyBorder="0" applyAlignment="0" applyProtection="0"/>
    <xf numFmtId="0" fontId="24" fillId="68" borderId="0" applyNumberFormat="0" applyBorder="0" applyAlignment="0" applyProtection="0"/>
    <xf numFmtId="0" fontId="24" fillId="68" borderId="0" applyNumberFormat="0" applyBorder="0" applyAlignment="0" applyProtection="0"/>
    <xf numFmtId="0" fontId="24" fillId="60" borderId="0" applyNumberFormat="0" applyBorder="0" applyAlignment="0" applyProtection="0"/>
    <xf numFmtId="0" fontId="68" fillId="62" borderId="0" applyNumberFormat="0" applyBorder="0" applyAlignment="0" applyProtection="0"/>
    <xf numFmtId="0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4" fillId="62" borderId="0" applyNumberFormat="0" applyBorder="0" applyAlignment="0" applyProtection="0"/>
    <xf numFmtId="0" fontId="24" fillId="63" borderId="0" applyNumberFormat="0" applyBorder="0" applyAlignment="0" applyProtection="0"/>
    <xf numFmtId="0" fontId="68" fillId="65" borderId="0" applyNumberFormat="0" applyBorder="0" applyAlignment="0" applyProtection="0"/>
    <xf numFmtId="0" fontId="24" fillId="65" borderId="0" applyNumberFormat="0" applyBorder="0" applyAlignment="0" applyProtection="0"/>
    <xf numFmtId="0" fontId="24" fillId="65" borderId="0" applyNumberFormat="0" applyBorder="0" applyAlignment="0" applyProtection="0"/>
    <xf numFmtId="0" fontId="24" fillId="65" borderId="0" applyNumberFormat="0" applyBorder="0" applyAlignment="0" applyProtection="0"/>
    <xf numFmtId="0" fontId="24" fillId="67" borderId="0" applyNumberFormat="0" applyBorder="0" applyAlignment="0" applyProtection="0"/>
    <xf numFmtId="0" fontId="68" fillId="69" borderId="0" applyNumberFormat="0" applyBorder="0" applyAlignment="0" applyProtection="0"/>
    <xf numFmtId="0" fontId="24" fillId="69" borderId="0" applyNumberFormat="0" applyBorder="0" applyAlignment="0" applyProtection="0"/>
    <xf numFmtId="0" fontId="24" fillId="69" borderId="0" applyNumberFormat="0" applyBorder="0" applyAlignment="0" applyProtection="0"/>
    <xf numFmtId="0" fontId="24" fillId="69" borderId="0" applyNumberFormat="0" applyBorder="0" applyAlignment="0" applyProtection="0"/>
    <xf numFmtId="0" fontId="24" fillId="71" borderId="0" applyNumberFormat="0" applyBorder="0" applyAlignment="0" applyProtection="0"/>
    <xf numFmtId="0" fontId="24" fillId="65" borderId="0" applyNumberFormat="0" applyBorder="0" applyAlignment="0" applyProtection="0"/>
    <xf numFmtId="0" fontId="24" fillId="36" borderId="0" applyNumberFormat="0" applyBorder="0" applyAlignment="0" applyProtection="0"/>
    <xf numFmtId="0" fontId="24" fillId="66" borderId="0" applyNumberFormat="0" applyBorder="0" applyAlignment="0" applyProtection="0"/>
    <xf numFmtId="0" fontId="24" fillId="37" borderId="0" applyNumberFormat="0" applyBorder="0" applyAlignment="0" applyProtection="0"/>
    <xf numFmtId="0" fontId="24" fillId="68" borderId="0" applyNumberFormat="0" applyBorder="0" applyAlignment="0" applyProtection="0"/>
    <xf numFmtId="0" fontId="24" fillId="32" borderId="0" applyNumberFormat="0" applyBorder="0" applyAlignment="0" applyProtection="0"/>
    <xf numFmtId="0" fontId="24" fillId="62" borderId="0" applyNumberFormat="0" applyBorder="0" applyAlignment="0" applyProtection="0"/>
    <xf numFmtId="0" fontId="24" fillId="71" borderId="0" applyNumberFormat="0" applyBorder="0" applyAlignment="0" applyProtection="0"/>
    <xf numFmtId="0" fontId="24" fillId="65" borderId="0" applyNumberFormat="0" applyBorder="0" applyAlignment="0" applyProtection="0"/>
    <xf numFmtId="0" fontId="24" fillId="38" borderId="0" applyNumberFormat="0" applyBorder="0" applyAlignment="0" applyProtection="0"/>
    <xf numFmtId="0" fontId="24" fillId="69" borderId="0" applyNumberFormat="0" applyBorder="0" applyAlignment="0" applyProtection="0"/>
    <xf numFmtId="0" fontId="32" fillId="72" borderId="0" applyNumberFormat="0" applyBorder="0" applyAlignment="0" applyProtection="0"/>
    <xf numFmtId="0" fontId="32" fillId="66" borderId="0" applyNumberFormat="0" applyBorder="0" applyAlignment="0" applyProtection="0"/>
    <xf numFmtId="0" fontId="32" fillId="68" borderId="0" applyNumberFormat="0" applyBorder="0" applyAlignment="0" applyProtection="0"/>
    <xf numFmtId="0" fontId="32" fillId="73" borderId="0" applyNumberFormat="0" applyBorder="0" applyAlignment="0" applyProtection="0"/>
    <xf numFmtId="0" fontId="32" fillId="74" borderId="0" applyNumberFormat="0" applyBorder="0" applyAlignment="0" applyProtection="0"/>
    <xf numFmtId="0" fontId="32" fillId="75" borderId="0" applyNumberFormat="0" applyBorder="0" applyAlignment="0" applyProtection="0"/>
    <xf numFmtId="0" fontId="32" fillId="72" borderId="0" applyNumberFormat="0" applyBorder="0" applyAlignment="0" applyProtection="0"/>
    <xf numFmtId="0" fontId="32" fillId="66" borderId="0" applyNumberFormat="0" applyBorder="0" applyAlignment="0" applyProtection="0"/>
    <xf numFmtId="0" fontId="32" fillId="68" borderId="0" applyNumberFormat="0" applyBorder="0" applyAlignment="0" applyProtection="0"/>
    <xf numFmtId="0" fontId="32" fillId="73" borderId="0" applyNumberFormat="0" applyBorder="0" applyAlignment="0" applyProtection="0"/>
    <xf numFmtId="0" fontId="32" fillId="74" borderId="0" applyNumberFormat="0" applyBorder="0" applyAlignment="0" applyProtection="0"/>
    <xf numFmtId="0" fontId="32" fillId="75" borderId="0" applyNumberFormat="0" applyBorder="0" applyAlignment="0" applyProtection="0"/>
    <xf numFmtId="0" fontId="32" fillId="63" borderId="0" applyNumberFormat="0" applyBorder="0" applyAlignment="0" applyProtection="0"/>
    <xf numFmtId="0" fontId="70" fillId="72" borderId="0" applyNumberFormat="0" applyBorder="0" applyAlignment="0" applyProtection="0"/>
    <xf numFmtId="0" fontId="32" fillId="72" borderId="0" applyNumberFormat="0" applyBorder="0" applyAlignment="0" applyProtection="0"/>
    <xf numFmtId="0" fontId="32" fillId="72" borderId="0" applyNumberFormat="0" applyBorder="0" applyAlignment="0" applyProtection="0"/>
    <xf numFmtId="0" fontId="32" fillId="72" borderId="0" applyNumberFormat="0" applyBorder="0" applyAlignment="0" applyProtection="0"/>
    <xf numFmtId="0" fontId="22" fillId="9" borderId="0" applyNumberFormat="0" applyBorder="0" applyAlignment="0" applyProtection="0"/>
    <xf numFmtId="0" fontId="32" fillId="76" borderId="0" applyNumberFormat="0" applyBorder="0" applyAlignment="0" applyProtection="0"/>
    <xf numFmtId="0" fontId="70" fillId="66" borderId="0" applyNumberFormat="0" applyBorder="0" applyAlignment="0" applyProtection="0"/>
    <xf numFmtId="0" fontId="32" fillId="66" borderId="0" applyNumberFormat="0" applyBorder="0" applyAlignment="0" applyProtection="0"/>
    <xf numFmtId="0" fontId="32" fillId="66" borderId="0" applyNumberFormat="0" applyBorder="0" applyAlignment="0" applyProtection="0"/>
    <xf numFmtId="0" fontId="32" fillId="66" borderId="0" applyNumberFormat="0" applyBorder="0" applyAlignment="0" applyProtection="0"/>
    <xf numFmtId="0" fontId="32" fillId="69" borderId="0" applyNumberFormat="0" applyBorder="0" applyAlignment="0" applyProtection="0"/>
    <xf numFmtId="0" fontId="70" fillId="68" borderId="0" applyNumberFormat="0" applyBorder="0" applyAlignment="0" applyProtection="0"/>
    <xf numFmtId="0" fontId="32" fillId="68" borderId="0" applyNumberFormat="0" applyBorder="0" applyAlignment="0" applyProtection="0"/>
    <xf numFmtId="0" fontId="32" fillId="68" borderId="0" applyNumberFormat="0" applyBorder="0" applyAlignment="0" applyProtection="0"/>
    <xf numFmtId="0" fontId="32" fillId="68" borderId="0" applyNumberFormat="0" applyBorder="0" applyAlignment="0" applyProtection="0"/>
    <xf numFmtId="0" fontId="32" fillId="60" borderId="0" applyNumberFormat="0" applyBorder="0" applyAlignment="0" applyProtection="0"/>
    <xf numFmtId="0" fontId="70" fillId="73" borderId="0" applyNumberFormat="0" applyBorder="0" applyAlignment="0" applyProtection="0"/>
    <xf numFmtId="0" fontId="32" fillId="73" borderId="0" applyNumberFormat="0" applyBorder="0" applyAlignment="0" applyProtection="0"/>
    <xf numFmtId="0" fontId="32" fillId="73" borderId="0" applyNumberFormat="0" applyBorder="0" applyAlignment="0" applyProtection="0"/>
    <xf numFmtId="0" fontId="32" fillId="73" borderId="0" applyNumberFormat="0" applyBorder="0" applyAlignment="0" applyProtection="0"/>
    <xf numFmtId="0" fontId="32" fillId="63" borderId="0" applyNumberFormat="0" applyBorder="0" applyAlignment="0" applyProtection="0"/>
    <xf numFmtId="0" fontId="70" fillId="74" borderId="0" applyNumberFormat="0" applyBorder="0" applyAlignment="0" applyProtection="0"/>
    <xf numFmtId="0" fontId="32" fillId="74" borderId="0" applyNumberFormat="0" applyBorder="0" applyAlignment="0" applyProtection="0"/>
    <xf numFmtId="0" fontId="32" fillId="74" borderId="0" applyNumberFormat="0" applyBorder="0" applyAlignment="0" applyProtection="0"/>
    <xf numFmtId="0" fontId="32" fillId="74" borderId="0" applyNumberFormat="0" applyBorder="0" applyAlignment="0" applyProtection="0"/>
    <xf numFmtId="0" fontId="32" fillId="66" borderId="0" applyNumberFormat="0" applyBorder="0" applyAlignment="0" applyProtection="0"/>
    <xf numFmtId="0" fontId="70" fillId="75" borderId="0" applyNumberFormat="0" applyBorder="0" applyAlignment="0" applyProtection="0"/>
    <xf numFmtId="0" fontId="32" fillId="75" borderId="0" applyNumberFormat="0" applyBorder="0" applyAlignment="0" applyProtection="0"/>
    <xf numFmtId="0" fontId="32" fillId="75" borderId="0" applyNumberFormat="0" applyBorder="0" applyAlignment="0" applyProtection="0"/>
    <xf numFmtId="0" fontId="32" fillId="75" borderId="0" applyNumberFormat="0" applyBorder="0" applyAlignment="0" applyProtection="0"/>
    <xf numFmtId="0" fontId="32" fillId="39" borderId="0" applyNumberFormat="0" applyBorder="0" applyAlignment="0" applyProtection="0"/>
    <xf numFmtId="0" fontId="32" fillId="72" borderId="0" applyNumberFormat="0" applyBorder="0" applyAlignment="0" applyProtection="0"/>
    <xf numFmtId="0" fontId="32" fillId="36" borderId="0" applyNumberFormat="0" applyBorder="0" applyAlignment="0" applyProtection="0"/>
    <xf numFmtId="0" fontId="32" fillId="66" borderId="0" applyNumberFormat="0" applyBorder="0" applyAlignment="0" applyProtection="0"/>
    <xf numFmtId="0" fontId="32" fillId="37" borderId="0" applyNumberFormat="0" applyBorder="0" applyAlignment="0" applyProtection="0"/>
    <xf numFmtId="0" fontId="32" fillId="68" borderId="0" applyNumberFormat="0" applyBorder="0" applyAlignment="0" applyProtection="0"/>
    <xf numFmtId="0" fontId="32" fillId="40" borderId="0" applyNumberFormat="0" applyBorder="0" applyAlignment="0" applyProtection="0"/>
    <xf numFmtId="0" fontId="32" fillId="73" borderId="0" applyNumberFormat="0" applyBorder="0" applyAlignment="0" applyProtection="0"/>
    <xf numFmtId="0" fontId="32" fillId="41" borderId="0" applyNumberFormat="0" applyBorder="0" applyAlignment="0" applyProtection="0"/>
    <xf numFmtId="0" fontId="32" fillId="74" borderId="0" applyNumberFormat="0" applyBorder="0" applyAlignment="0" applyProtection="0"/>
    <xf numFmtId="0" fontId="32" fillId="42" borderId="0" applyNumberFormat="0" applyBorder="0" applyAlignment="0" applyProtection="0"/>
    <xf numFmtId="0" fontId="32" fillId="75" borderId="0" applyNumberFormat="0" applyBorder="0" applyAlignment="0" applyProtection="0"/>
    <xf numFmtId="0" fontId="71" fillId="6" borderId="0" applyNumberFormat="0" applyBorder="0" applyAlignment="0" applyProtection="0"/>
    <xf numFmtId="0" fontId="32" fillId="77" borderId="0" applyNumberFormat="0" applyBorder="0" applyAlignment="0" applyProtection="0"/>
    <xf numFmtId="0" fontId="70" fillId="78" borderId="0" applyNumberFormat="0" applyBorder="0" applyAlignment="0" applyProtection="0"/>
    <xf numFmtId="0" fontId="32" fillId="78" borderId="0" applyNumberFormat="0" applyBorder="0" applyAlignment="0" applyProtection="0"/>
    <xf numFmtId="0" fontId="32" fillId="78" borderId="0" applyNumberFormat="0" applyBorder="0" applyAlignment="0" applyProtection="0"/>
    <xf numFmtId="0" fontId="32" fillId="78" borderId="0" applyNumberFormat="0" applyBorder="0" applyAlignment="0" applyProtection="0"/>
    <xf numFmtId="0" fontId="71" fillId="10" borderId="0" applyNumberFormat="0" applyBorder="0" applyAlignment="0" applyProtection="0"/>
    <xf numFmtId="0" fontId="32" fillId="76" borderId="0" applyNumberFormat="0" applyBorder="0" applyAlignment="0" applyProtection="0"/>
    <xf numFmtId="0" fontId="70" fillId="79" borderId="0" applyNumberFormat="0" applyBorder="0" applyAlignment="0" applyProtection="0"/>
    <xf numFmtId="0" fontId="32" fillId="79" borderId="0" applyNumberFormat="0" applyBorder="0" applyAlignment="0" applyProtection="0"/>
    <xf numFmtId="0" fontId="32" fillId="79" borderId="0" applyNumberFormat="0" applyBorder="0" applyAlignment="0" applyProtection="0"/>
    <xf numFmtId="0" fontId="32" fillId="79" borderId="0" applyNumberFormat="0" applyBorder="0" applyAlignment="0" applyProtection="0"/>
    <xf numFmtId="0" fontId="71" fillId="14" borderId="0" applyNumberFormat="0" applyBorder="0" applyAlignment="0" applyProtection="0"/>
    <xf numFmtId="0" fontId="32" fillId="69" borderId="0" applyNumberFormat="0" applyBorder="0" applyAlignment="0" applyProtection="0"/>
    <xf numFmtId="0" fontId="70" fillId="80" borderId="0" applyNumberFormat="0" applyBorder="0" applyAlignment="0" applyProtection="0"/>
    <xf numFmtId="0" fontId="32" fillId="80" borderId="0" applyNumberFormat="0" applyBorder="0" applyAlignment="0" applyProtection="0"/>
    <xf numFmtId="0" fontId="32" fillId="80" borderId="0" applyNumberFormat="0" applyBorder="0" applyAlignment="0" applyProtection="0"/>
    <xf numFmtId="0" fontId="32" fillId="80" borderId="0" applyNumberFormat="0" applyBorder="0" applyAlignment="0" applyProtection="0"/>
    <xf numFmtId="0" fontId="32" fillId="81" borderId="0" applyNumberFormat="0" applyBorder="0" applyAlignment="0" applyProtection="0"/>
    <xf numFmtId="0" fontId="70" fillId="73" borderId="0" applyNumberFormat="0" applyBorder="0" applyAlignment="0" applyProtection="0"/>
    <xf numFmtId="0" fontId="32" fillId="73" borderId="0" applyNumberFormat="0" applyBorder="0" applyAlignment="0" applyProtection="0"/>
    <xf numFmtId="0" fontId="32" fillId="73" borderId="0" applyNumberFormat="0" applyBorder="0" applyAlignment="0" applyProtection="0"/>
    <xf numFmtId="0" fontId="32" fillId="73" borderId="0" applyNumberFormat="0" applyBorder="0" applyAlignment="0" applyProtection="0"/>
    <xf numFmtId="0" fontId="32" fillId="74" borderId="0" applyNumberFormat="0" applyBorder="0" applyAlignment="0" applyProtection="0"/>
    <xf numFmtId="0" fontId="70" fillId="74" borderId="0" applyNumberFormat="0" applyBorder="0" applyAlignment="0" applyProtection="0"/>
    <xf numFmtId="0" fontId="32" fillId="74" borderId="0" applyNumberFormat="0" applyBorder="0" applyAlignment="0" applyProtection="0"/>
    <xf numFmtId="0" fontId="32" fillId="79" borderId="0" applyNumberFormat="0" applyBorder="0" applyAlignment="0" applyProtection="0"/>
    <xf numFmtId="0" fontId="70" fillId="76" borderId="0" applyNumberFormat="0" applyBorder="0" applyAlignment="0" applyProtection="0"/>
    <xf numFmtId="0" fontId="32" fillId="76" borderId="0" applyNumberFormat="0" applyBorder="0" applyAlignment="0" applyProtection="0"/>
    <xf numFmtId="0" fontId="32" fillId="76" borderId="0" applyNumberFormat="0" applyBorder="0" applyAlignment="0" applyProtection="0"/>
    <xf numFmtId="0" fontId="32" fillId="76" borderId="0" applyNumberFormat="0" applyBorder="0" applyAlignment="0" applyProtection="0"/>
    <xf numFmtId="0" fontId="33" fillId="28" borderId="13" applyNumberFormat="0" applyAlignment="0" applyProtection="0"/>
    <xf numFmtId="0" fontId="33" fillId="82" borderId="13" applyNumberFormat="0" applyAlignment="0" applyProtection="0"/>
    <xf numFmtId="43" fontId="24" fillId="0" borderId="0" applyFont="0" applyFill="0" applyBorder="0" applyAlignment="0" applyProtection="0"/>
    <xf numFmtId="0" fontId="45" fillId="62" borderId="0" applyNumberFormat="0" applyBorder="0" applyAlignment="0" applyProtection="0"/>
    <xf numFmtId="0" fontId="72" fillId="60" borderId="0" applyNumberFormat="0" applyBorder="0" applyAlignment="0" applyProtection="0"/>
    <xf numFmtId="0" fontId="45" fillId="60" borderId="0" applyNumberFormat="0" applyBorder="0" applyAlignment="0" applyProtection="0"/>
    <xf numFmtId="0" fontId="21" fillId="4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35" fillId="64" borderId="13" applyNumberFormat="0" applyAlignment="0" applyProtection="0"/>
    <xf numFmtId="0" fontId="73" fillId="83" borderId="13" applyNumberFormat="0" applyAlignment="0" applyProtection="0"/>
    <xf numFmtId="0" fontId="74" fillId="82" borderId="13" applyNumberFormat="0" applyAlignment="0" applyProtection="0"/>
    <xf numFmtId="0" fontId="33" fillId="82" borderId="13" applyNumberFormat="0" applyAlignment="0" applyProtection="0"/>
    <xf numFmtId="0" fontId="33" fillId="82" borderId="13" applyNumberFormat="0" applyAlignment="0" applyProtection="0"/>
    <xf numFmtId="0" fontId="33" fillId="82" borderId="13" applyNumberFormat="0" applyAlignment="0" applyProtection="0"/>
    <xf numFmtId="0" fontId="37" fillId="0" borderId="15" applyNumberFormat="0" applyFill="0" applyAlignment="0" applyProtection="0"/>
    <xf numFmtId="0" fontId="43" fillId="84" borderId="16" applyNumberFormat="0" applyAlignment="0" applyProtection="0"/>
    <xf numFmtId="0" fontId="75" fillId="84" borderId="16" applyNumberFormat="0" applyAlignment="0" applyProtection="0"/>
    <xf numFmtId="0" fontId="43" fillId="84" borderId="16" applyNumberFormat="0" applyAlignment="0" applyProtection="0"/>
    <xf numFmtId="0" fontId="45" fillId="60" borderId="0" applyNumberFormat="0" applyBorder="0" applyAlignment="0" applyProtection="0"/>
    <xf numFmtId="0" fontId="40" fillId="0" borderId="0" applyNumberFormat="0" applyFill="0" applyBorder="0" applyAlignment="0" applyProtection="0"/>
    <xf numFmtId="0" fontId="46" fillId="0" borderId="19" applyNumberFormat="0" applyFill="0" applyAlignment="0" applyProtection="0"/>
    <xf numFmtId="0" fontId="47" fillId="0" borderId="20" applyNumberFormat="0" applyFill="0" applyAlignment="0" applyProtection="0"/>
    <xf numFmtId="0" fontId="48" fillId="0" borderId="21" applyNumberFormat="0" applyFill="0" applyAlignment="0" applyProtection="0"/>
    <xf numFmtId="0" fontId="48" fillId="0" borderId="0" applyNumberForma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0" fontId="76" fillId="0" borderId="0" applyFont="0" applyFill="0" applyBorder="0" applyAlignment="0" applyProtection="0"/>
    <xf numFmtId="180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43" fillId="84" borderId="16" applyNumberFormat="0" applyAlignment="0" applyProtection="0"/>
    <xf numFmtId="181" fontId="77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8" fillId="63" borderId="0" applyNumberFormat="0" applyBorder="0" applyAlignment="0" applyProtection="0"/>
    <xf numFmtId="0" fontId="79" fillId="61" borderId="0" applyNumberFormat="0" applyBorder="0" applyAlignment="0" applyProtection="0"/>
    <xf numFmtId="0" fontId="38" fillId="61" borderId="0" applyNumberFormat="0" applyBorder="0" applyAlignment="0" applyProtection="0"/>
    <xf numFmtId="0" fontId="38" fillId="61" borderId="0" applyNumberFormat="0" applyBorder="0" applyAlignment="0" applyProtection="0"/>
    <xf numFmtId="0" fontId="38" fillId="61" borderId="0" applyNumberFormat="0" applyFont="0" applyBorder="0" applyAlignment="0" applyProtection="0"/>
    <xf numFmtId="0" fontId="38" fillId="61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80" fillId="3" borderId="0" applyNumberFormat="0" applyBorder="0" applyAlignment="0" applyProtection="0"/>
    <xf numFmtId="0" fontId="81" fillId="0" borderId="19" applyNumberFormat="0" applyFill="0" applyAlignment="0" applyProtection="0"/>
    <xf numFmtId="0" fontId="46" fillId="0" borderId="19" applyNumberFormat="0" applyFill="0" applyAlignment="0" applyProtection="0"/>
    <xf numFmtId="0" fontId="46" fillId="0" borderId="19" applyNumberFormat="0" applyFill="0" applyAlignment="0" applyProtection="0"/>
    <xf numFmtId="0" fontId="46" fillId="0" borderId="19" applyNumberFormat="0" applyFill="0" applyAlignment="0" applyProtection="0"/>
    <xf numFmtId="0" fontId="66" fillId="0" borderId="26" applyNumberFormat="0" applyFill="0" applyAlignment="0" applyProtection="0"/>
    <xf numFmtId="0" fontId="82" fillId="0" borderId="20" applyNumberFormat="0" applyFill="0" applyAlignment="0" applyProtection="0"/>
    <xf numFmtId="0" fontId="47" fillId="0" borderId="20" applyNumberFormat="0" applyFill="0" applyAlignment="0" applyProtection="0"/>
    <xf numFmtId="0" fontId="47" fillId="0" borderId="20" applyNumberFormat="0" applyFill="0" applyAlignment="0" applyProtection="0"/>
    <xf numFmtId="0" fontId="47" fillId="0" borderId="20" applyNumberFormat="0" applyFill="0" applyAlignment="0" applyProtection="0"/>
    <xf numFmtId="0" fontId="67" fillId="0" borderId="27" applyNumberFormat="0" applyFill="0" applyAlignment="0" applyProtection="0"/>
    <xf numFmtId="0" fontId="83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67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18" applyNumberFormat="0" applyFill="0" applyAlignment="0" applyProtection="0"/>
    <xf numFmtId="0" fontId="35" fillId="34" borderId="13" applyNumberFormat="0" applyAlignment="0" applyProtection="0"/>
    <xf numFmtId="0" fontId="35" fillId="64" borderId="13" applyNumberFormat="0" applyAlignment="0" applyProtection="0"/>
    <xf numFmtId="0" fontId="35" fillId="70" borderId="13" applyNumberFormat="0" applyAlignment="0" applyProtection="0"/>
    <xf numFmtId="0" fontId="84" fillId="64" borderId="13" applyNumberFormat="0" applyAlignment="0" applyProtection="0"/>
    <xf numFmtId="0" fontId="35" fillId="64" borderId="13" applyNumberFormat="0" applyAlignment="0" applyProtection="0"/>
    <xf numFmtId="0" fontId="35" fillId="64" borderId="13" applyNumberFormat="0" applyAlignment="0" applyProtection="0"/>
    <xf numFmtId="0" fontId="35" fillId="64" borderId="13" applyNumberFormat="0" applyAlignment="0" applyProtection="0"/>
    <xf numFmtId="0" fontId="32" fillId="43" borderId="0" applyNumberFormat="0" applyBorder="0" applyAlignment="0" applyProtection="0"/>
    <xf numFmtId="0" fontId="32" fillId="78" borderId="0" applyNumberFormat="0" applyBorder="0" applyAlignment="0" applyProtection="0"/>
    <xf numFmtId="0" fontId="32" fillId="44" borderId="0" applyNumberFormat="0" applyBorder="0" applyAlignment="0" applyProtection="0"/>
    <xf numFmtId="0" fontId="32" fillId="79" borderId="0" applyNumberFormat="0" applyBorder="0" applyAlignment="0" applyProtection="0"/>
    <xf numFmtId="0" fontId="32" fillId="45" borderId="0" applyNumberFormat="0" applyBorder="0" applyAlignment="0" applyProtection="0"/>
    <xf numFmtId="0" fontId="32" fillId="80" borderId="0" applyNumberFormat="0" applyBorder="0" applyAlignment="0" applyProtection="0"/>
    <xf numFmtId="0" fontId="32" fillId="40" borderId="0" applyNumberFormat="0" applyBorder="0" applyAlignment="0" applyProtection="0"/>
    <xf numFmtId="0" fontId="32" fillId="73" borderId="0" applyNumberFormat="0" applyBorder="0" applyAlignment="0" applyProtection="0"/>
    <xf numFmtId="0" fontId="32" fillId="41" borderId="0" applyNumberFormat="0" applyBorder="0" applyAlignment="0" applyProtection="0"/>
    <xf numFmtId="0" fontId="32" fillId="74" borderId="0" applyNumberFormat="0" applyBorder="0" applyAlignment="0" applyProtection="0"/>
    <xf numFmtId="0" fontId="32" fillId="46" borderId="0" applyNumberFormat="0" applyBorder="0" applyAlignment="0" applyProtection="0"/>
    <xf numFmtId="0" fontId="32" fillId="76" borderId="0" applyNumberFormat="0" applyBorder="0" applyAlignment="0" applyProtection="0"/>
    <xf numFmtId="0" fontId="36" fillId="28" borderId="14" applyNumberFormat="0" applyAlignment="0" applyProtection="0"/>
    <xf numFmtId="0" fontId="36" fillId="82" borderId="14" applyNumberFormat="0" applyAlignment="0" applyProtection="0"/>
    <xf numFmtId="0" fontId="1" fillId="67" borderId="17" applyNumberFormat="0" applyFont="0" applyAlignment="0" applyProtection="0"/>
    <xf numFmtId="0" fontId="32" fillId="78" borderId="0" applyNumberFormat="0" applyBorder="0" applyAlignment="0" applyProtection="0"/>
    <xf numFmtId="0" fontId="32" fillId="79" borderId="0" applyNumberFormat="0" applyBorder="0" applyAlignment="0" applyProtection="0"/>
    <xf numFmtId="0" fontId="32" fillId="80" borderId="0" applyNumberFormat="0" applyBorder="0" applyAlignment="0" applyProtection="0"/>
    <xf numFmtId="0" fontId="32" fillId="73" borderId="0" applyNumberFormat="0" applyBorder="0" applyAlignment="0" applyProtection="0"/>
    <xf numFmtId="0" fontId="32" fillId="74" borderId="0" applyNumberFormat="0" applyBorder="0" applyAlignment="0" applyProtection="0"/>
    <xf numFmtId="0" fontId="32" fillId="76" borderId="0" applyNumberFormat="0" applyBorder="0" applyAlignment="0" applyProtection="0"/>
    <xf numFmtId="0" fontId="38" fillId="61" borderId="0" applyNumberFormat="0" applyBorder="0" applyAlignment="0" applyProtection="0"/>
    <xf numFmtId="0" fontId="36" fillId="82" borderId="14" applyNumberFormat="0" applyAlignment="0" applyProtection="0"/>
    <xf numFmtId="0" fontId="43" fillId="84" borderId="16" applyNumberFormat="0" applyAlignment="0" applyProtection="0"/>
    <xf numFmtId="0" fontId="79" fillId="61" borderId="0" applyNumberFormat="0" applyBorder="0" applyAlignment="0" applyProtection="0"/>
    <xf numFmtId="0" fontId="38" fillId="31" borderId="0" applyNumberFormat="0" applyBorder="0" applyAlignment="0" applyProtection="0"/>
    <xf numFmtId="0" fontId="38" fillId="61" borderId="0" applyNumberFormat="0" applyBorder="0" applyAlignment="0" applyProtection="0"/>
    <xf numFmtId="0" fontId="34" fillId="0" borderId="28" applyNumberFormat="0" applyFill="0" applyAlignment="0" applyProtection="0"/>
    <xf numFmtId="0" fontId="85" fillId="0" borderId="18" applyNumberFormat="0" applyFill="0" applyAlignment="0" applyProtection="0"/>
    <xf numFmtId="0" fontId="44" fillId="0" borderId="18" applyNumberFormat="0" applyFill="0" applyAlignment="0" applyProtection="0"/>
    <xf numFmtId="0" fontId="44" fillId="0" borderId="18" applyNumberFormat="0" applyFill="0" applyAlignment="0" applyProtection="0"/>
    <xf numFmtId="0" fontId="44" fillId="0" borderId="18" applyNumberFormat="0" applyFill="0" applyAlignment="0" applyProtection="0"/>
    <xf numFmtId="0" fontId="42" fillId="0" borderId="0" applyNumberFormat="0" applyFill="0" applyBorder="0" applyAlignment="0" applyProtection="0"/>
    <xf numFmtId="0" fontId="46" fillId="0" borderId="19" applyNumberFormat="0" applyFill="0" applyAlignment="0" applyProtection="0"/>
    <xf numFmtId="0" fontId="47" fillId="0" borderId="20" applyNumberFormat="0" applyFill="0" applyAlignment="0" applyProtection="0"/>
    <xf numFmtId="0" fontId="48" fillId="0" borderId="21" applyNumberFormat="0" applyFill="0" applyAlignment="0" applyProtection="0"/>
    <xf numFmtId="0" fontId="48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6" fillId="85" borderId="29" applyNumberFormat="0" applyAlignment="0" applyProtection="0"/>
    <xf numFmtId="0" fontId="39" fillId="47" borderId="0" applyNumberFormat="0" applyBorder="0" applyAlignment="0" applyProtection="0"/>
    <xf numFmtId="0" fontId="86" fillId="70" borderId="0" applyNumberFormat="0" applyBorder="0" applyAlignment="0" applyProtection="0"/>
    <xf numFmtId="0" fontId="87" fillId="70" borderId="0" applyNumberFormat="0" applyBorder="0" applyAlignment="0" applyProtection="0"/>
    <xf numFmtId="0" fontId="39" fillId="70" borderId="0" applyNumberFormat="0" applyBorder="0" applyAlignment="0" applyProtection="0"/>
    <xf numFmtId="0" fontId="39" fillId="70" borderId="0" applyNumberFormat="0" applyBorder="0" applyAlignment="0" applyProtection="0"/>
    <xf numFmtId="0" fontId="39" fillId="70" borderId="0" applyNumberFormat="0" applyBorder="0" applyAlignment="0" applyProtection="0"/>
    <xf numFmtId="0" fontId="39" fillId="70" borderId="0" applyNumberFormat="0" applyBorder="0" applyAlignment="0" applyProtection="0"/>
    <xf numFmtId="0" fontId="88" fillId="0" borderId="0"/>
    <xf numFmtId="0" fontId="89" fillId="0" borderId="0"/>
    <xf numFmtId="0" fontId="89" fillId="0" borderId="0"/>
    <xf numFmtId="0" fontId="76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" fillId="0" borderId="0"/>
    <xf numFmtId="0" fontId="28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/>
    <xf numFmtId="0" fontId="6" fillId="0" borderId="0"/>
    <xf numFmtId="0" fontId="27" fillId="0" borderId="0"/>
    <xf numFmtId="0" fontId="28" fillId="0" borderId="0"/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8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90" fillId="0" borderId="0"/>
    <xf numFmtId="0" fontId="1" fillId="0" borderId="0"/>
    <xf numFmtId="0" fontId="1" fillId="0" borderId="0"/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7" fillId="0" borderId="0"/>
    <xf numFmtId="0" fontId="27" fillId="0" borderId="0"/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7" fillId="0" borderId="0"/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9" fillId="0" borderId="0"/>
    <xf numFmtId="0" fontId="9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9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27" fillId="0" borderId="0"/>
    <xf numFmtId="0" fontId="2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" fillId="0" borderId="0"/>
    <xf numFmtId="0" fontId="76" fillId="0" borderId="0"/>
    <xf numFmtId="0" fontId="1" fillId="0" borderId="0"/>
    <xf numFmtId="0" fontId="24" fillId="0" borderId="0"/>
    <xf numFmtId="0" fontId="2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92" fillId="0" borderId="0"/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7" fillId="0" borderId="0" applyNumberFormat="0" applyFont="0" applyFill="0" applyBorder="0" applyAlignment="0" applyProtection="0">
      <alignment vertical="top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6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17" fillId="0" borderId="0"/>
    <xf numFmtId="0" fontId="93" fillId="0" borderId="0"/>
    <xf numFmtId="3" fontId="94" fillId="0" borderId="0" applyNumberFormat="0">
      <alignment horizontal="center"/>
    </xf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3" fontId="94" fillId="0" borderId="0" applyNumberFormat="0">
      <alignment horizontal="center"/>
    </xf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3" fontId="94" fillId="0" borderId="0" applyNumberFormat="0">
      <alignment horizontal="center"/>
    </xf>
    <xf numFmtId="0" fontId="16" fillId="67" borderId="17" applyNumberFormat="0" applyFont="0" applyAlignment="0" applyProtection="0"/>
    <xf numFmtId="0" fontId="37" fillId="0" borderId="15" applyNumberFormat="0" applyFill="0" applyAlignment="0" applyProtection="0"/>
    <xf numFmtId="0" fontId="36" fillId="83" borderId="14" applyNumberFormat="0" applyAlignment="0" applyProtection="0"/>
    <xf numFmtId="0" fontId="95" fillId="82" borderId="14" applyNumberFormat="0" applyAlignment="0" applyProtection="0"/>
    <xf numFmtId="0" fontId="36" fillId="82" borderId="14" applyNumberFormat="0" applyAlignment="0" applyProtection="0"/>
    <xf numFmtId="0" fontId="36" fillId="82" borderId="14" applyNumberFormat="0" applyAlignment="0" applyProtection="0"/>
    <xf numFmtId="0" fontId="36" fillId="82" borderId="14" applyNumberFormat="0" applyAlignment="0" applyProtection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61" fillId="0" borderId="0"/>
    <xf numFmtId="0" fontId="58" fillId="0" borderId="0"/>
    <xf numFmtId="0" fontId="41" fillId="0" borderId="0"/>
    <xf numFmtId="0" fontId="16" fillId="0" borderId="0"/>
    <xf numFmtId="0" fontId="16" fillId="0" borderId="0"/>
    <xf numFmtId="0" fontId="76" fillId="0" borderId="0"/>
    <xf numFmtId="0" fontId="1" fillId="0" borderId="0"/>
    <xf numFmtId="0" fontId="1" fillId="0" borderId="0"/>
    <xf numFmtId="0" fontId="16" fillId="0" borderId="0"/>
    <xf numFmtId="0" fontId="27" fillId="0" borderId="0"/>
    <xf numFmtId="0" fontId="27" fillId="0" borderId="0"/>
    <xf numFmtId="0" fontId="27" fillId="0" borderId="0"/>
    <xf numFmtId="0" fontId="78" fillId="0" borderId="0" applyNumberFormat="0" applyFill="0" applyBorder="0" applyAlignment="0" applyProtection="0"/>
    <xf numFmtId="0" fontId="75" fillId="84" borderId="16" applyNumberFormat="0" applyAlignment="0" applyProtection="0"/>
    <xf numFmtId="0" fontId="43" fillId="48" borderId="16" applyNumberFormat="0" applyAlignment="0" applyProtection="0"/>
    <xf numFmtId="0" fontId="43" fillId="84" borderId="16" applyNumberFormat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1" fillId="49" borderId="17" applyNumberForma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27" fillId="67" borderId="17" applyNumberFormat="0" applyFont="0" applyAlignment="0" applyProtection="0"/>
    <xf numFmtId="0" fontId="1" fillId="67" borderId="17" applyNumberFormat="0" applyFont="0" applyAlignment="0" applyProtection="0"/>
    <xf numFmtId="0" fontId="44" fillId="0" borderId="18" applyNumberFormat="0" applyFill="0" applyAlignment="0" applyProtection="0"/>
    <xf numFmtId="0" fontId="45" fillId="60" borderId="0" applyNumberFormat="0" applyBorder="0" applyAlignment="0" applyProtection="0"/>
    <xf numFmtId="0" fontId="39" fillId="70" borderId="0" applyNumberFormat="0" applyBorder="0" applyAlignment="0" applyProtection="0"/>
    <xf numFmtId="0" fontId="72" fillId="60" borderId="0" applyNumberFormat="0" applyBorder="0" applyAlignment="0" applyProtection="0"/>
    <xf numFmtId="0" fontId="45" fillId="30" borderId="0" applyNumberFormat="0" applyBorder="0" applyAlignment="0" applyProtection="0"/>
    <xf numFmtId="0" fontId="45" fillId="60" borderId="0" applyNumberFormat="0" applyBorder="0" applyAlignment="0" applyProtection="0"/>
    <xf numFmtId="0" fontId="38" fillId="61" borderId="0" applyNumberFormat="0" applyBorder="0" applyAlignment="0" applyProtection="0"/>
    <xf numFmtId="0" fontId="96" fillId="0" borderId="0"/>
    <xf numFmtId="0" fontId="9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7" fillId="0" borderId="0"/>
    <xf numFmtId="0" fontId="27" fillId="0" borderId="0"/>
    <xf numFmtId="0" fontId="27" fillId="0" borderId="0"/>
    <xf numFmtId="0" fontId="33" fillId="82" borderId="13" applyNumberFormat="0" applyAlignment="0" applyProtection="0"/>
    <xf numFmtId="0" fontId="34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7" fillId="0" borderId="30" applyNumberFormat="0" applyFill="0" applyAlignment="0" applyProtection="0"/>
    <xf numFmtId="0" fontId="99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35" fillId="64" borderId="13" applyNumberFormat="0" applyAlignment="0" applyProtection="0"/>
    <xf numFmtId="0" fontId="33" fillId="82" borderId="13" applyNumberFormat="0" applyAlignment="0" applyProtection="0"/>
    <xf numFmtId="0" fontId="36" fillId="82" borderId="14" applyNumberFormat="0" applyAlignment="0" applyProtection="0"/>
    <xf numFmtId="0" fontId="42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2" fillId="78" borderId="0" applyNumberFormat="0" applyBorder="0" applyAlignment="0" applyProtection="0"/>
    <xf numFmtId="0" fontId="32" fillId="79" borderId="0" applyNumberFormat="0" applyBorder="0" applyAlignment="0" applyProtection="0"/>
    <xf numFmtId="0" fontId="32" fillId="80" borderId="0" applyNumberFormat="0" applyBorder="0" applyAlignment="0" applyProtection="0"/>
    <xf numFmtId="0" fontId="32" fillId="73" borderId="0" applyNumberFormat="0" applyBorder="0" applyAlignment="0" applyProtection="0"/>
    <xf numFmtId="0" fontId="32" fillId="74" borderId="0" applyNumberFormat="0" applyBorder="0" applyAlignment="0" applyProtection="0"/>
    <xf numFmtId="0" fontId="32" fillId="76" borderId="0" applyNumberFormat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69" fillId="0" borderId="0"/>
    <xf numFmtId="0" fontId="69" fillId="0" borderId="0"/>
    <xf numFmtId="0" fontId="1" fillId="86" borderId="0">
      <alignment vertical="center" wrapText="1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6" fillId="0" borderId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0" borderId="0" applyNumberFormat="0" applyBorder="0" applyAlignment="0" applyProtection="0"/>
    <xf numFmtId="0" fontId="22" fillId="23" borderId="0" applyNumberFormat="0" applyBorder="0" applyAlignment="0" applyProtection="0"/>
    <xf numFmtId="0" fontId="22" fillId="26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5" borderId="0" applyNumberFormat="0" applyBorder="0" applyAlignment="0" applyProtection="0"/>
    <xf numFmtId="0" fontId="24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24" fillId="0" borderId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43" fontId="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2" fillId="0" borderId="0"/>
    <xf numFmtId="0" fontId="27" fillId="0" borderId="0"/>
    <xf numFmtId="0" fontId="27" fillId="0" borderId="0"/>
    <xf numFmtId="0" fontId="27" fillId="0" borderId="0"/>
    <xf numFmtId="0" fontId="17" fillId="0" borderId="0"/>
    <xf numFmtId="0" fontId="102" fillId="0" borderId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7" borderId="0" applyNumberFormat="0" applyBorder="0" applyAlignment="0" applyProtection="0"/>
    <xf numFmtId="0" fontId="24" fillId="32" borderId="0" applyNumberFormat="0" applyBorder="0" applyAlignment="0" applyProtection="0"/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32" fillId="39" borderId="0" applyNumberFormat="0" applyBorder="0" applyAlignment="0" applyProtection="0"/>
    <xf numFmtId="0" fontId="32" fillId="36" borderId="0" applyNumberFormat="0" applyBorder="0" applyAlignment="0" applyProtection="0"/>
    <xf numFmtId="0" fontId="32" fillId="37" borderId="0" applyNumberFormat="0" applyBorder="0" applyAlignment="0" applyProtection="0"/>
    <xf numFmtId="0" fontId="32" fillId="40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3" borderId="0" applyNumberFormat="0" applyBorder="0" applyAlignment="0" applyProtection="0"/>
    <xf numFmtId="0" fontId="32" fillId="44" borderId="0" applyNumberFormat="0" applyBorder="0" applyAlignment="0" applyProtection="0"/>
    <xf numFmtId="0" fontId="32" fillId="45" borderId="0" applyNumberFormat="0" applyBorder="0" applyAlignment="0" applyProtection="0"/>
    <xf numFmtId="0" fontId="32" fillId="40" borderId="0" applyNumberFormat="0" applyBorder="0" applyAlignment="0" applyProtection="0"/>
    <xf numFmtId="0" fontId="32" fillId="41" borderId="0" applyNumberFormat="0" applyBorder="0" applyAlignment="0" applyProtection="0"/>
    <xf numFmtId="0" fontId="32" fillId="46" borderId="0" applyNumberFormat="0" applyBorder="0" applyAlignment="0" applyProtection="0"/>
    <xf numFmtId="0" fontId="45" fillId="30" borderId="0" applyNumberFormat="0" applyBorder="0" applyAlignment="0" applyProtection="0"/>
    <xf numFmtId="0" fontId="33" fillId="28" borderId="13" applyNumberFormat="0" applyAlignment="0" applyProtection="0"/>
    <xf numFmtId="0" fontId="43" fillId="48" borderId="16" applyNumberFormat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103" fillId="0" borderId="0" applyNumberFormat="0"/>
    <xf numFmtId="0" fontId="38" fillId="31" borderId="0" applyNumberFormat="0" applyBorder="0" applyAlignment="0" applyProtection="0"/>
    <xf numFmtId="0" fontId="104" fillId="57" borderId="0"/>
    <xf numFmtId="0" fontId="105" fillId="58" borderId="0"/>
    <xf numFmtId="0" fontId="106" fillId="0" borderId="0"/>
    <xf numFmtId="0" fontId="107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0" fontId="35" fillId="34" borderId="13" applyNumberFormat="0" applyAlignment="0" applyProtection="0"/>
    <xf numFmtId="0" fontId="39" fillId="47" borderId="0" applyNumberFormat="0" applyBorder="0" applyAlignment="0" applyProtection="0"/>
    <xf numFmtId="0" fontId="6" fillId="0" borderId="0"/>
    <xf numFmtId="0" fontId="111" fillId="0" borderId="0"/>
    <xf numFmtId="0" fontId="6" fillId="0" borderId="0"/>
    <xf numFmtId="0" fontId="27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27" fillId="0" borderId="0"/>
    <xf numFmtId="0" fontId="27" fillId="0" borderId="0"/>
    <xf numFmtId="0" fontId="27" fillId="0" borderId="0"/>
    <xf numFmtId="0" fontId="58" fillId="49" borderId="17" applyNumberFormat="0" applyAlignment="0" applyProtection="0"/>
    <xf numFmtId="0" fontId="36" fillId="28" borderId="14" applyNumberFormat="0" applyAlignment="0" applyProtection="0"/>
    <xf numFmtId="0" fontId="109" fillId="0" borderId="0"/>
    <xf numFmtId="0" fontId="16" fillId="0" borderId="0">
      <alignment horizontal="center"/>
    </xf>
    <xf numFmtId="177" fontId="110" fillId="0" borderId="0">
      <alignment horizontal="left"/>
    </xf>
    <xf numFmtId="0" fontId="58" fillId="0" borderId="0"/>
    <xf numFmtId="0" fontId="27" fillId="0" borderId="0"/>
    <xf numFmtId="9" fontId="58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9" fontId="101" fillId="55" borderId="0">
      <alignment horizontal="center" vertical="center" wrapText="1"/>
      <protection locked="0"/>
    </xf>
    <xf numFmtId="170" fontId="1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170" fontId="1" fillId="0" borderId="0" applyFill="0" applyBorder="0" applyAlignment="0" applyProtection="0"/>
    <xf numFmtId="167" fontId="1" fillId="0" borderId="0" applyFill="0" applyBorder="0" applyAlignment="0" applyProtection="0"/>
    <xf numFmtId="0" fontId="61" fillId="0" borderId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0" fontId="1" fillId="0" borderId="0"/>
    <xf numFmtId="171" fontId="1" fillId="0" borderId="0" applyFill="0" applyBorder="0" applyAlignment="0" applyProtection="0"/>
    <xf numFmtId="170" fontId="1" fillId="0" borderId="0" applyFill="0" applyBorder="0" applyAlignment="0" applyProtection="0"/>
    <xf numFmtId="0" fontId="27" fillId="0" borderId="0"/>
    <xf numFmtId="170" fontId="1" fillId="0" borderId="0" applyFill="0" applyBorder="0" applyAlignment="0" applyProtection="0"/>
    <xf numFmtId="170" fontId="1" fillId="0" borderId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1" fontId="27" fillId="0" borderId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66">
    <xf numFmtId="0" fontId="0" fillId="0" borderId="0" xfId="0"/>
    <xf numFmtId="0" fontId="7" fillId="0" borderId="1" xfId="0" applyFont="1" applyBorder="1" applyAlignment="1">
      <alignment horizontal="right"/>
    </xf>
    <xf numFmtId="0" fontId="3" fillId="0" borderId="0" xfId="0" applyFont="1"/>
    <xf numFmtId="0" fontId="3" fillId="0" borderId="2" xfId="0" applyFont="1" applyBorder="1"/>
    <xf numFmtId="0" fontId="3" fillId="0" borderId="3" xfId="0" applyFont="1" applyBorder="1"/>
    <xf numFmtId="2" fontId="3" fillId="0" borderId="0" xfId="0" applyNumberFormat="1" applyFont="1"/>
    <xf numFmtId="43" fontId="4" fillId="0" borderId="1" xfId="2" applyFont="1" applyBorder="1" applyAlignment="1">
      <alignment vertical="center" wrapText="1"/>
    </xf>
    <xf numFmtId="43" fontId="5" fillId="0" borderId="1" xfId="2" applyFont="1" applyBorder="1" applyAlignment="1">
      <alignment vertical="center"/>
    </xf>
    <xf numFmtId="0" fontId="5" fillId="0" borderId="0" xfId="0" applyFont="1" applyAlignment="1">
      <alignment horizontal="right"/>
    </xf>
    <xf numFmtId="9" fontId="5" fillId="0" borderId="0" xfId="3" applyFont="1" applyBorder="1" applyAlignment="1">
      <alignment horizontal="center" vertical="center"/>
    </xf>
    <xf numFmtId="0" fontId="5" fillId="0" borderId="0" xfId="0" applyFont="1"/>
    <xf numFmtId="43" fontId="5" fillId="0" borderId="0" xfId="0" applyNumberFormat="1" applyFont="1"/>
    <xf numFmtId="9" fontId="5" fillId="0" borderId="1" xfId="3" applyFont="1" applyBorder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3" xfId="0" applyFont="1" applyBorder="1"/>
    <xf numFmtId="0" fontId="8" fillId="0" borderId="2" xfId="0" applyFont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8" fillId="0" borderId="0" xfId="0" applyFont="1" applyAlignment="1">
      <alignment horizontal="right"/>
    </xf>
    <xf numFmtId="43" fontId="8" fillId="0" borderId="1" xfId="2" applyFont="1" applyBorder="1"/>
    <xf numFmtId="43" fontId="7" fillId="0" borderId="1" xfId="2" applyFont="1" applyBorder="1"/>
    <xf numFmtId="43" fontId="8" fillId="0" borderId="1" xfId="0" applyNumberFormat="1" applyFont="1" applyBorder="1"/>
    <xf numFmtId="43" fontId="7" fillId="0" borderId="1" xfId="0" applyNumberFormat="1" applyFont="1" applyBorder="1"/>
    <xf numFmtId="0" fontId="10" fillId="0" borderId="0" xfId="4" applyFont="1" applyAlignment="1">
      <alignment horizontal="left" vertical="center"/>
    </xf>
    <xf numFmtId="0" fontId="11" fillId="0" borderId="0" xfId="0" applyFont="1"/>
    <xf numFmtId="0" fontId="10" fillId="0" borderId="0" xfId="4" applyFont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10" fillId="0" borderId="0" xfId="4" applyFont="1" applyAlignment="1">
      <alignment vertical="center"/>
    </xf>
    <xf numFmtId="0" fontId="13" fillId="0" borderId="0" xfId="0" applyFont="1"/>
    <xf numFmtId="0" fontId="3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43" fontId="8" fillId="0" borderId="0" xfId="0" applyNumberFormat="1" applyFont="1"/>
    <xf numFmtId="9" fontId="8" fillId="0" borderId="0" xfId="3" applyFont="1"/>
    <xf numFmtId="0" fontId="7" fillId="0" borderId="8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textRotation="90" wrapText="1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right"/>
    </xf>
    <xf numFmtId="43" fontId="7" fillId="0" borderId="12" xfId="2" applyFont="1" applyBorder="1"/>
    <xf numFmtId="0" fontId="15" fillId="2" borderId="1" xfId="0" applyFont="1" applyFill="1" applyBorder="1" applyAlignment="1">
      <alignment horizontal="center" vertical="center"/>
    </xf>
    <xf numFmtId="43" fontId="14" fillId="2" borderId="1" xfId="2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14" fillId="2" borderId="1" xfId="7" applyFont="1" applyFill="1" applyBorder="1" applyAlignment="1">
      <alignment horizontal="left" vertical="center" wrapText="1"/>
    </xf>
    <xf numFmtId="0" fontId="8" fillId="0" borderId="5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43" fontId="8" fillId="0" borderId="1" xfId="2" applyFont="1" applyBorder="1" applyAlignment="1">
      <alignment vertical="center"/>
    </xf>
    <xf numFmtId="165" fontId="8" fillId="0" borderId="1" xfId="2" applyNumberFormat="1" applyFont="1" applyBorder="1" applyAlignment="1">
      <alignment vertical="center"/>
    </xf>
    <xf numFmtId="9" fontId="15" fillId="0" borderId="8" xfId="3" applyFont="1" applyBorder="1" applyAlignment="1">
      <alignment horizontal="right"/>
    </xf>
    <xf numFmtId="43" fontId="15" fillId="0" borderId="1" xfId="2" applyFont="1" applyBorder="1"/>
    <xf numFmtId="165" fontId="8" fillId="0" borderId="0" xfId="0" applyNumberFormat="1" applyFont="1"/>
    <xf numFmtId="0" fontId="19" fillId="0" borderId="0" xfId="4" applyFont="1" applyAlignment="1">
      <alignment vertical="center"/>
    </xf>
    <xf numFmtId="0" fontId="8" fillId="0" borderId="0" xfId="0" applyFont="1" applyAlignment="1">
      <alignment vertical="top"/>
    </xf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1" xfId="7" applyFont="1" applyFill="1" applyBorder="1" applyAlignment="1">
      <alignment horizontal="center" vertical="center" wrapText="1"/>
    </xf>
    <xf numFmtId="166" fontId="3" fillId="0" borderId="0" xfId="0" applyNumberFormat="1" applyFont="1"/>
    <xf numFmtId="43" fontId="3" fillId="0" borderId="0" xfId="0" applyNumberFormat="1" applyFont="1"/>
    <xf numFmtId="2" fontId="8" fillId="0" borderId="1" xfId="0" applyNumberFormat="1" applyFont="1" applyBorder="1" applyAlignment="1">
      <alignment horizontal="center" vertical="center"/>
    </xf>
    <xf numFmtId="0" fontId="3" fillId="87" borderId="0" xfId="0" applyFont="1" applyFill="1"/>
    <xf numFmtId="0" fontId="8" fillId="0" borderId="12" xfId="0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18" fillId="0" borderId="10" xfId="0" applyFont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165" fontId="14" fillId="2" borderId="1" xfId="2" applyNumberFormat="1" applyFont="1" applyFill="1" applyBorder="1" applyAlignment="1">
      <alignment horizontal="center" vertical="center"/>
    </xf>
    <xf numFmtId="43" fontId="4" fillId="0" borderId="1" xfId="2" applyFont="1" applyFill="1" applyBorder="1" applyAlignment="1">
      <alignment vertical="center" wrapText="1"/>
    </xf>
    <xf numFmtId="43" fontId="14" fillId="0" borderId="1" xfId="2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43" fontId="112" fillId="88" borderId="31" xfId="1850" applyFont="1" applyFill="1" applyBorder="1" applyAlignment="1" applyProtection="1">
      <alignment horizontal="center" vertical="center"/>
    </xf>
    <xf numFmtId="43" fontId="113" fillId="88" borderId="31" xfId="1850" applyFont="1" applyFill="1" applyBorder="1" applyAlignment="1" applyProtection="1">
      <alignment horizontal="center" vertical="center"/>
    </xf>
    <xf numFmtId="43" fontId="4" fillId="0" borderId="31" xfId="2" applyFont="1" applyBorder="1" applyAlignment="1" applyProtection="1">
      <alignment vertical="center" wrapText="1"/>
    </xf>
    <xf numFmtId="43" fontId="8" fillId="0" borderId="0" xfId="2" applyFont="1" applyBorder="1"/>
    <xf numFmtId="43" fontId="7" fillId="0" borderId="0" xfId="2" applyFont="1" applyBorder="1"/>
    <xf numFmtId="2" fontId="8" fillId="0" borderId="0" xfId="0" applyNumberFormat="1" applyFont="1"/>
    <xf numFmtId="0" fontId="8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1" xfId="7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7" applyFont="1" applyBorder="1" applyAlignment="1">
      <alignment horizontal="right" vertical="center" wrapText="1"/>
    </xf>
    <xf numFmtId="0" fontId="14" fillId="0" borderId="1" xfId="0" applyFont="1" applyBorder="1" applyAlignment="1">
      <alignment horizontal="left" vertical="center" wrapText="1"/>
    </xf>
    <xf numFmtId="165" fontId="14" fillId="0" borderId="1" xfId="2" applyNumberFormat="1" applyFont="1" applyFill="1" applyBorder="1" applyAlignment="1">
      <alignment horizontal="center" vertical="center"/>
    </xf>
    <xf numFmtId="0" fontId="23" fillId="0" borderId="1" xfId="7" applyFont="1" applyBorder="1" applyAlignment="1">
      <alignment horizontal="center" vertical="center" wrapText="1"/>
    </xf>
    <xf numFmtId="182" fontId="14" fillId="0" borderId="1" xfId="2" applyNumberFormat="1" applyFont="1" applyFill="1" applyBorder="1" applyAlignment="1">
      <alignment horizontal="center" vertical="center"/>
    </xf>
    <xf numFmtId="43" fontId="114" fillId="0" borderId="31" xfId="1850" applyFont="1" applyFill="1" applyBorder="1" applyAlignment="1" applyProtection="1">
      <alignment horizontal="left" vertical="center" wrapText="1"/>
    </xf>
    <xf numFmtId="43" fontId="112" fillId="0" borderId="31" xfId="1850" applyFont="1" applyFill="1" applyBorder="1" applyAlignment="1" applyProtection="1">
      <alignment horizontal="center" vertical="center" wrapText="1"/>
    </xf>
    <xf numFmtId="183" fontId="112" fillId="0" borderId="31" xfId="2" applyNumberFormat="1" applyFont="1" applyFill="1" applyBorder="1" applyAlignment="1" applyProtection="1">
      <alignment horizontal="center" vertical="center"/>
    </xf>
    <xf numFmtId="43" fontId="4" fillId="0" borderId="31" xfId="2" applyFont="1" applyFill="1" applyBorder="1" applyAlignment="1" applyProtection="1">
      <alignment vertical="center" wrapText="1"/>
    </xf>
    <xf numFmtId="2" fontId="115" fillId="0" borderId="31" xfId="1850" applyNumberFormat="1" applyFont="1" applyFill="1" applyBorder="1" applyAlignment="1" applyProtection="1">
      <alignment vertical="center" wrapText="1"/>
    </xf>
    <xf numFmtId="2" fontId="115" fillId="0" borderId="31" xfId="1850" applyNumberFormat="1" applyFont="1" applyFill="1" applyBorder="1" applyAlignment="1" applyProtection="1">
      <alignment horizontal="center" vertical="center" wrapText="1"/>
    </xf>
    <xf numFmtId="0" fontId="115" fillId="0" borderId="31" xfId="2" applyNumberFormat="1" applyFont="1" applyFill="1" applyBorder="1" applyAlignment="1" applyProtection="1">
      <alignment horizontal="right" vertical="center" wrapText="1"/>
    </xf>
    <xf numFmtId="0" fontId="23" fillId="0" borderId="1" xfId="0" applyFont="1" applyBorder="1" applyAlignment="1">
      <alignment horizontal="center" vertical="center" wrapText="1"/>
    </xf>
    <xf numFmtId="0" fontId="14" fillId="0" borderId="1" xfId="7" quotePrefix="1" applyFont="1" applyBorder="1" applyAlignment="1">
      <alignment horizontal="left" vertical="center" wrapText="1"/>
    </xf>
    <xf numFmtId="0" fontId="14" fillId="0" borderId="1" xfId="1" applyFont="1" applyBorder="1" applyAlignment="1">
      <alignment horizontal="left" vertical="center" wrapText="1"/>
    </xf>
    <xf numFmtId="0" fontId="14" fillId="0" borderId="1" xfId="1" applyFont="1" applyBorder="1" applyAlignment="1">
      <alignment horizontal="center" vertical="center" wrapText="1"/>
    </xf>
    <xf numFmtId="0" fontId="23" fillId="0" borderId="1" xfId="1" applyFont="1" applyBorder="1" applyAlignment="1">
      <alignment horizontal="center" vertical="center" wrapText="1"/>
    </xf>
    <xf numFmtId="0" fontId="14" fillId="0" borderId="1" xfId="7" applyFont="1" applyBorder="1" applyAlignment="1">
      <alignment vertical="center" wrapText="1"/>
    </xf>
    <xf numFmtId="43" fontId="5" fillId="0" borderId="32" xfId="2" applyFont="1" applyBorder="1"/>
    <xf numFmtId="0" fontId="18" fillId="0" borderId="0" xfId="0" applyFont="1" applyAlignment="1">
      <alignment horizontal="right"/>
    </xf>
    <xf numFmtId="43" fontId="5" fillId="0" borderId="0" xfId="2" applyFont="1" applyBorder="1"/>
    <xf numFmtId="0" fontId="14" fillId="0" borderId="1" xfId="0" applyFont="1" applyBorder="1" applyAlignment="1">
      <alignment wrapText="1"/>
    </xf>
    <xf numFmtId="0" fontId="117" fillId="87" borderId="1" xfId="0" applyFont="1" applyFill="1" applyBorder="1" applyAlignment="1">
      <alignment horizontal="center" vertical="center"/>
    </xf>
    <xf numFmtId="0" fontId="117" fillId="87" borderId="1" xfId="7" applyFont="1" applyFill="1" applyBorder="1" applyAlignment="1">
      <alignment horizontal="left" vertical="center" wrapText="1"/>
    </xf>
    <xf numFmtId="43" fontId="117" fillId="87" borderId="1" xfId="2" applyFont="1" applyFill="1" applyBorder="1" applyAlignment="1">
      <alignment horizontal="center" vertical="center"/>
    </xf>
    <xf numFmtId="43" fontId="117" fillId="87" borderId="1" xfId="2" applyFont="1" applyFill="1" applyBorder="1" applyAlignment="1">
      <alignment vertical="center" wrapText="1"/>
    </xf>
    <xf numFmtId="0" fontId="117" fillId="87" borderId="0" xfId="0" applyFont="1" applyFill="1"/>
    <xf numFmtId="0" fontId="14" fillId="87" borderId="1" xfId="7" applyFont="1" applyFill="1" applyBorder="1" applyAlignment="1">
      <alignment horizontal="left" vertical="center" wrapText="1"/>
    </xf>
    <xf numFmtId="43" fontId="14" fillId="87" borderId="1" xfId="2" applyFont="1" applyFill="1" applyBorder="1" applyAlignment="1">
      <alignment horizontal="center" vertical="center"/>
    </xf>
    <xf numFmtId="0" fontId="14" fillId="87" borderId="1" xfId="0" applyFont="1" applyFill="1" applyBorder="1" applyAlignment="1">
      <alignment horizontal="left" vertical="center" wrapText="1"/>
    </xf>
    <xf numFmtId="0" fontId="14" fillId="87" borderId="1" xfId="7" applyFont="1" applyFill="1" applyBorder="1" applyAlignment="1">
      <alignment horizontal="right" vertical="center" wrapText="1"/>
    </xf>
    <xf numFmtId="0" fontId="14" fillId="87" borderId="1" xfId="0" applyFont="1" applyFill="1" applyBorder="1" applyAlignment="1">
      <alignment horizontal="right" vertical="center" wrapText="1"/>
    </xf>
    <xf numFmtId="0" fontId="8" fillId="87" borderId="1" xfId="0" applyFont="1" applyFill="1" applyBorder="1" applyAlignment="1">
      <alignment horizontal="center" vertical="center"/>
    </xf>
    <xf numFmtId="0" fontId="8" fillId="87" borderId="34" xfId="0" applyFont="1" applyFill="1" applyBorder="1" applyAlignment="1">
      <alignment vertical="center"/>
    </xf>
    <xf numFmtId="43" fontId="8" fillId="87" borderId="1" xfId="2" applyFont="1" applyFill="1" applyBorder="1" applyAlignment="1">
      <alignment vertical="center"/>
    </xf>
    <xf numFmtId="165" fontId="8" fillId="87" borderId="1" xfId="2" applyNumberFormat="1" applyFont="1" applyFill="1" applyBorder="1" applyAlignment="1">
      <alignment vertical="center"/>
    </xf>
    <xf numFmtId="0" fontId="3" fillId="87" borderId="32" xfId="0" applyFont="1" applyFill="1" applyBorder="1" applyAlignment="1">
      <alignment horizontal="left" vertical="center"/>
    </xf>
    <xf numFmtId="0" fontId="14" fillId="87" borderId="1" xfId="0" applyFont="1" applyFill="1" applyBorder="1" applyAlignment="1">
      <alignment horizontal="center" vertical="center"/>
    </xf>
    <xf numFmtId="0" fontId="15" fillId="87" borderId="1" xfId="0" applyFont="1" applyFill="1" applyBorder="1" applyAlignment="1">
      <alignment horizontal="center" vertical="center"/>
    </xf>
    <xf numFmtId="0" fontId="14" fillId="87" borderId="1" xfId="0" applyFont="1" applyFill="1" applyBorder="1" applyAlignment="1">
      <alignment horizontal="center" vertical="center" wrapText="1"/>
    </xf>
    <xf numFmtId="43" fontId="4" fillId="87" borderId="1" xfId="2" applyFont="1" applyFill="1" applyBorder="1" applyAlignment="1">
      <alignment vertical="center" wrapText="1"/>
    </xf>
    <xf numFmtId="166" fontId="3" fillId="87" borderId="0" xfId="0" applyNumberFormat="1" applyFont="1" applyFill="1"/>
    <xf numFmtId="0" fontId="2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7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right" wrapText="1"/>
    </xf>
    <xf numFmtId="0" fontId="3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0" fontId="18" fillId="0" borderId="32" xfId="0" applyFont="1" applyBorder="1" applyAlignment="1">
      <alignment horizontal="right"/>
    </xf>
    <xf numFmtId="0" fontId="18" fillId="0" borderId="34" xfId="0" applyFont="1" applyBorder="1" applyAlignment="1">
      <alignment horizontal="right"/>
    </xf>
    <xf numFmtId="0" fontId="9" fillId="0" borderId="0" xfId="0" applyFont="1" applyAlignment="1">
      <alignment horizontal="center"/>
    </xf>
    <xf numFmtId="0" fontId="8" fillId="0" borderId="5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8" fillId="0" borderId="32" xfId="0" applyFont="1" applyBorder="1" applyAlignment="1">
      <alignment horizontal="left"/>
    </xf>
    <xf numFmtId="0" fontId="8" fillId="0" borderId="34" xfId="0" applyFont="1" applyBorder="1" applyAlignment="1">
      <alignment horizontal="left"/>
    </xf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7" fillId="0" borderId="12" xfId="0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0" fontId="15" fillId="0" borderId="1" xfId="0" applyFont="1" applyBorder="1" applyAlignment="1">
      <alignment horizontal="right"/>
    </xf>
    <xf numFmtId="0" fontId="15" fillId="0" borderId="5" xfId="0" applyFont="1" applyBorder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2" fontId="5" fillId="0" borderId="32" xfId="0" applyNumberFormat="1" applyFont="1" applyBorder="1" applyAlignment="1">
      <alignment horizontal="right" wrapText="1"/>
    </xf>
    <xf numFmtId="2" fontId="5" fillId="0" borderId="33" xfId="0" applyNumberFormat="1" applyFont="1" applyBorder="1" applyAlignment="1">
      <alignment horizontal="right" wrapText="1"/>
    </xf>
    <xf numFmtId="2" fontId="5" fillId="0" borderId="34" xfId="0" applyNumberFormat="1" applyFont="1" applyBorder="1" applyAlignment="1">
      <alignment horizontal="right" wrapText="1"/>
    </xf>
  </cellXfs>
  <cellStyles count="8291">
    <cellStyle name="_x000d__x000a_JournalTemplate=C:\COMFO\CTALK\JOURSTD.TPL_x000d__x000a_LbStateAddress=3 3 0 251 1 89 2 311_x000d__x000a_LbStateJou" xfId="1417" xr:uid="{FCE42072-1B5D-45DD-83EF-30F455E9DF02}"/>
    <cellStyle name="_x000d__x000a_JournalTemplate=C:\COMFO\CTALK\JOURSTD.TPL_x000d__x000a_LbStateAddress=3 3 0 251 1 89 2 311_x000d__x000a_LbStateJou 2" xfId="1418" xr:uid="{39B51DEF-0ABA-4594-B5F5-76AA4C62EE41}"/>
    <cellStyle name="_x000d__x000a_JournalTemplate=C:\COMFO\CTALK\JOURSTD.TPL_x000d__x000a_LbStateAddress=3 3 0 251 1 89 2 311_x000d__x000a_LbStateJou 3" xfId="1419" xr:uid="{F9F7F2D1-D421-459A-9BCF-BF4B92B8BFEF}"/>
    <cellStyle name="?_x0002_nt?_x0002_ie?_x0002_de?_x0002_ b?_x0002_ch?_x0002_d ?_x0002_re?_x0002_ k?_x0002_we?_x0002_d_x0003_?_x0002_d_x000e_?_x0002_ _x0008_?_x0002__x000e_ ?_x0002_ ‡?_x0002_i`?_x0003_N_x0013_e?_x0003_'|'?_x0002_ve?_x0002_le?_x0002_s ?_x0002_i%?_x0005_größe?_x0002_ a?_x0002_he?_x0002_on?_x0002_rt?_x0002_at?_x0002_e" xfId="1420" xr:uid="{E7EA4218-326D-4D8A-A8E7-8FD99597671E}"/>
    <cellStyle name="_25_Specification_v1_DZ" xfId="1421" xr:uid="{355EF52C-A6DB-48DD-B4CC-74B95DF85D14}"/>
    <cellStyle name="1. izcēlums" xfId="87" xr:uid="{E69D2C6C-1E72-42AB-BC51-998DE3F28B3D}"/>
    <cellStyle name="1. izcēlums 2" xfId="88" xr:uid="{D1323A35-8EEB-43C8-9AB1-B6D88490A73B}"/>
    <cellStyle name="2. izcēlums" xfId="89" xr:uid="{050C916E-5752-478D-9D38-EFC68382D287}"/>
    <cellStyle name="2. izcēlums 2" xfId="90" xr:uid="{7EBBC350-0AFE-44DF-A227-578AA38A5063}"/>
    <cellStyle name="2. izcēlums_1-6" xfId="91" xr:uid="{A3C30D6B-962B-4B28-BED1-8F4CB9FAA297}"/>
    <cellStyle name="20 % – Zvýraznění1" xfId="304" xr:uid="{073F7F74-82DC-4FBA-B724-1D565F14E2B5}"/>
    <cellStyle name="20 % – Zvýraznění2" xfId="305" xr:uid="{F4833F1C-AB08-409B-AA5F-057363652906}"/>
    <cellStyle name="20 % – Zvýraznění3" xfId="306" xr:uid="{921CD9ED-0792-481F-9D91-2F64B9DF34F4}"/>
    <cellStyle name="20 % – Zvýraznění4" xfId="307" xr:uid="{A2DBE786-5078-4387-A086-7F46ACDAC555}"/>
    <cellStyle name="20 % – Zvýraznění5" xfId="308" xr:uid="{AEC2CC1A-796C-4DB2-AA4F-52C076DBED41}"/>
    <cellStyle name="20 % – Zvýraznění6" xfId="309" xr:uid="{17A3F8F4-D160-4E5D-BCBC-73F1EAFA1707}"/>
    <cellStyle name="20% - 1. jelölőszín" xfId="310" xr:uid="{48B6A500-0337-44AD-9C20-18D9EC5AAD32}"/>
    <cellStyle name="20% - 2. jelölőszín" xfId="311" xr:uid="{10E2F918-11A3-413C-8485-CC9E3EAA2F15}"/>
    <cellStyle name="20% - 3. jelölőszín" xfId="312" xr:uid="{D143C681-5194-47DA-A7AB-032435075428}"/>
    <cellStyle name="20% - 4. jelölőszín" xfId="313" xr:uid="{884F0676-739B-4798-A8BE-B99E1C62C67E}"/>
    <cellStyle name="20% - 5. jelölőszín" xfId="314" xr:uid="{103E8F68-202C-4594-B44D-311BD4A0DB78}"/>
    <cellStyle name="20% - 6. jelölőszín" xfId="315" xr:uid="{6789355A-1151-4192-8058-7C0F143EE192}"/>
    <cellStyle name="20% - Accent1" xfId="9" builtinId="30" customBuiltin="1"/>
    <cellStyle name="20% - Accent1 2" xfId="316" xr:uid="{B0828384-7406-4776-8364-DC6F0CE5C90D}"/>
    <cellStyle name="20% - Accent1 2 2" xfId="317" xr:uid="{D7251257-3740-44D2-99BE-B02A1B3EFB3B}"/>
    <cellStyle name="20% - Accent1 2 3" xfId="318" xr:uid="{E7FB4B6E-2EF1-4910-A6DF-97C258C4579E}"/>
    <cellStyle name="20% - Accent1 3" xfId="319" xr:uid="{00A24537-CD12-4769-A9C3-0EBD75E8BAA0}"/>
    <cellStyle name="20% - Accent1 4" xfId="320" xr:uid="{08B5E0C4-B90B-40B4-90DE-CC74FC1FF849}"/>
    <cellStyle name="20% - Accent1 5" xfId="1422" xr:uid="{059FB03D-EB9E-40EB-969E-146FFF248A4A}"/>
    <cellStyle name="20% - Accent2" xfId="11" builtinId="34" customBuiltin="1"/>
    <cellStyle name="20% - Accent2 2" xfId="321" xr:uid="{A2806D20-3D4E-48AF-8461-C053833401CC}"/>
    <cellStyle name="20% - Accent2 2 2" xfId="322" xr:uid="{93C71A11-318C-42B9-AF2F-289E2B92FDBC}"/>
    <cellStyle name="20% - Accent2 2 3" xfId="323" xr:uid="{E9BEA322-932A-4411-89AE-5E6428231312}"/>
    <cellStyle name="20% - Accent2 3" xfId="324" xr:uid="{5E2EA0E5-02E8-40B7-A2B0-C401F6ADB952}"/>
    <cellStyle name="20% - Accent2 4" xfId="325" xr:uid="{7B569349-EBD7-4F88-A7C5-94E7B51E65D9}"/>
    <cellStyle name="20% - Accent2 5" xfId="1423" xr:uid="{D6950B1D-F0AF-4277-A7D3-608DC2A09DE3}"/>
    <cellStyle name="20% - Accent3" xfId="13" builtinId="38" customBuiltin="1"/>
    <cellStyle name="20% - Accent3 2" xfId="326" xr:uid="{3C20D605-FA16-4FC8-BB06-8D38BF3E6D39}"/>
    <cellStyle name="20% - Accent3 2 2" xfId="327" xr:uid="{FC852784-7A6C-40C5-AC27-B015647BEDAA}"/>
    <cellStyle name="20% - Accent3 2 2 2" xfId="328" xr:uid="{D62BAEBE-4D34-4BD1-AD8B-898698A21E40}"/>
    <cellStyle name="20% - Accent3 2 3" xfId="329" xr:uid="{FDF18F86-309B-46B8-8299-051C2177D0FB}"/>
    <cellStyle name="20% - Accent3 2 4" xfId="330" xr:uid="{6B5E7294-D2AE-4B57-A8F4-D2F5D77DE821}"/>
    <cellStyle name="20% - Accent3 3" xfId="331" xr:uid="{74D4952C-9EA8-4D19-BEB3-F2F6A47808BD}"/>
    <cellStyle name="20% - Accent3 4" xfId="332" xr:uid="{0BBD1042-BBA5-4472-AB6C-F9B66CAED168}"/>
    <cellStyle name="20% - Accent3 5" xfId="333" xr:uid="{E476CB26-B2D2-4D43-8948-A2D1206701BB}"/>
    <cellStyle name="20% - Accent3 6" xfId="334" xr:uid="{FF633A52-BFD7-4708-BBBD-3266BB35EB90}"/>
    <cellStyle name="20% - Accent3 7" xfId="335" xr:uid="{D62C1BD7-5B40-4A49-886C-DB3F5038C1D4}"/>
    <cellStyle name="20% - Accent3 8" xfId="1424" xr:uid="{69156F68-3623-49E7-BE64-4F212304D0F7}"/>
    <cellStyle name="20% - Accent4" xfId="15" builtinId="42" customBuiltin="1"/>
    <cellStyle name="20% - Accent4 2" xfId="336" xr:uid="{519DA03C-39FB-4BE7-9CD0-714FB5A2F9E1}"/>
    <cellStyle name="20% - Accent4 2 2" xfId="337" xr:uid="{1C85C7EB-5D8B-487E-91C7-D426CECDB7D9}"/>
    <cellStyle name="20% - Accent4 2 3" xfId="338" xr:uid="{51C3B8AC-9D7F-454A-9A44-6373FD40EA72}"/>
    <cellStyle name="20% - Accent4 3" xfId="339" xr:uid="{6BD46357-8EEF-42AB-AE18-1392B6CDFF06}"/>
    <cellStyle name="20% - Accent4 4" xfId="340" xr:uid="{9229F3F1-627D-4CD5-B665-034396B8FD0A}"/>
    <cellStyle name="20% - Accent4 5" xfId="1425" xr:uid="{16812E85-21A2-4C4B-B25C-062CCF630736}"/>
    <cellStyle name="20% - Accent5" xfId="17" builtinId="46" customBuiltin="1"/>
    <cellStyle name="20% - Accent5 2" xfId="341" xr:uid="{C0C0791C-ADEB-48C4-AC86-1DEDDB886D4D}"/>
    <cellStyle name="20% - Accent5 2 2" xfId="342" xr:uid="{645DD666-E13E-4AF3-B777-C810D26074F6}"/>
    <cellStyle name="20% - Accent5 3" xfId="343" xr:uid="{BAB9968B-457E-4F25-9A1A-012F8CBEC8A2}"/>
    <cellStyle name="20% - Accent5 4" xfId="1426" xr:uid="{26CC6D28-2F3A-4446-90B0-E58B99E230DB}"/>
    <cellStyle name="20% - Accent6" xfId="19" builtinId="50" customBuiltin="1"/>
    <cellStyle name="20% - Accent6 2" xfId="344" xr:uid="{4AD050A3-5F01-43FE-A448-DBE71114D85E}"/>
    <cellStyle name="20% - Accent6 2 2" xfId="345" xr:uid="{95450041-1EF6-4031-B2A5-012890E7C958}"/>
    <cellStyle name="20% - Accent6 2 3" xfId="346" xr:uid="{DF8F7B22-6B4E-4D93-8104-FB7D8C588E6E}"/>
    <cellStyle name="20% - Accent6 3" xfId="347" xr:uid="{AD5D8A09-5106-4B06-A82D-44997465B699}"/>
    <cellStyle name="20% - Accent6 4" xfId="348" xr:uid="{7DCF569A-BDC1-4CBF-9C16-DD47C3541746}"/>
    <cellStyle name="20% - Accent6 5" xfId="1427" xr:uid="{A6C2AA50-EF47-49DB-A051-0EA75D6B2358}"/>
    <cellStyle name="20% - Izcēlums1" xfId="55" xr:uid="{B1274E22-11E4-4686-90F9-CAA0BC5D8476}"/>
    <cellStyle name="20% - Izcēlums1 2" xfId="349" xr:uid="{A30B52BE-3AFD-407E-B9E6-7C959119BBF9}"/>
    <cellStyle name="20% - Izcēlums1 3" xfId="350" xr:uid="{F7E1DAD8-FF04-436A-96AF-560205D2CAA4}"/>
    <cellStyle name="20% - Izcēlums2" xfId="56" xr:uid="{8F566B04-FC1C-475C-97AC-22B9894DA1C8}"/>
    <cellStyle name="20% - Izcēlums2 2" xfId="351" xr:uid="{92BE4AFA-EC5E-4BDA-A051-46B9A1B41F28}"/>
    <cellStyle name="20% - Izcēlums2 3" xfId="352" xr:uid="{FBB3A62D-FD2C-44E1-9EC4-DD764B75E62C}"/>
    <cellStyle name="20% - Izcēlums3" xfId="57" xr:uid="{0869A7CC-424F-48EF-B54E-959B45F47D57}"/>
    <cellStyle name="20% - Izcēlums3 2" xfId="353" xr:uid="{D8607F25-2E07-45BF-ADBD-112E8023EAAE}"/>
    <cellStyle name="20% - Izcēlums3 3" xfId="354" xr:uid="{85C25788-0A0D-4554-ABB1-5FDF21AA6396}"/>
    <cellStyle name="20% - Izcēlums4" xfId="58" xr:uid="{DDABF4D4-C029-4A21-A98E-25BBE0054B6A}"/>
    <cellStyle name="20% - Izcēlums4 2" xfId="355" xr:uid="{94356B2C-3E5A-4AF2-A924-AF0005FC4508}"/>
    <cellStyle name="20% - Izcēlums4 3" xfId="356" xr:uid="{0138A1C0-6BA6-45B1-AD71-D6E66CC66DCF}"/>
    <cellStyle name="20% - Izcēlums5" xfId="59" xr:uid="{7E6AB7C3-FF85-4A0B-A939-28CDA2F20852}"/>
    <cellStyle name="20% - Izcēlums5 2" xfId="357" xr:uid="{E1B36E79-C735-4AA9-9BA9-8FB7A4EBD607}"/>
    <cellStyle name="20% - Izcēlums5 3" xfId="358" xr:uid="{C036CCD4-A3B0-4A46-A23F-41E003516DD4}"/>
    <cellStyle name="20% - Izcēlums6" xfId="60" xr:uid="{DFC8D3F9-5985-4A28-B88E-A88E00091494}"/>
    <cellStyle name="20% - Izcēlums6 2" xfId="359" xr:uid="{7961AD73-46BA-452D-BEAB-8E25CF859927}"/>
    <cellStyle name="20% - Izcēlums6 3" xfId="360" xr:uid="{AA18FCB8-6F7B-4A53-B0C9-E6E489C011C4}"/>
    <cellStyle name="20% - Акцент1" xfId="92" xr:uid="{E4F37CFE-22B0-425C-A44E-40F101764024}"/>
    <cellStyle name="20% - Акцент2" xfId="93" xr:uid="{0FC2A66A-3570-4ED8-AB96-62438E28D1D3}"/>
    <cellStyle name="20% - Акцент3" xfId="94" xr:uid="{309065CB-DA19-45C5-BA6A-E5D5D49074DA}"/>
    <cellStyle name="20% - Акцент4" xfId="95" xr:uid="{EAA51536-76DD-4CC5-9B6C-540BE5BBAA82}"/>
    <cellStyle name="20% - Акцент5" xfId="96" xr:uid="{4168328A-A363-4770-86C6-157B87B5F818}"/>
    <cellStyle name="20% - Акцент6" xfId="97" xr:uid="{03CA8548-DE2C-491C-AC79-09B316C22D47}"/>
    <cellStyle name="20% no 1. izcēluma" xfId="98" xr:uid="{720850D2-40EB-43D7-9E47-251CC9C58227}"/>
    <cellStyle name="20% no 1. izcēluma 2" xfId="99" xr:uid="{F91F385A-310A-4F38-94BC-C8F42231AB21}"/>
    <cellStyle name="20% no 2. izcēluma" xfId="100" xr:uid="{35157083-C0A0-45AA-9595-D1F3D60D8FA3}"/>
    <cellStyle name="20% no 2. izcēluma 2" xfId="101" xr:uid="{2E78D83D-B268-4BF7-818D-9A6DD3627FB6}"/>
    <cellStyle name="20% no 3. izcēluma" xfId="102" xr:uid="{E6BD54C6-5CC6-4925-991B-3DE438012FA3}"/>
    <cellStyle name="20% no 3. izcēluma 2" xfId="103" xr:uid="{7AE0DC64-17BE-409D-9E0B-A23090905E0B}"/>
    <cellStyle name="20% no 4. izcēluma" xfId="104" xr:uid="{E70C2975-AE5D-474D-9AF0-330008DAAB35}"/>
    <cellStyle name="20% no 4. izcēluma 2" xfId="105" xr:uid="{FFEAD04C-DF2F-45DF-B7BD-8682689B8AEF}"/>
    <cellStyle name="20% no 5. izcēluma" xfId="106" xr:uid="{A75632B1-2735-4671-B0BF-853757E6DAA8}"/>
    <cellStyle name="20% no 6. izcēluma" xfId="107" xr:uid="{608F39EB-08F3-4538-8607-169984E4CFB6}"/>
    <cellStyle name="3. izcēlums " xfId="108" xr:uid="{DABDEDFD-3DD7-4064-B4FD-52E828595ABD}"/>
    <cellStyle name="3. izcēlums  2" xfId="109" xr:uid="{EBBE59E2-2946-4DD8-A8B8-AE57C139EC37}"/>
    <cellStyle name="4. izcēlums" xfId="110" xr:uid="{2A74C9E6-E331-4D04-8DA7-993FF0D4DEE8}"/>
    <cellStyle name="4. izcēlums 2" xfId="111" xr:uid="{5AC6E591-3370-4C5D-AE52-602A3F169EFA}"/>
    <cellStyle name="40 % – Zvýraznění1" xfId="361" xr:uid="{D9F97A6D-5984-478D-8932-FC821891BBEC}"/>
    <cellStyle name="40 % – Zvýraznění2" xfId="362" xr:uid="{6DD85FA4-5BE7-4879-816E-7DFC083659CE}"/>
    <cellStyle name="40 % – Zvýraznění3" xfId="363" xr:uid="{A328CFFF-DB96-42C1-BEDF-7E2574A0E0D0}"/>
    <cellStyle name="40 % – Zvýraznění4" xfId="364" xr:uid="{E28B15BC-2D3D-4B89-898A-2B155821DD6B}"/>
    <cellStyle name="40 % – Zvýraznění5" xfId="365" xr:uid="{268A6A9D-0CDF-4F19-9FA8-86897C507563}"/>
    <cellStyle name="40 % – Zvýraznění6" xfId="366" xr:uid="{A5BC047C-09A8-4F7D-9F84-E76BCE831242}"/>
    <cellStyle name="40% - 1. jelölőszín" xfId="367" xr:uid="{BF9896B5-A614-4BEF-B9A7-F2D65C05A069}"/>
    <cellStyle name="40% - 2. jelölőszín" xfId="368" xr:uid="{710FF375-D506-4BD0-BCC1-9872EA81D329}"/>
    <cellStyle name="40% - 3. jelölőszín" xfId="369" xr:uid="{EF09BE07-7667-49EA-BE3C-C9896DA457CA}"/>
    <cellStyle name="40% - 4. jelölőszín" xfId="370" xr:uid="{8758C9FB-8970-4FD6-A014-FC619E4749E9}"/>
    <cellStyle name="40% - 5. jelölőszín" xfId="371" xr:uid="{9CD6412A-C4A4-4C93-9B13-D0402ABDF930}"/>
    <cellStyle name="40% - 6. jelölőszín" xfId="372" xr:uid="{94E988DD-AE0E-472B-B627-2A370CA7634D}"/>
    <cellStyle name="40% - Accent1" xfId="10" builtinId="31" customBuiltin="1"/>
    <cellStyle name="40% - Accent1 2" xfId="373" xr:uid="{1C57A581-E4BA-4831-A0BA-E5EE03E727DF}"/>
    <cellStyle name="40% - Accent1 2 2" xfId="374" xr:uid="{D5D9E441-51E0-4A66-874F-849CB2F0AC0B}"/>
    <cellStyle name="40% - Accent1 2 3" xfId="375" xr:uid="{A33F20FB-0DD6-4001-A6AE-6F53EB729082}"/>
    <cellStyle name="40% - Accent1 3" xfId="376" xr:uid="{0AE623DC-53DE-46B8-AB08-E6D589D96B1B}"/>
    <cellStyle name="40% - Accent1 4" xfId="377" xr:uid="{E50DCB7E-CC86-4FA6-8823-001CA83B0AF1}"/>
    <cellStyle name="40% - Accent1 5" xfId="1428" xr:uid="{C00615A2-688A-4A38-A9D3-840CAF381ABE}"/>
    <cellStyle name="40% - Accent2" xfId="12" builtinId="35" customBuiltin="1"/>
    <cellStyle name="40% - Accent2 2" xfId="378" xr:uid="{DCEB2D07-F74B-44E6-B501-FBCB99D8EC4B}"/>
    <cellStyle name="40% - Accent2 2 2" xfId="379" xr:uid="{9AA7C2DB-3026-420E-A68E-484679046F06}"/>
    <cellStyle name="40% - Accent2 3" xfId="380" xr:uid="{CF4028C8-6E99-4E4D-8E31-B3C88362FD1B}"/>
    <cellStyle name="40% - Accent2 4" xfId="1429" xr:uid="{E1ABDA32-FEAC-4E06-B69F-131CCBC04677}"/>
    <cellStyle name="40% - Accent3" xfId="14" builtinId="39" customBuiltin="1"/>
    <cellStyle name="40% - Accent3 2" xfId="381" xr:uid="{370C0D69-1576-43DB-BC8C-A9556B713597}"/>
    <cellStyle name="40% - Accent3 2 2" xfId="382" xr:uid="{CF02EA9C-3A4C-41DD-8E79-85A8AB248109}"/>
    <cellStyle name="40% - Accent3 2 3" xfId="383" xr:uid="{15C3878A-E001-4409-B40A-164BA4308451}"/>
    <cellStyle name="40% - Accent3 3" xfId="384" xr:uid="{F6173719-5698-4ADD-8FE0-7B9B07E13013}"/>
    <cellStyle name="40% - Accent3 4" xfId="385" xr:uid="{6511A1DD-79B5-4C4F-98B5-E58BB015310D}"/>
    <cellStyle name="40% - Accent3 5" xfId="1430" xr:uid="{1BFB9538-6C01-40BE-ADED-538B69E931F7}"/>
    <cellStyle name="40% - Accent4" xfId="16" builtinId="43" customBuiltin="1"/>
    <cellStyle name="40% - Accent4 2" xfId="386" xr:uid="{218CC0A0-5937-4B16-8A97-BA77192BC614}"/>
    <cellStyle name="40% - Accent4 2 2" xfId="387" xr:uid="{3875A5E1-9A99-43F3-A350-F8C70A58C882}"/>
    <cellStyle name="40% - Accent4 2 3" xfId="388" xr:uid="{67F94957-C7D9-40E5-B78A-F294120C09C4}"/>
    <cellStyle name="40% - Accent4 3" xfId="389" xr:uid="{F9118EB3-CBA1-4AA3-B1A5-5F9D5D48B908}"/>
    <cellStyle name="40% - Accent4 4" xfId="390" xr:uid="{CDAF38B6-4834-4030-8A9F-90D274A7FBB4}"/>
    <cellStyle name="40% - Accent4 5" xfId="1431" xr:uid="{04BF14AF-C0DF-4995-A88E-FE58EC53517F}"/>
    <cellStyle name="40% - Accent5" xfId="18" builtinId="47" customBuiltin="1"/>
    <cellStyle name="40% - Accent5 2" xfId="391" xr:uid="{76C91CA9-4D80-4DBB-A2CE-5CA0346BAF63}"/>
    <cellStyle name="40% - Accent5 2 2" xfId="392" xr:uid="{5BFF5201-C535-40B4-A9B5-570FA5FEC055}"/>
    <cellStyle name="40% - Accent5 2 3" xfId="393" xr:uid="{99AFD532-19C5-4D89-8DCE-2CF91D622419}"/>
    <cellStyle name="40% - Accent5 3" xfId="394" xr:uid="{F15B462B-07DB-4BA3-A97B-2DEF5E3206CD}"/>
    <cellStyle name="40% - Accent5 4" xfId="395" xr:uid="{605DB8F7-8E76-48C0-8D9F-1BE27808D2B3}"/>
    <cellStyle name="40% - Accent5 5" xfId="1432" xr:uid="{48F985BA-9957-420A-AE00-2F07C39854F1}"/>
    <cellStyle name="40% - Accent6" xfId="20" builtinId="51" customBuiltin="1"/>
    <cellStyle name="40% - Accent6 2" xfId="396" xr:uid="{14C700B0-FFA2-40EB-B4E1-ACB337961003}"/>
    <cellStyle name="40% - Accent6 2 2" xfId="397" xr:uid="{89013426-3B51-45E7-B185-2F27F233C4DE}"/>
    <cellStyle name="40% - Accent6 2 3" xfId="398" xr:uid="{CA7A300C-9A27-47BE-9C9B-BD1C33626962}"/>
    <cellStyle name="40% - Accent6 3" xfId="399" xr:uid="{AC3B05B9-D724-4C45-9A09-438055D7D46B}"/>
    <cellStyle name="40% - Accent6 4" xfId="400" xr:uid="{454BECE0-8907-46AE-A258-9BF730CE461D}"/>
    <cellStyle name="40% - Accent6 5" xfId="1433" xr:uid="{DBE28A80-56AD-431E-8BD6-351D65B88378}"/>
    <cellStyle name="40% - Izcēlums1" xfId="61" xr:uid="{A2D6062A-20F8-4C68-BDB3-069CDABDB5E4}"/>
    <cellStyle name="40% - Izcēlums1 2" xfId="401" xr:uid="{524C240A-E60A-44D7-A715-061A19E98DAA}"/>
    <cellStyle name="40% - Izcēlums1 3" xfId="402" xr:uid="{FA08BC54-2445-4024-A0D6-AE55927960E4}"/>
    <cellStyle name="40% - Izcēlums2" xfId="62" xr:uid="{508C66A1-31D6-4C5B-9F79-1C17D9F223A2}"/>
    <cellStyle name="40% - Izcēlums2 2" xfId="403" xr:uid="{7AD7E152-4E44-43B0-9872-B26DA75262E8}"/>
    <cellStyle name="40% - Izcēlums2 3" xfId="404" xr:uid="{5B3F5CD0-9C1E-49CE-9AE3-E3775914E277}"/>
    <cellStyle name="40% - Izcēlums3" xfId="63" xr:uid="{3AD130EF-C5B1-4602-946E-70B8B8BD7515}"/>
    <cellStyle name="40% - Izcēlums3 2" xfId="405" xr:uid="{C56E0CAE-BAAB-4E5A-9807-EB4AD3486FF6}"/>
    <cellStyle name="40% - Izcēlums3 3" xfId="406" xr:uid="{E2070F59-C854-4906-92A3-716FC189CD44}"/>
    <cellStyle name="40% - Izcēlums4" xfId="64" xr:uid="{0653F158-D40B-41A2-B55F-17EF9D427D5A}"/>
    <cellStyle name="40% - Izcēlums4 2" xfId="407" xr:uid="{F0E8E69C-2D74-4A2A-AE0A-E4085602429D}"/>
    <cellStyle name="40% - Izcēlums4 3" xfId="408" xr:uid="{2E9A6483-E8EE-4E76-98BB-0F97B984BA57}"/>
    <cellStyle name="40% - Izcēlums5" xfId="65" xr:uid="{E90BDDCA-941F-4122-97DE-1C7A30BDF10C}"/>
    <cellStyle name="40% - Izcēlums5 2" xfId="409" xr:uid="{F06EA0E3-CEF0-480A-9428-AD856730F53D}"/>
    <cellStyle name="40% - Izcēlums5 3" xfId="410" xr:uid="{6D1F32E1-0B37-4358-A591-756179347EDF}"/>
    <cellStyle name="40% - Izcēlums6" xfId="66" xr:uid="{A19A98F7-ED70-4C42-A626-42FD61396E59}"/>
    <cellStyle name="40% - Izcēlums6 2" xfId="411" xr:uid="{1D84ECC6-BE0C-4CA2-B27A-4EC0532F76AC}"/>
    <cellStyle name="40% - Izcēlums6 3" xfId="412" xr:uid="{5944A73E-9216-4B57-9BA0-DF23FC291A1C}"/>
    <cellStyle name="40% - Акцент1" xfId="112" xr:uid="{C1EEEC67-A38E-4753-831B-7EB0275D100D}"/>
    <cellStyle name="40% - Акцент2" xfId="113" xr:uid="{D533DB81-A977-416F-B899-F6CAD03DC01A}"/>
    <cellStyle name="40% - Акцент3" xfId="114" xr:uid="{C26C2E11-2BF8-4DC2-87C8-256A6790B8F1}"/>
    <cellStyle name="40% - Акцент4" xfId="115" xr:uid="{B01BF3F5-8C95-4737-BA69-5B1F42AA5227}"/>
    <cellStyle name="40% - Акцент5" xfId="116" xr:uid="{0EE99044-C3DB-49C0-8943-31DC208043E1}"/>
    <cellStyle name="40% - Акцент6" xfId="117" xr:uid="{E85CA2F4-0363-437B-8BFD-8B080406DB0A}"/>
    <cellStyle name="40% no 1. izcēluma" xfId="118" xr:uid="{EF1157A3-9E03-40FC-BBE0-45A5CD6D8B91}"/>
    <cellStyle name="40% no 1. izcēluma 2" xfId="119" xr:uid="{F93EAF25-ACD5-4808-A191-CB6F3CAF8A97}"/>
    <cellStyle name="40% no 2. izcēluma" xfId="120" xr:uid="{0A05A7EA-87DE-4294-887C-687C84A2B71A}"/>
    <cellStyle name="40% no 3. izcēluma" xfId="121" xr:uid="{84D6AC49-0EFC-498D-B2AC-C76168EDEFF6}"/>
    <cellStyle name="40% no 3. izcēluma 2" xfId="122" xr:uid="{88EBB316-ABD6-437B-9622-82E0CA057860}"/>
    <cellStyle name="40% no 4. izcēluma" xfId="123" xr:uid="{B2EA6D49-43AE-44BA-9DDC-5AF62B569F62}"/>
    <cellStyle name="40% no 4. izcēluma 2" xfId="124" xr:uid="{C43CC4B5-2F3B-4CB4-999C-CE70D222195F}"/>
    <cellStyle name="40% no 5. izcēluma" xfId="125" xr:uid="{9AE3179A-B48B-4A86-923A-9A77FA89781D}"/>
    <cellStyle name="40% no 6. izcēluma" xfId="126" xr:uid="{783FBE03-6826-4A36-A338-49EA96DF4ACA}"/>
    <cellStyle name="40% no 6. izcēluma 2" xfId="127" xr:uid="{850FBF1F-2914-4952-BE02-EC800FB7CEFA}"/>
    <cellStyle name="5. izcēlums" xfId="128" xr:uid="{ACB83A0C-9847-443C-95B9-4CC75B813827}"/>
    <cellStyle name="5. izcēlums 2" xfId="129" xr:uid="{531795FA-7852-49F8-AABD-70A0EB182D2F}"/>
    <cellStyle name="6. izcēlums" xfId="130" xr:uid="{8CAFA798-9630-4F9E-8D61-C805D4741B35}"/>
    <cellStyle name="6. izcēlums 2" xfId="131" xr:uid="{9031FCA9-BEAD-4F0D-BD7D-D416DA7E8C91}"/>
    <cellStyle name="6. izcēlums_1-6" xfId="132" xr:uid="{39A7981B-280B-4EB1-AC98-7D3CAC4A746A}"/>
    <cellStyle name="60 % – Zvýraznění1" xfId="413" xr:uid="{339CB792-BBC3-47C6-B4B7-2D59C069955D}"/>
    <cellStyle name="60 % – Zvýraznění2" xfId="414" xr:uid="{5BF88FF5-C6F7-4BD1-916A-51284BF0A321}"/>
    <cellStyle name="60 % – Zvýraznění3" xfId="415" xr:uid="{6E509A3C-7225-4856-950D-25416CEC85F5}"/>
    <cellStyle name="60 % – Zvýraznění4" xfId="416" xr:uid="{90FC3B1B-21E7-43A9-8354-6141E5703E20}"/>
    <cellStyle name="60 % – Zvýraznění5" xfId="417" xr:uid="{48022DA8-FBA9-4524-B188-7F471AA363EA}"/>
    <cellStyle name="60 % – Zvýraznění6" xfId="418" xr:uid="{09A1B085-0F68-4A5C-81FF-4AD362D58691}"/>
    <cellStyle name="60% - 1. jelölőszín" xfId="419" xr:uid="{0D8BD976-F1AF-426B-B765-A7F28E97AA02}"/>
    <cellStyle name="60% - 2. jelölőszín" xfId="420" xr:uid="{BCFE9AB7-4ACF-4D08-8C29-D7E20D964513}"/>
    <cellStyle name="60% - 3. jelölőszín" xfId="421" xr:uid="{3F17EC90-6325-4997-88EE-42603501FC92}"/>
    <cellStyle name="60% - 4. jelölőszín" xfId="422" xr:uid="{6464ECCE-48DB-456B-B442-551820F1B226}"/>
    <cellStyle name="60% - 5. jelölőszín" xfId="423" xr:uid="{B63B6B63-A4D8-439B-B183-42FC739B5FD4}"/>
    <cellStyle name="60% - 6. jelölőszín" xfId="424" xr:uid="{E689AAC7-1546-486E-BA65-5AC486C2DB34}"/>
    <cellStyle name="60% - Accent1 2" xfId="35" xr:uid="{3D2BFD4B-0CD3-4B7D-8E4C-0AB761F5BA54}"/>
    <cellStyle name="60% - Accent1 2 2" xfId="426" xr:uid="{58A428E9-BE2D-4745-9344-FF74FA58DCDF}"/>
    <cellStyle name="60% - Accent1 2 3" xfId="427" xr:uid="{1BF5A01E-224C-4B0E-818A-EB01ADAA1046}"/>
    <cellStyle name="60% - Accent1 2 4" xfId="1379" xr:uid="{B07D8337-2A3A-438F-8A85-3070849713BA}"/>
    <cellStyle name="60% - Accent1 2 5" xfId="425" xr:uid="{90C3F1AE-C0E0-426F-9D5D-CB345479F171}"/>
    <cellStyle name="60% - Accent1 3" xfId="428" xr:uid="{716A4C52-11E1-409F-B719-E2DE9A4694AF}"/>
    <cellStyle name="60% - Accent1 4" xfId="429" xr:uid="{35E40575-2FB7-4263-B7E5-EDFF5E98E638}"/>
    <cellStyle name="60% - Accent1 5" xfId="430" xr:uid="{DB701D8D-3CB1-4F17-8185-BDA62866B5B5}"/>
    <cellStyle name="60% - Accent1 6" xfId="1434" xr:uid="{758E9466-A713-49AD-8190-5F91281D8F6B}"/>
    <cellStyle name="60% - Accent2 2" xfId="36" xr:uid="{36634968-3FED-48A9-A88F-B9F0C4664D37}"/>
    <cellStyle name="60% - Accent2 2 2" xfId="432" xr:uid="{0CCC7397-4574-4974-8970-9BE7EF552283}"/>
    <cellStyle name="60% - Accent2 2 3" xfId="433" xr:uid="{C22FDC00-4462-46B8-BA2D-1B17D6B1D425}"/>
    <cellStyle name="60% - Accent2 2 4" xfId="1380" xr:uid="{82200D32-324D-4F86-A37D-6D024E838856}"/>
    <cellStyle name="60% - Accent2 2 5" xfId="431" xr:uid="{CAC63FFC-6D5F-4A85-BD8B-31DCBDE1E4AC}"/>
    <cellStyle name="60% - Accent2 3" xfId="434" xr:uid="{51E5D053-F204-4473-ACF3-BCF15FFB6D46}"/>
    <cellStyle name="60% - Accent2 4" xfId="435" xr:uid="{DDE036EB-2185-4F61-B89E-8B70AF07085B}"/>
    <cellStyle name="60% - Accent2 5" xfId="1435" xr:uid="{658668E9-2E34-41AD-B382-D2697DC237E6}"/>
    <cellStyle name="60% - Accent3 2" xfId="37" xr:uid="{5C905323-1F07-4DB8-AE32-4FFF35DD7A8C}"/>
    <cellStyle name="60% - Accent3 2 2" xfId="437" xr:uid="{D0CA2ABB-88D5-4D74-837A-58F519C8C265}"/>
    <cellStyle name="60% - Accent3 2 3" xfId="438" xr:uid="{7F5FB654-97F9-4B51-BF39-48B9CB8BBE09}"/>
    <cellStyle name="60% - Accent3 2 4" xfId="1381" xr:uid="{94331078-AE70-4D46-A31A-70B655C3B2F1}"/>
    <cellStyle name="60% - Accent3 2 5" xfId="436" xr:uid="{BA54A69E-9D69-4507-A8AF-9153A135FE37}"/>
    <cellStyle name="60% - Accent3 3" xfId="439" xr:uid="{BEA668F1-6E14-4486-AA7A-5526FE4A6AEF}"/>
    <cellStyle name="60% - Accent3 4" xfId="440" xr:uid="{7BDACC42-1033-44F0-A0E7-9C69C9992EED}"/>
    <cellStyle name="60% - Accent3 5" xfId="1436" xr:uid="{D377C90E-7167-4EC2-BC88-D87CE9B6C57B}"/>
    <cellStyle name="60% - Accent4 2" xfId="38" xr:uid="{F1AB2ADB-0A0E-456E-9540-64D7CAF1D54B}"/>
    <cellStyle name="60% - Accent4 2 2" xfId="442" xr:uid="{F67888D8-315F-4C0F-947E-9DE32959BAB5}"/>
    <cellStyle name="60% - Accent4 2 3" xfId="443" xr:uid="{67D65411-AF28-49B9-9D02-DE6760A15C41}"/>
    <cellStyle name="60% - Accent4 2 4" xfId="1382" xr:uid="{36398896-75DD-48FE-ADE8-E3E1EEF0C4DD}"/>
    <cellStyle name="60% - Accent4 2 5" xfId="441" xr:uid="{5C496AB2-78C6-4770-B5ED-2F3F709197D2}"/>
    <cellStyle name="60% - Accent4 3" xfId="444" xr:uid="{A8CD1465-DB71-48F2-87CD-CFB3C22A2FD8}"/>
    <cellStyle name="60% - Accent4 4" xfId="445" xr:uid="{80F16D6B-852E-43CF-B60B-DDE061E08911}"/>
    <cellStyle name="60% - Accent4 5" xfId="1437" xr:uid="{C9BF0BED-75DB-4CAA-AC5B-E1E81405F973}"/>
    <cellStyle name="60% - Accent5 2" xfId="39" xr:uid="{DBD201BF-9FA4-4691-BEA2-5626FDEB11BD}"/>
    <cellStyle name="60% - Accent5 2 2" xfId="447" xr:uid="{4F7E1B67-7929-4157-B4D2-B287213B1ABF}"/>
    <cellStyle name="60% - Accent5 2 3" xfId="448" xr:uid="{E8971A7C-A1F3-4C6B-8DE1-321A59072630}"/>
    <cellStyle name="60% - Accent5 2 4" xfId="1383" xr:uid="{F12F70D1-DEB6-4CAC-85CD-7D5B21629AD9}"/>
    <cellStyle name="60% - Accent5 2 5" xfId="446" xr:uid="{C462BD4D-F170-4595-B0F9-19D04B0CB535}"/>
    <cellStyle name="60% - Accent5 3" xfId="449" xr:uid="{92F84FD8-EB03-42A7-BC8F-E57DD189A98A}"/>
    <cellStyle name="60% - Accent5 4" xfId="450" xr:uid="{38E27515-650E-4C91-AABD-733DB3964C7D}"/>
    <cellStyle name="60% - Accent5 5" xfId="1438" xr:uid="{A2FC9309-FBC4-47D2-9839-E2D21CAA09C6}"/>
    <cellStyle name="60% - Accent6 2" xfId="40" xr:uid="{24CEC983-DA62-42CD-A54C-6F89096B7069}"/>
    <cellStyle name="60% - Accent6 2 2" xfId="452" xr:uid="{375C0699-C818-4AF5-9D2F-191BFA6900A1}"/>
    <cellStyle name="60% - Accent6 2 3" xfId="453" xr:uid="{978F413E-3342-4FD3-BFE7-EB8BE968F0BE}"/>
    <cellStyle name="60% - Accent6 2 4" xfId="1384" xr:uid="{0FAC9B62-590B-426E-A899-4E76953AE726}"/>
    <cellStyle name="60% - Accent6 2 5" xfId="451" xr:uid="{243C7B12-0784-452E-A62A-7956ADCA6AB8}"/>
    <cellStyle name="60% - Accent6 3" xfId="454" xr:uid="{42267D2A-5D77-4B48-A567-B7D03D8FE5C4}"/>
    <cellStyle name="60% - Accent6 4" xfId="455" xr:uid="{387EB5A6-F4C7-4311-A8D8-998B1BAF1F40}"/>
    <cellStyle name="60% - Accent6 5" xfId="1439" xr:uid="{468375AD-DA06-426F-9EA8-185BA0FE5682}"/>
    <cellStyle name="60% - Izcēlums1" xfId="67" xr:uid="{56F2644D-05DD-473D-9FB5-0394497526DB}"/>
    <cellStyle name="60% - Izcēlums1 2" xfId="456" xr:uid="{F102CCFB-B1A1-4883-AB04-0475BE162C37}"/>
    <cellStyle name="60% - Izcēlums1 3" xfId="457" xr:uid="{23CA5780-9DC8-4C1B-84E4-76573A3A6947}"/>
    <cellStyle name="60% - Izcēlums2" xfId="68" xr:uid="{222538F6-2015-4888-9EE9-756A019F0CE2}"/>
    <cellStyle name="60% - Izcēlums2 2" xfId="458" xr:uid="{6DBDD8F0-D5E0-4F8B-AE9D-1943FC2C5689}"/>
    <cellStyle name="60% - Izcēlums2 3" xfId="459" xr:uid="{F7AB8C89-2E52-425D-9BBF-0E43B55056BA}"/>
    <cellStyle name="60% - Izcēlums3" xfId="69" xr:uid="{4F732695-18EB-4942-8849-56E06B1699C3}"/>
    <cellStyle name="60% - Izcēlums3 2" xfId="460" xr:uid="{1152246A-B310-4A0D-8DF5-0CB2B75A0E21}"/>
    <cellStyle name="60% - Izcēlums3 3" xfId="461" xr:uid="{CBDD4097-978A-4845-BF97-E553E3F1CC07}"/>
    <cellStyle name="60% - Izcēlums4" xfId="70" xr:uid="{BF7946FB-5032-444C-A652-A19861F76BCB}"/>
    <cellStyle name="60% - Izcēlums4 2" xfId="462" xr:uid="{62B0258A-AEE0-47F9-A6DE-EED638714714}"/>
    <cellStyle name="60% - Izcēlums4 3" xfId="463" xr:uid="{F92E9A73-22F8-4F21-9D4E-8105C8B27E84}"/>
    <cellStyle name="60% - Izcēlums5" xfId="71" xr:uid="{E3EBFBB8-F7FD-4E0B-8C53-198819FBD710}"/>
    <cellStyle name="60% - Izcēlums5 2" xfId="464" xr:uid="{B8016FC9-B96A-4444-8F21-E772A42D6C08}"/>
    <cellStyle name="60% - Izcēlums5 3" xfId="465" xr:uid="{3816A89D-F624-4C33-946F-B472C0F74C1F}"/>
    <cellStyle name="60% - Izcēlums6" xfId="72" xr:uid="{951FAD35-2192-4485-BF44-D73587BEE1DD}"/>
    <cellStyle name="60% - Izcēlums6 2" xfId="466" xr:uid="{0DFDB8E8-2385-4701-896C-7A4629F65CAE}"/>
    <cellStyle name="60% - Izcēlums6 3" xfId="467" xr:uid="{22B42011-F862-4125-AEFF-CD50DE340EBE}"/>
    <cellStyle name="60% - Акцент1" xfId="133" xr:uid="{8F4A41D0-711F-4BB4-A8D4-ACDE7E735CDE}"/>
    <cellStyle name="60% - Акцент2" xfId="134" xr:uid="{C8D378D1-A7BE-494D-9488-FCC14716EDB5}"/>
    <cellStyle name="60% - Акцент3" xfId="135" xr:uid="{29E90B62-F2C5-4AFE-8EDF-C955B80CFCBD}"/>
    <cellStyle name="60% - Акцент4" xfId="136" xr:uid="{F22916F5-300B-4E46-A83E-1E7DEA4C86EB}"/>
    <cellStyle name="60% - Акцент5" xfId="137" xr:uid="{00994DA7-ADBC-45A5-8555-4A977E753BD4}"/>
    <cellStyle name="60% - Акцент6" xfId="138" xr:uid="{2CAE43A0-248B-4280-927D-8CD8C151573D}"/>
    <cellStyle name="60% no 1. izcēluma" xfId="139" xr:uid="{7DAB9EF8-6C11-43F7-9E28-F9DF8E6D0CD0}"/>
    <cellStyle name="60% no 1. izcēluma 2" xfId="140" xr:uid="{3678E57C-7927-4F88-A42D-5B974A3DDD71}"/>
    <cellStyle name="60% no 2. izcēluma" xfId="141" xr:uid="{AA51EBA4-487D-471B-80DE-3E8045EF701E}"/>
    <cellStyle name="60% no 3. izcēluma" xfId="142" xr:uid="{F6E3E3A4-3A87-4CF8-9D0E-E2CBB5DA9179}"/>
    <cellStyle name="60% no 3. izcēluma 2" xfId="143" xr:uid="{752C1A68-BB83-4F86-8461-29B2A474DF72}"/>
    <cellStyle name="60% no 4. izcēluma" xfId="144" xr:uid="{C92D4C01-0605-4973-BB31-AE0127FDE6D1}"/>
    <cellStyle name="60% no 4. izcēluma 2" xfId="145" xr:uid="{0898DC65-22D6-48CE-8F2C-D7E0109BCB75}"/>
    <cellStyle name="60% no 5. izcēluma" xfId="146" xr:uid="{AC93FCA3-2026-4F82-9CBE-FCA80E16E864}"/>
    <cellStyle name="60% no 6. izcēluma" xfId="147" xr:uid="{0F94CAD8-1209-4CFC-B402-7145FE9A44F8}"/>
    <cellStyle name="60% no 6. izcēluma 2" xfId="148" xr:uid="{1B9BD320-3F3A-4331-A068-38B3914AC6FF}"/>
    <cellStyle name="Äåķåęķūé [0]_laroux" xfId="149" xr:uid="{3EBEF239-16A5-4780-91D6-C81B47EAD4EB}"/>
    <cellStyle name="Äåķåęķūé_laroux" xfId="150" xr:uid="{E975481A-E0C5-4E5F-ACF8-AD3CB3DE4DD1}"/>
    <cellStyle name="Accent1" xfId="276" builtinId="29" customBuiltin="1"/>
    <cellStyle name="Accent1 2" xfId="468" xr:uid="{A08509E8-E934-4D27-854D-A62D0C748D67}"/>
    <cellStyle name="Accent1 2 2" xfId="469" xr:uid="{70263C48-EBE3-4783-8404-D6AD0DFD8636}"/>
    <cellStyle name="Accent1 2 2 2" xfId="470" xr:uid="{0A488898-6059-4B00-90D7-F3F796E095A3}"/>
    <cellStyle name="Accent1 2 3" xfId="471" xr:uid="{D02171ED-C55D-4318-BBF8-8C8A56F3E44D}"/>
    <cellStyle name="Accent1 3" xfId="472" xr:uid="{96F15EFE-8B0D-47FA-B4C0-89E33FBF5F40}"/>
    <cellStyle name="Accent1 4" xfId="473" xr:uid="{19D5C320-73BA-4FBE-B3A6-ED50D71185E6}"/>
    <cellStyle name="Accent1 5" xfId="1440" xr:uid="{D86DD049-9692-4BA8-A913-C02504FD4B9A}"/>
    <cellStyle name="Accent2" xfId="277" builtinId="33" customBuiltin="1"/>
    <cellStyle name="Accent2 2" xfId="474" xr:uid="{BE52B8FE-C613-495E-8817-BCB23FE6FD8C}"/>
    <cellStyle name="Accent2 2 2" xfId="475" xr:uid="{811A09B2-3222-4A15-B224-483C72544EB9}"/>
    <cellStyle name="Accent2 2 2 2" xfId="476" xr:uid="{AA3FB1A4-3834-4DF8-AAF9-D48BED2E0B89}"/>
    <cellStyle name="Accent2 2 3" xfId="477" xr:uid="{A28395BC-5CF0-49EC-93A0-8C5C357CC089}"/>
    <cellStyle name="Accent2 3" xfId="478" xr:uid="{E1379BFC-8D7F-4EA4-84F1-D35B1BB2E3E9}"/>
    <cellStyle name="Accent2 4" xfId="479" xr:uid="{DBCE1D05-9B70-415D-AD52-9707B943CB1C}"/>
    <cellStyle name="Accent2 5" xfId="1441" xr:uid="{B1780B16-4679-4401-B301-C4C9CCF5D4D7}"/>
    <cellStyle name="Accent3" xfId="278" builtinId="37" customBuiltin="1"/>
    <cellStyle name="Accent3 2" xfId="480" xr:uid="{F6B0D99C-C494-4A41-85C0-0ACAB9C395FF}"/>
    <cellStyle name="Accent3 2 2" xfId="481" xr:uid="{2244F5D2-2448-466F-9103-AF708374E8A9}"/>
    <cellStyle name="Accent3 2 2 2" xfId="482" xr:uid="{DD19410F-1764-4A39-AFC8-23324B485A57}"/>
    <cellStyle name="Accent3 2 3" xfId="483" xr:uid="{DD46B150-7E77-4B28-9326-C9308A630CBC}"/>
    <cellStyle name="Accent3 3" xfId="484" xr:uid="{AD263BB7-C3FC-487A-9E8C-13EDCD77B2F6}"/>
    <cellStyle name="Accent3 4" xfId="485" xr:uid="{7C33F786-4F8D-4949-A346-00CD125FF86C}"/>
    <cellStyle name="Accent3 5" xfId="1442" xr:uid="{A0779FC9-2128-473D-8F3C-A52F4D8C207C}"/>
    <cellStyle name="Accent4" xfId="279" builtinId="41" customBuiltin="1"/>
    <cellStyle name="Accent4 2" xfId="486" xr:uid="{EA970AAC-8E26-46FA-BBCC-FEAC19205053}"/>
    <cellStyle name="Accent4 2 2" xfId="487" xr:uid="{9EC47C98-AE47-4CB9-8784-FD3FC01E4C0B}"/>
    <cellStyle name="Accent4 2 3" xfId="488" xr:uid="{88D7EB2C-3686-41A9-8377-32EB2CFBC04E}"/>
    <cellStyle name="Accent4 3" xfId="489" xr:uid="{6CE9252F-986F-45D6-A5B6-F9938AF10BA1}"/>
    <cellStyle name="Accent4 4" xfId="490" xr:uid="{BCE39A40-236F-45F9-BA73-88A800581ED6}"/>
    <cellStyle name="Accent4 5" xfId="1443" xr:uid="{14A7393D-A372-44D3-BBB3-15B43A201F6E}"/>
    <cellStyle name="Accent5" xfId="280" builtinId="45" customBuiltin="1"/>
    <cellStyle name="Accent5 2" xfId="491" xr:uid="{2F5FA12B-7CF6-41E6-B38F-679FAFADA6F1}"/>
    <cellStyle name="Accent5 2 2" xfId="492" xr:uid="{7571F13D-DD0C-4763-8EBE-DB2FCFEA59BE}"/>
    <cellStyle name="Accent5 3" xfId="493" xr:uid="{83DB3792-3B8F-4980-9870-4239D106A9F3}"/>
    <cellStyle name="Accent5 4" xfId="1444" xr:uid="{02B50F9F-7E8E-4C06-BEE6-228C6F05C3EE}"/>
    <cellStyle name="Accent6" xfId="281" builtinId="49" customBuiltin="1"/>
    <cellStyle name="Accent6 2" xfId="494" xr:uid="{03413FF4-4667-42FE-AFDD-9E59D1B10A4F}"/>
    <cellStyle name="Accent6 2 2" xfId="495" xr:uid="{6EB30CEC-62E6-4CF8-A0E3-57025AB97F74}"/>
    <cellStyle name="Accent6 2 3" xfId="496" xr:uid="{419EADDE-13D3-4D94-B52A-C113D00D80B5}"/>
    <cellStyle name="Accent6 3" xfId="497" xr:uid="{2F66E24E-904A-4062-B14C-3F5B0BCA5459}"/>
    <cellStyle name="Accent6 4" xfId="498" xr:uid="{7309C670-4962-43FF-AABA-C2C291A393B1}"/>
    <cellStyle name="Accent6 5" xfId="1445" xr:uid="{FEFB3172-F03D-4C70-8617-FDCA4BE70687}"/>
    <cellStyle name="Aprēķināšana" xfId="284" xr:uid="{4FB3BC45-9DC3-4F4D-B6CB-3E053111669E}"/>
    <cellStyle name="Aprēķināšana 2" xfId="151" xr:uid="{431D5C71-33F0-4575-B3C0-89CC2E81D445}"/>
    <cellStyle name="Aprēķināšana 3" xfId="499" xr:uid="{1C9E9140-87D7-41F3-B588-201B8843BC99}"/>
    <cellStyle name="Aprēķināšana 4" xfId="500" xr:uid="{ECA23937-7CAB-47C7-B9D7-15B7914C5922}"/>
    <cellStyle name="Aprēķināšana_1-7" xfId="152" xr:uid="{B5A8E903-AF08-4FCC-AA6D-9D47B487F1BE}"/>
    <cellStyle name="Atdalītāji 2" xfId="501" xr:uid="{151AC659-7E39-4615-906D-A6100702F7A1}"/>
    <cellStyle name="Atdalītāji 2 10" xfId="2819" xr:uid="{1BC7A7EA-B06F-47A9-9C2A-38B466148EA6}"/>
    <cellStyle name="Atdalītāji 2 2" xfId="1520" xr:uid="{8D3862FB-A583-40AD-A071-15424D46A235}"/>
    <cellStyle name="Atdalītāji 2 2 2" xfId="1633" xr:uid="{614C9414-7321-41C2-85EC-73BA09E4454B}"/>
    <cellStyle name="Atdalītāji 2 2 2 2" xfId="1975" xr:uid="{EBE0DB6D-8214-4237-BCE1-68EF596B1E9F}"/>
    <cellStyle name="Atdalītāji 2 2 2 2 2" xfId="2661" xr:uid="{39E39C31-DD61-4C17-9DE3-23EF71A14C3B}"/>
    <cellStyle name="Atdalītāji 2 2 2 2 2 2" xfId="5406" xr:uid="{9DE69146-9176-4799-AF90-92A8B0F2B567}"/>
    <cellStyle name="Atdalītāji 2 2 2 2 2 3" xfId="6778" xr:uid="{338B557B-1D5A-4365-B151-310E5255124F}"/>
    <cellStyle name="Atdalītāji 2 2 2 2 2 4" xfId="8150" xr:uid="{BF93B098-49D1-4FF6-B496-6C934942BBA4}"/>
    <cellStyle name="Atdalītāji 2 2 2 2 2 5" xfId="4034" xr:uid="{8B239E62-B8A0-4081-BE5B-7D47F65A6303}"/>
    <cellStyle name="Atdalītāji 2 2 2 2 3" xfId="4720" xr:uid="{A8980271-D615-4D74-A2C7-4BBA9639AEE7}"/>
    <cellStyle name="Atdalītāji 2 2 2 2 4" xfId="6092" xr:uid="{14F91DE6-78A1-438B-8C57-4818F4F6A7E2}"/>
    <cellStyle name="Atdalītāji 2 2 2 2 5" xfId="7464" xr:uid="{7A6C4D01-5239-4C31-B76C-193864F905B6}"/>
    <cellStyle name="Atdalītāji 2 2 2 2 6" xfId="3348" xr:uid="{8B111685-C506-4F18-ACF3-91EFA5A85B43}"/>
    <cellStyle name="Atdalītāji 2 2 2 3" xfId="2319" xr:uid="{D07F1FEA-63DA-4B62-BE0B-5E58416C6CD9}"/>
    <cellStyle name="Atdalītāji 2 2 2 3 2" xfId="5064" xr:uid="{D7C3DBC9-A946-45BD-89F2-5B8949CD3F56}"/>
    <cellStyle name="Atdalītāji 2 2 2 3 3" xfId="6436" xr:uid="{5C28F9AB-31B5-4723-AC34-B9197EEC05FA}"/>
    <cellStyle name="Atdalītāji 2 2 2 3 4" xfId="7808" xr:uid="{677B56F1-2EC3-4B77-B839-512F044C4194}"/>
    <cellStyle name="Atdalītāji 2 2 2 3 5" xfId="3692" xr:uid="{440B0786-BBF2-41D7-AF04-3351F197600B}"/>
    <cellStyle name="Atdalītāji 2 2 2 4" xfId="4378" xr:uid="{523D98EB-C8AE-4007-B8F8-8DFB1620F97D}"/>
    <cellStyle name="Atdalītāji 2 2 2 5" xfId="5750" xr:uid="{ADA1202B-7D20-473A-9754-03FB1A9CA0E9}"/>
    <cellStyle name="Atdalītāji 2 2 2 6" xfId="7122" xr:uid="{AEFCF1C3-F072-4FFC-A6D1-59B41A229F3F}"/>
    <cellStyle name="Atdalītāji 2 2 2 7" xfId="3006" xr:uid="{E20D767C-BAA0-4E8B-B695-740D0A228404}"/>
    <cellStyle name="Atdalītāji 2 2 3" xfId="1746" xr:uid="{228A91D3-0AB4-451A-AF4F-E0C9307F5E4F}"/>
    <cellStyle name="Atdalītāji 2 2 3 2" xfId="2088" xr:uid="{E0E32FAF-63BA-4BB4-B0F6-76B7194B3EBF}"/>
    <cellStyle name="Atdalītāji 2 2 3 2 2" xfId="2774" xr:uid="{B43FED29-C930-46DC-8921-937571118EB9}"/>
    <cellStyle name="Atdalītāji 2 2 3 2 2 2" xfId="5519" xr:uid="{A484C505-0E8C-4788-8CCB-4A1B53361CD5}"/>
    <cellStyle name="Atdalītāji 2 2 3 2 2 3" xfId="6891" xr:uid="{14368508-CBBE-445E-BDAB-10B01D6669A2}"/>
    <cellStyle name="Atdalītāji 2 2 3 2 2 4" xfId="8263" xr:uid="{556CEBF5-0860-4470-97C8-E52ED45512BC}"/>
    <cellStyle name="Atdalītāji 2 2 3 2 2 5" xfId="4147" xr:uid="{79A9BBB0-4AF2-425A-83B2-42B2DA3418DA}"/>
    <cellStyle name="Atdalītāji 2 2 3 2 3" xfId="4833" xr:uid="{A6B71CFF-C378-404D-BE68-A716C2DA9345}"/>
    <cellStyle name="Atdalītāji 2 2 3 2 4" xfId="6205" xr:uid="{B03A2C22-288F-4084-90A0-39632E1685D6}"/>
    <cellStyle name="Atdalītāji 2 2 3 2 5" xfId="7577" xr:uid="{B477DC8F-052C-42CF-A515-7E9D946693C7}"/>
    <cellStyle name="Atdalītāji 2 2 3 2 6" xfId="3461" xr:uid="{31C6B46C-8D5B-4D9D-8529-B1E6B7B22AE1}"/>
    <cellStyle name="Atdalītāji 2 2 3 3" xfId="2432" xr:uid="{BCB7DCBA-236D-4A36-B507-DBEE3B8C7807}"/>
    <cellStyle name="Atdalītāji 2 2 3 3 2" xfId="5177" xr:uid="{592E3560-88D9-44DB-82FD-503A80ADD0F8}"/>
    <cellStyle name="Atdalītāji 2 2 3 3 3" xfId="6549" xr:uid="{C6AEDD21-D2B3-402E-AA7E-444EABB3C93E}"/>
    <cellStyle name="Atdalītāji 2 2 3 3 4" xfId="7921" xr:uid="{3F5886E6-3C4C-46C3-934B-F7C337A1690C}"/>
    <cellStyle name="Atdalītāji 2 2 3 3 5" xfId="3805" xr:uid="{E06AC198-A922-4876-8F9D-986058B8B5E9}"/>
    <cellStyle name="Atdalītāji 2 2 3 4" xfId="4491" xr:uid="{57D61FA4-D601-4A3D-84F0-FC573E46E168}"/>
    <cellStyle name="Atdalītāji 2 2 3 5" xfId="5863" xr:uid="{CB79073E-18CE-489B-91D1-D17514D7F04C}"/>
    <cellStyle name="Atdalītāji 2 2 3 6" xfId="7235" xr:uid="{BF0A9F5D-6A59-4DE1-8F15-C5BADD579361}"/>
    <cellStyle name="Atdalītāji 2 2 3 7" xfId="3119" xr:uid="{AF0F290E-7130-4B3F-96AD-FD40DE8030FC}"/>
    <cellStyle name="Atdalītāji 2 2 4" xfId="1862" xr:uid="{5A377D29-1FFC-4CB7-AB05-B758C018EE21}"/>
    <cellStyle name="Atdalītāji 2 2 4 2" xfId="2548" xr:uid="{73327F94-9C17-4D14-AD46-6FB60229BE2E}"/>
    <cellStyle name="Atdalītāji 2 2 4 2 2" xfId="5293" xr:uid="{E79A1766-FC1C-4312-AB89-0AE2949D30D6}"/>
    <cellStyle name="Atdalītāji 2 2 4 2 3" xfId="6665" xr:uid="{8E3CE6B4-70F1-4BB3-9755-5E75C7B7A4F4}"/>
    <cellStyle name="Atdalītāji 2 2 4 2 4" xfId="8037" xr:uid="{F435F5AC-D218-47BF-8DC4-43B68676C50E}"/>
    <cellStyle name="Atdalītāji 2 2 4 2 5" xfId="3921" xr:uid="{C6222829-DA71-448C-8EBD-FE871B999DFE}"/>
    <cellStyle name="Atdalītāji 2 2 4 3" xfId="4607" xr:uid="{51342ABE-CBE7-419C-9EC5-F0AA63FB2C60}"/>
    <cellStyle name="Atdalītāji 2 2 4 4" xfId="5979" xr:uid="{0D98FBA9-2C65-49D1-A558-AC149C15F076}"/>
    <cellStyle name="Atdalītāji 2 2 4 5" xfId="7351" xr:uid="{81417B69-19F7-459F-8101-CEF820873B9E}"/>
    <cellStyle name="Atdalītāji 2 2 4 6" xfId="3235" xr:uid="{4A4A29D2-8F76-4C47-9A74-A408295DAF6E}"/>
    <cellStyle name="Atdalītāji 2 2 5" xfId="2206" xr:uid="{E1D704DB-CBB9-4890-A769-5132461EAB0B}"/>
    <cellStyle name="Atdalītāji 2 2 5 2" xfId="4951" xr:uid="{9AD1AF82-CDD8-4CDA-8759-7A04B8FFF004}"/>
    <cellStyle name="Atdalītāji 2 2 5 3" xfId="6323" xr:uid="{7E525FBB-EB13-4754-BC36-C3EEF69FBD64}"/>
    <cellStyle name="Atdalītāji 2 2 5 4" xfId="7695" xr:uid="{0E3D62C9-2676-4397-ACCC-5C887B0CF3BC}"/>
    <cellStyle name="Atdalītāji 2 2 5 5" xfId="3579" xr:uid="{39C03318-DD23-4EBF-AEF7-5BDF2F42FFFF}"/>
    <cellStyle name="Atdalītāji 2 2 6" xfId="4265" xr:uid="{8625192F-05FA-43EF-9E1B-D1F9454FB85F}"/>
    <cellStyle name="Atdalītāji 2 2 7" xfId="5637" xr:uid="{5C3E8853-74B0-4A03-A391-AB6973E0F7B9}"/>
    <cellStyle name="Atdalītāji 2 2 8" xfId="7009" xr:uid="{D3E69B12-5E20-43EA-A3FA-08C170DDF8E4}"/>
    <cellStyle name="Atdalītāji 2 2 9" xfId="2893" xr:uid="{0E7461E8-AD48-496A-B714-11A21102C2CF}"/>
    <cellStyle name="Atdalītāji 2 3" xfId="1559" xr:uid="{2ADDD24F-7217-494C-B241-1AB1FACAD32E}"/>
    <cellStyle name="Atdalītāji 2 3 2" xfId="1901" xr:uid="{41867FEB-1196-4A21-8F2B-94C5B9BCC538}"/>
    <cellStyle name="Atdalītāji 2 3 2 2" xfId="2587" xr:uid="{7E4F0909-280A-4981-8CA3-45DB336317E7}"/>
    <cellStyle name="Atdalītāji 2 3 2 2 2" xfId="5332" xr:uid="{5BFB8E0A-89E1-4641-AE77-A6B92F4288F8}"/>
    <cellStyle name="Atdalītāji 2 3 2 2 3" xfId="6704" xr:uid="{F4FA8BC7-BB7D-4816-9E04-B376D35847AF}"/>
    <cellStyle name="Atdalītāji 2 3 2 2 4" xfId="8076" xr:uid="{C55B2BE2-A678-42EB-930C-277B3AA56F10}"/>
    <cellStyle name="Atdalītāji 2 3 2 2 5" xfId="3960" xr:uid="{406C8D76-BDB8-43AB-BE5B-DDB8A2CDBE0E}"/>
    <cellStyle name="Atdalītāji 2 3 2 3" xfId="4646" xr:uid="{F303A461-62A4-4648-A223-41E36962F331}"/>
    <cellStyle name="Atdalītāji 2 3 2 4" xfId="6018" xr:uid="{C009B9EA-B20C-45EB-A7FE-01E74BE4849B}"/>
    <cellStyle name="Atdalītāji 2 3 2 5" xfId="7390" xr:uid="{526FAC1C-6BAB-42B8-8768-F6CEBB5F0A6C}"/>
    <cellStyle name="Atdalītāji 2 3 2 6" xfId="3274" xr:uid="{27348A9B-0366-4A43-9DF5-774496CEADBB}"/>
    <cellStyle name="Atdalītāji 2 3 3" xfId="2245" xr:uid="{9863F154-592C-4392-B417-736A1CAD679F}"/>
    <cellStyle name="Atdalītāji 2 3 3 2" xfId="4990" xr:uid="{61A83709-D741-4DA1-AA8F-8C396B42D337}"/>
    <cellStyle name="Atdalītāji 2 3 3 3" xfId="6362" xr:uid="{3A2CE595-D932-4AD3-A367-1AB7D6EDD193}"/>
    <cellStyle name="Atdalītāji 2 3 3 4" xfId="7734" xr:uid="{E87B0AF4-D0F1-456B-824D-6ECCA087995F}"/>
    <cellStyle name="Atdalītāji 2 3 3 5" xfId="3618" xr:uid="{84B6F319-8136-442A-BE31-F1958C57DE95}"/>
    <cellStyle name="Atdalītāji 2 3 4" xfId="4304" xr:uid="{6DC73C22-07CC-460A-A81D-706E45FBFA59}"/>
    <cellStyle name="Atdalītāji 2 3 5" xfId="5676" xr:uid="{61D64235-277E-46A6-915A-9946AFF38231}"/>
    <cellStyle name="Atdalītāji 2 3 6" xfId="7048" xr:uid="{900FC842-05C9-4289-B98B-6E81F2BDF431}"/>
    <cellStyle name="Atdalītāji 2 3 7" xfId="2932" xr:uid="{37567A28-00ED-4D8C-BC40-3E284C9B1FFB}"/>
    <cellStyle name="Atdalītāji 2 4" xfId="1672" xr:uid="{A398A941-C23D-4143-9383-EBBA12458160}"/>
    <cellStyle name="Atdalītāji 2 4 2" xfId="2014" xr:uid="{6F92F3F4-F274-49B5-9AF1-0EC12B0F1BB6}"/>
    <cellStyle name="Atdalītāji 2 4 2 2" xfId="2700" xr:uid="{DCEECB42-C8F0-4711-AE87-0042D9E72536}"/>
    <cellStyle name="Atdalītāji 2 4 2 2 2" xfId="5445" xr:uid="{8808BE03-529F-49C7-BF75-6D7E7C97A538}"/>
    <cellStyle name="Atdalītāji 2 4 2 2 3" xfId="6817" xr:uid="{AA5815E8-3DDE-4386-BB70-BDB46CC7A569}"/>
    <cellStyle name="Atdalītāji 2 4 2 2 4" xfId="8189" xr:uid="{64F59E87-1159-4875-93C2-70DA3B0BD07F}"/>
    <cellStyle name="Atdalītāji 2 4 2 2 5" xfId="4073" xr:uid="{E759595D-2E42-440F-9A19-501A44724BB5}"/>
    <cellStyle name="Atdalītāji 2 4 2 3" xfId="4759" xr:uid="{98DEE611-C4EB-4ED2-97C0-D43A59C88794}"/>
    <cellStyle name="Atdalītāji 2 4 2 4" xfId="6131" xr:uid="{303143AB-ECB1-44E0-9B0E-7BF0E02DA697}"/>
    <cellStyle name="Atdalītāji 2 4 2 5" xfId="7503" xr:uid="{BBA9C278-914F-4164-A76F-4F499760CCA1}"/>
    <cellStyle name="Atdalītāji 2 4 2 6" xfId="3387" xr:uid="{CCE1B7E8-7055-4E75-A688-7468A76D769D}"/>
    <cellStyle name="Atdalītāji 2 4 3" xfId="2358" xr:uid="{F04E7258-5ABC-407C-8784-77B8D3097CB9}"/>
    <cellStyle name="Atdalītāji 2 4 3 2" xfId="5103" xr:uid="{A1AC2905-5338-4C0B-BA03-4EF46C3C1F19}"/>
    <cellStyle name="Atdalītāji 2 4 3 3" xfId="6475" xr:uid="{8FB538B7-EC1A-49EA-873F-42F8C7ED71ED}"/>
    <cellStyle name="Atdalītāji 2 4 3 4" xfId="7847" xr:uid="{CA6767E9-9386-47ED-8F61-6A11A68FDF62}"/>
    <cellStyle name="Atdalītāji 2 4 3 5" xfId="3731" xr:uid="{096332A6-21CB-4E44-88EC-A3ABCB0ECB38}"/>
    <cellStyle name="Atdalītāji 2 4 4" xfId="4417" xr:uid="{D1C93BD2-C369-4052-8D39-FDF37FFB7262}"/>
    <cellStyle name="Atdalītāji 2 4 5" xfId="5789" xr:uid="{58C3C79A-4FA9-45DF-B7DF-C7CECE07BCB4}"/>
    <cellStyle name="Atdalītāji 2 4 6" xfId="7161" xr:uid="{066E3BE6-FEF5-4725-B9AE-42291C910159}"/>
    <cellStyle name="Atdalītāji 2 4 7" xfId="3045" xr:uid="{698C15E3-FE96-4F6A-A807-8D705017CFAC}"/>
    <cellStyle name="Atdalītāji 2 5" xfId="1788" xr:uid="{66E32165-B5DA-4ADC-866D-4E6519CAF23D}"/>
    <cellStyle name="Atdalītāji 2 5 2" xfId="2474" xr:uid="{301DEE4C-5056-418B-B59D-1D422691AC3A}"/>
    <cellStyle name="Atdalītāji 2 5 2 2" xfId="5219" xr:uid="{7C001E83-89A2-4D23-9582-0EF62044D5F2}"/>
    <cellStyle name="Atdalītāji 2 5 2 3" xfId="6591" xr:uid="{F3B39E0F-0118-4CF0-87D6-E550C657CD9A}"/>
    <cellStyle name="Atdalītāji 2 5 2 4" xfId="7963" xr:uid="{F47D5BD9-362A-4816-ADAA-4ED9A4D0A6EA}"/>
    <cellStyle name="Atdalītāji 2 5 2 5" xfId="3847" xr:uid="{B9CBCE41-5BB6-432F-9709-1FEECF70D784}"/>
    <cellStyle name="Atdalītāji 2 5 3" xfId="4533" xr:uid="{E891DF5B-61C1-4148-88CB-5CFCDF3F60E2}"/>
    <cellStyle name="Atdalītāji 2 5 4" xfId="5905" xr:uid="{73F5F80A-F40E-4756-BECC-80D3B70EA4C6}"/>
    <cellStyle name="Atdalītāji 2 5 5" xfId="7277" xr:uid="{E99889F7-7D6A-46E9-9216-08D263575894}"/>
    <cellStyle name="Atdalītāji 2 5 6" xfId="3161" xr:uid="{BE6B8AF5-7B8E-48F7-B82D-C9D6B1020DDA}"/>
    <cellStyle name="Atdalītāji 2 6" xfId="2131" xr:uid="{D90AD5EF-8F37-4EA0-AE06-02B0EE249398}"/>
    <cellStyle name="Atdalītāji 2 6 2" xfId="4876" xr:uid="{CA5F2971-82B6-4F6A-833C-AE88730B37B3}"/>
    <cellStyle name="Atdalītāji 2 6 3" xfId="6248" xr:uid="{C843F927-3C7E-4BAA-9A3A-6A92A4D8DEA6}"/>
    <cellStyle name="Atdalītāji 2 6 4" xfId="7620" xr:uid="{984FD7C2-68B8-42BB-9312-0AC8896DFD35}"/>
    <cellStyle name="Atdalītāji 2 6 5" xfId="3504" xr:uid="{81D524B8-FEC5-4611-B7A0-99A2DD2BB98E}"/>
    <cellStyle name="Atdalītāji 2 7" xfId="4191" xr:uid="{FECEA931-D2A6-4D36-AB1B-8FB954074A68}"/>
    <cellStyle name="Atdalītāji 2 8" xfId="5563" xr:uid="{3FB842C4-FC33-46D1-A9DA-13CCF197B1FB}"/>
    <cellStyle name="Atdalītāji 2 9" xfId="6935" xr:uid="{1A713851-C33A-4887-968D-673DCA2C0478}"/>
    <cellStyle name="Bad 2" xfId="502" xr:uid="{7B944CD0-14BB-46C7-8AAA-93C4BE957DFF}"/>
    <cellStyle name="Bad 2 2" xfId="503" xr:uid="{835F28AD-3E04-4346-B16B-6897B32EFC1E}"/>
    <cellStyle name="Bad 2 3" xfId="504" xr:uid="{8EA552BF-9532-4B21-87AF-3FFA74B4EF90}"/>
    <cellStyle name="Bad 3" xfId="505" xr:uid="{D5AD08B8-B6A9-4F14-ACAF-BA08B15C40F8}"/>
    <cellStyle name="Bad 4" xfId="506" xr:uid="{3C8498EF-671E-4BCF-8C68-6D70F1048664}"/>
    <cellStyle name="Bad 5" xfId="507" xr:uid="{6646BF83-C4DD-4E15-836E-3534C970E50B}"/>
    <cellStyle name="Bad 6" xfId="1446" xr:uid="{C6078475-E6A2-4E3D-A0F6-E1450FFB2F13}"/>
    <cellStyle name="Bevitel" xfId="508" xr:uid="{1AE662C8-FD82-4F5B-9579-7EEA82304420}"/>
    <cellStyle name="Brīdinājuma teksts" xfId="300" xr:uid="{D056AC5E-C4D2-4F20-A6B5-00E8FFCE8792}"/>
    <cellStyle name="Brīdinājuma teksts 2" xfId="153" xr:uid="{43540041-0690-43C0-B1A3-0F83552EB5B9}"/>
    <cellStyle name="Brīdinājuma teksts_1-7" xfId="154" xr:uid="{1E237A35-EBD4-4965-8F97-056E88AF13EA}"/>
    <cellStyle name="Calculation 2" xfId="509" xr:uid="{548C8BB6-3F00-4591-9435-2A7B328DE249}"/>
    <cellStyle name="Calculation 2 2" xfId="510" xr:uid="{58D914E8-EF55-4639-9DF4-D73DA9670865}"/>
    <cellStyle name="Calculation 2 3" xfId="511" xr:uid="{0415D296-75F8-4294-AB6A-73A71EEDC532}"/>
    <cellStyle name="Calculation 3" xfId="512" xr:uid="{05B7C01F-25C5-4CA2-AA4F-9FFCE94F0DAC}"/>
    <cellStyle name="Calculation 4" xfId="513" xr:uid="{D3912C06-32FE-4E99-9548-4B630BF3EBB9}"/>
    <cellStyle name="Calculation 5" xfId="1447" xr:uid="{3F1B7088-38E7-4177-9AC5-50CAC4CE6D79}"/>
    <cellStyle name="Celkem" xfId="514" xr:uid="{E13800CC-4DD7-4ABD-B7DA-E572B9EC6F46}"/>
    <cellStyle name="Check Cell 2" xfId="515" xr:uid="{674E1324-DCF5-4D91-9BF4-C11BA6F49602}"/>
    <cellStyle name="Check Cell 2 2" xfId="516" xr:uid="{5DBF38A9-9379-4289-9C53-DB4F990890C6}"/>
    <cellStyle name="Check Cell 3" xfId="517" xr:uid="{A9E98C67-3054-4879-A1A9-2CF9C034DE1F}"/>
    <cellStyle name="Check Cell 4" xfId="1448" xr:uid="{B7C435A4-F70D-4469-8049-A2961DBB28D2}"/>
    <cellStyle name="Chybně" xfId="518" xr:uid="{89928F64-32D5-4B12-9C61-45BA9E2A33CD}"/>
    <cellStyle name="Cím" xfId="519" xr:uid="{FA616451-2C72-458B-A27F-F01AE0868987}"/>
    <cellStyle name="Címsor 1" xfId="520" xr:uid="{7E60AC9D-0A87-4945-B675-F622DA28FC85}"/>
    <cellStyle name="Címsor 2" xfId="521" xr:uid="{AA4BCBCD-64CF-4DE7-9D13-AD2D83146EC3}"/>
    <cellStyle name="Címsor 3" xfId="522" xr:uid="{CC58DE4F-230B-4610-B08B-7C9DEADCED78}"/>
    <cellStyle name="Címsor 4" xfId="523" xr:uid="{913BF5EC-609F-431E-B709-4E1050F14647}"/>
    <cellStyle name="Comma" xfId="2" builtinId="3"/>
    <cellStyle name="Comma 10" xfId="1375" xr:uid="{5F45394B-DC2C-44BE-98A2-EE4E9DB82613}"/>
    <cellStyle name="Comma 10 10" xfId="2843" xr:uid="{F76D19C0-BCB6-439A-8BCC-404182BE6412}"/>
    <cellStyle name="Comma 10 2" xfId="1544" xr:uid="{8BFFFEC0-4D44-46B2-A4D9-A2834472D208}"/>
    <cellStyle name="Comma 10 2 2" xfId="1657" xr:uid="{41086E68-2577-4B7C-A9B6-65726713C3A6}"/>
    <cellStyle name="Comma 10 2 2 2" xfId="1999" xr:uid="{57DFB148-CEC7-44B9-A383-C09A470850E1}"/>
    <cellStyle name="Comma 10 2 2 2 2" xfId="2685" xr:uid="{299AFEDF-B3AD-4969-91F3-8DAF4E6EDBA5}"/>
    <cellStyle name="Comma 10 2 2 2 2 2" xfId="5430" xr:uid="{7609527D-9E05-4F09-86A2-104DAFDC5EED}"/>
    <cellStyle name="Comma 10 2 2 2 2 3" xfId="6802" xr:uid="{A8D2048D-770C-4DA9-87E1-5D2A12C3243F}"/>
    <cellStyle name="Comma 10 2 2 2 2 4" xfId="8174" xr:uid="{57026112-B876-4B65-8359-29EAD0BBEA24}"/>
    <cellStyle name="Comma 10 2 2 2 2 5" xfId="4058" xr:uid="{9520B8DC-1B2C-4393-A792-5EE53F492225}"/>
    <cellStyle name="Comma 10 2 2 2 3" xfId="4744" xr:uid="{1B7B8F63-B260-4CEE-93EF-C323C8ACFCE3}"/>
    <cellStyle name="Comma 10 2 2 2 4" xfId="6116" xr:uid="{DEEFB000-4335-4A1A-BF5C-D9F3F2346713}"/>
    <cellStyle name="Comma 10 2 2 2 5" xfId="7488" xr:uid="{3FD5763C-204A-447C-8EEE-78549B0570F7}"/>
    <cellStyle name="Comma 10 2 2 2 6" xfId="3372" xr:uid="{8291F1A1-9CE9-4016-851C-47BE29A4F049}"/>
    <cellStyle name="Comma 10 2 2 3" xfId="2343" xr:uid="{AE464E76-E462-45EA-A111-0A5B6F830A52}"/>
    <cellStyle name="Comma 10 2 2 3 2" xfId="5088" xr:uid="{33B484DC-9291-4875-8ED2-86544DB127D2}"/>
    <cellStyle name="Comma 10 2 2 3 3" xfId="6460" xr:uid="{C0833CAE-9E94-4E83-B608-FE43CD39419F}"/>
    <cellStyle name="Comma 10 2 2 3 4" xfId="7832" xr:uid="{F077B9F1-C68C-4103-8001-964F1385D38B}"/>
    <cellStyle name="Comma 10 2 2 3 5" xfId="3716" xr:uid="{B255CD2F-A5DD-4E1A-B478-A02894BCD996}"/>
    <cellStyle name="Comma 10 2 2 4" xfId="4402" xr:uid="{55D00964-8F1B-45C5-8E4F-E0EF5AE8D286}"/>
    <cellStyle name="Comma 10 2 2 5" xfId="5774" xr:uid="{25E69E46-C8F3-4A7F-BBEA-DA18B6BCBD95}"/>
    <cellStyle name="Comma 10 2 2 6" xfId="7146" xr:uid="{C244F3D7-E25C-4319-A4D9-510FB7EDCF6F}"/>
    <cellStyle name="Comma 10 2 2 7" xfId="3030" xr:uid="{1718EA32-90ED-4D07-A7E3-B0FD0E11E869}"/>
    <cellStyle name="Comma 10 2 3" xfId="1770" xr:uid="{0D7AB218-77EB-40D8-B818-3B73C93EAB6A}"/>
    <cellStyle name="Comma 10 2 3 2" xfId="2112" xr:uid="{11F96E89-0749-412A-88AE-92FDE7ED0863}"/>
    <cellStyle name="Comma 10 2 3 2 2" xfId="2798" xr:uid="{375071EF-D902-4544-8AE8-7854483AEA90}"/>
    <cellStyle name="Comma 10 2 3 2 2 2" xfId="5543" xr:uid="{F8FE8C39-596D-418E-88DA-83A4D6AAFF70}"/>
    <cellStyle name="Comma 10 2 3 2 2 3" xfId="6915" xr:uid="{7F577C37-E49C-42DE-9048-FB0ED2B937DE}"/>
    <cellStyle name="Comma 10 2 3 2 2 4" xfId="8287" xr:uid="{94C7BE03-A685-423D-9C00-1B1421154B9B}"/>
    <cellStyle name="Comma 10 2 3 2 2 5" xfId="4171" xr:uid="{CEE406C5-F515-413B-9DBF-F1F32744D5F6}"/>
    <cellStyle name="Comma 10 2 3 2 3" xfId="4857" xr:uid="{19AE1941-C564-42B3-8BEA-EE2A7CBF6C8D}"/>
    <cellStyle name="Comma 10 2 3 2 4" xfId="6229" xr:uid="{B46727DA-8677-4294-A56F-3C1724714106}"/>
    <cellStyle name="Comma 10 2 3 2 5" xfId="7601" xr:uid="{F34E9B2A-A071-4CD6-8701-EECD8FD4A68D}"/>
    <cellStyle name="Comma 10 2 3 2 6" xfId="3485" xr:uid="{EBB8D685-C12E-429F-88D6-7044AB204BB5}"/>
    <cellStyle name="Comma 10 2 3 3" xfId="2456" xr:uid="{0774B80A-AF6E-4B13-A201-A8EDDDF522B5}"/>
    <cellStyle name="Comma 10 2 3 3 2" xfId="5201" xr:uid="{926A3C43-3F6C-47B1-8F39-C1FCA5DEE828}"/>
    <cellStyle name="Comma 10 2 3 3 3" xfId="6573" xr:uid="{12E340F0-4C03-4DBE-B532-5581320196E5}"/>
    <cellStyle name="Comma 10 2 3 3 4" xfId="7945" xr:uid="{10CAAACF-AD84-49C0-869E-2733C0AD0511}"/>
    <cellStyle name="Comma 10 2 3 3 5" xfId="3829" xr:uid="{9A385373-C9B3-4534-831A-049F24413CBC}"/>
    <cellStyle name="Comma 10 2 3 4" xfId="4515" xr:uid="{F2ADE506-18B1-48B4-AEC6-09495AB3A02F}"/>
    <cellStyle name="Comma 10 2 3 5" xfId="5887" xr:uid="{038347C4-9ABF-4493-9A10-E4A442C48E02}"/>
    <cellStyle name="Comma 10 2 3 6" xfId="7259" xr:uid="{B3040FCB-9DCE-4908-9863-B32544339824}"/>
    <cellStyle name="Comma 10 2 3 7" xfId="3143" xr:uid="{88F8744F-B3C1-4D4D-A96D-D8E08419310D}"/>
    <cellStyle name="Comma 10 2 4" xfId="1886" xr:uid="{C4DAA02D-C950-4E87-9FD7-554EBDE452AD}"/>
    <cellStyle name="Comma 10 2 4 2" xfId="2572" xr:uid="{09003461-7D6D-487D-913C-9F70C53C3EB7}"/>
    <cellStyle name="Comma 10 2 4 2 2" xfId="5317" xr:uid="{94982979-6D23-4B67-8D1D-4365CCEFAD0D}"/>
    <cellStyle name="Comma 10 2 4 2 3" xfId="6689" xr:uid="{10269EE7-F231-4067-B405-4EE92F5EABB6}"/>
    <cellStyle name="Comma 10 2 4 2 4" xfId="8061" xr:uid="{3F29D8B0-2816-4280-AD8C-BE8C0AF89FF4}"/>
    <cellStyle name="Comma 10 2 4 2 5" xfId="3945" xr:uid="{A2FA2248-B8A6-4777-9BED-1640D17CF302}"/>
    <cellStyle name="Comma 10 2 4 3" xfId="4631" xr:uid="{CD15C7B4-7D82-4775-AB18-D3274DD3966C}"/>
    <cellStyle name="Comma 10 2 4 4" xfId="6003" xr:uid="{4E280B83-851F-490C-8F06-139743D5BE63}"/>
    <cellStyle name="Comma 10 2 4 5" xfId="7375" xr:uid="{F0B467FA-A2F0-4246-8CAE-998FE22E28CD}"/>
    <cellStyle name="Comma 10 2 4 6" xfId="3259" xr:uid="{80C7F708-8949-4E24-B6C5-ABFD208036E1}"/>
    <cellStyle name="Comma 10 2 5" xfId="2230" xr:uid="{BDD4EC68-86FA-43C1-BFAA-87EDDB3DF8AC}"/>
    <cellStyle name="Comma 10 2 5 2" xfId="4975" xr:uid="{7CC9A28F-B071-431F-A615-D664EF8F4F39}"/>
    <cellStyle name="Comma 10 2 5 3" xfId="6347" xr:uid="{71BD145C-A4FF-46D0-A21C-2FBED7D21BDE}"/>
    <cellStyle name="Comma 10 2 5 4" xfId="7719" xr:uid="{25B254B6-670F-41EE-9164-D970C0DB5090}"/>
    <cellStyle name="Comma 10 2 5 5" xfId="3603" xr:uid="{BBD35388-D191-405C-94E1-09266FECC4E1}"/>
    <cellStyle name="Comma 10 2 6" xfId="4289" xr:uid="{E241AFB8-B541-453C-9A3F-6EE16C616526}"/>
    <cellStyle name="Comma 10 2 7" xfId="5661" xr:uid="{953493F2-77E9-42D3-9F0F-2266E06A38CD}"/>
    <cellStyle name="Comma 10 2 8" xfId="7033" xr:uid="{29253E86-F3BB-4434-B22E-39B89F2B87F9}"/>
    <cellStyle name="Comma 10 2 9" xfId="2917" xr:uid="{4885DCDF-19FE-41C3-9E1B-43B03CE288E8}"/>
    <cellStyle name="Comma 10 3" xfId="1583" xr:uid="{1BA98575-18C7-4661-96B5-81F7DA191DC8}"/>
    <cellStyle name="Comma 10 3 2" xfId="1925" xr:uid="{7B8067AD-6497-4C5E-910E-B84E8443890A}"/>
    <cellStyle name="Comma 10 3 2 2" xfId="2611" xr:uid="{51D44317-17CA-4690-9283-59F0430855AF}"/>
    <cellStyle name="Comma 10 3 2 2 2" xfId="5356" xr:uid="{05E60120-FA8C-4CC7-862F-ED077DE38523}"/>
    <cellStyle name="Comma 10 3 2 2 3" xfId="6728" xr:uid="{65DEB71A-B3DB-4051-BAEA-A367DD5F8C09}"/>
    <cellStyle name="Comma 10 3 2 2 4" xfId="8100" xr:uid="{65E69BCC-EA14-4651-84A3-762299ED8896}"/>
    <cellStyle name="Comma 10 3 2 2 5" xfId="3984" xr:uid="{201CDA79-48E1-4A84-9EAD-FFE78C015F4C}"/>
    <cellStyle name="Comma 10 3 2 3" xfId="4670" xr:uid="{DEB0FF90-DAD4-41A7-9B7A-1786F80C1A52}"/>
    <cellStyle name="Comma 10 3 2 4" xfId="6042" xr:uid="{6B281E89-EF6D-4BAB-8581-92CA80610381}"/>
    <cellStyle name="Comma 10 3 2 5" xfId="7414" xr:uid="{3AC0E3D0-8B22-4514-80A3-8EFE9AAEA21F}"/>
    <cellStyle name="Comma 10 3 2 6" xfId="3298" xr:uid="{CB361E4A-6B48-43B3-8147-AD1348AE8F5F}"/>
    <cellStyle name="Comma 10 3 3" xfId="2269" xr:uid="{753C65FE-ADA1-4646-BABF-7A365513B515}"/>
    <cellStyle name="Comma 10 3 3 2" xfId="5014" xr:uid="{E52CBA9C-58FA-42B8-AAD3-540A7EFB2F93}"/>
    <cellStyle name="Comma 10 3 3 3" xfId="6386" xr:uid="{9EDD67B7-B890-496B-8353-1A93A13D8380}"/>
    <cellStyle name="Comma 10 3 3 4" xfId="7758" xr:uid="{777EFFA8-2FDF-42C7-90DC-583303313A12}"/>
    <cellStyle name="Comma 10 3 3 5" xfId="3642" xr:uid="{1E8EB766-D156-4863-9D09-DFADB1A5EF3E}"/>
    <cellStyle name="Comma 10 3 4" xfId="4328" xr:uid="{6D4A74B8-7A19-433F-8384-94C1C54AA0CD}"/>
    <cellStyle name="Comma 10 3 5" xfId="5700" xr:uid="{9F3FF7FA-AD58-40E0-BCD2-BF4C54BA9A98}"/>
    <cellStyle name="Comma 10 3 6" xfId="7072" xr:uid="{B86ECD2F-A0DE-4564-B585-EA175C19E707}"/>
    <cellStyle name="Comma 10 3 7" xfId="2956" xr:uid="{2F9DDCD3-0F99-4C99-86CF-E8225B6B6201}"/>
    <cellStyle name="Comma 10 4" xfId="1696" xr:uid="{5E15A0D3-B89D-4534-A782-5EA6A223A517}"/>
    <cellStyle name="Comma 10 4 2" xfId="2038" xr:uid="{7449B286-CDC0-432C-8247-EEF0524B538F}"/>
    <cellStyle name="Comma 10 4 2 2" xfId="2724" xr:uid="{CE36985D-28DC-4BC7-B460-B030C52A486C}"/>
    <cellStyle name="Comma 10 4 2 2 2" xfId="5469" xr:uid="{6CDFBBCB-89D1-4763-B594-05DA1184D294}"/>
    <cellStyle name="Comma 10 4 2 2 3" xfId="6841" xr:uid="{26CF86C2-6C64-4F84-A3A4-AAFEE4B1B7DC}"/>
    <cellStyle name="Comma 10 4 2 2 4" xfId="8213" xr:uid="{2E9614F2-143A-4956-A0C5-4DDBA90F02C9}"/>
    <cellStyle name="Comma 10 4 2 2 5" xfId="4097" xr:uid="{A6BBFDCA-8FAF-4BB3-B287-E2BA5A8D4189}"/>
    <cellStyle name="Comma 10 4 2 3" xfId="4783" xr:uid="{E51C56B2-F967-44FB-9C2A-0F19AD189A6C}"/>
    <cellStyle name="Comma 10 4 2 4" xfId="6155" xr:uid="{E4FA1551-5088-4BD6-B8A7-367355643507}"/>
    <cellStyle name="Comma 10 4 2 5" xfId="7527" xr:uid="{77EE21B7-A207-4306-AA31-D45026F1DCB4}"/>
    <cellStyle name="Comma 10 4 2 6" xfId="3411" xr:uid="{14E80438-1CEF-4E85-9DF0-D6524E8A6ED3}"/>
    <cellStyle name="Comma 10 4 3" xfId="2382" xr:uid="{8DFA1401-59D6-40CB-BC43-92E62B667923}"/>
    <cellStyle name="Comma 10 4 3 2" xfId="5127" xr:uid="{3FBE53C1-52CF-47D2-8DC0-778C5EF5DDE0}"/>
    <cellStyle name="Comma 10 4 3 3" xfId="6499" xr:uid="{DDBCA38A-256B-4D05-8331-9197A2619FF0}"/>
    <cellStyle name="Comma 10 4 3 4" xfId="7871" xr:uid="{480B452D-D654-40F9-9267-C9DC648881EF}"/>
    <cellStyle name="Comma 10 4 3 5" xfId="3755" xr:uid="{ED598710-EE5D-488D-A0A1-90A34A60BF4E}"/>
    <cellStyle name="Comma 10 4 4" xfId="4441" xr:uid="{40B73ED1-BCF6-4EF4-BCD7-C156C8FDB635}"/>
    <cellStyle name="Comma 10 4 5" xfId="5813" xr:uid="{B9047788-6A4A-484D-BEF0-CB3DBF9D6CFA}"/>
    <cellStyle name="Comma 10 4 6" xfId="7185" xr:uid="{4C7EDA96-0747-4579-9D37-30944E9F44EC}"/>
    <cellStyle name="Comma 10 4 7" xfId="3069" xr:uid="{1993AD78-CD40-4468-B0C2-29BF54B5EFE0}"/>
    <cellStyle name="Comma 10 5" xfId="1812" xr:uid="{45C609CD-88EC-43A9-8392-60DBE027D53A}"/>
    <cellStyle name="Comma 10 5 2" xfId="2498" xr:uid="{2C4CEA51-3C8F-42D5-897A-B2D883545247}"/>
    <cellStyle name="Comma 10 5 2 2" xfId="5243" xr:uid="{5322FCA4-A322-4E28-9B79-E49AAA796DDD}"/>
    <cellStyle name="Comma 10 5 2 3" xfId="6615" xr:uid="{A2DE5B7B-2B70-4625-BDE9-46ACC4BA747F}"/>
    <cellStyle name="Comma 10 5 2 4" xfId="7987" xr:uid="{C1E038D0-6352-4500-84F4-2AC98355D0A9}"/>
    <cellStyle name="Comma 10 5 2 5" xfId="3871" xr:uid="{E1226171-63DA-484F-8D28-5680AB5C7F69}"/>
    <cellStyle name="Comma 10 5 3" xfId="4557" xr:uid="{BB32FCE0-29A0-415C-9501-E7D5B5280C02}"/>
    <cellStyle name="Comma 10 5 4" xfId="5929" xr:uid="{9997AA8D-4483-41E6-8CF8-BAC5D20A6B0A}"/>
    <cellStyle name="Comma 10 5 5" xfId="7301" xr:uid="{45540608-D116-4857-9C8C-7436F257E89F}"/>
    <cellStyle name="Comma 10 5 6" xfId="3185" xr:uid="{F52DE72E-AD18-45DD-A7DA-2C6D05700F46}"/>
    <cellStyle name="Comma 10 6" xfId="2155" xr:uid="{D6C77979-308A-4E7C-AE3E-315A7889580E}"/>
    <cellStyle name="Comma 10 6 2" xfId="4900" xr:uid="{0966B080-27CA-4051-BF05-03DECCE3FF22}"/>
    <cellStyle name="Comma 10 6 3" xfId="6272" xr:uid="{80C246C8-A0B7-4BAB-BC31-5CEBEFE81AAC}"/>
    <cellStyle name="Comma 10 6 4" xfId="7644" xr:uid="{71D4F6E8-BC3F-4A1E-9CCB-687A6AD7AFDF}"/>
    <cellStyle name="Comma 10 6 5" xfId="3528" xr:uid="{C0414FE5-B8E7-4F06-A545-C92DD104E25B}"/>
    <cellStyle name="Comma 10 7" xfId="4215" xr:uid="{6D8C917A-BFF4-4082-B601-B20E500FC234}"/>
    <cellStyle name="Comma 10 8" xfId="5587" xr:uid="{B5C0F03C-DA5F-48A5-ADD0-1CF92F532A61}"/>
    <cellStyle name="Comma 10 9" xfId="6959" xr:uid="{ED606611-D646-4877-9054-BB7A62C9CE18}"/>
    <cellStyle name="Comma 11" xfId="47" xr:uid="{A7965E35-1FF5-4483-866C-700B84BF596A}"/>
    <cellStyle name="Comma 11 10" xfId="2813" xr:uid="{3861AF60-347F-456B-BD80-5810AF4EE853}"/>
    <cellStyle name="Comma 11 2" xfId="1514" xr:uid="{268AB2B3-12F7-447B-A178-C5DCC6962388}"/>
    <cellStyle name="Comma 11 2 2" xfId="1627" xr:uid="{5945AA91-E872-40AC-8AEF-508E9D6AC767}"/>
    <cellStyle name="Comma 11 2 2 2" xfId="1969" xr:uid="{DA45586E-A1D1-4E6B-978F-BD194DD3B336}"/>
    <cellStyle name="Comma 11 2 2 2 2" xfId="2655" xr:uid="{A1323A28-004B-4755-8AF8-E53D3A65FE89}"/>
    <cellStyle name="Comma 11 2 2 2 2 2" xfId="5400" xr:uid="{DEBF9623-E7CB-48D1-B347-CCB048D63939}"/>
    <cellStyle name="Comma 11 2 2 2 2 3" xfId="6772" xr:uid="{B71E56A8-DE43-43DC-A050-B6276CF347C1}"/>
    <cellStyle name="Comma 11 2 2 2 2 4" xfId="8144" xr:uid="{3AE52DCD-FD6D-4A63-84D6-B2EFA784E1BF}"/>
    <cellStyle name="Comma 11 2 2 2 2 5" xfId="4028" xr:uid="{0287C6CE-CB7E-4A88-BEFC-E6B2020BFC21}"/>
    <cellStyle name="Comma 11 2 2 2 3" xfId="4714" xr:uid="{077000D3-AE8D-4C04-9A50-31FAEC0FD4E0}"/>
    <cellStyle name="Comma 11 2 2 2 4" xfId="6086" xr:uid="{B9640E89-FC34-4DBD-8234-209919B6DE80}"/>
    <cellStyle name="Comma 11 2 2 2 5" xfId="7458" xr:uid="{7B67B5BB-2693-434E-8CA3-26EC4DB6C7D1}"/>
    <cellStyle name="Comma 11 2 2 2 6" xfId="3342" xr:uid="{9C783B3B-8349-41A9-BAB0-67A456CED82F}"/>
    <cellStyle name="Comma 11 2 2 3" xfId="2313" xr:uid="{F2ADD87C-BAF7-493F-846D-002FEA233A65}"/>
    <cellStyle name="Comma 11 2 2 3 2" xfId="5058" xr:uid="{DC525BBC-7BAE-4D52-BD27-24F6AD4C45DD}"/>
    <cellStyle name="Comma 11 2 2 3 3" xfId="6430" xr:uid="{BC1F5E44-CCAB-48D0-BC0E-603CE5C646C9}"/>
    <cellStyle name="Comma 11 2 2 3 4" xfId="7802" xr:uid="{F350C8AC-13BC-493E-80FE-A4789D171EF8}"/>
    <cellStyle name="Comma 11 2 2 3 5" xfId="3686" xr:uid="{5CABF6A1-04ED-40A6-9CD5-606C1595CEE0}"/>
    <cellStyle name="Comma 11 2 2 4" xfId="4372" xr:uid="{5935BDE8-AA53-4482-9A05-2638EE20C217}"/>
    <cellStyle name="Comma 11 2 2 5" xfId="5744" xr:uid="{4D9A316F-1255-40FC-AD32-EC2DD4ACE203}"/>
    <cellStyle name="Comma 11 2 2 6" xfId="7116" xr:uid="{EFC1DF05-30CC-4311-8ED2-D477295ED18A}"/>
    <cellStyle name="Comma 11 2 2 7" xfId="3000" xr:uid="{EB85DD88-3D04-4DC7-BEB8-EFE7C4D647A1}"/>
    <cellStyle name="Comma 11 2 3" xfId="1740" xr:uid="{6A474F80-3D48-42F2-BD86-C750ED232310}"/>
    <cellStyle name="Comma 11 2 3 2" xfId="2082" xr:uid="{2BF9D367-FE3E-42FD-AEE1-A634FDB6235E}"/>
    <cellStyle name="Comma 11 2 3 2 2" xfId="2768" xr:uid="{C883C72C-C959-40EE-B989-983C61CD814B}"/>
    <cellStyle name="Comma 11 2 3 2 2 2" xfId="5513" xr:uid="{52F287C5-7B36-4528-805F-E55206F6ED4E}"/>
    <cellStyle name="Comma 11 2 3 2 2 3" xfId="6885" xr:uid="{00E39341-FE50-4E65-A7CE-D490B0CAEBC0}"/>
    <cellStyle name="Comma 11 2 3 2 2 4" xfId="8257" xr:uid="{4FF27195-A46C-4B7E-9DE8-9BD118ABBE03}"/>
    <cellStyle name="Comma 11 2 3 2 2 5" xfId="4141" xr:uid="{989DC049-55DC-4549-A84E-A5B9284087D8}"/>
    <cellStyle name="Comma 11 2 3 2 3" xfId="4827" xr:uid="{80F7F52F-7527-4475-8D00-7D89089C3844}"/>
    <cellStyle name="Comma 11 2 3 2 4" xfId="6199" xr:uid="{3D73A914-36F7-4CD1-A6F9-85931582EB65}"/>
    <cellStyle name="Comma 11 2 3 2 5" xfId="7571" xr:uid="{9BF8C865-25BF-48B4-BBD8-1205FE1C3E7F}"/>
    <cellStyle name="Comma 11 2 3 2 6" xfId="3455" xr:uid="{F42DEB91-FF75-4235-BDDD-229509A6F1F0}"/>
    <cellStyle name="Comma 11 2 3 3" xfId="2426" xr:uid="{DBE38D5B-039F-4570-8814-A8BA94609F74}"/>
    <cellStyle name="Comma 11 2 3 3 2" xfId="5171" xr:uid="{A8ADBD0B-5810-42D7-B519-11F62CC84528}"/>
    <cellStyle name="Comma 11 2 3 3 3" xfId="6543" xr:uid="{9A20B488-91D5-4D1E-B66A-8267D9B2D825}"/>
    <cellStyle name="Comma 11 2 3 3 4" xfId="7915" xr:uid="{47153408-9901-464B-BF2A-8E88E24C4471}"/>
    <cellStyle name="Comma 11 2 3 3 5" xfId="3799" xr:uid="{AE60255C-26CC-440B-9D80-2698E8A0E52F}"/>
    <cellStyle name="Comma 11 2 3 4" xfId="4485" xr:uid="{F86C54A0-056D-422F-B7B1-E71FF122AD7D}"/>
    <cellStyle name="Comma 11 2 3 5" xfId="5857" xr:uid="{1083845E-6C7F-45ED-BB51-EB83717214A1}"/>
    <cellStyle name="Comma 11 2 3 6" xfId="7229" xr:uid="{59442895-B889-43A9-892B-9ADA44EECEC5}"/>
    <cellStyle name="Comma 11 2 3 7" xfId="3113" xr:uid="{A4D20267-8B55-49E9-B344-C9E3AF0C5BEA}"/>
    <cellStyle name="Comma 11 2 4" xfId="1856" xr:uid="{59E8E847-7763-4A3D-8AB8-431FD4038A60}"/>
    <cellStyle name="Comma 11 2 4 2" xfId="2542" xr:uid="{5A9314C8-8DB0-45A0-B331-5111BE092F87}"/>
    <cellStyle name="Comma 11 2 4 2 2" xfId="5287" xr:uid="{9B84071C-4FAB-472E-8068-BE4623D40C9B}"/>
    <cellStyle name="Comma 11 2 4 2 3" xfId="6659" xr:uid="{F0147216-98B2-405F-9CB6-475F2936B274}"/>
    <cellStyle name="Comma 11 2 4 2 4" xfId="8031" xr:uid="{78E98B7E-1D78-4DFC-82CF-6A3FAF51BC84}"/>
    <cellStyle name="Comma 11 2 4 2 5" xfId="3915" xr:uid="{4693E90D-C441-41A8-B674-D8CCA4A696FE}"/>
    <cellStyle name="Comma 11 2 4 3" xfId="4601" xr:uid="{10DB798F-BB74-4413-99FB-429FA91A5160}"/>
    <cellStyle name="Comma 11 2 4 4" xfId="5973" xr:uid="{9A0E5282-C9F7-4145-AEEB-A167C3B125CB}"/>
    <cellStyle name="Comma 11 2 4 5" xfId="7345" xr:uid="{210F423A-F706-42E2-8A28-EE7A982403A4}"/>
    <cellStyle name="Comma 11 2 4 6" xfId="3229" xr:uid="{EB154928-D2E4-4C47-8B7B-FD260CDB3F5E}"/>
    <cellStyle name="Comma 11 2 5" xfId="2200" xr:uid="{5E33A906-D084-40E7-8144-4E74C5125E63}"/>
    <cellStyle name="Comma 11 2 5 2" xfId="4945" xr:uid="{48C4CD42-B22E-4A65-91FA-3490A9388A53}"/>
    <cellStyle name="Comma 11 2 5 3" xfId="6317" xr:uid="{E02FA5A8-006F-4BB9-9FB1-8344A50112D7}"/>
    <cellStyle name="Comma 11 2 5 4" xfId="7689" xr:uid="{D17A6443-91C1-4960-9E54-55B6970BAA66}"/>
    <cellStyle name="Comma 11 2 5 5" xfId="3573" xr:uid="{28B390A5-400F-434A-AE28-88F68BB99994}"/>
    <cellStyle name="Comma 11 2 6" xfId="4259" xr:uid="{D006BD95-F247-4FB4-A952-880387FE71EB}"/>
    <cellStyle name="Comma 11 2 7" xfId="5631" xr:uid="{E715A4E4-68CB-41E0-8594-86824332E7A2}"/>
    <cellStyle name="Comma 11 2 8" xfId="7003" xr:uid="{02098CDA-1DEB-4C30-8333-0A06EEC682BB}"/>
    <cellStyle name="Comma 11 2 9" xfId="2887" xr:uid="{A0605749-37CE-45B2-B739-DEAB3C8AAA3F}"/>
    <cellStyle name="Comma 11 3" xfId="1587" xr:uid="{D4D5556E-C60F-4A0B-9733-F5176ACD8163}"/>
    <cellStyle name="Comma 11 3 2" xfId="1929" xr:uid="{8FA2DD01-B5EC-42DE-A41F-99C715C5828B}"/>
    <cellStyle name="Comma 11 3 2 2" xfId="2615" xr:uid="{4F45202B-6878-401B-A45F-3577EF3A0135}"/>
    <cellStyle name="Comma 11 3 2 2 2" xfId="5360" xr:uid="{4D8E1E7D-EB7D-435B-963A-30E19524DD0E}"/>
    <cellStyle name="Comma 11 3 2 2 3" xfId="6732" xr:uid="{5DADE772-40B8-46CC-A877-D6C285CD98F7}"/>
    <cellStyle name="Comma 11 3 2 2 4" xfId="8104" xr:uid="{446AF06E-3B26-45D0-8CAF-B86CD04F7AC2}"/>
    <cellStyle name="Comma 11 3 2 2 5" xfId="3988" xr:uid="{39E7440B-8E06-4E2A-9731-94C220974BDD}"/>
    <cellStyle name="Comma 11 3 2 3" xfId="4674" xr:uid="{DE044EDE-9E05-4C5C-B905-24C4A4BA9E16}"/>
    <cellStyle name="Comma 11 3 2 4" xfId="6046" xr:uid="{E34ACA78-9FF5-4747-884D-D69C488EA5E7}"/>
    <cellStyle name="Comma 11 3 2 5" xfId="7418" xr:uid="{7EF504D3-6BF3-4134-958E-631C166D8218}"/>
    <cellStyle name="Comma 11 3 2 6" xfId="3302" xr:uid="{FC3FDCC2-335D-4C42-9190-BD5F10CEB764}"/>
    <cellStyle name="Comma 11 3 3" xfId="2273" xr:uid="{D6F730EE-7992-4286-BE83-0E94E4C56CF9}"/>
    <cellStyle name="Comma 11 3 3 2" xfId="5018" xr:uid="{82AC186D-2250-40A2-AB7D-39A16BBD13E1}"/>
    <cellStyle name="Comma 11 3 3 3" xfId="6390" xr:uid="{EA61CDA0-58B1-4D78-87FC-BF4DC9772DDD}"/>
    <cellStyle name="Comma 11 3 3 4" xfId="7762" xr:uid="{5FF4D4AC-7CDC-458C-9E2F-C9C760D74729}"/>
    <cellStyle name="Comma 11 3 3 5" xfId="3646" xr:uid="{1AF4C3EB-4276-4116-8EA6-9883FA7FCC68}"/>
    <cellStyle name="Comma 11 3 4" xfId="4332" xr:uid="{087D93C5-F918-4FBC-A1FE-523BA8F332CB}"/>
    <cellStyle name="Comma 11 3 5" xfId="5704" xr:uid="{15B5C297-BF30-495D-8C2C-3EC5BCBD3A00}"/>
    <cellStyle name="Comma 11 3 6" xfId="7076" xr:uid="{4DE9EC7E-B35A-40C9-A370-0DB1F89E089B}"/>
    <cellStyle name="Comma 11 3 7" xfId="2960" xr:uid="{8275E6A4-5265-4CE3-AA72-BC3BB491B7CC}"/>
    <cellStyle name="Comma 11 4" xfId="1700" xr:uid="{44419551-FF92-4918-B86D-29A06639AA61}"/>
    <cellStyle name="Comma 11 4 2" xfId="2042" xr:uid="{0BB89B26-BA07-4016-9C8C-0F5F0926B1BC}"/>
    <cellStyle name="Comma 11 4 2 2" xfId="2728" xr:uid="{436F1E56-CC78-4D17-A9A0-D88B57A36F6B}"/>
    <cellStyle name="Comma 11 4 2 2 2" xfId="5473" xr:uid="{892D4B1C-F89A-430F-9EC9-E0A2B63BB51E}"/>
    <cellStyle name="Comma 11 4 2 2 3" xfId="6845" xr:uid="{A93280E9-D851-4B60-847A-B747DFEA0288}"/>
    <cellStyle name="Comma 11 4 2 2 4" xfId="8217" xr:uid="{7E7D9153-EA93-4BE8-A57E-DC7E0DBF93D5}"/>
    <cellStyle name="Comma 11 4 2 2 5" xfId="4101" xr:uid="{ECF35E7C-46CF-480F-8856-DAD7C0F75384}"/>
    <cellStyle name="Comma 11 4 2 3" xfId="4787" xr:uid="{05ABEB5F-0340-4349-B683-72F608966703}"/>
    <cellStyle name="Comma 11 4 2 4" xfId="6159" xr:uid="{535CDE43-6C35-459F-9055-BAF38B3BC1EB}"/>
    <cellStyle name="Comma 11 4 2 5" xfId="7531" xr:uid="{912F3512-596B-401B-AF13-ED8F783A1AA8}"/>
    <cellStyle name="Comma 11 4 2 6" xfId="3415" xr:uid="{EF1BC119-6E7A-4D0F-9F9A-E8BD8F7E6159}"/>
    <cellStyle name="Comma 11 4 3" xfId="2386" xr:uid="{4A2B1BBB-C3B3-4D66-8601-5650B9ED709B}"/>
    <cellStyle name="Comma 11 4 3 2" xfId="5131" xr:uid="{791F33EB-F06D-4679-9C5D-16E55B93A722}"/>
    <cellStyle name="Comma 11 4 3 3" xfId="6503" xr:uid="{337FA210-C0C1-4DDE-BA0E-FFA631E3F348}"/>
    <cellStyle name="Comma 11 4 3 4" xfId="7875" xr:uid="{4B04C060-E562-4DBB-B87C-D300026C251E}"/>
    <cellStyle name="Comma 11 4 3 5" xfId="3759" xr:uid="{BF3E9F6A-258B-4C9B-BD29-7F333B12E4B0}"/>
    <cellStyle name="Comma 11 4 4" xfId="4445" xr:uid="{54322BCF-7FDE-4776-8C7D-50927FC4A938}"/>
    <cellStyle name="Comma 11 4 5" xfId="5817" xr:uid="{93EB5CEA-2F8E-4D66-9CE9-20035FD9DC4A}"/>
    <cellStyle name="Comma 11 4 6" xfId="7189" xr:uid="{69975C8B-AFCC-4E21-8FB9-EF586B1B6BDB}"/>
    <cellStyle name="Comma 11 4 7" xfId="3073" xr:uid="{359D6B12-04C6-40C1-9FC7-9801D202717A}"/>
    <cellStyle name="Comma 11 5" xfId="1782" xr:uid="{A064F640-8D09-4898-AD15-53801F5FAE5A}"/>
    <cellStyle name="Comma 11 5 2" xfId="2468" xr:uid="{A1253CAE-78FC-4341-81BE-91FA74823360}"/>
    <cellStyle name="Comma 11 5 2 2" xfId="5213" xr:uid="{41BED435-1D6F-42E9-A02F-4E27A634A64A}"/>
    <cellStyle name="Comma 11 5 2 3" xfId="6585" xr:uid="{3F25E8F5-88EB-4346-A2B0-87A8F8123104}"/>
    <cellStyle name="Comma 11 5 2 4" xfId="7957" xr:uid="{8AA793F3-8B14-4B09-8E1A-F1FD444F5F6A}"/>
    <cellStyle name="Comma 11 5 2 5" xfId="3841" xr:uid="{D214F39E-309F-45B8-96D4-6DDC2D7AADBA}"/>
    <cellStyle name="Comma 11 5 3" xfId="4527" xr:uid="{67FA655A-CC3F-43BD-A666-E43D2BDB2C59}"/>
    <cellStyle name="Comma 11 5 4" xfId="5899" xr:uid="{FB9DFB29-592C-49D9-ABBB-9E15DADF2BD6}"/>
    <cellStyle name="Comma 11 5 5" xfId="7271" xr:uid="{EDA840E1-BA91-462B-AB0E-60414A52895B}"/>
    <cellStyle name="Comma 11 5 6" xfId="3155" xr:uid="{965C3CEC-1507-4BED-AC4E-2C5D7BAC167A}"/>
    <cellStyle name="Comma 11 6" xfId="2125" xr:uid="{A56EFF4D-A530-4CBC-AFB4-11355F59EC74}"/>
    <cellStyle name="Comma 11 6 2" xfId="4870" xr:uid="{87DD9018-2E1C-4DCC-9166-EB84FCB2BCF7}"/>
    <cellStyle name="Comma 11 6 3" xfId="6242" xr:uid="{B5597F7D-9B13-412F-A218-697E2684F618}"/>
    <cellStyle name="Comma 11 6 4" xfId="7614" xr:uid="{E0FEF16D-F34A-4913-B620-05F010670D21}"/>
    <cellStyle name="Comma 11 6 5" xfId="3498" xr:uid="{DF38A3CE-42A9-49C7-9256-E5118E7286EA}"/>
    <cellStyle name="Comma 11 7" xfId="4185" xr:uid="{ADA765FF-3AB9-4331-AFE2-9B46C10F3264}"/>
    <cellStyle name="Comma 11 8" xfId="5557" xr:uid="{50A5D19B-4581-42C6-986A-91AD1D148993}"/>
    <cellStyle name="Comma 11 9" xfId="6929" xr:uid="{75855BD8-8A7C-4E82-9B2B-613D0EA14DFD}"/>
    <cellStyle name="Comma 12" xfId="25" xr:uid="{FC5474C2-20A6-44F1-A755-956FB246EDF8}"/>
    <cellStyle name="Comma 12 2" xfId="1601" xr:uid="{F60D1BB8-D9CE-41B7-9C79-56249DAEC648}"/>
    <cellStyle name="Comma 12 2 2" xfId="1943" xr:uid="{9596C27E-4660-45DF-B341-FE9ECB70BDDC}"/>
    <cellStyle name="Comma 12 2 2 2" xfId="2629" xr:uid="{A42EB51A-EB5E-465D-BE1A-86C552D630BD}"/>
    <cellStyle name="Comma 12 2 2 2 2" xfId="5374" xr:uid="{01464320-D520-4DF6-9D58-9ED0D11F4BF1}"/>
    <cellStyle name="Comma 12 2 2 2 3" xfId="6746" xr:uid="{AF0344A4-89D7-4A35-8609-F44666127BC4}"/>
    <cellStyle name="Comma 12 2 2 2 4" xfId="8118" xr:uid="{1144AA7A-CDE1-4783-A440-5544B8C2A7DF}"/>
    <cellStyle name="Comma 12 2 2 2 5" xfId="4002" xr:uid="{1E029B26-E361-41C8-9BA5-60A6B5E9DBAA}"/>
    <cellStyle name="Comma 12 2 2 3" xfId="4688" xr:uid="{E8D29B6F-E9CB-4618-8529-C13D1AA917F4}"/>
    <cellStyle name="Comma 12 2 2 4" xfId="6060" xr:uid="{BEAAD962-416D-4DEA-8F22-102792F9B990}"/>
    <cellStyle name="Comma 12 2 2 5" xfId="7432" xr:uid="{12A178C1-C4C2-484E-B868-B7CC9D096EDA}"/>
    <cellStyle name="Comma 12 2 2 6" xfId="3316" xr:uid="{72733327-F055-4C29-9AF1-3B8B04A02E3D}"/>
    <cellStyle name="Comma 12 2 3" xfId="2287" xr:uid="{A8BFACCC-A3A1-455F-A149-C5C0841C7677}"/>
    <cellStyle name="Comma 12 2 3 2" xfId="5032" xr:uid="{3BD97C8B-72C8-4698-8C13-B1D225EEE543}"/>
    <cellStyle name="Comma 12 2 3 3" xfId="6404" xr:uid="{46116748-87D3-4976-A799-2B7ECFEC8150}"/>
    <cellStyle name="Comma 12 2 3 4" xfId="7776" xr:uid="{BDD4DB90-5C0F-4D69-B9BD-E022929D7EEE}"/>
    <cellStyle name="Comma 12 2 3 5" xfId="3660" xr:uid="{3F0369B9-03DD-4165-9C5F-DF8C17D49396}"/>
    <cellStyle name="Comma 12 2 4" xfId="4346" xr:uid="{6BE4C6D2-071D-416A-9FC6-5972DC3E5665}"/>
    <cellStyle name="Comma 12 2 5" xfId="5718" xr:uid="{D7D8AF1F-09AF-439E-BC2F-C52F97EB466F}"/>
    <cellStyle name="Comma 12 2 6" xfId="7090" xr:uid="{576B1F1C-792C-43FC-9B49-BC5EDF274DFC}"/>
    <cellStyle name="Comma 12 2 7" xfId="2974" xr:uid="{86EE808E-E8C4-442E-93F9-D75FFDADFE5F}"/>
    <cellStyle name="Comma 12 3" xfId="1714" xr:uid="{6E927527-03A6-4097-B032-F612A7172442}"/>
    <cellStyle name="Comma 12 3 2" xfId="2056" xr:uid="{259DF652-AFC1-41E8-8F82-97D9D3EFE6F8}"/>
    <cellStyle name="Comma 12 3 2 2" xfId="2742" xr:uid="{8A63DD42-7AB8-4FC7-AB3D-BBEF1FE282B5}"/>
    <cellStyle name="Comma 12 3 2 2 2" xfId="5487" xr:uid="{1873C80D-85C1-4A83-9C47-C2E08C1691E7}"/>
    <cellStyle name="Comma 12 3 2 2 3" xfId="6859" xr:uid="{B5808259-983E-4BEF-B32A-C3413C8E6D4E}"/>
    <cellStyle name="Comma 12 3 2 2 4" xfId="8231" xr:uid="{7D9E53C5-C4CB-49BC-8232-37A66791797D}"/>
    <cellStyle name="Comma 12 3 2 2 5" xfId="4115" xr:uid="{C10B4326-C36F-4098-B90E-43C9CB9FF1F4}"/>
    <cellStyle name="Comma 12 3 2 3" xfId="4801" xr:uid="{53FC2C0B-BDE6-48F2-8A83-94BC98E0FA3C}"/>
    <cellStyle name="Comma 12 3 2 4" xfId="6173" xr:uid="{97B98AB1-5B7D-47FC-87C9-98E380B96E46}"/>
    <cellStyle name="Comma 12 3 2 5" xfId="7545" xr:uid="{C07A94D2-C5AD-4477-8886-662DD42A3899}"/>
    <cellStyle name="Comma 12 3 2 6" xfId="3429" xr:uid="{7A730435-537E-4625-BF2A-4CD55D4CF27C}"/>
    <cellStyle name="Comma 12 3 3" xfId="2400" xr:uid="{CB6CA4AE-FFCD-4E6C-A5C1-AD174DC21010}"/>
    <cellStyle name="Comma 12 3 3 2" xfId="5145" xr:uid="{42B490AE-159E-43C6-8DF3-85610F15CD64}"/>
    <cellStyle name="Comma 12 3 3 3" xfId="6517" xr:uid="{5CACF0DA-952F-4B36-A41B-ACC342F1DDD8}"/>
    <cellStyle name="Comma 12 3 3 4" xfId="7889" xr:uid="{CADF914F-E153-4D21-9CBD-CE06FD7A2F89}"/>
    <cellStyle name="Comma 12 3 3 5" xfId="3773" xr:uid="{27BEC965-AB22-44A2-AC78-647505C87135}"/>
    <cellStyle name="Comma 12 3 4" xfId="4459" xr:uid="{C8CC73EE-DBEE-4AC0-A5E3-4456789FB372}"/>
    <cellStyle name="Comma 12 3 5" xfId="5831" xr:uid="{388BD9CD-38B2-44C0-BFAD-9C2CAF24B5AE}"/>
    <cellStyle name="Comma 12 3 6" xfId="7203" xr:uid="{0A307690-F860-4466-B985-D0431527D353}"/>
    <cellStyle name="Comma 12 3 7" xfId="3087" xr:uid="{B580D828-C3CB-4732-8CED-102330E1428D}"/>
    <cellStyle name="Comma 12 4" xfId="1777" xr:uid="{59E68F46-39D7-4E90-B1AA-F7647087CA3B}"/>
    <cellStyle name="Comma 12 4 2" xfId="2463" xr:uid="{21FF5EE8-CC39-4DC1-AC02-018F9C6FC7F4}"/>
    <cellStyle name="Comma 12 4 2 2" xfId="5208" xr:uid="{90A6C187-8FFF-440A-8045-E5BFFD5FD810}"/>
    <cellStyle name="Comma 12 4 2 3" xfId="6580" xr:uid="{5F14375B-78B6-4B3C-8368-8A25CEDCF8FC}"/>
    <cellStyle name="Comma 12 4 2 4" xfId="7952" xr:uid="{F3DD2842-E6AA-44A7-A530-DEF7F1B05248}"/>
    <cellStyle name="Comma 12 4 2 5" xfId="3836" xr:uid="{10070C74-1067-44E0-B2BC-B6091AEB769F}"/>
    <cellStyle name="Comma 12 4 3" xfId="4522" xr:uid="{9C9BF730-2909-414D-B7D6-9C67DDEF39B5}"/>
    <cellStyle name="Comma 12 4 4" xfId="5894" xr:uid="{FD012518-8139-4335-9F81-940D5EEE2190}"/>
    <cellStyle name="Comma 12 4 5" xfId="7266" xr:uid="{B75FD29C-70C8-4495-A541-D68FA0DC9425}"/>
    <cellStyle name="Comma 12 4 6" xfId="3150" xr:uid="{C375B112-1B23-4B36-AD69-64489FEAAEFF}"/>
    <cellStyle name="Comma 12 5" xfId="2120" xr:uid="{3D59D63F-F849-4E03-9049-A0A106BC77C0}"/>
    <cellStyle name="Comma 12 5 2" xfId="4865" xr:uid="{DB6F8A29-2181-4333-874D-8E38DD8536DB}"/>
    <cellStyle name="Comma 12 5 3" xfId="6237" xr:uid="{1377A35D-0BBF-4B42-8DF5-AAE6B4A6BE99}"/>
    <cellStyle name="Comma 12 5 4" xfId="7609" xr:uid="{4EB2AE1F-A1CB-4006-9DCD-61028384E5D6}"/>
    <cellStyle name="Comma 12 5 5" xfId="3493" xr:uid="{23CF21FB-A90C-4CA1-AD77-69A5F922DABB}"/>
    <cellStyle name="Comma 12 6" xfId="4180" xr:uid="{7BA34B19-5C09-48C5-A207-CCD73C41932D}"/>
    <cellStyle name="Comma 12 7" xfId="5552" xr:uid="{0A8918E1-75CE-4A69-8F5A-5E522DF8F0F0}"/>
    <cellStyle name="Comma 12 8" xfId="6924" xr:uid="{DDFD37A4-4667-4D0E-81B8-2F732BE03AB6}"/>
    <cellStyle name="Comma 12 9" xfId="2808" xr:uid="{0B9AC992-0D4B-4655-9E48-AB34E6A8D1AF}"/>
    <cellStyle name="Comma 13" xfId="1510" xr:uid="{4549E994-6290-40CA-85C9-3250EF6310B8}"/>
    <cellStyle name="Comma 13 2" xfId="1623" xr:uid="{58A2B0B2-31C5-4558-814E-90C4E4050C41}"/>
    <cellStyle name="Comma 13 2 2" xfId="1965" xr:uid="{05250B27-99A8-479B-BDD3-7FAAF80D5BC5}"/>
    <cellStyle name="Comma 13 2 2 2" xfId="2651" xr:uid="{EC2C2E55-A17D-461B-9530-4E139F18EE74}"/>
    <cellStyle name="Comma 13 2 2 2 2" xfId="5396" xr:uid="{F6ABEDB0-FD47-468F-A334-4599C5FB9991}"/>
    <cellStyle name="Comma 13 2 2 2 3" xfId="6768" xr:uid="{2DFF8EBD-0ECC-4AEB-9D73-1A7112DBE1C4}"/>
    <cellStyle name="Comma 13 2 2 2 4" xfId="8140" xr:uid="{626B4EF4-5C6D-4FE5-8441-93D978E0A7CF}"/>
    <cellStyle name="Comma 13 2 2 2 5" xfId="4024" xr:uid="{26EE1219-850E-4CF3-8238-6BD3B40EC8BF}"/>
    <cellStyle name="Comma 13 2 2 3" xfId="4710" xr:uid="{576AADBC-ABDC-42C9-8952-24824918265E}"/>
    <cellStyle name="Comma 13 2 2 4" xfId="6082" xr:uid="{9E8D40FF-9A1A-4C4C-8660-F2C5ADB260C9}"/>
    <cellStyle name="Comma 13 2 2 5" xfId="7454" xr:uid="{F557B3D0-D88C-4AD0-86AB-F0239309AD18}"/>
    <cellStyle name="Comma 13 2 2 6" xfId="3338" xr:uid="{6FEDC6CD-DD5D-4A65-A187-BB234646247A}"/>
    <cellStyle name="Comma 13 2 3" xfId="2309" xr:uid="{6E4C4095-2C57-4B0E-A236-0C2B521B911B}"/>
    <cellStyle name="Comma 13 2 3 2" xfId="5054" xr:uid="{5C490517-058B-48BF-9E5C-219D83467693}"/>
    <cellStyle name="Comma 13 2 3 3" xfId="6426" xr:uid="{F9675554-9216-4D5E-AB69-EAAAB7670839}"/>
    <cellStyle name="Comma 13 2 3 4" xfId="7798" xr:uid="{D38A4ADE-87A8-4732-8BC0-9E66C5A367CE}"/>
    <cellStyle name="Comma 13 2 3 5" xfId="3682" xr:uid="{98CB821A-20F5-4D94-A354-25100E0030FB}"/>
    <cellStyle name="Comma 13 2 4" xfId="4368" xr:uid="{1CF6DE5F-F82F-472D-8491-4AF72344DDDA}"/>
    <cellStyle name="Comma 13 2 5" xfId="5740" xr:uid="{27222659-6AC4-4062-B266-520798CF7952}"/>
    <cellStyle name="Comma 13 2 6" xfId="7112" xr:uid="{A7DAFA16-89E1-431B-86EA-2DB3DEF06783}"/>
    <cellStyle name="Comma 13 2 7" xfId="2996" xr:uid="{19F58A76-DE66-424A-A5F7-3DBC784872D6}"/>
    <cellStyle name="Comma 13 3" xfId="1736" xr:uid="{BFFA573C-82FD-4052-B07C-C7532298E684}"/>
    <cellStyle name="Comma 13 3 2" xfId="2078" xr:uid="{66D28AFF-DE66-4297-9717-72C7F26547E4}"/>
    <cellStyle name="Comma 13 3 2 2" xfId="2764" xr:uid="{898556FC-B013-43F2-AC00-663B2FF27EC1}"/>
    <cellStyle name="Comma 13 3 2 2 2" xfId="5509" xr:uid="{C084178E-CBED-43ED-B2A5-526C10E2486A}"/>
    <cellStyle name="Comma 13 3 2 2 3" xfId="6881" xr:uid="{06889DAF-69DD-469E-AF48-7523854C4C05}"/>
    <cellStyle name="Comma 13 3 2 2 4" xfId="8253" xr:uid="{4F1DA200-50D0-4A66-B620-178F9FAC9671}"/>
    <cellStyle name="Comma 13 3 2 2 5" xfId="4137" xr:uid="{C89E504A-01E8-4669-999C-F86D55724ECB}"/>
    <cellStyle name="Comma 13 3 2 3" xfId="4823" xr:uid="{EB48FA0A-88CD-4954-A0EB-4658D48EFD41}"/>
    <cellStyle name="Comma 13 3 2 4" xfId="6195" xr:uid="{FE7B79A8-DEDF-4D2E-8C7D-E183EB339F4A}"/>
    <cellStyle name="Comma 13 3 2 5" xfId="7567" xr:uid="{6B197634-28D3-4C73-980C-5BBF5F0E8B1F}"/>
    <cellStyle name="Comma 13 3 2 6" xfId="3451" xr:uid="{1000F461-9AA5-4AA6-B837-1A8F33C7FF97}"/>
    <cellStyle name="Comma 13 3 3" xfId="2422" xr:uid="{51296B43-A9C7-43A9-8213-7A9468572E85}"/>
    <cellStyle name="Comma 13 3 3 2" xfId="5167" xr:uid="{664A3778-AB1A-40DC-A224-B4B4BFF98E09}"/>
    <cellStyle name="Comma 13 3 3 3" xfId="6539" xr:uid="{73BD259E-07B3-4D79-947B-91B52E2252C6}"/>
    <cellStyle name="Comma 13 3 3 4" xfId="7911" xr:uid="{F7CB8581-F286-467E-8F47-178734069FAC}"/>
    <cellStyle name="Comma 13 3 3 5" xfId="3795" xr:uid="{31368271-09A9-483E-B6B9-CA2265CC9506}"/>
    <cellStyle name="Comma 13 3 4" xfId="4481" xr:uid="{3D5F7726-92CA-461B-B330-41EB48E10129}"/>
    <cellStyle name="Comma 13 3 5" xfId="5853" xr:uid="{2E7E6910-CC59-4CD5-9044-BE7B8F779ABD}"/>
    <cellStyle name="Comma 13 3 6" xfId="7225" xr:uid="{0ED58C92-399B-4D93-AF4E-1B493F2186BB}"/>
    <cellStyle name="Comma 13 3 7" xfId="3109" xr:uid="{6098B852-EB3A-460B-9724-A2CFD32EE01E}"/>
    <cellStyle name="Comma 13 4" xfId="1852" xr:uid="{442EC391-F9C3-46D6-8695-2A6AD0DB76E3}"/>
    <cellStyle name="Comma 13 4 2" xfId="2538" xr:uid="{462F6C01-A167-431E-85C0-C12C2E135AF8}"/>
    <cellStyle name="Comma 13 4 2 2" xfId="5283" xr:uid="{B6377143-85CE-4188-88AF-9C0333FBD05D}"/>
    <cellStyle name="Comma 13 4 2 3" xfId="6655" xr:uid="{2BD9EF2D-18C6-41FF-B050-997BB711F806}"/>
    <cellStyle name="Comma 13 4 2 4" xfId="8027" xr:uid="{D4B800BC-37AA-4594-B5DC-FD2A9ECB49F3}"/>
    <cellStyle name="Comma 13 4 2 5" xfId="3911" xr:uid="{6F27F06F-37F0-41EC-A0F6-C3A2EE62F820}"/>
    <cellStyle name="Comma 13 4 3" xfId="4597" xr:uid="{70CFB4F3-13B9-451B-A818-F74F1EDE929A}"/>
    <cellStyle name="Comma 13 4 4" xfId="5969" xr:uid="{5C2D2E67-EC96-4CB0-869F-7054BCE4A4A3}"/>
    <cellStyle name="Comma 13 4 5" xfId="7341" xr:uid="{75126E2F-B5BD-495D-864A-94ABB0B1E0BA}"/>
    <cellStyle name="Comma 13 4 6" xfId="3225" xr:uid="{BA363154-9F08-4B76-8C02-DD13D447623D}"/>
    <cellStyle name="Comma 13 5" xfId="2196" xr:uid="{B9FA436A-69AC-432C-8006-2FE03DE89CEF}"/>
    <cellStyle name="Comma 13 5 2" xfId="4941" xr:uid="{0551832C-3381-4DC2-A847-11D9101E19A9}"/>
    <cellStyle name="Comma 13 5 3" xfId="6313" xr:uid="{00826EFC-9CF2-41E4-A1EF-FE8689F7EDFB}"/>
    <cellStyle name="Comma 13 5 4" xfId="7685" xr:uid="{F0AD6FDF-1A51-42BD-A8A3-9382DBCD8B97}"/>
    <cellStyle name="Comma 13 5 5" xfId="3569" xr:uid="{F792F0A6-FB91-4A7C-B7EF-372752031FB5}"/>
    <cellStyle name="Comma 13 6" xfId="4255" xr:uid="{28CF1C07-5948-4176-B2E7-529577A6BC6B}"/>
    <cellStyle name="Comma 13 7" xfId="5627" xr:uid="{568763DA-67F0-46C2-93AA-26B018FFFB84}"/>
    <cellStyle name="Comma 13 8" xfId="6999" xr:uid="{73DD2C6B-C472-4752-B65D-9E87EDD0C12E}"/>
    <cellStyle name="Comma 13 9" xfId="2883" xr:uid="{A031F177-1014-455E-8792-2B73B6FF213B}"/>
    <cellStyle name="Comma 14" xfId="1390" xr:uid="{5383D8B0-E424-4D24-BECA-D9F186755EC9}"/>
    <cellStyle name="Comma 14 2" xfId="1549" xr:uid="{877BEDCC-5C77-4CDE-A4D9-7EF46D1C5AB4}"/>
    <cellStyle name="Comma 14 2 2" xfId="1891" xr:uid="{751194C5-AE36-4743-A278-252831CE3567}"/>
    <cellStyle name="Comma 14 2 2 2" xfId="2577" xr:uid="{37D1C28D-0EBA-43D3-A866-B6654A5F090D}"/>
    <cellStyle name="Comma 14 2 2 2 2" xfId="5322" xr:uid="{FEE1EE7E-ADA0-4221-9EEF-4D5AD7C7C894}"/>
    <cellStyle name="Comma 14 2 2 2 3" xfId="6694" xr:uid="{2E58BD8F-7A41-4A72-BB2D-40C40D592DBF}"/>
    <cellStyle name="Comma 14 2 2 2 4" xfId="8066" xr:uid="{BAF91E12-DBEF-4536-931B-9090E22D252A}"/>
    <cellStyle name="Comma 14 2 2 2 5" xfId="3950" xr:uid="{4B12597B-E6C0-4D51-96EA-3347D933AC0A}"/>
    <cellStyle name="Comma 14 2 2 3" xfId="4636" xr:uid="{6D8C999D-2427-4650-BE37-96660EF7E3A5}"/>
    <cellStyle name="Comma 14 2 2 4" xfId="6008" xr:uid="{3917CED1-F549-4190-AE58-86B2420B7C2D}"/>
    <cellStyle name="Comma 14 2 2 5" xfId="7380" xr:uid="{95FA21F5-5DDA-4CD3-B854-AF0334ADC3E0}"/>
    <cellStyle name="Comma 14 2 2 6" xfId="3264" xr:uid="{E67640CB-6CA8-49C5-8410-DF95036B900C}"/>
    <cellStyle name="Comma 14 2 3" xfId="2235" xr:uid="{3E3FD372-C6F5-4D16-B3FD-4C6CD4BD0D45}"/>
    <cellStyle name="Comma 14 2 3 2" xfId="4980" xr:uid="{5EDB5F34-9B9B-4451-A97D-248B9F981ADE}"/>
    <cellStyle name="Comma 14 2 3 3" xfId="6352" xr:uid="{0B22A0F5-D93E-42CE-9F8A-50E164017240}"/>
    <cellStyle name="Comma 14 2 3 4" xfId="7724" xr:uid="{CECB5A01-BB6D-4848-8E5D-2B1567CEA948}"/>
    <cellStyle name="Comma 14 2 3 5" xfId="3608" xr:uid="{5F0CD27D-B350-4CA8-A4B7-915F369BA2ED}"/>
    <cellStyle name="Comma 14 2 4" xfId="4294" xr:uid="{436B92BB-C96A-41ED-AE69-4C7F1FE3B584}"/>
    <cellStyle name="Comma 14 2 5" xfId="5666" xr:uid="{FD53B5DD-C152-44F0-A965-5125DD4DA3B4}"/>
    <cellStyle name="Comma 14 2 6" xfId="7038" xr:uid="{38175701-A202-4117-B854-61D6B4E27AB2}"/>
    <cellStyle name="Comma 14 2 7" xfId="2922" xr:uid="{023A9675-9FDD-41FD-9B6A-6186ECB1A62D}"/>
    <cellStyle name="Comma 14 3" xfId="1662" xr:uid="{07307D07-796B-499F-9E47-B2EDEBE391D7}"/>
    <cellStyle name="Comma 14 3 2" xfId="2004" xr:uid="{C6D043EA-4789-4839-A5A6-35748A2F541C}"/>
    <cellStyle name="Comma 14 3 2 2" xfId="2690" xr:uid="{0B4920DF-9821-47FC-BC7D-E44B94CD88A2}"/>
    <cellStyle name="Comma 14 3 2 2 2" xfId="5435" xr:uid="{9E83F0AE-6DD7-4C57-8A9E-ACAEC847C7A2}"/>
    <cellStyle name="Comma 14 3 2 2 3" xfId="6807" xr:uid="{84752504-99AD-4DFF-A633-076FF223B5E7}"/>
    <cellStyle name="Comma 14 3 2 2 4" xfId="8179" xr:uid="{6E1B0B8E-CD0F-410C-9C3F-D0D995C67E1E}"/>
    <cellStyle name="Comma 14 3 2 2 5" xfId="4063" xr:uid="{80DDA290-F29C-4B9F-906E-43CEF034EE0A}"/>
    <cellStyle name="Comma 14 3 2 3" xfId="4749" xr:uid="{A9D82D13-A6AA-49E8-B802-76F50A55A7B3}"/>
    <cellStyle name="Comma 14 3 2 4" xfId="6121" xr:uid="{8B3F7BBE-EA4E-434D-8E6D-8CC8858AE134}"/>
    <cellStyle name="Comma 14 3 2 5" xfId="7493" xr:uid="{0B26F368-FD31-49CE-9EBC-640B72C28AFB}"/>
    <cellStyle name="Comma 14 3 2 6" xfId="3377" xr:uid="{37B6E1CB-CA07-4213-ACDA-F0B0E3E3B80E}"/>
    <cellStyle name="Comma 14 3 3" xfId="2348" xr:uid="{16F585A3-BC7F-439E-8CED-BB49A646A0F8}"/>
    <cellStyle name="Comma 14 3 3 2" xfId="5093" xr:uid="{057636D6-9340-4159-A2EF-BC82096076A4}"/>
    <cellStyle name="Comma 14 3 3 3" xfId="6465" xr:uid="{601BE963-ABD8-4B48-AF81-AC2BEA6E9467}"/>
    <cellStyle name="Comma 14 3 3 4" xfId="7837" xr:uid="{A80CD2A6-1755-4B59-A722-684013E6A21A}"/>
    <cellStyle name="Comma 14 3 3 5" xfId="3721" xr:uid="{FF8C9C6D-6B1A-40BB-B000-C5140322FE78}"/>
    <cellStyle name="Comma 14 3 4" xfId="4407" xr:uid="{C053724B-D692-46D0-9C9E-78EAF730E9BF}"/>
    <cellStyle name="Comma 14 3 5" xfId="5779" xr:uid="{6C98B6D6-10F9-4C8E-818C-E46AA81920A9}"/>
    <cellStyle name="Comma 14 3 6" xfId="7151" xr:uid="{6E73814F-E0F2-42FB-A33C-10FD94F003B4}"/>
    <cellStyle name="Comma 14 3 7" xfId="3035" xr:uid="{F6701B26-13AC-4178-A11A-2FEABDA23566}"/>
    <cellStyle name="Comma 14 4" xfId="1817" xr:uid="{1B661D6E-C5D1-4017-ABB3-5A595F6F5868}"/>
    <cellStyle name="Comma 14 4 2" xfId="2503" xr:uid="{07421CEF-344A-4515-BB4D-6361FEE992F0}"/>
    <cellStyle name="Comma 14 4 2 2" xfId="5248" xr:uid="{C49D3318-89C0-4FEE-8EBF-BE0494197A18}"/>
    <cellStyle name="Comma 14 4 2 3" xfId="6620" xr:uid="{74F7272B-1CBB-454D-B9E9-B632E2E129CB}"/>
    <cellStyle name="Comma 14 4 2 4" xfId="7992" xr:uid="{20830310-FEFD-4C95-B713-FE86581B02DA}"/>
    <cellStyle name="Comma 14 4 2 5" xfId="3876" xr:uid="{86F4B845-FE69-451D-A80F-743DC72539CF}"/>
    <cellStyle name="Comma 14 4 3" xfId="4562" xr:uid="{012FEB91-C702-49C0-9807-325BBF3F2B32}"/>
    <cellStyle name="Comma 14 4 4" xfId="5934" xr:uid="{66A604C4-B1D0-434A-80C9-E3DD1CE32CF2}"/>
    <cellStyle name="Comma 14 4 5" xfId="7306" xr:uid="{4C2BF1C4-7A05-4C42-9F8E-894FD9389C1F}"/>
    <cellStyle name="Comma 14 4 6" xfId="3190" xr:uid="{46E06A80-A3F1-4FAE-B83E-6147EEF79A2A}"/>
    <cellStyle name="Comma 14 5" xfId="2160" xr:uid="{BCA39115-2462-4526-9C72-5CAFE31C39D0}"/>
    <cellStyle name="Comma 14 5 2" xfId="4905" xr:uid="{01A2450E-BB28-4313-AC9E-71906CCCFDFF}"/>
    <cellStyle name="Comma 14 5 3" xfId="6277" xr:uid="{02FE6B0D-6E94-4708-A6FD-891712B50420}"/>
    <cellStyle name="Comma 14 5 4" xfId="7649" xr:uid="{BE96D8C6-86DB-4845-B962-73F2853FA48A}"/>
    <cellStyle name="Comma 14 5 5" xfId="3533" xr:uid="{CE2A62F7-AD9A-4C6B-B3DD-C6EFE76A28D0}"/>
    <cellStyle name="Comma 14 6" xfId="4220" xr:uid="{8EDDDAC1-8B1E-40A5-B754-6280DC187D6F}"/>
    <cellStyle name="Comma 14 7" xfId="5592" xr:uid="{47D41277-6907-44CA-8A5E-D1DED48230DF}"/>
    <cellStyle name="Comma 14 8" xfId="6964" xr:uid="{E15905A4-C9FB-421A-8D92-5118C7644048}"/>
    <cellStyle name="Comma 14 9" xfId="2848" xr:uid="{91A428D6-0095-45D3-A602-AFCD9B30775A}"/>
    <cellStyle name="Comma 15" xfId="1389" xr:uid="{078A4A3B-5457-4A99-8F72-B87BE9079B9F}"/>
    <cellStyle name="Comma 15 2" xfId="1816" xr:uid="{2141CAE8-1438-4565-A19F-C6EC3557097E}"/>
    <cellStyle name="Comma 15 2 2" xfId="2502" xr:uid="{CDD6877F-698E-4C6E-8B8B-AD4356104487}"/>
    <cellStyle name="Comma 15 2 2 2" xfId="5247" xr:uid="{8ADE56A7-28E7-49E9-8640-96D9AB6307C5}"/>
    <cellStyle name="Comma 15 2 2 3" xfId="6619" xr:uid="{C05FBE7F-DB61-42E9-81D4-EE303ECB10A0}"/>
    <cellStyle name="Comma 15 2 2 4" xfId="7991" xr:uid="{DDDB7C95-3649-4406-BBB7-DB233994AC59}"/>
    <cellStyle name="Comma 15 2 2 5" xfId="3875" xr:uid="{ADC55E54-76E1-4684-9512-38DAB1B31A92}"/>
    <cellStyle name="Comma 15 2 3" xfId="4561" xr:uid="{59E4C537-5720-43DD-8668-C2A200D99FE7}"/>
    <cellStyle name="Comma 15 2 4" xfId="5933" xr:uid="{98C11421-D99F-4627-91C5-EFFC0261E8D7}"/>
    <cellStyle name="Comma 15 2 5" xfId="7305" xr:uid="{6E17DAAF-4FCE-436C-ACB0-65B9ADF5CD7C}"/>
    <cellStyle name="Comma 15 2 6" xfId="3189" xr:uid="{B2437B01-4C04-4E5B-93AC-9CD0B1A25254}"/>
    <cellStyle name="Comma 15 3" xfId="2159" xr:uid="{FB968E50-2AD0-4161-B6A3-D63BE559460B}"/>
    <cellStyle name="Comma 15 3 2" xfId="4904" xr:uid="{6270C0DE-A60C-455B-87C1-260A2D41051B}"/>
    <cellStyle name="Comma 15 3 3" xfId="6276" xr:uid="{5F7BDD35-4492-41F1-810C-C1FE2E6DECF4}"/>
    <cellStyle name="Comma 15 3 4" xfId="7648" xr:uid="{748C4316-4DD9-4BC0-B35E-2159B8BA2A19}"/>
    <cellStyle name="Comma 15 3 5" xfId="3532" xr:uid="{9F4FC7A5-56B2-4B8C-8DA0-CA363D4BCF14}"/>
    <cellStyle name="Comma 15 4" xfId="4219" xr:uid="{4E5A2FDF-6A89-451B-811A-604CCE21A582}"/>
    <cellStyle name="Comma 15 5" xfId="5591" xr:uid="{C7561147-F964-4E18-BA0C-0DBD917C2106}"/>
    <cellStyle name="Comma 15 6" xfId="6963" xr:uid="{48D7F736-BBC1-4B2D-B87C-5C48C4F7FC4E}"/>
    <cellStyle name="Comma 15 7" xfId="2847" xr:uid="{55E46916-01E4-46E4-8580-DEF1886DAB45}"/>
    <cellStyle name="Comma 16" xfId="1548" xr:uid="{A34F8383-AA75-4A11-A4F7-B95F8DA2F39E}"/>
    <cellStyle name="Comma 16 2" xfId="1890" xr:uid="{6D1045AA-8DDA-4E77-945F-8F59E7AA9001}"/>
    <cellStyle name="Comma 16 2 2" xfId="2576" xr:uid="{F9586EEF-051B-4C09-B4E7-FED45562BA42}"/>
    <cellStyle name="Comma 16 2 2 2" xfId="5321" xr:uid="{3F3910A4-E6D9-479A-8FF8-F66689FC8B1E}"/>
    <cellStyle name="Comma 16 2 2 3" xfId="6693" xr:uid="{B0B7B4BC-5409-4298-B0E6-9BE92B25335F}"/>
    <cellStyle name="Comma 16 2 2 4" xfId="8065" xr:uid="{1D530614-68EE-4F0B-8DC9-756E2C600AF5}"/>
    <cellStyle name="Comma 16 2 2 5" xfId="3949" xr:uid="{B572AEF5-5F45-469F-9C5D-DAED73CEEBF3}"/>
    <cellStyle name="Comma 16 2 3" xfId="4635" xr:uid="{D6FFA695-DF2A-4BE0-BFC0-5727A4120283}"/>
    <cellStyle name="Comma 16 2 4" xfId="6007" xr:uid="{B67DB250-7803-4391-858F-DB194AFBBE86}"/>
    <cellStyle name="Comma 16 2 5" xfId="7379" xr:uid="{385EB63C-927C-4C19-8B28-5774E9CBCFCF}"/>
    <cellStyle name="Comma 16 2 6" xfId="3263" xr:uid="{930D4804-DBE2-4A2C-9FB3-FCA0E651782F}"/>
    <cellStyle name="Comma 16 3" xfId="2234" xr:uid="{CF094CE8-40C7-4B1D-8C66-651DBCE5C528}"/>
    <cellStyle name="Comma 16 3 2" xfId="4979" xr:uid="{5AD0AFE1-6A38-4359-BB32-09B30EF22F44}"/>
    <cellStyle name="Comma 16 3 3" xfId="6351" xr:uid="{F9652713-39C1-4CBD-8096-0224F966DCC3}"/>
    <cellStyle name="Comma 16 3 4" xfId="7723" xr:uid="{7288BEE0-FF3B-4150-9805-EFA36B42AC14}"/>
    <cellStyle name="Comma 16 3 5" xfId="3607" xr:uid="{D4633023-7BF3-410E-8478-98B18FCE7BBF}"/>
    <cellStyle name="Comma 16 4" xfId="4293" xr:uid="{804D9146-9C8B-4CFB-9612-567C14CBA97A}"/>
    <cellStyle name="Comma 16 5" xfId="5665" xr:uid="{3B21F646-EED1-4158-B5DF-A8CFE43AD1C1}"/>
    <cellStyle name="Comma 16 6" xfId="7037" xr:uid="{E6D2A2B8-CD15-4B29-BB44-AC3BB97B79C0}"/>
    <cellStyle name="Comma 16 7" xfId="2921" xr:uid="{2E170B80-EB03-449A-96B0-E625DB1E228C}"/>
    <cellStyle name="Comma 17" xfId="1661" xr:uid="{32DD04F6-AA2D-46A6-B604-CB422E9B45DB}"/>
    <cellStyle name="Comma 17 2" xfId="2003" xr:uid="{ECCCCC1B-F3DE-4854-8EDC-09B1A41238C3}"/>
    <cellStyle name="Comma 17 2 2" xfId="2689" xr:uid="{A16FF584-72C0-4C99-8238-5B2AB3650189}"/>
    <cellStyle name="Comma 17 2 2 2" xfId="5434" xr:uid="{F690CC55-5911-4127-BE19-371D24721A77}"/>
    <cellStyle name="Comma 17 2 2 3" xfId="6806" xr:uid="{F8651A30-2F41-4911-B58A-23F041169F16}"/>
    <cellStyle name="Comma 17 2 2 4" xfId="8178" xr:uid="{85E5A014-E788-4BE8-8C42-74419346DD78}"/>
    <cellStyle name="Comma 17 2 2 5" xfId="4062" xr:uid="{C3D6546C-7140-4AA0-AE5A-E6CB1A62DBE9}"/>
    <cellStyle name="Comma 17 2 3" xfId="4748" xr:uid="{A42A0274-E1B1-482F-8C22-40CFCDC7A080}"/>
    <cellStyle name="Comma 17 2 4" xfId="6120" xr:uid="{BA99AAF5-5CFA-439F-A172-EEB52758140D}"/>
    <cellStyle name="Comma 17 2 5" xfId="7492" xr:uid="{04117690-5C6A-46D1-9694-6397047C912B}"/>
    <cellStyle name="Comma 17 2 6" xfId="3376" xr:uid="{9543E24D-A0C1-4B39-80B1-07DC2046FF2B}"/>
    <cellStyle name="Comma 17 3" xfId="2347" xr:uid="{94E31EA3-84C4-4EF9-AE4A-0841EF3A2159}"/>
    <cellStyle name="Comma 17 3 2" xfId="5092" xr:uid="{7652EF38-7F92-4717-8DDA-D7AE67EBCF96}"/>
    <cellStyle name="Comma 17 3 3" xfId="6464" xr:uid="{EF4564D0-227B-4519-BA7B-F428F8CA9F9B}"/>
    <cellStyle name="Comma 17 3 4" xfId="7836" xr:uid="{DE73F256-03C7-493A-B694-2E34A3FFECD3}"/>
    <cellStyle name="Comma 17 3 5" xfId="3720" xr:uid="{34A4E51C-2C0B-4983-A5B1-217046504976}"/>
    <cellStyle name="Comma 17 4" xfId="4406" xr:uid="{57E06958-072A-44C0-B763-14F7691318A0}"/>
    <cellStyle name="Comma 17 5" xfId="5778" xr:uid="{E6EF3483-C8E4-4A8F-846C-75BD54055880}"/>
    <cellStyle name="Comma 17 6" xfId="7150" xr:uid="{88B5F346-39E0-4479-A360-3F64DEC3AF89}"/>
    <cellStyle name="Comma 17 7" xfId="3034" xr:uid="{B4789EAB-E7A6-4843-BFA2-5079D8571671}"/>
    <cellStyle name="Comma 18" xfId="24" xr:uid="{2D78B483-C8E4-4EC8-913D-BBB509EF7114}"/>
    <cellStyle name="Comma 18 2" xfId="1776" xr:uid="{7095F398-7C8A-405B-A381-58CD633E64C9}"/>
    <cellStyle name="Comma 18 2 2" xfId="2462" xr:uid="{8104BC1E-4EB3-417C-B160-7C27F4F8BE9A}"/>
    <cellStyle name="Comma 18 2 2 2" xfId="5207" xr:uid="{C5392FAA-BD97-4C84-B52C-48E6A10F3B12}"/>
    <cellStyle name="Comma 18 2 2 3" xfId="6579" xr:uid="{C34E36C1-3F57-4F8B-BC16-5F202A47941E}"/>
    <cellStyle name="Comma 18 2 2 4" xfId="7951" xr:uid="{B22EDCF0-F408-4C8A-A170-171F518679B7}"/>
    <cellStyle name="Comma 18 2 2 5" xfId="3835" xr:uid="{3FD543E5-F432-4785-B708-DBB1D8E6AA55}"/>
    <cellStyle name="Comma 18 2 3" xfId="4521" xr:uid="{C0B39094-4368-4311-8D88-A27B8AA36E3D}"/>
    <cellStyle name="Comma 18 2 4" xfId="5893" xr:uid="{163453FC-4200-49C4-BD26-0BF0432F4BF0}"/>
    <cellStyle name="Comma 18 2 5" xfId="7265" xr:uid="{C084F5D6-A6E3-41B7-B613-84D141BAC146}"/>
    <cellStyle name="Comma 18 2 6" xfId="3149" xr:uid="{25C9116C-BFBE-433E-9219-ACA73A7079DA}"/>
    <cellStyle name="Comma 18 3" xfId="2119" xr:uid="{F9927BC9-DE16-481C-8E88-9DCB666579CA}"/>
    <cellStyle name="Comma 18 3 2" xfId="4864" xr:uid="{6D1F0037-6D61-46C9-8FAA-B43815FF08B5}"/>
    <cellStyle name="Comma 18 3 3" xfId="6236" xr:uid="{5DAB8C9E-35E5-40E4-902E-70A82A8F7D50}"/>
    <cellStyle name="Comma 18 3 4" xfId="7608" xr:uid="{11EFD7B0-D672-4451-AAFD-BF4F9040CB59}"/>
    <cellStyle name="Comma 18 3 5" xfId="3492" xr:uid="{BE9551E1-DC7F-4E7E-BCB2-25A7D1D7220A}"/>
    <cellStyle name="Comma 18 4" xfId="4179" xr:uid="{E82FCFA7-6233-469C-8923-93FDDF826035}"/>
    <cellStyle name="Comma 18 5" xfId="5551" xr:uid="{5B61A87E-33AC-44D9-817C-7165A8375FBE}"/>
    <cellStyle name="Comma 18 6" xfId="6923" xr:uid="{D96C7742-B4B1-409F-B7E3-0E243955B18E}"/>
    <cellStyle name="Comma 18 7" xfId="2807" xr:uid="{334B4072-2C99-454A-96F4-17DA03FDCC9C}"/>
    <cellStyle name="Comma 19" xfId="23" xr:uid="{464E7C0B-0545-4F01-9B99-85564B55826D}"/>
    <cellStyle name="Comma 19 2" xfId="1775" xr:uid="{2A30DC60-89A0-41B5-9B0D-A9CCD34F6C2A}"/>
    <cellStyle name="Comma 19 2 2" xfId="2461" xr:uid="{42DE6D76-AE9A-44EA-9E29-952724AB7935}"/>
    <cellStyle name="Comma 19 2 2 2" xfId="5206" xr:uid="{AC12EDBD-1B9D-416D-A5CC-FF32804E46F6}"/>
    <cellStyle name="Comma 19 2 2 3" xfId="6578" xr:uid="{5FF2B44A-81B9-4293-9DFD-31F58CC21E8A}"/>
    <cellStyle name="Comma 19 2 2 4" xfId="7950" xr:uid="{089D303E-618E-4219-9605-87C46B280E86}"/>
    <cellStyle name="Comma 19 2 2 5" xfId="3834" xr:uid="{5E23D358-6397-4E4B-9C11-77DC775EE4A6}"/>
    <cellStyle name="Comma 19 2 3" xfId="4520" xr:uid="{7B9D2077-C31A-45C5-8B47-AAC76D821540}"/>
    <cellStyle name="Comma 19 2 4" xfId="5892" xr:uid="{3DAC2428-929F-410A-95B9-A1E7085959CB}"/>
    <cellStyle name="Comma 19 2 5" xfId="7264" xr:uid="{BE0B9ED3-9EE9-4CAB-8F8C-B5534FC57C65}"/>
    <cellStyle name="Comma 19 2 6" xfId="3148" xr:uid="{67ED23BD-B8B2-4A11-AA85-025E07DD859A}"/>
    <cellStyle name="Comma 19 3" xfId="2118" xr:uid="{82D3E644-3AA8-42E7-86CC-8D6A6EF8218F}"/>
    <cellStyle name="Comma 19 3 2" xfId="4863" xr:uid="{D2CCAD67-57C1-4DA6-8662-E426FB044216}"/>
    <cellStyle name="Comma 19 3 3" xfId="6235" xr:uid="{1B299728-B1A4-44C0-A8C5-CEB62E020341}"/>
    <cellStyle name="Comma 19 3 4" xfId="7607" xr:uid="{3CECAC0C-B2FD-450F-BFDC-5E0BEEF8E7FC}"/>
    <cellStyle name="Comma 19 3 5" xfId="3491" xr:uid="{34CD61ED-5525-4DB7-AB5F-B0C8E2C74946}"/>
    <cellStyle name="Comma 19 4" xfId="4178" xr:uid="{27FF33A5-41A0-4909-8C5F-566385BBF6AF}"/>
    <cellStyle name="Comma 19 5" xfId="5550" xr:uid="{90644991-3679-492B-8C01-BD51DB061698}"/>
    <cellStyle name="Comma 19 6" xfId="6922" xr:uid="{65CDDDAF-FC7D-4960-97B2-C994AC7581CE}"/>
    <cellStyle name="Comma 19 7" xfId="2806" xr:uid="{F5A410B0-4E62-4A3D-BD65-6DEBA2AC89D2}"/>
    <cellStyle name="Comma 2" xfId="29" xr:uid="{EED4DC8A-454F-439D-B36D-51017F4787A6}"/>
    <cellStyle name="Comma 2 10" xfId="1377" xr:uid="{D3407CCF-3C3E-438D-8F8A-520DD6987078}"/>
    <cellStyle name="Comma 2 10 10" xfId="2845" xr:uid="{94A6576D-9EA4-45D9-9240-7D9BB3E89CED}"/>
    <cellStyle name="Comma 2 10 2" xfId="1546" xr:uid="{EDA0197B-42EB-4B14-BCBE-93125B520F2B}"/>
    <cellStyle name="Comma 2 10 2 2" xfId="1659" xr:uid="{6450A4B1-3C11-4D41-8672-2521DB0F4A2D}"/>
    <cellStyle name="Comma 2 10 2 2 2" xfId="2001" xr:uid="{08875404-931E-4734-9B8F-88C95576D644}"/>
    <cellStyle name="Comma 2 10 2 2 2 2" xfId="2687" xr:uid="{5649A15C-0E77-4FFF-BC49-65E454771A4B}"/>
    <cellStyle name="Comma 2 10 2 2 2 2 2" xfId="5432" xr:uid="{4C6A7C60-B008-4AEB-A5A9-1B2A5D174AE5}"/>
    <cellStyle name="Comma 2 10 2 2 2 2 3" xfId="6804" xr:uid="{08F88EC4-A88E-4C5A-AD6A-848DCF346417}"/>
    <cellStyle name="Comma 2 10 2 2 2 2 4" xfId="8176" xr:uid="{504887EC-8414-4FEF-A7A0-3422FD9CDCD8}"/>
    <cellStyle name="Comma 2 10 2 2 2 2 5" xfId="4060" xr:uid="{2A948B11-897E-4038-9659-ACEC988414BE}"/>
    <cellStyle name="Comma 2 10 2 2 2 3" xfId="4746" xr:uid="{58580774-715B-41D7-B100-84A738A34B62}"/>
    <cellStyle name="Comma 2 10 2 2 2 4" xfId="6118" xr:uid="{B1DF3A38-28D3-43CC-9177-3F83B5E4981D}"/>
    <cellStyle name="Comma 2 10 2 2 2 5" xfId="7490" xr:uid="{A6CF367E-CA12-4BB2-BCCA-DA09FC5D9745}"/>
    <cellStyle name="Comma 2 10 2 2 2 6" xfId="3374" xr:uid="{0F10EB30-9682-4132-8806-C354A74C9079}"/>
    <cellStyle name="Comma 2 10 2 2 3" xfId="2345" xr:uid="{4E47AF7A-8B46-49C6-8A79-AD07D57F8A6C}"/>
    <cellStyle name="Comma 2 10 2 2 3 2" xfId="5090" xr:uid="{4B29ACF9-21A5-40E1-B63C-CA39DC972242}"/>
    <cellStyle name="Comma 2 10 2 2 3 3" xfId="6462" xr:uid="{D08FA986-C314-4EBC-B20C-4F3EC9139A8D}"/>
    <cellStyle name="Comma 2 10 2 2 3 4" xfId="7834" xr:uid="{E9BBBE5E-7491-4688-923A-A8E186C70DB0}"/>
    <cellStyle name="Comma 2 10 2 2 3 5" xfId="3718" xr:uid="{DB78CEDD-E9C7-4B57-9384-E399215AB4F2}"/>
    <cellStyle name="Comma 2 10 2 2 4" xfId="4404" xr:uid="{0857DEF8-582F-44CF-BDA6-314AFE5950AE}"/>
    <cellStyle name="Comma 2 10 2 2 5" xfId="5776" xr:uid="{87065E8C-D83F-40AA-A1CA-9F781730645A}"/>
    <cellStyle name="Comma 2 10 2 2 6" xfId="7148" xr:uid="{DD30A6DE-FCC0-4134-990F-AF19B381628C}"/>
    <cellStyle name="Comma 2 10 2 2 7" xfId="3032" xr:uid="{CCE44778-C85E-49A8-AB15-3E1112FF6301}"/>
    <cellStyle name="Comma 2 10 2 3" xfId="1772" xr:uid="{6C581698-103D-4D90-B084-78A7317D6D9A}"/>
    <cellStyle name="Comma 2 10 2 3 2" xfId="2114" xr:uid="{D9EEBA0A-9229-420C-9BE4-DFE32F08168A}"/>
    <cellStyle name="Comma 2 10 2 3 2 2" xfId="2800" xr:uid="{B66E8D7D-1541-4A50-90AF-7DAA5254FDDB}"/>
    <cellStyle name="Comma 2 10 2 3 2 2 2" xfId="5545" xr:uid="{94A6F738-A08B-4735-B4AF-434BFD5E38F9}"/>
    <cellStyle name="Comma 2 10 2 3 2 2 3" xfId="6917" xr:uid="{8ABC6617-D000-4F74-A79B-0F276440781D}"/>
    <cellStyle name="Comma 2 10 2 3 2 2 4" xfId="8289" xr:uid="{03535629-6212-4703-8810-168D45503EC6}"/>
    <cellStyle name="Comma 2 10 2 3 2 2 5" xfId="4173" xr:uid="{C5151603-13EC-484E-A441-75E89D59644A}"/>
    <cellStyle name="Comma 2 10 2 3 2 3" xfId="4859" xr:uid="{B3359D71-509F-4E45-92FE-70D0481FCD62}"/>
    <cellStyle name="Comma 2 10 2 3 2 4" xfId="6231" xr:uid="{8B295E78-1947-4A76-86BB-6CB9241D05BB}"/>
    <cellStyle name="Comma 2 10 2 3 2 5" xfId="7603" xr:uid="{01820305-15EF-4D69-9BD6-932861EC70CF}"/>
    <cellStyle name="Comma 2 10 2 3 2 6" xfId="3487" xr:uid="{13C49202-E35D-4FDA-8A34-EB21C019D866}"/>
    <cellStyle name="Comma 2 10 2 3 3" xfId="2458" xr:uid="{CE2605FF-8CC5-4910-AC3D-B3BA2B61CD73}"/>
    <cellStyle name="Comma 2 10 2 3 3 2" xfId="5203" xr:uid="{82779C23-360D-44EE-812A-E14802FC9F7C}"/>
    <cellStyle name="Comma 2 10 2 3 3 3" xfId="6575" xr:uid="{E71A6291-AC7F-49F4-B78B-ECD2BD2755F7}"/>
    <cellStyle name="Comma 2 10 2 3 3 4" xfId="7947" xr:uid="{87CB046B-8C23-4884-9C64-A331C4DED71F}"/>
    <cellStyle name="Comma 2 10 2 3 3 5" xfId="3831" xr:uid="{C89F259F-174E-43AB-A986-CBDF84CFEACC}"/>
    <cellStyle name="Comma 2 10 2 3 4" xfId="4517" xr:uid="{7D6905C9-A70F-43FE-98A1-A414D4DC49C8}"/>
    <cellStyle name="Comma 2 10 2 3 5" xfId="5889" xr:uid="{7CFC288F-7CAB-4480-B15D-A5EE6A6AC7A9}"/>
    <cellStyle name="Comma 2 10 2 3 6" xfId="7261" xr:uid="{6D463D4F-C4D2-4DC3-8F7C-692AB034B306}"/>
    <cellStyle name="Comma 2 10 2 3 7" xfId="3145" xr:uid="{72531BAA-636E-4573-AABB-92477A0A9AE3}"/>
    <cellStyle name="Comma 2 10 2 4" xfId="1888" xr:uid="{418BB834-B746-4108-A8F0-27C164679B7D}"/>
    <cellStyle name="Comma 2 10 2 4 2" xfId="2574" xr:uid="{96BCE855-0F2C-41B7-B4DB-BEB698A09EF1}"/>
    <cellStyle name="Comma 2 10 2 4 2 2" xfId="5319" xr:uid="{F0EE0E8C-A3D1-436B-89A2-E026B5D497C3}"/>
    <cellStyle name="Comma 2 10 2 4 2 3" xfId="6691" xr:uid="{AAFCDC28-2FF9-4ADC-AC30-561B658E127F}"/>
    <cellStyle name="Comma 2 10 2 4 2 4" xfId="8063" xr:uid="{704CCBA5-262B-404E-9D8E-A07854891A9E}"/>
    <cellStyle name="Comma 2 10 2 4 2 5" xfId="3947" xr:uid="{6E228EB6-773A-4835-9EDC-3BE925BC6737}"/>
    <cellStyle name="Comma 2 10 2 4 3" xfId="4633" xr:uid="{E1406ECD-FDCD-4E2E-9F6F-A0440E2758C2}"/>
    <cellStyle name="Comma 2 10 2 4 4" xfId="6005" xr:uid="{206EFCA6-2E6A-4B8B-B777-98C1B44FEEF2}"/>
    <cellStyle name="Comma 2 10 2 4 5" xfId="7377" xr:uid="{61B56D5A-5217-454A-B19A-613BA1A0C43C}"/>
    <cellStyle name="Comma 2 10 2 4 6" xfId="3261" xr:uid="{B16F4756-AC03-41D7-8926-6AE0E6FDA7D0}"/>
    <cellStyle name="Comma 2 10 2 5" xfId="2232" xr:uid="{E9ED4F6D-426B-49E3-B2A0-ED753101560A}"/>
    <cellStyle name="Comma 2 10 2 5 2" xfId="4977" xr:uid="{34AC63A4-BC50-4395-86DC-361ABF2E1594}"/>
    <cellStyle name="Comma 2 10 2 5 3" xfId="6349" xr:uid="{6D393D75-47BD-44B4-865A-37AEF8C359C8}"/>
    <cellStyle name="Comma 2 10 2 5 4" xfId="7721" xr:uid="{F8F50C11-7758-4F75-B154-CF9582A171E3}"/>
    <cellStyle name="Comma 2 10 2 5 5" xfId="3605" xr:uid="{698E7ADA-6BAA-467A-89E4-23A275691AB0}"/>
    <cellStyle name="Comma 2 10 2 6" xfId="4291" xr:uid="{0DAED980-1767-4238-9AFA-C44D7BCAC317}"/>
    <cellStyle name="Comma 2 10 2 7" xfId="5663" xr:uid="{1BE3F886-FBA3-4812-A73B-C809EBAB7F59}"/>
    <cellStyle name="Comma 2 10 2 8" xfId="7035" xr:uid="{8928E6C7-0831-4362-96B2-8F79FB3974CF}"/>
    <cellStyle name="Comma 2 10 2 9" xfId="2919" xr:uid="{504B3356-D206-420A-8513-BA17697D0E7F}"/>
    <cellStyle name="Comma 2 10 3" xfId="1585" xr:uid="{A4C3097D-3B60-4F63-AB34-810A6EA6A0AF}"/>
    <cellStyle name="Comma 2 10 3 2" xfId="1927" xr:uid="{15753640-3A72-4B1F-A2CF-5A470FAB7E0D}"/>
    <cellStyle name="Comma 2 10 3 2 2" xfId="2613" xr:uid="{98FE7A42-66A3-4B2D-829E-75B745AF614D}"/>
    <cellStyle name="Comma 2 10 3 2 2 2" xfId="5358" xr:uid="{51EAE20E-1DFA-497E-B36A-39841D23A6E9}"/>
    <cellStyle name="Comma 2 10 3 2 2 3" xfId="6730" xr:uid="{3D10A23A-9042-4FEC-92AB-37B375212871}"/>
    <cellStyle name="Comma 2 10 3 2 2 4" xfId="8102" xr:uid="{29F84239-3D20-4209-8271-7CF43C678E8E}"/>
    <cellStyle name="Comma 2 10 3 2 2 5" xfId="3986" xr:uid="{ABDF3947-A703-4685-8EFE-BB728BAEBCC2}"/>
    <cellStyle name="Comma 2 10 3 2 3" xfId="4672" xr:uid="{E0778EF7-CD2E-4D47-97AA-FB2E25FAF459}"/>
    <cellStyle name="Comma 2 10 3 2 4" xfId="6044" xr:uid="{9D1BE419-D2AA-4608-9914-104EF0853BF1}"/>
    <cellStyle name="Comma 2 10 3 2 5" xfId="7416" xr:uid="{3A31308D-C8EF-41EF-9595-3F8516ED49DC}"/>
    <cellStyle name="Comma 2 10 3 2 6" xfId="3300" xr:uid="{A89ECD15-8058-4EE9-81C3-D9A317D1A8AE}"/>
    <cellStyle name="Comma 2 10 3 3" xfId="2271" xr:uid="{B69203F2-7BFB-4230-9024-77C70B49C333}"/>
    <cellStyle name="Comma 2 10 3 3 2" xfId="5016" xr:uid="{EBE473F5-FBD2-4CEA-9FD7-D3E958A581AD}"/>
    <cellStyle name="Comma 2 10 3 3 3" xfId="6388" xr:uid="{FD73CD0B-8D0D-4260-BE44-BB4E0B42B77D}"/>
    <cellStyle name="Comma 2 10 3 3 4" xfId="7760" xr:uid="{CCC62489-72C4-417C-8784-884FD3C657CD}"/>
    <cellStyle name="Comma 2 10 3 3 5" xfId="3644" xr:uid="{F5C8B034-298B-468B-A11A-F36E51D2258F}"/>
    <cellStyle name="Comma 2 10 3 4" xfId="4330" xr:uid="{4D3B21EC-FA6B-4E52-A242-86F7A969AF35}"/>
    <cellStyle name="Comma 2 10 3 5" xfId="5702" xr:uid="{EFBAF897-AB94-4662-A52F-63EDE09B6E6D}"/>
    <cellStyle name="Comma 2 10 3 6" xfId="7074" xr:uid="{625869BE-8ECE-4199-934E-A5C620DE7A65}"/>
    <cellStyle name="Comma 2 10 3 7" xfId="2958" xr:uid="{E2D7B3F9-C345-4A0C-8467-53A95534FAC4}"/>
    <cellStyle name="Comma 2 10 4" xfId="1698" xr:uid="{779A4001-D2E8-4F3C-B4CD-B80FD7DB958E}"/>
    <cellStyle name="Comma 2 10 4 2" xfId="2040" xr:uid="{760FE1CC-328B-4C65-BC1E-FB708E14105F}"/>
    <cellStyle name="Comma 2 10 4 2 2" xfId="2726" xr:uid="{8EB4A0AE-3E06-475D-BB07-1D891EE31E62}"/>
    <cellStyle name="Comma 2 10 4 2 2 2" xfId="5471" xr:uid="{7A2DDD72-9C67-4316-A3B4-3F7CE200542D}"/>
    <cellStyle name="Comma 2 10 4 2 2 3" xfId="6843" xr:uid="{8D36BAA4-6370-482D-9D5A-370B376A9838}"/>
    <cellStyle name="Comma 2 10 4 2 2 4" xfId="8215" xr:uid="{A4823061-505B-4E3B-A45D-D84C44B99A50}"/>
    <cellStyle name="Comma 2 10 4 2 2 5" xfId="4099" xr:uid="{748CF464-95B7-4DC0-BCD6-0AA63E575641}"/>
    <cellStyle name="Comma 2 10 4 2 3" xfId="4785" xr:uid="{475B7E5E-9C9B-46B0-A769-C0D672F446C0}"/>
    <cellStyle name="Comma 2 10 4 2 4" xfId="6157" xr:uid="{29400096-EDB4-4D6E-926F-1459E73C4089}"/>
    <cellStyle name="Comma 2 10 4 2 5" xfId="7529" xr:uid="{D30C8B10-5FC8-4E83-A1FA-557154759F39}"/>
    <cellStyle name="Comma 2 10 4 2 6" xfId="3413" xr:uid="{EFD83302-48E2-476D-830D-FF68F6621B42}"/>
    <cellStyle name="Comma 2 10 4 3" xfId="2384" xr:uid="{292EA6A1-3C24-436A-BD39-A894F1F28E4F}"/>
    <cellStyle name="Comma 2 10 4 3 2" xfId="5129" xr:uid="{FAD1507D-001C-429B-B54E-BB2BD7313AC4}"/>
    <cellStyle name="Comma 2 10 4 3 3" xfId="6501" xr:uid="{464E324B-5D82-4EFA-AF4A-83D96CBCB007}"/>
    <cellStyle name="Comma 2 10 4 3 4" xfId="7873" xr:uid="{5B13F63D-79C9-4195-914E-BB4D692FC8E4}"/>
    <cellStyle name="Comma 2 10 4 3 5" xfId="3757" xr:uid="{F0CCF53F-B96A-4106-9067-9979D868D8E6}"/>
    <cellStyle name="Comma 2 10 4 4" xfId="4443" xr:uid="{A7173C87-30CB-42C0-9E9E-431AFCB42A2B}"/>
    <cellStyle name="Comma 2 10 4 5" xfId="5815" xr:uid="{ECD18653-1BAA-4A87-8698-DA0EA21BAF56}"/>
    <cellStyle name="Comma 2 10 4 6" xfId="7187" xr:uid="{AAB335F5-B23A-4858-8317-2CD9AF7B68F1}"/>
    <cellStyle name="Comma 2 10 4 7" xfId="3071" xr:uid="{6C178309-594A-4352-AF82-254B76775368}"/>
    <cellStyle name="Comma 2 10 5" xfId="1814" xr:uid="{A2840DBD-88BC-4878-BDEC-DA3D435E2CAF}"/>
    <cellStyle name="Comma 2 10 5 2" xfId="2500" xr:uid="{B6A5B3F1-2C44-4427-8569-E7DD3D814BBE}"/>
    <cellStyle name="Comma 2 10 5 2 2" xfId="5245" xr:uid="{AF882A6F-3DA3-4310-9F43-2E69D207647C}"/>
    <cellStyle name="Comma 2 10 5 2 3" xfId="6617" xr:uid="{A2E910C5-4D98-44E9-B2D4-8D67C155FC7E}"/>
    <cellStyle name="Comma 2 10 5 2 4" xfId="7989" xr:uid="{746C080B-9A88-4DCD-A37D-94E5DCBAB8EC}"/>
    <cellStyle name="Comma 2 10 5 2 5" xfId="3873" xr:uid="{DB4762B4-A016-4123-8EB5-08A8B186CB97}"/>
    <cellStyle name="Comma 2 10 5 3" xfId="4559" xr:uid="{AE5826E7-AD65-41C1-A277-D871F10AAFB9}"/>
    <cellStyle name="Comma 2 10 5 4" xfId="5931" xr:uid="{D46DD28F-C430-4452-9375-B3C106676D4A}"/>
    <cellStyle name="Comma 2 10 5 5" xfId="7303" xr:uid="{2853C0C7-4A11-4F9E-A500-8DE74EC15D9C}"/>
    <cellStyle name="Comma 2 10 5 6" xfId="3187" xr:uid="{282C6E36-74A4-47A3-AEEE-3E8A999B844F}"/>
    <cellStyle name="Comma 2 10 6" xfId="2157" xr:uid="{0FE6156D-1EC1-462C-8EBA-1D920339F5CA}"/>
    <cellStyle name="Comma 2 10 6 2" xfId="4902" xr:uid="{6A2DF916-5743-4BC8-AD88-E44A0C74DC45}"/>
    <cellStyle name="Comma 2 10 6 3" xfId="6274" xr:uid="{F14E09E2-4408-4E4A-90F8-352BD2779C08}"/>
    <cellStyle name="Comma 2 10 6 4" xfId="7646" xr:uid="{9B844CDD-E3BD-4E97-B2DD-F154890A011F}"/>
    <cellStyle name="Comma 2 10 6 5" xfId="3530" xr:uid="{CC58FDC8-84B5-4C0D-8F62-037EF63E7E98}"/>
    <cellStyle name="Comma 2 10 7" xfId="4217" xr:uid="{2C529254-57EB-4994-96E2-E9BCFBDC2545}"/>
    <cellStyle name="Comma 2 10 8" xfId="5589" xr:uid="{80040FCC-DC90-4AA7-B5E3-34D2D23B7154}"/>
    <cellStyle name="Comma 2 10 9" xfId="6961" xr:uid="{6F0341D9-287C-4FE7-A231-9DA051D75C9F}"/>
    <cellStyle name="Comma 2 11" xfId="54" xr:uid="{6F237ADE-941D-41D3-8E3D-BBA74E38D7BE}"/>
    <cellStyle name="Comma 2 11 10" xfId="2814" xr:uid="{C761CA6A-FB88-4D38-962D-BAFCE3CEDC88}"/>
    <cellStyle name="Comma 2 11 2" xfId="1413" xr:uid="{A86AB91E-E9F3-49A0-BD2C-3520E9B19D42}"/>
    <cellStyle name="Comma 2 11 2 10" xfId="2863" xr:uid="{333308B1-1180-4471-B06E-DC333E4E9113}"/>
    <cellStyle name="Comma 2 11 2 2" xfId="1515" xr:uid="{DF91F847-B417-4AB3-943A-8B99B7A1A4DE}"/>
    <cellStyle name="Comma 2 11 2 2 2" xfId="1628" xr:uid="{ED19E223-A117-4658-977A-210158399ABF}"/>
    <cellStyle name="Comma 2 11 2 2 2 2" xfId="1970" xr:uid="{160A6F3B-F0B3-4BC2-B915-5AB0F7A99048}"/>
    <cellStyle name="Comma 2 11 2 2 2 2 2" xfId="2656" xr:uid="{E77739E9-8A63-4F06-B8D4-57260EB4F71F}"/>
    <cellStyle name="Comma 2 11 2 2 2 2 2 2" xfId="5401" xr:uid="{28FDB0D0-0B9E-47B3-A951-336FC6A86502}"/>
    <cellStyle name="Comma 2 11 2 2 2 2 2 3" xfId="6773" xr:uid="{2C53A0AB-B869-444C-8BD3-19038842FCAC}"/>
    <cellStyle name="Comma 2 11 2 2 2 2 2 4" xfId="8145" xr:uid="{4C892179-6CFB-415E-9BA6-009F9E9A6A6F}"/>
    <cellStyle name="Comma 2 11 2 2 2 2 2 5" xfId="4029" xr:uid="{F619B23A-A5D9-49C6-83CD-C989FB71C939}"/>
    <cellStyle name="Comma 2 11 2 2 2 2 3" xfId="4715" xr:uid="{1D4E2A11-A4C2-4AFA-8C83-98AA9255AB6E}"/>
    <cellStyle name="Comma 2 11 2 2 2 2 4" xfId="6087" xr:uid="{1451EA6B-0326-4F9A-B0D5-9D879E6D001A}"/>
    <cellStyle name="Comma 2 11 2 2 2 2 5" xfId="7459" xr:uid="{F0B5AF54-D08C-4409-A981-A79635EF2B77}"/>
    <cellStyle name="Comma 2 11 2 2 2 2 6" xfId="3343" xr:uid="{CD8341A9-BE7C-4D36-8618-5EBF36FBB1FA}"/>
    <cellStyle name="Comma 2 11 2 2 2 3" xfId="2314" xr:uid="{0E07687C-F2A2-42C4-94D0-35BF16B82B65}"/>
    <cellStyle name="Comma 2 11 2 2 2 3 2" xfId="5059" xr:uid="{B7B19CAD-22ED-4FD6-9683-D757689D54DE}"/>
    <cellStyle name="Comma 2 11 2 2 2 3 3" xfId="6431" xr:uid="{C06A3CA7-35C9-4985-AA92-53AF23EAD3AB}"/>
    <cellStyle name="Comma 2 11 2 2 2 3 4" xfId="7803" xr:uid="{A40DD089-2BA2-4254-A368-54368840D7E9}"/>
    <cellStyle name="Comma 2 11 2 2 2 3 5" xfId="3687" xr:uid="{C6A9E246-38CC-41DB-A809-6F4E854F81F6}"/>
    <cellStyle name="Comma 2 11 2 2 2 4" xfId="4373" xr:uid="{1B970E78-3ED0-40D5-A830-2B08896B25FB}"/>
    <cellStyle name="Comma 2 11 2 2 2 5" xfId="5745" xr:uid="{D7431718-2574-43B7-8216-81E3D91AFB13}"/>
    <cellStyle name="Comma 2 11 2 2 2 6" xfId="7117" xr:uid="{33369777-BAC0-446C-B3E7-620C9D922C3E}"/>
    <cellStyle name="Comma 2 11 2 2 2 7" xfId="3001" xr:uid="{DC7DCD2B-EC73-4D12-ADF0-2505BAE5EF67}"/>
    <cellStyle name="Comma 2 11 2 2 3" xfId="1741" xr:uid="{D2B4DECF-269A-4693-8A6C-43E04AA4A91C}"/>
    <cellStyle name="Comma 2 11 2 2 3 2" xfId="2083" xr:uid="{66B5643B-361C-4403-B20B-B545971A4CA5}"/>
    <cellStyle name="Comma 2 11 2 2 3 2 2" xfId="2769" xr:uid="{08DE7F16-B154-4DF0-81B7-FF99D5728A19}"/>
    <cellStyle name="Comma 2 11 2 2 3 2 2 2" xfId="5514" xr:uid="{26802E2A-FB08-4568-A555-E63A38DFB958}"/>
    <cellStyle name="Comma 2 11 2 2 3 2 2 3" xfId="6886" xr:uid="{F4FBABD5-8865-4D4D-BA9E-153C10F55FDE}"/>
    <cellStyle name="Comma 2 11 2 2 3 2 2 4" xfId="8258" xr:uid="{3A60AFDD-A69C-4E7E-9128-4896686D8C57}"/>
    <cellStyle name="Comma 2 11 2 2 3 2 2 5" xfId="4142" xr:uid="{6C5D7FD6-F4CE-408C-BDAC-2E8BA062747A}"/>
    <cellStyle name="Comma 2 11 2 2 3 2 3" xfId="4828" xr:uid="{900D9674-202C-454B-9D9D-38AAD82CE55F}"/>
    <cellStyle name="Comma 2 11 2 2 3 2 4" xfId="6200" xr:uid="{94E8AC18-02A5-4332-B795-706063EFF766}"/>
    <cellStyle name="Comma 2 11 2 2 3 2 5" xfId="7572" xr:uid="{3FF4A6E2-2D5E-4216-8555-1A77F20BADD5}"/>
    <cellStyle name="Comma 2 11 2 2 3 2 6" xfId="3456" xr:uid="{F6647866-A29A-4AE6-A3ED-EB3509EDFB20}"/>
    <cellStyle name="Comma 2 11 2 2 3 3" xfId="2427" xr:uid="{9FA9BD20-410C-43AA-B60B-FF77BCA4FCFF}"/>
    <cellStyle name="Comma 2 11 2 2 3 3 2" xfId="5172" xr:uid="{ADD2B478-FF91-47D3-B152-DDA3F06706C1}"/>
    <cellStyle name="Comma 2 11 2 2 3 3 3" xfId="6544" xr:uid="{F1EE89B6-35AB-4CAE-BA25-7E82A4B8EFDA}"/>
    <cellStyle name="Comma 2 11 2 2 3 3 4" xfId="7916" xr:uid="{8B488D80-517D-477F-96F1-7E6179CC7F43}"/>
    <cellStyle name="Comma 2 11 2 2 3 3 5" xfId="3800" xr:uid="{14390028-94D9-4282-BDC8-E4E7E73071AD}"/>
    <cellStyle name="Comma 2 11 2 2 3 4" xfId="4486" xr:uid="{E93BCE2E-420B-4EDB-ACB6-75621FD8D9DB}"/>
    <cellStyle name="Comma 2 11 2 2 3 5" xfId="5858" xr:uid="{965858D7-8C16-4CE5-957D-B6B139B7D34E}"/>
    <cellStyle name="Comma 2 11 2 2 3 6" xfId="7230" xr:uid="{4E1F715C-E1E7-4205-B888-71F6EF354B8B}"/>
    <cellStyle name="Comma 2 11 2 2 3 7" xfId="3114" xr:uid="{3D87A2A2-F7AB-40A7-9AE8-A9545717AA11}"/>
    <cellStyle name="Comma 2 11 2 2 4" xfId="1857" xr:uid="{43959D91-E276-4E6F-8F68-2737C3EA056F}"/>
    <cellStyle name="Comma 2 11 2 2 4 2" xfId="2543" xr:uid="{C28E283B-4607-4B55-95C9-C8ADFB8C2779}"/>
    <cellStyle name="Comma 2 11 2 2 4 2 2" xfId="5288" xr:uid="{CD144874-DDB6-4CEE-BEC4-E80E7A21345F}"/>
    <cellStyle name="Comma 2 11 2 2 4 2 3" xfId="6660" xr:uid="{4C35C951-4C84-4EDC-AA90-D0218C26FED0}"/>
    <cellStyle name="Comma 2 11 2 2 4 2 4" xfId="8032" xr:uid="{BAEE7BB3-C3AE-4900-9F84-F31E850B0B51}"/>
    <cellStyle name="Comma 2 11 2 2 4 2 5" xfId="3916" xr:uid="{BBE6E746-3DEB-45B0-9B68-E41087D95645}"/>
    <cellStyle name="Comma 2 11 2 2 4 3" xfId="4602" xr:uid="{1F086EA7-8F7D-4538-9765-2717E90C264F}"/>
    <cellStyle name="Comma 2 11 2 2 4 4" xfId="5974" xr:uid="{FA52C05C-185D-45A7-A4FD-1CDD53F40DCB}"/>
    <cellStyle name="Comma 2 11 2 2 4 5" xfId="7346" xr:uid="{396595CA-7B41-4676-BFF5-554EBEFB4EA8}"/>
    <cellStyle name="Comma 2 11 2 2 4 6" xfId="3230" xr:uid="{8C4A8A20-C91D-43EE-8A38-0B55D8B9695D}"/>
    <cellStyle name="Comma 2 11 2 2 5" xfId="2201" xr:uid="{5CFE14A1-3D47-48C4-A4EC-B1FB2F1E1CD8}"/>
    <cellStyle name="Comma 2 11 2 2 5 2" xfId="4946" xr:uid="{7B727350-E387-4C2C-BA84-B4A83BA01E3A}"/>
    <cellStyle name="Comma 2 11 2 2 5 3" xfId="6318" xr:uid="{36BBB220-8053-4474-BD80-617A2A3120D9}"/>
    <cellStyle name="Comma 2 11 2 2 5 4" xfId="7690" xr:uid="{AF7C7159-492C-4D8C-A29B-5874CFD4FA2D}"/>
    <cellStyle name="Comma 2 11 2 2 5 5" xfId="3574" xr:uid="{3B422C6B-E8B4-42B7-9FBC-69E11315F392}"/>
    <cellStyle name="Comma 2 11 2 2 6" xfId="4260" xr:uid="{E7EE6522-FFEE-42FB-995A-3FF40E62ABCB}"/>
    <cellStyle name="Comma 2 11 2 2 7" xfId="5632" xr:uid="{1F0D6C6F-7AE7-4DBF-8A8B-8C248CB49ACE}"/>
    <cellStyle name="Comma 2 11 2 2 8" xfId="7004" xr:uid="{0BE0C7D7-3A94-4AC2-981F-FEA403AA5C43}"/>
    <cellStyle name="Comma 2 11 2 2 9" xfId="2888" xr:uid="{36F2E6B0-05C2-489B-B146-8DA8BA1FB284}"/>
    <cellStyle name="Comma 2 11 2 3" xfId="1603" xr:uid="{D1AB9E2D-F88C-466C-9631-F3CF080AB966}"/>
    <cellStyle name="Comma 2 11 2 3 2" xfId="1945" xr:uid="{77D44856-0937-444E-A423-531FF5931D31}"/>
    <cellStyle name="Comma 2 11 2 3 2 2" xfId="2631" xr:uid="{934B55D4-32F7-429A-ADD3-6CC71D26451A}"/>
    <cellStyle name="Comma 2 11 2 3 2 2 2" xfId="5376" xr:uid="{89762E7B-9AC9-4C4F-956D-68D82347E4A5}"/>
    <cellStyle name="Comma 2 11 2 3 2 2 3" xfId="6748" xr:uid="{621F4C78-64FE-447F-8664-723D3DD631AF}"/>
    <cellStyle name="Comma 2 11 2 3 2 2 4" xfId="8120" xr:uid="{2D14EA24-075B-4A08-B10C-ED98FE1172D4}"/>
    <cellStyle name="Comma 2 11 2 3 2 2 5" xfId="4004" xr:uid="{E2342984-96B7-405C-BF18-2E39A3878526}"/>
    <cellStyle name="Comma 2 11 2 3 2 3" xfId="4690" xr:uid="{A0B03593-9686-41B9-8BB4-5575577A70D6}"/>
    <cellStyle name="Comma 2 11 2 3 2 4" xfId="6062" xr:uid="{1036E8E1-37B2-4AE2-B012-317DF831FEDF}"/>
    <cellStyle name="Comma 2 11 2 3 2 5" xfId="7434" xr:uid="{D4949017-25C2-4629-9740-747E7746E1D9}"/>
    <cellStyle name="Comma 2 11 2 3 2 6" xfId="3318" xr:uid="{EF2B59B8-0C14-42DB-A0A3-A8856B1A183C}"/>
    <cellStyle name="Comma 2 11 2 3 3" xfId="2289" xr:uid="{62D97528-9DEF-4ECF-BFCA-BEFE8E631CA8}"/>
    <cellStyle name="Comma 2 11 2 3 3 2" xfId="5034" xr:uid="{779DC3FF-9D88-4EC4-9C3F-5DDE5E38198B}"/>
    <cellStyle name="Comma 2 11 2 3 3 3" xfId="6406" xr:uid="{0538FEF1-7CBA-41EC-807C-62ABEEF6E6E5}"/>
    <cellStyle name="Comma 2 11 2 3 3 4" xfId="7778" xr:uid="{14CD93AA-3D40-4995-9074-31A69DF2D134}"/>
    <cellStyle name="Comma 2 11 2 3 3 5" xfId="3662" xr:uid="{31E21826-5BCA-46B1-818A-B6050B58C4E5}"/>
    <cellStyle name="Comma 2 11 2 3 4" xfId="4348" xr:uid="{DC223514-A5AC-4C9A-A4EC-0342F23B93DB}"/>
    <cellStyle name="Comma 2 11 2 3 5" xfId="5720" xr:uid="{0E5F8E36-85BF-4838-B69F-CAB3F73CF537}"/>
    <cellStyle name="Comma 2 11 2 3 6" xfId="7092" xr:uid="{F00C6CA0-0ED7-4E35-910A-BF1067F0D063}"/>
    <cellStyle name="Comma 2 11 2 3 7" xfId="2976" xr:uid="{EE6724AF-727D-4C9F-953B-9AB6E564B60A}"/>
    <cellStyle name="Comma 2 11 2 4" xfId="1716" xr:uid="{AD666D07-7958-4A50-A484-FF2EEF271F5D}"/>
    <cellStyle name="Comma 2 11 2 4 2" xfId="2058" xr:uid="{985F5ECC-F630-4962-BA25-D126900258BC}"/>
    <cellStyle name="Comma 2 11 2 4 2 2" xfId="2744" xr:uid="{F054732E-7549-442C-8B25-1A49F30A7ECB}"/>
    <cellStyle name="Comma 2 11 2 4 2 2 2" xfId="5489" xr:uid="{734EBE0F-C1CE-4400-BA0A-96E7512435DA}"/>
    <cellStyle name="Comma 2 11 2 4 2 2 3" xfId="6861" xr:uid="{9DC240F7-C694-468C-8EEE-508D252984E1}"/>
    <cellStyle name="Comma 2 11 2 4 2 2 4" xfId="8233" xr:uid="{FCBD4A85-F1D0-4B23-95B7-134EDAA8064F}"/>
    <cellStyle name="Comma 2 11 2 4 2 2 5" xfId="4117" xr:uid="{F88B0DE3-69EC-4234-9B48-B8B32F44D40D}"/>
    <cellStyle name="Comma 2 11 2 4 2 3" xfId="4803" xr:uid="{DC775B02-8D80-4436-8975-6FFAB8B29735}"/>
    <cellStyle name="Comma 2 11 2 4 2 4" xfId="6175" xr:uid="{FF0D0BD0-3C4C-4200-93DD-4940BE1AEA46}"/>
    <cellStyle name="Comma 2 11 2 4 2 5" xfId="7547" xr:uid="{1AB496A2-4A57-43F1-AD2E-E3CFEBF62B5E}"/>
    <cellStyle name="Comma 2 11 2 4 2 6" xfId="3431" xr:uid="{9900D350-E75C-4621-91BD-6523A7243813}"/>
    <cellStyle name="Comma 2 11 2 4 3" xfId="2402" xr:uid="{DA181882-3704-4E14-9AB7-DABD014C6057}"/>
    <cellStyle name="Comma 2 11 2 4 3 2" xfId="5147" xr:uid="{4E9FB498-5096-435F-A664-BD46CD7DD8A2}"/>
    <cellStyle name="Comma 2 11 2 4 3 3" xfId="6519" xr:uid="{5A3710BF-7BD2-4488-A53B-9E1D86E92A51}"/>
    <cellStyle name="Comma 2 11 2 4 3 4" xfId="7891" xr:uid="{9930FB4C-DC31-4040-AC19-C2D82C230100}"/>
    <cellStyle name="Comma 2 11 2 4 3 5" xfId="3775" xr:uid="{813AA858-3645-4127-873D-69F788839D0D}"/>
    <cellStyle name="Comma 2 11 2 4 4" xfId="4461" xr:uid="{1B1F14D2-522A-4B7F-9B12-59B438C0094A}"/>
    <cellStyle name="Comma 2 11 2 4 5" xfId="5833" xr:uid="{18423A1B-2A61-4F67-A5B1-9E7884174DE1}"/>
    <cellStyle name="Comma 2 11 2 4 6" xfId="7205" xr:uid="{E4396DE9-86A3-4A82-92B0-CEBA24AC98BD}"/>
    <cellStyle name="Comma 2 11 2 4 7" xfId="3089" xr:uid="{CAD94193-0122-4CCE-888A-88555F32BD8F}"/>
    <cellStyle name="Comma 2 11 2 5" xfId="1832" xr:uid="{30D51C09-FF1C-47CE-9094-3DD467219322}"/>
    <cellStyle name="Comma 2 11 2 5 2" xfId="2518" xr:uid="{B027C8AD-E987-4885-B0A5-61BCF4685AB6}"/>
    <cellStyle name="Comma 2 11 2 5 2 2" xfId="5263" xr:uid="{2FC36B4B-3D09-41F6-B2DE-7E5E30152CAB}"/>
    <cellStyle name="Comma 2 11 2 5 2 3" xfId="6635" xr:uid="{5B9065FC-7268-427A-8B8E-4ADF7AE714FD}"/>
    <cellStyle name="Comma 2 11 2 5 2 4" xfId="8007" xr:uid="{2574D54F-2B77-4F38-B10D-7650326141D9}"/>
    <cellStyle name="Comma 2 11 2 5 2 5" xfId="3891" xr:uid="{782700BE-CAD4-4C5E-A529-9FDF41D7351B}"/>
    <cellStyle name="Comma 2 11 2 5 3" xfId="4577" xr:uid="{2ED11FC7-AC0B-4C3D-B9B2-8E9DCB4C7015}"/>
    <cellStyle name="Comma 2 11 2 5 4" xfId="5949" xr:uid="{2403202C-668C-4509-8CCB-EFBAD264E16B}"/>
    <cellStyle name="Comma 2 11 2 5 5" xfId="7321" xr:uid="{DAD5D881-BEC6-4737-9817-B2EC2678D162}"/>
    <cellStyle name="Comma 2 11 2 5 6" xfId="3205" xr:uid="{5CABF260-8957-40F7-A982-7F652CF8ABC1}"/>
    <cellStyle name="Comma 2 11 2 6" xfId="2175" xr:uid="{B0A81951-6B77-4D87-9942-9D4F18492789}"/>
    <cellStyle name="Comma 2 11 2 6 2" xfId="4920" xr:uid="{6991AE8B-22C0-4BC1-AD71-8B2F158B6632}"/>
    <cellStyle name="Comma 2 11 2 6 3" xfId="6292" xr:uid="{B1641A2D-2AB1-45DC-828A-9A39913809E4}"/>
    <cellStyle name="Comma 2 11 2 6 4" xfId="7664" xr:uid="{2DD0EA71-06B7-49B4-B7B4-AF5E2978D41B}"/>
    <cellStyle name="Comma 2 11 2 6 5" xfId="3548" xr:uid="{E090A9F3-CF02-4E57-8F44-FEEE2AACFFEB}"/>
    <cellStyle name="Comma 2 11 2 7" xfId="4235" xr:uid="{AABEDC1D-3241-41C3-9D63-695A7D6DA968}"/>
    <cellStyle name="Comma 2 11 2 8" xfId="5607" xr:uid="{C4E89BB7-509E-41C5-AB9A-48B3CAADFA19}"/>
    <cellStyle name="Comma 2 11 2 9" xfId="6979" xr:uid="{AE82ADB2-D3CA-4A77-B717-1D33148768F1}"/>
    <cellStyle name="Comma 2 11 3" xfId="1554" xr:uid="{0082E588-87BD-4D81-8D8E-7368DA86F8D0}"/>
    <cellStyle name="Comma 2 11 3 2" xfId="1896" xr:uid="{BADDEE92-A891-4AA3-B9C4-29F226CB2BAE}"/>
    <cellStyle name="Comma 2 11 3 2 2" xfId="2582" xr:uid="{6458FD93-2557-4EB0-950A-983442134348}"/>
    <cellStyle name="Comma 2 11 3 2 2 2" xfId="5327" xr:uid="{32D119DC-F497-47DB-9425-5A2B39828E63}"/>
    <cellStyle name="Comma 2 11 3 2 2 3" xfId="6699" xr:uid="{FC05FE03-04A2-414D-A085-3B3C12980E08}"/>
    <cellStyle name="Comma 2 11 3 2 2 4" xfId="8071" xr:uid="{E6EC5CA4-F6D1-453A-8EFC-E3C76BDFEC00}"/>
    <cellStyle name="Comma 2 11 3 2 2 5" xfId="3955" xr:uid="{9C5AE62F-E312-4558-B363-318C7A1C0B7D}"/>
    <cellStyle name="Comma 2 11 3 2 3" xfId="4641" xr:uid="{2BB1E167-1209-4DCB-8312-7DE6E8F1A7D9}"/>
    <cellStyle name="Comma 2 11 3 2 4" xfId="6013" xr:uid="{7039787F-00ED-4CBC-ADED-4FBCDAD6CA49}"/>
    <cellStyle name="Comma 2 11 3 2 5" xfId="7385" xr:uid="{BFDE152D-7C8A-4EF6-9E85-76429AD7409C}"/>
    <cellStyle name="Comma 2 11 3 2 6" xfId="3269" xr:uid="{03484FCF-9D7E-4E26-B817-57FC530C93BB}"/>
    <cellStyle name="Comma 2 11 3 3" xfId="2240" xr:uid="{DB4F09E5-426B-460B-BB70-EC2867B1F639}"/>
    <cellStyle name="Comma 2 11 3 3 2" xfId="4985" xr:uid="{2A78180C-7FCA-4FD2-BF33-0D32F1D99BCA}"/>
    <cellStyle name="Comma 2 11 3 3 3" xfId="6357" xr:uid="{DCCDF6F9-23F5-4722-B779-B1BBA7A2E185}"/>
    <cellStyle name="Comma 2 11 3 3 4" xfId="7729" xr:uid="{DA48F790-07DE-40CA-81C6-3609E5A0FF14}"/>
    <cellStyle name="Comma 2 11 3 3 5" xfId="3613" xr:uid="{B65C3074-862A-4AD7-8771-C5128241D78B}"/>
    <cellStyle name="Comma 2 11 3 4" xfId="4299" xr:uid="{AB06A50C-CF35-4EC9-9A0F-23E4841C09C6}"/>
    <cellStyle name="Comma 2 11 3 5" xfId="5671" xr:uid="{0B04B4E0-A9BC-49F8-970F-366267745F20}"/>
    <cellStyle name="Comma 2 11 3 6" xfId="7043" xr:uid="{29F45E4D-36BE-456A-9DD5-4B06C827D684}"/>
    <cellStyle name="Comma 2 11 3 7" xfId="2927" xr:uid="{A34A4F78-6D5C-4A80-8047-E7CBBE5C665A}"/>
    <cellStyle name="Comma 2 11 4" xfId="1667" xr:uid="{2CD2E4FC-E2B7-452B-BE69-2A24D7545E72}"/>
    <cellStyle name="Comma 2 11 4 2" xfId="2009" xr:uid="{A3FD2B7A-9C42-4739-B533-49F81BF34AC5}"/>
    <cellStyle name="Comma 2 11 4 2 2" xfId="2695" xr:uid="{FD896004-3CF3-4BC6-BEB3-C91AB1A9B1CB}"/>
    <cellStyle name="Comma 2 11 4 2 2 2" xfId="5440" xr:uid="{163889F4-8498-40D5-8E5B-CACAB6F2808B}"/>
    <cellStyle name="Comma 2 11 4 2 2 3" xfId="6812" xr:uid="{0665E1C9-DD24-43F7-9D38-2C55B88ED62B}"/>
    <cellStyle name="Comma 2 11 4 2 2 4" xfId="8184" xr:uid="{5AC17A3E-5B38-49C4-B4FA-F483DD53ACFB}"/>
    <cellStyle name="Comma 2 11 4 2 2 5" xfId="4068" xr:uid="{CCAEE696-529A-4D54-BE65-F1EB42BEB3CF}"/>
    <cellStyle name="Comma 2 11 4 2 3" xfId="4754" xr:uid="{C2D6CAB5-012D-4625-A718-7E050CF9456F}"/>
    <cellStyle name="Comma 2 11 4 2 4" xfId="6126" xr:uid="{1702F0AD-C7A5-4FBA-95F4-00037888A950}"/>
    <cellStyle name="Comma 2 11 4 2 5" xfId="7498" xr:uid="{843E5504-2953-48B4-8BA2-3DCBAEB0C833}"/>
    <cellStyle name="Comma 2 11 4 2 6" xfId="3382" xr:uid="{70AEDCAC-6EB1-4892-B6A8-4382E9E24EC2}"/>
    <cellStyle name="Comma 2 11 4 3" xfId="2353" xr:uid="{C4D2F4B3-E58D-41B4-8DC5-01F1C7F8E7D3}"/>
    <cellStyle name="Comma 2 11 4 3 2" xfId="5098" xr:uid="{358C52B8-72E9-4FEC-98BD-7DCFFFBCE67E}"/>
    <cellStyle name="Comma 2 11 4 3 3" xfId="6470" xr:uid="{49C4D514-AEE2-409E-92D9-6B0B94F696FA}"/>
    <cellStyle name="Comma 2 11 4 3 4" xfId="7842" xr:uid="{BAA81C89-CF29-4ABE-B435-70A901C36057}"/>
    <cellStyle name="Comma 2 11 4 3 5" xfId="3726" xr:uid="{F6D6967E-C165-474F-9282-BEED2AB153A0}"/>
    <cellStyle name="Comma 2 11 4 4" xfId="4412" xr:uid="{FBDDB25C-4E8E-48A0-AA0A-D7EB12C14E04}"/>
    <cellStyle name="Comma 2 11 4 5" xfId="5784" xr:uid="{F729542B-5946-4638-9FA9-B0AC5F533DFC}"/>
    <cellStyle name="Comma 2 11 4 6" xfId="7156" xr:uid="{9E684674-1E63-440F-B3FE-E73E4EFE6357}"/>
    <cellStyle name="Comma 2 11 4 7" xfId="3040" xr:uid="{A3B78EA1-C5BE-491A-9455-94B2325882FF}"/>
    <cellStyle name="Comma 2 11 5" xfId="1783" xr:uid="{21F15CAB-0027-4A54-B029-DC8D3EA06577}"/>
    <cellStyle name="Comma 2 11 5 2" xfId="2469" xr:uid="{3BFEE802-FA78-4F6A-B2BC-6C1378C42388}"/>
    <cellStyle name="Comma 2 11 5 2 2" xfId="5214" xr:uid="{28A15FB5-C871-4468-8F1B-6033AAA7AB93}"/>
    <cellStyle name="Comma 2 11 5 2 3" xfId="6586" xr:uid="{FECA56A2-F567-4BFF-81E1-30017EFF510B}"/>
    <cellStyle name="Comma 2 11 5 2 4" xfId="7958" xr:uid="{A40E7E09-BB5E-4AC5-B1E8-3F0DD65F21FB}"/>
    <cellStyle name="Comma 2 11 5 2 5" xfId="3842" xr:uid="{4D19163C-5EC6-4ECA-8214-A96D64D28E2C}"/>
    <cellStyle name="Comma 2 11 5 3" xfId="4528" xr:uid="{4E1F407C-EDEA-486D-BBB1-5CAE64B5320F}"/>
    <cellStyle name="Comma 2 11 5 4" xfId="5900" xr:uid="{56858069-77FA-4C4E-8D12-5EDB8307C36B}"/>
    <cellStyle name="Comma 2 11 5 5" xfId="7272" xr:uid="{86622999-C73B-470B-8C2F-748C84815992}"/>
    <cellStyle name="Comma 2 11 5 6" xfId="3156" xr:uid="{70ECA370-FB56-4956-A9A7-131EC40A769B}"/>
    <cellStyle name="Comma 2 11 6" xfId="2126" xr:uid="{1FCF1F94-75F2-44E9-86F8-B02C0DCFBBCB}"/>
    <cellStyle name="Comma 2 11 6 2" xfId="4871" xr:uid="{DD297D1C-A020-4986-A493-922404C7469A}"/>
    <cellStyle name="Comma 2 11 6 3" xfId="6243" xr:uid="{AB41F6D5-CB10-40C7-B009-D3575351A023}"/>
    <cellStyle name="Comma 2 11 6 4" xfId="7615" xr:uid="{C0406C23-CEE0-4D43-98FC-C08BF3A15CC4}"/>
    <cellStyle name="Comma 2 11 6 5" xfId="3499" xr:uid="{C826D94B-1EA8-4ABE-B3DC-9C49AB36EADE}"/>
    <cellStyle name="Comma 2 11 7" xfId="4186" xr:uid="{AC7B6843-AE18-4D38-BFD5-65FC8AFF1175}"/>
    <cellStyle name="Comma 2 11 8" xfId="5558" xr:uid="{524C0ADE-42A4-44DA-ACD8-B51D2AC68483}"/>
    <cellStyle name="Comma 2 11 9" xfId="6930" xr:uid="{49062DFC-6CA4-48ED-9899-6E00DF3051BF}"/>
    <cellStyle name="Comma 2 12" xfId="1492" xr:uid="{4FD4B7A8-01ED-4356-AC39-DA999FCC484A}"/>
    <cellStyle name="Comma 2 12 10" xfId="2878" xr:uid="{476D66BB-A44C-4330-B71F-FE63A68BB718}"/>
    <cellStyle name="Comma 2 12 2" xfId="1511" xr:uid="{5E9F5F21-6FB3-4B59-B224-25D3EC6FF8B9}"/>
    <cellStyle name="Comma 2 12 2 2" xfId="1624" xr:uid="{D5F601D5-FA42-4247-BA74-746D87E2C649}"/>
    <cellStyle name="Comma 2 12 2 2 2" xfId="1966" xr:uid="{F37588D1-EB51-4DFF-A024-BF6A16F459E1}"/>
    <cellStyle name="Comma 2 12 2 2 2 2" xfId="2652" xr:uid="{CA901A00-B95C-4BCD-8D89-6D7958558FC5}"/>
    <cellStyle name="Comma 2 12 2 2 2 2 2" xfId="5397" xr:uid="{BA5C4E8C-73A1-4362-9460-8D27FF7542A3}"/>
    <cellStyle name="Comma 2 12 2 2 2 2 3" xfId="6769" xr:uid="{D9438BAD-6255-4852-A9F0-455BDAF7A786}"/>
    <cellStyle name="Comma 2 12 2 2 2 2 4" xfId="8141" xr:uid="{308F1801-A1DD-4FD0-BAC7-D1E983083F59}"/>
    <cellStyle name="Comma 2 12 2 2 2 2 5" xfId="4025" xr:uid="{1368A32E-1E66-4673-8AE8-2DA35EE886FA}"/>
    <cellStyle name="Comma 2 12 2 2 2 3" xfId="4711" xr:uid="{E320F9DC-E14D-433A-B911-2F31D9F2C959}"/>
    <cellStyle name="Comma 2 12 2 2 2 4" xfId="6083" xr:uid="{830548FF-9ED9-4260-884E-C99DA81A7337}"/>
    <cellStyle name="Comma 2 12 2 2 2 5" xfId="7455" xr:uid="{F19AD8A7-9620-454D-B78D-3E20C3D4D890}"/>
    <cellStyle name="Comma 2 12 2 2 2 6" xfId="3339" xr:uid="{5CB572AE-01D1-41FE-B648-E0FE861E8032}"/>
    <cellStyle name="Comma 2 12 2 2 3" xfId="2310" xr:uid="{98994FD2-6A2B-49AD-8809-D89029AD3FF8}"/>
    <cellStyle name="Comma 2 12 2 2 3 2" xfId="5055" xr:uid="{1A78B6BA-5BFA-4617-8C7C-CD760AA73CD0}"/>
    <cellStyle name="Comma 2 12 2 2 3 3" xfId="6427" xr:uid="{883D6358-5F71-4A2B-96A8-BF726A45667D}"/>
    <cellStyle name="Comma 2 12 2 2 3 4" xfId="7799" xr:uid="{F7C0F3A0-3B52-43A1-A99A-78105D9B831A}"/>
    <cellStyle name="Comma 2 12 2 2 3 5" xfId="3683" xr:uid="{98E55F48-3ACD-4C3D-A79B-48F46F260622}"/>
    <cellStyle name="Comma 2 12 2 2 4" xfId="4369" xr:uid="{26845A19-92C6-4CB6-98AA-83A4A1797662}"/>
    <cellStyle name="Comma 2 12 2 2 5" xfId="5741" xr:uid="{5478E51A-638A-475F-B03D-8ECB332CEEE6}"/>
    <cellStyle name="Comma 2 12 2 2 6" xfId="7113" xr:uid="{ABA28980-E268-4171-AF78-0069213CC0D8}"/>
    <cellStyle name="Comma 2 12 2 2 7" xfId="2997" xr:uid="{3BF419C4-CB4C-48E0-85CB-92AE3ABCB0A4}"/>
    <cellStyle name="Comma 2 12 2 3" xfId="1737" xr:uid="{F82BB13B-7122-462C-9406-6120B72DCF12}"/>
    <cellStyle name="Comma 2 12 2 3 2" xfId="2079" xr:uid="{153F965B-D0AD-4040-9D67-FC926B5CE43B}"/>
    <cellStyle name="Comma 2 12 2 3 2 2" xfId="2765" xr:uid="{193670D7-EF53-48DB-881D-B27F83BDB1FF}"/>
    <cellStyle name="Comma 2 12 2 3 2 2 2" xfId="5510" xr:uid="{5598A959-4058-4BA3-8455-9FDA85BC011A}"/>
    <cellStyle name="Comma 2 12 2 3 2 2 3" xfId="6882" xr:uid="{4E0A95E8-5A2D-47A5-A5A2-D711CEE9E173}"/>
    <cellStyle name="Comma 2 12 2 3 2 2 4" xfId="8254" xr:uid="{3179EDEA-862B-4727-B644-9F290CFC6174}"/>
    <cellStyle name="Comma 2 12 2 3 2 2 5" xfId="4138" xr:uid="{94A2B4FD-4CB1-41E3-8C7C-D840DFAAED15}"/>
    <cellStyle name="Comma 2 12 2 3 2 3" xfId="4824" xr:uid="{F4B0754D-2EF9-4AD1-889F-04DC9F1A3ADB}"/>
    <cellStyle name="Comma 2 12 2 3 2 4" xfId="6196" xr:uid="{31FE5EB0-E2FB-416E-9211-E60577ADA151}"/>
    <cellStyle name="Comma 2 12 2 3 2 5" xfId="7568" xr:uid="{0BDDEC0F-2C82-4BD4-A118-A22EF71C95DB}"/>
    <cellStyle name="Comma 2 12 2 3 2 6" xfId="3452" xr:uid="{60C32080-3EB3-4274-81D6-D2A4C65D2B99}"/>
    <cellStyle name="Comma 2 12 2 3 3" xfId="2423" xr:uid="{2205660E-82DD-4B47-8CB9-4DA1E9036538}"/>
    <cellStyle name="Comma 2 12 2 3 3 2" xfId="5168" xr:uid="{FF03E431-1030-4D84-91D6-E9FE766DB6AB}"/>
    <cellStyle name="Comma 2 12 2 3 3 3" xfId="6540" xr:uid="{497D69EC-7418-4182-BD00-6FC1E0C03570}"/>
    <cellStyle name="Comma 2 12 2 3 3 4" xfId="7912" xr:uid="{1DD1D070-D6F9-47A6-86DE-84F0476AD6BE}"/>
    <cellStyle name="Comma 2 12 2 3 3 5" xfId="3796" xr:uid="{FB5B91FA-1753-46B3-BA9E-5DA7A327DC8D}"/>
    <cellStyle name="Comma 2 12 2 3 4" xfId="4482" xr:uid="{91FB03A7-9A0E-4DC2-A0C2-56649950E462}"/>
    <cellStyle name="Comma 2 12 2 3 5" xfId="5854" xr:uid="{F04F4253-5BFE-4FD4-A081-696D64FEF79B}"/>
    <cellStyle name="Comma 2 12 2 3 6" xfId="7226" xr:uid="{314F6D31-923B-4A99-B334-110F2EF2171E}"/>
    <cellStyle name="Comma 2 12 2 3 7" xfId="3110" xr:uid="{E28CEAC1-CB7E-4742-91A1-6B045F603BDE}"/>
    <cellStyle name="Comma 2 12 2 4" xfId="1853" xr:uid="{6ACC917E-6F6B-44A5-8963-8C285F488BF7}"/>
    <cellStyle name="Comma 2 12 2 4 2" xfId="2539" xr:uid="{7C172369-0A0D-4C31-B773-1E467DCCDA69}"/>
    <cellStyle name="Comma 2 12 2 4 2 2" xfId="5284" xr:uid="{2E7D1735-2B55-4D18-8E7A-A1F447F53AED}"/>
    <cellStyle name="Comma 2 12 2 4 2 3" xfId="6656" xr:uid="{7A0E02AF-EAAA-49D6-98F4-EB8A661B8CC4}"/>
    <cellStyle name="Comma 2 12 2 4 2 4" xfId="8028" xr:uid="{928A1C59-C66A-418D-88D3-6F826F6DE218}"/>
    <cellStyle name="Comma 2 12 2 4 2 5" xfId="3912" xr:uid="{2EB3FF6C-8526-4F14-A65B-D60754414EEE}"/>
    <cellStyle name="Comma 2 12 2 4 3" xfId="4598" xr:uid="{80D3D101-2E86-4C55-BE0F-80AEF5E90110}"/>
    <cellStyle name="Comma 2 12 2 4 4" xfId="5970" xr:uid="{269AE283-A262-477A-A1AA-B2E19AC42842}"/>
    <cellStyle name="Comma 2 12 2 4 5" xfId="7342" xr:uid="{37C32F34-0CA4-4B27-AF0B-CA77F5ECF8F7}"/>
    <cellStyle name="Comma 2 12 2 4 6" xfId="3226" xr:uid="{2C84B8ED-543B-4799-9FD4-B2EF3FBB85FA}"/>
    <cellStyle name="Comma 2 12 2 5" xfId="2197" xr:uid="{525664FD-D9A4-4ADD-9ADC-D880F12843FF}"/>
    <cellStyle name="Comma 2 12 2 5 2" xfId="4942" xr:uid="{8ADDE60F-749A-4C02-AB40-2A4CA8043D48}"/>
    <cellStyle name="Comma 2 12 2 5 3" xfId="6314" xr:uid="{E353D489-3E71-40E6-AE33-623532831E88}"/>
    <cellStyle name="Comma 2 12 2 5 4" xfId="7686" xr:uid="{3877597A-B758-4BEE-AE2F-7CCAF1380CF7}"/>
    <cellStyle name="Comma 2 12 2 5 5" xfId="3570" xr:uid="{5C85A211-BCC8-430D-B11D-346E829308DA}"/>
    <cellStyle name="Comma 2 12 2 6" xfId="4256" xr:uid="{7FCC4951-A9A8-4D68-8DAB-6360AC1500AE}"/>
    <cellStyle name="Comma 2 12 2 7" xfId="5628" xr:uid="{4D883E6C-9EF6-4559-A26C-CED39F768A17}"/>
    <cellStyle name="Comma 2 12 2 8" xfId="7000" xr:uid="{508FFD44-EE21-43F4-9C32-0700D08838B5}"/>
    <cellStyle name="Comma 2 12 2 9" xfId="2884" xr:uid="{4A5D9EF6-4560-48B5-96CB-6F85147F37C3}"/>
    <cellStyle name="Comma 2 12 3" xfId="1618" xr:uid="{CB9A129A-F70D-44D2-9E30-1DC11A667E96}"/>
    <cellStyle name="Comma 2 12 3 2" xfId="1960" xr:uid="{741EE027-F648-45D8-BD72-7685D801AA2E}"/>
    <cellStyle name="Comma 2 12 3 2 2" xfId="2646" xr:uid="{73833337-A325-4F45-9F8A-575F46FE7A36}"/>
    <cellStyle name="Comma 2 12 3 2 2 2" xfId="5391" xr:uid="{F238EE16-474E-4F0D-B1B9-13A9DE3C1CF9}"/>
    <cellStyle name="Comma 2 12 3 2 2 3" xfId="6763" xr:uid="{E730549F-0976-40B6-A565-7A150217EE5A}"/>
    <cellStyle name="Comma 2 12 3 2 2 4" xfId="8135" xr:uid="{762EE08C-456D-45A4-881F-50BEDA33D2CE}"/>
    <cellStyle name="Comma 2 12 3 2 2 5" xfId="4019" xr:uid="{D6002408-CD98-48E1-8E56-0C25FB8A1809}"/>
    <cellStyle name="Comma 2 12 3 2 3" xfId="4705" xr:uid="{772AFF8D-D18D-429F-ADD8-E4C4A8530EE6}"/>
    <cellStyle name="Comma 2 12 3 2 4" xfId="6077" xr:uid="{DA34F6D0-AED7-4927-920A-6A3B70AEB1EC}"/>
    <cellStyle name="Comma 2 12 3 2 5" xfId="7449" xr:uid="{DB2249ED-CF78-470C-8CF7-20BCFD40DED1}"/>
    <cellStyle name="Comma 2 12 3 2 6" xfId="3333" xr:uid="{B85CCAC1-69F5-4B09-8A49-F131FC82AFF8}"/>
    <cellStyle name="Comma 2 12 3 3" xfId="2304" xr:uid="{911B2EA0-8892-4DA2-8842-499CA07B3BBE}"/>
    <cellStyle name="Comma 2 12 3 3 2" xfId="5049" xr:uid="{5B67B692-9C68-435C-8460-A75938130AE5}"/>
    <cellStyle name="Comma 2 12 3 3 3" xfId="6421" xr:uid="{8E027952-C4E2-4F95-A573-6C565A2B3C2C}"/>
    <cellStyle name="Comma 2 12 3 3 4" xfId="7793" xr:uid="{7E6AE97B-7D4A-4A12-96C5-681E892CB94A}"/>
    <cellStyle name="Comma 2 12 3 3 5" xfId="3677" xr:uid="{A9092D82-D375-4B8F-A901-851E4F4EECEB}"/>
    <cellStyle name="Comma 2 12 3 4" xfId="4363" xr:uid="{44D3E502-D782-4E9B-AC48-718D09A2DEF2}"/>
    <cellStyle name="Comma 2 12 3 5" xfId="5735" xr:uid="{4A618459-698F-4061-BF98-194189485AA5}"/>
    <cellStyle name="Comma 2 12 3 6" xfId="7107" xr:uid="{AD21C656-97FD-49D0-B82E-A2691FC60286}"/>
    <cellStyle name="Comma 2 12 3 7" xfId="2991" xr:uid="{A90AFB68-1D04-4733-B55B-C2D6D9B42296}"/>
    <cellStyle name="Comma 2 12 4" xfId="1731" xr:uid="{4F704937-0E1D-4FF7-B582-EE2427D063F7}"/>
    <cellStyle name="Comma 2 12 4 2" xfId="2073" xr:uid="{BD378B51-F2A0-471E-8DDC-F728195B4900}"/>
    <cellStyle name="Comma 2 12 4 2 2" xfId="2759" xr:uid="{57174250-D629-4292-B856-FF1585D772D0}"/>
    <cellStyle name="Comma 2 12 4 2 2 2" xfId="5504" xr:uid="{CB582CAC-59D7-422E-A4F5-FD9E775207BC}"/>
    <cellStyle name="Comma 2 12 4 2 2 3" xfId="6876" xr:uid="{AAE4A9E3-54BE-49ED-AB62-35271431F0D4}"/>
    <cellStyle name="Comma 2 12 4 2 2 4" xfId="8248" xr:uid="{D26E315F-562D-466C-9275-435E3BAAAE79}"/>
    <cellStyle name="Comma 2 12 4 2 2 5" xfId="4132" xr:uid="{8A98E544-4F71-4B54-80CE-EC7E4B63D843}"/>
    <cellStyle name="Comma 2 12 4 2 3" xfId="4818" xr:uid="{75E0DE79-2CCD-49B2-8221-4B9F16804A84}"/>
    <cellStyle name="Comma 2 12 4 2 4" xfId="6190" xr:uid="{CB2B3FD2-73D3-4453-A964-8DA74FEDE101}"/>
    <cellStyle name="Comma 2 12 4 2 5" xfId="7562" xr:uid="{2BEC820F-963C-45D1-96FD-04BC1793E74E}"/>
    <cellStyle name="Comma 2 12 4 2 6" xfId="3446" xr:uid="{1750B72B-0553-408C-BCE0-DC76DE8937BD}"/>
    <cellStyle name="Comma 2 12 4 3" xfId="2417" xr:uid="{B5DDABD5-7245-41DA-A0B0-08858DC8FB2D}"/>
    <cellStyle name="Comma 2 12 4 3 2" xfId="5162" xr:uid="{7155954C-7B18-4380-8EAD-5049FBC075A1}"/>
    <cellStyle name="Comma 2 12 4 3 3" xfId="6534" xr:uid="{B78936E0-2E69-403C-873A-F2E6B84B9FF2}"/>
    <cellStyle name="Comma 2 12 4 3 4" xfId="7906" xr:uid="{18CE6545-9F36-4BA3-A861-7F2A0A2C1218}"/>
    <cellStyle name="Comma 2 12 4 3 5" xfId="3790" xr:uid="{826130B4-9D44-4FE4-AAB1-143943E5D1E6}"/>
    <cellStyle name="Comma 2 12 4 4" xfId="4476" xr:uid="{6F2E32BA-76B7-468C-8B99-2351F7AE9433}"/>
    <cellStyle name="Comma 2 12 4 5" xfId="5848" xr:uid="{EEF5BFD3-AEA6-49A4-9E64-F479E460D36E}"/>
    <cellStyle name="Comma 2 12 4 6" xfId="7220" xr:uid="{21DA83FE-5254-41B0-8D76-FCBCD888336E}"/>
    <cellStyle name="Comma 2 12 4 7" xfId="3104" xr:uid="{C5A6AB6F-4B89-412F-84ED-35FEB224AB70}"/>
    <cellStyle name="Comma 2 12 5" xfId="1847" xr:uid="{3C5987ED-F93C-4A2C-89CC-33B57829EE77}"/>
    <cellStyle name="Comma 2 12 5 2" xfId="2533" xr:uid="{8BC6DA74-464D-4220-A572-B2E11C1DDE25}"/>
    <cellStyle name="Comma 2 12 5 2 2" xfId="5278" xr:uid="{7DBB8C29-184D-49D4-80E0-2967C33B09DB}"/>
    <cellStyle name="Comma 2 12 5 2 3" xfId="6650" xr:uid="{FB989BE1-5C60-4472-8611-2680E5AD27F6}"/>
    <cellStyle name="Comma 2 12 5 2 4" xfId="8022" xr:uid="{63115307-E031-47B4-B79B-9B302675E9AA}"/>
    <cellStyle name="Comma 2 12 5 2 5" xfId="3906" xr:uid="{51BB222A-72C3-496B-ADE8-4BD467373311}"/>
    <cellStyle name="Comma 2 12 5 3" xfId="4592" xr:uid="{1C9A99A5-1280-463F-8F61-B69FDDEED887}"/>
    <cellStyle name="Comma 2 12 5 4" xfId="5964" xr:uid="{2B851A79-0526-4565-B8A0-51D4F7D9EB57}"/>
    <cellStyle name="Comma 2 12 5 5" xfId="7336" xr:uid="{69E8BEFD-B1A6-4E03-92C4-D45B100FCE3C}"/>
    <cellStyle name="Comma 2 12 5 6" xfId="3220" xr:uid="{817D0513-77DE-4D8D-89F7-F0BC357D0059}"/>
    <cellStyle name="Comma 2 12 6" xfId="2191" xr:uid="{C5702F47-9D8D-41CF-9808-C6F8B5447AF0}"/>
    <cellStyle name="Comma 2 12 6 2" xfId="4936" xr:uid="{0C277324-7852-4D5C-ADF3-538FE0D60F74}"/>
    <cellStyle name="Comma 2 12 6 3" xfId="6308" xr:uid="{AA44DDD1-7978-4398-BEA7-DC43ACB70A32}"/>
    <cellStyle name="Comma 2 12 6 4" xfId="7680" xr:uid="{78AC548E-A92A-4181-9BA8-6F213FFA3982}"/>
    <cellStyle name="Comma 2 12 6 5" xfId="3564" xr:uid="{DDF2860C-6AF3-4564-AB69-16C77479961B}"/>
    <cellStyle name="Comma 2 12 7" xfId="4250" xr:uid="{CDC94DAA-0026-4356-84BC-817F1B42ADD0}"/>
    <cellStyle name="Comma 2 12 8" xfId="5622" xr:uid="{255522C9-6FF7-4C43-95FF-DC551717B488}"/>
    <cellStyle name="Comma 2 12 9" xfId="6994" xr:uid="{60008668-4970-4D47-B478-0A1A58281856}"/>
    <cellStyle name="Comma 2 13" xfId="1552" xr:uid="{68012C58-421A-437B-A233-AC3433AEF4AA}"/>
    <cellStyle name="Comma 2 13 2" xfId="1894" xr:uid="{D69125EA-E554-4BBB-9463-C332DA38257A}"/>
    <cellStyle name="Comma 2 13 2 2" xfId="2580" xr:uid="{31641A96-6B68-431E-A7A4-39C6FFF29063}"/>
    <cellStyle name="Comma 2 13 2 2 2" xfId="5325" xr:uid="{C72EE526-DB60-47FC-898E-39ECFB632FCF}"/>
    <cellStyle name="Comma 2 13 2 2 3" xfId="6697" xr:uid="{CB421115-4121-4DB9-B574-7D1E3DEDCED9}"/>
    <cellStyle name="Comma 2 13 2 2 4" xfId="8069" xr:uid="{4A4D02E9-6A4F-401E-9D77-64BB744DD6E6}"/>
    <cellStyle name="Comma 2 13 2 2 5" xfId="3953" xr:uid="{E701BEF0-7E18-4809-A06F-6EB83BBAB431}"/>
    <cellStyle name="Comma 2 13 2 3" xfId="4639" xr:uid="{A38586CA-AD0E-47BA-B86B-8B60B75E8249}"/>
    <cellStyle name="Comma 2 13 2 4" xfId="6011" xr:uid="{DDD502CB-ED40-4000-BB2E-13E03E670EC7}"/>
    <cellStyle name="Comma 2 13 2 5" xfId="7383" xr:uid="{05BC13E4-C03D-4659-B11C-1342D1D41B29}"/>
    <cellStyle name="Comma 2 13 2 6" xfId="3267" xr:uid="{89FEB7C9-28B3-4121-AEF1-6AD13BBE72F4}"/>
    <cellStyle name="Comma 2 13 3" xfId="2238" xr:uid="{A51A9070-0CEA-43DE-98AC-60983DCE8623}"/>
    <cellStyle name="Comma 2 13 3 2" xfId="4983" xr:uid="{92A7A810-7930-4D9F-8F12-D088D0A69E2D}"/>
    <cellStyle name="Comma 2 13 3 3" xfId="6355" xr:uid="{7734DF03-B773-46D6-A388-64A6725BFC6E}"/>
    <cellStyle name="Comma 2 13 3 4" xfId="7727" xr:uid="{68AEE3AE-2661-429C-9488-64871A96B623}"/>
    <cellStyle name="Comma 2 13 3 5" xfId="3611" xr:uid="{6E1C786F-8832-42C6-A68B-FBC08A618BB0}"/>
    <cellStyle name="Comma 2 13 4" xfId="4297" xr:uid="{B095DCB2-C519-4F86-A03B-37CC485DBB8B}"/>
    <cellStyle name="Comma 2 13 5" xfId="5669" xr:uid="{72A2A8C4-C5F5-4FBA-94BF-696E613A4FFD}"/>
    <cellStyle name="Comma 2 13 6" xfId="7041" xr:uid="{8F8A3626-A942-419D-9519-8B37B3E3BC33}"/>
    <cellStyle name="Comma 2 13 7" xfId="2925" xr:uid="{03004BE6-4AB5-4203-BEAA-F32AEA7AEB13}"/>
    <cellStyle name="Comma 2 14" xfId="1665" xr:uid="{96652E56-196B-4AC9-A0B7-D6A18993E895}"/>
    <cellStyle name="Comma 2 14 2" xfId="2007" xr:uid="{6FE6AD0C-8A2B-42F2-8936-316A9F9EF71C}"/>
    <cellStyle name="Comma 2 14 2 2" xfId="2693" xr:uid="{3A42604B-3E32-43CC-A086-92CCCEB3327C}"/>
    <cellStyle name="Comma 2 14 2 2 2" xfId="5438" xr:uid="{4BF7388B-8028-44F6-B2E8-F35BB6F86FCE}"/>
    <cellStyle name="Comma 2 14 2 2 3" xfId="6810" xr:uid="{8435C2B7-8737-4135-B3C8-A7BED9509D7D}"/>
    <cellStyle name="Comma 2 14 2 2 4" xfId="8182" xr:uid="{0B2F0B3C-39D6-409F-885B-821F9DE6513A}"/>
    <cellStyle name="Comma 2 14 2 2 5" xfId="4066" xr:uid="{B5E2A6A7-556E-4D8A-85CE-6AE090A661E7}"/>
    <cellStyle name="Comma 2 14 2 3" xfId="4752" xr:uid="{65A997C9-A976-45E9-9618-AEC16A2792C7}"/>
    <cellStyle name="Comma 2 14 2 4" xfId="6124" xr:uid="{812CE2DD-B180-4C77-AA27-9767CBFEED31}"/>
    <cellStyle name="Comma 2 14 2 5" xfId="7496" xr:uid="{9183FCAF-B11A-4147-9719-3DB61A147ADE}"/>
    <cellStyle name="Comma 2 14 2 6" xfId="3380" xr:uid="{42FDDBF6-8B8A-4D6D-BC3A-FD277D65B1BD}"/>
    <cellStyle name="Comma 2 14 3" xfId="2351" xr:uid="{1CF64606-4E9E-4596-B586-3E4D7A4750C6}"/>
    <cellStyle name="Comma 2 14 3 2" xfId="5096" xr:uid="{A5A3A7D3-D7F3-4810-8E97-F73B94EE8038}"/>
    <cellStyle name="Comma 2 14 3 3" xfId="6468" xr:uid="{FF24E1BC-9630-4807-B1B7-C870AE03FB46}"/>
    <cellStyle name="Comma 2 14 3 4" xfId="7840" xr:uid="{73199696-DAD6-4F9B-B91E-41A22D179C1C}"/>
    <cellStyle name="Comma 2 14 3 5" xfId="3724" xr:uid="{6FD47AA7-27EC-49D2-B924-37C67A34140E}"/>
    <cellStyle name="Comma 2 14 4" xfId="4410" xr:uid="{E4233960-3140-43BB-8E77-4D541971A9EF}"/>
    <cellStyle name="Comma 2 14 5" xfId="5782" xr:uid="{82670DBC-EC2C-40DA-BCEF-93F41F0ECE0B}"/>
    <cellStyle name="Comma 2 14 6" xfId="7154" xr:uid="{9FB2A6FC-C221-4D9D-B67B-F59E85A3F9CF}"/>
    <cellStyle name="Comma 2 14 7" xfId="3038" xr:uid="{C88ADF2B-4726-42FE-AAEE-C25FD270F830}"/>
    <cellStyle name="Comma 2 15" xfId="1780" xr:uid="{9C6E87AF-299A-4957-BF93-DFD3D2EDB9E8}"/>
    <cellStyle name="Comma 2 15 2" xfId="2466" xr:uid="{B6C6BF90-7A1B-4B58-AFCF-A1246E03149F}"/>
    <cellStyle name="Comma 2 15 2 2" xfId="5211" xr:uid="{D4BF75A5-4C0D-4F2B-A55B-97EFFA9EBD95}"/>
    <cellStyle name="Comma 2 15 2 3" xfId="6583" xr:uid="{E06CEC30-9B65-4326-A77B-139C81F02616}"/>
    <cellStyle name="Comma 2 15 2 4" xfId="7955" xr:uid="{06B855A6-3906-43FA-AEE7-E1FF03E66FC8}"/>
    <cellStyle name="Comma 2 15 2 5" xfId="3839" xr:uid="{B6B337FD-30CA-480E-9783-649872AC77CC}"/>
    <cellStyle name="Comma 2 15 3" xfId="4525" xr:uid="{F2D16E7F-799A-411A-839B-E09998E604FA}"/>
    <cellStyle name="Comma 2 15 4" xfId="5897" xr:uid="{AE092125-612E-470F-BBE7-5CBC92310917}"/>
    <cellStyle name="Comma 2 15 5" xfId="7269" xr:uid="{10955339-4D7D-4859-BEA7-C8908CED92F6}"/>
    <cellStyle name="Comma 2 15 6" xfId="3153" xr:uid="{0004BC6A-3B9C-4467-9434-97B95BD2E522}"/>
    <cellStyle name="Comma 2 16" xfId="2123" xr:uid="{B179C236-9CF7-402B-84F9-2F061281CA88}"/>
    <cellStyle name="Comma 2 16 2" xfId="4868" xr:uid="{BEF06B2B-F986-4809-9526-5966C2D5A0F1}"/>
    <cellStyle name="Comma 2 16 3" xfId="6240" xr:uid="{D3267354-02AB-4018-A7EA-87CF0A8E5602}"/>
    <cellStyle name="Comma 2 16 4" xfId="7612" xr:uid="{09C5FAD8-7ABE-4FB2-8D39-586B256CF79B}"/>
    <cellStyle name="Comma 2 16 5" xfId="3496" xr:uid="{F94F640E-6308-4B69-8781-82EBA38F6777}"/>
    <cellStyle name="Comma 2 17" xfId="4183" xr:uid="{3C8FE575-DB55-46E0-9DC6-CC96CA559300}"/>
    <cellStyle name="Comma 2 18" xfId="5555" xr:uid="{88195720-9A75-40E0-8CFC-3234C9A21565}"/>
    <cellStyle name="Comma 2 19" xfId="6927" xr:uid="{DF1BF860-B27A-402C-BBAD-E018B7140D1E}"/>
    <cellStyle name="Comma 2 2" xfId="155" xr:uid="{6369C066-523A-4A7C-9EEF-F2E251D181C7}"/>
    <cellStyle name="Comma 2 2 2" xfId="156" xr:uid="{37A2577C-8881-462E-8B3B-420A31F9E8E5}"/>
    <cellStyle name="Comma 2 2 2 2" xfId="157" xr:uid="{24E6B1FE-EE37-44F3-BC2C-A01FD509A90A}"/>
    <cellStyle name="Comma 2 2 2 3" xfId="1409" xr:uid="{1532F09A-EEE5-4490-BB80-AB23E3C56620}"/>
    <cellStyle name="Comma 2 2 2 3 10" xfId="2859" xr:uid="{B38D11C7-E8A3-4236-923D-3C089482EEC7}"/>
    <cellStyle name="Comma 2 2 2 3 2" xfId="1500" xr:uid="{F909D08F-38A6-4A63-A1A2-9385CBFFBA8C}"/>
    <cellStyle name="Comma 2 2 2 3 3" xfId="1598" xr:uid="{071753BD-9C99-4837-B548-AE1D813DCB39}"/>
    <cellStyle name="Comma 2 2 2 3 3 2" xfId="1940" xr:uid="{EA0DDFC1-3F93-4D15-83AC-87A34C9E9425}"/>
    <cellStyle name="Comma 2 2 2 3 3 2 2" xfId="2626" xr:uid="{5EA49DEB-7DBA-4DD5-82E0-4031FC028056}"/>
    <cellStyle name="Comma 2 2 2 3 3 2 2 2" xfId="5371" xr:uid="{24520928-389A-40BF-9FF8-32DC71B50771}"/>
    <cellStyle name="Comma 2 2 2 3 3 2 2 3" xfId="6743" xr:uid="{BD91418B-3FAA-46C5-B5DB-5824E6F1DB3D}"/>
    <cellStyle name="Comma 2 2 2 3 3 2 2 4" xfId="8115" xr:uid="{6322B0B1-B0D9-4B88-B471-5D370A8B6B42}"/>
    <cellStyle name="Comma 2 2 2 3 3 2 2 5" xfId="3999" xr:uid="{22F48683-C0FA-4F43-B96D-626F3543B53B}"/>
    <cellStyle name="Comma 2 2 2 3 3 2 3" xfId="4685" xr:uid="{C0FB56C8-AB81-473A-A90D-64908C0D363D}"/>
    <cellStyle name="Comma 2 2 2 3 3 2 4" xfId="6057" xr:uid="{F62386B1-617E-4B91-81FB-46F93C0C321F}"/>
    <cellStyle name="Comma 2 2 2 3 3 2 5" xfId="7429" xr:uid="{43FD1D26-8CB9-4C92-B67A-7D1247AFCF97}"/>
    <cellStyle name="Comma 2 2 2 3 3 2 6" xfId="3313" xr:uid="{4C5EBEED-1D4B-49A1-AA18-3DD8D859ABD2}"/>
    <cellStyle name="Comma 2 2 2 3 3 3" xfId="2284" xr:uid="{423784D6-C457-4361-9539-972B0BC86C21}"/>
    <cellStyle name="Comma 2 2 2 3 3 3 2" xfId="5029" xr:uid="{B4029796-E87F-4843-8C6F-4B4953682C80}"/>
    <cellStyle name="Comma 2 2 2 3 3 3 3" xfId="6401" xr:uid="{E2116EBB-2523-4F12-8F69-B4611B67E28A}"/>
    <cellStyle name="Comma 2 2 2 3 3 3 4" xfId="7773" xr:uid="{96643B21-24BA-4B81-8948-1A96D3FA1BB3}"/>
    <cellStyle name="Comma 2 2 2 3 3 3 5" xfId="3657" xr:uid="{783BF8D7-3E1E-4E9A-BCF4-00BB08E475FA}"/>
    <cellStyle name="Comma 2 2 2 3 3 4" xfId="4343" xr:uid="{A0DF3222-B31A-4832-8B47-D85C4188E1D2}"/>
    <cellStyle name="Comma 2 2 2 3 3 5" xfId="5715" xr:uid="{D6CA5A88-82AD-4965-9198-C8BBE73F1D25}"/>
    <cellStyle name="Comma 2 2 2 3 3 6" xfId="7087" xr:uid="{4711C1B3-DCB3-40E7-BAB8-140CE6BE0F68}"/>
    <cellStyle name="Comma 2 2 2 3 3 7" xfId="2971" xr:uid="{D2F8C77C-BD6A-4822-BBA8-50A1DF7A225E}"/>
    <cellStyle name="Comma 2 2 2 3 4" xfId="1711" xr:uid="{A4008E42-A89C-40BB-B045-76376F76C99A}"/>
    <cellStyle name="Comma 2 2 2 3 4 2" xfId="2053" xr:uid="{8B0DD42A-790D-4A10-8140-AB45C9D05C1F}"/>
    <cellStyle name="Comma 2 2 2 3 4 2 2" xfId="2739" xr:uid="{DDCF4F13-DFFF-45FC-9142-A9843D725320}"/>
    <cellStyle name="Comma 2 2 2 3 4 2 2 2" xfId="5484" xr:uid="{B8DB374D-B482-41E6-A11A-D6378163B14B}"/>
    <cellStyle name="Comma 2 2 2 3 4 2 2 3" xfId="6856" xr:uid="{DB150828-2B55-48E8-9E7F-F3D9AA41EA9A}"/>
    <cellStyle name="Comma 2 2 2 3 4 2 2 4" xfId="8228" xr:uid="{7BFFD8AB-A8DB-4308-B7A0-C96C9DCDA3B4}"/>
    <cellStyle name="Comma 2 2 2 3 4 2 2 5" xfId="4112" xr:uid="{F4583D0B-2A9A-4ACB-B23C-793469C7897A}"/>
    <cellStyle name="Comma 2 2 2 3 4 2 3" xfId="4798" xr:uid="{B961BBC0-8BBF-40F7-B89A-3FABC4AA21B6}"/>
    <cellStyle name="Comma 2 2 2 3 4 2 4" xfId="6170" xr:uid="{5481D06A-20A3-44CB-8DC8-BDC0D496AD01}"/>
    <cellStyle name="Comma 2 2 2 3 4 2 5" xfId="7542" xr:uid="{26068548-0BD7-421C-BCB4-E995A9796034}"/>
    <cellStyle name="Comma 2 2 2 3 4 2 6" xfId="3426" xr:uid="{DD2F1B80-4DBC-442A-8288-E4B23A48D868}"/>
    <cellStyle name="Comma 2 2 2 3 4 3" xfId="2397" xr:uid="{043ED65D-C88C-4268-96D4-B0EBE6C74196}"/>
    <cellStyle name="Comma 2 2 2 3 4 3 2" xfId="5142" xr:uid="{A3015099-F33D-4E44-B9CA-EE970882A727}"/>
    <cellStyle name="Comma 2 2 2 3 4 3 3" xfId="6514" xr:uid="{32F21365-B831-4DB7-A075-444E79745447}"/>
    <cellStyle name="Comma 2 2 2 3 4 3 4" xfId="7886" xr:uid="{71B61DDD-D87E-4ECF-8392-C67CF5279E35}"/>
    <cellStyle name="Comma 2 2 2 3 4 3 5" xfId="3770" xr:uid="{3D4BD1E3-21FE-4ADB-BFC8-4F4F16BAA3B1}"/>
    <cellStyle name="Comma 2 2 2 3 4 4" xfId="4456" xr:uid="{96D38D6F-CB52-4C70-B587-0033C057662C}"/>
    <cellStyle name="Comma 2 2 2 3 4 5" xfId="5828" xr:uid="{D48C15A5-3380-496F-B27B-0FF3D2C2F14C}"/>
    <cellStyle name="Comma 2 2 2 3 4 6" xfId="7200" xr:uid="{23367BEF-D3CE-4710-9660-5AF746D22139}"/>
    <cellStyle name="Comma 2 2 2 3 4 7" xfId="3084" xr:uid="{9D69CBF9-7946-49D3-8295-9755BCFEB0EB}"/>
    <cellStyle name="Comma 2 2 2 3 5" xfId="1828" xr:uid="{3F2C8FDE-4D15-4B7F-8FFF-96C127312FBB}"/>
    <cellStyle name="Comma 2 2 2 3 5 2" xfId="2514" xr:uid="{43D2C20B-30E9-4E94-8529-A0EFAAB50E00}"/>
    <cellStyle name="Comma 2 2 2 3 5 2 2" xfId="5259" xr:uid="{F5E7D1F5-B78D-43B1-B971-EC2A80CC0D46}"/>
    <cellStyle name="Comma 2 2 2 3 5 2 3" xfId="6631" xr:uid="{10B346AE-CAB8-4068-AC2B-19C9DE67F9D0}"/>
    <cellStyle name="Comma 2 2 2 3 5 2 4" xfId="8003" xr:uid="{EAC5767C-CBAC-4B30-9AF0-4A547574BB80}"/>
    <cellStyle name="Comma 2 2 2 3 5 2 5" xfId="3887" xr:uid="{B3335078-5138-4003-B340-5707F4F208FC}"/>
    <cellStyle name="Comma 2 2 2 3 5 3" xfId="4573" xr:uid="{9B246A1F-E500-4B4F-8548-C6AA7EA23BBD}"/>
    <cellStyle name="Comma 2 2 2 3 5 4" xfId="5945" xr:uid="{E6F774A6-CE56-4D01-A390-4E3F4CF96F6B}"/>
    <cellStyle name="Comma 2 2 2 3 5 5" xfId="7317" xr:uid="{3FD45BAE-3B2C-47A6-AA52-56715D7DDC7D}"/>
    <cellStyle name="Comma 2 2 2 3 5 6" xfId="3201" xr:uid="{29366F92-2CC4-4E4F-B987-2A155F886FBF}"/>
    <cellStyle name="Comma 2 2 2 3 6" xfId="2171" xr:uid="{0E41BC22-BE98-42B3-BC70-C7CCF5E04A4A}"/>
    <cellStyle name="Comma 2 2 2 3 6 2" xfId="4916" xr:uid="{7D7D3E43-9695-4D2E-BFA5-3285A71AAE21}"/>
    <cellStyle name="Comma 2 2 2 3 6 3" xfId="6288" xr:uid="{E49A5493-6A27-4CE1-A9FB-56CD142341B5}"/>
    <cellStyle name="Comma 2 2 2 3 6 4" xfId="7660" xr:uid="{67E776AD-FF0F-455D-BC0E-2A5B4205A6A9}"/>
    <cellStyle name="Comma 2 2 2 3 6 5" xfId="3544" xr:uid="{A914A3C2-C8D1-42FF-9D03-CE5AB8EDC65A}"/>
    <cellStyle name="Comma 2 2 2 3 7" xfId="4231" xr:uid="{388F2A10-5414-46BE-A0C8-4226E65A3FE8}"/>
    <cellStyle name="Comma 2 2 2 3 8" xfId="5603" xr:uid="{44B342D2-E451-416B-A241-97511DE8BA71}"/>
    <cellStyle name="Comma 2 2 2 3 9" xfId="6975" xr:uid="{D13C006B-D8CB-49BE-86EB-EF3FB84DE543}"/>
    <cellStyle name="Comma 2 2 3" xfId="158" xr:uid="{162C844E-98FA-4909-9682-BA464D98A769}"/>
    <cellStyle name="Comma 2 2 4" xfId="159" xr:uid="{594305F6-20FE-40AC-AB00-85E359AAE025}"/>
    <cellStyle name="Comma 2 2 5" xfId="1398" xr:uid="{7D1EC430-CE90-4F83-B469-9ADF0BD877F7}"/>
    <cellStyle name="Comma 2 2 5 10" xfId="2852" xr:uid="{D625E14D-621E-4B96-8746-783E6CA48970}"/>
    <cellStyle name="Comma 2 2 5 2" xfId="1491" xr:uid="{C115670B-97A7-4793-86B0-E6F87A243677}"/>
    <cellStyle name="Comma 2 2 5 3" xfId="1591" xr:uid="{EF2799BA-84EB-4077-AB48-38B488D125D2}"/>
    <cellStyle name="Comma 2 2 5 3 2" xfId="1933" xr:uid="{EEA34A4C-D02C-4755-A73C-B882346F8735}"/>
    <cellStyle name="Comma 2 2 5 3 2 2" xfId="2619" xr:uid="{D9F1C09C-9176-4AF9-83B5-1D3D6ACAE990}"/>
    <cellStyle name="Comma 2 2 5 3 2 2 2" xfId="5364" xr:uid="{D90DA2E9-A3A3-4744-BF72-C2C16B187CAF}"/>
    <cellStyle name="Comma 2 2 5 3 2 2 3" xfId="6736" xr:uid="{E1326FBC-9266-4107-9A56-A5BCECD61736}"/>
    <cellStyle name="Comma 2 2 5 3 2 2 4" xfId="8108" xr:uid="{D61FBBDD-A41F-4434-A82D-FF67C07C966D}"/>
    <cellStyle name="Comma 2 2 5 3 2 2 5" xfId="3992" xr:uid="{226AA5BE-247F-4866-AF1E-075ABF31BF47}"/>
    <cellStyle name="Comma 2 2 5 3 2 3" xfId="4678" xr:uid="{CC647117-D5FC-447F-A28D-ECF25CFBCCAE}"/>
    <cellStyle name="Comma 2 2 5 3 2 4" xfId="6050" xr:uid="{F75C61DE-147B-4F8B-9778-4D56CA9CD485}"/>
    <cellStyle name="Comma 2 2 5 3 2 5" xfId="7422" xr:uid="{FAEB7AE3-0237-477D-BF18-6C0A78418044}"/>
    <cellStyle name="Comma 2 2 5 3 2 6" xfId="3306" xr:uid="{BF276122-1802-4295-B7B4-DC5B42D015BF}"/>
    <cellStyle name="Comma 2 2 5 3 3" xfId="2277" xr:uid="{C75B0547-D305-4862-84D5-035E4D71EF17}"/>
    <cellStyle name="Comma 2 2 5 3 3 2" xfId="5022" xr:uid="{F3F8A9A5-FA83-490A-B87F-3B5ABC43B024}"/>
    <cellStyle name="Comma 2 2 5 3 3 3" xfId="6394" xr:uid="{CDE53DF0-C6A3-49BE-B715-29AE5C95517E}"/>
    <cellStyle name="Comma 2 2 5 3 3 4" xfId="7766" xr:uid="{5FE54823-8779-4BBD-B0E7-1A849EF496AD}"/>
    <cellStyle name="Comma 2 2 5 3 3 5" xfId="3650" xr:uid="{6FDA225B-C8B7-4D1E-97A4-D2A4E80830D1}"/>
    <cellStyle name="Comma 2 2 5 3 4" xfId="4336" xr:uid="{D71C9C60-C045-4CFF-8783-8A44AC20CC6E}"/>
    <cellStyle name="Comma 2 2 5 3 5" xfId="5708" xr:uid="{294C81E5-9CBE-4D79-92CD-083E250CB81D}"/>
    <cellStyle name="Comma 2 2 5 3 6" xfId="7080" xr:uid="{576CB588-E892-47B0-8AC9-535C92BEE8E8}"/>
    <cellStyle name="Comma 2 2 5 3 7" xfId="2964" xr:uid="{DC7D6C57-10AB-43F1-B7EC-A7C424C1FA7A}"/>
    <cellStyle name="Comma 2 2 5 4" xfId="1704" xr:uid="{56100014-00FC-4EB6-A8AE-A6665D0B99EC}"/>
    <cellStyle name="Comma 2 2 5 4 2" xfId="2046" xr:uid="{8F839F5D-678E-4E27-850A-A86B0F2C367C}"/>
    <cellStyle name="Comma 2 2 5 4 2 2" xfId="2732" xr:uid="{50332D6D-18EC-41F1-A2C5-5C2BAEEA0664}"/>
    <cellStyle name="Comma 2 2 5 4 2 2 2" xfId="5477" xr:uid="{BF0FAADF-4543-42EB-9B97-4BE3844879AC}"/>
    <cellStyle name="Comma 2 2 5 4 2 2 3" xfId="6849" xr:uid="{9071F2C3-4840-462A-BB5B-6582BE6207CB}"/>
    <cellStyle name="Comma 2 2 5 4 2 2 4" xfId="8221" xr:uid="{206D9F64-F1BD-4089-92C0-F904778600F1}"/>
    <cellStyle name="Comma 2 2 5 4 2 2 5" xfId="4105" xr:uid="{B3915E42-D21F-499E-BB2E-C3B16A35C2CC}"/>
    <cellStyle name="Comma 2 2 5 4 2 3" xfId="4791" xr:uid="{27AE5C44-ABEA-40EB-8E8D-ABAC791AB3D0}"/>
    <cellStyle name="Comma 2 2 5 4 2 4" xfId="6163" xr:uid="{FAFF8622-BB27-4F43-84E9-6726EF5CC454}"/>
    <cellStyle name="Comma 2 2 5 4 2 5" xfId="7535" xr:uid="{48020272-A8D7-4467-8125-CF4B476370EC}"/>
    <cellStyle name="Comma 2 2 5 4 2 6" xfId="3419" xr:uid="{A486C1F7-DBB2-4B83-B91E-60B92706643E}"/>
    <cellStyle name="Comma 2 2 5 4 3" xfId="2390" xr:uid="{7FDE7B5F-36E5-4862-997E-00AB14AA090E}"/>
    <cellStyle name="Comma 2 2 5 4 3 2" xfId="5135" xr:uid="{6ED5193D-F863-4750-812D-51E50010C29D}"/>
    <cellStyle name="Comma 2 2 5 4 3 3" xfId="6507" xr:uid="{10929E79-4297-4923-8FD6-B02B5AC1EA5F}"/>
    <cellStyle name="Comma 2 2 5 4 3 4" xfId="7879" xr:uid="{ED34B64A-4A78-4D7D-BAAF-AF1A6418B51F}"/>
    <cellStyle name="Comma 2 2 5 4 3 5" xfId="3763" xr:uid="{94EF5616-50A8-46D6-A8DB-32736F8B2BD0}"/>
    <cellStyle name="Comma 2 2 5 4 4" xfId="4449" xr:uid="{E3CF2551-A76C-4BFC-BB04-12AAB6DAC230}"/>
    <cellStyle name="Comma 2 2 5 4 5" xfId="5821" xr:uid="{1A7D5565-235A-45DD-B97C-00C6BC00F71F}"/>
    <cellStyle name="Comma 2 2 5 4 6" xfId="7193" xr:uid="{64C66576-936E-410A-9D7B-292A8FDB47D2}"/>
    <cellStyle name="Comma 2 2 5 4 7" xfId="3077" xr:uid="{22A1962D-9A3C-439A-B8C7-7A8B0CD7C6C7}"/>
    <cellStyle name="Comma 2 2 5 5" xfId="1821" xr:uid="{48C8FBC3-6E9E-4117-8ED9-209DE96838C8}"/>
    <cellStyle name="Comma 2 2 5 5 2" xfId="2507" xr:uid="{7EB1937E-9CBA-46D3-8997-68E78B6F4840}"/>
    <cellStyle name="Comma 2 2 5 5 2 2" xfId="5252" xr:uid="{D54C2091-9DD8-4827-8A72-08B57D8E2DBA}"/>
    <cellStyle name="Comma 2 2 5 5 2 3" xfId="6624" xr:uid="{8CC51CBE-66A4-42B8-AD82-E6ABBDCEB4F0}"/>
    <cellStyle name="Comma 2 2 5 5 2 4" xfId="7996" xr:uid="{586607D6-36D2-4556-B8C1-6311D0BC1856}"/>
    <cellStyle name="Comma 2 2 5 5 2 5" xfId="3880" xr:uid="{888B4E66-6346-458C-9D70-A0583802BFDF}"/>
    <cellStyle name="Comma 2 2 5 5 3" xfId="4566" xr:uid="{160DB742-924C-4204-820A-74ECD23CE4A4}"/>
    <cellStyle name="Comma 2 2 5 5 4" xfId="5938" xr:uid="{CFDBB213-644E-46EE-819A-B25CA0D7EEB1}"/>
    <cellStyle name="Comma 2 2 5 5 5" xfId="7310" xr:uid="{B0887BCB-A1AC-4B25-A283-6C41C50ADA04}"/>
    <cellStyle name="Comma 2 2 5 5 6" xfId="3194" xr:uid="{0DACCF0C-7682-4B65-BA06-B6A288C1DFFF}"/>
    <cellStyle name="Comma 2 2 5 6" xfId="2164" xr:uid="{B0FBCE52-1D9D-46C8-8796-3E3F0447B4D9}"/>
    <cellStyle name="Comma 2 2 5 6 2" xfId="4909" xr:uid="{1570DB69-8D8B-45F1-AC4B-1B456583A560}"/>
    <cellStyle name="Comma 2 2 5 6 3" xfId="6281" xr:uid="{D01F6630-5B24-434D-ACCA-5453A9A1CCE3}"/>
    <cellStyle name="Comma 2 2 5 6 4" xfId="7653" xr:uid="{21D9147F-1203-4056-835A-0EAE343559D2}"/>
    <cellStyle name="Comma 2 2 5 6 5" xfId="3537" xr:uid="{1AAFCC48-06DC-4DE6-9C2F-17EA7861B918}"/>
    <cellStyle name="Comma 2 2 5 7" xfId="4224" xr:uid="{80D46137-9F84-4E21-A75E-11F0E284787A}"/>
    <cellStyle name="Comma 2 2 5 8" xfId="5596" xr:uid="{07F7F10C-74E2-4317-9E41-84FE213FA14B}"/>
    <cellStyle name="Comma 2 2 5 9" xfId="6968" xr:uid="{B5D45AC7-F18E-424B-8E0C-B0DB24662980}"/>
    <cellStyle name="Comma 2 2 6" xfId="1415" xr:uid="{C4C08470-C1F0-4716-ACE7-C8099FFCD618}"/>
    <cellStyle name="Comma 2 2 6 2" xfId="1605" xr:uid="{B0D5EAC2-B10E-434F-BED6-23A52C25CEBB}"/>
    <cellStyle name="Comma 2 2 6 2 2" xfId="1947" xr:uid="{D6BC335B-BD22-4EAC-BACE-26A174B567E2}"/>
    <cellStyle name="Comma 2 2 6 2 2 2" xfId="2633" xr:uid="{2F05BA4E-3784-425B-8064-A30BE32AFE0E}"/>
    <cellStyle name="Comma 2 2 6 2 2 2 2" xfId="5378" xr:uid="{D639B477-88CC-4517-A345-96AE5DA3B7C8}"/>
    <cellStyle name="Comma 2 2 6 2 2 2 3" xfId="6750" xr:uid="{3BA055E7-57FF-4E75-B5BF-B58E68ED0822}"/>
    <cellStyle name="Comma 2 2 6 2 2 2 4" xfId="8122" xr:uid="{623638EE-E8F7-4440-9595-56A76EB4DC0D}"/>
    <cellStyle name="Comma 2 2 6 2 2 2 5" xfId="4006" xr:uid="{8C6E9973-569F-4FAF-9836-572B663E70FD}"/>
    <cellStyle name="Comma 2 2 6 2 2 3" xfId="4692" xr:uid="{39BC7A86-B75F-4E8F-9440-89D64F5D320F}"/>
    <cellStyle name="Comma 2 2 6 2 2 4" xfId="6064" xr:uid="{3D838EC1-AC5C-4FB7-BD6C-67E3E29C2FBC}"/>
    <cellStyle name="Comma 2 2 6 2 2 5" xfId="7436" xr:uid="{B606A12C-3375-4AE5-BA06-F57BB840ABDF}"/>
    <cellStyle name="Comma 2 2 6 2 2 6" xfId="3320" xr:uid="{34BE555D-666C-4C44-9B30-9E5B5720DD1A}"/>
    <cellStyle name="Comma 2 2 6 2 3" xfId="2291" xr:uid="{5DDB7C97-953B-41D0-A9D0-B0098643B7A5}"/>
    <cellStyle name="Comma 2 2 6 2 3 2" xfId="5036" xr:uid="{CF6C7638-D09D-4EDE-9EBB-B9852BD6D029}"/>
    <cellStyle name="Comma 2 2 6 2 3 3" xfId="6408" xr:uid="{56F0AF43-FE90-453A-B94D-756BF2C2F6A0}"/>
    <cellStyle name="Comma 2 2 6 2 3 4" xfId="7780" xr:uid="{D58B32C4-6851-405F-A80D-C4FE50AB15D8}"/>
    <cellStyle name="Comma 2 2 6 2 3 5" xfId="3664" xr:uid="{36201138-944E-4A1F-920B-8E426C3063CC}"/>
    <cellStyle name="Comma 2 2 6 2 4" xfId="4350" xr:uid="{0D534CA3-C98F-4ECD-92D4-6A121CCBD8EF}"/>
    <cellStyle name="Comma 2 2 6 2 5" xfId="5722" xr:uid="{F8213A27-ADB8-493D-B2F1-AA96A5E9F401}"/>
    <cellStyle name="Comma 2 2 6 2 6" xfId="7094" xr:uid="{A8F0855D-EC53-4FD2-8770-8CBD40F012A9}"/>
    <cellStyle name="Comma 2 2 6 2 7" xfId="2978" xr:uid="{EC0FB090-DA98-49D0-8ABE-937FAFF0C497}"/>
    <cellStyle name="Comma 2 2 6 3" xfId="1718" xr:uid="{E02C505F-F9CB-4A71-9FC9-AD59DCF28B0B}"/>
    <cellStyle name="Comma 2 2 6 3 2" xfId="2060" xr:uid="{628C3D8E-13E5-4BA1-89F1-CF2B7EF2051B}"/>
    <cellStyle name="Comma 2 2 6 3 2 2" xfId="2746" xr:uid="{A2154335-5A75-415F-BB2B-0BD7BA5CB83E}"/>
    <cellStyle name="Comma 2 2 6 3 2 2 2" xfId="5491" xr:uid="{5AABCFA0-315F-4685-88D5-4F1B4A82F715}"/>
    <cellStyle name="Comma 2 2 6 3 2 2 3" xfId="6863" xr:uid="{EF6141CA-FCAF-4D1E-861E-D061D1575354}"/>
    <cellStyle name="Comma 2 2 6 3 2 2 4" xfId="8235" xr:uid="{28B22CCC-27A9-4877-867B-A1F7B5A327C1}"/>
    <cellStyle name="Comma 2 2 6 3 2 2 5" xfId="4119" xr:uid="{3012A5BF-F14F-48E7-AFDC-F1DCF88A8A30}"/>
    <cellStyle name="Comma 2 2 6 3 2 3" xfId="4805" xr:uid="{A01629A4-77D1-49AA-A981-484D5E603447}"/>
    <cellStyle name="Comma 2 2 6 3 2 4" xfId="6177" xr:uid="{83164D15-8ADC-40CE-BA45-0EC66455A9A2}"/>
    <cellStyle name="Comma 2 2 6 3 2 5" xfId="7549" xr:uid="{ED4DA8AE-DC3C-4654-BCBE-DDED788F4DDF}"/>
    <cellStyle name="Comma 2 2 6 3 2 6" xfId="3433" xr:uid="{818E38C6-D082-4731-B6B8-1574FB1D9EE8}"/>
    <cellStyle name="Comma 2 2 6 3 3" xfId="2404" xr:uid="{25125357-D8BA-4C6D-81A0-7C81DA064B64}"/>
    <cellStyle name="Comma 2 2 6 3 3 2" xfId="5149" xr:uid="{0F807DE0-74C7-47B0-8587-CB1A5AC52BE8}"/>
    <cellStyle name="Comma 2 2 6 3 3 3" xfId="6521" xr:uid="{44509EAA-B905-4EE0-BA74-342C4FF9481F}"/>
    <cellStyle name="Comma 2 2 6 3 3 4" xfId="7893" xr:uid="{A3963D34-1835-4B77-9BA7-5F6D46629999}"/>
    <cellStyle name="Comma 2 2 6 3 3 5" xfId="3777" xr:uid="{1F84FA7C-51DD-43FC-BDF8-A553B8707EF2}"/>
    <cellStyle name="Comma 2 2 6 3 4" xfId="4463" xr:uid="{A0248527-A820-47D0-81C6-C436EDEA721C}"/>
    <cellStyle name="Comma 2 2 6 3 5" xfId="5835" xr:uid="{735F0F5A-B246-4B91-868A-354BBFC866BA}"/>
    <cellStyle name="Comma 2 2 6 3 6" xfId="7207" xr:uid="{828C711F-0CCC-4CFB-AFFF-0645A24ECFF4}"/>
    <cellStyle name="Comma 2 2 6 3 7" xfId="3091" xr:uid="{EBF2057C-3DB9-42A7-AFD9-4CFFEB8C9C28}"/>
    <cellStyle name="Comma 2 2 6 4" xfId="1834" xr:uid="{9A292837-B464-4285-8746-507D70E2A6EF}"/>
    <cellStyle name="Comma 2 2 6 4 2" xfId="2520" xr:uid="{772BE83D-6E8E-4ACC-BB75-B764F30C12BC}"/>
    <cellStyle name="Comma 2 2 6 4 2 2" xfId="5265" xr:uid="{670161F3-9905-4472-AE4F-2C022D359E60}"/>
    <cellStyle name="Comma 2 2 6 4 2 3" xfId="6637" xr:uid="{9F2B36C6-7399-4B50-B49D-1AEB6189AFE2}"/>
    <cellStyle name="Comma 2 2 6 4 2 4" xfId="8009" xr:uid="{DB6E61DE-CE08-46D5-B299-80A6E59D4105}"/>
    <cellStyle name="Comma 2 2 6 4 2 5" xfId="3893" xr:uid="{169DBB2A-3824-4B0F-803D-05D5B692EAF3}"/>
    <cellStyle name="Comma 2 2 6 4 3" xfId="4579" xr:uid="{590229FA-A70C-4884-9211-571AD03CC208}"/>
    <cellStyle name="Comma 2 2 6 4 4" xfId="5951" xr:uid="{8FE21625-1597-4644-B38C-A9CA93B222F7}"/>
    <cellStyle name="Comma 2 2 6 4 5" xfId="7323" xr:uid="{F2E16BA0-B313-407A-9CFB-4B375F095996}"/>
    <cellStyle name="Comma 2 2 6 4 6" xfId="3207" xr:uid="{6E03647D-A13A-458F-B084-4CA1E47A5A72}"/>
    <cellStyle name="Comma 2 2 6 5" xfId="2177" xr:uid="{289F962F-D4B8-4717-9068-7B175ECF7EF2}"/>
    <cellStyle name="Comma 2 2 6 5 2" xfId="4922" xr:uid="{1FB7F1C9-DBCF-4C75-BC64-4BB9F2673171}"/>
    <cellStyle name="Comma 2 2 6 5 3" xfId="6294" xr:uid="{0290ADDF-4B83-4A4A-8B3A-CF679DFB71A5}"/>
    <cellStyle name="Comma 2 2 6 5 4" xfId="7666" xr:uid="{96B23D28-BE17-4CD9-B836-E5C82D629BFF}"/>
    <cellStyle name="Comma 2 2 6 5 5" xfId="3550" xr:uid="{24327512-615B-4632-8485-8E2C4107F6E7}"/>
    <cellStyle name="Comma 2 2 6 6" xfId="4237" xr:uid="{4F955BDC-5F5F-4DCE-A8D4-E9D0107AFC4C}"/>
    <cellStyle name="Comma 2 2 6 7" xfId="5609" xr:uid="{8AC012D6-44E7-4A87-B6F4-2EAF3FF77C30}"/>
    <cellStyle name="Comma 2 2 6 8" xfId="6981" xr:uid="{BFEFCA84-563B-4A0C-9A1E-91F340071CA5}"/>
    <cellStyle name="Comma 2 2 6 9" xfId="2865" xr:uid="{9F1C96C0-3E67-47F4-882C-7C8826265684}"/>
    <cellStyle name="Comma 2 20" xfId="2811" xr:uid="{60E63D71-9768-491A-973F-EED62C532BAF}"/>
    <cellStyle name="Comma 2 3" xfId="160" xr:uid="{B1E9709B-7C25-420B-AB88-675C04814840}"/>
    <cellStyle name="Comma 2 3 2" xfId="161" xr:uid="{0F03BD23-8ED5-4F8E-9A97-71360529D0C4}"/>
    <cellStyle name="Comma 2 3 2 2" xfId="162" xr:uid="{FFBCC1E1-B323-4FC4-8A0A-EB5A5B57C0D4}"/>
    <cellStyle name="Comma 2 3 2 2 2" xfId="163" xr:uid="{6ED955FF-AB5C-43DD-AC64-DEFD35CE3C52}"/>
    <cellStyle name="Comma 2 3 2 3" xfId="164" xr:uid="{F7E76134-4F3C-466E-9ECD-3B313E5FD506}"/>
    <cellStyle name="Comma 2 3 2 4" xfId="165" xr:uid="{2468EC78-8419-4F31-B2D2-F3B5DF3ACE24}"/>
    <cellStyle name="Comma 2 3 2 5" xfId="1408" xr:uid="{0DE83373-AE67-4267-8B2C-B8BCDE11D1FC}"/>
    <cellStyle name="Comma 2 3 2 5 10" xfId="2858" xr:uid="{BDBFD5C7-B5A2-4CD0-AC7D-3A21560FD10E}"/>
    <cellStyle name="Comma 2 3 2 5 2" xfId="1498" xr:uid="{5C4FEAD1-4F1D-4412-A0E6-3C455F8900A1}"/>
    <cellStyle name="Comma 2 3 2 5 3" xfId="1597" xr:uid="{40927699-CBF6-4287-97B2-9B33FEC32A2D}"/>
    <cellStyle name="Comma 2 3 2 5 3 2" xfId="1939" xr:uid="{BF32CD11-2C2B-4EB0-A3D1-BA02125C4D30}"/>
    <cellStyle name="Comma 2 3 2 5 3 2 2" xfId="2625" xr:uid="{79F5B2FE-C7E4-41B1-987B-7429C7C86B79}"/>
    <cellStyle name="Comma 2 3 2 5 3 2 2 2" xfId="5370" xr:uid="{698BB12A-EEDA-4E1E-990E-2DCC140AFF19}"/>
    <cellStyle name="Comma 2 3 2 5 3 2 2 3" xfId="6742" xr:uid="{37B2B354-B69C-4842-A267-BEBA3CD66A60}"/>
    <cellStyle name="Comma 2 3 2 5 3 2 2 4" xfId="8114" xr:uid="{C35CF35F-6F66-4C0C-A922-EA95083A2D13}"/>
    <cellStyle name="Comma 2 3 2 5 3 2 2 5" xfId="3998" xr:uid="{A12AF482-C5CD-4C90-A640-54694699B1E0}"/>
    <cellStyle name="Comma 2 3 2 5 3 2 3" xfId="4684" xr:uid="{E6C2A084-9818-4C29-8FFE-2AD5758A2AF3}"/>
    <cellStyle name="Comma 2 3 2 5 3 2 4" xfId="6056" xr:uid="{3281253B-284A-4587-B48A-B50AAC23DA18}"/>
    <cellStyle name="Comma 2 3 2 5 3 2 5" xfId="7428" xr:uid="{79575DD0-7261-46D0-9FFB-129B5E57EE0B}"/>
    <cellStyle name="Comma 2 3 2 5 3 2 6" xfId="3312" xr:uid="{3790159D-47C1-42D9-8D8F-8C5B791AA0DA}"/>
    <cellStyle name="Comma 2 3 2 5 3 3" xfId="2283" xr:uid="{0B22D83F-5925-45A1-915C-C5853101CF6B}"/>
    <cellStyle name="Comma 2 3 2 5 3 3 2" xfId="5028" xr:uid="{4909FA6D-5F0B-454B-8D00-843ADC98A45A}"/>
    <cellStyle name="Comma 2 3 2 5 3 3 3" xfId="6400" xr:uid="{1DB8CBDB-FA41-49B7-B2F1-D048EB63DAF2}"/>
    <cellStyle name="Comma 2 3 2 5 3 3 4" xfId="7772" xr:uid="{3B8FF323-6868-44D2-A97F-56B471E5D81D}"/>
    <cellStyle name="Comma 2 3 2 5 3 3 5" xfId="3656" xr:uid="{E9091F1E-B6D5-4F0F-A7CC-2C1DCBC189B2}"/>
    <cellStyle name="Comma 2 3 2 5 3 4" xfId="4342" xr:uid="{374577FB-969D-4B40-8D24-355776AA2F49}"/>
    <cellStyle name="Comma 2 3 2 5 3 5" xfId="5714" xr:uid="{323A63AA-5ED4-45CF-8FDC-0F190065BA2C}"/>
    <cellStyle name="Comma 2 3 2 5 3 6" xfId="7086" xr:uid="{F23D059E-508C-4CE2-9D36-329FE45E3B69}"/>
    <cellStyle name="Comma 2 3 2 5 3 7" xfId="2970" xr:uid="{E6FAB527-33CE-4C30-8B46-FA7372FDBB7C}"/>
    <cellStyle name="Comma 2 3 2 5 4" xfId="1710" xr:uid="{267863A4-6F10-4139-A445-D0DCDE963730}"/>
    <cellStyle name="Comma 2 3 2 5 4 2" xfId="2052" xr:uid="{2169D9C2-668C-4A00-BE04-72734562DEBE}"/>
    <cellStyle name="Comma 2 3 2 5 4 2 2" xfId="2738" xr:uid="{CB91CD88-47AA-45E4-A4B5-02EB2E15E553}"/>
    <cellStyle name="Comma 2 3 2 5 4 2 2 2" xfId="5483" xr:uid="{FE04E9EC-3A67-40FB-8783-0D57EA685B6A}"/>
    <cellStyle name="Comma 2 3 2 5 4 2 2 3" xfId="6855" xr:uid="{A0C6B482-00D7-45F1-864C-BBC7A159291B}"/>
    <cellStyle name="Comma 2 3 2 5 4 2 2 4" xfId="8227" xr:uid="{F07A3FB7-3210-48E3-AC36-2871E22325DE}"/>
    <cellStyle name="Comma 2 3 2 5 4 2 2 5" xfId="4111" xr:uid="{B49B04ED-A1C2-48A1-B3B3-7D24ECCDFFD2}"/>
    <cellStyle name="Comma 2 3 2 5 4 2 3" xfId="4797" xr:uid="{F2FCEE6C-A73D-40F0-B243-5EF8ECBDF06B}"/>
    <cellStyle name="Comma 2 3 2 5 4 2 4" xfId="6169" xr:uid="{43433DA6-6EAA-4043-BBD0-D0AEF4A5A0A1}"/>
    <cellStyle name="Comma 2 3 2 5 4 2 5" xfId="7541" xr:uid="{EA6403EE-4773-4798-ABBA-B49E6D68B1F3}"/>
    <cellStyle name="Comma 2 3 2 5 4 2 6" xfId="3425" xr:uid="{BF51AC7B-F5AC-4BAC-86DA-43205FDC40F3}"/>
    <cellStyle name="Comma 2 3 2 5 4 3" xfId="2396" xr:uid="{3DD7EC28-200B-4EE1-A77E-CA3CA45DB5AB}"/>
    <cellStyle name="Comma 2 3 2 5 4 3 2" xfId="5141" xr:uid="{0E6FB76C-A77B-4E5A-B59B-C11B18A6173B}"/>
    <cellStyle name="Comma 2 3 2 5 4 3 3" xfId="6513" xr:uid="{8AC1D7BA-44AB-49B5-B5DD-D8D4660C3699}"/>
    <cellStyle name="Comma 2 3 2 5 4 3 4" xfId="7885" xr:uid="{14C18E95-BF74-4790-8A47-EFAD1E4EEF3D}"/>
    <cellStyle name="Comma 2 3 2 5 4 3 5" xfId="3769" xr:uid="{D4928986-9E5C-4CCB-B968-C26FC16179C4}"/>
    <cellStyle name="Comma 2 3 2 5 4 4" xfId="4455" xr:uid="{4636BBA1-80FA-453A-9757-1D1A883E7019}"/>
    <cellStyle name="Comma 2 3 2 5 4 5" xfId="5827" xr:uid="{4F2EA764-A65A-45F6-8176-C0121189A614}"/>
    <cellStyle name="Comma 2 3 2 5 4 6" xfId="7199" xr:uid="{79ACB437-8067-4B36-AB44-4E7D6F00E833}"/>
    <cellStyle name="Comma 2 3 2 5 4 7" xfId="3083" xr:uid="{ECC3FDB9-F9A7-49B8-8510-388E6CC48E5C}"/>
    <cellStyle name="Comma 2 3 2 5 5" xfId="1827" xr:uid="{B849FA98-B629-4869-A48B-241D7FDC6B09}"/>
    <cellStyle name="Comma 2 3 2 5 5 2" xfId="2513" xr:uid="{5B374758-4204-4E8F-82C2-3B05FD69485C}"/>
    <cellStyle name="Comma 2 3 2 5 5 2 2" xfId="5258" xr:uid="{CC1E6585-2E79-4588-A34A-12BD69906DF1}"/>
    <cellStyle name="Comma 2 3 2 5 5 2 3" xfId="6630" xr:uid="{0259FDE0-7B92-4B9E-96F7-CCBEDF771EEE}"/>
    <cellStyle name="Comma 2 3 2 5 5 2 4" xfId="8002" xr:uid="{CBA8F12D-AFEA-4087-93D6-3EA6728CBB77}"/>
    <cellStyle name="Comma 2 3 2 5 5 2 5" xfId="3886" xr:uid="{E19DC7F6-2F42-4FD1-8E22-1E0C118DC4E2}"/>
    <cellStyle name="Comma 2 3 2 5 5 3" xfId="4572" xr:uid="{F66B7418-AE2D-47AE-91C7-E0FAA6433D98}"/>
    <cellStyle name="Comma 2 3 2 5 5 4" xfId="5944" xr:uid="{EC98EBA3-7FDF-4C07-8FAE-1352FCF48160}"/>
    <cellStyle name="Comma 2 3 2 5 5 5" xfId="7316" xr:uid="{9191C5B2-C510-4B09-BEC1-850DC8448BCD}"/>
    <cellStyle name="Comma 2 3 2 5 5 6" xfId="3200" xr:uid="{FB7EFEAB-FDBA-482B-B48A-463EDB8F9DDB}"/>
    <cellStyle name="Comma 2 3 2 5 6" xfId="2170" xr:uid="{AB4F4348-51CC-4813-BDA1-3FB82964D98C}"/>
    <cellStyle name="Comma 2 3 2 5 6 2" xfId="4915" xr:uid="{FE5A0558-B119-4B07-B87A-7CE7988065AA}"/>
    <cellStyle name="Comma 2 3 2 5 6 3" xfId="6287" xr:uid="{21D89B0E-5DC2-424E-A604-FDC4058F85F3}"/>
    <cellStyle name="Comma 2 3 2 5 6 4" xfId="7659" xr:uid="{3BA443E2-76CE-4740-BF08-5F85FAD04841}"/>
    <cellStyle name="Comma 2 3 2 5 6 5" xfId="3543" xr:uid="{31C23987-7BF3-4E02-8281-A7E45966C258}"/>
    <cellStyle name="Comma 2 3 2 5 7" xfId="4230" xr:uid="{46BF3BC6-1481-4BE8-AEFD-1867A53A4F9F}"/>
    <cellStyle name="Comma 2 3 2 5 8" xfId="5602" xr:uid="{D9C7F845-99B1-46C0-8916-5104D8BA7834}"/>
    <cellStyle name="Comma 2 3 2 5 9" xfId="6974" xr:uid="{3DC1F6BB-D859-4B4E-A653-C2ABBC664838}"/>
    <cellStyle name="Comma 2 3 3" xfId="166" xr:uid="{69411FF3-56E8-47FD-92DF-B6971D9D7533}"/>
    <cellStyle name="Comma 2 3 3 2" xfId="167" xr:uid="{211D8AA5-3144-4EEA-AD4B-61C587524F6F}"/>
    <cellStyle name="Comma 2 3 4" xfId="168" xr:uid="{CABC43E8-F7F9-47C1-97E4-532B8F08E812}"/>
    <cellStyle name="Comma 2 3 5" xfId="169" xr:uid="{47499158-9CC6-43A2-90AC-0B819711B559}"/>
    <cellStyle name="Comma 2 3 6" xfId="1395" xr:uid="{0656A513-FAFF-464F-8D58-F8D5CBCF2EA7}"/>
    <cellStyle name="Comma 2 3 6 10" xfId="2851" xr:uid="{41757F1C-ED62-4758-855D-AEAACB39762C}"/>
    <cellStyle name="Comma 2 3 6 2" xfId="1499" xr:uid="{AD686943-FBB9-40F9-A50B-F6B2FC73B323}"/>
    <cellStyle name="Comma 2 3 6 3" xfId="1590" xr:uid="{00BBBAB8-D2E0-46B5-93EA-0B9CFC24E420}"/>
    <cellStyle name="Comma 2 3 6 3 2" xfId="1932" xr:uid="{D4DBF038-4F3E-4169-A86A-94B496ADD3F2}"/>
    <cellStyle name="Comma 2 3 6 3 2 2" xfId="2618" xr:uid="{B43C19B1-AE9F-4E4E-844B-188FD16720A5}"/>
    <cellStyle name="Comma 2 3 6 3 2 2 2" xfId="5363" xr:uid="{46BC9A52-A83B-4536-B5A4-9FAA64D136DF}"/>
    <cellStyle name="Comma 2 3 6 3 2 2 3" xfId="6735" xr:uid="{83A22DA6-C4FD-419F-A42F-1B08D6D556FC}"/>
    <cellStyle name="Comma 2 3 6 3 2 2 4" xfId="8107" xr:uid="{C548D486-2442-4ADD-8FB3-08C40711CB2E}"/>
    <cellStyle name="Comma 2 3 6 3 2 2 5" xfId="3991" xr:uid="{26C54BD6-BDB1-4FB6-B154-8EC06A003672}"/>
    <cellStyle name="Comma 2 3 6 3 2 3" xfId="4677" xr:uid="{3EE78136-E84A-452C-8D6D-E6DEE4EA3542}"/>
    <cellStyle name="Comma 2 3 6 3 2 4" xfId="6049" xr:uid="{203E500A-D03C-4744-BDB3-3C876B326188}"/>
    <cellStyle name="Comma 2 3 6 3 2 5" xfId="7421" xr:uid="{BE94C34A-0901-4065-87F2-1C85870616E5}"/>
    <cellStyle name="Comma 2 3 6 3 2 6" xfId="3305" xr:uid="{FA8F1A6F-EFE3-4517-89E8-382957BC8A65}"/>
    <cellStyle name="Comma 2 3 6 3 3" xfId="2276" xr:uid="{2989D212-4874-4447-BC8B-43F1A00E298E}"/>
    <cellStyle name="Comma 2 3 6 3 3 2" xfId="5021" xr:uid="{1D578F4E-372C-453F-899F-6F2D6BE1D646}"/>
    <cellStyle name="Comma 2 3 6 3 3 3" xfId="6393" xr:uid="{D1C0DDF6-3CD5-4D6F-88F1-0D19B1B2C8DB}"/>
    <cellStyle name="Comma 2 3 6 3 3 4" xfId="7765" xr:uid="{14FC017C-51DE-47D1-A3AD-B5DDCE9B8AA5}"/>
    <cellStyle name="Comma 2 3 6 3 3 5" xfId="3649" xr:uid="{08351435-6721-405A-AA27-67B36EA592B8}"/>
    <cellStyle name="Comma 2 3 6 3 4" xfId="4335" xr:uid="{73DD1455-3A95-4D70-B4DF-42A56C47D189}"/>
    <cellStyle name="Comma 2 3 6 3 5" xfId="5707" xr:uid="{FEE53914-82F0-4CEC-B753-A57488A4E921}"/>
    <cellStyle name="Comma 2 3 6 3 6" xfId="7079" xr:uid="{5A3B6AE7-B76C-428D-AA4A-7FA352ACE74D}"/>
    <cellStyle name="Comma 2 3 6 3 7" xfId="2963" xr:uid="{B4F370DE-BDE9-46FF-81F2-D9EC160B1761}"/>
    <cellStyle name="Comma 2 3 6 4" xfId="1703" xr:uid="{AA00CA88-8F92-4C91-B6EF-BE3FCD27C881}"/>
    <cellStyle name="Comma 2 3 6 4 2" xfId="2045" xr:uid="{83E44917-DA58-4B4C-97E1-97A3F1729B87}"/>
    <cellStyle name="Comma 2 3 6 4 2 2" xfId="2731" xr:uid="{93860401-DB04-4C16-BE4C-A959859A8BD5}"/>
    <cellStyle name="Comma 2 3 6 4 2 2 2" xfId="5476" xr:uid="{ECFEBD50-2E5F-43DF-8C43-2125F4574B56}"/>
    <cellStyle name="Comma 2 3 6 4 2 2 3" xfId="6848" xr:uid="{8DC930C3-AAE7-4393-909D-21E8EEFE47F1}"/>
    <cellStyle name="Comma 2 3 6 4 2 2 4" xfId="8220" xr:uid="{E0FF924E-B78D-4EAB-99B9-2074156DA7EA}"/>
    <cellStyle name="Comma 2 3 6 4 2 2 5" xfId="4104" xr:uid="{604B0A6B-AE4A-4EC8-961E-FE1FFCC16017}"/>
    <cellStyle name="Comma 2 3 6 4 2 3" xfId="4790" xr:uid="{34E4054E-7356-482E-A48B-76C1269782A6}"/>
    <cellStyle name="Comma 2 3 6 4 2 4" xfId="6162" xr:uid="{B4444F89-0CE6-4A0D-B391-4E80A2ED0B47}"/>
    <cellStyle name="Comma 2 3 6 4 2 5" xfId="7534" xr:uid="{DC1E6909-7045-45B9-8039-4FD8FADEF3D4}"/>
    <cellStyle name="Comma 2 3 6 4 2 6" xfId="3418" xr:uid="{432F2B78-B08A-4635-8722-D3770CAFDE0A}"/>
    <cellStyle name="Comma 2 3 6 4 3" xfId="2389" xr:uid="{332C44AD-C79F-43AE-8BD2-EAE8C309DE1C}"/>
    <cellStyle name="Comma 2 3 6 4 3 2" xfId="5134" xr:uid="{B0FF2132-4EA3-492A-AB2D-C65575305CB4}"/>
    <cellStyle name="Comma 2 3 6 4 3 3" xfId="6506" xr:uid="{06C3786D-E3E7-477D-9849-60BC65AF2859}"/>
    <cellStyle name="Comma 2 3 6 4 3 4" xfId="7878" xr:uid="{EB2FA331-4418-411E-BAE2-E5DC753C1FCC}"/>
    <cellStyle name="Comma 2 3 6 4 3 5" xfId="3762" xr:uid="{69B02A68-22C8-49E2-9030-C56E17FF06C6}"/>
    <cellStyle name="Comma 2 3 6 4 4" xfId="4448" xr:uid="{B72387BC-6E23-4ADB-A5F3-3F9A917889AD}"/>
    <cellStyle name="Comma 2 3 6 4 5" xfId="5820" xr:uid="{C34BDB6E-AAF1-4166-B133-EFD1FC29390B}"/>
    <cellStyle name="Comma 2 3 6 4 6" xfId="7192" xr:uid="{41920A75-EEDC-4B1B-8C73-AA6BF024D019}"/>
    <cellStyle name="Comma 2 3 6 4 7" xfId="3076" xr:uid="{BC68F853-D6F7-449E-9CD4-4CB8B8745E89}"/>
    <cellStyle name="Comma 2 3 6 5" xfId="1820" xr:uid="{D0DF08EE-DE58-4161-BF68-429FCC2F4A67}"/>
    <cellStyle name="Comma 2 3 6 5 2" xfId="2506" xr:uid="{28AF876C-EC57-4FBA-AB22-FBA04721E715}"/>
    <cellStyle name="Comma 2 3 6 5 2 2" xfId="5251" xr:uid="{6A01D42A-07A1-49D3-9BEC-DD700A96DE36}"/>
    <cellStyle name="Comma 2 3 6 5 2 3" xfId="6623" xr:uid="{F3A1CDCD-ED03-4AC1-B20C-F4AB2B0CDC46}"/>
    <cellStyle name="Comma 2 3 6 5 2 4" xfId="7995" xr:uid="{8803DA71-9C40-4331-95C2-459E05B8CB4B}"/>
    <cellStyle name="Comma 2 3 6 5 2 5" xfId="3879" xr:uid="{994DFD0A-E5C9-4BF2-9776-A5DBAD0EB943}"/>
    <cellStyle name="Comma 2 3 6 5 3" xfId="4565" xr:uid="{11EC5D22-B82B-4EE6-B96F-9A7161EE517D}"/>
    <cellStyle name="Comma 2 3 6 5 4" xfId="5937" xr:uid="{E2681241-110E-487C-9B1D-22DC71AE0312}"/>
    <cellStyle name="Comma 2 3 6 5 5" xfId="7309" xr:uid="{9C0F4E04-8FBB-4D5B-A2F7-291CBC0C8A3B}"/>
    <cellStyle name="Comma 2 3 6 5 6" xfId="3193" xr:uid="{335CD1CA-B77B-4CDE-8859-5B4FAA781693}"/>
    <cellStyle name="Comma 2 3 6 6" xfId="2163" xr:uid="{CC7FBF63-A6C1-4948-8590-22CF04DE3F2C}"/>
    <cellStyle name="Comma 2 3 6 6 2" xfId="4908" xr:uid="{BC0C0083-C5A5-4D91-88D5-1A858D1788A1}"/>
    <cellStyle name="Comma 2 3 6 6 3" xfId="6280" xr:uid="{558F2D06-8036-415A-AABD-8A3DDCD6D8B3}"/>
    <cellStyle name="Comma 2 3 6 6 4" xfId="7652" xr:uid="{D05906FE-659D-47FD-AD4B-664CD0727690}"/>
    <cellStyle name="Comma 2 3 6 6 5" xfId="3536" xr:uid="{8E8A0C22-C75E-445E-9F10-CC7153670533}"/>
    <cellStyle name="Comma 2 3 6 7" xfId="4223" xr:uid="{056A9D40-397F-43FF-9315-BA6A7E222451}"/>
    <cellStyle name="Comma 2 3 6 8" xfId="5595" xr:uid="{22CC53F6-DB90-4235-B338-1D1B19F4CA60}"/>
    <cellStyle name="Comma 2 3 6 9" xfId="6967" xr:uid="{F79DBECC-9BA9-4749-8ECF-00EADC36CFD5}"/>
    <cellStyle name="Comma 2 4" xfId="170" xr:uid="{81EB2765-F8F7-4867-9B8A-A204B045D37E}"/>
    <cellStyle name="Comma 2 4 2" xfId="171" xr:uid="{70717564-1B58-4DC8-92FB-4F176317E1E2}"/>
    <cellStyle name="Comma 2 4 2 2" xfId="524" xr:uid="{52533AA5-AAF1-4E26-B71E-B4EE3D98689C}"/>
    <cellStyle name="Comma 2 4 2 2 10" xfId="2820" xr:uid="{DA4F5245-3C13-4977-8FE9-03F3DD659B5D}"/>
    <cellStyle name="Comma 2 4 2 2 2" xfId="1521" xr:uid="{4AB11646-C793-48CC-8912-1A3C77527977}"/>
    <cellStyle name="Comma 2 4 2 2 2 2" xfId="1634" xr:uid="{127E7C11-D53D-4E65-A1A4-2B381D08EC71}"/>
    <cellStyle name="Comma 2 4 2 2 2 2 2" xfId="1976" xr:uid="{771F517D-F04C-4AA5-B02C-80ED21A704ED}"/>
    <cellStyle name="Comma 2 4 2 2 2 2 2 2" xfId="2662" xr:uid="{89664C9D-9565-480F-8CC8-F909EB730F02}"/>
    <cellStyle name="Comma 2 4 2 2 2 2 2 2 2" xfId="5407" xr:uid="{545671FD-8E07-4C08-A8AA-C0FFBCABEF46}"/>
    <cellStyle name="Comma 2 4 2 2 2 2 2 2 3" xfId="6779" xr:uid="{11DA8631-940F-4F9B-95AD-4F7C483F4926}"/>
    <cellStyle name="Comma 2 4 2 2 2 2 2 2 4" xfId="8151" xr:uid="{7F1390C6-14E7-4A3C-A957-6EFEC50C86F1}"/>
    <cellStyle name="Comma 2 4 2 2 2 2 2 2 5" xfId="4035" xr:uid="{E06CA08F-0E52-4179-833A-69B310535934}"/>
    <cellStyle name="Comma 2 4 2 2 2 2 2 3" xfId="4721" xr:uid="{FFAE0D16-7EB5-4635-AA31-E22180D4B610}"/>
    <cellStyle name="Comma 2 4 2 2 2 2 2 4" xfId="6093" xr:uid="{BD8EFE0F-D973-4365-A46A-953A902243ED}"/>
    <cellStyle name="Comma 2 4 2 2 2 2 2 5" xfId="7465" xr:uid="{3962A746-D70A-4B30-904C-0CBC12E57B90}"/>
    <cellStyle name="Comma 2 4 2 2 2 2 2 6" xfId="3349" xr:uid="{D7657770-117A-4C12-9D03-90B80CC977E9}"/>
    <cellStyle name="Comma 2 4 2 2 2 2 3" xfId="2320" xr:uid="{6FA39038-F1C4-4078-AAE6-35027AD47DD7}"/>
    <cellStyle name="Comma 2 4 2 2 2 2 3 2" xfId="5065" xr:uid="{F5EBA270-467A-4DED-9FB1-BD84E8E9772D}"/>
    <cellStyle name="Comma 2 4 2 2 2 2 3 3" xfId="6437" xr:uid="{6817D692-70BF-41C9-8DB4-0038422EDCDF}"/>
    <cellStyle name="Comma 2 4 2 2 2 2 3 4" xfId="7809" xr:uid="{74B2C747-495B-4BC5-B0F0-88D87F156FD7}"/>
    <cellStyle name="Comma 2 4 2 2 2 2 3 5" xfId="3693" xr:uid="{E83513AB-6FBD-4FB5-A63B-FB720F8CBAB4}"/>
    <cellStyle name="Comma 2 4 2 2 2 2 4" xfId="4379" xr:uid="{ED6E7496-2894-4A05-88CF-8A59DCAE917C}"/>
    <cellStyle name="Comma 2 4 2 2 2 2 5" xfId="5751" xr:uid="{63FF9BA5-0742-489A-B13B-215DBCED515F}"/>
    <cellStyle name="Comma 2 4 2 2 2 2 6" xfId="7123" xr:uid="{2F61FE25-6A8F-464D-ADF2-656648C86EE9}"/>
    <cellStyle name="Comma 2 4 2 2 2 2 7" xfId="3007" xr:uid="{4187F90C-B785-48F8-9E27-2A5462A63E71}"/>
    <cellStyle name="Comma 2 4 2 2 2 3" xfId="1747" xr:uid="{286EEE6C-FB6C-4357-B671-C115A4520BC9}"/>
    <cellStyle name="Comma 2 4 2 2 2 3 2" xfId="2089" xr:uid="{FE4D018F-E203-4086-B7A7-18E5BE4B417C}"/>
    <cellStyle name="Comma 2 4 2 2 2 3 2 2" xfId="2775" xr:uid="{8E341707-4281-4D01-B1FB-AD0BB91F9A1B}"/>
    <cellStyle name="Comma 2 4 2 2 2 3 2 2 2" xfId="5520" xr:uid="{11F38608-1812-4B20-8B3C-19C024F6BE65}"/>
    <cellStyle name="Comma 2 4 2 2 2 3 2 2 3" xfId="6892" xr:uid="{0189CB94-3FB5-4F3C-BD29-1F0857B686BE}"/>
    <cellStyle name="Comma 2 4 2 2 2 3 2 2 4" xfId="8264" xr:uid="{0879AD10-BBCC-4BE2-8023-60AA396CAE69}"/>
    <cellStyle name="Comma 2 4 2 2 2 3 2 2 5" xfId="4148" xr:uid="{023A5A34-2EC9-45B9-A3AA-60CE3718A853}"/>
    <cellStyle name="Comma 2 4 2 2 2 3 2 3" xfId="4834" xr:uid="{5F0F4781-452C-4D96-9C5D-672DACC20858}"/>
    <cellStyle name="Comma 2 4 2 2 2 3 2 4" xfId="6206" xr:uid="{57922BF2-CC8A-403D-A0F2-D5C81E91D691}"/>
    <cellStyle name="Comma 2 4 2 2 2 3 2 5" xfId="7578" xr:uid="{0792C3C0-5C22-49C8-A8DB-647AC350DA0F}"/>
    <cellStyle name="Comma 2 4 2 2 2 3 2 6" xfId="3462" xr:uid="{4C2661CC-1C6E-464E-9243-2A212144A540}"/>
    <cellStyle name="Comma 2 4 2 2 2 3 3" xfId="2433" xr:uid="{6A6819EA-6120-4914-B0D0-E2228717733D}"/>
    <cellStyle name="Comma 2 4 2 2 2 3 3 2" xfId="5178" xr:uid="{607539D7-E88D-4BB3-B708-8CEF181752F5}"/>
    <cellStyle name="Comma 2 4 2 2 2 3 3 3" xfId="6550" xr:uid="{F99BA5AC-37AA-45A0-859E-0F3F23D99563}"/>
    <cellStyle name="Comma 2 4 2 2 2 3 3 4" xfId="7922" xr:uid="{7B6CF7A1-174C-49B7-8733-790853448676}"/>
    <cellStyle name="Comma 2 4 2 2 2 3 3 5" xfId="3806" xr:uid="{84E2DEA4-BA35-413B-9D6D-311E383DD4E9}"/>
    <cellStyle name="Comma 2 4 2 2 2 3 4" xfId="4492" xr:uid="{E3F56CD3-FDB0-4F1F-8AC2-5D68E3F6BA42}"/>
    <cellStyle name="Comma 2 4 2 2 2 3 5" xfId="5864" xr:uid="{9F9CC624-9DEF-4147-85B8-999D9E298D6D}"/>
    <cellStyle name="Comma 2 4 2 2 2 3 6" xfId="7236" xr:uid="{F8CA9087-D034-49D2-83A1-375EE4BDD177}"/>
    <cellStyle name="Comma 2 4 2 2 2 3 7" xfId="3120" xr:uid="{DDBB76C1-5A8C-44D1-B1B3-C7371F33D2DF}"/>
    <cellStyle name="Comma 2 4 2 2 2 4" xfId="1863" xr:uid="{7B210AE9-7779-43E1-8D60-9C158789C13D}"/>
    <cellStyle name="Comma 2 4 2 2 2 4 2" xfId="2549" xr:uid="{B52A255C-0FAC-4742-9C7F-873E6B476C5D}"/>
    <cellStyle name="Comma 2 4 2 2 2 4 2 2" xfId="5294" xr:uid="{25C1D098-622B-411C-81F8-713FC78C01E0}"/>
    <cellStyle name="Comma 2 4 2 2 2 4 2 3" xfId="6666" xr:uid="{7AB30510-BF15-47EA-A4CE-4906E25BAE9A}"/>
    <cellStyle name="Comma 2 4 2 2 2 4 2 4" xfId="8038" xr:uid="{19E804D9-06D2-4E4D-B3E3-EB0D2E3420F3}"/>
    <cellStyle name="Comma 2 4 2 2 2 4 2 5" xfId="3922" xr:uid="{78021726-914D-46D0-AC13-60F7B3AD32CE}"/>
    <cellStyle name="Comma 2 4 2 2 2 4 3" xfId="4608" xr:uid="{BC5BE3DA-D985-4072-A6A2-C82CA94F0B6F}"/>
    <cellStyle name="Comma 2 4 2 2 2 4 4" xfId="5980" xr:uid="{73AFE566-49F6-4A99-8B2E-B89EDD3AF601}"/>
    <cellStyle name="Comma 2 4 2 2 2 4 5" xfId="7352" xr:uid="{EC647846-5A0F-497D-A185-7985944160CA}"/>
    <cellStyle name="Comma 2 4 2 2 2 4 6" xfId="3236" xr:uid="{F85DA3DE-EE0B-4947-AA8C-3EE880191D38}"/>
    <cellStyle name="Comma 2 4 2 2 2 5" xfId="2207" xr:uid="{0E53A54C-2459-4AD3-A24A-F4514AB90018}"/>
    <cellStyle name="Comma 2 4 2 2 2 5 2" xfId="4952" xr:uid="{DB41AB9B-CC19-44D8-9A0B-700076AC1978}"/>
    <cellStyle name="Comma 2 4 2 2 2 5 3" xfId="6324" xr:uid="{5EB0B38D-B01C-4AF4-AC52-A476DC1E1B20}"/>
    <cellStyle name="Comma 2 4 2 2 2 5 4" xfId="7696" xr:uid="{6D16340D-5E65-48FB-B983-D6760260AE05}"/>
    <cellStyle name="Comma 2 4 2 2 2 5 5" xfId="3580" xr:uid="{4489BB91-80DD-4F76-9AB5-905053A055F0}"/>
    <cellStyle name="Comma 2 4 2 2 2 6" xfId="4266" xr:uid="{D14C1D04-4ECD-4264-96F3-7460E90EAD9D}"/>
    <cellStyle name="Comma 2 4 2 2 2 7" xfId="5638" xr:uid="{95C19C71-429E-4B84-9767-429870B5413A}"/>
    <cellStyle name="Comma 2 4 2 2 2 8" xfId="7010" xr:uid="{06DB1CB8-DE26-4C5D-A67C-57EF86FCC6DA}"/>
    <cellStyle name="Comma 2 4 2 2 2 9" xfId="2894" xr:uid="{DD83878E-CC7D-4203-B30F-D7122DAC746A}"/>
    <cellStyle name="Comma 2 4 2 2 3" xfId="1560" xr:uid="{E8D4CAA3-9B3F-4529-ADBC-7777B230AC4C}"/>
    <cellStyle name="Comma 2 4 2 2 3 2" xfId="1902" xr:uid="{E953BE5A-94CC-4E70-87D0-5846542B591C}"/>
    <cellStyle name="Comma 2 4 2 2 3 2 2" xfId="2588" xr:uid="{E1619A0F-4422-4258-9198-E4E86CB14F49}"/>
    <cellStyle name="Comma 2 4 2 2 3 2 2 2" xfId="5333" xr:uid="{FE9804D9-1A2F-48D9-BEFF-6B7251722279}"/>
    <cellStyle name="Comma 2 4 2 2 3 2 2 3" xfId="6705" xr:uid="{63D68308-74A1-4CD9-83C8-E174FCAD9BD1}"/>
    <cellStyle name="Comma 2 4 2 2 3 2 2 4" xfId="8077" xr:uid="{74ADEE07-81AF-4C59-AE9D-C9C7E400512B}"/>
    <cellStyle name="Comma 2 4 2 2 3 2 2 5" xfId="3961" xr:uid="{1A88E365-26D6-46B3-8E06-735F14D38B21}"/>
    <cellStyle name="Comma 2 4 2 2 3 2 3" xfId="4647" xr:uid="{4FA364FE-2323-4B02-8B3A-2B0E86B91E9B}"/>
    <cellStyle name="Comma 2 4 2 2 3 2 4" xfId="6019" xr:uid="{ED2A2759-9141-46A7-8129-B6C026D565B0}"/>
    <cellStyle name="Comma 2 4 2 2 3 2 5" xfId="7391" xr:uid="{F68AE935-C826-479B-B759-62AF3017BEDB}"/>
    <cellStyle name="Comma 2 4 2 2 3 2 6" xfId="3275" xr:uid="{CF8A4D78-B1F8-474A-8E91-505D951E8CF5}"/>
    <cellStyle name="Comma 2 4 2 2 3 3" xfId="2246" xr:uid="{4240EBCB-8036-407D-943D-77953C593B87}"/>
    <cellStyle name="Comma 2 4 2 2 3 3 2" xfId="4991" xr:uid="{02A90257-1CD0-4B40-B261-D89CDDEEBC34}"/>
    <cellStyle name="Comma 2 4 2 2 3 3 3" xfId="6363" xr:uid="{C5CE348E-9738-48C4-9352-7B21013390D4}"/>
    <cellStyle name="Comma 2 4 2 2 3 3 4" xfId="7735" xr:uid="{48805651-AED0-4B22-85F9-3B7BE3994BF6}"/>
    <cellStyle name="Comma 2 4 2 2 3 3 5" xfId="3619" xr:uid="{DE42BF09-B7A0-4993-B369-FCAE6DC8A233}"/>
    <cellStyle name="Comma 2 4 2 2 3 4" xfId="4305" xr:uid="{CC9B6C39-5E3C-479D-8F76-6487D45688DC}"/>
    <cellStyle name="Comma 2 4 2 2 3 5" xfId="5677" xr:uid="{FB58D37A-325D-40FD-8F99-C77D96023E18}"/>
    <cellStyle name="Comma 2 4 2 2 3 6" xfId="7049" xr:uid="{DC802E3B-556D-4BF2-8C9F-5367F360FA58}"/>
    <cellStyle name="Comma 2 4 2 2 3 7" xfId="2933" xr:uid="{ED49F360-8D87-462B-AA1B-719FA2B2930C}"/>
    <cellStyle name="Comma 2 4 2 2 4" xfId="1673" xr:uid="{DE7405DC-93BF-430F-B361-F950434C8F94}"/>
    <cellStyle name="Comma 2 4 2 2 4 2" xfId="2015" xr:uid="{E797F51F-A518-4D5B-AA48-651E4EB7D3F2}"/>
    <cellStyle name="Comma 2 4 2 2 4 2 2" xfId="2701" xr:uid="{24B5092E-9555-4AFE-9B31-98C56CC8993C}"/>
    <cellStyle name="Comma 2 4 2 2 4 2 2 2" xfId="5446" xr:uid="{4F19EE68-BCB1-44CD-8DFD-44AC485DF8D8}"/>
    <cellStyle name="Comma 2 4 2 2 4 2 2 3" xfId="6818" xr:uid="{2C656343-E643-4A28-A8DB-C41E74432F4A}"/>
    <cellStyle name="Comma 2 4 2 2 4 2 2 4" xfId="8190" xr:uid="{89F75819-C8B5-43C1-B22F-5692256B92BA}"/>
    <cellStyle name="Comma 2 4 2 2 4 2 2 5" xfId="4074" xr:uid="{85D78E69-73BF-463C-919E-819EC47ED767}"/>
    <cellStyle name="Comma 2 4 2 2 4 2 3" xfId="4760" xr:uid="{B53E6CEE-0086-4AB8-944E-C4F2D1C6D702}"/>
    <cellStyle name="Comma 2 4 2 2 4 2 4" xfId="6132" xr:uid="{CD243B70-0478-40E2-B46B-5930EBD3D137}"/>
    <cellStyle name="Comma 2 4 2 2 4 2 5" xfId="7504" xr:uid="{FFA31437-BC46-427E-BE8F-9216267B95A4}"/>
    <cellStyle name="Comma 2 4 2 2 4 2 6" xfId="3388" xr:uid="{267FEBC0-47AA-4C91-A318-26A27B2F4FAF}"/>
    <cellStyle name="Comma 2 4 2 2 4 3" xfId="2359" xr:uid="{F8201F13-DFCE-4ADE-8DF5-7544F215E140}"/>
    <cellStyle name="Comma 2 4 2 2 4 3 2" xfId="5104" xr:uid="{D7DC093B-E200-4D9C-A755-540B6C546507}"/>
    <cellStyle name="Comma 2 4 2 2 4 3 3" xfId="6476" xr:uid="{D0355958-74CA-414C-BFE3-255C31D8D03B}"/>
    <cellStyle name="Comma 2 4 2 2 4 3 4" xfId="7848" xr:uid="{ED84362D-77C3-4C4F-BC0B-465FB4C8972A}"/>
    <cellStyle name="Comma 2 4 2 2 4 3 5" xfId="3732" xr:uid="{3CFCC731-8761-4CAF-B564-76B0F54616C1}"/>
    <cellStyle name="Comma 2 4 2 2 4 4" xfId="4418" xr:uid="{F347DECA-EB16-4753-BBB1-53AE463CFF4E}"/>
    <cellStyle name="Comma 2 4 2 2 4 5" xfId="5790" xr:uid="{1E7F223D-9D54-4B96-8CE0-37956B4C4CA8}"/>
    <cellStyle name="Comma 2 4 2 2 4 6" xfId="7162" xr:uid="{2369B7BC-7A30-4D22-8386-EA275B9B787F}"/>
    <cellStyle name="Comma 2 4 2 2 4 7" xfId="3046" xr:uid="{7FAB66DF-9BB6-4661-BD6E-673691FD251C}"/>
    <cellStyle name="Comma 2 4 2 2 5" xfId="1789" xr:uid="{9BBE5CB8-8EB8-4C69-9C0D-417B7973641A}"/>
    <cellStyle name="Comma 2 4 2 2 5 2" xfId="2475" xr:uid="{755FED9D-1603-4F5D-8D16-D1BFD4D7941C}"/>
    <cellStyle name="Comma 2 4 2 2 5 2 2" xfId="5220" xr:uid="{5CBE55E2-16E6-447E-A9D8-49733B64EF8B}"/>
    <cellStyle name="Comma 2 4 2 2 5 2 3" xfId="6592" xr:uid="{6655007B-C48C-417C-AB6F-589F25E33B84}"/>
    <cellStyle name="Comma 2 4 2 2 5 2 4" xfId="7964" xr:uid="{0D79C767-52E9-4D45-9BD2-681C37ACDA2A}"/>
    <cellStyle name="Comma 2 4 2 2 5 2 5" xfId="3848" xr:uid="{C4D87931-C164-4107-9EBF-50AADA23FE19}"/>
    <cellStyle name="Comma 2 4 2 2 5 3" xfId="4534" xr:uid="{A5D53A46-A7AC-4A8A-B65D-7886BB5E6886}"/>
    <cellStyle name="Comma 2 4 2 2 5 4" xfId="5906" xr:uid="{B2C3BFF4-9514-4157-9198-51EBDEC99F81}"/>
    <cellStyle name="Comma 2 4 2 2 5 5" xfId="7278" xr:uid="{08B9B28E-105E-43C1-BC5E-7D8E70A7AF6F}"/>
    <cellStyle name="Comma 2 4 2 2 5 6" xfId="3162" xr:uid="{896078A8-C3C9-46B4-AD1A-B1CE9931AE8D}"/>
    <cellStyle name="Comma 2 4 2 2 6" xfId="2132" xr:uid="{FFF50D52-CE9C-460A-90AA-3FCC5E2C3A40}"/>
    <cellStyle name="Comma 2 4 2 2 6 2" xfId="4877" xr:uid="{667710C6-169E-4A12-9FF7-C7C4AF25521D}"/>
    <cellStyle name="Comma 2 4 2 2 6 3" xfId="6249" xr:uid="{388AD0E5-A8ED-4742-97CA-522E96511495}"/>
    <cellStyle name="Comma 2 4 2 2 6 4" xfId="7621" xr:uid="{A30C4C4E-6CE7-4D18-8231-DE173B47D5AA}"/>
    <cellStyle name="Comma 2 4 2 2 6 5" xfId="3505" xr:uid="{E16F1BB8-BABD-4E59-A8D0-2ECAEE0F1D83}"/>
    <cellStyle name="Comma 2 4 2 2 7" xfId="4192" xr:uid="{8E5D8186-F9D9-48F8-BCF4-65BBA1002D25}"/>
    <cellStyle name="Comma 2 4 2 2 8" xfId="5564" xr:uid="{F45E8620-9157-4DF9-BF29-773B655A4765}"/>
    <cellStyle name="Comma 2 4 2 2 9" xfId="6936" xr:uid="{9E1C4201-4838-4E9B-814E-957BD3D88E7D}"/>
    <cellStyle name="Comma 2 4 3" xfId="525" xr:uid="{7FC983EE-EF2F-47DE-8CD1-157CBAAD8F69}"/>
    <cellStyle name="Comma 2 4 3 10" xfId="2821" xr:uid="{8E977069-D3CA-4A55-A00E-3F850BDEF35B}"/>
    <cellStyle name="Comma 2 4 3 2" xfId="1522" xr:uid="{CFB101EF-EAC5-46B0-BA89-11A63890A11A}"/>
    <cellStyle name="Comma 2 4 3 2 2" xfId="1635" xr:uid="{5C240CAE-5BCD-4435-9652-C0FF193119D9}"/>
    <cellStyle name="Comma 2 4 3 2 2 2" xfId="1977" xr:uid="{FD87384C-76A7-4596-96C9-8CC2591F7A3F}"/>
    <cellStyle name="Comma 2 4 3 2 2 2 2" xfId="2663" xr:uid="{F43642C7-B6F3-4E97-8C8D-618AC03039B5}"/>
    <cellStyle name="Comma 2 4 3 2 2 2 2 2" xfId="5408" xr:uid="{1E89496E-5E05-4E0E-9046-1D49D2DA418B}"/>
    <cellStyle name="Comma 2 4 3 2 2 2 2 3" xfId="6780" xr:uid="{FA89E953-5A2F-4432-8B83-3EA4D18D53E9}"/>
    <cellStyle name="Comma 2 4 3 2 2 2 2 4" xfId="8152" xr:uid="{61EAD3EE-6F38-4D48-AB69-9FF97ECCC88D}"/>
    <cellStyle name="Comma 2 4 3 2 2 2 2 5" xfId="4036" xr:uid="{B879D88B-1B10-47AF-9042-90D5067A9E14}"/>
    <cellStyle name="Comma 2 4 3 2 2 2 3" xfId="4722" xr:uid="{6D34ABE0-9BF2-464E-A4DF-F1ABF4C5A3F6}"/>
    <cellStyle name="Comma 2 4 3 2 2 2 4" xfId="6094" xr:uid="{8A4094FF-4989-4E11-BBCE-5A7AA419FCF3}"/>
    <cellStyle name="Comma 2 4 3 2 2 2 5" xfId="7466" xr:uid="{2E544E20-810A-4696-9505-5FA053B30DFB}"/>
    <cellStyle name="Comma 2 4 3 2 2 2 6" xfId="3350" xr:uid="{80B69CBD-7F03-4847-9880-CAF019B242DF}"/>
    <cellStyle name="Comma 2 4 3 2 2 3" xfId="2321" xr:uid="{AF21C25D-A11A-4572-B542-1531DFB0DDD2}"/>
    <cellStyle name="Comma 2 4 3 2 2 3 2" xfId="5066" xr:uid="{C18D8607-2363-470B-8036-C0103DF034AC}"/>
    <cellStyle name="Comma 2 4 3 2 2 3 3" xfId="6438" xr:uid="{C1F81111-6457-4ACA-B2A2-673D0085D9B5}"/>
    <cellStyle name="Comma 2 4 3 2 2 3 4" xfId="7810" xr:uid="{B357C66E-46A5-4DCF-AE0C-0C3D8DC5C911}"/>
    <cellStyle name="Comma 2 4 3 2 2 3 5" xfId="3694" xr:uid="{90C9F33E-12C9-47B6-88C3-8C9ED0803BCE}"/>
    <cellStyle name="Comma 2 4 3 2 2 4" xfId="4380" xr:uid="{D14F1BCE-6983-456F-818A-CA1EF8D2D1A9}"/>
    <cellStyle name="Comma 2 4 3 2 2 5" xfId="5752" xr:uid="{03217FF0-0A97-4990-A28D-DF35E3D3E512}"/>
    <cellStyle name="Comma 2 4 3 2 2 6" xfId="7124" xr:uid="{5409992F-F142-47CB-ACAC-8E49726344C2}"/>
    <cellStyle name="Comma 2 4 3 2 2 7" xfId="3008" xr:uid="{CBD54852-DCEA-41C0-BD8A-7A3C4A7B3DA0}"/>
    <cellStyle name="Comma 2 4 3 2 3" xfId="1748" xr:uid="{F94134C4-090C-4663-B9EC-8FFCAF58330D}"/>
    <cellStyle name="Comma 2 4 3 2 3 2" xfId="2090" xr:uid="{D50D4F6A-6DBF-4ADA-8F7C-5EB9BC884FD8}"/>
    <cellStyle name="Comma 2 4 3 2 3 2 2" xfId="2776" xr:uid="{FAFB796C-DAB5-42ED-A8BA-43AC0EA54C32}"/>
    <cellStyle name="Comma 2 4 3 2 3 2 2 2" xfId="5521" xr:uid="{4EE6BF29-47B0-4DD7-8478-233D1B6D20FF}"/>
    <cellStyle name="Comma 2 4 3 2 3 2 2 3" xfId="6893" xr:uid="{3568BDC3-9B50-4F43-8890-CDEB385125D4}"/>
    <cellStyle name="Comma 2 4 3 2 3 2 2 4" xfId="8265" xr:uid="{3BFCC844-C6BE-47EB-82A6-1CF13E7D8ABE}"/>
    <cellStyle name="Comma 2 4 3 2 3 2 2 5" xfId="4149" xr:uid="{0544CCB5-7954-4173-8413-32B1900F2BA5}"/>
    <cellStyle name="Comma 2 4 3 2 3 2 3" xfId="4835" xr:uid="{645A723B-30D5-4EA8-8473-6502E93CAAD3}"/>
    <cellStyle name="Comma 2 4 3 2 3 2 4" xfId="6207" xr:uid="{2EC7CEFD-AB16-488E-905A-D3E6E8C9C758}"/>
    <cellStyle name="Comma 2 4 3 2 3 2 5" xfId="7579" xr:uid="{14D6895B-F4C6-4445-97C8-E6B9E807670F}"/>
    <cellStyle name="Comma 2 4 3 2 3 2 6" xfId="3463" xr:uid="{D0D52D3B-5B6A-4C27-9620-4E5A0F31937B}"/>
    <cellStyle name="Comma 2 4 3 2 3 3" xfId="2434" xr:uid="{BDF259CF-B57D-40C0-8AE4-D48A6C5AAE25}"/>
    <cellStyle name="Comma 2 4 3 2 3 3 2" xfId="5179" xr:uid="{3FC722A6-F79E-4408-B266-4503AB883AC5}"/>
    <cellStyle name="Comma 2 4 3 2 3 3 3" xfId="6551" xr:uid="{11EFF451-BE42-4548-9D04-144DA49E373F}"/>
    <cellStyle name="Comma 2 4 3 2 3 3 4" xfId="7923" xr:uid="{44BAE0BE-C7D9-44D0-AA03-06F4104EC7BE}"/>
    <cellStyle name="Comma 2 4 3 2 3 3 5" xfId="3807" xr:uid="{44F6CC7C-D9BC-4FDA-961A-51564BAB1A1D}"/>
    <cellStyle name="Comma 2 4 3 2 3 4" xfId="4493" xr:uid="{A3836E39-7ECF-45E3-BC1A-35607C0C29F1}"/>
    <cellStyle name="Comma 2 4 3 2 3 5" xfId="5865" xr:uid="{5B34DD04-D0B0-42A7-854A-EA11B434D0AA}"/>
    <cellStyle name="Comma 2 4 3 2 3 6" xfId="7237" xr:uid="{22D4414D-5E3C-428F-A838-CA96F227F116}"/>
    <cellStyle name="Comma 2 4 3 2 3 7" xfId="3121" xr:uid="{B8733BC8-D965-4EA3-8667-DB18EA1B0EDB}"/>
    <cellStyle name="Comma 2 4 3 2 4" xfId="1864" xr:uid="{B8FC43F0-DA83-4B69-9A48-6F5C4C5E1907}"/>
    <cellStyle name="Comma 2 4 3 2 4 2" xfId="2550" xr:uid="{232DA722-A57E-4FC9-9D71-65044B18D3B3}"/>
    <cellStyle name="Comma 2 4 3 2 4 2 2" xfId="5295" xr:uid="{444DDD9F-B862-4E71-95F9-044C623E1FA2}"/>
    <cellStyle name="Comma 2 4 3 2 4 2 3" xfId="6667" xr:uid="{D9FCCCDE-43C4-49BC-B7CD-9C490BFECEF8}"/>
    <cellStyle name="Comma 2 4 3 2 4 2 4" xfId="8039" xr:uid="{795356BB-1514-47CD-8475-6893C0671C5C}"/>
    <cellStyle name="Comma 2 4 3 2 4 2 5" xfId="3923" xr:uid="{1FCE2CFE-90EA-4C99-A671-0A025DE3EC21}"/>
    <cellStyle name="Comma 2 4 3 2 4 3" xfId="4609" xr:uid="{DF62EA57-56F4-4D06-B18A-DD99295F5925}"/>
    <cellStyle name="Comma 2 4 3 2 4 4" xfId="5981" xr:uid="{011DB38B-8671-4BD7-8CD1-51943C6EA47D}"/>
    <cellStyle name="Comma 2 4 3 2 4 5" xfId="7353" xr:uid="{FF38989D-BAC6-4227-8F47-1F5C947EBB86}"/>
    <cellStyle name="Comma 2 4 3 2 4 6" xfId="3237" xr:uid="{F3541E27-0222-4CB5-AA04-B8B1D8E744E2}"/>
    <cellStyle name="Comma 2 4 3 2 5" xfId="2208" xr:uid="{A97B11D5-EEB3-41A9-AF54-F5045C42B515}"/>
    <cellStyle name="Comma 2 4 3 2 5 2" xfId="4953" xr:uid="{F787B607-F10B-4F95-B783-78561E80F67A}"/>
    <cellStyle name="Comma 2 4 3 2 5 3" xfId="6325" xr:uid="{79251C63-96EF-4066-BEAF-B19B25DA7ACB}"/>
    <cellStyle name="Comma 2 4 3 2 5 4" xfId="7697" xr:uid="{DD7D2BEB-A82A-4672-978F-219D6AB5CB17}"/>
    <cellStyle name="Comma 2 4 3 2 5 5" xfId="3581" xr:uid="{50F88880-E2EC-460E-9BF5-140EB7B2ECFF}"/>
    <cellStyle name="Comma 2 4 3 2 6" xfId="4267" xr:uid="{BC4C91AA-F747-45D2-9A85-832163F5B0C2}"/>
    <cellStyle name="Comma 2 4 3 2 7" xfId="5639" xr:uid="{D91CD5C3-64EC-414E-B89A-911172686C67}"/>
    <cellStyle name="Comma 2 4 3 2 8" xfId="7011" xr:uid="{58294A9E-105B-4E66-A4E8-1539ABE70A90}"/>
    <cellStyle name="Comma 2 4 3 2 9" xfId="2895" xr:uid="{24E64088-21E3-418F-B202-3CF4A9E47F2D}"/>
    <cellStyle name="Comma 2 4 3 3" xfId="1561" xr:uid="{552BA6E4-1F8C-4ACC-B4F4-2F5C5418921A}"/>
    <cellStyle name="Comma 2 4 3 3 2" xfId="1903" xr:uid="{AA20C4E1-1AA0-41B2-B97E-E27A96C1DED7}"/>
    <cellStyle name="Comma 2 4 3 3 2 2" xfId="2589" xr:uid="{41D7090C-A569-4378-86D3-41C03B823471}"/>
    <cellStyle name="Comma 2 4 3 3 2 2 2" xfId="5334" xr:uid="{EDE4BB3E-4A8A-4011-B4CC-2F4A4CD8C60D}"/>
    <cellStyle name="Comma 2 4 3 3 2 2 3" xfId="6706" xr:uid="{89127AE0-CB28-4CFF-B4C2-1508E2EF91A7}"/>
    <cellStyle name="Comma 2 4 3 3 2 2 4" xfId="8078" xr:uid="{C6AB3A2F-751E-4472-9F2D-66280B7282ED}"/>
    <cellStyle name="Comma 2 4 3 3 2 2 5" xfId="3962" xr:uid="{C0160883-6E2A-42CE-9F42-F6F63A6F37F4}"/>
    <cellStyle name="Comma 2 4 3 3 2 3" xfId="4648" xr:uid="{2C8FDA93-8CD5-4A87-8890-AE3A7ABC6E48}"/>
    <cellStyle name="Comma 2 4 3 3 2 4" xfId="6020" xr:uid="{86B5D855-20FC-4CA7-9436-303CA4BF1D3E}"/>
    <cellStyle name="Comma 2 4 3 3 2 5" xfId="7392" xr:uid="{0086A621-E846-4E40-93C8-CD07426643F9}"/>
    <cellStyle name="Comma 2 4 3 3 2 6" xfId="3276" xr:uid="{6375B57C-9B20-4665-9E57-1D5AD2D23BF0}"/>
    <cellStyle name="Comma 2 4 3 3 3" xfId="2247" xr:uid="{7B9D7C57-A0E5-4A0C-A312-D73E98D2FB43}"/>
    <cellStyle name="Comma 2 4 3 3 3 2" xfId="4992" xr:uid="{308CC7B2-C7FB-492F-B2A5-CE53C20CF787}"/>
    <cellStyle name="Comma 2 4 3 3 3 3" xfId="6364" xr:uid="{23A4C645-8C7B-4D5A-AF91-CBF82D7F1AF1}"/>
    <cellStyle name="Comma 2 4 3 3 3 4" xfId="7736" xr:uid="{376E7C82-B335-4B70-B46D-0C2F937345FC}"/>
    <cellStyle name="Comma 2 4 3 3 3 5" xfId="3620" xr:uid="{53B77B9B-48D0-4C7B-8039-BEEEFE22D0CA}"/>
    <cellStyle name="Comma 2 4 3 3 4" xfId="4306" xr:uid="{E464D5D6-B9E2-419A-9F18-0E56071CDA72}"/>
    <cellStyle name="Comma 2 4 3 3 5" xfId="5678" xr:uid="{D1D50DEE-CE04-4FE2-8E60-74E26D728013}"/>
    <cellStyle name="Comma 2 4 3 3 6" xfId="7050" xr:uid="{B25ACA00-23DE-44BB-972F-47D9C26D54DB}"/>
    <cellStyle name="Comma 2 4 3 3 7" xfId="2934" xr:uid="{C418CC03-3067-4117-9910-93DC2BD8D3F9}"/>
    <cellStyle name="Comma 2 4 3 4" xfId="1674" xr:uid="{EE3E059A-F179-4E5C-A18A-3CD2FEFC4ED1}"/>
    <cellStyle name="Comma 2 4 3 4 2" xfId="2016" xr:uid="{92AB4EA8-B9B4-46EB-A387-7E8AEF091C09}"/>
    <cellStyle name="Comma 2 4 3 4 2 2" xfId="2702" xr:uid="{2B8C855E-5E2F-42AC-BDD1-5BE6C7DFF734}"/>
    <cellStyle name="Comma 2 4 3 4 2 2 2" xfId="5447" xr:uid="{3EDC7BE7-0C2E-4180-83AB-2361C97DB103}"/>
    <cellStyle name="Comma 2 4 3 4 2 2 3" xfId="6819" xr:uid="{B2313A26-8051-4897-A81F-6E9C0644254E}"/>
    <cellStyle name="Comma 2 4 3 4 2 2 4" xfId="8191" xr:uid="{BF19DF7C-5C83-484E-964E-8273DB79A548}"/>
    <cellStyle name="Comma 2 4 3 4 2 2 5" xfId="4075" xr:uid="{2A7BEAD9-0733-49BA-B935-CC92859C3A0D}"/>
    <cellStyle name="Comma 2 4 3 4 2 3" xfId="4761" xr:uid="{92BEFA16-1BAC-45BA-8FD1-49047E6B5099}"/>
    <cellStyle name="Comma 2 4 3 4 2 4" xfId="6133" xr:uid="{0DC75C6A-B424-49CD-8147-2B3EB4B00772}"/>
    <cellStyle name="Comma 2 4 3 4 2 5" xfId="7505" xr:uid="{6A02C644-AE39-4C54-8B17-228B1AB8BF6E}"/>
    <cellStyle name="Comma 2 4 3 4 2 6" xfId="3389" xr:uid="{823EDFAC-F5F4-4949-AF6F-34DFE339B8E3}"/>
    <cellStyle name="Comma 2 4 3 4 3" xfId="2360" xr:uid="{19518844-CCEC-4978-B92D-4D6DAFD9F79D}"/>
    <cellStyle name="Comma 2 4 3 4 3 2" xfId="5105" xr:uid="{218A8AC6-78EA-443D-8739-50B10A806EC6}"/>
    <cellStyle name="Comma 2 4 3 4 3 3" xfId="6477" xr:uid="{D95AE6A3-BBE5-456E-B230-893F264D3045}"/>
    <cellStyle name="Comma 2 4 3 4 3 4" xfId="7849" xr:uid="{32DD33D4-8AB5-4188-B7DA-A631AD5FA6DA}"/>
    <cellStyle name="Comma 2 4 3 4 3 5" xfId="3733" xr:uid="{ABBC9237-41A5-44C7-BEF4-17809B3E154A}"/>
    <cellStyle name="Comma 2 4 3 4 4" xfId="4419" xr:uid="{FF3419F3-BA55-4BDE-A043-F623F78EC1EC}"/>
    <cellStyle name="Comma 2 4 3 4 5" xfId="5791" xr:uid="{A40B6183-8B6E-4BA3-86E7-59991616A67C}"/>
    <cellStyle name="Comma 2 4 3 4 6" xfId="7163" xr:uid="{9E57D135-C8C0-47E6-B226-2D795BC000D7}"/>
    <cellStyle name="Comma 2 4 3 4 7" xfId="3047" xr:uid="{503AFEA2-1603-4CA5-8FE2-21CB8D278D34}"/>
    <cellStyle name="Comma 2 4 3 5" xfId="1790" xr:uid="{1F987F32-187C-46E0-ADD7-C7B26D254133}"/>
    <cellStyle name="Comma 2 4 3 5 2" xfId="2476" xr:uid="{711B077C-EFE5-413B-87A6-B8A2E090330B}"/>
    <cellStyle name="Comma 2 4 3 5 2 2" xfId="5221" xr:uid="{549D468B-7AB1-463E-A5FC-37A0B38DC9BB}"/>
    <cellStyle name="Comma 2 4 3 5 2 3" xfId="6593" xr:uid="{CF5442F1-73DA-4EC1-A820-FC30DEB00695}"/>
    <cellStyle name="Comma 2 4 3 5 2 4" xfId="7965" xr:uid="{673223EB-B02F-4B33-BE95-12E5CC3426C1}"/>
    <cellStyle name="Comma 2 4 3 5 2 5" xfId="3849" xr:uid="{44CB359C-157B-4936-9B1E-2BC15C6D02EA}"/>
    <cellStyle name="Comma 2 4 3 5 3" xfId="4535" xr:uid="{7AAE9FF0-F30A-492D-9C85-B51FDC5155D9}"/>
    <cellStyle name="Comma 2 4 3 5 4" xfId="5907" xr:uid="{86018FB7-2C6A-427F-8CB7-13DB84032282}"/>
    <cellStyle name="Comma 2 4 3 5 5" xfId="7279" xr:uid="{7E1740B3-8358-4302-92EA-DC2B2B05A984}"/>
    <cellStyle name="Comma 2 4 3 5 6" xfId="3163" xr:uid="{A4D61153-CEA2-451D-BBFA-01839705424A}"/>
    <cellStyle name="Comma 2 4 3 6" xfId="2133" xr:uid="{87D7A4B3-11F6-41C4-9205-71108240B0BF}"/>
    <cellStyle name="Comma 2 4 3 6 2" xfId="4878" xr:uid="{10A6D9E1-72E3-449C-8893-A9FE47EE1140}"/>
    <cellStyle name="Comma 2 4 3 6 3" xfId="6250" xr:uid="{CC9DBE31-9DBF-4200-AF4B-1E805090426C}"/>
    <cellStyle name="Comma 2 4 3 6 4" xfId="7622" xr:uid="{00E13C43-C748-414C-B82C-2144DA799093}"/>
    <cellStyle name="Comma 2 4 3 6 5" xfId="3506" xr:uid="{0D3BB080-A8CD-4984-806E-AE3A508C14AB}"/>
    <cellStyle name="Comma 2 4 3 7" xfId="4193" xr:uid="{A5942C10-A475-4873-A705-5C4C24112040}"/>
    <cellStyle name="Comma 2 4 3 8" xfId="5565" xr:uid="{CC210D4E-670D-46E1-B7C5-79F58BFC974B}"/>
    <cellStyle name="Comma 2 4 3 9" xfId="6937" xr:uid="{263FA5FD-FF09-4FD3-A237-1845F0DFC109}"/>
    <cellStyle name="Comma 2 4 4" xfId="1406" xr:uid="{86F7CA05-F819-4E8C-82F3-F7EF3CD27F84}"/>
    <cellStyle name="Comma 2 4 4 10" xfId="2856" xr:uid="{CDFAA587-6A60-41A7-8147-61A01A5CE060}"/>
    <cellStyle name="Comma 2 4 4 2" xfId="1497" xr:uid="{A1757C62-B5BF-4424-BB13-80FB8E0CCB97}"/>
    <cellStyle name="Comma 2 4 4 3" xfId="1595" xr:uid="{35A925C0-0546-4BE4-B157-5C67E5B25F92}"/>
    <cellStyle name="Comma 2 4 4 3 2" xfId="1937" xr:uid="{A314FFED-1A6C-4967-AB0E-7BB4DA083CED}"/>
    <cellStyle name="Comma 2 4 4 3 2 2" xfId="2623" xr:uid="{DFE74772-4F24-4AF8-B428-CCC913B711B4}"/>
    <cellStyle name="Comma 2 4 4 3 2 2 2" xfId="5368" xr:uid="{D741F1CC-702D-4F7B-8C1D-6BB49E89DF9E}"/>
    <cellStyle name="Comma 2 4 4 3 2 2 3" xfId="6740" xr:uid="{B2D3EF83-1993-403D-948A-2088740982D2}"/>
    <cellStyle name="Comma 2 4 4 3 2 2 4" xfId="8112" xr:uid="{7852B9B3-CC72-4C62-AF26-2BA4378EEDC0}"/>
    <cellStyle name="Comma 2 4 4 3 2 2 5" xfId="3996" xr:uid="{45999F1D-5177-4520-BDCA-EC83803E23E9}"/>
    <cellStyle name="Comma 2 4 4 3 2 3" xfId="4682" xr:uid="{5465C0D0-094D-4C32-BEC1-77CEA90E242F}"/>
    <cellStyle name="Comma 2 4 4 3 2 4" xfId="6054" xr:uid="{82D52EAE-FDB8-414C-82F9-B7773239BA8E}"/>
    <cellStyle name="Comma 2 4 4 3 2 5" xfId="7426" xr:uid="{A93CEDD7-1EE6-43A3-A58C-30DD01841A9F}"/>
    <cellStyle name="Comma 2 4 4 3 2 6" xfId="3310" xr:uid="{40DB4237-23F8-4AF6-AFFD-EAA9EF9060E3}"/>
    <cellStyle name="Comma 2 4 4 3 3" xfId="2281" xr:uid="{E74FFEEE-482E-462D-9CA8-CEBE8AFE3155}"/>
    <cellStyle name="Comma 2 4 4 3 3 2" xfId="5026" xr:uid="{0B0BB882-4D68-4110-BA09-91164014AE49}"/>
    <cellStyle name="Comma 2 4 4 3 3 3" xfId="6398" xr:uid="{22CF6FFC-2169-4000-9E1D-560652E970EF}"/>
    <cellStyle name="Comma 2 4 4 3 3 4" xfId="7770" xr:uid="{008186E1-A363-40AB-8891-304A464CFAF5}"/>
    <cellStyle name="Comma 2 4 4 3 3 5" xfId="3654" xr:uid="{CCFE8B05-C769-4333-B620-EFE706CD7013}"/>
    <cellStyle name="Comma 2 4 4 3 4" xfId="4340" xr:uid="{69B41224-61F5-4F09-8B23-573FCDF6B861}"/>
    <cellStyle name="Comma 2 4 4 3 5" xfId="5712" xr:uid="{B6DAD947-DAD1-4266-9170-8034884D3C99}"/>
    <cellStyle name="Comma 2 4 4 3 6" xfId="7084" xr:uid="{5EF98C15-59C1-4D84-BFB9-4130332193D0}"/>
    <cellStyle name="Comma 2 4 4 3 7" xfId="2968" xr:uid="{ADB77DB9-E463-4855-8558-20A6F874210C}"/>
    <cellStyle name="Comma 2 4 4 4" xfId="1708" xr:uid="{C0C6441E-4F23-4ADA-9DA8-FA97DDC323F6}"/>
    <cellStyle name="Comma 2 4 4 4 2" xfId="2050" xr:uid="{F1575A98-4A75-415C-95C9-0239A94E0FC1}"/>
    <cellStyle name="Comma 2 4 4 4 2 2" xfId="2736" xr:uid="{12C56174-EE91-497B-AEF5-8EFC485E83B4}"/>
    <cellStyle name="Comma 2 4 4 4 2 2 2" xfId="5481" xr:uid="{F6F3F78B-6086-432C-B145-AC05BDA08423}"/>
    <cellStyle name="Comma 2 4 4 4 2 2 3" xfId="6853" xr:uid="{D26AF75A-36DC-43CC-8A63-287AA40BBFCD}"/>
    <cellStyle name="Comma 2 4 4 4 2 2 4" xfId="8225" xr:uid="{C4B8D154-1C73-4FCA-9ABE-AA94A8B36440}"/>
    <cellStyle name="Comma 2 4 4 4 2 2 5" xfId="4109" xr:uid="{20D44D73-CFA2-4CA4-AFE5-E8D783D6BC64}"/>
    <cellStyle name="Comma 2 4 4 4 2 3" xfId="4795" xr:uid="{6AD75269-241F-4536-B635-1F4E093161C2}"/>
    <cellStyle name="Comma 2 4 4 4 2 4" xfId="6167" xr:uid="{0F3BCFE8-89AC-4463-BD2D-FFFB7B6272E4}"/>
    <cellStyle name="Comma 2 4 4 4 2 5" xfId="7539" xr:uid="{BBF1B278-4C18-427B-96F7-3D1FF58B63ED}"/>
    <cellStyle name="Comma 2 4 4 4 2 6" xfId="3423" xr:uid="{4A562A6A-14FD-48C1-8D64-F31DBBB74242}"/>
    <cellStyle name="Comma 2 4 4 4 3" xfId="2394" xr:uid="{E9F885E3-B11B-421C-91DE-3B80D05983D9}"/>
    <cellStyle name="Comma 2 4 4 4 3 2" xfId="5139" xr:uid="{ABD83A08-88F2-4285-B892-D47521CD00B0}"/>
    <cellStyle name="Comma 2 4 4 4 3 3" xfId="6511" xr:uid="{0D16E745-38BE-4C0D-BFEE-6DC7DB781184}"/>
    <cellStyle name="Comma 2 4 4 4 3 4" xfId="7883" xr:uid="{3684CC9C-F1DD-48C8-B816-84FAC0666C7A}"/>
    <cellStyle name="Comma 2 4 4 4 3 5" xfId="3767" xr:uid="{A3779DAF-8898-42EE-A3E2-F61929F32C68}"/>
    <cellStyle name="Comma 2 4 4 4 4" xfId="4453" xr:uid="{13E79F03-0946-4E57-85FE-E3A1E31CCAE5}"/>
    <cellStyle name="Comma 2 4 4 4 5" xfId="5825" xr:uid="{637923A6-13D5-4343-8481-FBA27C8E74B4}"/>
    <cellStyle name="Comma 2 4 4 4 6" xfId="7197" xr:uid="{B56E38C7-412A-43B9-B41E-9A99C97322CB}"/>
    <cellStyle name="Comma 2 4 4 4 7" xfId="3081" xr:uid="{5D2EA24F-3692-477C-BDF4-7AFC59829C58}"/>
    <cellStyle name="Comma 2 4 4 5" xfId="1825" xr:uid="{51E63DA4-C54D-417C-8CF4-F517D502F4DA}"/>
    <cellStyle name="Comma 2 4 4 5 2" xfId="2511" xr:uid="{43D120BA-F20D-4E90-BA1E-A46749F14C81}"/>
    <cellStyle name="Comma 2 4 4 5 2 2" xfId="5256" xr:uid="{19CDF4A4-163A-4009-A322-AFFAEF90EE5C}"/>
    <cellStyle name="Comma 2 4 4 5 2 3" xfId="6628" xr:uid="{FABDA02A-34EB-44DF-99A6-C6895BA4A3D2}"/>
    <cellStyle name="Comma 2 4 4 5 2 4" xfId="8000" xr:uid="{8F384446-D423-446F-983B-12ADD6757188}"/>
    <cellStyle name="Comma 2 4 4 5 2 5" xfId="3884" xr:uid="{CCDDE2E9-B08F-4C7D-8200-A1E92E1D80D7}"/>
    <cellStyle name="Comma 2 4 4 5 3" xfId="4570" xr:uid="{2CD5B912-9CBE-425F-94EF-E6CB782C5366}"/>
    <cellStyle name="Comma 2 4 4 5 4" xfId="5942" xr:uid="{A86728B5-A078-48B3-854D-470B7DA42676}"/>
    <cellStyle name="Comma 2 4 4 5 5" xfId="7314" xr:uid="{154712F1-F703-4D1D-BB17-EC29F227FE2A}"/>
    <cellStyle name="Comma 2 4 4 5 6" xfId="3198" xr:uid="{2D8B8A17-BFA5-49C5-9D25-307AF160209E}"/>
    <cellStyle name="Comma 2 4 4 6" xfId="2168" xr:uid="{C18E3B3A-544C-4FCC-B950-F7EEBBA714CC}"/>
    <cellStyle name="Comma 2 4 4 6 2" xfId="4913" xr:uid="{53E8A063-7631-443A-86EB-724C01FCC653}"/>
    <cellStyle name="Comma 2 4 4 6 3" xfId="6285" xr:uid="{064151E9-9CE2-4905-A499-65BB4210045A}"/>
    <cellStyle name="Comma 2 4 4 6 4" xfId="7657" xr:uid="{6116F48A-4D08-42B1-BF6F-AC0B8B554A98}"/>
    <cellStyle name="Comma 2 4 4 6 5" xfId="3541" xr:uid="{FE425400-3D03-4000-9A7A-6A2E8092CFE6}"/>
    <cellStyle name="Comma 2 4 4 7" xfId="4228" xr:uid="{1D63AE96-45E9-49F7-AF59-CFF9790D0E27}"/>
    <cellStyle name="Comma 2 4 4 8" xfId="5600" xr:uid="{00E56D37-0974-46EB-B1B7-E238379A9DA8}"/>
    <cellStyle name="Comma 2 4 4 9" xfId="6972" xr:uid="{CCCE20C9-64F8-4E8F-817A-0DF820FFEFF4}"/>
    <cellStyle name="Comma 2 5" xfId="172" xr:uid="{409B159A-61C6-4586-8002-A205A302112B}"/>
    <cellStyle name="Comma 2 5 2" xfId="526" xr:uid="{33059879-C56B-42F3-9F01-170626D2D4BF}"/>
    <cellStyle name="Comma 2 5 2 10" xfId="5566" xr:uid="{0AD3D2C8-A558-4404-AA5B-EC10064BDD07}"/>
    <cellStyle name="Comma 2 5 2 11" xfId="6938" xr:uid="{0C6872CB-31B5-4299-94FC-B4A6FAFC4863}"/>
    <cellStyle name="Comma 2 5 2 12" xfId="2822" xr:uid="{06911848-BDBD-4F09-BB15-751F950BFCBD}"/>
    <cellStyle name="Comma 2 5 2 2" xfId="527" xr:uid="{027F8FC0-200A-4FE8-BD17-A08AB7E47244}"/>
    <cellStyle name="Comma 2 5 2 2 10" xfId="6939" xr:uid="{BDDED841-3904-48C6-85FA-6D7B54C53BF0}"/>
    <cellStyle name="Comma 2 5 2 2 11" xfId="2823" xr:uid="{554FA5AD-E349-4CB1-A69D-726EDCB7CE2A}"/>
    <cellStyle name="Comma 2 5 2 2 2" xfId="528" xr:uid="{0FBB9297-08DA-4953-BBDF-4C92FB197EA2}"/>
    <cellStyle name="Comma 2 5 2 2 2 10" xfId="2824" xr:uid="{6B2D1B18-D8B4-4421-BF63-DCB42E719F8B}"/>
    <cellStyle name="Comma 2 5 2 2 2 2" xfId="1525" xr:uid="{08FEA650-0EF2-4428-A23D-8E72435CBB1D}"/>
    <cellStyle name="Comma 2 5 2 2 2 2 2" xfId="1638" xr:uid="{C2A80656-8484-4D7F-BC98-35869B50CF2A}"/>
    <cellStyle name="Comma 2 5 2 2 2 2 2 2" xfId="1980" xr:uid="{09F092A4-6D63-4DEA-959D-BAC65D89BBE5}"/>
    <cellStyle name="Comma 2 5 2 2 2 2 2 2 2" xfId="2666" xr:uid="{7091579B-696E-434C-B924-D1B9EFBA6257}"/>
    <cellStyle name="Comma 2 5 2 2 2 2 2 2 2 2" xfId="5411" xr:uid="{CA7DA377-DFC8-406F-881C-4A4FD0E30B5F}"/>
    <cellStyle name="Comma 2 5 2 2 2 2 2 2 2 3" xfId="6783" xr:uid="{59AF83E7-42A3-4216-AF8C-67ABEE3598AB}"/>
    <cellStyle name="Comma 2 5 2 2 2 2 2 2 2 4" xfId="8155" xr:uid="{6612CA19-9884-4243-BCDA-3430E3C4B119}"/>
    <cellStyle name="Comma 2 5 2 2 2 2 2 2 2 5" xfId="4039" xr:uid="{DB7514E1-F564-476C-89FB-2C8204865A58}"/>
    <cellStyle name="Comma 2 5 2 2 2 2 2 2 3" xfId="4725" xr:uid="{BB887BF6-6D20-45E2-BD56-1F004722441D}"/>
    <cellStyle name="Comma 2 5 2 2 2 2 2 2 4" xfId="6097" xr:uid="{33074DC4-75E7-4AE1-99F2-EDCA53C1C44D}"/>
    <cellStyle name="Comma 2 5 2 2 2 2 2 2 5" xfId="7469" xr:uid="{CED02215-63B1-4053-9123-EC805E9FB38F}"/>
    <cellStyle name="Comma 2 5 2 2 2 2 2 2 6" xfId="3353" xr:uid="{2D231B6D-9283-4003-9202-BD3BD597CDA1}"/>
    <cellStyle name="Comma 2 5 2 2 2 2 2 3" xfId="2324" xr:uid="{4C95E806-18A9-4CBB-B2C2-17DB22F2C116}"/>
    <cellStyle name="Comma 2 5 2 2 2 2 2 3 2" xfId="5069" xr:uid="{DA696213-68E1-4AF7-BB87-5D0942283BB2}"/>
    <cellStyle name="Comma 2 5 2 2 2 2 2 3 3" xfId="6441" xr:uid="{6069866F-8CE1-4EF8-B8C4-E76404A33E1C}"/>
    <cellStyle name="Comma 2 5 2 2 2 2 2 3 4" xfId="7813" xr:uid="{2B198687-0902-454A-804D-4A3ADF637A18}"/>
    <cellStyle name="Comma 2 5 2 2 2 2 2 3 5" xfId="3697" xr:uid="{CCB0DF9B-BEC0-40C1-89FF-BE0399224E1B}"/>
    <cellStyle name="Comma 2 5 2 2 2 2 2 4" xfId="4383" xr:uid="{CABCAE39-50D8-4D92-A6A1-C0764CD478C9}"/>
    <cellStyle name="Comma 2 5 2 2 2 2 2 5" xfId="5755" xr:uid="{E9E655BE-2125-4B8E-9376-9DA3AC63D8F6}"/>
    <cellStyle name="Comma 2 5 2 2 2 2 2 6" xfId="7127" xr:uid="{BC35B43D-E3FD-48D3-A4A9-FE3754A136E3}"/>
    <cellStyle name="Comma 2 5 2 2 2 2 2 7" xfId="3011" xr:uid="{EEC26ECF-124D-445B-B40A-C9C0FCECAEC0}"/>
    <cellStyle name="Comma 2 5 2 2 2 2 3" xfId="1751" xr:uid="{31264A44-0FE1-49A6-BB2A-618EE197619B}"/>
    <cellStyle name="Comma 2 5 2 2 2 2 3 2" xfId="2093" xr:uid="{5E2AA1EE-6A2A-4552-BC66-632C6AC828D4}"/>
    <cellStyle name="Comma 2 5 2 2 2 2 3 2 2" xfId="2779" xr:uid="{F8FF2DD7-3D8D-4DF7-9C63-CD9B752A04FD}"/>
    <cellStyle name="Comma 2 5 2 2 2 2 3 2 2 2" xfId="5524" xr:uid="{D5C270F8-6BAA-439A-8C0E-104177EF736C}"/>
    <cellStyle name="Comma 2 5 2 2 2 2 3 2 2 3" xfId="6896" xr:uid="{9F598945-C7B3-4915-8D60-3A14A3C2FC30}"/>
    <cellStyle name="Comma 2 5 2 2 2 2 3 2 2 4" xfId="8268" xr:uid="{99993804-E047-4126-BF7B-926438D696D7}"/>
    <cellStyle name="Comma 2 5 2 2 2 2 3 2 2 5" xfId="4152" xr:uid="{9E4D204A-041E-4942-9A7B-5C032D439871}"/>
    <cellStyle name="Comma 2 5 2 2 2 2 3 2 3" xfId="4838" xr:uid="{CFEAE331-9DBD-4F68-B4A3-129B94D07ECE}"/>
    <cellStyle name="Comma 2 5 2 2 2 2 3 2 4" xfId="6210" xr:uid="{949472D9-3CAC-469E-A3DF-9B05FD493AAB}"/>
    <cellStyle name="Comma 2 5 2 2 2 2 3 2 5" xfId="7582" xr:uid="{B89AC7FF-D34C-4C7D-AA9B-941FCA818EBE}"/>
    <cellStyle name="Comma 2 5 2 2 2 2 3 2 6" xfId="3466" xr:uid="{65970F2E-217C-4086-8AD5-B07725DB1F15}"/>
    <cellStyle name="Comma 2 5 2 2 2 2 3 3" xfId="2437" xr:uid="{24AC0534-8213-4E76-B427-13DAE1EF66A4}"/>
    <cellStyle name="Comma 2 5 2 2 2 2 3 3 2" xfId="5182" xr:uid="{3982EAA0-9A4E-4D9E-A1C0-D8C63ED2750F}"/>
    <cellStyle name="Comma 2 5 2 2 2 2 3 3 3" xfId="6554" xr:uid="{37E69985-3A73-4A1F-A8D7-9CE2030EE3C0}"/>
    <cellStyle name="Comma 2 5 2 2 2 2 3 3 4" xfId="7926" xr:uid="{2B24151D-4A20-4B15-9E52-3C26E96277F5}"/>
    <cellStyle name="Comma 2 5 2 2 2 2 3 3 5" xfId="3810" xr:uid="{C8348704-E982-4184-AC4C-4BCE88DF7114}"/>
    <cellStyle name="Comma 2 5 2 2 2 2 3 4" xfId="4496" xr:uid="{86C5F7BF-4E90-4BA3-A95F-EC7107749973}"/>
    <cellStyle name="Comma 2 5 2 2 2 2 3 5" xfId="5868" xr:uid="{9F15AD04-5ABE-4877-8CAE-E77BDCC628A5}"/>
    <cellStyle name="Comma 2 5 2 2 2 2 3 6" xfId="7240" xr:uid="{AEB1D0D5-F677-4C6B-9734-B9BEE9212B42}"/>
    <cellStyle name="Comma 2 5 2 2 2 2 3 7" xfId="3124" xr:uid="{26071D94-38AD-454B-9DB8-6F413E7B1A9A}"/>
    <cellStyle name="Comma 2 5 2 2 2 2 4" xfId="1867" xr:uid="{C3150FAD-8358-4DBA-8F88-B2CF6D453EDA}"/>
    <cellStyle name="Comma 2 5 2 2 2 2 4 2" xfId="2553" xr:uid="{952285F8-CF89-4EB7-BFB1-C8DC60E03906}"/>
    <cellStyle name="Comma 2 5 2 2 2 2 4 2 2" xfId="5298" xr:uid="{9424A22D-3880-49E8-92B5-0EE0A95800AA}"/>
    <cellStyle name="Comma 2 5 2 2 2 2 4 2 3" xfId="6670" xr:uid="{E4FFBFA3-7AE1-417E-B0BE-79B741F9DFF4}"/>
    <cellStyle name="Comma 2 5 2 2 2 2 4 2 4" xfId="8042" xr:uid="{323BE066-1ABC-4BAE-9742-63F2F0A2B610}"/>
    <cellStyle name="Comma 2 5 2 2 2 2 4 2 5" xfId="3926" xr:uid="{86947840-68DA-4ED6-AD71-46C1E08A3410}"/>
    <cellStyle name="Comma 2 5 2 2 2 2 4 3" xfId="4612" xr:uid="{7516248D-A50A-456D-8B15-7AE8F419A8CA}"/>
    <cellStyle name="Comma 2 5 2 2 2 2 4 4" xfId="5984" xr:uid="{47A3E878-067F-409E-B246-0A4D8D28AE65}"/>
    <cellStyle name="Comma 2 5 2 2 2 2 4 5" xfId="7356" xr:uid="{1E917851-2D23-4955-BE7F-DF95B49ECDB7}"/>
    <cellStyle name="Comma 2 5 2 2 2 2 4 6" xfId="3240" xr:uid="{EFD56B1D-1E4E-477F-9484-19D7E14AEBD6}"/>
    <cellStyle name="Comma 2 5 2 2 2 2 5" xfId="2211" xr:uid="{DD107CB2-DA7B-4CA3-BFBB-307AF8F0BD44}"/>
    <cellStyle name="Comma 2 5 2 2 2 2 5 2" xfId="4956" xr:uid="{5A89C80E-B4C4-4C07-94C2-2D6375DC4B11}"/>
    <cellStyle name="Comma 2 5 2 2 2 2 5 3" xfId="6328" xr:uid="{95591C37-EBA9-4E3D-AD55-069D94D866FC}"/>
    <cellStyle name="Comma 2 5 2 2 2 2 5 4" xfId="7700" xr:uid="{00A38AC8-B142-46E8-B18C-9AB9F9EF7735}"/>
    <cellStyle name="Comma 2 5 2 2 2 2 5 5" xfId="3584" xr:uid="{4C5F12BE-E293-4583-A70D-A3B961AE987D}"/>
    <cellStyle name="Comma 2 5 2 2 2 2 6" xfId="4270" xr:uid="{A1B7582D-712B-41A2-8E2B-4833EAB659D4}"/>
    <cellStyle name="Comma 2 5 2 2 2 2 7" xfId="5642" xr:uid="{2CF4AC76-8B80-4FAF-B78D-F5E6E8D9EF18}"/>
    <cellStyle name="Comma 2 5 2 2 2 2 8" xfId="7014" xr:uid="{2F5A7D9B-2820-45BA-9244-CB480C70A09C}"/>
    <cellStyle name="Comma 2 5 2 2 2 2 9" xfId="2898" xr:uid="{A355F644-D500-43CA-8364-509E2C43516F}"/>
    <cellStyle name="Comma 2 5 2 2 2 3" xfId="1564" xr:uid="{7443CA5F-BE6B-48E4-BEA1-9928592D031F}"/>
    <cellStyle name="Comma 2 5 2 2 2 3 2" xfId="1906" xr:uid="{AA45C3F8-16F2-4AF9-BABF-82C6EDEBD57A}"/>
    <cellStyle name="Comma 2 5 2 2 2 3 2 2" xfId="2592" xr:uid="{FAAA041E-23A3-476F-BBAE-B62750C5C009}"/>
    <cellStyle name="Comma 2 5 2 2 2 3 2 2 2" xfId="5337" xr:uid="{F0675E25-98D3-4722-B51E-58654F4290A9}"/>
    <cellStyle name="Comma 2 5 2 2 2 3 2 2 3" xfId="6709" xr:uid="{69E220F5-9D5C-43E9-9FA1-8913D49FDE2C}"/>
    <cellStyle name="Comma 2 5 2 2 2 3 2 2 4" xfId="8081" xr:uid="{3F59EA22-B53C-41B5-957B-2C93F9E389E8}"/>
    <cellStyle name="Comma 2 5 2 2 2 3 2 2 5" xfId="3965" xr:uid="{E48C02F7-E455-4495-A369-3EF87111DD2E}"/>
    <cellStyle name="Comma 2 5 2 2 2 3 2 3" xfId="4651" xr:uid="{AB6C82E3-C97C-4E8C-9F3E-C3468D065142}"/>
    <cellStyle name="Comma 2 5 2 2 2 3 2 4" xfId="6023" xr:uid="{D0B13E98-17EF-41C4-BA99-41070E9C122C}"/>
    <cellStyle name="Comma 2 5 2 2 2 3 2 5" xfId="7395" xr:uid="{53187ABA-938D-49B3-AB87-B57CB2391CFD}"/>
    <cellStyle name="Comma 2 5 2 2 2 3 2 6" xfId="3279" xr:uid="{9810DC26-5169-4545-AB5E-0710070DEC7F}"/>
    <cellStyle name="Comma 2 5 2 2 2 3 3" xfId="2250" xr:uid="{F9145779-E8E9-4588-B22C-E6B7ED22F2CD}"/>
    <cellStyle name="Comma 2 5 2 2 2 3 3 2" xfId="4995" xr:uid="{DDF98E35-5092-4F37-A015-A52471792200}"/>
    <cellStyle name="Comma 2 5 2 2 2 3 3 3" xfId="6367" xr:uid="{F01103C3-BED7-4662-8EC3-495A30FF5C81}"/>
    <cellStyle name="Comma 2 5 2 2 2 3 3 4" xfId="7739" xr:uid="{767EA56A-DB31-4A82-9943-365EA8EC9FF8}"/>
    <cellStyle name="Comma 2 5 2 2 2 3 3 5" xfId="3623" xr:uid="{C0D477DA-A362-4A49-84A2-74E185396AFB}"/>
    <cellStyle name="Comma 2 5 2 2 2 3 4" xfId="4309" xr:uid="{324597F2-E475-42CB-AD45-1725A1CD463D}"/>
    <cellStyle name="Comma 2 5 2 2 2 3 5" xfId="5681" xr:uid="{D2CD861F-C18E-4776-8C13-6647AC124C15}"/>
    <cellStyle name="Comma 2 5 2 2 2 3 6" xfId="7053" xr:uid="{8AC236C3-9B8D-4A79-83CB-BCB280B86E1B}"/>
    <cellStyle name="Comma 2 5 2 2 2 3 7" xfId="2937" xr:uid="{CC06DBA3-099B-4E44-8C0A-A19656119833}"/>
    <cellStyle name="Comma 2 5 2 2 2 4" xfId="1677" xr:uid="{D977FCB5-9F68-469F-BDE6-1204A732A6AB}"/>
    <cellStyle name="Comma 2 5 2 2 2 4 2" xfId="2019" xr:uid="{3CFA7DD8-1692-4CE1-A82D-EEB8A1914717}"/>
    <cellStyle name="Comma 2 5 2 2 2 4 2 2" xfId="2705" xr:uid="{AEAE9F0F-C80C-4695-957E-A6104809F6E4}"/>
    <cellStyle name="Comma 2 5 2 2 2 4 2 2 2" xfId="5450" xr:uid="{64438B54-5643-4FB3-A919-9C9A18E6EEBC}"/>
    <cellStyle name="Comma 2 5 2 2 2 4 2 2 3" xfId="6822" xr:uid="{DE6F5AB4-2F5D-4E8A-8FE0-CB274EA616BA}"/>
    <cellStyle name="Comma 2 5 2 2 2 4 2 2 4" xfId="8194" xr:uid="{6A28BDB5-62B9-4910-92BC-CD47E3B20478}"/>
    <cellStyle name="Comma 2 5 2 2 2 4 2 2 5" xfId="4078" xr:uid="{67347446-FC30-42B4-B750-25A2F829A8EC}"/>
    <cellStyle name="Comma 2 5 2 2 2 4 2 3" xfId="4764" xr:uid="{3B40FD0C-812E-4B1C-8ECC-2C0C128F9A04}"/>
    <cellStyle name="Comma 2 5 2 2 2 4 2 4" xfId="6136" xr:uid="{D4CB5CE3-FF12-40A9-8A83-3A2330596E46}"/>
    <cellStyle name="Comma 2 5 2 2 2 4 2 5" xfId="7508" xr:uid="{D71D9BD6-DCF1-451B-A7AB-94D5AA702980}"/>
    <cellStyle name="Comma 2 5 2 2 2 4 2 6" xfId="3392" xr:uid="{35C7D1D7-EBF4-4A46-A606-E40B5E7BF8DE}"/>
    <cellStyle name="Comma 2 5 2 2 2 4 3" xfId="2363" xr:uid="{7561DA2E-86D5-4A7B-9CB4-C9042C317D78}"/>
    <cellStyle name="Comma 2 5 2 2 2 4 3 2" xfId="5108" xr:uid="{78C2E159-D7EE-4409-8D58-BD98B5F1EE72}"/>
    <cellStyle name="Comma 2 5 2 2 2 4 3 3" xfId="6480" xr:uid="{B9B7D244-6F8A-41FD-B197-5E1075EFA452}"/>
    <cellStyle name="Comma 2 5 2 2 2 4 3 4" xfId="7852" xr:uid="{38B572F6-72CE-4D9E-B625-E8DCCDAE7F4B}"/>
    <cellStyle name="Comma 2 5 2 2 2 4 3 5" xfId="3736" xr:uid="{D955DD59-8EA0-42B7-BB03-3A064FA1AD0C}"/>
    <cellStyle name="Comma 2 5 2 2 2 4 4" xfId="4422" xr:uid="{9C113A37-4BF5-4702-89A1-AAB596E176A8}"/>
    <cellStyle name="Comma 2 5 2 2 2 4 5" xfId="5794" xr:uid="{6D79DDED-CA42-4E5B-B5EE-4B202D635060}"/>
    <cellStyle name="Comma 2 5 2 2 2 4 6" xfId="7166" xr:uid="{A49A3B15-A18C-4314-9A3D-67889D508B44}"/>
    <cellStyle name="Comma 2 5 2 2 2 4 7" xfId="3050" xr:uid="{6B9DAC0B-B7CE-4D5E-ABDB-7B80C38A952B}"/>
    <cellStyle name="Comma 2 5 2 2 2 5" xfId="1793" xr:uid="{AFD453D3-0D51-4E29-A96C-BC1C495FAC08}"/>
    <cellStyle name="Comma 2 5 2 2 2 5 2" xfId="2479" xr:uid="{20BD047B-25B0-48CE-85D9-A2D2955FB5C3}"/>
    <cellStyle name="Comma 2 5 2 2 2 5 2 2" xfId="5224" xr:uid="{D0E0785A-8A0C-4737-82B6-44FF48944ECE}"/>
    <cellStyle name="Comma 2 5 2 2 2 5 2 3" xfId="6596" xr:uid="{20C181BB-028E-4DCA-8F7B-872B29FBE951}"/>
    <cellStyle name="Comma 2 5 2 2 2 5 2 4" xfId="7968" xr:uid="{8280190A-9051-4CC1-B18A-4C11F3401B78}"/>
    <cellStyle name="Comma 2 5 2 2 2 5 2 5" xfId="3852" xr:uid="{F914A411-85C8-4F8F-B307-55F32EA8CC8D}"/>
    <cellStyle name="Comma 2 5 2 2 2 5 3" xfId="4538" xr:uid="{93A4F3B3-3CAF-47F8-9E61-959E31C56A3B}"/>
    <cellStyle name="Comma 2 5 2 2 2 5 4" xfId="5910" xr:uid="{86C0157D-5C76-453C-A932-EF434F947092}"/>
    <cellStyle name="Comma 2 5 2 2 2 5 5" xfId="7282" xr:uid="{00785110-B705-4C84-B4EF-74A17C063E6C}"/>
    <cellStyle name="Comma 2 5 2 2 2 5 6" xfId="3166" xr:uid="{E776C651-9793-4230-94EC-E7317FDCEC02}"/>
    <cellStyle name="Comma 2 5 2 2 2 6" xfId="2136" xr:uid="{F78A35C5-2705-476A-8F99-EBCDABDCF5CE}"/>
    <cellStyle name="Comma 2 5 2 2 2 6 2" xfId="4881" xr:uid="{BDDDEDE9-D2A5-45AC-8EB0-5A5297BFDE4D}"/>
    <cellStyle name="Comma 2 5 2 2 2 6 3" xfId="6253" xr:uid="{C2E75FA1-C76D-45C0-9ACA-E6206BAF35C9}"/>
    <cellStyle name="Comma 2 5 2 2 2 6 4" xfId="7625" xr:uid="{7A6E6613-F657-44DE-9CD1-DEF89E8C421F}"/>
    <cellStyle name="Comma 2 5 2 2 2 6 5" xfId="3509" xr:uid="{F5FED017-B5DE-4C58-9CD0-F7F2FB151685}"/>
    <cellStyle name="Comma 2 5 2 2 2 7" xfId="4196" xr:uid="{B186EC5F-854A-47C2-9AB6-08F272E0B638}"/>
    <cellStyle name="Comma 2 5 2 2 2 8" xfId="5568" xr:uid="{5FB71332-0545-4C53-B672-8DB4EBA5DEA6}"/>
    <cellStyle name="Comma 2 5 2 2 2 9" xfId="6940" xr:uid="{531EBDCD-E963-4882-AF18-D304BEA86BAE}"/>
    <cellStyle name="Comma 2 5 2 2 3" xfId="1524" xr:uid="{7B8FDC3D-1F32-4AE4-A235-19240F436CBD}"/>
    <cellStyle name="Comma 2 5 2 2 3 2" xfId="1637" xr:uid="{942345AF-DA89-4926-8D70-8167E1FBC4F8}"/>
    <cellStyle name="Comma 2 5 2 2 3 2 2" xfId="1979" xr:uid="{D54778A6-9F46-49B4-806C-7EBADE31FA1D}"/>
    <cellStyle name="Comma 2 5 2 2 3 2 2 2" xfId="2665" xr:uid="{B84160F7-00E1-4909-9828-D4B9FA92C855}"/>
    <cellStyle name="Comma 2 5 2 2 3 2 2 2 2" xfId="5410" xr:uid="{3BC61E85-BA3C-4A8A-8F89-983D64941C25}"/>
    <cellStyle name="Comma 2 5 2 2 3 2 2 2 3" xfId="6782" xr:uid="{96337531-7D48-481F-89DF-CC513A64A585}"/>
    <cellStyle name="Comma 2 5 2 2 3 2 2 2 4" xfId="8154" xr:uid="{CB9CC71E-1EC9-444C-AE56-0FB7C29C2583}"/>
    <cellStyle name="Comma 2 5 2 2 3 2 2 2 5" xfId="4038" xr:uid="{FBBAFD73-211A-46FE-A097-D379FC1B1BCC}"/>
    <cellStyle name="Comma 2 5 2 2 3 2 2 3" xfId="4724" xr:uid="{EDCDDAB3-25A1-4819-9C24-FE634F4CCBEB}"/>
    <cellStyle name="Comma 2 5 2 2 3 2 2 4" xfId="6096" xr:uid="{E75EBAB1-0988-4AC4-9038-000D15A61B9E}"/>
    <cellStyle name="Comma 2 5 2 2 3 2 2 5" xfId="7468" xr:uid="{FABA3A2B-C839-4D20-BA52-BC3794500576}"/>
    <cellStyle name="Comma 2 5 2 2 3 2 2 6" xfId="3352" xr:uid="{E6539385-5BC3-4D84-B3F6-855E54E068E8}"/>
    <cellStyle name="Comma 2 5 2 2 3 2 3" xfId="2323" xr:uid="{4A69E1A3-C678-4B1B-A705-F16B4CC699F6}"/>
    <cellStyle name="Comma 2 5 2 2 3 2 3 2" xfId="5068" xr:uid="{5A088EE4-CEC4-48EF-83F3-DF575B35C786}"/>
    <cellStyle name="Comma 2 5 2 2 3 2 3 3" xfId="6440" xr:uid="{69216287-E5DB-4F74-A191-5EE75C1930CE}"/>
    <cellStyle name="Comma 2 5 2 2 3 2 3 4" xfId="7812" xr:uid="{140DE7BD-8C0F-4DD4-9AF6-A80AB41DEE8D}"/>
    <cellStyle name="Comma 2 5 2 2 3 2 3 5" xfId="3696" xr:uid="{7130DF38-2975-4424-B120-69A4539020E4}"/>
    <cellStyle name="Comma 2 5 2 2 3 2 4" xfId="4382" xr:uid="{8638EB17-9F43-4D64-B843-8B9A47523698}"/>
    <cellStyle name="Comma 2 5 2 2 3 2 5" xfId="5754" xr:uid="{56AD88C3-E9DF-4437-B7C6-BFA8C537C02F}"/>
    <cellStyle name="Comma 2 5 2 2 3 2 6" xfId="7126" xr:uid="{E687D2B6-1316-496B-9880-0C4DD60AB814}"/>
    <cellStyle name="Comma 2 5 2 2 3 2 7" xfId="3010" xr:uid="{0F16B83D-4F09-4683-9BBB-B0B7FA508259}"/>
    <cellStyle name="Comma 2 5 2 2 3 3" xfId="1750" xr:uid="{8B05D24B-FC15-481C-9AC7-D354AB89C37A}"/>
    <cellStyle name="Comma 2 5 2 2 3 3 2" xfId="2092" xr:uid="{1214A31C-133E-45EF-927D-28EF1BE79009}"/>
    <cellStyle name="Comma 2 5 2 2 3 3 2 2" xfId="2778" xr:uid="{0CB42F69-C259-4474-B4B4-36D272F3AAD4}"/>
    <cellStyle name="Comma 2 5 2 2 3 3 2 2 2" xfId="5523" xr:uid="{FA1D15B7-66D4-4001-A05A-7FDA981CC419}"/>
    <cellStyle name="Comma 2 5 2 2 3 3 2 2 3" xfId="6895" xr:uid="{A1EC2B93-6F6B-450E-89E1-CC756CE484D1}"/>
    <cellStyle name="Comma 2 5 2 2 3 3 2 2 4" xfId="8267" xr:uid="{F59E177F-718A-4521-9E2F-9B4B8CC634AE}"/>
    <cellStyle name="Comma 2 5 2 2 3 3 2 2 5" xfId="4151" xr:uid="{497FE133-8AE0-4F2B-BBF9-1F55BC928893}"/>
    <cellStyle name="Comma 2 5 2 2 3 3 2 3" xfId="4837" xr:uid="{AA743926-0F44-4EFF-B367-1C59F4635AB8}"/>
    <cellStyle name="Comma 2 5 2 2 3 3 2 4" xfId="6209" xr:uid="{AC314E1C-198D-424F-81AF-E6EE1B5002DA}"/>
    <cellStyle name="Comma 2 5 2 2 3 3 2 5" xfId="7581" xr:uid="{9765E1A8-629A-49EE-BBED-BE16E59C5FF4}"/>
    <cellStyle name="Comma 2 5 2 2 3 3 2 6" xfId="3465" xr:uid="{4846604A-BE5C-4FDA-8AAB-029298CEDC11}"/>
    <cellStyle name="Comma 2 5 2 2 3 3 3" xfId="2436" xr:uid="{340159D4-F3AE-4866-BE0F-6A8010E68C12}"/>
    <cellStyle name="Comma 2 5 2 2 3 3 3 2" xfId="5181" xr:uid="{88384B85-D33A-4853-9439-1D03F0648AD8}"/>
    <cellStyle name="Comma 2 5 2 2 3 3 3 3" xfId="6553" xr:uid="{889765AA-C6AD-4EB5-87B6-3C2FC0FD1E67}"/>
    <cellStyle name="Comma 2 5 2 2 3 3 3 4" xfId="7925" xr:uid="{B8507204-610A-495E-A4C1-1AA318367521}"/>
    <cellStyle name="Comma 2 5 2 2 3 3 3 5" xfId="3809" xr:uid="{A77BC904-66C1-4D08-A50E-AEA957A0FA2B}"/>
    <cellStyle name="Comma 2 5 2 2 3 3 4" xfId="4495" xr:uid="{A4351463-5944-430E-A082-8FEB7A8936F8}"/>
    <cellStyle name="Comma 2 5 2 2 3 3 5" xfId="5867" xr:uid="{E39252A6-4FAC-43D2-BA1E-E74EB50441D0}"/>
    <cellStyle name="Comma 2 5 2 2 3 3 6" xfId="7239" xr:uid="{8665E321-6964-4A8F-83FF-AEC944C2D693}"/>
    <cellStyle name="Comma 2 5 2 2 3 3 7" xfId="3123" xr:uid="{63197D7F-BBE4-4B9F-890B-0D624F8AE6AC}"/>
    <cellStyle name="Comma 2 5 2 2 3 4" xfId="1866" xr:uid="{0488786A-9FCB-4B3C-A1AB-8FB6936B771B}"/>
    <cellStyle name="Comma 2 5 2 2 3 4 2" xfId="2552" xr:uid="{4584D738-DFEE-4481-9AA6-19067D808F1D}"/>
    <cellStyle name="Comma 2 5 2 2 3 4 2 2" xfId="5297" xr:uid="{621CE40A-8849-4C47-A3A9-5F7972196E20}"/>
    <cellStyle name="Comma 2 5 2 2 3 4 2 3" xfId="6669" xr:uid="{4ADA00B2-A5A4-46AB-953E-492B07D58410}"/>
    <cellStyle name="Comma 2 5 2 2 3 4 2 4" xfId="8041" xr:uid="{2B6C7B75-D18E-4A64-8D5C-FF99F7C8C4E7}"/>
    <cellStyle name="Comma 2 5 2 2 3 4 2 5" xfId="3925" xr:uid="{2032D9E3-3B98-4102-B1BB-730D436F7451}"/>
    <cellStyle name="Comma 2 5 2 2 3 4 3" xfId="4611" xr:uid="{7D3E2706-D620-4493-9BC1-B9C77D741B85}"/>
    <cellStyle name="Comma 2 5 2 2 3 4 4" xfId="5983" xr:uid="{EF2D51D8-16D4-4F51-AD29-E68533BA1DD2}"/>
    <cellStyle name="Comma 2 5 2 2 3 4 5" xfId="7355" xr:uid="{65D5589E-C694-4DD7-9AD4-35F9841A30F3}"/>
    <cellStyle name="Comma 2 5 2 2 3 4 6" xfId="3239" xr:uid="{DE94CDA3-51B0-4FB9-9FF6-204CFF517F71}"/>
    <cellStyle name="Comma 2 5 2 2 3 5" xfId="2210" xr:uid="{DDD9CEE7-018E-430B-BA3F-E7496A842EFE}"/>
    <cellStyle name="Comma 2 5 2 2 3 5 2" xfId="4955" xr:uid="{D3F16840-772E-4363-BD23-6727D77DD0D8}"/>
    <cellStyle name="Comma 2 5 2 2 3 5 3" xfId="6327" xr:uid="{19A88F93-B0CA-40BF-870F-D7903B0BDA4D}"/>
    <cellStyle name="Comma 2 5 2 2 3 5 4" xfId="7699" xr:uid="{1D0E80E7-271C-4226-9D50-D6E1F8108A58}"/>
    <cellStyle name="Comma 2 5 2 2 3 5 5" xfId="3583" xr:uid="{99C3492E-1393-4690-9B38-2E35B613A54C}"/>
    <cellStyle name="Comma 2 5 2 2 3 6" xfId="4269" xr:uid="{BEDFC6A2-5A6B-405E-8CF6-4964DCA4FC2A}"/>
    <cellStyle name="Comma 2 5 2 2 3 7" xfId="5641" xr:uid="{C61C63F1-C0F7-4DD4-8A14-03F1964E8999}"/>
    <cellStyle name="Comma 2 5 2 2 3 8" xfId="7013" xr:uid="{80D30E67-A069-404E-A3BF-B96CAEDA299A}"/>
    <cellStyle name="Comma 2 5 2 2 3 9" xfId="2897" xr:uid="{CBA86178-E77F-4884-9F2E-78994C66C815}"/>
    <cellStyle name="Comma 2 5 2 2 4" xfId="1563" xr:uid="{9C8A7B2C-4C99-4148-B9DC-F6EC83B54477}"/>
    <cellStyle name="Comma 2 5 2 2 4 2" xfId="1905" xr:uid="{78F6334E-9C58-493C-AED5-34C15F845EDA}"/>
    <cellStyle name="Comma 2 5 2 2 4 2 2" xfId="2591" xr:uid="{69143574-84BE-43A8-80D1-486589DAC369}"/>
    <cellStyle name="Comma 2 5 2 2 4 2 2 2" xfId="5336" xr:uid="{626B3EE4-CAEF-499D-9FB5-52021B762EA5}"/>
    <cellStyle name="Comma 2 5 2 2 4 2 2 3" xfId="6708" xr:uid="{98022C03-2DE5-4674-AECF-0E70C1CCEE00}"/>
    <cellStyle name="Comma 2 5 2 2 4 2 2 4" xfId="8080" xr:uid="{F147F061-A72B-419D-89BF-5D453BECF0AF}"/>
    <cellStyle name="Comma 2 5 2 2 4 2 2 5" xfId="3964" xr:uid="{83149844-2A8A-4C08-9EC9-70BFA9903E90}"/>
    <cellStyle name="Comma 2 5 2 2 4 2 3" xfId="4650" xr:uid="{B37CDCC5-702E-46D4-B366-806C91D0BA16}"/>
    <cellStyle name="Comma 2 5 2 2 4 2 4" xfId="6022" xr:uid="{42A8E3F6-CD0A-4660-95F8-5C894536D373}"/>
    <cellStyle name="Comma 2 5 2 2 4 2 5" xfId="7394" xr:uid="{33F13C27-A520-442B-8C75-03BF37C6112C}"/>
    <cellStyle name="Comma 2 5 2 2 4 2 6" xfId="3278" xr:uid="{C8F63982-3F9C-456B-BCA9-EEDB4A37D575}"/>
    <cellStyle name="Comma 2 5 2 2 4 3" xfId="2249" xr:uid="{17E5DD07-E701-4700-975D-7A63F922588E}"/>
    <cellStyle name="Comma 2 5 2 2 4 3 2" xfId="4994" xr:uid="{9DE2179F-6FB7-439A-8204-FB180B0ED8EF}"/>
    <cellStyle name="Comma 2 5 2 2 4 3 3" xfId="6366" xr:uid="{8228A51C-6032-468D-A032-534659A992D2}"/>
    <cellStyle name="Comma 2 5 2 2 4 3 4" xfId="7738" xr:uid="{ACFDE258-9C05-4B17-A3E4-92CCEC83C453}"/>
    <cellStyle name="Comma 2 5 2 2 4 3 5" xfId="3622" xr:uid="{84EC9E51-5ACE-4F31-B016-F76CC5D05501}"/>
    <cellStyle name="Comma 2 5 2 2 4 4" xfId="4308" xr:uid="{BDDF81EF-100E-485F-B74F-4A00AB528284}"/>
    <cellStyle name="Comma 2 5 2 2 4 5" xfId="5680" xr:uid="{CBD30962-CD07-444C-B501-AF03DE57A4A3}"/>
    <cellStyle name="Comma 2 5 2 2 4 6" xfId="7052" xr:uid="{D294CD4C-5D84-4AAE-853E-B21664529065}"/>
    <cellStyle name="Comma 2 5 2 2 4 7" xfId="2936" xr:uid="{4D6C1E8F-3F0F-4EAB-B0EB-0083545BDFD5}"/>
    <cellStyle name="Comma 2 5 2 2 5" xfId="1676" xr:uid="{8D105B1D-AA99-4B1E-A3A8-F944FD60CCCD}"/>
    <cellStyle name="Comma 2 5 2 2 5 2" xfId="2018" xr:uid="{9E9F2B69-F9BD-49C1-B83E-6D24E96890E7}"/>
    <cellStyle name="Comma 2 5 2 2 5 2 2" xfId="2704" xr:uid="{21D2C442-6028-4FB2-A4FF-9584F2DEBAE0}"/>
    <cellStyle name="Comma 2 5 2 2 5 2 2 2" xfId="5449" xr:uid="{5A9F52DC-6D33-4764-999B-A6F1C17A58F1}"/>
    <cellStyle name="Comma 2 5 2 2 5 2 2 3" xfId="6821" xr:uid="{B58639E4-D85A-43E8-BDE6-5E2E01A6982C}"/>
    <cellStyle name="Comma 2 5 2 2 5 2 2 4" xfId="8193" xr:uid="{722FEDE1-74E0-4E68-A4D6-248D073666FF}"/>
    <cellStyle name="Comma 2 5 2 2 5 2 2 5" xfId="4077" xr:uid="{C0DFB519-ED94-499A-90C4-80AF12B8CA2D}"/>
    <cellStyle name="Comma 2 5 2 2 5 2 3" xfId="4763" xr:uid="{E1F621D1-BD6F-4CD1-8B91-0144C07DC52E}"/>
    <cellStyle name="Comma 2 5 2 2 5 2 4" xfId="6135" xr:uid="{3F42E43F-B5A7-4232-8E6B-AC7F9A9B8038}"/>
    <cellStyle name="Comma 2 5 2 2 5 2 5" xfId="7507" xr:uid="{80A55C4A-FB2D-4302-9D59-EC47D0C9971B}"/>
    <cellStyle name="Comma 2 5 2 2 5 2 6" xfId="3391" xr:uid="{2D3357CF-1366-4FE9-8739-D369A9D1B38D}"/>
    <cellStyle name="Comma 2 5 2 2 5 3" xfId="2362" xr:uid="{303B07D7-6E9F-40C7-BF6E-E49709E86D5C}"/>
    <cellStyle name="Comma 2 5 2 2 5 3 2" xfId="5107" xr:uid="{E204E61C-DE12-40EA-8748-959272FD3CC8}"/>
    <cellStyle name="Comma 2 5 2 2 5 3 3" xfId="6479" xr:uid="{F50BEA32-C3D9-4DB0-954F-170203940DE8}"/>
    <cellStyle name="Comma 2 5 2 2 5 3 4" xfId="7851" xr:uid="{B445F2D3-5C93-4364-B50B-A54397D0617D}"/>
    <cellStyle name="Comma 2 5 2 2 5 3 5" xfId="3735" xr:uid="{7AE2A583-AD17-4776-BD0D-2B975823AECC}"/>
    <cellStyle name="Comma 2 5 2 2 5 4" xfId="4421" xr:uid="{A3A0E77D-AA03-4EA2-88B7-681E68D584C6}"/>
    <cellStyle name="Comma 2 5 2 2 5 5" xfId="5793" xr:uid="{AE386DCF-CA08-42EC-ACC7-145D13E42299}"/>
    <cellStyle name="Comma 2 5 2 2 5 6" xfId="7165" xr:uid="{9B991520-26F4-4C10-BD79-4C78D16602C9}"/>
    <cellStyle name="Comma 2 5 2 2 5 7" xfId="3049" xr:uid="{9977A0BB-E2A5-4AC5-8574-45087F3B0641}"/>
    <cellStyle name="Comma 2 5 2 2 6" xfId="1792" xr:uid="{EC6BB01C-70FF-4408-A780-6D9CF394F839}"/>
    <cellStyle name="Comma 2 5 2 2 6 2" xfId="2478" xr:uid="{412B1662-7AF6-4347-BFD7-A6EB855B5488}"/>
    <cellStyle name="Comma 2 5 2 2 6 2 2" xfId="5223" xr:uid="{99AEC56C-79BE-404A-8E64-64485ABFB5D2}"/>
    <cellStyle name="Comma 2 5 2 2 6 2 3" xfId="6595" xr:uid="{85EF5ED7-A508-48C0-8A0A-13EB32BD5209}"/>
    <cellStyle name="Comma 2 5 2 2 6 2 4" xfId="7967" xr:uid="{9E90D208-3D8B-4208-BB62-80E0F12FC75A}"/>
    <cellStyle name="Comma 2 5 2 2 6 2 5" xfId="3851" xr:uid="{EC027C4A-F8BF-44AE-9EC9-61A9C4BECB8E}"/>
    <cellStyle name="Comma 2 5 2 2 6 3" xfId="4537" xr:uid="{31DB2467-6137-4DF7-9FA1-D7EE86CFED59}"/>
    <cellStyle name="Comma 2 5 2 2 6 4" xfId="5909" xr:uid="{0E11B4DA-0727-454E-9616-8B355A09DC02}"/>
    <cellStyle name="Comma 2 5 2 2 6 5" xfId="7281" xr:uid="{F9B4DDFF-5E2A-427A-A8B1-1FEDBCBC8E88}"/>
    <cellStyle name="Comma 2 5 2 2 6 6" xfId="3165" xr:uid="{B5AE06DA-DC5D-4076-BDA7-85E4536D0AB3}"/>
    <cellStyle name="Comma 2 5 2 2 7" xfId="2135" xr:uid="{ABD97B49-5023-4A74-8CB9-A665AD8D61F3}"/>
    <cellStyle name="Comma 2 5 2 2 7 2" xfId="4880" xr:uid="{A2B10EDD-9949-476A-98CB-67EE94526223}"/>
    <cellStyle name="Comma 2 5 2 2 7 3" xfId="6252" xr:uid="{44810AEC-2E95-4B04-9C40-177D360D1C1B}"/>
    <cellStyle name="Comma 2 5 2 2 7 4" xfId="7624" xr:uid="{7ACE1034-8F0C-4965-9E8F-039EAF21300D}"/>
    <cellStyle name="Comma 2 5 2 2 7 5" xfId="3508" xr:uid="{5D62F805-BFBB-49E7-8707-01B4C9E701CF}"/>
    <cellStyle name="Comma 2 5 2 2 8" xfId="4195" xr:uid="{7619DFA8-134C-438E-888A-F705534CF795}"/>
    <cellStyle name="Comma 2 5 2 2 9" xfId="5567" xr:uid="{7F12A7AD-754E-4C76-87B9-A34BF1E82F34}"/>
    <cellStyle name="Comma 2 5 2 3" xfId="529" xr:uid="{B10F7A3C-8381-445F-BCC9-1E4050EC2DF1}"/>
    <cellStyle name="Comma 2 5 2 3 10" xfId="2825" xr:uid="{6219E8E4-2194-4AEF-9C45-ABE5F0085BEB}"/>
    <cellStyle name="Comma 2 5 2 3 2" xfId="1526" xr:uid="{19569A8E-86A7-4B96-AD7C-CC1EEE0FCF35}"/>
    <cellStyle name="Comma 2 5 2 3 2 2" xfId="1639" xr:uid="{506529AA-B6DA-4680-B045-162BCFC3023F}"/>
    <cellStyle name="Comma 2 5 2 3 2 2 2" xfId="1981" xr:uid="{8BBD249C-CDEC-4C96-8FDD-017C8F54A292}"/>
    <cellStyle name="Comma 2 5 2 3 2 2 2 2" xfId="2667" xr:uid="{4F45C102-2B59-4616-A8D1-97139AE1E5EF}"/>
    <cellStyle name="Comma 2 5 2 3 2 2 2 2 2" xfId="5412" xr:uid="{A3F901C3-CAD4-4854-9489-9A3C38C9F301}"/>
    <cellStyle name="Comma 2 5 2 3 2 2 2 2 3" xfId="6784" xr:uid="{3E5AD91F-A2BA-43FD-B31A-6662E2EC4445}"/>
    <cellStyle name="Comma 2 5 2 3 2 2 2 2 4" xfId="8156" xr:uid="{2536E157-AEBD-4D19-AA10-038FE4EFE190}"/>
    <cellStyle name="Comma 2 5 2 3 2 2 2 2 5" xfId="4040" xr:uid="{2E55F153-B2CF-41C9-9C40-7E9B9BB9160B}"/>
    <cellStyle name="Comma 2 5 2 3 2 2 2 3" xfId="4726" xr:uid="{B5BA8A01-F0AA-4AFD-87BE-0324C4F00D9D}"/>
    <cellStyle name="Comma 2 5 2 3 2 2 2 4" xfId="6098" xr:uid="{F06B87A8-B00B-4935-B498-A7EDB61023B6}"/>
    <cellStyle name="Comma 2 5 2 3 2 2 2 5" xfId="7470" xr:uid="{FE26121F-6905-427C-97B1-342F4F45C3EA}"/>
    <cellStyle name="Comma 2 5 2 3 2 2 2 6" xfId="3354" xr:uid="{6D8BE748-8275-4B9A-85B9-004D631771C1}"/>
    <cellStyle name="Comma 2 5 2 3 2 2 3" xfId="2325" xr:uid="{377C3C1D-56E4-422B-B4BA-E766B1AF4B15}"/>
    <cellStyle name="Comma 2 5 2 3 2 2 3 2" xfId="5070" xr:uid="{E709F671-424C-44F3-B73C-55D6299489D4}"/>
    <cellStyle name="Comma 2 5 2 3 2 2 3 3" xfId="6442" xr:uid="{A3954782-8138-42EA-9AD4-AA831BEA13CA}"/>
    <cellStyle name="Comma 2 5 2 3 2 2 3 4" xfId="7814" xr:uid="{53A93D8F-5DF4-47B7-8071-37D659FF325F}"/>
    <cellStyle name="Comma 2 5 2 3 2 2 3 5" xfId="3698" xr:uid="{36A8319B-BD69-4F22-A006-A981C2865A37}"/>
    <cellStyle name="Comma 2 5 2 3 2 2 4" xfId="4384" xr:uid="{293E5532-58B9-45F4-87CB-343E7643C301}"/>
    <cellStyle name="Comma 2 5 2 3 2 2 5" xfId="5756" xr:uid="{34B4FF56-8DC6-48E8-B5A8-7873CB65D906}"/>
    <cellStyle name="Comma 2 5 2 3 2 2 6" xfId="7128" xr:uid="{94E00217-75E9-4B41-BA4F-FA6EEFFC86B5}"/>
    <cellStyle name="Comma 2 5 2 3 2 2 7" xfId="3012" xr:uid="{111CA5B4-1F93-4169-BE50-615A0B7E10D1}"/>
    <cellStyle name="Comma 2 5 2 3 2 3" xfId="1752" xr:uid="{58EB366D-E941-4A44-AD51-79FB93B35CB7}"/>
    <cellStyle name="Comma 2 5 2 3 2 3 2" xfId="2094" xr:uid="{C05551B9-33C5-4CE3-8E22-8DFCC4328E56}"/>
    <cellStyle name="Comma 2 5 2 3 2 3 2 2" xfId="2780" xr:uid="{93A3D0A8-E865-477C-A645-D0859356F24E}"/>
    <cellStyle name="Comma 2 5 2 3 2 3 2 2 2" xfId="5525" xr:uid="{898D0C48-6DB7-456E-9E2C-D354DB2448E5}"/>
    <cellStyle name="Comma 2 5 2 3 2 3 2 2 3" xfId="6897" xr:uid="{F572EA20-051F-44EE-88C0-5525353A384D}"/>
    <cellStyle name="Comma 2 5 2 3 2 3 2 2 4" xfId="8269" xr:uid="{FCF29FBE-6F92-47BD-8450-E309D8CFA3D5}"/>
    <cellStyle name="Comma 2 5 2 3 2 3 2 2 5" xfId="4153" xr:uid="{CA2B776B-ECEA-43CA-907C-EA27FD429D6E}"/>
    <cellStyle name="Comma 2 5 2 3 2 3 2 3" xfId="4839" xr:uid="{A6696786-23E2-4ECB-837E-3FE86A0BC5C8}"/>
    <cellStyle name="Comma 2 5 2 3 2 3 2 4" xfId="6211" xr:uid="{FE9F9279-832C-44A1-A2CA-77CD5B5BA70F}"/>
    <cellStyle name="Comma 2 5 2 3 2 3 2 5" xfId="7583" xr:uid="{D4F068F1-FDFC-4AF2-B6BC-A40BBD565921}"/>
    <cellStyle name="Comma 2 5 2 3 2 3 2 6" xfId="3467" xr:uid="{56ED6152-D6E7-4BA9-AA94-6025E43D1AEB}"/>
    <cellStyle name="Comma 2 5 2 3 2 3 3" xfId="2438" xr:uid="{D514B1D8-3A11-410C-BFE4-DCFED9746B51}"/>
    <cellStyle name="Comma 2 5 2 3 2 3 3 2" xfId="5183" xr:uid="{C7703F26-0B27-489F-BA9E-10005EEBFCB2}"/>
    <cellStyle name="Comma 2 5 2 3 2 3 3 3" xfId="6555" xr:uid="{909B4550-25CA-42B6-B69A-EEAE5C67C8C4}"/>
    <cellStyle name="Comma 2 5 2 3 2 3 3 4" xfId="7927" xr:uid="{625C1B04-32FE-4A0C-95DD-7B1084ED84D0}"/>
    <cellStyle name="Comma 2 5 2 3 2 3 3 5" xfId="3811" xr:uid="{E7C60BC6-9A4A-4CB4-970A-4FD5A7AA4866}"/>
    <cellStyle name="Comma 2 5 2 3 2 3 4" xfId="4497" xr:uid="{38E0218E-2621-47FA-8DD7-78D6D7731611}"/>
    <cellStyle name="Comma 2 5 2 3 2 3 5" xfId="5869" xr:uid="{8196B2DC-1323-429F-A2D3-18CD3B4502F3}"/>
    <cellStyle name="Comma 2 5 2 3 2 3 6" xfId="7241" xr:uid="{2E9B469B-C206-48D3-BDC1-D3A0ADE382FE}"/>
    <cellStyle name="Comma 2 5 2 3 2 3 7" xfId="3125" xr:uid="{2CB70612-02A8-4192-8DDE-206E2D653E38}"/>
    <cellStyle name="Comma 2 5 2 3 2 4" xfId="1868" xr:uid="{E0E9529D-FC8B-4A53-AADE-CCADE8D8FDED}"/>
    <cellStyle name="Comma 2 5 2 3 2 4 2" xfId="2554" xr:uid="{4E9FBDF8-5757-4E74-987B-AB149AB08AB7}"/>
    <cellStyle name="Comma 2 5 2 3 2 4 2 2" xfId="5299" xr:uid="{51208D5E-FCA9-4A53-AD3B-B5109E873423}"/>
    <cellStyle name="Comma 2 5 2 3 2 4 2 3" xfId="6671" xr:uid="{5BF17455-EE85-46EA-A6EE-3C3F3FC480E4}"/>
    <cellStyle name="Comma 2 5 2 3 2 4 2 4" xfId="8043" xr:uid="{A083304B-2BFC-43F0-A09B-3601249B48A3}"/>
    <cellStyle name="Comma 2 5 2 3 2 4 2 5" xfId="3927" xr:uid="{57048C75-C37C-434E-AAC7-A985F1486CF7}"/>
    <cellStyle name="Comma 2 5 2 3 2 4 3" xfId="4613" xr:uid="{F2E9B47A-3BAA-43A8-BFB9-E3A481F2B879}"/>
    <cellStyle name="Comma 2 5 2 3 2 4 4" xfId="5985" xr:uid="{BF3A605B-B447-4412-98A4-44E5223E3AE6}"/>
    <cellStyle name="Comma 2 5 2 3 2 4 5" xfId="7357" xr:uid="{34DDC19E-E61C-43A2-A8A9-750E171559A5}"/>
    <cellStyle name="Comma 2 5 2 3 2 4 6" xfId="3241" xr:uid="{2A02B5A2-36AB-45EB-84BB-C1465D20C1E9}"/>
    <cellStyle name="Comma 2 5 2 3 2 5" xfId="2212" xr:uid="{BFAA8717-CE94-4F4B-935A-5B364BEBB987}"/>
    <cellStyle name="Comma 2 5 2 3 2 5 2" xfId="4957" xr:uid="{CF2ADCC9-3324-4A51-9211-1502A6B685A6}"/>
    <cellStyle name="Comma 2 5 2 3 2 5 3" xfId="6329" xr:uid="{40B58E21-8385-4E96-A3AD-6F04D13758A7}"/>
    <cellStyle name="Comma 2 5 2 3 2 5 4" xfId="7701" xr:uid="{C3B13B8A-8801-4897-9658-72617BC53867}"/>
    <cellStyle name="Comma 2 5 2 3 2 5 5" xfId="3585" xr:uid="{9D3F8A51-6D02-4540-BB94-030D445EE32C}"/>
    <cellStyle name="Comma 2 5 2 3 2 6" xfId="4271" xr:uid="{824CDD90-28FD-425D-97EE-3C67A77BE266}"/>
    <cellStyle name="Comma 2 5 2 3 2 7" xfId="5643" xr:uid="{CB49B635-5CBD-4D06-B513-5B12275BECD7}"/>
    <cellStyle name="Comma 2 5 2 3 2 8" xfId="7015" xr:uid="{8D9B30A8-1575-43F7-8CD7-4DA310427661}"/>
    <cellStyle name="Comma 2 5 2 3 2 9" xfId="2899" xr:uid="{C4FFB3D3-2E8F-4128-AED6-618CB75EC378}"/>
    <cellStyle name="Comma 2 5 2 3 3" xfId="1565" xr:uid="{222950ED-31E4-4FF7-B86A-16219189D065}"/>
    <cellStyle name="Comma 2 5 2 3 3 2" xfId="1907" xr:uid="{FDD2AFF1-FADE-4208-835A-8E5DCEF9C21E}"/>
    <cellStyle name="Comma 2 5 2 3 3 2 2" xfId="2593" xr:uid="{CC60D081-54E2-40FB-B9A1-65D2060D5BC5}"/>
    <cellStyle name="Comma 2 5 2 3 3 2 2 2" xfId="5338" xr:uid="{F673DCDA-5546-44C0-9B97-FCEFD87BF82B}"/>
    <cellStyle name="Comma 2 5 2 3 3 2 2 3" xfId="6710" xr:uid="{66608DC6-B557-49AA-81A3-F4B16D56A61C}"/>
    <cellStyle name="Comma 2 5 2 3 3 2 2 4" xfId="8082" xr:uid="{F189422E-8E35-47C9-9978-C9615070E356}"/>
    <cellStyle name="Comma 2 5 2 3 3 2 2 5" xfId="3966" xr:uid="{5C1E85D6-9045-42E7-8832-864D6C90BC2B}"/>
    <cellStyle name="Comma 2 5 2 3 3 2 3" xfId="4652" xr:uid="{CC492C6F-C5E3-4542-8204-D21CBE57E979}"/>
    <cellStyle name="Comma 2 5 2 3 3 2 4" xfId="6024" xr:uid="{43B95AF5-F01F-49A8-956B-A47803C58456}"/>
    <cellStyle name="Comma 2 5 2 3 3 2 5" xfId="7396" xr:uid="{B79628F6-2844-4DA2-BEBD-D514B3DF4506}"/>
    <cellStyle name="Comma 2 5 2 3 3 2 6" xfId="3280" xr:uid="{70A614DB-8C63-4AE5-A29A-EFCB472E5852}"/>
    <cellStyle name="Comma 2 5 2 3 3 3" xfId="2251" xr:uid="{295D1975-0620-422C-8F83-C4DEC12D11D5}"/>
    <cellStyle name="Comma 2 5 2 3 3 3 2" xfId="4996" xr:uid="{C44D3CB8-A299-4BA2-AF78-4EE466623B77}"/>
    <cellStyle name="Comma 2 5 2 3 3 3 3" xfId="6368" xr:uid="{E736092A-C289-4CA0-84FC-F7DD52008296}"/>
    <cellStyle name="Comma 2 5 2 3 3 3 4" xfId="7740" xr:uid="{8A4782D7-13EC-4BB1-8FF4-5FFB282E532B}"/>
    <cellStyle name="Comma 2 5 2 3 3 3 5" xfId="3624" xr:uid="{859891D9-D231-4884-A013-7C3FF9E39B9C}"/>
    <cellStyle name="Comma 2 5 2 3 3 4" xfId="4310" xr:uid="{90270AC8-93AD-48CF-A3DF-BB9126B39508}"/>
    <cellStyle name="Comma 2 5 2 3 3 5" xfId="5682" xr:uid="{856760B1-8FEA-4406-A817-23016EA3DCD6}"/>
    <cellStyle name="Comma 2 5 2 3 3 6" xfId="7054" xr:uid="{8C05A034-0FE7-41A1-97BB-3885C25A7068}"/>
    <cellStyle name="Comma 2 5 2 3 3 7" xfId="2938" xr:uid="{76968831-C0A3-4125-B0B4-0D230641D9B8}"/>
    <cellStyle name="Comma 2 5 2 3 4" xfId="1678" xr:uid="{BEDA92E0-93DC-4FF8-B614-035014AFD83A}"/>
    <cellStyle name="Comma 2 5 2 3 4 2" xfId="2020" xr:uid="{6486BCA5-97C1-4C49-80CC-E78C167A5D95}"/>
    <cellStyle name="Comma 2 5 2 3 4 2 2" xfId="2706" xr:uid="{058B15C0-6FCD-4C2A-9DA4-F589D085FC4E}"/>
    <cellStyle name="Comma 2 5 2 3 4 2 2 2" xfId="5451" xr:uid="{5023C688-9185-4D5B-90A9-665917D1DA73}"/>
    <cellStyle name="Comma 2 5 2 3 4 2 2 3" xfId="6823" xr:uid="{E03B9FA2-AF40-4229-BE5B-8CACE500442C}"/>
    <cellStyle name="Comma 2 5 2 3 4 2 2 4" xfId="8195" xr:uid="{3B0521D3-C023-4FD7-ADB3-63189003CFF5}"/>
    <cellStyle name="Comma 2 5 2 3 4 2 2 5" xfId="4079" xr:uid="{C2DCCCAB-B18F-46EE-A076-84AEB5CF5753}"/>
    <cellStyle name="Comma 2 5 2 3 4 2 3" xfId="4765" xr:uid="{9F4EB1E6-6A3F-41DE-85C2-73088DCF6017}"/>
    <cellStyle name="Comma 2 5 2 3 4 2 4" xfId="6137" xr:uid="{A3D9C9FE-3B94-432A-9B23-FE0DFDD364BD}"/>
    <cellStyle name="Comma 2 5 2 3 4 2 5" xfId="7509" xr:uid="{9240F149-052E-4CCF-9CF0-BB294EE29DE2}"/>
    <cellStyle name="Comma 2 5 2 3 4 2 6" xfId="3393" xr:uid="{58E61D6F-E95F-4610-9390-4C7EAFA16D8A}"/>
    <cellStyle name="Comma 2 5 2 3 4 3" xfId="2364" xr:uid="{9C44AF25-AF9E-4A18-8008-1910CAAD606B}"/>
    <cellStyle name="Comma 2 5 2 3 4 3 2" xfId="5109" xr:uid="{11A2D8A7-4EA6-43A3-9E8B-DCAF6FDEF526}"/>
    <cellStyle name="Comma 2 5 2 3 4 3 3" xfId="6481" xr:uid="{39302016-85DC-4669-9FF7-94776AB7F294}"/>
    <cellStyle name="Comma 2 5 2 3 4 3 4" xfId="7853" xr:uid="{0E04BCA7-505F-4E42-8BE4-5F309D8AE523}"/>
    <cellStyle name="Comma 2 5 2 3 4 3 5" xfId="3737" xr:uid="{2C78A0CB-D49C-40C2-AE56-2CFA1303B04E}"/>
    <cellStyle name="Comma 2 5 2 3 4 4" xfId="4423" xr:uid="{8EF2D7B7-ECD8-4B26-B6AA-91A064FEC2FD}"/>
    <cellStyle name="Comma 2 5 2 3 4 5" xfId="5795" xr:uid="{C174C4AC-4A1C-4F51-9B84-92CCF1FB66BE}"/>
    <cellStyle name="Comma 2 5 2 3 4 6" xfId="7167" xr:uid="{DF9D1078-3084-42B3-8EE5-68ABBBACBBED}"/>
    <cellStyle name="Comma 2 5 2 3 4 7" xfId="3051" xr:uid="{5BF096A5-9FAB-4067-997A-6461E14ADBCC}"/>
    <cellStyle name="Comma 2 5 2 3 5" xfId="1794" xr:uid="{FC1612CA-ED73-4254-8245-3A3BE608AFEB}"/>
    <cellStyle name="Comma 2 5 2 3 5 2" xfId="2480" xr:uid="{DAC42787-93D8-4D00-837B-62D7F8D6C62C}"/>
    <cellStyle name="Comma 2 5 2 3 5 2 2" xfId="5225" xr:uid="{1588168E-7F67-465B-82DB-1C224E28EDD0}"/>
    <cellStyle name="Comma 2 5 2 3 5 2 3" xfId="6597" xr:uid="{BD7EC4B2-69FE-41AA-B3B6-09A39D364DB3}"/>
    <cellStyle name="Comma 2 5 2 3 5 2 4" xfId="7969" xr:uid="{CB0D7439-7E13-49E0-B2FC-A121DE7F6DB7}"/>
    <cellStyle name="Comma 2 5 2 3 5 2 5" xfId="3853" xr:uid="{B27B6B92-E5E3-4A2A-8AA3-853990AE8898}"/>
    <cellStyle name="Comma 2 5 2 3 5 3" xfId="4539" xr:uid="{271F928B-F105-4FB8-86D9-DC22CBAC85A2}"/>
    <cellStyle name="Comma 2 5 2 3 5 4" xfId="5911" xr:uid="{E5409841-E2E7-46BE-83B3-35D950B56483}"/>
    <cellStyle name="Comma 2 5 2 3 5 5" xfId="7283" xr:uid="{EEA16A42-51A6-4A45-9661-64BE7D7033E9}"/>
    <cellStyle name="Comma 2 5 2 3 5 6" xfId="3167" xr:uid="{DD56CD9A-FA2B-439B-9DF6-188005A282A4}"/>
    <cellStyle name="Comma 2 5 2 3 6" xfId="2137" xr:uid="{457BF214-2816-4297-B80E-EF5418A14AEC}"/>
    <cellStyle name="Comma 2 5 2 3 6 2" xfId="4882" xr:uid="{F561DE8F-95E5-43A1-9725-3FFBC97B0CCC}"/>
    <cellStyle name="Comma 2 5 2 3 6 3" xfId="6254" xr:uid="{1E90C77E-E425-40AF-8E29-43DFE0F3F87A}"/>
    <cellStyle name="Comma 2 5 2 3 6 4" xfId="7626" xr:uid="{68A2469F-C815-4C00-A091-60D03372A452}"/>
    <cellStyle name="Comma 2 5 2 3 6 5" xfId="3510" xr:uid="{BE892880-3A78-4A1C-AC60-CE3B26557288}"/>
    <cellStyle name="Comma 2 5 2 3 7" xfId="4197" xr:uid="{5C772847-43E2-42D7-B7E6-4E26BD20B447}"/>
    <cellStyle name="Comma 2 5 2 3 8" xfId="5569" xr:uid="{443D4F41-688B-4CB9-9BA5-71321A7647D3}"/>
    <cellStyle name="Comma 2 5 2 3 9" xfId="6941" xr:uid="{AAABA464-B229-4A01-9353-622743CD67FB}"/>
    <cellStyle name="Comma 2 5 2 4" xfId="1523" xr:uid="{548798B7-72A6-4BFA-AD05-8BE5BFD812F9}"/>
    <cellStyle name="Comma 2 5 2 4 2" xfId="1636" xr:uid="{F66A9FFA-64C7-461E-BF92-B569538E3C4E}"/>
    <cellStyle name="Comma 2 5 2 4 2 2" xfId="1978" xr:uid="{B06A4DA5-5858-4274-90A7-CEE3887DA0A2}"/>
    <cellStyle name="Comma 2 5 2 4 2 2 2" xfId="2664" xr:uid="{A11270FC-AA3B-4057-AA9A-E8A49D092BB4}"/>
    <cellStyle name="Comma 2 5 2 4 2 2 2 2" xfId="5409" xr:uid="{43E64380-8CB7-498D-BA6A-B46035EED4BD}"/>
    <cellStyle name="Comma 2 5 2 4 2 2 2 3" xfId="6781" xr:uid="{8417B4E1-B43B-4CD7-8D09-0EBBCCE659C0}"/>
    <cellStyle name="Comma 2 5 2 4 2 2 2 4" xfId="8153" xr:uid="{90E3706B-B6D1-4522-97B3-0659C84194A0}"/>
    <cellStyle name="Comma 2 5 2 4 2 2 2 5" xfId="4037" xr:uid="{69CBA78D-497E-4D60-98D6-7E1A7E78A4CF}"/>
    <cellStyle name="Comma 2 5 2 4 2 2 3" xfId="4723" xr:uid="{8A407700-8854-45C3-A212-935D9FCC851C}"/>
    <cellStyle name="Comma 2 5 2 4 2 2 4" xfId="6095" xr:uid="{6126216B-AA50-4111-B49A-E557C75CFBEA}"/>
    <cellStyle name="Comma 2 5 2 4 2 2 5" xfId="7467" xr:uid="{A76A06E8-5186-4C1D-A037-A0790460A6E7}"/>
    <cellStyle name="Comma 2 5 2 4 2 2 6" xfId="3351" xr:uid="{3BE97F54-FC01-4721-B04D-364E86060C7C}"/>
    <cellStyle name="Comma 2 5 2 4 2 3" xfId="2322" xr:uid="{1D7F2EC7-467C-49E9-96E5-49B1215564B8}"/>
    <cellStyle name="Comma 2 5 2 4 2 3 2" xfId="5067" xr:uid="{3C59C230-932E-448A-97FC-53CF94B944F8}"/>
    <cellStyle name="Comma 2 5 2 4 2 3 3" xfId="6439" xr:uid="{9E6962FC-D37E-49D6-90CF-909AE6D9F607}"/>
    <cellStyle name="Comma 2 5 2 4 2 3 4" xfId="7811" xr:uid="{4BE33B54-12A2-405C-93C9-449B48A0D1F4}"/>
    <cellStyle name="Comma 2 5 2 4 2 3 5" xfId="3695" xr:uid="{C66D524C-03D8-41BC-8BDE-A982D8570CFD}"/>
    <cellStyle name="Comma 2 5 2 4 2 4" xfId="4381" xr:uid="{99FD4F1B-F731-43A5-AC85-95E655F3DF37}"/>
    <cellStyle name="Comma 2 5 2 4 2 5" xfId="5753" xr:uid="{D2C1D0E8-291B-4367-98D1-A36DC78F1353}"/>
    <cellStyle name="Comma 2 5 2 4 2 6" xfId="7125" xr:uid="{FEA2A6B3-7522-477B-A1F7-A23DAADADCF5}"/>
    <cellStyle name="Comma 2 5 2 4 2 7" xfId="3009" xr:uid="{0261AFE1-EA25-415D-8F91-945ED3655A20}"/>
    <cellStyle name="Comma 2 5 2 4 3" xfId="1749" xr:uid="{037099E1-2DD7-4AFE-ABEA-A702F0E8D4E4}"/>
    <cellStyle name="Comma 2 5 2 4 3 2" xfId="2091" xr:uid="{D317AE9E-DC7C-49AA-AE35-7902B00E3348}"/>
    <cellStyle name="Comma 2 5 2 4 3 2 2" xfId="2777" xr:uid="{38F5A507-0039-4F63-BAE1-5EADDB5DFFD1}"/>
    <cellStyle name="Comma 2 5 2 4 3 2 2 2" xfId="5522" xr:uid="{67FC70E7-1EA5-4750-85AE-D5AC7EBDF440}"/>
    <cellStyle name="Comma 2 5 2 4 3 2 2 3" xfId="6894" xr:uid="{764A59D2-2249-4D91-A122-C242A094EBEC}"/>
    <cellStyle name="Comma 2 5 2 4 3 2 2 4" xfId="8266" xr:uid="{069C82BF-96AF-438C-BCD6-A63A52C3669D}"/>
    <cellStyle name="Comma 2 5 2 4 3 2 2 5" xfId="4150" xr:uid="{B487EE2E-A6F4-4D9F-9B5A-2730EC62E017}"/>
    <cellStyle name="Comma 2 5 2 4 3 2 3" xfId="4836" xr:uid="{79718194-2A91-49C9-93F3-600684F92DE3}"/>
    <cellStyle name="Comma 2 5 2 4 3 2 4" xfId="6208" xr:uid="{0F00D635-ACC2-4DF2-B869-1398E1B24332}"/>
    <cellStyle name="Comma 2 5 2 4 3 2 5" xfId="7580" xr:uid="{DC500806-8694-4B04-B6D4-D9F98E149074}"/>
    <cellStyle name="Comma 2 5 2 4 3 2 6" xfId="3464" xr:uid="{3CDAEB96-C24E-46F9-9EC0-DEC907463041}"/>
    <cellStyle name="Comma 2 5 2 4 3 3" xfId="2435" xr:uid="{988C5713-3928-408F-B600-E2E75B23CDB1}"/>
    <cellStyle name="Comma 2 5 2 4 3 3 2" xfId="5180" xr:uid="{437B9A07-2547-499A-92F2-54FD67B43840}"/>
    <cellStyle name="Comma 2 5 2 4 3 3 3" xfId="6552" xr:uid="{C80CD193-4979-4623-B519-2B34C3A7AF1A}"/>
    <cellStyle name="Comma 2 5 2 4 3 3 4" xfId="7924" xr:uid="{B4569590-DE95-4103-84FF-FE4B1CA1A176}"/>
    <cellStyle name="Comma 2 5 2 4 3 3 5" xfId="3808" xr:uid="{44E6CC56-D804-4FAB-8909-D117689A2C67}"/>
    <cellStyle name="Comma 2 5 2 4 3 4" xfId="4494" xr:uid="{0054A1DE-C5C1-4156-ADAD-50791A4CEBC6}"/>
    <cellStyle name="Comma 2 5 2 4 3 5" xfId="5866" xr:uid="{1EC8493D-F2AE-4031-BEEE-1CE5868F06D5}"/>
    <cellStyle name="Comma 2 5 2 4 3 6" xfId="7238" xr:uid="{3A3E094D-AE4B-419F-9FA4-EF33936B82FE}"/>
    <cellStyle name="Comma 2 5 2 4 3 7" xfId="3122" xr:uid="{5DEE59D7-2978-4852-B403-7C2088055562}"/>
    <cellStyle name="Comma 2 5 2 4 4" xfId="1865" xr:uid="{F3EEEBF0-4D03-4050-A5A3-96C4CA9CC09B}"/>
    <cellStyle name="Comma 2 5 2 4 4 2" xfId="2551" xr:uid="{F1BE9D93-8BAB-465A-94BB-7247646A63B1}"/>
    <cellStyle name="Comma 2 5 2 4 4 2 2" xfId="5296" xr:uid="{61CB8F5A-2875-4571-AA30-4A6F20B3222B}"/>
    <cellStyle name="Comma 2 5 2 4 4 2 3" xfId="6668" xr:uid="{D58BA041-5FD2-485E-8EC6-2D8126DB6EB5}"/>
    <cellStyle name="Comma 2 5 2 4 4 2 4" xfId="8040" xr:uid="{4B3CEF36-DCA7-496B-BF77-EEB4E7AA92BD}"/>
    <cellStyle name="Comma 2 5 2 4 4 2 5" xfId="3924" xr:uid="{78E64F2F-5EF0-45A7-AEC0-0F05A7867FF9}"/>
    <cellStyle name="Comma 2 5 2 4 4 3" xfId="4610" xr:uid="{86D4FD8E-35C0-4B09-9647-499F658B6939}"/>
    <cellStyle name="Comma 2 5 2 4 4 4" xfId="5982" xr:uid="{F15D7B9B-8FC3-4B79-AE6A-3835265E2DED}"/>
    <cellStyle name="Comma 2 5 2 4 4 5" xfId="7354" xr:uid="{38D8E83B-42CC-4900-AB53-9BECF85FCE08}"/>
    <cellStyle name="Comma 2 5 2 4 4 6" xfId="3238" xr:uid="{CB96CD6E-17FF-4F82-9E39-B3E6009C8F02}"/>
    <cellStyle name="Comma 2 5 2 4 5" xfId="2209" xr:uid="{5FE306A5-52CC-4FA1-84D6-F45277D8AF07}"/>
    <cellStyle name="Comma 2 5 2 4 5 2" xfId="4954" xr:uid="{9C776043-373E-4ACA-B174-A656A7D3FE76}"/>
    <cellStyle name="Comma 2 5 2 4 5 3" xfId="6326" xr:uid="{1463A18D-5B27-4614-B2CA-6B594E57398D}"/>
    <cellStyle name="Comma 2 5 2 4 5 4" xfId="7698" xr:uid="{42EEA88F-E6A9-497F-99F7-3751FEADDBD7}"/>
    <cellStyle name="Comma 2 5 2 4 5 5" xfId="3582" xr:uid="{18A10E8A-417A-4F12-88AA-B252F9E66E7C}"/>
    <cellStyle name="Comma 2 5 2 4 6" xfId="4268" xr:uid="{C4AF1C17-CD71-4C40-B39D-58507C2BD0E9}"/>
    <cellStyle name="Comma 2 5 2 4 7" xfId="5640" xr:uid="{5538647F-A94D-4A10-AFBE-5A122E9CBB19}"/>
    <cellStyle name="Comma 2 5 2 4 8" xfId="7012" xr:uid="{18DE9D93-6F7A-4265-B993-0FACBDCC1D36}"/>
    <cellStyle name="Comma 2 5 2 4 9" xfId="2896" xr:uid="{A08E6F87-FE0E-4351-8884-6A9340AE61FD}"/>
    <cellStyle name="Comma 2 5 2 5" xfId="1562" xr:uid="{6BA8BA38-121A-40AE-81A5-D1EFFA1AD698}"/>
    <cellStyle name="Comma 2 5 2 5 2" xfId="1904" xr:uid="{A22770BA-275D-4805-8B7F-EA42C5070BA2}"/>
    <cellStyle name="Comma 2 5 2 5 2 2" xfId="2590" xr:uid="{0DE517DC-AFE8-4555-AE4B-04D26A4121B3}"/>
    <cellStyle name="Comma 2 5 2 5 2 2 2" xfId="5335" xr:uid="{E394052D-3278-4AA0-8E00-0798FFD2E305}"/>
    <cellStyle name="Comma 2 5 2 5 2 2 3" xfId="6707" xr:uid="{7AFE262C-C9FD-447C-A495-AF2169A51BFB}"/>
    <cellStyle name="Comma 2 5 2 5 2 2 4" xfId="8079" xr:uid="{3EBE6A62-C5E1-408C-BDE4-B14E35838140}"/>
    <cellStyle name="Comma 2 5 2 5 2 2 5" xfId="3963" xr:uid="{05E2D3E5-CEC6-4790-A395-7C7E90BB4DB9}"/>
    <cellStyle name="Comma 2 5 2 5 2 3" xfId="4649" xr:uid="{5D7DE083-F502-43AC-8852-6293914FF244}"/>
    <cellStyle name="Comma 2 5 2 5 2 4" xfId="6021" xr:uid="{0A1E14EA-EEF4-4FC3-83A7-77A066971E6E}"/>
    <cellStyle name="Comma 2 5 2 5 2 5" xfId="7393" xr:uid="{F4A4136C-FF5E-4857-B96F-286B1A33F4C6}"/>
    <cellStyle name="Comma 2 5 2 5 2 6" xfId="3277" xr:uid="{3D398A93-8B70-4703-91F5-8844DED64219}"/>
    <cellStyle name="Comma 2 5 2 5 3" xfId="2248" xr:uid="{8B0B820A-A427-4EF0-B37E-63CDE89B4761}"/>
    <cellStyle name="Comma 2 5 2 5 3 2" xfId="4993" xr:uid="{14179BA4-7179-4615-B1FE-8462C11559F8}"/>
    <cellStyle name="Comma 2 5 2 5 3 3" xfId="6365" xr:uid="{E22AE8B2-2F7B-4D90-AC0D-6CAFA7E505AC}"/>
    <cellStyle name="Comma 2 5 2 5 3 4" xfId="7737" xr:uid="{4CA160B9-8B26-4A5E-9335-BE0247AC8CF6}"/>
    <cellStyle name="Comma 2 5 2 5 3 5" xfId="3621" xr:uid="{2FCE9F94-3EF6-4178-B254-EAAFF8D2AAA3}"/>
    <cellStyle name="Comma 2 5 2 5 4" xfId="4307" xr:uid="{7A66324A-85C7-4E92-A129-D3A35E94D921}"/>
    <cellStyle name="Comma 2 5 2 5 5" xfId="5679" xr:uid="{59908E86-5177-44EE-A4F2-A3B478F8BD97}"/>
    <cellStyle name="Comma 2 5 2 5 6" xfId="7051" xr:uid="{4DD69D39-DB37-477B-9C74-787995B837A5}"/>
    <cellStyle name="Comma 2 5 2 5 7" xfId="2935" xr:uid="{6D990D65-8BDF-421F-A0A0-AEC843FFA2F3}"/>
    <cellStyle name="Comma 2 5 2 6" xfId="1675" xr:uid="{BA2DA666-081E-4EE4-9C02-CAE96BF05455}"/>
    <cellStyle name="Comma 2 5 2 6 2" xfId="2017" xr:uid="{80426B98-2AFF-4C39-A097-B045EA597F05}"/>
    <cellStyle name="Comma 2 5 2 6 2 2" xfId="2703" xr:uid="{2FEF1072-A9BB-4A53-9B2F-F608BE212820}"/>
    <cellStyle name="Comma 2 5 2 6 2 2 2" xfId="5448" xr:uid="{D5827FF7-5094-4B34-A6B1-F6DFD0397180}"/>
    <cellStyle name="Comma 2 5 2 6 2 2 3" xfId="6820" xr:uid="{BF610788-1135-4D08-95F8-FEA763760016}"/>
    <cellStyle name="Comma 2 5 2 6 2 2 4" xfId="8192" xr:uid="{29672BCF-3976-469B-AB23-C533484E62F4}"/>
    <cellStyle name="Comma 2 5 2 6 2 2 5" xfId="4076" xr:uid="{A71FB4F9-800A-4500-9C4A-C4EDE5AA3690}"/>
    <cellStyle name="Comma 2 5 2 6 2 3" xfId="4762" xr:uid="{A27DD218-41DE-44F9-AF47-E5D6EADE979E}"/>
    <cellStyle name="Comma 2 5 2 6 2 4" xfId="6134" xr:uid="{62C0153F-96EE-4516-859F-211AE217B43E}"/>
    <cellStyle name="Comma 2 5 2 6 2 5" xfId="7506" xr:uid="{D8C906C4-689A-4AFA-A142-8FA55359D991}"/>
    <cellStyle name="Comma 2 5 2 6 2 6" xfId="3390" xr:uid="{6B8AD905-977E-4570-A090-9A80D5B8AA0D}"/>
    <cellStyle name="Comma 2 5 2 6 3" xfId="2361" xr:uid="{C4CFFD95-F16C-4022-8AD8-163D9A283A0F}"/>
    <cellStyle name="Comma 2 5 2 6 3 2" xfId="5106" xr:uid="{69A05027-7539-48FE-B317-CFA2F36448AC}"/>
    <cellStyle name="Comma 2 5 2 6 3 3" xfId="6478" xr:uid="{0B3FE39F-FA59-476A-BA41-0CE6DB6B3BC7}"/>
    <cellStyle name="Comma 2 5 2 6 3 4" xfId="7850" xr:uid="{E5C32985-AC74-47B4-9B94-BDA9D1463776}"/>
    <cellStyle name="Comma 2 5 2 6 3 5" xfId="3734" xr:uid="{DC89A099-7C16-49E5-B6AB-638B0FA19141}"/>
    <cellStyle name="Comma 2 5 2 6 4" xfId="4420" xr:uid="{BD31BB6C-8FDB-406B-B1A9-3E0ED23A970C}"/>
    <cellStyle name="Comma 2 5 2 6 5" xfId="5792" xr:uid="{96F8B387-8026-4A9A-A628-A3DB44DFBE15}"/>
    <cellStyle name="Comma 2 5 2 6 6" xfId="7164" xr:uid="{D99E2D37-7A4D-4DC4-A297-B51ECE91DE74}"/>
    <cellStyle name="Comma 2 5 2 6 7" xfId="3048" xr:uid="{63FC9E95-6CA5-4F2A-9610-F1F6D7767F28}"/>
    <cellStyle name="Comma 2 5 2 7" xfId="1791" xr:uid="{FE8F4B02-6F2A-47FC-BAE0-A28D87721A33}"/>
    <cellStyle name="Comma 2 5 2 7 2" xfId="2477" xr:uid="{605C87B5-1465-4755-B484-61BCDAE2242F}"/>
    <cellStyle name="Comma 2 5 2 7 2 2" xfId="5222" xr:uid="{02FDF3EB-836B-4D2E-8538-F5AE50DCCAA2}"/>
    <cellStyle name="Comma 2 5 2 7 2 3" xfId="6594" xr:uid="{9146287E-EFFA-4E67-B0A9-73121A5B1A7F}"/>
    <cellStyle name="Comma 2 5 2 7 2 4" xfId="7966" xr:uid="{29EB8D00-E14C-4001-97A5-E0081DDFA751}"/>
    <cellStyle name="Comma 2 5 2 7 2 5" xfId="3850" xr:uid="{52A9C87E-E004-44A8-9456-B995F95EB255}"/>
    <cellStyle name="Comma 2 5 2 7 3" xfId="4536" xr:uid="{1CFB5A1D-4E2C-41E8-A021-5DDA44CA1416}"/>
    <cellStyle name="Comma 2 5 2 7 4" xfId="5908" xr:uid="{A5B64334-8463-4EFA-BB8E-3FBFE01C3DA5}"/>
    <cellStyle name="Comma 2 5 2 7 5" xfId="7280" xr:uid="{3E650DEF-0E1E-4020-B6F9-A9FAFB96A689}"/>
    <cellStyle name="Comma 2 5 2 7 6" xfId="3164" xr:uid="{1D7CFD04-73A9-4A5C-A743-8AE9793D375A}"/>
    <cellStyle name="Comma 2 5 2 8" xfId="2134" xr:uid="{E2E6D376-AC67-449C-8B3C-42928258DD4E}"/>
    <cellStyle name="Comma 2 5 2 8 2" xfId="4879" xr:uid="{8E6256CB-F2B5-4364-A79B-9C591BAC7467}"/>
    <cellStyle name="Comma 2 5 2 8 3" xfId="6251" xr:uid="{DE169A7F-4809-4B30-A5C4-777414DD58BB}"/>
    <cellStyle name="Comma 2 5 2 8 4" xfId="7623" xr:uid="{CC120149-65D7-4FEA-A281-E340DA66A514}"/>
    <cellStyle name="Comma 2 5 2 8 5" xfId="3507" xr:uid="{69A03BBA-C610-4E46-AEB8-DC7109475A17}"/>
    <cellStyle name="Comma 2 5 2 9" xfId="4194" xr:uid="{213A3B15-B6CD-403B-8A6A-B191F7DE286D}"/>
    <cellStyle name="Comma 2 5 3" xfId="530" xr:uid="{692D2F82-BDA5-43C4-91FF-79236BBD127C}"/>
    <cellStyle name="Comma 2 5 3 10" xfId="6942" xr:uid="{712CECB9-A3F1-4BE5-9C39-970EE7D860A9}"/>
    <cellStyle name="Comma 2 5 3 11" xfId="2826" xr:uid="{6BFB23E2-17D9-4FCC-BE1E-72F10F50BB77}"/>
    <cellStyle name="Comma 2 5 3 2" xfId="531" xr:uid="{E5895208-6019-4A94-A3C2-E5045DC5D19B}"/>
    <cellStyle name="Comma 2 5 3 2 10" xfId="2827" xr:uid="{722C8D52-1F9B-4252-8280-C9959DF86BFA}"/>
    <cellStyle name="Comma 2 5 3 2 2" xfId="1528" xr:uid="{B04E8070-7854-46A9-B413-5C5B3ACDEBC2}"/>
    <cellStyle name="Comma 2 5 3 2 2 2" xfId="1641" xr:uid="{47348919-3CDF-4C2C-AF42-36F6BC92E1F6}"/>
    <cellStyle name="Comma 2 5 3 2 2 2 2" xfId="1983" xr:uid="{E2D818C7-75CF-4FF9-8AAB-DCF073E91E10}"/>
    <cellStyle name="Comma 2 5 3 2 2 2 2 2" xfId="2669" xr:uid="{31844E44-3F27-45A1-9FFD-AE028BF6FC59}"/>
    <cellStyle name="Comma 2 5 3 2 2 2 2 2 2" xfId="5414" xr:uid="{D56332AF-92E6-44DF-8172-B85A3CB64737}"/>
    <cellStyle name="Comma 2 5 3 2 2 2 2 2 3" xfId="6786" xr:uid="{82A36596-013B-40F8-9F83-E6BACD2AB713}"/>
    <cellStyle name="Comma 2 5 3 2 2 2 2 2 4" xfId="8158" xr:uid="{27270F28-CCE9-4924-8B84-670D039BDF96}"/>
    <cellStyle name="Comma 2 5 3 2 2 2 2 2 5" xfId="4042" xr:uid="{AB4848FC-9756-4F22-80A2-988ED279115D}"/>
    <cellStyle name="Comma 2 5 3 2 2 2 2 3" xfId="4728" xr:uid="{109D0CA8-DF25-45C4-B037-442E33F61A28}"/>
    <cellStyle name="Comma 2 5 3 2 2 2 2 4" xfId="6100" xr:uid="{70E01336-05B8-417B-9F58-B5FE9BBB87AB}"/>
    <cellStyle name="Comma 2 5 3 2 2 2 2 5" xfId="7472" xr:uid="{645132F7-A172-4E22-BBD7-9141D3620921}"/>
    <cellStyle name="Comma 2 5 3 2 2 2 2 6" xfId="3356" xr:uid="{EEEAB100-A58F-4726-AB81-C2AE8DD093AC}"/>
    <cellStyle name="Comma 2 5 3 2 2 2 3" xfId="2327" xr:uid="{2FDCEFCC-B7A0-473D-8B89-7EEACFC566B7}"/>
    <cellStyle name="Comma 2 5 3 2 2 2 3 2" xfId="5072" xr:uid="{2C31DFF9-0046-4421-97CA-296907045C4A}"/>
    <cellStyle name="Comma 2 5 3 2 2 2 3 3" xfId="6444" xr:uid="{98BB699E-7ED0-47BF-906C-117866D4E16B}"/>
    <cellStyle name="Comma 2 5 3 2 2 2 3 4" xfId="7816" xr:uid="{78371614-F429-4CD2-BB40-BA9ECAE90F38}"/>
    <cellStyle name="Comma 2 5 3 2 2 2 3 5" xfId="3700" xr:uid="{6AB1DBFD-1DB6-4CB4-AE3D-5E2F6DB79A0A}"/>
    <cellStyle name="Comma 2 5 3 2 2 2 4" xfId="4386" xr:uid="{3039DD80-9695-4460-8733-73F699C3E45F}"/>
    <cellStyle name="Comma 2 5 3 2 2 2 5" xfId="5758" xr:uid="{78F4C5A8-84A1-4F5A-9A88-D6819DFEDF32}"/>
    <cellStyle name="Comma 2 5 3 2 2 2 6" xfId="7130" xr:uid="{86042E01-0126-4D6B-B120-1D8A88A7E75C}"/>
    <cellStyle name="Comma 2 5 3 2 2 2 7" xfId="3014" xr:uid="{6859C04E-9B21-4A42-A9E9-8B1506F692AE}"/>
    <cellStyle name="Comma 2 5 3 2 2 3" xfId="1754" xr:uid="{701BB2F3-687F-4D66-9CFB-60E414FD8BE7}"/>
    <cellStyle name="Comma 2 5 3 2 2 3 2" xfId="2096" xr:uid="{6D8F94E4-41CF-4176-ABD0-69BE6C16B0AF}"/>
    <cellStyle name="Comma 2 5 3 2 2 3 2 2" xfId="2782" xr:uid="{45FD327B-9DF6-4451-B6C4-9600D4DDA11F}"/>
    <cellStyle name="Comma 2 5 3 2 2 3 2 2 2" xfId="5527" xr:uid="{5C8651E7-209E-4261-8F10-61D170005A3A}"/>
    <cellStyle name="Comma 2 5 3 2 2 3 2 2 3" xfId="6899" xr:uid="{60A12963-2B4B-4225-8F30-333C2DD401EC}"/>
    <cellStyle name="Comma 2 5 3 2 2 3 2 2 4" xfId="8271" xr:uid="{7581AE06-DB3D-40DE-9970-B13DB6EB12AE}"/>
    <cellStyle name="Comma 2 5 3 2 2 3 2 2 5" xfId="4155" xr:uid="{B1511E28-89E6-436F-9201-344F236556DC}"/>
    <cellStyle name="Comma 2 5 3 2 2 3 2 3" xfId="4841" xr:uid="{D5107C08-FA14-4232-8D5B-A3C094E71713}"/>
    <cellStyle name="Comma 2 5 3 2 2 3 2 4" xfId="6213" xr:uid="{A9E7633E-BC4E-4DEA-9F23-21C95B950B30}"/>
    <cellStyle name="Comma 2 5 3 2 2 3 2 5" xfId="7585" xr:uid="{6B1AB2B2-77AF-4C3A-803F-B986130F6265}"/>
    <cellStyle name="Comma 2 5 3 2 2 3 2 6" xfId="3469" xr:uid="{0C7BE5E2-513D-40C0-AE13-3EF886883444}"/>
    <cellStyle name="Comma 2 5 3 2 2 3 3" xfId="2440" xr:uid="{3E0CC2D3-6757-45E3-94A5-16BFA712E269}"/>
    <cellStyle name="Comma 2 5 3 2 2 3 3 2" xfId="5185" xr:uid="{94CD096B-8079-4D86-93E6-A72722E9737E}"/>
    <cellStyle name="Comma 2 5 3 2 2 3 3 3" xfId="6557" xr:uid="{0164A26E-31DA-4A87-855D-CE26F1DDD60A}"/>
    <cellStyle name="Comma 2 5 3 2 2 3 3 4" xfId="7929" xr:uid="{3D3839E9-084D-4213-A9B1-EB6E0484B385}"/>
    <cellStyle name="Comma 2 5 3 2 2 3 3 5" xfId="3813" xr:uid="{835295BF-1ABF-48F5-A4E6-5349F19816E6}"/>
    <cellStyle name="Comma 2 5 3 2 2 3 4" xfId="4499" xr:uid="{474308B3-618E-43AF-B79D-F3242A4DBC9F}"/>
    <cellStyle name="Comma 2 5 3 2 2 3 5" xfId="5871" xr:uid="{5F481FA1-57BA-41C5-BC5D-729B0B1E2BBB}"/>
    <cellStyle name="Comma 2 5 3 2 2 3 6" xfId="7243" xr:uid="{CC742803-0FE8-4953-9EBC-B6569B08DF44}"/>
    <cellStyle name="Comma 2 5 3 2 2 3 7" xfId="3127" xr:uid="{2580FA28-CAA9-4AD9-B6A6-2645EDB7D6A0}"/>
    <cellStyle name="Comma 2 5 3 2 2 4" xfId="1870" xr:uid="{E32236D6-B5C5-428A-9129-77397E1012AC}"/>
    <cellStyle name="Comma 2 5 3 2 2 4 2" xfId="2556" xr:uid="{5282CF5C-DBC0-4738-BC9C-9293F5686E45}"/>
    <cellStyle name="Comma 2 5 3 2 2 4 2 2" xfId="5301" xr:uid="{AB581CB6-9572-4884-B066-D462B9E12684}"/>
    <cellStyle name="Comma 2 5 3 2 2 4 2 3" xfId="6673" xr:uid="{4C7F49A2-E38B-49F0-9823-C6363B6AB545}"/>
    <cellStyle name="Comma 2 5 3 2 2 4 2 4" xfId="8045" xr:uid="{B4513F14-C630-4523-A9FB-E85AB82E756A}"/>
    <cellStyle name="Comma 2 5 3 2 2 4 2 5" xfId="3929" xr:uid="{FEEFCB61-4F47-4917-8D82-D780334343C5}"/>
    <cellStyle name="Comma 2 5 3 2 2 4 3" xfId="4615" xr:uid="{ECBE6655-8ABC-41A9-8082-FF75A7DA30F4}"/>
    <cellStyle name="Comma 2 5 3 2 2 4 4" xfId="5987" xr:uid="{465F3C36-3B86-4342-BA03-0EB7DCC50C68}"/>
    <cellStyle name="Comma 2 5 3 2 2 4 5" xfId="7359" xr:uid="{4531D994-7E75-4C1B-BA78-0C18C35058D2}"/>
    <cellStyle name="Comma 2 5 3 2 2 4 6" xfId="3243" xr:uid="{32A5A34C-B40C-426B-AFA2-7AE0C19F2EFE}"/>
    <cellStyle name="Comma 2 5 3 2 2 5" xfId="2214" xr:uid="{3884103A-CD79-4FBD-8E43-0C211E09ED7A}"/>
    <cellStyle name="Comma 2 5 3 2 2 5 2" xfId="4959" xr:uid="{7BA623A2-ECC7-4B82-BAFB-981FC2A1B019}"/>
    <cellStyle name="Comma 2 5 3 2 2 5 3" xfId="6331" xr:uid="{1DECBA6D-D429-4354-B895-7B11D2720D6B}"/>
    <cellStyle name="Comma 2 5 3 2 2 5 4" xfId="7703" xr:uid="{26B2B694-5853-480C-A898-D3DF6D84C72F}"/>
    <cellStyle name="Comma 2 5 3 2 2 5 5" xfId="3587" xr:uid="{CD478221-A8AD-4B60-A3CD-CBCB1E288120}"/>
    <cellStyle name="Comma 2 5 3 2 2 6" xfId="4273" xr:uid="{4B9CA30F-B2E3-4781-B76F-17F3FFD86279}"/>
    <cellStyle name="Comma 2 5 3 2 2 7" xfId="5645" xr:uid="{C0680E6C-C37A-45BB-BA3F-B1AF3658E6A1}"/>
    <cellStyle name="Comma 2 5 3 2 2 8" xfId="7017" xr:uid="{E09842F1-3801-48B7-BF29-4F19BABB7973}"/>
    <cellStyle name="Comma 2 5 3 2 2 9" xfId="2901" xr:uid="{DE6EF941-0A1E-482F-8C6B-33A8F228C7E1}"/>
    <cellStyle name="Comma 2 5 3 2 3" xfId="1567" xr:uid="{A72755D0-5F90-40E5-9047-967E6D2274AF}"/>
    <cellStyle name="Comma 2 5 3 2 3 2" xfId="1909" xr:uid="{746EE801-402A-4CFD-A09D-D0EBA8AA404E}"/>
    <cellStyle name="Comma 2 5 3 2 3 2 2" xfId="2595" xr:uid="{E95BB170-421C-4EB3-A5F7-7ABE7077A64C}"/>
    <cellStyle name="Comma 2 5 3 2 3 2 2 2" xfId="5340" xr:uid="{18FB7789-66AC-47BD-B5D0-41A1A639EAF7}"/>
    <cellStyle name="Comma 2 5 3 2 3 2 2 3" xfId="6712" xr:uid="{095A5D7A-C2FE-4CC2-86F7-6E2D8C3201AA}"/>
    <cellStyle name="Comma 2 5 3 2 3 2 2 4" xfId="8084" xr:uid="{E57CFFAE-2C17-4A86-AFA8-53650FDAEF69}"/>
    <cellStyle name="Comma 2 5 3 2 3 2 2 5" xfId="3968" xr:uid="{CC8D97A5-C32B-47DE-8873-A78CFD08D095}"/>
    <cellStyle name="Comma 2 5 3 2 3 2 3" xfId="4654" xr:uid="{C094471E-5FCE-4A15-B2A0-EF4D17BCD1B7}"/>
    <cellStyle name="Comma 2 5 3 2 3 2 4" xfId="6026" xr:uid="{7448A1E3-2679-42E5-8823-FA1612042718}"/>
    <cellStyle name="Comma 2 5 3 2 3 2 5" xfId="7398" xr:uid="{3C2B3791-6DB2-43E6-A168-E1D2084D5085}"/>
    <cellStyle name="Comma 2 5 3 2 3 2 6" xfId="3282" xr:uid="{C9096563-4D95-485B-878C-61F067BAC789}"/>
    <cellStyle name="Comma 2 5 3 2 3 3" xfId="2253" xr:uid="{1B2EEA03-DD7D-44E4-A7E3-C92A16F5A5BF}"/>
    <cellStyle name="Comma 2 5 3 2 3 3 2" xfId="4998" xr:uid="{71B4B576-7565-4AE8-9119-A87AD69FE12E}"/>
    <cellStyle name="Comma 2 5 3 2 3 3 3" xfId="6370" xr:uid="{9F4CB42D-5E0F-4F72-9BA5-AE30AF1B1D0F}"/>
    <cellStyle name="Comma 2 5 3 2 3 3 4" xfId="7742" xr:uid="{0EE4AD14-2213-45BE-A696-58DAC494B923}"/>
    <cellStyle name="Comma 2 5 3 2 3 3 5" xfId="3626" xr:uid="{61FE149D-4367-49B0-B7D2-681D1BEAA54B}"/>
    <cellStyle name="Comma 2 5 3 2 3 4" xfId="4312" xr:uid="{2EDFCC45-64C0-453B-97B4-0DDB7D638B83}"/>
    <cellStyle name="Comma 2 5 3 2 3 5" xfId="5684" xr:uid="{6616A9F9-9CA4-4909-B51D-E1E4A642D284}"/>
    <cellStyle name="Comma 2 5 3 2 3 6" xfId="7056" xr:uid="{38946093-7368-4ECB-AB34-F6E04A174AEE}"/>
    <cellStyle name="Comma 2 5 3 2 3 7" xfId="2940" xr:uid="{92AD6C78-941D-4855-AE7C-3DA1F17B4D50}"/>
    <cellStyle name="Comma 2 5 3 2 4" xfId="1680" xr:uid="{C4B7E40D-5D1B-44BA-96D9-B3C8DD70ADEC}"/>
    <cellStyle name="Comma 2 5 3 2 4 2" xfId="2022" xr:uid="{01BA35FD-AB28-47CE-B3B0-ADF26F721250}"/>
    <cellStyle name="Comma 2 5 3 2 4 2 2" xfId="2708" xr:uid="{3A19FC2E-EE10-46A8-B24A-3484F871FA3C}"/>
    <cellStyle name="Comma 2 5 3 2 4 2 2 2" xfId="5453" xr:uid="{A34076AB-217F-4499-A2B8-6EE725133944}"/>
    <cellStyle name="Comma 2 5 3 2 4 2 2 3" xfId="6825" xr:uid="{F1EFA201-AD01-47F8-B052-BE2BA29AF976}"/>
    <cellStyle name="Comma 2 5 3 2 4 2 2 4" xfId="8197" xr:uid="{E7D9F521-9993-4DA4-973C-29EEF0C31317}"/>
    <cellStyle name="Comma 2 5 3 2 4 2 2 5" xfId="4081" xr:uid="{42F8C93E-C2FC-4407-9B21-0C0FC044DF87}"/>
    <cellStyle name="Comma 2 5 3 2 4 2 3" xfId="4767" xr:uid="{BF625401-90DB-4131-819A-1702DF4085DB}"/>
    <cellStyle name="Comma 2 5 3 2 4 2 4" xfId="6139" xr:uid="{1E9DE724-259E-4C66-95A1-C061048B7B3B}"/>
    <cellStyle name="Comma 2 5 3 2 4 2 5" xfId="7511" xr:uid="{6FAD3A26-0634-44F8-80E0-4ADC7BB3108E}"/>
    <cellStyle name="Comma 2 5 3 2 4 2 6" xfId="3395" xr:uid="{24ABEA72-2EE4-4B25-8957-B566DF5EEB03}"/>
    <cellStyle name="Comma 2 5 3 2 4 3" xfId="2366" xr:uid="{C36BC067-81C6-4100-BA25-17BB4CC0435F}"/>
    <cellStyle name="Comma 2 5 3 2 4 3 2" xfId="5111" xr:uid="{5A006DE1-5993-4A92-A194-D35909F83066}"/>
    <cellStyle name="Comma 2 5 3 2 4 3 3" xfId="6483" xr:uid="{458DB2F0-FA9E-427A-B4BD-D5423D5C11DE}"/>
    <cellStyle name="Comma 2 5 3 2 4 3 4" xfId="7855" xr:uid="{BC2DB5F9-4AD2-469C-BDB7-D018A66F2821}"/>
    <cellStyle name="Comma 2 5 3 2 4 3 5" xfId="3739" xr:uid="{C13C6229-BFA1-420A-A68F-38459F709FC9}"/>
    <cellStyle name="Comma 2 5 3 2 4 4" xfId="4425" xr:uid="{7362792C-BC66-42DC-A9F6-4D2D44CAFDAD}"/>
    <cellStyle name="Comma 2 5 3 2 4 5" xfId="5797" xr:uid="{E1CB39EF-18EE-45C9-8536-A7FBCC6DDA89}"/>
    <cellStyle name="Comma 2 5 3 2 4 6" xfId="7169" xr:uid="{9794F2E7-CD4D-47F3-8DBF-4480F1E280D3}"/>
    <cellStyle name="Comma 2 5 3 2 4 7" xfId="3053" xr:uid="{70EBEA46-9274-4B26-802F-2BAC6354073C}"/>
    <cellStyle name="Comma 2 5 3 2 5" xfId="1796" xr:uid="{9DE67846-A956-4CEE-A893-982E67BAEEA1}"/>
    <cellStyle name="Comma 2 5 3 2 5 2" xfId="2482" xr:uid="{DC602107-1734-4B55-83D8-702A1F412AE8}"/>
    <cellStyle name="Comma 2 5 3 2 5 2 2" xfId="5227" xr:uid="{AB001A8A-735E-4A3A-8192-6D6BEAFD0809}"/>
    <cellStyle name="Comma 2 5 3 2 5 2 3" xfId="6599" xr:uid="{228D9518-DC24-4431-B5EE-DBC63A1BF1D1}"/>
    <cellStyle name="Comma 2 5 3 2 5 2 4" xfId="7971" xr:uid="{DF5E8C73-9164-4246-BDFF-0DA8A9979936}"/>
    <cellStyle name="Comma 2 5 3 2 5 2 5" xfId="3855" xr:uid="{9D710A59-0C9B-49CA-A9E6-B0423E22B9E9}"/>
    <cellStyle name="Comma 2 5 3 2 5 3" xfId="4541" xr:uid="{EDDF588A-DA70-4803-A657-382C78172716}"/>
    <cellStyle name="Comma 2 5 3 2 5 4" xfId="5913" xr:uid="{0DE47F1E-D4C5-43F4-BB53-7A9821FC0C4F}"/>
    <cellStyle name="Comma 2 5 3 2 5 5" xfId="7285" xr:uid="{373E4834-54E3-4F5C-9058-E1056F630F4D}"/>
    <cellStyle name="Comma 2 5 3 2 5 6" xfId="3169" xr:uid="{768C0933-A024-4DAE-ADB4-5FC8FA1AD4A9}"/>
    <cellStyle name="Comma 2 5 3 2 6" xfId="2139" xr:uid="{1FC844D6-8A71-471B-9035-AF0E14A4E2A2}"/>
    <cellStyle name="Comma 2 5 3 2 6 2" xfId="4884" xr:uid="{71E8C1A9-45E7-4FA5-BE4F-892AE37E1333}"/>
    <cellStyle name="Comma 2 5 3 2 6 3" xfId="6256" xr:uid="{F8B53616-CE84-44C6-A110-E4928BD53DE2}"/>
    <cellStyle name="Comma 2 5 3 2 6 4" xfId="7628" xr:uid="{34F916FA-28AD-4C58-882D-27F7DA5B8508}"/>
    <cellStyle name="Comma 2 5 3 2 6 5" xfId="3512" xr:uid="{E29F5E08-8D7E-4E18-98DE-A3F9355637A6}"/>
    <cellStyle name="Comma 2 5 3 2 7" xfId="4199" xr:uid="{A96E63A3-84A6-4456-B42E-6B64D443E301}"/>
    <cellStyle name="Comma 2 5 3 2 8" xfId="5571" xr:uid="{2A606780-86DA-4148-B63A-E5D2E0FBA60D}"/>
    <cellStyle name="Comma 2 5 3 2 9" xfId="6943" xr:uid="{07A020D9-5DC7-4A26-8A3A-EDC3ABF0A781}"/>
    <cellStyle name="Comma 2 5 3 3" xfId="1527" xr:uid="{D370B476-8356-47AC-9DDB-A628CF0ED528}"/>
    <cellStyle name="Comma 2 5 3 3 2" xfId="1640" xr:uid="{3E9DE6DD-85C0-487E-9A0A-EF58114A25C7}"/>
    <cellStyle name="Comma 2 5 3 3 2 2" xfId="1982" xr:uid="{430983CD-CCF4-4C09-8D0C-B40A96A1335B}"/>
    <cellStyle name="Comma 2 5 3 3 2 2 2" xfId="2668" xr:uid="{7D3BE167-4D93-4B36-9A5B-ACF2789499AC}"/>
    <cellStyle name="Comma 2 5 3 3 2 2 2 2" xfId="5413" xr:uid="{1C48E145-2C2A-48DA-8AC6-BF494EBC101D}"/>
    <cellStyle name="Comma 2 5 3 3 2 2 2 3" xfId="6785" xr:uid="{0027E67B-42F3-4DF6-ACBD-3F80C61D6B93}"/>
    <cellStyle name="Comma 2 5 3 3 2 2 2 4" xfId="8157" xr:uid="{F98EEC91-E9FA-4F91-948E-C50D7C3287C7}"/>
    <cellStyle name="Comma 2 5 3 3 2 2 2 5" xfId="4041" xr:uid="{0650EE4A-0D99-49D3-B7DF-801A8F9F5792}"/>
    <cellStyle name="Comma 2 5 3 3 2 2 3" xfId="4727" xr:uid="{B2CD37AA-FF15-4446-949E-E7B426A27E3B}"/>
    <cellStyle name="Comma 2 5 3 3 2 2 4" xfId="6099" xr:uid="{FD9FCC3A-6E0F-4BE1-9273-1BD2799D25FC}"/>
    <cellStyle name="Comma 2 5 3 3 2 2 5" xfId="7471" xr:uid="{86B4BECA-0E5A-4905-BAEA-B407E551370A}"/>
    <cellStyle name="Comma 2 5 3 3 2 2 6" xfId="3355" xr:uid="{4D5D6719-24C0-445B-9E43-573D099BB90B}"/>
    <cellStyle name="Comma 2 5 3 3 2 3" xfId="2326" xr:uid="{8FCB6C4E-B454-4E41-8ECD-278346F1E42D}"/>
    <cellStyle name="Comma 2 5 3 3 2 3 2" xfId="5071" xr:uid="{5ED824A8-9756-410D-8280-F84368041C0C}"/>
    <cellStyle name="Comma 2 5 3 3 2 3 3" xfId="6443" xr:uid="{9019A853-C955-46C1-A566-369E81285975}"/>
    <cellStyle name="Comma 2 5 3 3 2 3 4" xfId="7815" xr:uid="{F9CFDB40-C5A9-40BF-8377-D516E03AE9BF}"/>
    <cellStyle name="Comma 2 5 3 3 2 3 5" xfId="3699" xr:uid="{2DBCD049-1FDE-4958-B8C3-98E197ABD12A}"/>
    <cellStyle name="Comma 2 5 3 3 2 4" xfId="4385" xr:uid="{0D7C1BED-E8E3-48E5-B8B8-78D7F2B45B65}"/>
    <cellStyle name="Comma 2 5 3 3 2 5" xfId="5757" xr:uid="{82777D76-1AC7-4712-A5B3-FF1A4096657A}"/>
    <cellStyle name="Comma 2 5 3 3 2 6" xfId="7129" xr:uid="{E1C0F591-F589-415B-BF33-C73F588B7B0B}"/>
    <cellStyle name="Comma 2 5 3 3 2 7" xfId="3013" xr:uid="{D71DB60E-E30F-4667-92D3-835745956A38}"/>
    <cellStyle name="Comma 2 5 3 3 3" xfId="1753" xr:uid="{B631448F-A3E9-476C-99FF-BFEB610798F0}"/>
    <cellStyle name="Comma 2 5 3 3 3 2" xfId="2095" xr:uid="{1DD7E5C1-82D5-4445-AD8C-AD5773C1665D}"/>
    <cellStyle name="Comma 2 5 3 3 3 2 2" xfId="2781" xr:uid="{00769340-1B90-4DA2-8211-072ABD1BBF47}"/>
    <cellStyle name="Comma 2 5 3 3 3 2 2 2" xfId="5526" xr:uid="{A974B9AC-1444-4989-8731-4F3C696271FC}"/>
    <cellStyle name="Comma 2 5 3 3 3 2 2 3" xfId="6898" xr:uid="{C5F52D37-BDFA-40B3-8539-BEB7E8E16D47}"/>
    <cellStyle name="Comma 2 5 3 3 3 2 2 4" xfId="8270" xr:uid="{80F3A0DF-1A82-4E1A-8F4B-8A37C19B05F4}"/>
    <cellStyle name="Comma 2 5 3 3 3 2 2 5" xfId="4154" xr:uid="{10D23BF8-1B9D-4777-AE20-2D1F7483B9D7}"/>
    <cellStyle name="Comma 2 5 3 3 3 2 3" xfId="4840" xr:uid="{19F4E39B-1E8A-4791-B77B-E6E763EF62C9}"/>
    <cellStyle name="Comma 2 5 3 3 3 2 4" xfId="6212" xr:uid="{92B3DC0A-E3AC-48FC-B505-6A283B33D0DF}"/>
    <cellStyle name="Comma 2 5 3 3 3 2 5" xfId="7584" xr:uid="{D62DFA86-3FDD-4B3C-93A1-3D13F9C1295A}"/>
    <cellStyle name="Comma 2 5 3 3 3 2 6" xfId="3468" xr:uid="{47C99925-ABF8-4669-82F7-7040C161D77E}"/>
    <cellStyle name="Comma 2 5 3 3 3 3" xfId="2439" xr:uid="{5D81DD27-5F27-4A5D-BC39-17E11F208D5B}"/>
    <cellStyle name="Comma 2 5 3 3 3 3 2" xfId="5184" xr:uid="{499318AE-9810-4C20-9C24-6EDF46422ECC}"/>
    <cellStyle name="Comma 2 5 3 3 3 3 3" xfId="6556" xr:uid="{E4ACA2BB-EB8C-496C-BEB9-BB9D5AF173F9}"/>
    <cellStyle name="Comma 2 5 3 3 3 3 4" xfId="7928" xr:uid="{2BA69851-B572-4B93-B829-B404A4CEA9C2}"/>
    <cellStyle name="Comma 2 5 3 3 3 3 5" xfId="3812" xr:uid="{35444A37-FA8F-4624-92FE-EE3AF60666E6}"/>
    <cellStyle name="Comma 2 5 3 3 3 4" xfId="4498" xr:uid="{B2C8F7A4-CBD2-485E-A87C-64E8614A863B}"/>
    <cellStyle name="Comma 2 5 3 3 3 5" xfId="5870" xr:uid="{9BF0A20D-651A-4203-BA99-B99C09764B29}"/>
    <cellStyle name="Comma 2 5 3 3 3 6" xfId="7242" xr:uid="{ECDF800E-32CA-434E-9C26-DB5E92389413}"/>
    <cellStyle name="Comma 2 5 3 3 3 7" xfId="3126" xr:uid="{8B5EB9F7-C66F-498E-887A-2DA49931E569}"/>
    <cellStyle name="Comma 2 5 3 3 4" xfId="1869" xr:uid="{7481E85A-961F-483A-9A33-6F9EC8F59FE5}"/>
    <cellStyle name="Comma 2 5 3 3 4 2" xfId="2555" xr:uid="{B7C24555-96C9-46B5-9A9B-3ECD314723B2}"/>
    <cellStyle name="Comma 2 5 3 3 4 2 2" xfId="5300" xr:uid="{BBE9CD31-48AF-4D1E-91F6-DC5B7689BDE4}"/>
    <cellStyle name="Comma 2 5 3 3 4 2 3" xfId="6672" xr:uid="{12092E75-E86A-4FB7-B37E-E657FDC1D9B7}"/>
    <cellStyle name="Comma 2 5 3 3 4 2 4" xfId="8044" xr:uid="{B5FDA47C-DAC6-4717-BD3B-4B917A54FF29}"/>
    <cellStyle name="Comma 2 5 3 3 4 2 5" xfId="3928" xr:uid="{97EB78DE-464D-4488-908E-E86ECF9927CB}"/>
    <cellStyle name="Comma 2 5 3 3 4 3" xfId="4614" xr:uid="{308F853A-3061-4961-A76F-480D1A505ED3}"/>
    <cellStyle name="Comma 2 5 3 3 4 4" xfId="5986" xr:uid="{968C74C7-9BC2-40B2-8024-0D577625B12B}"/>
    <cellStyle name="Comma 2 5 3 3 4 5" xfId="7358" xr:uid="{0D5B2E31-AA08-4BAD-99D0-1201B0A854E3}"/>
    <cellStyle name="Comma 2 5 3 3 4 6" xfId="3242" xr:uid="{47A3271D-A872-4890-BFB9-A42042E0ACF3}"/>
    <cellStyle name="Comma 2 5 3 3 5" xfId="2213" xr:uid="{4EABE5E6-3CBD-4600-8F06-813E4DE16A67}"/>
    <cellStyle name="Comma 2 5 3 3 5 2" xfId="4958" xr:uid="{4722B991-AC90-42C3-98C1-A79C10A00C80}"/>
    <cellStyle name="Comma 2 5 3 3 5 3" xfId="6330" xr:uid="{B892BC25-ED20-4D79-8D52-C25E1B9C609B}"/>
    <cellStyle name="Comma 2 5 3 3 5 4" xfId="7702" xr:uid="{025498C8-04E7-415F-9E97-75AD936C168F}"/>
    <cellStyle name="Comma 2 5 3 3 5 5" xfId="3586" xr:uid="{DD949EE6-0AF7-431D-A836-C7D2933409CB}"/>
    <cellStyle name="Comma 2 5 3 3 6" xfId="4272" xr:uid="{42158385-9E23-4C69-BBF0-A06FDCFE9652}"/>
    <cellStyle name="Comma 2 5 3 3 7" xfId="5644" xr:uid="{D10476B4-6EF9-4584-941B-8B1FC0130229}"/>
    <cellStyle name="Comma 2 5 3 3 8" xfId="7016" xr:uid="{DB6FBF26-307E-4250-8C02-3BEBD9849CDD}"/>
    <cellStyle name="Comma 2 5 3 3 9" xfId="2900" xr:uid="{E30B5D25-1E90-4F6E-A5EF-768E27DC475E}"/>
    <cellStyle name="Comma 2 5 3 4" xfId="1566" xr:uid="{BB93ECE9-E4A8-44DA-882B-CFC25E682A7D}"/>
    <cellStyle name="Comma 2 5 3 4 2" xfId="1908" xr:uid="{85256E0E-0AE4-4BB2-A22B-7A9B6FFDEDF1}"/>
    <cellStyle name="Comma 2 5 3 4 2 2" xfId="2594" xr:uid="{74D7B35A-EF17-4691-9394-5008B6A8861F}"/>
    <cellStyle name="Comma 2 5 3 4 2 2 2" xfId="5339" xr:uid="{62526EC9-7A11-42D0-8D2C-20D23C3E5D9B}"/>
    <cellStyle name="Comma 2 5 3 4 2 2 3" xfId="6711" xr:uid="{895252D0-EA30-4F0F-9C8A-F367E3B77E6D}"/>
    <cellStyle name="Comma 2 5 3 4 2 2 4" xfId="8083" xr:uid="{92C1AC9E-9B65-47CE-A5E4-4BA724B51530}"/>
    <cellStyle name="Comma 2 5 3 4 2 2 5" xfId="3967" xr:uid="{70A4A864-0917-4A7D-9A8A-58D0A6ABAA33}"/>
    <cellStyle name="Comma 2 5 3 4 2 3" xfId="4653" xr:uid="{407906BC-C545-485C-87F2-601FE6D0184C}"/>
    <cellStyle name="Comma 2 5 3 4 2 4" xfId="6025" xr:uid="{C8C8672F-7E2E-4634-946E-089CB8DE77CF}"/>
    <cellStyle name="Comma 2 5 3 4 2 5" xfId="7397" xr:uid="{1CB3D8E0-2E97-4AE5-BEF7-5477D0FEE299}"/>
    <cellStyle name="Comma 2 5 3 4 2 6" xfId="3281" xr:uid="{92E5BC17-14B6-41C8-AAB8-82F370CE2758}"/>
    <cellStyle name="Comma 2 5 3 4 3" xfId="2252" xr:uid="{4FFA6413-0348-4473-A45A-5B9680C92DA1}"/>
    <cellStyle name="Comma 2 5 3 4 3 2" xfId="4997" xr:uid="{C86D821F-4454-4DBD-BA72-FC70B0DD9E8C}"/>
    <cellStyle name="Comma 2 5 3 4 3 3" xfId="6369" xr:uid="{763EC40E-DBF8-4F14-AFEC-4FB68F2B17E0}"/>
    <cellStyle name="Comma 2 5 3 4 3 4" xfId="7741" xr:uid="{A7013900-C089-4923-A6EE-147303F18328}"/>
    <cellStyle name="Comma 2 5 3 4 3 5" xfId="3625" xr:uid="{87C32AEC-6E4C-4ECD-A058-9498DA9C4645}"/>
    <cellStyle name="Comma 2 5 3 4 4" xfId="4311" xr:uid="{EC74F6D8-44C4-4899-AAB3-F477A3A80296}"/>
    <cellStyle name="Comma 2 5 3 4 5" xfId="5683" xr:uid="{FC0C15D4-E789-4B57-9E31-5E30B7EA7C8E}"/>
    <cellStyle name="Comma 2 5 3 4 6" xfId="7055" xr:uid="{5D0121BC-4BE3-45FB-BC64-811B020EA2ED}"/>
    <cellStyle name="Comma 2 5 3 4 7" xfId="2939" xr:uid="{E81D081B-37B5-411D-AD57-2CB58DB20247}"/>
    <cellStyle name="Comma 2 5 3 5" xfId="1679" xr:uid="{7990465C-66C2-45D5-94A2-2CA349D6BA4C}"/>
    <cellStyle name="Comma 2 5 3 5 2" xfId="2021" xr:uid="{8BD52B4B-999F-4797-8130-83E50712B8CA}"/>
    <cellStyle name="Comma 2 5 3 5 2 2" xfId="2707" xr:uid="{E972E68F-DDB8-472A-85E3-EECEA31C2431}"/>
    <cellStyle name="Comma 2 5 3 5 2 2 2" xfId="5452" xr:uid="{972C2CEF-2B26-49B4-8269-6A53E89D16EF}"/>
    <cellStyle name="Comma 2 5 3 5 2 2 3" xfId="6824" xr:uid="{854856E1-FBA0-4674-BEBD-6B5AEC2FCEC3}"/>
    <cellStyle name="Comma 2 5 3 5 2 2 4" xfId="8196" xr:uid="{31B5B8D8-14E3-449D-8CB3-56CD0555180F}"/>
    <cellStyle name="Comma 2 5 3 5 2 2 5" xfId="4080" xr:uid="{D8803D3A-D175-456E-A7DA-089F957DF2F7}"/>
    <cellStyle name="Comma 2 5 3 5 2 3" xfId="4766" xr:uid="{9C441A27-CE51-4CD6-8AC4-0E501EA6B387}"/>
    <cellStyle name="Comma 2 5 3 5 2 4" xfId="6138" xr:uid="{E713F5C5-F735-4E16-83FD-F39033F5304A}"/>
    <cellStyle name="Comma 2 5 3 5 2 5" xfId="7510" xr:uid="{D3B5AA8C-4C9A-4365-AB8F-D1026DDDDB06}"/>
    <cellStyle name="Comma 2 5 3 5 2 6" xfId="3394" xr:uid="{51C4E5DE-6731-44CC-8EBD-DC164230A6C0}"/>
    <cellStyle name="Comma 2 5 3 5 3" xfId="2365" xr:uid="{CE4CDE8D-A8EC-4F08-B0D4-22A1835A34EE}"/>
    <cellStyle name="Comma 2 5 3 5 3 2" xfId="5110" xr:uid="{DA3317F9-E086-47D8-807D-6E6C9F3DDFD9}"/>
    <cellStyle name="Comma 2 5 3 5 3 3" xfId="6482" xr:uid="{753E7947-5270-4BCE-A460-353729C158FE}"/>
    <cellStyle name="Comma 2 5 3 5 3 4" xfId="7854" xr:uid="{46E7DD78-CDF3-4690-B3DA-DBBE106E9CA1}"/>
    <cellStyle name="Comma 2 5 3 5 3 5" xfId="3738" xr:uid="{B4FF4DD3-FF37-4F9A-952B-99CD3B002498}"/>
    <cellStyle name="Comma 2 5 3 5 4" xfId="4424" xr:uid="{16B444E2-8FB5-441C-BAC5-7A50F322BE59}"/>
    <cellStyle name="Comma 2 5 3 5 5" xfId="5796" xr:uid="{31A9BB75-446F-44CF-8F72-47399BCBC0DD}"/>
    <cellStyle name="Comma 2 5 3 5 6" xfId="7168" xr:uid="{9F7762D4-8DA3-4AA3-A392-D95685724727}"/>
    <cellStyle name="Comma 2 5 3 5 7" xfId="3052" xr:uid="{6A8FFBB7-F627-4EA7-A99D-ABCC72C7A22C}"/>
    <cellStyle name="Comma 2 5 3 6" xfId="1795" xr:uid="{862FB06B-619C-464B-887A-1333E8601A7D}"/>
    <cellStyle name="Comma 2 5 3 6 2" xfId="2481" xr:uid="{88B5DF55-5038-470D-8C57-21D322F6C2DF}"/>
    <cellStyle name="Comma 2 5 3 6 2 2" xfId="5226" xr:uid="{22DC80C4-D811-4627-944D-250F032C3539}"/>
    <cellStyle name="Comma 2 5 3 6 2 3" xfId="6598" xr:uid="{D0F44B28-4CE0-4F06-83AA-F77AB372E1CB}"/>
    <cellStyle name="Comma 2 5 3 6 2 4" xfId="7970" xr:uid="{28C9705E-2529-48B3-A93D-37AEBB11CC97}"/>
    <cellStyle name="Comma 2 5 3 6 2 5" xfId="3854" xr:uid="{E344FE3B-20A7-49D4-BD1A-1E7076D3B61C}"/>
    <cellStyle name="Comma 2 5 3 6 3" xfId="4540" xr:uid="{2586D6C9-A0E9-4196-9138-E52E7294B5B0}"/>
    <cellStyle name="Comma 2 5 3 6 4" xfId="5912" xr:uid="{9AF9FEB3-B782-4FA6-BD04-424BAB6E4099}"/>
    <cellStyle name="Comma 2 5 3 6 5" xfId="7284" xr:uid="{4DE80902-15EA-4D1F-B99B-D71F4C5733FB}"/>
    <cellStyle name="Comma 2 5 3 6 6" xfId="3168" xr:uid="{CC620C99-84B6-47F1-A219-3D9AE0D53567}"/>
    <cellStyle name="Comma 2 5 3 7" xfId="2138" xr:uid="{02FC64EC-8CDE-4A49-B06E-607865B24F2C}"/>
    <cellStyle name="Comma 2 5 3 7 2" xfId="4883" xr:uid="{F55B10FB-ADE2-434C-8A9B-DBDC47ED6B95}"/>
    <cellStyle name="Comma 2 5 3 7 3" xfId="6255" xr:uid="{944A956E-78C8-4033-860B-968D4BBB234C}"/>
    <cellStyle name="Comma 2 5 3 7 4" xfId="7627" xr:uid="{10F4D9D0-B9E9-4188-A2D8-1669E08313CA}"/>
    <cellStyle name="Comma 2 5 3 7 5" xfId="3511" xr:uid="{205AFA25-4A34-4275-8D36-D088BC464C03}"/>
    <cellStyle name="Comma 2 5 3 8" xfId="4198" xr:uid="{DC81D86A-BB7D-4B39-B388-0540797FAB25}"/>
    <cellStyle name="Comma 2 5 3 9" xfId="5570" xr:uid="{050129F1-4E1C-4E38-8065-91205B388DAA}"/>
    <cellStyle name="Comma 2 5 4" xfId="532" xr:uid="{F322EC3C-05D8-4AEC-9C0A-87D8CA553222}"/>
    <cellStyle name="Comma 2 5 4 10" xfId="2828" xr:uid="{7FF51610-2885-42CE-A268-6B3CC35A48DD}"/>
    <cellStyle name="Comma 2 5 4 2" xfId="1529" xr:uid="{4F769D4E-61CF-4EE3-93CD-DA20DF586D7E}"/>
    <cellStyle name="Comma 2 5 4 2 2" xfId="1642" xr:uid="{69CFCB89-16C5-41C9-8C31-EB6A3B9B4E20}"/>
    <cellStyle name="Comma 2 5 4 2 2 2" xfId="1984" xr:uid="{F430880E-361E-4BED-AE54-443FB787C7DC}"/>
    <cellStyle name="Comma 2 5 4 2 2 2 2" xfId="2670" xr:uid="{875A0C97-936A-4CE5-88AE-B08336FBA68F}"/>
    <cellStyle name="Comma 2 5 4 2 2 2 2 2" xfId="5415" xr:uid="{4960F52B-041E-41B7-8E4B-9CC9518876F7}"/>
    <cellStyle name="Comma 2 5 4 2 2 2 2 3" xfId="6787" xr:uid="{F3B70FB1-2176-4263-8075-BF980D09817A}"/>
    <cellStyle name="Comma 2 5 4 2 2 2 2 4" xfId="8159" xr:uid="{170EB4B0-B64A-490E-869B-0BA5D86F0F00}"/>
    <cellStyle name="Comma 2 5 4 2 2 2 2 5" xfId="4043" xr:uid="{4633E46D-C479-4680-95E0-6319A1B010FF}"/>
    <cellStyle name="Comma 2 5 4 2 2 2 3" xfId="4729" xr:uid="{8366E95B-B6C1-45F3-B22B-99FB631859F9}"/>
    <cellStyle name="Comma 2 5 4 2 2 2 4" xfId="6101" xr:uid="{3F9E8751-40EC-4521-8D43-70534C2BF163}"/>
    <cellStyle name="Comma 2 5 4 2 2 2 5" xfId="7473" xr:uid="{85146C54-957C-4AAB-9205-7D1B5E59C42F}"/>
    <cellStyle name="Comma 2 5 4 2 2 2 6" xfId="3357" xr:uid="{8905FE14-6385-426C-A297-8F8A71AF9B46}"/>
    <cellStyle name="Comma 2 5 4 2 2 3" xfId="2328" xr:uid="{14F2E8DE-1CE2-4C62-AEAC-88ACC91AFA26}"/>
    <cellStyle name="Comma 2 5 4 2 2 3 2" xfId="5073" xr:uid="{88BED4EE-42B3-4916-AE10-FD0201C4F1C1}"/>
    <cellStyle name="Comma 2 5 4 2 2 3 3" xfId="6445" xr:uid="{9A9C250A-4DAD-443D-99C2-C47725D3622C}"/>
    <cellStyle name="Comma 2 5 4 2 2 3 4" xfId="7817" xr:uid="{DEF08F6D-92A1-4B78-9EA2-47C416AE010E}"/>
    <cellStyle name="Comma 2 5 4 2 2 3 5" xfId="3701" xr:uid="{B53071CD-557E-4949-9B8B-5BC8F16F0259}"/>
    <cellStyle name="Comma 2 5 4 2 2 4" xfId="4387" xr:uid="{6BC19CDE-E185-4473-9901-C6519FE95809}"/>
    <cellStyle name="Comma 2 5 4 2 2 5" xfId="5759" xr:uid="{1DD2FEB7-A62B-408F-961C-24B69BBB69B4}"/>
    <cellStyle name="Comma 2 5 4 2 2 6" xfId="7131" xr:uid="{D1A0D45D-C91E-47EB-810D-E1C4A343D7C6}"/>
    <cellStyle name="Comma 2 5 4 2 2 7" xfId="3015" xr:uid="{284EEB1A-852B-479D-93C8-1A8D486E2F0E}"/>
    <cellStyle name="Comma 2 5 4 2 3" xfId="1755" xr:uid="{52637DE3-E20F-46AF-ABA3-0DDE8D2D61D2}"/>
    <cellStyle name="Comma 2 5 4 2 3 2" xfId="2097" xr:uid="{FD63A55B-49D1-4F83-B00B-FF34964D33A9}"/>
    <cellStyle name="Comma 2 5 4 2 3 2 2" xfId="2783" xr:uid="{84ED1DFE-CDCE-4D9E-8A11-B93F41EF5A08}"/>
    <cellStyle name="Comma 2 5 4 2 3 2 2 2" xfId="5528" xr:uid="{F9E2779B-3513-4C52-A0BD-01655D9C56E5}"/>
    <cellStyle name="Comma 2 5 4 2 3 2 2 3" xfId="6900" xr:uid="{ED00E85A-B745-498F-891C-3F5F22A720D1}"/>
    <cellStyle name="Comma 2 5 4 2 3 2 2 4" xfId="8272" xr:uid="{A29B243F-30AE-4FE9-8661-0BB9995ECB36}"/>
    <cellStyle name="Comma 2 5 4 2 3 2 2 5" xfId="4156" xr:uid="{E0AE87C2-2568-4C11-A34A-D9E840A18C72}"/>
    <cellStyle name="Comma 2 5 4 2 3 2 3" xfId="4842" xr:uid="{B8D93C9C-5129-4545-9061-54121E4C6FF3}"/>
    <cellStyle name="Comma 2 5 4 2 3 2 4" xfId="6214" xr:uid="{893C9473-9768-41AB-9896-554B93E8B42A}"/>
    <cellStyle name="Comma 2 5 4 2 3 2 5" xfId="7586" xr:uid="{42D17435-F512-4838-BA90-CF1CD88CA4AD}"/>
    <cellStyle name="Comma 2 5 4 2 3 2 6" xfId="3470" xr:uid="{4F635980-D43A-49CA-BA6E-6ED8820CC770}"/>
    <cellStyle name="Comma 2 5 4 2 3 3" xfId="2441" xr:uid="{01DABE9B-CB90-4F46-86FC-70124C5DE8F4}"/>
    <cellStyle name="Comma 2 5 4 2 3 3 2" xfId="5186" xr:uid="{52A16BCE-CA22-4238-84B1-204474CA0349}"/>
    <cellStyle name="Comma 2 5 4 2 3 3 3" xfId="6558" xr:uid="{2FFF9E39-D95E-4B49-9FE9-B586F84BF846}"/>
    <cellStyle name="Comma 2 5 4 2 3 3 4" xfId="7930" xr:uid="{8B44D0A1-E7E8-4EE0-8217-B8D9E8FE2FA8}"/>
    <cellStyle name="Comma 2 5 4 2 3 3 5" xfId="3814" xr:uid="{08E08A18-0FEC-4B58-9A25-6B58CC166220}"/>
    <cellStyle name="Comma 2 5 4 2 3 4" xfId="4500" xr:uid="{1532C553-A96D-4419-B107-732007FCE53E}"/>
    <cellStyle name="Comma 2 5 4 2 3 5" xfId="5872" xr:uid="{77FBF40F-F5F8-4165-A963-209B8372208F}"/>
    <cellStyle name="Comma 2 5 4 2 3 6" xfId="7244" xr:uid="{5CBFD102-653B-4654-9CCE-1365C471D8EB}"/>
    <cellStyle name="Comma 2 5 4 2 3 7" xfId="3128" xr:uid="{6167CA25-1F4D-4F7A-BA10-360A7B8674CE}"/>
    <cellStyle name="Comma 2 5 4 2 4" xfId="1871" xr:uid="{1C36F651-02E6-4329-8DA0-FF4545EDE1DF}"/>
    <cellStyle name="Comma 2 5 4 2 4 2" xfId="2557" xr:uid="{2748B50F-F3E8-44D8-A9D0-2C15494B195F}"/>
    <cellStyle name="Comma 2 5 4 2 4 2 2" xfId="5302" xr:uid="{BE26FA3C-26E9-4FA7-8352-D94D35BF8416}"/>
    <cellStyle name="Comma 2 5 4 2 4 2 3" xfId="6674" xr:uid="{0EE5D731-C37C-466D-BB20-0369D6C9AB88}"/>
    <cellStyle name="Comma 2 5 4 2 4 2 4" xfId="8046" xr:uid="{F15D8C09-9C4A-4C1B-AB82-9B13130958C6}"/>
    <cellStyle name="Comma 2 5 4 2 4 2 5" xfId="3930" xr:uid="{B0472AF3-A9AA-4ED3-AEBB-A406F7A87BD6}"/>
    <cellStyle name="Comma 2 5 4 2 4 3" xfId="4616" xr:uid="{CF076FFB-4BCA-4F4E-82D9-CF924990456E}"/>
    <cellStyle name="Comma 2 5 4 2 4 4" xfId="5988" xr:uid="{D4FAE93D-FB48-455B-A3E0-CA5E3B80BB4E}"/>
    <cellStyle name="Comma 2 5 4 2 4 5" xfId="7360" xr:uid="{E5C0F786-B0B1-4790-B0E8-FF0518C883AF}"/>
    <cellStyle name="Comma 2 5 4 2 4 6" xfId="3244" xr:uid="{28DF885F-FE8A-4D5D-AF54-E160599EA869}"/>
    <cellStyle name="Comma 2 5 4 2 5" xfId="2215" xr:uid="{2D9C0B80-8580-4820-8149-90583C6C5BBC}"/>
    <cellStyle name="Comma 2 5 4 2 5 2" xfId="4960" xr:uid="{77B761AB-F28D-4C3A-B2AC-7A5620CECA82}"/>
    <cellStyle name="Comma 2 5 4 2 5 3" xfId="6332" xr:uid="{1C955A42-E071-42C3-B0A2-155A83F238F0}"/>
    <cellStyle name="Comma 2 5 4 2 5 4" xfId="7704" xr:uid="{207869FE-14F9-48D7-99B7-E196695F5E73}"/>
    <cellStyle name="Comma 2 5 4 2 5 5" xfId="3588" xr:uid="{24CD7D2B-55F8-4ADF-B331-666306995F21}"/>
    <cellStyle name="Comma 2 5 4 2 6" xfId="4274" xr:uid="{659FBCA8-AAE1-4A76-8290-E71E159E878E}"/>
    <cellStyle name="Comma 2 5 4 2 7" xfId="5646" xr:uid="{348FE77E-6C24-4A35-A7D6-0108CEE2158E}"/>
    <cellStyle name="Comma 2 5 4 2 8" xfId="7018" xr:uid="{059580D0-BA82-4FEE-8C9A-C536E9C86BC5}"/>
    <cellStyle name="Comma 2 5 4 2 9" xfId="2902" xr:uid="{152191CF-CD4A-44BB-870E-B524A5B9A9F0}"/>
    <cellStyle name="Comma 2 5 4 3" xfId="1568" xr:uid="{1B7943F8-AAF7-4EC1-A9C9-94A30FF3FC06}"/>
    <cellStyle name="Comma 2 5 4 3 2" xfId="1910" xr:uid="{2B784AA2-B330-4F95-AE5F-818E70838C0C}"/>
    <cellStyle name="Comma 2 5 4 3 2 2" xfId="2596" xr:uid="{78615E83-09B5-4E65-BC0F-25657F8C9C47}"/>
    <cellStyle name="Comma 2 5 4 3 2 2 2" xfId="5341" xr:uid="{550E9081-B06B-4E59-8A11-7740E6265E2F}"/>
    <cellStyle name="Comma 2 5 4 3 2 2 3" xfId="6713" xr:uid="{105860E4-7759-444E-8516-82E6E84491CD}"/>
    <cellStyle name="Comma 2 5 4 3 2 2 4" xfId="8085" xr:uid="{0B73A6FC-480E-41AD-A411-E3E4C6ACF959}"/>
    <cellStyle name="Comma 2 5 4 3 2 2 5" xfId="3969" xr:uid="{D03F6788-2DC9-4FA7-B6CA-FA855915AF52}"/>
    <cellStyle name="Comma 2 5 4 3 2 3" xfId="4655" xr:uid="{BD11E2D8-9D1E-43E6-9F69-CF6CC9E9EA27}"/>
    <cellStyle name="Comma 2 5 4 3 2 4" xfId="6027" xr:uid="{1B8F1705-2B8B-48B7-A078-06B58DEFCE92}"/>
    <cellStyle name="Comma 2 5 4 3 2 5" xfId="7399" xr:uid="{2B0DF054-A885-4B08-B54A-36CFD71FE55F}"/>
    <cellStyle name="Comma 2 5 4 3 2 6" xfId="3283" xr:uid="{304FC92E-1198-4F69-B481-AA452FC0FA81}"/>
    <cellStyle name="Comma 2 5 4 3 3" xfId="2254" xr:uid="{A37F040A-82FA-4D05-BDD0-219172719D75}"/>
    <cellStyle name="Comma 2 5 4 3 3 2" xfId="4999" xr:uid="{A4227374-D07A-4EFB-817F-1316702A4FA8}"/>
    <cellStyle name="Comma 2 5 4 3 3 3" xfId="6371" xr:uid="{B20F3B23-60AD-4B62-B54E-36A70DD2C1F6}"/>
    <cellStyle name="Comma 2 5 4 3 3 4" xfId="7743" xr:uid="{E35B3636-A118-4066-AA5D-D8B14A09E212}"/>
    <cellStyle name="Comma 2 5 4 3 3 5" xfId="3627" xr:uid="{4ACBCBFA-31FF-4E98-BBD2-42569BF064C7}"/>
    <cellStyle name="Comma 2 5 4 3 4" xfId="4313" xr:uid="{C3A4272B-4413-498A-B503-C8FA619C399E}"/>
    <cellStyle name="Comma 2 5 4 3 5" xfId="5685" xr:uid="{31D338B8-D7DA-4FBD-AC63-7CE1DDC6D5CB}"/>
    <cellStyle name="Comma 2 5 4 3 6" xfId="7057" xr:uid="{6F83D432-8830-4E71-B0B5-DCA2E09B8BD2}"/>
    <cellStyle name="Comma 2 5 4 3 7" xfId="2941" xr:uid="{3E5A35C8-F576-47B1-B67F-6083D80AD287}"/>
    <cellStyle name="Comma 2 5 4 4" xfId="1681" xr:uid="{C4A4CBE2-5CAF-496F-AE96-11B64756B3B1}"/>
    <cellStyle name="Comma 2 5 4 4 2" xfId="2023" xr:uid="{5C9BCB5A-105B-44C2-BAD4-C73C4ECFD1AD}"/>
    <cellStyle name="Comma 2 5 4 4 2 2" xfId="2709" xr:uid="{D9451D68-1B94-42E2-903F-EC2D0D83733B}"/>
    <cellStyle name="Comma 2 5 4 4 2 2 2" xfId="5454" xr:uid="{C1305ADF-7600-4584-A98D-02218CAAD57B}"/>
    <cellStyle name="Comma 2 5 4 4 2 2 3" xfId="6826" xr:uid="{1CAEF37C-F933-492C-8D2D-E064DE9DE3F1}"/>
    <cellStyle name="Comma 2 5 4 4 2 2 4" xfId="8198" xr:uid="{BE35D2A6-F9A6-4191-9F66-37582C515853}"/>
    <cellStyle name="Comma 2 5 4 4 2 2 5" xfId="4082" xr:uid="{F4184EE5-574D-45E5-8058-6DE52C9A761A}"/>
    <cellStyle name="Comma 2 5 4 4 2 3" xfId="4768" xr:uid="{CF0A15B9-903E-4609-89EE-CF787E1C3501}"/>
    <cellStyle name="Comma 2 5 4 4 2 4" xfId="6140" xr:uid="{5D6D4F04-B876-434F-918E-233B0595E711}"/>
    <cellStyle name="Comma 2 5 4 4 2 5" xfId="7512" xr:uid="{44AE7310-110D-4F57-9F60-849131307663}"/>
    <cellStyle name="Comma 2 5 4 4 2 6" xfId="3396" xr:uid="{2DF996FA-874A-459C-9C2E-19CB385170E5}"/>
    <cellStyle name="Comma 2 5 4 4 3" xfId="2367" xr:uid="{FEAC82B1-3E9F-4DAD-A4F6-E75277A30DF9}"/>
    <cellStyle name="Comma 2 5 4 4 3 2" xfId="5112" xr:uid="{6A1E44F5-4970-42A1-8B9F-7EB883240FF6}"/>
    <cellStyle name="Comma 2 5 4 4 3 3" xfId="6484" xr:uid="{AAE94110-87DA-4826-A1E9-BD034D496F25}"/>
    <cellStyle name="Comma 2 5 4 4 3 4" xfId="7856" xr:uid="{76F68B4B-9C21-4C47-B67F-8F4776690888}"/>
    <cellStyle name="Comma 2 5 4 4 3 5" xfId="3740" xr:uid="{4F9D53F2-B06F-4FDA-9754-8D9C05F2D125}"/>
    <cellStyle name="Comma 2 5 4 4 4" xfId="4426" xr:uid="{C7FB2E9B-7544-4BDB-AC51-D06FDDE3FB18}"/>
    <cellStyle name="Comma 2 5 4 4 5" xfId="5798" xr:uid="{50A60EB9-FF84-4F18-8ECA-95A409B9BD22}"/>
    <cellStyle name="Comma 2 5 4 4 6" xfId="7170" xr:uid="{99DB628B-ECD1-48D4-B3F6-4B318ECB1583}"/>
    <cellStyle name="Comma 2 5 4 4 7" xfId="3054" xr:uid="{5FEA0361-19D4-4C1B-ABC1-91BA18E73C34}"/>
    <cellStyle name="Comma 2 5 4 5" xfId="1797" xr:uid="{D8A6443E-E881-4C25-8EB7-BB90425531A7}"/>
    <cellStyle name="Comma 2 5 4 5 2" xfId="2483" xr:uid="{AE736E41-A360-43B8-8953-9CF4A5AE0C73}"/>
    <cellStyle name="Comma 2 5 4 5 2 2" xfId="5228" xr:uid="{73B58EB9-68F9-4067-899A-561FAA54219A}"/>
    <cellStyle name="Comma 2 5 4 5 2 3" xfId="6600" xr:uid="{332A356E-4B04-42E7-8D45-FD2A2C21D159}"/>
    <cellStyle name="Comma 2 5 4 5 2 4" xfId="7972" xr:uid="{94A63FD1-996A-4FC3-B70B-CAD137643902}"/>
    <cellStyle name="Comma 2 5 4 5 2 5" xfId="3856" xr:uid="{C7A81D70-F5C2-4C47-95C1-991033B73BA1}"/>
    <cellStyle name="Comma 2 5 4 5 3" xfId="4542" xr:uid="{78AF70F8-C6B1-45F3-8B25-B57C2012918E}"/>
    <cellStyle name="Comma 2 5 4 5 4" xfId="5914" xr:uid="{CAF75E7B-698D-44B2-BCF4-520A944C418C}"/>
    <cellStyle name="Comma 2 5 4 5 5" xfId="7286" xr:uid="{C5D714F3-04B3-4D19-8FE3-C9AF6C708BCA}"/>
    <cellStyle name="Comma 2 5 4 5 6" xfId="3170" xr:uid="{A8F1A0F0-8DC0-4597-BCC6-A7ABA3D26353}"/>
    <cellStyle name="Comma 2 5 4 6" xfId="2140" xr:uid="{ACEFA38D-F7DA-4AE4-933C-48C8B8461C91}"/>
    <cellStyle name="Comma 2 5 4 6 2" xfId="4885" xr:uid="{6FAF47CB-72F4-4334-8BD7-4AF1EE340419}"/>
    <cellStyle name="Comma 2 5 4 6 3" xfId="6257" xr:uid="{3B842006-84B3-47B5-B66C-F883253A28B9}"/>
    <cellStyle name="Comma 2 5 4 6 4" xfId="7629" xr:uid="{7022C003-EBE7-488C-89B5-D6D79CA48BA6}"/>
    <cellStyle name="Comma 2 5 4 6 5" xfId="3513" xr:uid="{180D8DC5-FDB3-4E87-B55E-9DE240D6D480}"/>
    <cellStyle name="Comma 2 5 4 7" xfId="4200" xr:uid="{55F7981E-A184-4204-B0C4-9AFD17BB715F}"/>
    <cellStyle name="Comma 2 5 4 8" xfId="5572" xr:uid="{F562E64E-4269-45C6-9EBF-F77B708BCDFE}"/>
    <cellStyle name="Comma 2 5 4 9" xfId="6944" xr:uid="{451F9E0E-E1A4-45B1-B8AF-6BCA6422E7E4}"/>
    <cellStyle name="Comma 2 6" xfId="173" xr:uid="{D340F148-A995-4F1B-BFB0-80F25C6B709F}"/>
    <cellStyle name="Comma 2 6 2" xfId="533" xr:uid="{E5A1BBE2-C106-4F4B-938A-554E03C7AA56}"/>
    <cellStyle name="Comma 2 6 2 10" xfId="2829" xr:uid="{D886F28B-E855-4914-8843-FEEF416FD7DD}"/>
    <cellStyle name="Comma 2 6 2 2" xfId="1530" xr:uid="{344C8CB4-A476-460B-9891-9F27ACB53E71}"/>
    <cellStyle name="Comma 2 6 2 2 2" xfId="1643" xr:uid="{51C08032-B123-42E9-BCC7-4A508A3471B5}"/>
    <cellStyle name="Comma 2 6 2 2 2 2" xfId="1985" xr:uid="{A47B3928-D473-49F0-A559-676626B05399}"/>
    <cellStyle name="Comma 2 6 2 2 2 2 2" xfId="2671" xr:uid="{046B2ACA-D968-4EC6-9A8B-2275FDCE618E}"/>
    <cellStyle name="Comma 2 6 2 2 2 2 2 2" xfId="5416" xr:uid="{C9E9DB21-1C14-4D7E-8F53-027EFD11EDF5}"/>
    <cellStyle name="Comma 2 6 2 2 2 2 2 3" xfId="6788" xr:uid="{75D453E7-B688-4C03-AA3C-9217CE07379D}"/>
    <cellStyle name="Comma 2 6 2 2 2 2 2 4" xfId="8160" xr:uid="{FFD1CE28-4609-42D8-8C50-A3EB9DCD1A65}"/>
    <cellStyle name="Comma 2 6 2 2 2 2 2 5" xfId="4044" xr:uid="{1AE7DF5B-A9DE-4B14-8625-1F4FD44B801F}"/>
    <cellStyle name="Comma 2 6 2 2 2 2 3" xfId="4730" xr:uid="{134756B7-4629-4607-8B0A-2742850396DC}"/>
    <cellStyle name="Comma 2 6 2 2 2 2 4" xfId="6102" xr:uid="{23EAD3E9-D4C0-405A-961B-B46DE61D35CC}"/>
    <cellStyle name="Comma 2 6 2 2 2 2 5" xfId="7474" xr:uid="{0BA28D35-13A4-492E-B7CB-B36010EF142E}"/>
    <cellStyle name="Comma 2 6 2 2 2 2 6" xfId="3358" xr:uid="{22E4896F-240B-4517-BE31-C3D56D4DE26F}"/>
    <cellStyle name="Comma 2 6 2 2 2 3" xfId="2329" xr:uid="{ECA85611-C2DF-4D97-A829-2E3F2DCA91C0}"/>
    <cellStyle name="Comma 2 6 2 2 2 3 2" xfId="5074" xr:uid="{D0A24C8C-456F-47E5-AAF9-5511E2FA1D1E}"/>
    <cellStyle name="Comma 2 6 2 2 2 3 3" xfId="6446" xr:uid="{4D68D6E8-7274-40C2-9ADD-F0310AFDDB1C}"/>
    <cellStyle name="Comma 2 6 2 2 2 3 4" xfId="7818" xr:uid="{08F7979A-0F7E-4F7C-BB50-2E1B083EC1ED}"/>
    <cellStyle name="Comma 2 6 2 2 2 3 5" xfId="3702" xr:uid="{514F5A6A-34C3-4D63-B2D9-F72ED954A793}"/>
    <cellStyle name="Comma 2 6 2 2 2 4" xfId="4388" xr:uid="{91DBE00F-13D9-4DE6-8544-A251CDE4E81A}"/>
    <cellStyle name="Comma 2 6 2 2 2 5" xfId="5760" xr:uid="{E8FE39EB-FC5D-457A-88A7-7ADF6370959A}"/>
    <cellStyle name="Comma 2 6 2 2 2 6" xfId="7132" xr:uid="{B5DBE7BC-3365-413C-BF7A-05BFBB60703A}"/>
    <cellStyle name="Comma 2 6 2 2 2 7" xfId="3016" xr:uid="{A82667C4-5B01-42C8-B53B-6E44C726EC25}"/>
    <cellStyle name="Comma 2 6 2 2 3" xfId="1756" xr:uid="{C7EBBA00-69F3-4801-8496-38E5BC9ABD89}"/>
    <cellStyle name="Comma 2 6 2 2 3 2" xfId="2098" xr:uid="{9FD14C09-3937-4A8E-87D8-62E9D8633A03}"/>
    <cellStyle name="Comma 2 6 2 2 3 2 2" xfId="2784" xr:uid="{8620BFC3-214A-446E-B585-97EE4374564E}"/>
    <cellStyle name="Comma 2 6 2 2 3 2 2 2" xfId="5529" xr:uid="{A7938D44-0CC4-4042-90BB-511AE2A7780D}"/>
    <cellStyle name="Comma 2 6 2 2 3 2 2 3" xfId="6901" xr:uid="{6C10D5AD-36FC-4178-8D73-1931CDEA7C3E}"/>
    <cellStyle name="Comma 2 6 2 2 3 2 2 4" xfId="8273" xr:uid="{EBDE7D9F-F5DC-4177-863D-C15C62CB60A6}"/>
    <cellStyle name="Comma 2 6 2 2 3 2 2 5" xfId="4157" xr:uid="{D0700F82-E2A9-4222-ABAD-B2D8872B5B3F}"/>
    <cellStyle name="Comma 2 6 2 2 3 2 3" xfId="4843" xr:uid="{B217BBBA-2CE1-4583-8320-27AA7EBA6728}"/>
    <cellStyle name="Comma 2 6 2 2 3 2 4" xfId="6215" xr:uid="{21D3FA1E-6108-4A64-840F-D15CF520FDC5}"/>
    <cellStyle name="Comma 2 6 2 2 3 2 5" xfId="7587" xr:uid="{94B9D223-F2B2-4A5F-85F6-31B190E9714C}"/>
    <cellStyle name="Comma 2 6 2 2 3 2 6" xfId="3471" xr:uid="{724DC9C0-E79E-426D-A7FB-EBE0C48AAF8F}"/>
    <cellStyle name="Comma 2 6 2 2 3 3" xfId="2442" xr:uid="{F5E76371-B3AB-4D8F-9C17-ACD110B5727D}"/>
    <cellStyle name="Comma 2 6 2 2 3 3 2" xfId="5187" xr:uid="{D42EDE7C-F669-44ED-9BD2-B92E5F388E96}"/>
    <cellStyle name="Comma 2 6 2 2 3 3 3" xfId="6559" xr:uid="{415E6087-14D7-48D5-8B88-54E9FDE06123}"/>
    <cellStyle name="Comma 2 6 2 2 3 3 4" xfId="7931" xr:uid="{7F41425C-38A5-4888-AE8E-AD67A0432513}"/>
    <cellStyle name="Comma 2 6 2 2 3 3 5" xfId="3815" xr:uid="{631618D8-F29D-4B2C-BBB4-55F12271A668}"/>
    <cellStyle name="Comma 2 6 2 2 3 4" xfId="4501" xr:uid="{88A8C2D1-D04A-4000-8ADD-672EC52C9D7D}"/>
    <cellStyle name="Comma 2 6 2 2 3 5" xfId="5873" xr:uid="{8976CE73-D28D-4F96-9053-1E2ECB7F7665}"/>
    <cellStyle name="Comma 2 6 2 2 3 6" xfId="7245" xr:uid="{F68F4B03-6C1F-41AB-8D07-909307FFC7A2}"/>
    <cellStyle name="Comma 2 6 2 2 3 7" xfId="3129" xr:uid="{0C8DC74B-CAF4-498A-BD68-C7AAEDCB0F19}"/>
    <cellStyle name="Comma 2 6 2 2 4" xfId="1872" xr:uid="{B7AED646-7010-40A3-B2FD-FFAC634E5D2D}"/>
    <cellStyle name="Comma 2 6 2 2 4 2" xfId="2558" xr:uid="{9F53C521-70EB-4AB5-BB7F-3275277369C2}"/>
    <cellStyle name="Comma 2 6 2 2 4 2 2" xfId="5303" xr:uid="{00FFF397-209D-4933-9807-CBD81F901B21}"/>
    <cellStyle name="Comma 2 6 2 2 4 2 3" xfId="6675" xr:uid="{04E2672E-582D-4D24-83AB-0A8F61E29556}"/>
    <cellStyle name="Comma 2 6 2 2 4 2 4" xfId="8047" xr:uid="{5255BC14-0F71-48F0-BD8C-0D81E5F042D8}"/>
    <cellStyle name="Comma 2 6 2 2 4 2 5" xfId="3931" xr:uid="{CD30B03B-3762-4EC3-9A79-F0469D038436}"/>
    <cellStyle name="Comma 2 6 2 2 4 3" xfId="4617" xr:uid="{C89FB134-FDC4-43F8-BCFE-06B5BBFE9A75}"/>
    <cellStyle name="Comma 2 6 2 2 4 4" xfId="5989" xr:uid="{EBA273A1-656F-43D2-A046-DFCA75BC2DEC}"/>
    <cellStyle name="Comma 2 6 2 2 4 5" xfId="7361" xr:uid="{73806C6B-92FE-431B-9548-C37FA7BA959C}"/>
    <cellStyle name="Comma 2 6 2 2 4 6" xfId="3245" xr:uid="{58DAADEC-4E66-4795-9D65-41E42FC10B77}"/>
    <cellStyle name="Comma 2 6 2 2 5" xfId="2216" xr:uid="{CAB534A6-A6F7-465B-B240-65722466D169}"/>
    <cellStyle name="Comma 2 6 2 2 5 2" xfId="4961" xr:uid="{09FEC309-F36A-4F62-8993-5A8498FD820F}"/>
    <cellStyle name="Comma 2 6 2 2 5 3" xfId="6333" xr:uid="{177E428D-BCBA-4808-9783-D95E1E96D271}"/>
    <cellStyle name="Comma 2 6 2 2 5 4" xfId="7705" xr:uid="{179413C3-8BB6-4E08-9DA1-F19A2AFE2B84}"/>
    <cellStyle name="Comma 2 6 2 2 5 5" xfId="3589" xr:uid="{932DDE93-720E-40C7-934E-BDDE6077BF4D}"/>
    <cellStyle name="Comma 2 6 2 2 6" xfId="4275" xr:uid="{CB8BB067-EE20-45A7-98A4-918D06D5A35C}"/>
    <cellStyle name="Comma 2 6 2 2 7" xfId="5647" xr:uid="{336EFC8C-4947-46D3-AD5E-F909D2F42649}"/>
    <cellStyle name="Comma 2 6 2 2 8" xfId="7019" xr:uid="{7F9BB934-7731-45CA-BA24-204A60F6D6B6}"/>
    <cellStyle name="Comma 2 6 2 2 9" xfId="2903" xr:uid="{6D56DB8A-D649-411E-923D-E7DEB78FF2F6}"/>
    <cellStyle name="Comma 2 6 2 3" xfId="1569" xr:uid="{93859210-337F-456E-A126-5A31D7380D27}"/>
    <cellStyle name="Comma 2 6 2 3 2" xfId="1911" xr:uid="{B25FD83C-567E-4590-953B-D0502D831E16}"/>
    <cellStyle name="Comma 2 6 2 3 2 2" xfId="2597" xr:uid="{261C5D0F-39BB-462B-BB6F-793349EF1F31}"/>
    <cellStyle name="Comma 2 6 2 3 2 2 2" xfId="5342" xr:uid="{C32DED32-0C38-4537-A494-AE9A8CDD0E13}"/>
    <cellStyle name="Comma 2 6 2 3 2 2 3" xfId="6714" xr:uid="{A7A9DA3B-F52A-42E4-920B-4559F1A16A68}"/>
    <cellStyle name="Comma 2 6 2 3 2 2 4" xfId="8086" xr:uid="{4846C060-DDBF-435B-BD96-14DCAE1104C7}"/>
    <cellStyle name="Comma 2 6 2 3 2 2 5" xfId="3970" xr:uid="{6A795005-73EA-4534-8B01-54A606E53411}"/>
    <cellStyle name="Comma 2 6 2 3 2 3" xfId="4656" xr:uid="{7FBCACAD-A65E-4DA6-9F7C-643658BBC355}"/>
    <cellStyle name="Comma 2 6 2 3 2 4" xfId="6028" xr:uid="{B78156E1-E98B-4BA8-BCDF-695BB79F57E3}"/>
    <cellStyle name="Comma 2 6 2 3 2 5" xfId="7400" xr:uid="{EDB4F847-484B-4CB2-8086-3DF69D1EEAD6}"/>
    <cellStyle name="Comma 2 6 2 3 2 6" xfId="3284" xr:uid="{F106DBFB-2286-49C9-A54E-DD8EFBEA213F}"/>
    <cellStyle name="Comma 2 6 2 3 3" xfId="2255" xr:uid="{4D1E644C-00E1-4073-8635-17CD15F7B136}"/>
    <cellStyle name="Comma 2 6 2 3 3 2" xfId="5000" xr:uid="{2A379B3D-15DC-47FD-B6A8-831DC2DB02A3}"/>
    <cellStyle name="Comma 2 6 2 3 3 3" xfId="6372" xr:uid="{B907BEC6-9D5F-4117-B02D-B7A529038F5C}"/>
    <cellStyle name="Comma 2 6 2 3 3 4" xfId="7744" xr:uid="{771959E1-860A-44D8-A3DD-FA7302D2F210}"/>
    <cellStyle name="Comma 2 6 2 3 3 5" xfId="3628" xr:uid="{D968E7F3-B476-4CC7-AEA9-2560C3FB9C9F}"/>
    <cellStyle name="Comma 2 6 2 3 4" xfId="4314" xr:uid="{E7DB6870-7316-460D-A2EF-F5878B331BF8}"/>
    <cellStyle name="Comma 2 6 2 3 5" xfId="5686" xr:uid="{4F84F150-A75F-4641-ABC4-E17E5CFCE37D}"/>
    <cellStyle name="Comma 2 6 2 3 6" xfId="7058" xr:uid="{1F8EB63E-5FFB-47A8-BEE7-1F724806027C}"/>
    <cellStyle name="Comma 2 6 2 3 7" xfId="2942" xr:uid="{C8F688D2-1670-45F2-860D-9BF25A137B06}"/>
    <cellStyle name="Comma 2 6 2 4" xfId="1682" xr:uid="{B23536EB-C633-4FD1-82C2-95CAA618CD95}"/>
    <cellStyle name="Comma 2 6 2 4 2" xfId="2024" xr:uid="{9C861053-12E0-4026-A7CC-A62A877E4CFF}"/>
    <cellStyle name="Comma 2 6 2 4 2 2" xfId="2710" xr:uid="{FFB46648-5B32-48B9-8FC4-78B07FF12A4C}"/>
    <cellStyle name="Comma 2 6 2 4 2 2 2" xfId="5455" xr:uid="{2B9535B6-06DA-4795-A082-8AC602E157F3}"/>
    <cellStyle name="Comma 2 6 2 4 2 2 3" xfId="6827" xr:uid="{D51B03AC-AD9C-4475-A7EE-B5B19F5C34F1}"/>
    <cellStyle name="Comma 2 6 2 4 2 2 4" xfId="8199" xr:uid="{BE52674E-B102-425D-B0F0-993F99C1C342}"/>
    <cellStyle name="Comma 2 6 2 4 2 2 5" xfId="4083" xr:uid="{A9BF41DA-AEAD-4C30-973C-37A4C1B50A6A}"/>
    <cellStyle name="Comma 2 6 2 4 2 3" xfId="4769" xr:uid="{FE6FB635-2C51-4DBF-8F74-6F344A4F0DE9}"/>
    <cellStyle name="Comma 2 6 2 4 2 4" xfId="6141" xr:uid="{97DA4FE9-6840-46E5-9098-F33016330257}"/>
    <cellStyle name="Comma 2 6 2 4 2 5" xfId="7513" xr:uid="{C0AA972A-45DC-4C38-BEA3-5BC510E0880F}"/>
    <cellStyle name="Comma 2 6 2 4 2 6" xfId="3397" xr:uid="{B275BE61-1416-4C88-B8EC-7289DA07F7FF}"/>
    <cellStyle name="Comma 2 6 2 4 3" xfId="2368" xr:uid="{393FECC1-6E36-4C58-AC77-3A2F23118E0E}"/>
    <cellStyle name="Comma 2 6 2 4 3 2" xfId="5113" xr:uid="{8DD35674-8C89-4CC6-AE89-1EB8CB10DC21}"/>
    <cellStyle name="Comma 2 6 2 4 3 3" xfId="6485" xr:uid="{DE09158A-35C9-41CF-BF09-6F16F0F8D304}"/>
    <cellStyle name="Comma 2 6 2 4 3 4" xfId="7857" xr:uid="{5711D6D2-08CD-4528-9FCB-6E9EDABCDC74}"/>
    <cellStyle name="Comma 2 6 2 4 3 5" xfId="3741" xr:uid="{754A770B-1F58-4BE7-A9BF-DA511776B994}"/>
    <cellStyle name="Comma 2 6 2 4 4" xfId="4427" xr:uid="{3708FD3E-3E7A-4D66-92B5-CB25E0D55B1F}"/>
    <cellStyle name="Comma 2 6 2 4 5" xfId="5799" xr:uid="{A3523830-97A3-4CBB-AA0E-7894C40ABE4F}"/>
    <cellStyle name="Comma 2 6 2 4 6" xfId="7171" xr:uid="{78097F6B-2809-4A27-8746-41FE6F583E69}"/>
    <cellStyle name="Comma 2 6 2 4 7" xfId="3055" xr:uid="{246A26A6-6834-4983-AB56-8C624E273232}"/>
    <cellStyle name="Comma 2 6 2 5" xfId="1798" xr:uid="{ED9B9BC3-4E8F-4D62-9586-64F01A489E5B}"/>
    <cellStyle name="Comma 2 6 2 5 2" xfId="2484" xr:uid="{7516306E-5921-461E-944B-2E7B7DAA11A8}"/>
    <cellStyle name="Comma 2 6 2 5 2 2" xfId="5229" xr:uid="{B943A9B7-9D26-4FC1-B6AD-3CE4CF2526C2}"/>
    <cellStyle name="Comma 2 6 2 5 2 3" xfId="6601" xr:uid="{132DAF70-BB14-4EAA-B030-E5DCCA1BEB0A}"/>
    <cellStyle name="Comma 2 6 2 5 2 4" xfId="7973" xr:uid="{FA7DB1A3-74D4-473D-97F7-9A4A91B4373F}"/>
    <cellStyle name="Comma 2 6 2 5 2 5" xfId="3857" xr:uid="{40368E58-3D4F-4ADF-A9FF-A9A9212DFC4A}"/>
    <cellStyle name="Comma 2 6 2 5 3" xfId="4543" xr:uid="{FABE164D-782E-4753-8C1C-19A6B00B5BCD}"/>
    <cellStyle name="Comma 2 6 2 5 4" xfId="5915" xr:uid="{FCCE5A11-1526-44D1-87AA-A3F690A8F0B0}"/>
    <cellStyle name="Comma 2 6 2 5 5" xfId="7287" xr:uid="{47A7D0CF-2F84-4394-B255-4264568D7CB6}"/>
    <cellStyle name="Comma 2 6 2 5 6" xfId="3171" xr:uid="{BDEEAC72-8A97-4726-9B7B-829ECEDFFFE5}"/>
    <cellStyle name="Comma 2 6 2 6" xfId="2141" xr:uid="{468206B9-E9EA-4A9D-B3AE-A0E165173E76}"/>
    <cellStyle name="Comma 2 6 2 6 2" xfId="4886" xr:uid="{633CB3C0-6B2E-458B-B47B-55B7D6581750}"/>
    <cellStyle name="Comma 2 6 2 6 3" xfId="6258" xr:uid="{E0ECF0EA-C1ED-458B-9374-1882FE6877CD}"/>
    <cellStyle name="Comma 2 6 2 6 4" xfId="7630" xr:uid="{939BF1BC-8B83-4A58-B5D9-B2B5943AE6F2}"/>
    <cellStyle name="Comma 2 6 2 6 5" xfId="3514" xr:uid="{0CFE7C46-DF2B-417E-89E4-AB6C02B46C04}"/>
    <cellStyle name="Comma 2 6 2 7" xfId="4201" xr:uid="{8C431D98-F3EC-44F5-B8D2-3DE72E0582E1}"/>
    <cellStyle name="Comma 2 6 2 8" xfId="5573" xr:uid="{C6157D2D-5A37-455D-B2B6-931AB8F51BBD}"/>
    <cellStyle name="Comma 2 6 2 9" xfId="6945" xr:uid="{1CCE9C77-F9D3-4503-A10A-99D06FD82FCD}"/>
    <cellStyle name="Comma 2 7" xfId="174" xr:uid="{A864108C-7744-45A8-8BCD-10371D5F4BDA}"/>
    <cellStyle name="Comma 2 7 10" xfId="2815" xr:uid="{DB24A4A3-91E8-49E9-89B1-7024D34F474E}"/>
    <cellStyle name="Comma 2 7 2" xfId="1516" xr:uid="{B5881CCD-B6A9-4DCC-BED3-B92FD6090B08}"/>
    <cellStyle name="Comma 2 7 2 2" xfId="1629" xr:uid="{A919EF25-A00E-4035-9CDD-BCBA6C4F9232}"/>
    <cellStyle name="Comma 2 7 2 2 2" xfId="1971" xr:uid="{80371D3E-8A20-4000-87DA-9E113BA106AA}"/>
    <cellStyle name="Comma 2 7 2 2 2 2" xfId="2657" xr:uid="{A9D5F9B0-8B51-4313-91DB-BCD264B89430}"/>
    <cellStyle name="Comma 2 7 2 2 2 2 2" xfId="5402" xr:uid="{B788C0EE-FBA2-4E01-833B-35DB474BB550}"/>
    <cellStyle name="Comma 2 7 2 2 2 2 3" xfId="6774" xr:uid="{70E01BD9-7ACF-4949-8150-6DF23290583D}"/>
    <cellStyle name="Comma 2 7 2 2 2 2 4" xfId="8146" xr:uid="{1BF806FB-A4E4-4E28-BC93-C96346B3DD96}"/>
    <cellStyle name="Comma 2 7 2 2 2 2 5" xfId="4030" xr:uid="{7BC88DA0-D88B-4CBF-B503-3C913A292BEE}"/>
    <cellStyle name="Comma 2 7 2 2 2 3" xfId="4716" xr:uid="{73C85977-DF66-4E77-A758-01946659D817}"/>
    <cellStyle name="Comma 2 7 2 2 2 4" xfId="6088" xr:uid="{0EB959F3-EBA9-447B-8B98-5DADDBB8C317}"/>
    <cellStyle name="Comma 2 7 2 2 2 5" xfId="7460" xr:uid="{472EC1D3-A14C-4AEE-977F-197661095FA6}"/>
    <cellStyle name="Comma 2 7 2 2 2 6" xfId="3344" xr:uid="{F716175E-C312-45E4-886C-0BB440662739}"/>
    <cellStyle name="Comma 2 7 2 2 3" xfId="2315" xr:uid="{2616563D-F571-4B87-B717-1B814AD077EA}"/>
    <cellStyle name="Comma 2 7 2 2 3 2" xfId="5060" xr:uid="{FB2B585C-075E-4FAF-8496-E4E4E983119D}"/>
    <cellStyle name="Comma 2 7 2 2 3 3" xfId="6432" xr:uid="{F6BDC5CB-9971-4AD1-BA4B-45E51FD93D39}"/>
    <cellStyle name="Comma 2 7 2 2 3 4" xfId="7804" xr:uid="{4FAD262C-CBA0-4917-AFEE-977013567E52}"/>
    <cellStyle name="Comma 2 7 2 2 3 5" xfId="3688" xr:uid="{D0597B07-D533-4083-830D-C694E42B406C}"/>
    <cellStyle name="Comma 2 7 2 2 4" xfId="4374" xr:uid="{AF3C02B9-25A3-4D95-8B4C-CE4C54B7A288}"/>
    <cellStyle name="Comma 2 7 2 2 5" xfId="5746" xr:uid="{3B644BCC-DBD4-48B8-9429-90660BCD8FE0}"/>
    <cellStyle name="Comma 2 7 2 2 6" xfId="7118" xr:uid="{DD3C3763-BEE7-4887-9F62-76AC1720B9D2}"/>
    <cellStyle name="Comma 2 7 2 2 7" xfId="3002" xr:uid="{E84E7F7F-1E7E-4767-9B43-0159FDD3CF15}"/>
    <cellStyle name="Comma 2 7 2 3" xfId="1742" xr:uid="{9E541ABD-A061-4EF9-B663-F74614D68315}"/>
    <cellStyle name="Comma 2 7 2 3 2" xfId="2084" xr:uid="{D51794B5-0F69-498B-9558-218A049B176E}"/>
    <cellStyle name="Comma 2 7 2 3 2 2" xfId="2770" xr:uid="{866D1604-3FD0-4132-B6C8-30E4DEF545E3}"/>
    <cellStyle name="Comma 2 7 2 3 2 2 2" xfId="5515" xr:uid="{9C2383DF-A02D-4079-B348-78C2FFF6B1FD}"/>
    <cellStyle name="Comma 2 7 2 3 2 2 3" xfId="6887" xr:uid="{3184B8C9-4A55-4A46-AAE6-2CBD37D68F00}"/>
    <cellStyle name="Comma 2 7 2 3 2 2 4" xfId="8259" xr:uid="{043E6F07-89E8-4F0A-9077-440FB97E6B50}"/>
    <cellStyle name="Comma 2 7 2 3 2 2 5" xfId="4143" xr:uid="{D2BDAFBF-3C58-471B-A43A-69D4EDE5913C}"/>
    <cellStyle name="Comma 2 7 2 3 2 3" xfId="4829" xr:uid="{CBB02074-FF13-427B-AEFE-97E2B479BF9D}"/>
    <cellStyle name="Comma 2 7 2 3 2 4" xfId="6201" xr:uid="{542BFCBB-8B53-4106-A4BA-38DF98DBAA6E}"/>
    <cellStyle name="Comma 2 7 2 3 2 5" xfId="7573" xr:uid="{6E0D962A-6353-46FD-B19A-55F130038CBD}"/>
    <cellStyle name="Comma 2 7 2 3 2 6" xfId="3457" xr:uid="{B6A6C189-31C7-4866-86C2-FD0D8678B58B}"/>
    <cellStyle name="Comma 2 7 2 3 3" xfId="2428" xr:uid="{A877A47C-4A2E-4FD4-9D59-2C9308ED552C}"/>
    <cellStyle name="Comma 2 7 2 3 3 2" xfId="5173" xr:uid="{6B0CC4A0-A765-4742-B976-6D0C9354EB0D}"/>
    <cellStyle name="Comma 2 7 2 3 3 3" xfId="6545" xr:uid="{1A55DF42-403A-4168-960A-09F95D03EB8E}"/>
    <cellStyle name="Comma 2 7 2 3 3 4" xfId="7917" xr:uid="{8592825D-81DA-41E4-B836-5F1C2B35AE9B}"/>
    <cellStyle name="Comma 2 7 2 3 3 5" xfId="3801" xr:uid="{59241A6D-1B4F-42C8-A062-4CDA648ED8EC}"/>
    <cellStyle name="Comma 2 7 2 3 4" xfId="4487" xr:uid="{9A0DD825-FCFD-4361-90F3-B54A46ACCC9A}"/>
    <cellStyle name="Comma 2 7 2 3 5" xfId="5859" xr:uid="{73EA1E34-49C3-4F9A-A161-828FDACC16F4}"/>
    <cellStyle name="Comma 2 7 2 3 6" xfId="7231" xr:uid="{DD3757AE-0DEA-4928-B2AA-6584F8810212}"/>
    <cellStyle name="Comma 2 7 2 3 7" xfId="3115" xr:uid="{7A84FD6B-13D5-475B-906C-84EC6DEF94DF}"/>
    <cellStyle name="Comma 2 7 2 4" xfId="1858" xr:uid="{54F15AB4-B848-4778-A266-7BCC1D0B4E47}"/>
    <cellStyle name="Comma 2 7 2 4 2" xfId="2544" xr:uid="{C918188E-B74B-4694-9C61-7E495C5FF47C}"/>
    <cellStyle name="Comma 2 7 2 4 2 2" xfId="5289" xr:uid="{F2576A9C-2F4A-45C8-A9A6-E715259EF641}"/>
    <cellStyle name="Comma 2 7 2 4 2 3" xfId="6661" xr:uid="{D163B51C-AFB7-43FC-859C-F548D820E8C9}"/>
    <cellStyle name="Comma 2 7 2 4 2 4" xfId="8033" xr:uid="{344A91FB-6A99-4FA1-BCC4-9F02EC19ED14}"/>
    <cellStyle name="Comma 2 7 2 4 2 5" xfId="3917" xr:uid="{A4C5825F-34F9-4416-A713-276D491E8CCE}"/>
    <cellStyle name="Comma 2 7 2 4 3" xfId="4603" xr:uid="{8F31B497-71CF-4DD2-B8CA-55BBFB24C965}"/>
    <cellStyle name="Comma 2 7 2 4 4" xfId="5975" xr:uid="{70919CDD-33A7-4318-AB56-CFB285DC7F41}"/>
    <cellStyle name="Comma 2 7 2 4 5" xfId="7347" xr:uid="{6EDE0F29-0C82-4A1B-A08C-FAB9C15B070F}"/>
    <cellStyle name="Comma 2 7 2 4 6" xfId="3231" xr:uid="{9A3E101E-D776-4ACA-894E-25BCA40C94F1}"/>
    <cellStyle name="Comma 2 7 2 5" xfId="2202" xr:uid="{FEE5A4C0-36B1-4A87-A277-C900C772B94B}"/>
    <cellStyle name="Comma 2 7 2 5 2" xfId="4947" xr:uid="{56E5301C-5ADA-4C42-AFB8-31E82177F514}"/>
    <cellStyle name="Comma 2 7 2 5 3" xfId="6319" xr:uid="{8A6A0DD4-41BE-4E49-BC25-51DD1ECF3323}"/>
    <cellStyle name="Comma 2 7 2 5 4" xfId="7691" xr:uid="{FF2D4F16-ADB9-40DD-9BA6-3BE811FE0EE6}"/>
    <cellStyle name="Comma 2 7 2 5 5" xfId="3575" xr:uid="{637478EC-248A-4E51-A7AF-4422012BFFD7}"/>
    <cellStyle name="Comma 2 7 2 6" xfId="4261" xr:uid="{42CA97E1-FCA4-4CB4-A046-1BB460CDF291}"/>
    <cellStyle name="Comma 2 7 2 7" xfId="5633" xr:uid="{2A986FAE-7C46-4B67-8E59-5C82E03A716F}"/>
    <cellStyle name="Comma 2 7 2 8" xfId="7005" xr:uid="{60224D15-4CAF-4EFD-86CA-33E6CE442415}"/>
    <cellStyle name="Comma 2 7 2 9" xfId="2889" xr:uid="{B1587C62-1797-4D39-B99D-FCBAEC103DD9}"/>
    <cellStyle name="Comma 2 7 3" xfId="1555" xr:uid="{C3E2E74A-F34B-4381-AE74-5C31D0F90EE8}"/>
    <cellStyle name="Comma 2 7 3 2" xfId="1897" xr:uid="{92BCDBB2-F0FE-4CF2-97D1-675B7164BA1E}"/>
    <cellStyle name="Comma 2 7 3 2 2" xfId="2583" xr:uid="{509FFEBF-7B90-43BF-9735-E6EFB17FBABE}"/>
    <cellStyle name="Comma 2 7 3 2 2 2" xfId="5328" xr:uid="{0AACDC70-23D0-4388-864C-5AC23806C60F}"/>
    <cellStyle name="Comma 2 7 3 2 2 3" xfId="6700" xr:uid="{424D58BF-E8B9-43BA-AA81-9DEBF1100715}"/>
    <cellStyle name="Comma 2 7 3 2 2 4" xfId="8072" xr:uid="{E842FF0E-19AC-47C7-B3B2-4C1370A6A35B}"/>
    <cellStyle name="Comma 2 7 3 2 2 5" xfId="3956" xr:uid="{7EC9F560-9255-4FF4-A79B-B67620ECC2DF}"/>
    <cellStyle name="Comma 2 7 3 2 3" xfId="4642" xr:uid="{42F21879-A93E-4507-AC0A-4397CEF931D9}"/>
    <cellStyle name="Comma 2 7 3 2 4" xfId="6014" xr:uid="{61C457A0-9F58-4CBD-97DF-9637BADCC8A1}"/>
    <cellStyle name="Comma 2 7 3 2 5" xfId="7386" xr:uid="{3673C7DC-4174-4A58-B27D-D5997B940489}"/>
    <cellStyle name="Comma 2 7 3 2 6" xfId="3270" xr:uid="{EA005D11-9F13-4DE5-8D85-607528042DB1}"/>
    <cellStyle name="Comma 2 7 3 3" xfId="2241" xr:uid="{3CB9C558-894F-4919-A8E8-C454953B87A8}"/>
    <cellStyle name="Comma 2 7 3 3 2" xfId="4986" xr:uid="{99A4D994-470E-4CED-BD39-EB3956BE40DD}"/>
    <cellStyle name="Comma 2 7 3 3 3" xfId="6358" xr:uid="{E7012024-F6C3-4E33-A424-6FBDF2B7A672}"/>
    <cellStyle name="Comma 2 7 3 3 4" xfId="7730" xr:uid="{4590CAE4-0742-40FF-84C7-343F9EE19396}"/>
    <cellStyle name="Comma 2 7 3 3 5" xfId="3614" xr:uid="{ACE5C177-1BAC-4980-90F0-C530F8F74596}"/>
    <cellStyle name="Comma 2 7 3 4" xfId="4300" xr:uid="{47F09265-4CF0-4BB4-95EC-F851EB7BA1FC}"/>
    <cellStyle name="Comma 2 7 3 5" xfId="5672" xr:uid="{955A1826-A153-4A09-A5AD-1C45FA2684C5}"/>
    <cellStyle name="Comma 2 7 3 6" xfId="7044" xr:uid="{1C10B997-1E03-453A-8F2B-3D87C1C30844}"/>
    <cellStyle name="Comma 2 7 3 7" xfId="2928" xr:uid="{D6F7F753-6218-4095-9D7D-4D3BEF2953DB}"/>
    <cellStyle name="Comma 2 7 4" xfId="1668" xr:uid="{186ECD06-7DEA-4821-81E9-63FC1240F003}"/>
    <cellStyle name="Comma 2 7 4 2" xfId="2010" xr:uid="{710DC291-0C0B-47BD-9040-8AA2E6EE2A6D}"/>
    <cellStyle name="Comma 2 7 4 2 2" xfId="2696" xr:uid="{02586010-ECC7-4500-A8A0-1C9437F25FB0}"/>
    <cellStyle name="Comma 2 7 4 2 2 2" xfId="5441" xr:uid="{16AAD5BD-4A39-4048-ABEE-FA3EF2792286}"/>
    <cellStyle name="Comma 2 7 4 2 2 3" xfId="6813" xr:uid="{887AB0D3-A827-425D-8B8C-DCD0569212C6}"/>
    <cellStyle name="Comma 2 7 4 2 2 4" xfId="8185" xr:uid="{6D7AA42E-8072-4E22-9AFC-A6C4A40B4A03}"/>
    <cellStyle name="Comma 2 7 4 2 2 5" xfId="4069" xr:uid="{47C6179F-ABDD-49E0-B25F-15513E685BB5}"/>
    <cellStyle name="Comma 2 7 4 2 3" xfId="4755" xr:uid="{1E61296E-E13A-4F8C-AFE8-499EDB7D1E51}"/>
    <cellStyle name="Comma 2 7 4 2 4" xfId="6127" xr:uid="{141770E6-F7A6-4259-A232-CC2D02385CE3}"/>
    <cellStyle name="Comma 2 7 4 2 5" xfId="7499" xr:uid="{3E7A0085-1595-48FB-AB8E-B9D33984C25C}"/>
    <cellStyle name="Comma 2 7 4 2 6" xfId="3383" xr:uid="{EDA57199-3FC2-4FA0-AAD3-269F2E2E02A0}"/>
    <cellStyle name="Comma 2 7 4 3" xfId="2354" xr:uid="{E31ADDD9-A0C8-4F9D-974F-86A9EC84F6E8}"/>
    <cellStyle name="Comma 2 7 4 3 2" xfId="5099" xr:uid="{5C1E09D8-A0D3-4BF9-B171-06E6363B92C6}"/>
    <cellStyle name="Comma 2 7 4 3 3" xfId="6471" xr:uid="{F2901F9D-AA52-4969-8E1F-FC8E37A053EA}"/>
    <cellStyle name="Comma 2 7 4 3 4" xfId="7843" xr:uid="{ED5EC614-9B7E-433A-97AE-BE9BF786B39F}"/>
    <cellStyle name="Comma 2 7 4 3 5" xfId="3727" xr:uid="{FA165AAA-CEBC-4CCE-A90B-2EF4AA65D88A}"/>
    <cellStyle name="Comma 2 7 4 4" xfId="4413" xr:uid="{FA639FA0-3A51-468B-8B65-5F52B405CE58}"/>
    <cellStyle name="Comma 2 7 4 5" xfId="5785" xr:uid="{4AF68EDE-A8C7-421C-933A-72E6D8FE89E0}"/>
    <cellStyle name="Comma 2 7 4 6" xfId="7157" xr:uid="{645F9FBC-58F0-4BEB-92F0-9779FAC11AB9}"/>
    <cellStyle name="Comma 2 7 4 7" xfId="3041" xr:uid="{2CAFD66C-2931-40C2-8FA4-C56243891738}"/>
    <cellStyle name="Comma 2 7 5" xfId="1784" xr:uid="{9A8080AA-7B80-4233-97E6-073EA20E7B80}"/>
    <cellStyle name="Comma 2 7 5 2" xfId="2470" xr:uid="{8B4D5CB5-0791-4D9E-BCA9-A0BE18CC2630}"/>
    <cellStyle name="Comma 2 7 5 2 2" xfId="5215" xr:uid="{16C6BB6B-029A-4A5F-AE9A-0D53626859C7}"/>
    <cellStyle name="Comma 2 7 5 2 3" xfId="6587" xr:uid="{5A53139F-5A9E-4CEA-BCB6-219834C87A44}"/>
    <cellStyle name="Comma 2 7 5 2 4" xfId="7959" xr:uid="{BB6102D2-0E6A-4FAC-BB23-4D6178B1502F}"/>
    <cellStyle name="Comma 2 7 5 2 5" xfId="3843" xr:uid="{B771484E-85BF-4750-8FC7-A81BF9708F4E}"/>
    <cellStyle name="Comma 2 7 5 3" xfId="4529" xr:uid="{B62FE26D-3C75-445B-86ED-242F6BA27095}"/>
    <cellStyle name="Comma 2 7 5 4" xfId="5901" xr:uid="{6280C95D-6480-4244-A71E-827AD2C61C62}"/>
    <cellStyle name="Comma 2 7 5 5" xfId="7273" xr:uid="{2B4F5198-3749-4974-8C7E-AB75176F8BE7}"/>
    <cellStyle name="Comma 2 7 5 6" xfId="3157" xr:uid="{CEAEBE8D-22BC-4DFA-BFEB-9832284183F6}"/>
    <cellStyle name="Comma 2 7 6" xfId="2127" xr:uid="{9FE87436-7C81-49A7-9D0F-AF6A27FF1099}"/>
    <cellStyle name="Comma 2 7 6 2" xfId="4872" xr:uid="{8A41F3C8-F491-4E63-AF7D-09CAE1D103C0}"/>
    <cellStyle name="Comma 2 7 6 3" xfId="6244" xr:uid="{C5008D0C-9B7A-4A86-BE5D-B2792001B186}"/>
    <cellStyle name="Comma 2 7 6 4" xfId="7616" xr:uid="{7C27C984-C97C-4F46-AD57-E6F9FFEE79AD}"/>
    <cellStyle name="Comma 2 7 6 5" xfId="3500" xr:uid="{C45A9149-D4F4-479F-97D0-6EC3A036D6B1}"/>
    <cellStyle name="Comma 2 7 7" xfId="4187" xr:uid="{FEF2B28E-AD96-4CAA-8AC9-EB033F7B9DBE}"/>
    <cellStyle name="Comma 2 7 8" xfId="5559" xr:uid="{143BB371-9323-498B-B14E-6C1FAC673DD2}"/>
    <cellStyle name="Comma 2 7 9" xfId="6931" xr:uid="{41FAF6DB-AEF1-4AD9-A658-F09E5B2CE7A6}"/>
    <cellStyle name="Comma 2 8" xfId="534" xr:uid="{C2A39AA0-CB7C-4C8D-94BC-D56A3758A18F}"/>
    <cellStyle name="Comma 2 9" xfId="1373" xr:uid="{8F6838D6-D29D-490E-8FB6-555B2EFFDC61}"/>
    <cellStyle name="Comma 2 9 10" xfId="2841" xr:uid="{C17A0F07-24B0-4663-9D22-22BE8FCCF7EF}"/>
    <cellStyle name="Comma 2 9 2" xfId="1542" xr:uid="{A1BD245B-250E-4CB1-B868-08356D384A42}"/>
    <cellStyle name="Comma 2 9 2 2" xfId="1655" xr:uid="{46001047-755F-444B-9C93-DCE8AC54710D}"/>
    <cellStyle name="Comma 2 9 2 2 2" xfId="1997" xr:uid="{536E9DB2-9B18-42D8-A874-61F86E1017A2}"/>
    <cellStyle name="Comma 2 9 2 2 2 2" xfId="2683" xr:uid="{A432C4AB-9A73-4683-A17D-149633273917}"/>
    <cellStyle name="Comma 2 9 2 2 2 2 2" xfId="5428" xr:uid="{FBCF3411-D0F1-47FF-BCE4-CF1BE97E3426}"/>
    <cellStyle name="Comma 2 9 2 2 2 2 3" xfId="6800" xr:uid="{F2FCA6D3-46AA-48CD-AA7A-ED61EEF83246}"/>
    <cellStyle name="Comma 2 9 2 2 2 2 4" xfId="8172" xr:uid="{4046DE22-FF33-4F52-85E4-123B76BAE175}"/>
    <cellStyle name="Comma 2 9 2 2 2 2 5" xfId="4056" xr:uid="{02FFB722-9508-439E-A78E-2AE23A0AC364}"/>
    <cellStyle name="Comma 2 9 2 2 2 3" xfId="4742" xr:uid="{D982C86A-772A-46F3-BBE4-C0DDAF1D2522}"/>
    <cellStyle name="Comma 2 9 2 2 2 4" xfId="6114" xr:uid="{245BB26D-3C25-469E-B919-1C89A62C8226}"/>
    <cellStyle name="Comma 2 9 2 2 2 5" xfId="7486" xr:uid="{FBF37972-0302-4499-A33E-2317A20855E7}"/>
    <cellStyle name="Comma 2 9 2 2 2 6" xfId="3370" xr:uid="{0D7D6232-89EB-4C3A-A758-FE439A3AEBA6}"/>
    <cellStyle name="Comma 2 9 2 2 3" xfId="2341" xr:uid="{E715C752-2B0F-4AD5-9E7A-7B93D7341F0A}"/>
    <cellStyle name="Comma 2 9 2 2 3 2" xfId="5086" xr:uid="{D03E5501-8372-42A7-AC29-DB3A36818BBF}"/>
    <cellStyle name="Comma 2 9 2 2 3 3" xfId="6458" xr:uid="{B016A80D-D268-44DB-8BCC-983A0BC45D32}"/>
    <cellStyle name="Comma 2 9 2 2 3 4" xfId="7830" xr:uid="{4D7DAC85-1CC5-4A28-8BFF-2970B08912CC}"/>
    <cellStyle name="Comma 2 9 2 2 3 5" xfId="3714" xr:uid="{C0A26EE6-32A1-4B21-A38E-01CBDB881C27}"/>
    <cellStyle name="Comma 2 9 2 2 4" xfId="4400" xr:uid="{7DE0176A-1D85-4747-BC03-FD81135B523C}"/>
    <cellStyle name="Comma 2 9 2 2 5" xfId="5772" xr:uid="{DF4304E9-C08B-41E9-9F4D-280A544C6885}"/>
    <cellStyle name="Comma 2 9 2 2 6" xfId="7144" xr:uid="{C687656E-D364-4CE2-96EF-1A6D8F41671E}"/>
    <cellStyle name="Comma 2 9 2 2 7" xfId="3028" xr:uid="{3C1D389A-9BC2-40DE-9B7D-E710B9DBA109}"/>
    <cellStyle name="Comma 2 9 2 3" xfId="1768" xr:uid="{08A6F7CF-7064-4E2D-873B-A22916CA8AB5}"/>
    <cellStyle name="Comma 2 9 2 3 2" xfId="2110" xr:uid="{2B32B6B9-90EC-4F7F-AB2F-D4E7F57DD6AA}"/>
    <cellStyle name="Comma 2 9 2 3 2 2" xfId="2796" xr:uid="{7372E672-864D-4748-932C-4D595EC49377}"/>
    <cellStyle name="Comma 2 9 2 3 2 2 2" xfId="5541" xr:uid="{BC94097F-C1EB-4B2D-B5C0-DBCE4109B6C2}"/>
    <cellStyle name="Comma 2 9 2 3 2 2 3" xfId="6913" xr:uid="{FFE3835F-E8F2-4DE8-95AC-D327734A6F22}"/>
    <cellStyle name="Comma 2 9 2 3 2 2 4" xfId="8285" xr:uid="{90972BA6-8394-4C8A-8ECC-51C3376DF2B4}"/>
    <cellStyle name="Comma 2 9 2 3 2 2 5" xfId="4169" xr:uid="{F67EAA30-C1CF-4D8E-BC0A-0183878F4236}"/>
    <cellStyle name="Comma 2 9 2 3 2 3" xfId="4855" xr:uid="{80C77369-CC57-46CA-BF34-A65BCF489B50}"/>
    <cellStyle name="Comma 2 9 2 3 2 4" xfId="6227" xr:uid="{97EAED2D-D831-41F7-B5A9-3C13A26CF3B5}"/>
    <cellStyle name="Comma 2 9 2 3 2 5" xfId="7599" xr:uid="{7FECC4C5-4FA0-4810-B16D-E756D3B42727}"/>
    <cellStyle name="Comma 2 9 2 3 2 6" xfId="3483" xr:uid="{0719C33F-6836-411D-AEAC-7EF56E366B46}"/>
    <cellStyle name="Comma 2 9 2 3 3" xfId="2454" xr:uid="{441F6182-0A69-4DB2-BE84-AFD5D924CC07}"/>
    <cellStyle name="Comma 2 9 2 3 3 2" xfId="5199" xr:uid="{71B53426-EBC7-44D9-A2C8-8DBD51BC2B0E}"/>
    <cellStyle name="Comma 2 9 2 3 3 3" xfId="6571" xr:uid="{D3C9DE91-6C2C-45CF-9EAD-B99E13291EDD}"/>
    <cellStyle name="Comma 2 9 2 3 3 4" xfId="7943" xr:uid="{A09AD0B4-F37A-4765-9CE4-608B0B33972C}"/>
    <cellStyle name="Comma 2 9 2 3 3 5" xfId="3827" xr:uid="{8CE24E4D-5B60-4EEC-9A50-CA11D467AF59}"/>
    <cellStyle name="Comma 2 9 2 3 4" xfId="4513" xr:uid="{7B9035F1-3F8F-4E53-BDFF-AF28C2528BA8}"/>
    <cellStyle name="Comma 2 9 2 3 5" xfId="5885" xr:uid="{1612E3E7-B26F-445E-A390-C14E9DE33541}"/>
    <cellStyle name="Comma 2 9 2 3 6" xfId="7257" xr:uid="{A281C72B-AED1-42E7-96DE-7A22B503E299}"/>
    <cellStyle name="Comma 2 9 2 3 7" xfId="3141" xr:uid="{B2B1CA60-D7B9-4AC6-B55A-C11F1CA54167}"/>
    <cellStyle name="Comma 2 9 2 4" xfId="1884" xr:uid="{9C95E13B-25D0-4F70-8F93-DF96D4CBD9F4}"/>
    <cellStyle name="Comma 2 9 2 4 2" xfId="2570" xr:uid="{565B3C8B-8C15-4B24-B02C-B13C38B9330B}"/>
    <cellStyle name="Comma 2 9 2 4 2 2" xfId="5315" xr:uid="{2C3B601C-F651-415D-8632-E13ACF85E73B}"/>
    <cellStyle name="Comma 2 9 2 4 2 3" xfId="6687" xr:uid="{A1C60748-524B-473A-8896-CB020E35844B}"/>
    <cellStyle name="Comma 2 9 2 4 2 4" xfId="8059" xr:uid="{BDC744F7-1B17-4C69-A814-C3151C10639A}"/>
    <cellStyle name="Comma 2 9 2 4 2 5" xfId="3943" xr:uid="{66D67EA3-5970-4E4C-A665-269D159C4C2B}"/>
    <cellStyle name="Comma 2 9 2 4 3" xfId="4629" xr:uid="{4D5E1290-CC15-4477-B9EF-393302C0D116}"/>
    <cellStyle name="Comma 2 9 2 4 4" xfId="6001" xr:uid="{CB140C0E-3F08-48A7-98CE-426FE498D988}"/>
    <cellStyle name="Comma 2 9 2 4 5" xfId="7373" xr:uid="{7C12B8C0-ADC1-4E91-A206-7A251DC7023A}"/>
    <cellStyle name="Comma 2 9 2 4 6" xfId="3257" xr:uid="{3D957E8D-0C0C-4806-A05F-C346EF049917}"/>
    <cellStyle name="Comma 2 9 2 5" xfId="2228" xr:uid="{9A5C99A3-31E5-4AA3-BEF5-277424B07DF6}"/>
    <cellStyle name="Comma 2 9 2 5 2" xfId="4973" xr:uid="{BFDB2D83-7A4F-495A-A2E6-195F2FD98F41}"/>
    <cellStyle name="Comma 2 9 2 5 3" xfId="6345" xr:uid="{6C955A3D-A406-4472-B302-0FE549201E38}"/>
    <cellStyle name="Comma 2 9 2 5 4" xfId="7717" xr:uid="{352E1D5C-3567-42DD-921D-8D906C548BBD}"/>
    <cellStyle name="Comma 2 9 2 5 5" xfId="3601" xr:uid="{F87921C5-F741-448F-BF0E-CB717C960C95}"/>
    <cellStyle name="Comma 2 9 2 6" xfId="4287" xr:uid="{46245693-6A12-4CCD-802C-F870B7926CC8}"/>
    <cellStyle name="Comma 2 9 2 7" xfId="5659" xr:uid="{1F2EE426-BA84-4FE5-A77C-FAD60F9FBCA9}"/>
    <cellStyle name="Comma 2 9 2 8" xfId="7031" xr:uid="{9137C45B-FB54-4B12-9E3B-6211D62B8344}"/>
    <cellStyle name="Comma 2 9 2 9" xfId="2915" xr:uid="{402A9604-977A-4B3D-877F-99BBB6C13AC3}"/>
    <cellStyle name="Comma 2 9 3" xfId="1581" xr:uid="{5A06A2A4-533A-485B-BB71-54BD87FFA820}"/>
    <cellStyle name="Comma 2 9 3 2" xfId="1923" xr:uid="{33176F23-8831-4F00-960E-7ED749ABFD8C}"/>
    <cellStyle name="Comma 2 9 3 2 2" xfId="2609" xr:uid="{81DEA755-AA71-4F19-B1EB-3501B90E6449}"/>
    <cellStyle name="Comma 2 9 3 2 2 2" xfId="5354" xr:uid="{61F001A0-9F7B-4813-84B3-DC5490AD58CD}"/>
    <cellStyle name="Comma 2 9 3 2 2 3" xfId="6726" xr:uid="{443E69E0-EB37-4984-AAF3-571D9E0D3B13}"/>
    <cellStyle name="Comma 2 9 3 2 2 4" xfId="8098" xr:uid="{1C373B6B-C358-4BDA-8C2E-E7AB5B157D99}"/>
    <cellStyle name="Comma 2 9 3 2 2 5" xfId="3982" xr:uid="{76E8C3ED-42DF-43FE-9601-DDCF7506E3B5}"/>
    <cellStyle name="Comma 2 9 3 2 3" xfId="4668" xr:uid="{2B8608B6-F44C-46A3-98F6-33771DF8A291}"/>
    <cellStyle name="Comma 2 9 3 2 4" xfId="6040" xr:uid="{7277FDBC-A49D-4D8C-A663-6928A7F9E0D7}"/>
    <cellStyle name="Comma 2 9 3 2 5" xfId="7412" xr:uid="{2DCA556F-CDEA-41B9-993E-965CDD6B508A}"/>
    <cellStyle name="Comma 2 9 3 2 6" xfId="3296" xr:uid="{2EA35FAD-2E09-4292-A4C9-82CFC12FCCE5}"/>
    <cellStyle name="Comma 2 9 3 3" xfId="2267" xr:uid="{46F5151E-8607-45B4-950B-6F6068293149}"/>
    <cellStyle name="Comma 2 9 3 3 2" xfId="5012" xr:uid="{F6D18F34-2366-4633-9026-AAA3C86240C4}"/>
    <cellStyle name="Comma 2 9 3 3 3" xfId="6384" xr:uid="{F5194FDB-1236-4C9A-9437-A66086D99BDF}"/>
    <cellStyle name="Comma 2 9 3 3 4" xfId="7756" xr:uid="{E89675FD-4100-4B62-ACAC-B52A43FBFDB5}"/>
    <cellStyle name="Comma 2 9 3 3 5" xfId="3640" xr:uid="{B12B3D50-853C-4737-B84E-0D0AF812FDBA}"/>
    <cellStyle name="Comma 2 9 3 4" xfId="4326" xr:uid="{DA6E9931-9C7A-4874-9E59-10583E83F143}"/>
    <cellStyle name="Comma 2 9 3 5" xfId="5698" xr:uid="{BA4AAF1A-9F5B-4100-9E2F-D8FFA552D91A}"/>
    <cellStyle name="Comma 2 9 3 6" xfId="7070" xr:uid="{76BD2D4C-1954-4392-A887-E72B2BC5A0E7}"/>
    <cellStyle name="Comma 2 9 3 7" xfId="2954" xr:uid="{4081EAA1-5118-4EE6-B43C-40E2E209578A}"/>
    <cellStyle name="Comma 2 9 4" xfId="1694" xr:uid="{71088099-92E3-4811-B291-525B030D5E46}"/>
    <cellStyle name="Comma 2 9 4 2" xfId="2036" xr:uid="{D0DBA6CE-ACA1-42F1-B45A-EB4131EF8294}"/>
    <cellStyle name="Comma 2 9 4 2 2" xfId="2722" xr:uid="{D26AC3F0-B2CE-49D0-9FB3-D0274703F829}"/>
    <cellStyle name="Comma 2 9 4 2 2 2" xfId="5467" xr:uid="{648A9698-0C87-4357-8058-8A5EA08EC81C}"/>
    <cellStyle name="Comma 2 9 4 2 2 3" xfId="6839" xr:uid="{A89D0AD0-C0F1-418B-A5B4-B4A4CA3514AD}"/>
    <cellStyle name="Comma 2 9 4 2 2 4" xfId="8211" xr:uid="{A22446E5-83DF-4803-9B77-CCB3ACDCAC96}"/>
    <cellStyle name="Comma 2 9 4 2 2 5" xfId="4095" xr:uid="{DA426386-C95F-4A9D-AF6A-3CB66A13E873}"/>
    <cellStyle name="Comma 2 9 4 2 3" xfId="4781" xr:uid="{6D75C218-139E-4CCD-B8C4-7A868B665C8D}"/>
    <cellStyle name="Comma 2 9 4 2 4" xfId="6153" xr:uid="{979C4294-1CB5-4BF8-8D20-C0970BE9212A}"/>
    <cellStyle name="Comma 2 9 4 2 5" xfId="7525" xr:uid="{FDC3A698-0C22-46F2-BC15-96A6B7BA1695}"/>
    <cellStyle name="Comma 2 9 4 2 6" xfId="3409" xr:uid="{785BB2E8-075F-45A7-A371-1A312DD8F441}"/>
    <cellStyle name="Comma 2 9 4 3" xfId="2380" xr:uid="{BA3D7E01-322A-4196-881A-BE661297D145}"/>
    <cellStyle name="Comma 2 9 4 3 2" xfId="5125" xr:uid="{D94626D9-4D21-463D-9DE6-DFE4D5DA663A}"/>
    <cellStyle name="Comma 2 9 4 3 3" xfId="6497" xr:uid="{249C3473-7ACB-4262-A98A-75DD42749579}"/>
    <cellStyle name="Comma 2 9 4 3 4" xfId="7869" xr:uid="{9FEB3EDF-A29E-49BE-9FEB-61DFD9AD0339}"/>
    <cellStyle name="Comma 2 9 4 3 5" xfId="3753" xr:uid="{5FCF6700-1B20-4001-87BE-B9A0EBE91256}"/>
    <cellStyle name="Comma 2 9 4 4" xfId="4439" xr:uid="{CB1AF69A-4622-4A6E-9F7F-975595246426}"/>
    <cellStyle name="Comma 2 9 4 5" xfId="5811" xr:uid="{16BAB491-FD8F-4E88-B236-BC45440733B2}"/>
    <cellStyle name="Comma 2 9 4 6" xfId="7183" xr:uid="{361FD13F-C361-4D82-8985-ADA5327050B6}"/>
    <cellStyle name="Comma 2 9 4 7" xfId="3067" xr:uid="{04F35A19-CBBE-47D1-BD4B-943D8D3BA782}"/>
    <cellStyle name="Comma 2 9 5" xfId="1810" xr:uid="{A2904EE9-9837-441A-B858-F1936DF74FAB}"/>
    <cellStyle name="Comma 2 9 5 2" xfId="2496" xr:uid="{8D61D7AC-3488-4707-831D-FDC078259308}"/>
    <cellStyle name="Comma 2 9 5 2 2" xfId="5241" xr:uid="{9DD9B516-0F66-40B5-A5DD-756C3D5A49FB}"/>
    <cellStyle name="Comma 2 9 5 2 3" xfId="6613" xr:uid="{6C7FCEB3-3691-42B9-91E5-2F64E20BC6B9}"/>
    <cellStyle name="Comma 2 9 5 2 4" xfId="7985" xr:uid="{E9A4CA73-C153-4593-B3E6-81E7790459DF}"/>
    <cellStyle name="Comma 2 9 5 2 5" xfId="3869" xr:uid="{143A4F0F-91AE-46F9-B32D-0FBFB206F94C}"/>
    <cellStyle name="Comma 2 9 5 3" xfId="4555" xr:uid="{D47446D4-1846-45F4-A9F8-F6C655F4D561}"/>
    <cellStyle name="Comma 2 9 5 4" xfId="5927" xr:uid="{8765E10C-4BA2-4582-A41D-122964B53D4F}"/>
    <cellStyle name="Comma 2 9 5 5" xfId="7299" xr:uid="{666C3E5E-7A68-48E1-A906-AC8571EFEBCD}"/>
    <cellStyle name="Comma 2 9 5 6" xfId="3183" xr:uid="{E72B9301-E660-46BF-A662-51F439E061B3}"/>
    <cellStyle name="Comma 2 9 6" xfId="2153" xr:uid="{20144DF3-8677-41D9-AAF6-1A88925A9A79}"/>
    <cellStyle name="Comma 2 9 6 2" xfId="4898" xr:uid="{501DE81B-70C4-4981-A61D-6CB5B23612F2}"/>
    <cellStyle name="Comma 2 9 6 3" xfId="6270" xr:uid="{08B92C34-2F3E-4BA0-9CB1-E4F5CB4FD600}"/>
    <cellStyle name="Comma 2 9 6 4" xfId="7642" xr:uid="{FE8B6E75-7550-4D4C-9720-98B7F92F2196}"/>
    <cellStyle name="Comma 2 9 6 5" xfId="3526" xr:uid="{2EFE7F97-6AA0-439B-B445-FFA8F88257AB}"/>
    <cellStyle name="Comma 2 9 7" xfId="4213" xr:uid="{EB0175DA-C737-4DEA-836C-8BA1CDE5083E}"/>
    <cellStyle name="Comma 2 9 8" xfId="5585" xr:uid="{0CB71E7E-41C2-4526-8B95-37860519DA93}"/>
    <cellStyle name="Comma 2 9 9" xfId="6957" xr:uid="{1C69E9C3-6AFB-4345-B44A-CBB943CF9AE3}"/>
    <cellStyle name="Comma 2_1-7" xfId="175" xr:uid="{66A24DB2-52D0-42F6-B9C5-3765D8AA2D65}"/>
    <cellStyle name="Comma 20" xfId="22" xr:uid="{796114BD-C12B-4417-968D-C0F6C2CA7FC5}"/>
    <cellStyle name="Comma 20 2" xfId="2117" xr:uid="{260EA176-DDD4-4740-A986-12321A25E577}"/>
    <cellStyle name="Comma 20 2 2" xfId="4862" xr:uid="{0B53E619-14BB-45A2-BF6B-CD98119CB3D9}"/>
    <cellStyle name="Comma 20 2 3" xfId="6234" xr:uid="{5ED6AE80-7E68-4B73-8CAB-64E67D7C2CAA}"/>
    <cellStyle name="Comma 20 2 4" xfId="7606" xr:uid="{68151064-5375-47DC-A69A-5B7486F5790B}"/>
    <cellStyle name="Comma 20 2 5" xfId="3490" xr:uid="{E04010F4-0C9A-4C8C-B9D3-C08052C4B7B9}"/>
    <cellStyle name="Comma 20 3" xfId="4177" xr:uid="{60221678-467D-4E40-A826-33917A76013D}"/>
    <cellStyle name="Comma 20 4" xfId="5549" xr:uid="{97810824-EB11-4950-877E-D62F6CEBDB4F}"/>
    <cellStyle name="Comma 20 5" xfId="6921" xr:uid="{74C3CD6E-3DC7-4220-9BC0-B96F866E8E6A}"/>
    <cellStyle name="Comma 20 6" xfId="2805" xr:uid="{8332FF65-9352-4487-81D7-0124BD203507}"/>
    <cellStyle name="Comma 21" xfId="1774" xr:uid="{90825B93-D63F-43AB-867A-B41729CA4A76}"/>
    <cellStyle name="Comma 21 2" xfId="2460" xr:uid="{8300B9EC-7120-435D-AE64-4512C0F24358}"/>
    <cellStyle name="Comma 21 2 2" xfId="5205" xr:uid="{838D1346-3073-4106-A3D8-6DF92A6BCCF9}"/>
    <cellStyle name="Comma 21 2 3" xfId="6577" xr:uid="{CA162745-E5E2-4703-8610-D1527A4B66A5}"/>
    <cellStyle name="Comma 21 2 4" xfId="7949" xr:uid="{C4A975E0-29F7-4A3C-97E5-073E054CF888}"/>
    <cellStyle name="Comma 21 2 5" xfId="3833" xr:uid="{89DF6474-5B81-467D-BD04-C58F33B0E06B}"/>
    <cellStyle name="Comma 21 3" xfId="4519" xr:uid="{413F73B7-2909-438B-9FD7-59AD1ED81AAE}"/>
    <cellStyle name="Comma 21 4" xfId="5891" xr:uid="{B8513C07-2AA6-41DF-86E5-9C403E1921F1}"/>
    <cellStyle name="Comma 21 5" xfId="7263" xr:uid="{9CAC2901-C942-45E5-990E-F28DE73EA54A}"/>
    <cellStyle name="Comma 21 6" xfId="3147" xr:uid="{2CE441B3-FFA4-4BED-A6BB-310DC03E34AE}"/>
    <cellStyle name="Comma 22" xfId="21" xr:uid="{6158977C-7834-4CE1-AFB1-F188479FC19D}"/>
    <cellStyle name="Comma 22 2" xfId="2180" xr:uid="{85408B60-84C9-4D86-AD0B-0F138996D09E}"/>
    <cellStyle name="Comma 22 2 2" xfId="4925" xr:uid="{48B37CDC-E191-4401-B6EA-682D9AA429D4}"/>
    <cellStyle name="Comma 22 2 3" xfId="6297" xr:uid="{C913BBC6-82F6-4875-8F8C-1571F280D688}"/>
    <cellStyle name="Comma 22 2 4" xfId="7669" xr:uid="{78EDBC8F-5464-4E6F-93CE-2BA602BA9A5F}"/>
    <cellStyle name="Comma 22 2 5" xfId="3553" xr:uid="{656E48DC-0E55-4DBF-95F6-B2E7763AE81F}"/>
    <cellStyle name="Comma 22 3" xfId="4176" xr:uid="{3839906A-5381-48D4-A980-99F79B52400E}"/>
    <cellStyle name="Comma 22 4" xfId="5548" xr:uid="{C3490F1C-7500-455C-B79B-01115D898BFE}"/>
    <cellStyle name="Comma 22 5" xfId="6920" xr:uid="{56F515F7-4A96-4B9C-AF80-166DC6EF2899}"/>
    <cellStyle name="Comma 22 6" xfId="2804" xr:uid="{DCF5D499-DBFD-4A0E-965B-9BF10ACD6E3F}"/>
    <cellStyle name="Comma 23" xfId="2116" xr:uid="{185318D0-51B8-4536-813D-659E96F6D731}"/>
    <cellStyle name="Comma 23 2" xfId="4861" xr:uid="{BC466EC9-4C70-4178-A621-AB6901CD465F}"/>
    <cellStyle name="Comma 23 3" xfId="6233" xr:uid="{4804EDA0-CA0E-4059-A4BC-57876B88A99C}"/>
    <cellStyle name="Comma 23 4" xfId="7605" xr:uid="{238D06B1-3161-4E18-8E18-4FA1084495F6}"/>
    <cellStyle name="Comma 23 5" xfId="3489" xr:uid="{ABACDF5C-5FF1-4903-9CFF-9A09BBE21F3A}"/>
    <cellStyle name="Comma 24" xfId="2803" xr:uid="{251C131D-96FD-47A1-BF98-36C42AF845AB}"/>
    <cellStyle name="Comma 25" xfId="4175" xr:uid="{34774233-77BC-4648-9A98-9608AA1AA7D0}"/>
    <cellStyle name="Comma 26" xfId="5547" xr:uid="{5FF913E1-79C7-4A17-B3AA-179D9C97B966}"/>
    <cellStyle name="Comma 27" xfId="6919" xr:uid="{0543F61D-643B-43AF-90D8-87B2472C3758}"/>
    <cellStyle name="Comma 28" xfId="2802" xr:uid="{6E52C57E-3901-4736-9C66-3C71CD88839D}"/>
    <cellStyle name="Comma 3" xfId="30" xr:uid="{B68F9304-4F29-44DF-985A-0957C4454031}"/>
    <cellStyle name="Comma 3 10" xfId="1553" xr:uid="{981A7317-8892-4D18-8BE4-AF1F7FE6AB00}"/>
    <cellStyle name="Comma 3 10 2" xfId="1895" xr:uid="{C6AA2B00-F6F8-4088-9325-EF82146208E9}"/>
    <cellStyle name="Comma 3 10 2 2" xfId="2581" xr:uid="{4BB992DA-B382-453C-A7DA-DDD15C8D1877}"/>
    <cellStyle name="Comma 3 10 2 2 2" xfId="5326" xr:uid="{12659D29-1FBC-4423-B8B7-4D999BDFE83B}"/>
    <cellStyle name="Comma 3 10 2 2 3" xfId="6698" xr:uid="{544BED42-3E6F-44D2-A57E-6FD6BEA34550}"/>
    <cellStyle name="Comma 3 10 2 2 4" xfId="8070" xr:uid="{4DC23A5C-3A89-48E9-9C87-80E55609F427}"/>
    <cellStyle name="Comma 3 10 2 2 5" xfId="3954" xr:uid="{5DBAA391-CE33-4D91-97D8-74B6B518A63E}"/>
    <cellStyle name="Comma 3 10 2 3" xfId="4640" xr:uid="{A10FEA08-AD22-4888-9EEA-2BDA7028966F}"/>
    <cellStyle name="Comma 3 10 2 4" xfId="6012" xr:uid="{65D330A6-1B52-43A6-8A0D-13177C034751}"/>
    <cellStyle name="Comma 3 10 2 5" xfId="7384" xr:uid="{3290DDAE-AC5F-4C5D-8DD5-ADB90A55C0C8}"/>
    <cellStyle name="Comma 3 10 2 6" xfId="3268" xr:uid="{71A5A1FB-8C74-4881-A4EE-9735FDADAF1D}"/>
    <cellStyle name="Comma 3 10 3" xfId="2239" xr:uid="{3B431697-DD81-4D7A-AE66-F9BBF1883DBC}"/>
    <cellStyle name="Comma 3 10 3 2" xfId="4984" xr:uid="{0FA1919D-47AB-4FDA-B6CB-747EFE846E88}"/>
    <cellStyle name="Comma 3 10 3 3" xfId="6356" xr:uid="{AA7633E2-313C-4CDE-81EA-C3494105D683}"/>
    <cellStyle name="Comma 3 10 3 4" xfId="7728" xr:uid="{0A417C5A-979D-4F6B-82FD-408F51F2E9F9}"/>
    <cellStyle name="Comma 3 10 3 5" xfId="3612" xr:uid="{618FE814-F9D3-49F1-BA59-DE7B2DFE9138}"/>
    <cellStyle name="Comma 3 10 4" xfId="4298" xr:uid="{F3F06C49-99AA-44B6-97AD-C759F331C965}"/>
    <cellStyle name="Comma 3 10 5" xfId="5670" xr:uid="{A67FF313-A09C-4024-A496-DBFEA1922109}"/>
    <cellStyle name="Comma 3 10 6" xfId="7042" xr:uid="{5023FFF8-8AB4-4224-AC58-7091374783A7}"/>
    <cellStyle name="Comma 3 10 7" xfId="2926" xr:uid="{B1335D4E-1BC9-4221-BC6D-8070D3CA124D}"/>
    <cellStyle name="Comma 3 11" xfId="1666" xr:uid="{45FAEA7E-7B68-44BF-A843-CD4C469330E1}"/>
    <cellStyle name="Comma 3 11 2" xfId="2008" xr:uid="{F562E6EE-8DBC-4CA6-A25D-E15926D4F13C}"/>
    <cellStyle name="Comma 3 11 2 2" xfId="2694" xr:uid="{DC053A46-6795-4E8B-8894-6D7644B1575E}"/>
    <cellStyle name="Comma 3 11 2 2 2" xfId="5439" xr:uid="{C3493934-4E59-425D-A9F2-61F7203B0455}"/>
    <cellStyle name="Comma 3 11 2 2 3" xfId="6811" xr:uid="{DFCA5B2F-26B3-4C0F-A868-460FE201E8B6}"/>
    <cellStyle name="Comma 3 11 2 2 4" xfId="8183" xr:uid="{71674623-9C19-4EA1-AECF-7F382E905649}"/>
    <cellStyle name="Comma 3 11 2 2 5" xfId="4067" xr:uid="{B4950E22-79C1-4306-8D3F-A24E7F28A2A2}"/>
    <cellStyle name="Comma 3 11 2 3" xfId="4753" xr:uid="{9D7B6E6D-8D12-492B-B175-0A63E08AFB7F}"/>
    <cellStyle name="Comma 3 11 2 4" xfId="6125" xr:uid="{4A63A3A4-0627-4C75-8505-F355BFDD1FEE}"/>
    <cellStyle name="Comma 3 11 2 5" xfId="7497" xr:uid="{455CB529-4C89-44CE-992B-50552046A72A}"/>
    <cellStyle name="Comma 3 11 2 6" xfId="3381" xr:uid="{7E7901AC-F5D4-40A4-AFB4-612DE85FBD79}"/>
    <cellStyle name="Comma 3 11 3" xfId="2352" xr:uid="{8FD1F0F9-7DDD-4610-AA18-14A131BEF1CA}"/>
    <cellStyle name="Comma 3 11 3 2" xfId="5097" xr:uid="{9274F4CB-AB6B-4517-9B9E-7CA4A37ED979}"/>
    <cellStyle name="Comma 3 11 3 3" xfId="6469" xr:uid="{12688C1F-74BE-4556-8A5C-2ABA8673BFCB}"/>
    <cellStyle name="Comma 3 11 3 4" xfId="7841" xr:uid="{ED30CC21-592C-4E27-80EC-74B3BFF18420}"/>
    <cellStyle name="Comma 3 11 3 5" xfId="3725" xr:uid="{3F27F70D-284B-4634-A807-716236266F74}"/>
    <cellStyle name="Comma 3 11 4" xfId="4411" xr:uid="{2B106F38-E156-441E-9288-157A31190DDA}"/>
    <cellStyle name="Comma 3 11 5" xfId="5783" xr:uid="{07E0C887-3F3D-4010-90BF-4F8925B613E2}"/>
    <cellStyle name="Comma 3 11 6" xfId="7155" xr:uid="{974C5401-AD6F-4AC7-A2B6-8C8C9BF34B9C}"/>
    <cellStyle name="Comma 3 11 7" xfId="3039" xr:uid="{69CC41AA-ADC7-4CD0-BB3A-9BD4EAFECD4C}"/>
    <cellStyle name="Comma 3 12" xfId="1781" xr:uid="{C2D62CE7-A980-4030-A7AB-BA29F2A69510}"/>
    <cellStyle name="Comma 3 12 2" xfId="2467" xr:uid="{72C53737-4847-4E22-A173-FFF233117818}"/>
    <cellStyle name="Comma 3 12 2 2" xfId="5212" xr:uid="{1B088BAB-BED7-494E-8590-6A32AF580751}"/>
    <cellStyle name="Comma 3 12 2 3" xfId="6584" xr:uid="{270F3FF1-0320-4A2E-8A95-B0C71A394EC0}"/>
    <cellStyle name="Comma 3 12 2 4" xfId="7956" xr:uid="{850DF66B-02CE-465B-9478-74CBCD566F04}"/>
    <cellStyle name="Comma 3 12 2 5" xfId="3840" xr:uid="{5E316292-93E2-4C9C-BB5F-255C131D4604}"/>
    <cellStyle name="Comma 3 12 3" xfId="4526" xr:uid="{0E6D79FC-ACD8-458B-9A6A-A91A6F9F0E19}"/>
    <cellStyle name="Comma 3 12 4" xfId="5898" xr:uid="{B5E42AA3-99F6-4AE7-8A93-99D39C0CF867}"/>
    <cellStyle name="Comma 3 12 5" xfId="7270" xr:uid="{5AE78BEF-8C5A-41B8-90E8-0947AE1460E5}"/>
    <cellStyle name="Comma 3 12 6" xfId="3154" xr:uid="{1C6F31D1-C35B-4165-8829-DFB9A9F15B0A}"/>
    <cellStyle name="Comma 3 13" xfId="2124" xr:uid="{8AC1390D-8FB3-4D71-8437-CE5581BDD9CB}"/>
    <cellStyle name="Comma 3 13 2" xfId="4869" xr:uid="{47B0D29E-C0E5-4DB0-BDCB-62785C6A42E2}"/>
    <cellStyle name="Comma 3 13 3" xfId="6241" xr:uid="{661C2781-25AE-4156-A559-B22AF97EACB6}"/>
    <cellStyle name="Comma 3 13 4" xfId="7613" xr:uid="{71D85688-8A40-4952-ADFC-97FDFBE65F70}"/>
    <cellStyle name="Comma 3 13 5" xfId="3497" xr:uid="{92C9F787-6E79-4F4F-85D4-F8AE96AFD190}"/>
    <cellStyle name="Comma 3 14" xfId="4184" xr:uid="{21643194-0B32-4C1F-9053-555225EE3795}"/>
    <cellStyle name="Comma 3 15" xfId="5556" xr:uid="{3A842D77-77E0-4E29-9B12-7D5AABF48D79}"/>
    <cellStyle name="Comma 3 16" xfId="6928" xr:uid="{C7DC6EE3-D410-4126-966A-15763BFBDC45}"/>
    <cellStyle name="Comma 3 17" xfId="2812" xr:uid="{A2D487F4-C758-45B8-AA4C-9EB82039172B}"/>
    <cellStyle name="Comma 3 2" xfId="176" xr:uid="{03E02A5F-9C5C-44A2-942C-90B7154B642B}"/>
    <cellStyle name="Comma 3 2 2" xfId="177" xr:uid="{11ACB4F0-C459-4249-880C-3D12CD09B0A1}"/>
    <cellStyle name="Comma 3 2 3" xfId="1405" xr:uid="{D53AA85C-E97B-4F26-AB08-8E65575006C4}"/>
    <cellStyle name="Comma 3 2 3 10" xfId="2855" xr:uid="{E1D95CD6-4294-436D-B44C-6DD5FBB41B89}"/>
    <cellStyle name="Comma 3 2 3 2" xfId="1494" xr:uid="{C43023FB-34BE-4657-BCC1-20B8C0A9A26A}"/>
    <cellStyle name="Comma 3 2 3 3" xfId="1594" xr:uid="{16387761-C424-44E0-99C6-4A8AD22A8C31}"/>
    <cellStyle name="Comma 3 2 3 3 2" xfId="1936" xr:uid="{11468201-E1D5-450F-8D24-3F20CD98C41C}"/>
    <cellStyle name="Comma 3 2 3 3 2 2" xfId="2622" xr:uid="{1DEEE96A-722A-4BF0-9CF7-433740FBAB03}"/>
    <cellStyle name="Comma 3 2 3 3 2 2 2" xfId="5367" xr:uid="{100FA2FC-905A-4538-BFDC-1D85991E0B83}"/>
    <cellStyle name="Comma 3 2 3 3 2 2 3" xfId="6739" xr:uid="{A354855A-2136-4B82-833B-AF1286D0F99F}"/>
    <cellStyle name="Comma 3 2 3 3 2 2 4" xfId="8111" xr:uid="{8A9A248B-6DAD-45E6-89C8-B53CD45A107E}"/>
    <cellStyle name="Comma 3 2 3 3 2 2 5" xfId="3995" xr:uid="{24D4050F-909E-4A66-886D-62C4D32571A0}"/>
    <cellStyle name="Comma 3 2 3 3 2 3" xfId="4681" xr:uid="{7C24CD29-1E72-4BBA-9D29-8FB06DBE9DBF}"/>
    <cellStyle name="Comma 3 2 3 3 2 4" xfId="6053" xr:uid="{483FF462-B5CD-40E6-88E6-CC8F6507C73A}"/>
    <cellStyle name="Comma 3 2 3 3 2 5" xfId="7425" xr:uid="{2118486B-3A8C-428D-8D63-92AE3F212EBB}"/>
    <cellStyle name="Comma 3 2 3 3 2 6" xfId="3309" xr:uid="{6197D329-1463-4AEF-808E-B2300DAAE827}"/>
    <cellStyle name="Comma 3 2 3 3 3" xfId="2280" xr:uid="{C54B5FA0-8A63-48BE-A1D5-34D4A1BE3899}"/>
    <cellStyle name="Comma 3 2 3 3 3 2" xfId="5025" xr:uid="{9CAE2CD8-E08D-410D-B1D3-0B14B91A60DC}"/>
    <cellStyle name="Comma 3 2 3 3 3 3" xfId="6397" xr:uid="{BFEB9A3E-BF37-444B-A25A-1E68FFFD1EFE}"/>
    <cellStyle name="Comma 3 2 3 3 3 4" xfId="7769" xr:uid="{06E54E28-8BA6-4882-BE02-9C7ED9E7F04F}"/>
    <cellStyle name="Comma 3 2 3 3 3 5" xfId="3653" xr:uid="{66D5A51D-400A-4765-9A6F-FFB888DA2E60}"/>
    <cellStyle name="Comma 3 2 3 3 4" xfId="4339" xr:uid="{536EE351-3950-4658-932A-4BEFEC8DC391}"/>
    <cellStyle name="Comma 3 2 3 3 5" xfId="5711" xr:uid="{7B134645-C118-4A0B-8CF5-E7FC16C6FA82}"/>
    <cellStyle name="Comma 3 2 3 3 6" xfId="7083" xr:uid="{918A1139-F3B5-4C8D-BC1F-B9409B8862D4}"/>
    <cellStyle name="Comma 3 2 3 3 7" xfId="2967" xr:uid="{B78C690F-CF2E-4B82-81E5-6158D8D07AC4}"/>
    <cellStyle name="Comma 3 2 3 4" xfId="1707" xr:uid="{0AE13A9F-A597-4E37-A68D-0B3679BA6E6F}"/>
    <cellStyle name="Comma 3 2 3 4 2" xfId="2049" xr:uid="{54F9B5F1-D5FC-4B68-9989-839215D9773D}"/>
    <cellStyle name="Comma 3 2 3 4 2 2" xfId="2735" xr:uid="{A5A54D97-5024-41A7-B176-14088BA11E11}"/>
    <cellStyle name="Comma 3 2 3 4 2 2 2" xfId="5480" xr:uid="{E3E43664-D4DF-4E2B-B3F2-696CB4DC0572}"/>
    <cellStyle name="Comma 3 2 3 4 2 2 3" xfId="6852" xr:uid="{4E91CD11-7435-45B0-87E0-CAF8ABD4D697}"/>
    <cellStyle name="Comma 3 2 3 4 2 2 4" xfId="8224" xr:uid="{48EB47DE-3CC3-4A44-B7AA-8359D61E6E0C}"/>
    <cellStyle name="Comma 3 2 3 4 2 2 5" xfId="4108" xr:uid="{89E4EECC-9C94-47EA-8583-05D720AC57DE}"/>
    <cellStyle name="Comma 3 2 3 4 2 3" xfId="4794" xr:uid="{5B93C536-7EF7-43A8-885E-57B8E6E72A8D}"/>
    <cellStyle name="Comma 3 2 3 4 2 4" xfId="6166" xr:uid="{99FBC3BB-3661-4AF1-9672-297A3FE79945}"/>
    <cellStyle name="Comma 3 2 3 4 2 5" xfId="7538" xr:uid="{30F45844-38D8-489F-9067-B9544DC67D70}"/>
    <cellStyle name="Comma 3 2 3 4 2 6" xfId="3422" xr:uid="{243DEFBE-C431-433B-B9BC-DAF46265C9EC}"/>
    <cellStyle name="Comma 3 2 3 4 3" xfId="2393" xr:uid="{73B1827F-3F3E-4115-86C4-D1C087D2B7C1}"/>
    <cellStyle name="Comma 3 2 3 4 3 2" xfId="5138" xr:uid="{CD9437BD-D646-4F64-8E9A-BE15B9918B38}"/>
    <cellStyle name="Comma 3 2 3 4 3 3" xfId="6510" xr:uid="{83CBE3B5-F954-46F1-A2D0-7477324EDAE5}"/>
    <cellStyle name="Comma 3 2 3 4 3 4" xfId="7882" xr:uid="{686DDBB9-B3F6-4773-98FB-D3BA30DED9CD}"/>
    <cellStyle name="Comma 3 2 3 4 3 5" xfId="3766" xr:uid="{BABFBDCF-0DB1-483B-9A9F-C00022095FD0}"/>
    <cellStyle name="Comma 3 2 3 4 4" xfId="4452" xr:uid="{AB7892D4-2C29-4DC8-86CE-663AB32742D2}"/>
    <cellStyle name="Comma 3 2 3 4 5" xfId="5824" xr:uid="{F3942035-47CF-4976-BB1D-122494FF387D}"/>
    <cellStyle name="Comma 3 2 3 4 6" xfId="7196" xr:uid="{807FB2E2-2215-47C0-8279-50E136F24168}"/>
    <cellStyle name="Comma 3 2 3 4 7" xfId="3080" xr:uid="{F50DE77B-10CD-4A0B-A307-C30E91164095}"/>
    <cellStyle name="Comma 3 2 3 5" xfId="1824" xr:uid="{6338157F-3352-48EF-9267-83B74ACDDD60}"/>
    <cellStyle name="Comma 3 2 3 5 2" xfId="2510" xr:uid="{AF71BE5F-918C-4DFE-BF1D-E68335FE8FBC}"/>
    <cellStyle name="Comma 3 2 3 5 2 2" xfId="5255" xr:uid="{5CEE6E88-EDF4-4CC6-95CF-FF6A7E29E20E}"/>
    <cellStyle name="Comma 3 2 3 5 2 3" xfId="6627" xr:uid="{56440C99-56A4-4C87-9E85-111A68E91758}"/>
    <cellStyle name="Comma 3 2 3 5 2 4" xfId="7999" xr:uid="{D5AB271D-B278-40B1-BE20-FBA644D1BB76}"/>
    <cellStyle name="Comma 3 2 3 5 2 5" xfId="3883" xr:uid="{58D31BC9-1D93-4C56-AF38-BCA8851C0FE1}"/>
    <cellStyle name="Comma 3 2 3 5 3" xfId="4569" xr:uid="{9592B652-F825-4D23-80D0-0DCAABB73074}"/>
    <cellStyle name="Comma 3 2 3 5 4" xfId="5941" xr:uid="{D0A1D237-911B-4638-A8B4-9E14BFC7D6F4}"/>
    <cellStyle name="Comma 3 2 3 5 5" xfId="7313" xr:uid="{B54CD048-6C03-4653-8220-A2619DB579C4}"/>
    <cellStyle name="Comma 3 2 3 5 6" xfId="3197" xr:uid="{47E15031-2B80-4131-B380-9A40C716717A}"/>
    <cellStyle name="Comma 3 2 3 6" xfId="2167" xr:uid="{DEB0E256-8D08-491E-BB3B-2E63EFB33F96}"/>
    <cellStyle name="Comma 3 2 3 6 2" xfId="4912" xr:uid="{0BE3FAB6-C246-4C96-970F-6F5EDBB61FB9}"/>
    <cellStyle name="Comma 3 2 3 6 3" xfId="6284" xr:uid="{C7CCE467-62C2-4415-89A1-9D5977E84208}"/>
    <cellStyle name="Comma 3 2 3 6 4" xfId="7656" xr:uid="{3C685D25-48E5-4B44-8FF9-5B1984D5B984}"/>
    <cellStyle name="Comma 3 2 3 6 5" xfId="3540" xr:uid="{EA36FF35-91CF-4969-B2A5-4AB590395735}"/>
    <cellStyle name="Comma 3 2 3 7" xfId="4227" xr:uid="{82EA7FC1-E00F-4135-BBF3-18D4DD99206A}"/>
    <cellStyle name="Comma 3 2 3 8" xfId="5599" xr:uid="{9A7B59D8-95F3-4ED6-ABC3-C42F4CC0374A}"/>
    <cellStyle name="Comma 3 2 3 9" xfId="6971" xr:uid="{39C6D045-4917-4FA2-B24C-304E276392EC}"/>
    <cellStyle name="Comma 3 3" xfId="178" xr:uid="{3F3AB270-77A1-431A-86C9-F879D7E90120}"/>
    <cellStyle name="Comma 3 4" xfId="179" xr:uid="{9CB94092-D785-45FF-8D76-F282364CB94A}"/>
    <cellStyle name="Comma 3 5" xfId="180" xr:uid="{4AE213DE-607B-4711-B3B3-390508033F7B}"/>
    <cellStyle name="Comma 3 5 10" xfId="2816" xr:uid="{A338D52A-88CF-4386-A2E9-41E73FA81D92}"/>
    <cellStyle name="Comma 3 5 2" xfId="1517" xr:uid="{2152F9FA-E591-4847-A763-E870734D4D20}"/>
    <cellStyle name="Comma 3 5 2 2" xfId="1630" xr:uid="{8B65020C-4A79-4925-9871-0D079426AD30}"/>
    <cellStyle name="Comma 3 5 2 2 2" xfId="1972" xr:uid="{5AE91473-103D-421E-952B-B41BBB211735}"/>
    <cellStyle name="Comma 3 5 2 2 2 2" xfId="2658" xr:uid="{1E74CEBA-DB83-4413-A418-C9FFAD214E28}"/>
    <cellStyle name="Comma 3 5 2 2 2 2 2" xfId="5403" xr:uid="{5845570E-A4E1-4585-9011-3467B5687939}"/>
    <cellStyle name="Comma 3 5 2 2 2 2 3" xfId="6775" xr:uid="{3AEC2ABA-4755-4A78-9D94-6440DAD2AD28}"/>
    <cellStyle name="Comma 3 5 2 2 2 2 4" xfId="8147" xr:uid="{9831042E-6891-4A57-9694-491E340657ED}"/>
    <cellStyle name="Comma 3 5 2 2 2 2 5" xfId="4031" xr:uid="{F13E4C80-87F9-4346-B4A0-D4D099807D0F}"/>
    <cellStyle name="Comma 3 5 2 2 2 3" xfId="4717" xr:uid="{1F216BDF-CA93-421D-BCA8-6348E132246A}"/>
    <cellStyle name="Comma 3 5 2 2 2 4" xfId="6089" xr:uid="{1790A0A1-5954-4FD1-9640-1B3DCCDFC0CB}"/>
    <cellStyle name="Comma 3 5 2 2 2 5" xfId="7461" xr:uid="{ED694001-F6BC-43DB-8AE4-84B0902C5111}"/>
    <cellStyle name="Comma 3 5 2 2 2 6" xfId="3345" xr:uid="{86B44168-3D5B-4D35-90D7-08167ADD5106}"/>
    <cellStyle name="Comma 3 5 2 2 3" xfId="2316" xr:uid="{9C1AEB6D-7FDE-4E08-95D1-7296CB047D07}"/>
    <cellStyle name="Comma 3 5 2 2 3 2" xfId="5061" xr:uid="{3DA9F388-11D5-4FB6-BC59-1008CF6235F7}"/>
    <cellStyle name="Comma 3 5 2 2 3 3" xfId="6433" xr:uid="{C9E08044-7844-40A8-9EA7-C263228BA657}"/>
    <cellStyle name="Comma 3 5 2 2 3 4" xfId="7805" xr:uid="{542562F4-4C76-4FA5-969F-17BB16536FFD}"/>
    <cellStyle name="Comma 3 5 2 2 3 5" xfId="3689" xr:uid="{0EEE2D31-2D14-47B9-B9FE-16B63FAA27B4}"/>
    <cellStyle name="Comma 3 5 2 2 4" xfId="4375" xr:uid="{73EB55D4-DACD-4662-9DE1-88982C46BCD8}"/>
    <cellStyle name="Comma 3 5 2 2 5" xfId="5747" xr:uid="{2D4A950B-F0EA-4FB3-AE28-C3D5075E62A3}"/>
    <cellStyle name="Comma 3 5 2 2 6" xfId="7119" xr:uid="{7E7388F4-FEE6-4E9F-8FFA-57CA6ADF0ACA}"/>
    <cellStyle name="Comma 3 5 2 2 7" xfId="3003" xr:uid="{D4E12562-CE04-4F8E-A303-30ED2BE7CA9E}"/>
    <cellStyle name="Comma 3 5 2 3" xfId="1743" xr:uid="{509275E8-249C-4CC6-90B9-F39A6AE9B59C}"/>
    <cellStyle name="Comma 3 5 2 3 2" xfId="2085" xr:uid="{01D5AC81-36CD-4FFD-BC34-C93482FF3193}"/>
    <cellStyle name="Comma 3 5 2 3 2 2" xfId="2771" xr:uid="{855E5F59-FB3D-415C-8FA2-AAE76B8930FF}"/>
    <cellStyle name="Comma 3 5 2 3 2 2 2" xfId="5516" xr:uid="{67893003-5252-47BC-AAE0-B8BE483A4126}"/>
    <cellStyle name="Comma 3 5 2 3 2 2 3" xfId="6888" xr:uid="{EAF2158B-367F-4B8D-B19F-E0551F91A308}"/>
    <cellStyle name="Comma 3 5 2 3 2 2 4" xfId="8260" xr:uid="{C9EE9CFD-765B-47B8-8BD7-85AD7233A9B7}"/>
    <cellStyle name="Comma 3 5 2 3 2 2 5" xfId="4144" xr:uid="{F103F29C-5A8E-46AB-9998-A4492F371191}"/>
    <cellStyle name="Comma 3 5 2 3 2 3" xfId="4830" xr:uid="{B1BD70A9-464A-4B16-9B62-D208D205E5E2}"/>
    <cellStyle name="Comma 3 5 2 3 2 4" xfId="6202" xr:uid="{6E33FB75-4C87-43AC-9DF1-B630B4FAAECC}"/>
    <cellStyle name="Comma 3 5 2 3 2 5" xfId="7574" xr:uid="{2A896DBC-4C2B-463B-9268-A6A7B822E192}"/>
    <cellStyle name="Comma 3 5 2 3 2 6" xfId="3458" xr:uid="{349658FB-0909-4483-A9B2-830E0D047B0F}"/>
    <cellStyle name="Comma 3 5 2 3 3" xfId="2429" xr:uid="{F6B6A054-B338-404B-802C-6A555B9420E9}"/>
    <cellStyle name="Comma 3 5 2 3 3 2" xfId="5174" xr:uid="{1C303A69-6E35-4D22-87E4-81A0F0C0727C}"/>
    <cellStyle name="Comma 3 5 2 3 3 3" xfId="6546" xr:uid="{B181DBC8-49D2-4060-BF8D-19525BB0C051}"/>
    <cellStyle name="Comma 3 5 2 3 3 4" xfId="7918" xr:uid="{9D4C62EE-4970-4D79-A673-568344297B9A}"/>
    <cellStyle name="Comma 3 5 2 3 3 5" xfId="3802" xr:uid="{C354FCAB-72F6-4EF6-B092-26F623EC684C}"/>
    <cellStyle name="Comma 3 5 2 3 4" xfId="4488" xr:uid="{ED5AE281-67D4-47B5-B76E-67C28FF733BD}"/>
    <cellStyle name="Comma 3 5 2 3 5" xfId="5860" xr:uid="{88570439-1974-44C1-9588-BD6D7F894009}"/>
    <cellStyle name="Comma 3 5 2 3 6" xfId="7232" xr:uid="{6020CEAF-6178-4BCC-8211-C27F37A3AE98}"/>
    <cellStyle name="Comma 3 5 2 3 7" xfId="3116" xr:uid="{95243B64-0D9B-44A4-97AF-77DFC9D5C8D2}"/>
    <cellStyle name="Comma 3 5 2 4" xfId="1859" xr:uid="{4C944985-0AFD-4C35-A3CD-2FCF35EBDF60}"/>
    <cellStyle name="Comma 3 5 2 4 2" xfId="2545" xr:uid="{FD6AE4E7-03A9-4006-BB4A-E350CF3CC610}"/>
    <cellStyle name="Comma 3 5 2 4 2 2" xfId="5290" xr:uid="{25882C7A-AFA5-4C4E-A97F-18E215D28B31}"/>
    <cellStyle name="Comma 3 5 2 4 2 3" xfId="6662" xr:uid="{1D03D17C-A3FC-4D50-9FDC-7934B9238956}"/>
    <cellStyle name="Comma 3 5 2 4 2 4" xfId="8034" xr:uid="{5E1C962B-5507-4389-ABB0-2C596ADBD387}"/>
    <cellStyle name="Comma 3 5 2 4 2 5" xfId="3918" xr:uid="{29D412ED-D2C7-4640-86CD-B0BA6E914E98}"/>
    <cellStyle name="Comma 3 5 2 4 3" xfId="4604" xr:uid="{F8A7BA48-6F81-445F-B8BC-0E42837F4C5D}"/>
    <cellStyle name="Comma 3 5 2 4 4" xfId="5976" xr:uid="{DD52A330-0DA6-46E9-9F04-B0E69EDB6174}"/>
    <cellStyle name="Comma 3 5 2 4 5" xfId="7348" xr:uid="{EB161588-1E3A-4735-BC5F-68A4D473BD37}"/>
    <cellStyle name="Comma 3 5 2 4 6" xfId="3232" xr:uid="{B8F16FCE-7CF2-405A-BF2B-36A72C353D63}"/>
    <cellStyle name="Comma 3 5 2 5" xfId="2203" xr:uid="{D8C4AA8E-A8A2-4989-B520-2689A496AA3C}"/>
    <cellStyle name="Comma 3 5 2 5 2" xfId="4948" xr:uid="{4B54F18E-F5F0-4425-9CFB-B618FC9A1147}"/>
    <cellStyle name="Comma 3 5 2 5 3" xfId="6320" xr:uid="{458EA11A-3086-413D-8E26-60E9BB7AD4D7}"/>
    <cellStyle name="Comma 3 5 2 5 4" xfId="7692" xr:uid="{90EA0092-61E2-4222-A3C3-F1D2C57CDB85}"/>
    <cellStyle name="Comma 3 5 2 5 5" xfId="3576" xr:uid="{59AAF38A-D251-4F1F-94AD-11FC9195D49F}"/>
    <cellStyle name="Comma 3 5 2 6" xfId="4262" xr:uid="{D945EB91-78DC-44D0-B73B-2B4E61052C30}"/>
    <cellStyle name="Comma 3 5 2 7" xfId="5634" xr:uid="{C0EA7D31-C64D-4097-B85A-45335E48837A}"/>
    <cellStyle name="Comma 3 5 2 8" xfId="7006" xr:uid="{21962963-6C04-450E-B8AD-51954FFDBF02}"/>
    <cellStyle name="Comma 3 5 2 9" xfId="2890" xr:uid="{429B4E9F-F426-4B70-BE5F-CD524F134C5B}"/>
    <cellStyle name="Comma 3 5 3" xfId="1556" xr:uid="{520322B1-4B86-47D8-A9DA-8ACC8D95D5C7}"/>
    <cellStyle name="Comma 3 5 3 2" xfId="1898" xr:uid="{1646C14C-C49F-464C-97C6-4041BE07D643}"/>
    <cellStyle name="Comma 3 5 3 2 2" xfId="2584" xr:uid="{DBAF54BF-E081-49E2-9760-BE6961806A33}"/>
    <cellStyle name="Comma 3 5 3 2 2 2" xfId="5329" xr:uid="{5BF45863-E36B-4AC5-AB76-5832EA1570EB}"/>
    <cellStyle name="Comma 3 5 3 2 2 3" xfId="6701" xr:uid="{1789D002-A0A6-4F46-A441-B3646E49A90E}"/>
    <cellStyle name="Comma 3 5 3 2 2 4" xfId="8073" xr:uid="{A701E6DC-908E-4F8A-9E94-83635C5A110F}"/>
    <cellStyle name="Comma 3 5 3 2 2 5" xfId="3957" xr:uid="{420FEB34-3FB4-48D6-B4CB-514E4D3B72A3}"/>
    <cellStyle name="Comma 3 5 3 2 3" xfId="4643" xr:uid="{58450BE1-B368-4EF9-931C-4C67857AF717}"/>
    <cellStyle name="Comma 3 5 3 2 4" xfId="6015" xr:uid="{B50FD148-6B89-4649-BE23-AE9B18BC4A4B}"/>
    <cellStyle name="Comma 3 5 3 2 5" xfId="7387" xr:uid="{E29CD5EF-9F4E-4BCA-84CB-1EA0EE4BB02E}"/>
    <cellStyle name="Comma 3 5 3 2 6" xfId="3271" xr:uid="{B7546724-A8D5-43EA-990A-4D24E10E91B3}"/>
    <cellStyle name="Comma 3 5 3 3" xfId="2242" xr:uid="{4B54CF75-8D8E-4390-B873-FCAA3381B8AC}"/>
    <cellStyle name="Comma 3 5 3 3 2" xfId="4987" xr:uid="{4811BF55-8FC7-4B28-9660-075193CDB40D}"/>
    <cellStyle name="Comma 3 5 3 3 3" xfId="6359" xr:uid="{4DF58D2D-B992-4C2B-B0F3-F399A14E46D6}"/>
    <cellStyle name="Comma 3 5 3 3 4" xfId="7731" xr:uid="{197006AA-4AFF-40FE-8BE9-AEB21F643960}"/>
    <cellStyle name="Comma 3 5 3 3 5" xfId="3615" xr:uid="{7B1FDF65-FC04-49B6-864E-EE4983B0FBF0}"/>
    <cellStyle name="Comma 3 5 3 4" xfId="4301" xr:uid="{F4507CD1-B9A9-4AA2-AFFF-AAA78D69F453}"/>
    <cellStyle name="Comma 3 5 3 5" xfId="5673" xr:uid="{0D600F17-FF68-4029-B1FD-84DB99A05697}"/>
    <cellStyle name="Comma 3 5 3 6" xfId="7045" xr:uid="{16EF9FDA-49CE-4757-86F7-33DE38F5A4DF}"/>
    <cellStyle name="Comma 3 5 3 7" xfId="2929" xr:uid="{BAAFB458-B9DB-402D-98F7-FCF6BFB31785}"/>
    <cellStyle name="Comma 3 5 4" xfId="1669" xr:uid="{0B3219C5-5CC1-4642-916A-55482FC420BB}"/>
    <cellStyle name="Comma 3 5 4 2" xfId="2011" xr:uid="{E8F49DEF-AFDB-4E9F-A7ED-887EA63813B5}"/>
    <cellStyle name="Comma 3 5 4 2 2" xfId="2697" xr:uid="{F5FDA044-F981-4B55-A282-A327D2464F30}"/>
    <cellStyle name="Comma 3 5 4 2 2 2" xfId="5442" xr:uid="{F3F9556C-3BF4-4E0C-8D53-771DF63623F3}"/>
    <cellStyle name="Comma 3 5 4 2 2 3" xfId="6814" xr:uid="{F67D32E5-987C-458A-9252-9D2861F12021}"/>
    <cellStyle name="Comma 3 5 4 2 2 4" xfId="8186" xr:uid="{AA2871C1-06CB-4CCF-93ED-E07A934E673E}"/>
    <cellStyle name="Comma 3 5 4 2 2 5" xfId="4070" xr:uid="{5B689129-92ED-4BB1-A745-9FC430DFA5B2}"/>
    <cellStyle name="Comma 3 5 4 2 3" xfId="4756" xr:uid="{65B65BC6-6DAC-4F1D-8560-71BD7A7C9FE1}"/>
    <cellStyle name="Comma 3 5 4 2 4" xfId="6128" xr:uid="{E9B1E05B-FAC9-4317-8502-5707945D2B2C}"/>
    <cellStyle name="Comma 3 5 4 2 5" xfId="7500" xr:uid="{98492981-B113-4F1F-A426-2F7C0BEFF65B}"/>
    <cellStyle name="Comma 3 5 4 2 6" xfId="3384" xr:uid="{10AB8863-E2EE-4480-8323-852E67F9AA65}"/>
    <cellStyle name="Comma 3 5 4 3" xfId="2355" xr:uid="{9AC8B8B3-8D38-44C5-988E-21BD746DE9B9}"/>
    <cellStyle name="Comma 3 5 4 3 2" xfId="5100" xr:uid="{A8F3A192-FB20-4324-ACA5-F9A048B81BC8}"/>
    <cellStyle name="Comma 3 5 4 3 3" xfId="6472" xr:uid="{01F3FB6D-3DC7-41BE-B614-0D0912EC2E5B}"/>
    <cellStyle name="Comma 3 5 4 3 4" xfId="7844" xr:uid="{B3E1565A-1C7C-40CA-BFEE-6B7C3C07D5E1}"/>
    <cellStyle name="Comma 3 5 4 3 5" xfId="3728" xr:uid="{7E4D8EC0-3EA5-44A5-A72E-86B3D9CCA6AB}"/>
    <cellStyle name="Comma 3 5 4 4" xfId="4414" xr:uid="{C9A63B91-7E2F-4D7E-B950-BAD9682D57F6}"/>
    <cellStyle name="Comma 3 5 4 5" xfId="5786" xr:uid="{55225FFF-1845-4958-9B97-27100FD3BE92}"/>
    <cellStyle name="Comma 3 5 4 6" xfId="7158" xr:uid="{D9DB3DB3-B091-4471-81CE-C7D26292FB88}"/>
    <cellStyle name="Comma 3 5 4 7" xfId="3042" xr:uid="{A79E57D7-4124-43D8-822A-8AEC3C96ADB9}"/>
    <cellStyle name="Comma 3 5 5" xfId="1785" xr:uid="{673B5703-50C6-495C-86EE-7CB62020E1DA}"/>
    <cellStyle name="Comma 3 5 5 2" xfId="2471" xr:uid="{506F50BB-DEE7-4FC0-84C2-8718F616B4CE}"/>
    <cellStyle name="Comma 3 5 5 2 2" xfId="5216" xr:uid="{E3C116A3-1454-4EC4-8E54-CAE37F4C5E00}"/>
    <cellStyle name="Comma 3 5 5 2 3" xfId="6588" xr:uid="{18993495-2CEC-483D-AB20-0F3767FA6736}"/>
    <cellStyle name="Comma 3 5 5 2 4" xfId="7960" xr:uid="{CB5A28DA-D937-46E3-A745-ACE7748BF571}"/>
    <cellStyle name="Comma 3 5 5 2 5" xfId="3844" xr:uid="{741F81E4-328D-4F30-9FCB-F3E05C872654}"/>
    <cellStyle name="Comma 3 5 5 3" xfId="4530" xr:uid="{E1907180-91BB-40B3-BF41-E5A89E8D4CEB}"/>
    <cellStyle name="Comma 3 5 5 4" xfId="5902" xr:uid="{E847665A-96F5-4196-A6CE-D3D5836EC9D3}"/>
    <cellStyle name="Comma 3 5 5 5" xfId="7274" xr:uid="{7062652D-D9E4-4995-A55F-2D236F35DC5F}"/>
    <cellStyle name="Comma 3 5 5 6" xfId="3158" xr:uid="{5FFE0BB9-8496-469F-A187-E59AA7442118}"/>
    <cellStyle name="Comma 3 5 6" xfId="2128" xr:uid="{0E85E995-E70E-440E-96EC-77EC160D2AE3}"/>
    <cellStyle name="Comma 3 5 6 2" xfId="4873" xr:uid="{56864C97-6E67-4E0F-B943-E208BAE40A28}"/>
    <cellStyle name="Comma 3 5 6 3" xfId="6245" xr:uid="{6EC2A62B-C62C-46E8-949F-8225880710E1}"/>
    <cellStyle name="Comma 3 5 6 4" xfId="7617" xr:uid="{698E8783-CE9A-4232-A540-CD53CC5B97E8}"/>
    <cellStyle name="Comma 3 5 6 5" xfId="3501" xr:uid="{1971FCFC-1EA7-420C-A71C-383991BD9DD2}"/>
    <cellStyle name="Comma 3 5 7" xfId="4188" xr:uid="{016A337D-F9BF-468F-A295-B7CB079774B4}"/>
    <cellStyle name="Comma 3 5 8" xfId="5560" xr:uid="{434AA277-314D-4DB3-905A-DBF9B98A15F0}"/>
    <cellStyle name="Comma 3 5 9" xfId="6932" xr:uid="{5E5D86A3-EA78-45BF-8DDA-1A3153E744BD}"/>
    <cellStyle name="Comma 3 6" xfId="1371" xr:uid="{0D0A20CF-DE5C-48D4-8608-DE7306F40410}"/>
    <cellStyle name="Comma 3 6 10" xfId="2839" xr:uid="{A37B06FF-9221-4BA5-9BBA-F43994092069}"/>
    <cellStyle name="Comma 3 6 2" xfId="1540" xr:uid="{CF4B2BC0-841D-4440-97D5-79AEAA4E8BF9}"/>
    <cellStyle name="Comma 3 6 2 2" xfId="1653" xr:uid="{7769E6FE-5BB7-40A2-8476-07967259AA21}"/>
    <cellStyle name="Comma 3 6 2 2 2" xfId="1995" xr:uid="{E7789531-F647-4673-A9E4-0A4944630321}"/>
    <cellStyle name="Comma 3 6 2 2 2 2" xfId="2681" xr:uid="{E2B817BE-7334-4612-AE5C-AF66D2E80734}"/>
    <cellStyle name="Comma 3 6 2 2 2 2 2" xfId="5426" xr:uid="{04EDFBB7-F197-460D-9606-13E4122FDB2E}"/>
    <cellStyle name="Comma 3 6 2 2 2 2 3" xfId="6798" xr:uid="{9284EAAB-C75E-4AB3-92AB-25D1DAEB3307}"/>
    <cellStyle name="Comma 3 6 2 2 2 2 4" xfId="8170" xr:uid="{95748F43-0B1F-4D59-8751-3D3846FAE5FA}"/>
    <cellStyle name="Comma 3 6 2 2 2 2 5" xfId="4054" xr:uid="{307F4D9C-AA83-42E1-9963-1DE07E34E376}"/>
    <cellStyle name="Comma 3 6 2 2 2 3" xfId="4740" xr:uid="{934035C1-386C-4807-BE91-1D3C282F33C9}"/>
    <cellStyle name="Comma 3 6 2 2 2 4" xfId="6112" xr:uid="{42A4DCC1-9313-417F-95B0-2D8330860DA0}"/>
    <cellStyle name="Comma 3 6 2 2 2 5" xfId="7484" xr:uid="{0A435A63-9CD7-4766-9BBF-0D44757E377E}"/>
    <cellStyle name="Comma 3 6 2 2 2 6" xfId="3368" xr:uid="{859EA5EC-4837-47EF-A226-9FC805EC46BE}"/>
    <cellStyle name="Comma 3 6 2 2 3" xfId="2339" xr:uid="{8D400D50-E92B-49E1-8301-E2444D717134}"/>
    <cellStyle name="Comma 3 6 2 2 3 2" xfId="5084" xr:uid="{702CA28B-128B-4B6B-9277-F675D8370C59}"/>
    <cellStyle name="Comma 3 6 2 2 3 3" xfId="6456" xr:uid="{B9F94C7E-E143-412E-ACA3-62223E6BC9A1}"/>
    <cellStyle name="Comma 3 6 2 2 3 4" xfId="7828" xr:uid="{C266C5A7-6B14-405C-B96F-04B84BAECFA3}"/>
    <cellStyle name="Comma 3 6 2 2 3 5" xfId="3712" xr:uid="{453F92CD-C2EB-48BE-BC18-1C4FDFDF0140}"/>
    <cellStyle name="Comma 3 6 2 2 4" xfId="4398" xr:uid="{39E147FF-0C9B-4738-AC69-ECE388DA9977}"/>
    <cellStyle name="Comma 3 6 2 2 5" xfId="5770" xr:uid="{BB6A8964-988C-4D0D-9733-5CED6978E008}"/>
    <cellStyle name="Comma 3 6 2 2 6" xfId="7142" xr:uid="{1BCB7CB3-248B-4608-8652-9B3A8161F499}"/>
    <cellStyle name="Comma 3 6 2 2 7" xfId="3026" xr:uid="{35089476-10F4-4FF8-ABBE-DFB7D9469F53}"/>
    <cellStyle name="Comma 3 6 2 3" xfId="1766" xr:uid="{A37F7A37-5F45-44E2-97C9-2B272AEED62B}"/>
    <cellStyle name="Comma 3 6 2 3 2" xfId="2108" xr:uid="{D92CC618-1359-432D-941C-28C55F560B0E}"/>
    <cellStyle name="Comma 3 6 2 3 2 2" xfId="2794" xr:uid="{BBCA1A39-021D-4400-897F-707DB2C86AEC}"/>
    <cellStyle name="Comma 3 6 2 3 2 2 2" xfId="5539" xr:uid="{07B4B00F-10F5-4C5B-B1AD-F2C894980649}"/>
    <cellStyle name="Comma 3 6 2 3 2 2 3" xfId="6911" xr:uid="{A234200F-811D-496E-974A-7C690DE098C7}"/>
    <cellStyle name="Comma 3 6 2 3 2 2 4" xfId="8283" xr:uid="{A9273E58-6393-4E41-8B2F-37C10E7518DB}"/>
    <cellStyle name="Comma 3 6 2 3 2 2 5" xfId="4167" xr:uid="{E73BF37E-188F-4ECF-9046-C43E19D22F1A}"/>
    <cellStyle name="Comma 3 6 2 3 2 3" xfId="4853" xr:uid="{6AFB28DF-7D5B-4739-9DA9-1985ED2C4918}"/>
    <cellStyle name="Comma 3 6 2 3 2 4" xfId="6225" xr:uid="{4CB8D898-D8FD-4F95-BD84-CEEC39218B70}"/>
    <cellStyle name="Comma 3 6 2 3 2 5" xfId="7597" xr:uid="{7AC8928D-CABD-4213-8523-52C73B6A6C55}"/>
    <cellStyle name="Comma 3 6 2 3 2 6" xfId="3481" xr:uid="{0248C0AD-8DD8-4F8F-B449-73710C8F7490}"/>
    <cellStyle name="Comma 3 6 2 3 3" xfId="2452" xr:uid="{04CE3F63-E9BE-4C3A-B537-D168D5383955}"/>
    <cellStyle name="Comma 3 6 2 3 3 2" xfId="5197" xr:uid="{C64215D1-EA07-4D84-99EB-17C867D50446}"/>
    <cellStyle name="Comma 3 6 2 3 3 3" xfId="6569" xr:uid="{035EDE14-1F5D-4104-AC79-5C24F08AA0DB}"/>
    <cellStyle name="Comma 3 6 2 3 3 4" xfId="7941" xr:uid="{B7771838-6DC6-45A6-B112-24C24C762D08}"/>
    <cellStyle name="Comma 3 6 2 3 3 5" xfId="3825" xr:uid="{F52A020F-2A08-40B9-ACAE-2225BE678314}"/>
    <cellStyle name="Comma 3 6 2 3 4" xfId="4511" xr:uid="{8A232100-E603-4D7E-B8D5-DB9A8BF6E7EA}"/>
    <cellStyle name="Comma 3 6 2 3 5" xfId="5883" xr:uid="{75DB7593-6CB5-4FFB-B297-D3777B61EF7C}"/>
    <cellStyle name="Comma 3 6 2 3 6" xfId="7255" xr:uid="{1D417341-DBF5-4CC6-B128-25C3995B67E9}"/>
    <cellStyle name="Comma 3 6 2 3 7" xfId="3139" xr:uid="{C9F195C7-D079-4A22-9ACA-B6E6D18FA817}"/>
    <cellStyle name="Comma 3 6 2 4" xfId="1882" xr:uid="{D23945E9-8CE5-449D-A006-CC09A74751E4}"/>
    <cellStyle name="Comma 3 6 2 4 2" xfId="2568" xr:uid="{BF5DA835-418B-4CA4-8A6E-8DFE251C82A2}"/>
    <cellStyle name="Comma 3 6 2 4 2 2" xfId="5313" xr:uid="{46401205-6CC6-4F3D-8413-45A860EFB35B}"/>
    <cellStyle name="Comma 3 6 2 4 2 3" xfId="6685" xr:uid="{CC470C1D-7BAC-480B-A5B0-9899C5A77434}"/>
    <cellStyle name="Comma 3 6 2 4 2 4" xfId="8057" xr:uid="{A8AF8B18-06D5-415A-895A-AD1AAA510407}"/>
    <cellStyle name="Comma 3 6 2 4 2 5" xfId="3941" xr:uid="{8E1B1694-599D-4C24-9BAF-6DE757CBC25D}"/>
    <cellStyle name="Comma 3 6 2 4 3" xfId="4627" xr:uid="{7DB652F5-0B48-4286-A85F-E1A5E342E423}"/>
    <cellStyle name="Comma 3 6 2 4 4" xfId="5999" xr:uid="{EB0139BA-4481-4E4F-9C98-714D1D1A6269}"/>
    <cellStyle name="Comma 3 6 2 4 5" xfId="7371" xr:uid="{4FB719AF-EF29-4B2A-9BB2-A7AB8E1BF897}"/>
    <cellStyle name="Comma 3 6 2 4 6" xfId="3255" xr:uid="{112B7BD0-D8C7-4F97-9A0B-8902871A8739}"/>
    <cellStyle name="Comma 3 6 2 5" xfId="2226" xr:uid="{DFC97B15-C298-43F5-89F4-C212F9AC72AA}"/>
    <cellStyle name="Comma 3 6 2 5 2" xfId="4971" xr:uid="{C10E26B6-4356-411B-9C6D-AE8C2D2791A2}"/>
    <cellStyle name="Comma 3 6 2 5 3" xfId="6343" xr:uid="{7695B65C-080D-4A67-BFFC-D0F52FDF55BE}"/>
    <cellStyle name="Comma 3 6 2 5 4" xfId="7715" xr:uid="{21CA53FC-DE90-47DA-AFFC-AB1F44250B03}"/>
    <cellStyle name="Comma 3 6 2 5 5" xfId="3599" xr:uid="{49A29205-F1CF-4DC8-8E33-FE55E410C289}"/>
    <cellStyle name="Comma 3 6 2 6" xfId="4285" xr:uid="{09696929-F8F0-486A-B914-C5FB19DE3613}"/>
    <cellStyle name="Comma 3 6 2 7" xfId="5657" xr:uid="{CBB55EE9-C807-4586-9CCD-8BB8AD2C350E}"/>
    <cellStyle name="Comma 3 6 2 8" xfId="7029" xr:uid="{C1D8C4AF-D35D-4579-BE56-0858A9ED90F7}"/>
    <cellStyle name="Comma 3 6 2 9" xfId="2913" xr:uid="{941A7265-EA44-4C32-A7E1-2830F2A77C25}"/>
    <cellStyle name="Comma 3 6 3" xfId="1579" xr:uid="{54C8AA3E-67DB-482D-AF5F-471F3A273387}"/>
    <cellStyle name="Comma 3 6 3 2" xfId="1921" xr:uid="{D2500386-6E6D-4165-8DC5-79A19078E65A}"/>
    <cellStyle name="Comma 3 6 3 2 2" xfId="2607" xr:uid="{248F5B1F-3B43-4EA0-BBDE-300517AD3A54}"/>
    <cellStyle name="Comma 3 6 3 2 2 2" xfId="5352" xr:uid="{A52FAD46-0653-432F-8047-3462CCD8F761}"/>
    <cellStyle name="Comma 3 6 3 2 2 3" xfId="6724" xr:uid="{EADB871F-B049-402C-8256-C2FDADA61F2D}"/>
    <cellStyle name="Comma 3 6 3 2 2 4" xfId="8096" xr:uid="{E6F3187A-8226-461A-B462-1E30069C2724}"/>
    <cellStyle name="Comma 3 6 3 2 2 5" xfId="3980" xr:uid="{0F708FB0-FF7F-4ACF-B9A9-3A9B250F67DE}"/>
    <cellStyle name="Comma 3 6 3 2 3" xfId="4666" xr:uid="{53C43481-ED57-49BB-ABF2-560CE4076FAA}"/>
    <cellStyle name="Comma 3 6 3 2 4" xfId="6038" xr:uid="{A61C752E-E62E-4F69-BCA3-794CAA5D429D}"/>
    <cellStyle name="Comma 3 6 3 2 5" xfId="7410" xr:uid="{56BBA328-F193-4EF1-A32C-7F60B413E814}"/>
    <cellStyle name="Comma 3 6 3 2 6" xfId="3294" xr:uid="{42400A89-D904-44DC-956A-DBB834BFD351}"/>
    <cellStyle name="Comma 3 6 3 3" xfId="2265" xr:uid="{3FF173F1-D7A5-439E-B0F2-3D6A7394CABD}"/>
    <cellStyle name="Comma 3 6 3 3 2" xfId="5010" xr:uid="{ACCB8B47-308A-41C6-B3A9-2F92BD6E1CBC}"/>
    <cellStyle name="Comma 3 6 3 3 3" xfId="6382" xr:uid="{B00244D9-432D-4B25-960D-987B0E93A1DA}"/>
    <cellStyle name="Comma 3 6 3 3 4" xfId="7754" xr:uid="{69CBB827-8736-4434-9A4F-898CF7B2A154}"/>
    <cellStyle name="Comma 3 6 3 3 5" xfId="3638" xr:uid="{D68B0BC4-DF20-4B1A-B1FC-C204D79959BF}"/>
    <cellStyle name="Comma 3 6 3 4" xfId="4324" xr:uid="{A9EE00DD-0082-43DB-86AA-1F289A860021}"/>
    <cellStyle name="Comma 3 6 3 5" xfId="5696" xr:uid="{7BD47D2C-84DE-48B0-9113-17AEA9FF9983}"/>
    <cellStyle name="Comma 3 6 3 6" xfId="7068" xr:uid="{1BBCC963-BEF5-4D22-924C-7E79C6CD9004}"/>
    <cellStyle name="Comma 3 6 3 7" xfId="2952" xr:uid="{FB0CE11D-99AC-4E6E-969F-CDA01FA9405B}"/>
    <cellStyle name="Comma 3 6 4" xfId="1692" xr:uid="{07DEDCB6-BD62-4CE2-9F27-43A7D050DD32}"/>
    <cellStyle name="Comma 3 6 4 2" xfId="2034" xr:uid="{C07F74CA-0A25-4452-B65C-005E7E4CD0B8}"/>
    <cellStyle name="Comma 3 6 4 2 2" xfId="2720" xr:uid="{7044EB1F-E3F8-4911-94DA-1FD80E6C7848}"/>
    <cellStyle name="Comma 3 6 4 2 2 2" xfId="5465" xr:uid="{1A9991A1-882F-48E1-B10B-C8A607F41C83}"/>
    <cellStyle name="Comma 3 6 4 2 2 3" xfId="6837" xr:uid="{1499210C-B08C-43DA-AE1B-DD46BC017965}"/>
    <cellStyle name="Comma 3 6 4 2 2 4" xfId="8209" xr:uid="{FAEAB1A6-54D3-417A-9FEB-65C16DAF923D}"/>
    <cellStyle name="Comma 3 6 4 2 2 5" xfId="4093" xr:uid="{6285FC89-173B-4F44-B07A-D6116338C833}"/>
    <cellStyle name="Comma 3 6 4 2 3" xfId="4779" xr:uid="{FD3E42DA-997A-4BFC-A466-5F80850E8A1D}"/>
    <cellStyle name="Comma 3 6 4 2 4" xfId="6151" xr:uid="{42C73908-DFE9-45AC-BF81-4D74D329E5EA}"/>
    <cellStyle name="Comma 3 6 4 2 5" xfId="7523" xr:uid="{83A199DF-0846-47C3-8F94-D6C613D09C78}"/>
    <cellStyle name="Comma 3 6 4 2 6" xfId="3407" xr:uid="{84D735F4-B67D-4EAB-B54F-CDF963FDCF3A}"/>
    <cellStyle name="Comma 3 6 4 3" xfId="2378" xr:uid="{4F1ED419-52C2-4B06-BF52-0F57D9E3B95B}"/>
    <cellStyle name="Comma 3 6 4 3 2" xfId="5123" xr:uid="{E562071F-B222-462E-9C88-C8CB1644C977}"/>
    <cellStyle name="Comma 3 6 4 3 3" xfId="6495" xr:uid="{364442EA-12FA-498D-BC40-9DBF9EFD416D}"/>
    <cellStyle name="Comma 3 6 4 3 4" xfId="7867" xr:uid="{D0BB891B-F774-41EC-B557-ABFA13DAA9E9}"/>
    <cellStyle name="Comma 3 6 4 3 5" xfId="3751" xr:uid="{35E4CD74-3C7C-4FAD-B5F9-D4599B75BFD8}"/>
    <cellStyle name="Comma 3 6 4 4" xfId="4437" xr:uid="{7F60B079-888E-4EBA-8AE1-378B256A4A89}"/>
    <cellStyle name="Comma 3 6 4 5" xfId="5809" xr:uid="{5E5F115F-5184-49F8-84B4-D2E966187AE6}"/>
    <cellStyle name="Comma 3 6 4 6" xfId="7181" xr:uid="{B361F3F6-E315-43FF-AB30-E6565882C085}"/>
    <cellStyle name="Comma 3 6 4 7" xfId="3065" xr:uid="{EEE96051-81DA-44EA-9F94-38D9CB391901}"/>
    <cellStyle name="Comma 3 6 5" xfId="1808" xr:uid="{469AA5E6-92E1-40F5-9721-A4231CFDF381}"/>
    <cellStyle name="Comma 3 6 5 2" xfId="2494" xr:uid="{83794954-7F08-489C-91F2-8717B32C8F81}"/>
    <cellStyle name="Comma 3 6 5 2 2" xfId="5239" xr:uid="{6BE039AD-F11D-497A-B278-C3A6AA9BD6AC}"/>
    <cellStyle name="Comma 3 6 5 2 3" xfId="6611" xr:uid="{A4FEA840-3D95-4403-997E-62BB1E98B365}"/>
    <cellStyle name="Comma 3 6 5 2 4" xfId="7983" xr:uid="{5D7ED322-CC69-4934-954C-BD7AAD9981B9}"/>
    <cellStyle name="Comma 3 6 5 2 5" xfId="3867" xr:uid="{607BC703-63C0-4D71-9083-FED089A9B18C}"/>
    <cellStyle name="Comma 3 6 5 3" xfId="4553" xr:uid="{6C35E909-9173-4867-B632-991499799ED7}"/>
    <cellStyle name="Comma 3 6 5 4" xfId="5925" xr:uid="{FB1BE299-0748-4417-8589-355FCEBC9B6B}"/>
    <cellStyle name="Comma 3 6 5 5" xfId="7297" xr:uid="{09FC73A2-9825-4E55-8019-9952DF301F62}"/>
    <cellStyle name="Comma 3 6 5 6" xfId="3181" xr:uid="{9025A407-8630-4384-91A0-5B9B43C59A78}"/>
    <cellStyle name="Comma 3 6 6" xfId="2151" xr:uid="{991A9905-AE32-46F3-8E10-4AE6DF26BA53}"/>
    <cellStyle name="Comma 3 6 6 2" xfId="4896" xr:uid="{5873C89D-CFCC-405E-8E62-862C945BF9E0}"/>
    <cellStyle name="Comma 3 6 6 3" xfId="6268" xr:uid="{1236B59D-3091-4985-984C-90F5F451849E}"/>
    <cellStyle name="Comma 3 6 6 4" xfId="7640" xr:uid="{4450F5E6-6690-4BDA-97AC-01BAA9BFA355}"/>
    <cellStyle name="Comma 3 6 6 5" xfId="3524" xr:uid="{D871CA77-1B1D-4F0B-ADC6-6BC95DDB19FF}"/>
    <cellStyle name="Comma 3 6 7" xfId="4211" xr:uid="{87E186AE-09E4-4C39-9849-304ED4B0C11A}"/>
    <cellStyle name="Comma 3 6 8" xfId="5583" xr:uid="{AD8FCA48-C6D6-4D60-8186-D0193F570398}"/>
    <cellStyle name="Comma 3 6 9" xfId="6955" xr:uid="{162C87F2-84B1-490C-95F8-7AB7FB6B3219}"/>
    <cellStyle name="Comma 3 7" xfId="1376" xr:uid="{C03F6718-0629-4DD5-8707-9A2AC7E2414B}"/>
    <cellStyle name="Comma 3 7 10" xfId="2844" xr:uid="{D72D5E46-F5A5-4C26-8F08-813FC60B4A96}"/>
    <cellStyle name="Comma 3 7 2" xfId="1545" xr:uid="{D546027A-AB31-4CDE-85FE-2AF2E0EF219F}"/>
    <cellStyle name="Comma 3 7 2 2" xfId="1658" xr:uid="{FF5E596B-16C7-4596-BA06-170E7946F53C}"/>
    <cellStyle name="Comma 3 7 2 2 2" xfId="2000" xr:uid="{4ECB93EF-3032-4896-B024-2DC5A09B2E43}"/>
    <cellStyle name="Comma 3 7 2 2 2 2" xfId="2686" xr:uid="{C4A82756-DBA0-4DFE-9B32-1CE225875078}"/>
    <cellStyle name="Comma 3 7 2 2 2 2 2" xfId="5431" xr:uid="{876B92DC-FB8F-433E-966D-2F4EBF713B10}"/>
    <cellStyle name="Comma 3 7 2 2 2 2 3" xfId="6803" xr:uid="{D739224C-0398-495B-862A-10B07F822F03}"/>
    <cellStyle name="Comma 3 7 2 2 2 2 4" xfId="8175" xr:uid="{045B3ECA-7A85-4D6C-A711-9C219C78DB74}"/>
    <cellStyle name="Comma 3 7 2 2 2 2 5" xfId="4059" xr:uid="{F5EFA3F3-C2A6-430C-A9EE-E80881D83590}"/>
    <cellStyle name="Comma 3 7 2 2 2 3" xfId="4745" xr:uid="{B7B4F478-0FDE-4E11-8E3C-DDFD78F265BD}"/>
    <cellStyle name="Comma 3 7 2 2 2 4" xfId="6117" xr:uid="{06F84C0C-C76C-42B0-8D32-0CB47729C8EE}"/>
    <cellStyle name="Comma 3 7 2 2 2 5" xfId="7489" xr:uid="{7EC52820-A084-4D48-BFC2-86F4885314B4}"/>
    <cellStyle name="Comma 3 7 2 2 2 6" xfId="3373" xr:uid="{B05D5E59-B889-43E3-8A24-FA4FC5095C75}"/>
    <cellStyle name="Comma 3 7 2 2 3" xfId="2344" xr:uid="{F11BA860-8E1C-4E51-9C1E-194334719009}"/>
    <cellStyle name="Comma 3 7 2 2 3 2" xfId="5089" xr:uid="{A99AE5DF-B85B-44CA-BAB3-614CD82D5A34}"/>
    <cellStyle name="Comma 3 7 2 2 3 3" xfId="6461" xr:uid="{88353252-4A11-43AA-855E-D42B9C21673C}"/>
    <cellStyle name="Comma 3 7 2 2 3 4" xfId="7833" xr:uid="{BAD19F3C-27C1-479A-A415-16469462CAD6}"/>
    <cellStyle name="Comma 3 7 2 2 3 5" xfId="3717" xr:uid="{2984C6DF-0D1A-4763-8D79-C77BEBF81125}"/>
    <cellStyle name="Comma 3 7 2 2 4" xfId="4403" xr:uid="{A2CFA7E4-2EC4-46F5-9762-781833C7396B}"/>
    <cellStyle name="Comma 3 7 2 2 5" xfId="5775" xr:uid="{1F46E718-677A-45BB-BC3C-8CCA34089230}"/>
    <cellStyle name="Comma 3 7 2 2 6" xfId="7147" xr:uid="{594F8D28-4364-4EEE-9020-76D4CE553DC0}"/>
    <cellStyle name="Comma 3 7 2 2 7" xfId="3031" xr:uid="{E4E5F4D2-B0C6-4406-BB88-383F0F05704A}"/>
    <cellStyle name="Comma 3 7 2 3" xfId="1771" xr:uid="{392640A6-FBED-4FE9-A814-8744EA3992D6}"/>
    <cellStyle name="Comma 3 7 2 3 2" xfId="2113" xr:uid="{8699FB2E-164B-4676-AAA0-F64156F1D536}"/>
    <cellStyle name="Comma 3 7 2 3 2 2" xfId="2799" xr:uid="{8C0B9406-804D-4825-958C-C6F54CC2F168}"/>
    <cellStyle name="Comma 3 7 2 3 2 2 2" xfId="5544" xr:uid="{F75659A5-6743-412D-B47B-19307F2EA568}"/>
    <cellStyle name="Comma 3 7 2 3 2 2 3" xfId="6916" xr:uid="{0039AC96-3647-4BE2-8BA6-25E151864569}"/>
    <cellStyle name="Comma 3 7 2 3 2 2 4" xfId="8288" xr:uid="{674CA674-1440-4EE5-BC22-61937C0013FB}"/>
    <cellStyle name="Comma 3 7 2 3 2 2 5" xfId="4172" xr:uid="{509C576C-BA41-4469-81E4-0344A5BC0E24}"/>
    <cellStyle name="Comma 3 7 2 3 2 3" xfId="4858" xr:uid="{290612EE-217E-47D2-8290-BE6C9AE791E1}"/>
    <cellStyle name="Comma 3 7 2 3 2 4" xfId="6230" xr:uid="{987A9BD2-E401-49A5-92F7-B7AE8FBCBAF4}"/>
    <cellStyle name="Comma 3 7 2 3 2 5" xfId="7602" xr:uid="{4B8FCC0C-1D4F-4A3E-B1E4-B9F355B2ECA9}"/>
    <cellStyle name="Comma 3 7 2 3 2 6" xfId="3486" xr:uid="{1ABECB01-8577-40FF-8886-92641F23C56D}"/>
    <cellStyle name="Comma 3 7 2 3 3" xfId="2457" xr:uid="{5D9995F1-889B-4A5C-8564-023A21F9D8EC}"/>
    <cellStyle name="Comma 3 7 2 3 3 2" xfId="5202" xr:uid="{ABAE2945-4F36-48A3-A8BA-F21B632F9BB4}"/>
    <cellStyle name="Comma 3 7 2 3 3 3" xfId="6574" xr:uid="{43B18AEC-0E29-441A-8139-1690AAD19F77}"/>
    <cellStyle name="Comma 3 7 2 3 3 4" xfId="7946" xr:uid="{E10B50D5-AFA0-4D3D-9CB8-36BC3D9BA77E}"/>
    <cellStyle name="Comma 3 7 2 3 3 5" xfId="3830" xr:uid="{BDE2B048-3B6B-4AA2-A0B0-A589AFE45FB9}"/>
    <cellStyle name="Comma 3 7 2 3 4" xfId="4516" xr:uid="{0FC7788B-0F64-4D08-9BC8-CA60FC30E540}"/>
    <cellStyle name="Comma 3 7 2 3 5" xfId="5888" xr:uid="{29B2955B-B3F3-473D-810E-1FE7597CAA2F}"/>
    <cellStyle name="Comma 3 7 2 3 6" xfId="7260" xr:uid="{D4A7D542-9491-4B66-9EBF-05C8F0410EA4}"/>
    <cellStyle name="Comma 3 7 2 3 7" xfId="3144" xr:uid="{0ADD9AC9-FBEE-4153-90CD-9389200FB1BA}"/>
    <cellStyle name="Comma 3 7 2 4" xfId="1887" xr:uid="{A7E68D34-1ED8-41AD-B711-F129C9E0E40A}"/>
    <cellStyle name="Comma 3 7 2 4 2" xfId="2573" xr:uid="{4568E387-75CC-48B4-9FF7-C0121782AACB}"/>
    <cellStyle name="Comma 3 7 2 4 2 2" xfId="5318" xr:uid="{3ACF1207-FB25-40B4-849C-BCB34A2AB827}"/>
    <cellStyle name="Comma 3 7 2 4 2 3" xfId="6690" xr:uid="{6DD7EA62-3EF1-4551-9C6E-6B4E41D16888}"/>
    <cellStyle name="Comma 3 7 2 4 2 4" xfId="8062" xr:uid="{C43DFE7C-2C32-4BC3-AB42-360F15DCC16D}"/>
    <cellStyle name="Comma 3 7 2 4 2 5" xfId="3946" xr:uid="{CF023449-EA90-40AF-B78B-08B43190EADF}"/>
    <cellStyle name="Comma 3 7 2 4 3" xfId="4632" xr:uid="{367002AC-A126-444A-AC97-67E8155574AB}"/>
    <cellStyle name="Comma 3 7 2 4 4" xfId="6004" xr:uid="{A48A0701-8EE5-47C1-82EC-854161D7D30B}"/>
    <cellStyle name="Comma 3 7 2 4 5" xfId="7376" xr:uid="{8A847B8B-6696-44CE-8813-8E7836CA1BCE}"/>
    <cellStyle name="Comma 3 7 2 4 6" xfId="3260" xr:uid="{2CF063F8-0B06-4C9E-B2C4-846BD8A50D02}"/>
    <cellStyle name="Comma 3 7 2 5" xfId="2231" xr:uid="{D1E8757B-3E82-451A-8665-017C53133CAB}"/>
    <cellStyle name="Comma 3 7 2 5 2" xfId="4976" xr:uid="{2BE9838E-7E09-4EA2-B791-407585A8E7F0}"/>
    <cellStyle name="Comma 3 7 2 5 3" xfId="6348" xr:uid="{3FE63C4E-362C-4972-B665-7B37A3CC2211}"/>
    <cellStyle name="Comma 3 7 2 5 4" xfId="7720" xr:uid="{10CBB299-FE4D-4E62-921E-8D793170A3A3}"/>
    <cellStyle name="Comma 3 7 2 5 5" xfId="3604" xr:uid="{75F5DF2F-083A-4A4C-A127-C2A34A87460D}"/>
    <cellStyle name="Comma 3 7 2 6" xfId="4290" xr:uid="{9B370B26-064B-41C4-9976-1FF092A5062B}"/>
    <cellStyle name="Comma 3 7 2 7" xfId="5662" xr:uid="{E2DBD1A0-189B-4AFF-91DA-A834E35EDE82}"/>
    <cellStyle name="Comma 3 7 2 8" xfId="7034" xr:uid="{ECAA4A57-B682-4190-9775-6B5963AC25E7}"/>
    <cellStyle name="Comma 3 7 2 9" xfId="2918" xr:uid="{369CDE0A-47B3-4522-BE6B-2C65E22F2FB1}"/>
    <cellStyle name="Comma 3 7 3" xfId="1584" xr:uid="{072039A9-A2C0-481B-920F-F3D2B16DDAE8}"/>
    <cellStyle name="Comma 3 7 3 2" xfId="1926" xr:uid="{E69576CD-9195-4841-8CC5-A79328AC3008}"/>
    <cellStyle name="Comma 3 7 3 2 2" xfId="2612" xr:uid="{1655C01F-DA12-4AF4-ACEB-7F6154C1AE9B}"/>
    <cellStyle name="Comma 3 7 3 2 2 2" xfId="5357" xr:uid="{C4A5E6B9-57A6-44E6-88F7-56DE008791C1}"/>
    <cellStyle name="Comma 3 7 3 2 2 3" xfId="6729" xr:uid="{5A281DEF-3B36-487B-BBB6-44A7A5CA7509}"/>
    <cellStyle name="Comma 3 7 3 2 2 4" xfId="8101" xr:uid="{91548676-131E-45B4-BA72-5AAB7DDA861B}"/>
    <cellStyle name="Comma 3 7 3 2 2 5" xfId="3985" xr:uid="{6D6699F9-B756-40C2-9349-9572F17E361D}"/>
    <cellStyle name="Comma 3 7 3 2 3" xfId="4671" xr:uid="{5DD294C8-20B9-4785-9309-B47486B31CCD}"/>
    <cellStyle name="Comma 3 7 3 2 4" xfId="6043" xr:uid="{DECCDA7B-5079-4C20-9575-23CEAC9463CF}"/>
    <cellStyle name="Comma 3 7 3 2 5" xfId="7415" xr:uid="{EA114208-66F4-43D1-817D-7992AEFA6E37}"/>
    <cellStyle name="Comma 3 7 3 2 6" xfId="3299" xr:uid="{4EEAEF2D-E842-4908-B386-77F41DFEED66}"/>
    <cellStyle name="Comma 3 7 3 3" xfId="2270" xr:uid="{39B0CA91-B964-478B-AAAB-4D018A684796}"/>
    <cellStyle name="Comma 3 7 3 3 2" xfId="5015" xr:uid="{5D7ABCEA-C59A-483F-85B8-38FEFA3CF5EC}"/>
    <cellStyle name="Comma 3 7 3 3 3" xfId="6387" xr:uid="{581EFFD3-0AE7-4D13-801A-B1B56649113C}"/>
    <cellStyle name="Comma 3 7 3 3 4" xfId="7759" xr:uid="{D830190E-445B-4394-92E8-6E49B085AF4D}"/>
    <cellStyle name="Comma 3 7 3 3 5" xfId="3643" xr:uid="{8483B2DA-4CCA-4763-9155-DA2AF57F138B}"/>
    <cellStyle name="Comma 3 7 3 4" xfId="4329" xr:uid="{383370E0-FA34-443C-B63C-E1475D96AF12}"/>
    <cellStyle name="Comma 3 7 3 5" xfId="5701" xr:uid="{6E58194F-5E3E-40F8-A101-FBF286F7AE3F}"/>
    <cellStyle name="Comma 3 7 3 6" xfId="7073" xr:uid="{C654DB7A-9A66-4D99-8C43-9BDAA39CB9B2}"/>
    <cellStyle name="Comma 3 7 3 7" xfId="2957" xr:uid="{82A12DB3-77F0-4B7D-957A-92E43476C4BC}"/>
    <cellStyle name="Comma 3 7 4" xfId="1697" xr:uid="{9CD3FFC3-D222-47F6-9283-FBB6CA4652FF}"/>
    <cellStyle name="Comma 3 7 4 2" xfId="2039" xr:uid="{21BD1C42-E127-41B1-965A-AA43CB0144AA}"/>
    <cellStyle name="Comma 3 7 4 2 2" xfId="2725" xr:uid="{E9561F1F-7DA3-4474-B546-27574A520BED}"/>
    <cellStyle name="Comma 3 7 4 2 2 2" xfId="5470" xr:uid="{C3B635A2-2E52-4E1C-899E-5CA57B77C747}"/>
    <cellStyle name="Comma 3 7 4 2 2 3" xfId="6842" xr:uid="{06967157-E857-4279-944A-5CEBBED71F0A}"/>
    <cellStyle name="Comma 3 7 4 2 2 4" xfId="8214" xr:uid="{466FEE21-E4EF-4F01-8A00-CD6C9044F716}"/>
    <cellStyle name="Comma 3 7 4 2 2 5" xfId="4098" xr:uid="{045BE32D-BA1F-4224-B768-9188D5936360}"/>
    <cellStyle name="Comma 3 7 4 2 3" xfId="4784" xr:uid="{7D796A60-8EE7-472F-8D17-6F7FCCD6D55D}"/>
    <cellStyle name="Comma 3 7 4 2 4" xfId="6156" xr:uid="{09B3AD4F-E23F-4D5F-B99F-B93A6D125138}"/>
    <cellStyle name="Comma 3 7 4 2 5" xfId="7528" xr:uid="{DB70D3E9-FC18-4C30-B06F-D969832E9545}"/>
    <cellStyle name="Comma 3 7 4 2 6" xfId="3412" xr:uid="{9C91A4EA-924B-4840-BBE0-4E3EB3D5BAB8}"/>
    <cellStyle name="Comma 3 7 4 3" xfId="2383" xr:uid="{80E338D8-4D80-4040-BA73-97F919D88F24}"/>
    <cellStyle name="Comma 3 7 4 3 2" xfId="5128" xr:uid="{39820F41-34C4-4449-9312-D1E6FC611D83}"/>
    <cellStyle name="Comma 3 7 4 3 3" xfId="6500" xr:uid="{E5C1DC54-E311-47A1-A774-5E9A0B18748E}"/>
    <cellStyle name="Comma 3 7 4 3 4" xfId="7872" xr:uid="{3E4F7B23-C696-460D-9461-E146B0015C5C}"/>
    <cellStyle name="Comma 3 7 4 3 5" xfId="3756" xr:uid="{99C7F526-F2C1-46CC-9EFA-76915C708FB5}"/>
    <cellStyle name="Comma 3 7 4 4" xfId="4442" xr:uid="{4A899852-DBA5-4A68-B591-F41785BBA228}"/>
    <cellStyle name="Comma 3 7 4 5" xfId="5814" xr:uid="{2A083773-1D9E-45AB-9D21-1AD9A5A4451D}"/>
    <cellStyle name="Comma 3 7 4 6" xfId="7186" xr:uid="{FB7C9BBE-62A6-4458-B4C8-23A56A6A162D}"/>
    <cellStyle name="Comma 3 7 4 7" xfId="3070" xr:uid="{E1C42602-3CAA-49F0-99CF-6D15F823CE33}"/>
    <cellStyle name="Comma 3 7 5" xfId="1813" xr:uid="{36AE6399-1F7B-45E9-988B-49C7881A9486}"/>
    <cellStyle name="Comma 3 7 5 2" xfId="2499" xr:uid="{7DF923AB-9D2A-468F-8449-70AA3E96A7C0}"/>
    <cellStyle name="Comma 3 7 5 2 2" xfId="5244" xr:uid="{1B1832C0-3DD1-4FA0-B153-5C288BAF59CC}"/>
    <cellStyle name="Comma 3 7 5 2 3" xfId="6616" xr:uid="{582DD299-48EC-4529-9BB1-51050A4CD7B8}"/>
    <cellStyle name="Comma 3 7 5 2 4" xfId="7988" xr:uid="{5CD0A3D6-7F82-424B-A3A6-5FCB3926B8A0}"/>
    <cellStyle name="Comma 3 7 5 2 5" xfId="3872" xr:uid="{2AF3B5C7-4F81-4511-9246-E722B47436FA}"/>
    <cellStyle name="Comma 3 7 5 3" xfId="4558" xr:uid="{DF6ED1D3-1755-45E9-9E0C-ED16DEA3CE5B}"/>
    <cellStyle name="Comma 3 7 5 4" xfId="5930" xr:uid="{341E84CE-953A-469E-BC3D-BCE8C595DEF8}"/>
    <cellStyle name="Comma 3 7 5 5" xfId="7302" xr:uid="{3B5FA911-DD32-4CCB-B640-FD14B4DDD852}"/>
    <cellStyle name="Comma 3 7 5 6" xfId="3186" xr:uid="{7B033B1D-41E4-4E79-9F52-7E85B4078D2F}"/>
    <cellStyle name="Comma 3 7 6" xfId="2156" xr:uid="{2E3416A4-9D15-4F1A-8C57-C7FF61A941C1}"/>
    <cellStyle name="Comma 3 7 6 2" xfId="4901" xr:uid="{F705183E-78B2-40D3-A7E4-24C4E2C2A60C}"/>
    <cellStyle name="Comma 3 7 6 3" xfId="6273" xr:uid="{D3AD6058-476A-46BD-8D75-9E0DF2A9DDA9}"/>
    <cellStyle name="Comma 3 7 6 4" xfId="7645" xr:uid="{367F2C0E-EB11-45DA-B7DA-0569187977D9}"/>
    <cellStyle name="Comma 3 7 6 5" xfId="3529" xr:uid="{E58517E2-3F4F-4B46-834D-3871F2B2C4D0}"/>
    <cellStyle name="Comma 3 7 7" xfId="4216" xr:uid="{AC36BC0B-B107-49C3-97E8-2EDC054B9C39}"/>
    <cellStyle name="Comma 3 7 8" xfId="5588" xr:uid="{AD185DCF-5C55-4FE1-B841-62A433EA9B19}"/>
    <cellStyle name="Comma 3 7 9" xfId="6960" xr:uid="{3C523383-AA48-4405-9B94-C459C57CBDD7}"/>
    <cellStyle name="Comma 3 8" xfId="73" xr:uid="{4200FB40-3D53-492E-AE46-E513C2057F60}"/>
    <cellStyle name="Comma 3 8 2" xfId="1414" xr:uid="{67A96735-8B40-45D0-9B87-1FCD85222D5A}"/>
    <cellStyle name="Comma 3 8 2 2" xfId="1604" xr:uid="{0C48A621-046F-4259-93AD-0CB6EF658C5C}"/>
    <cellStyle name="Comma 3 8 2 2 2" xfId="1946" xr:uid="{0993BAE7-4579-4F5C-86F5-15F173778588}"/>
    <cellStyle name="Comma 3 8 2 2 2 2" xfId="2632" xr:uid="{0F4418B7-A5E4-40A9-A52B-DB17231812BE}"/>
    <cellStyle name="Comma 3 8 2 2 2 2 2" xfId="5377" xr:uid="{F3185E4D-380D-405C-B13E-62251B3450B4}"/>
    <cellStyle name="Comma 3 8 2 2 2 2 3" xfId="6749" xr:uid="{A1F65A26-B238-46E1-A73D-F4898B5A2500}"/>
    <cellStyle name="Comma 3 8 2 2 2 2 4" xfId="8121" xr:uid="{C753E97E-F14B-49CF-8722-F46320E68123}"/>
    <cellStyle name="Comma 3 8 2 2 2 2 5" xfId="4005" xr:uid="{D4507385-D682-472A-B962-2AF14BCF5BAD}"/>
    <cellStyle name="Comma 3 8 2 2 2 3" xfId="4691" xr:uid="{8F140921-4FD2-4BDB-8181-B4945DCCB5C3}"/>
    <cellStyle name="Comma 3 8 2 2 2 4" xfId="6063" xr:uid="{5D74A43F-564F-4865-A752-5F2E3B57CE4E}"/>
    <cellStyle name="Comma 3 8 2 2 2 5" xfId="7435" xr:uid="{A6352A8D-6527-4ECD-B596-3B3734C19C57}"/>
    <cellStyle name="Comma 3 8 2 2 2 6" xfId="3319" xr:uid="{8B4096BF-D047-457C-816C-723ABC5A02E9}"/>
    <cellStyle name="Comma 3 8 2 2 3" xfId="2290" xr:uid="{E9C86AB0-1818-441A-93FC-795E05BFDD5C}"/>
    <cellStyle name="Comma 3 8 2 2 3 2" xfId="5035" xr:uid="{D1E9D248-4D4C-405D-A4AB-3D147303D99E}"/>
    <cellStyle name="Comma 3 8 2 2 3 3" xfId="6407" xr:uid="{947906BB-7C51-4D9C-88A7-8C58A57A10B5}"/>
    <cellStyle name="Comma 3 8 2 2 3 4" xfId="7779" xr:uid="{87BDB84A-ED6C-4ECA-9F03-D721091AE3BB}"/>
    <cellStyle name="Comma 3 8 2 2 3 5" xfId="3663" xr:uid="{A3076C51-C8B0-4F91-A370-169585F3E629}"/>
    <cellStyle name="Comma 3 8 2 2 4" xfId="4349" xr:uid="{14EB8A04-3DC3-43E8-A9F8-EA9FC10BDD09}"/>
    <cellStyle name="Comma 3 8 2 2 5" xfId="5721" xr:uid="{BCDAA6C9-69AD-4B0A-87B0-9EC75B0B1FF0}"/>
    <cellStyle name="Comma 3 8 2 2 6" xfId="7093" xr:uid="{C24DE3E1-9206-4294-8CF1-0D38FAE86951}"/>
    <cellStyle name="Comma 3 8 2 2 7" xfId="2977" xr:uid="{4F769FB0-85AD-4438-BBB3-CF7D3ADF3806}"/>
    <cellStyle name="Comma 3 8 2 3" xfId="1717" xr:uid="{5E7A9E75-5189-4427-B377-D06083A2E26B}"/>
    <cellStyle name="Comma 3 8 2 3 2" xfId="2059" xr:uid="{8CD53264-CAB4-4C8C-B047-AFF3AF61EF68}"/>
    <cellStyle name="Comma 3 8 2 3 2 2" xfId="2745" xr:uid="{2D47D905-796B-47F2-BCD9-12CB587E2EC6}"/>
    <cellStyle name="Comma 3 8 2 3 2 2 2" xfId="5490" xr:uid="{D63184CD-1B48-4FAA-BB79-954B1C7DFEEE}"/>
    <cellStyle name="Comma 3 8 2 3 2 2 3" xfId="6862" xr:uid="{B5A975A3-E7D7-4685-8733-5739DEF593FA}"/>
    <cellStyle name="Comma 3 8 2 3 2 2 4" xfId="8234" xr:uid="{AAADBFE4-1BE1-489A-B457-4DC5C809E381}"/>
    <cellStyle name="Comma 3 8 2 3 2 2 5" xfId="4118" xr:uid="{D7ADE5EF-2011-4CD5-9A62-E2E2FEFF23F9}"/>
    <cellStyle name="Comma 3 8 2 3 2 3" xfId="4804" xr:uid="{822CCA45-DAA2-4B8E-9E73-5A1C51557A8E}"/>
    <cellStyle name="Comma 3 8 2 3 2 4" xfId="6176" xr:uid="{DD27560C-F96B-43AF-A156-696524149013}"/>
    <cellStyle name="Comma 3 8 2 3 2 5" xfId="7548" xr:uid="{4B7502AF-482B-47DD-BCCD-BEF49883DC4B}"/>
    <cellStyle name="Comma 3 8 2 3 2 6" xfId="3432" xr:uid="{47933B3E-0B15-4990-9158-965B3690FB14}"/>
    <cellStyle name="Comma 3 8 2 3 3" xfId="2403" xr:uid="{B6D7DF54-A803-485D-A66B-EE50376C9DC2}"/>
    <cellStyle name="Comma 3 8 2 3 3 2" xfId="5148" xr:uid="{6E37EE8B-5EB6-44FA-A7ED-6D36FC39AD4A}"/>
    <cellStyle name="Comma 3 8 2 3 3 3" xfId="6520" xr:uid="{D10E8769-3C21-446A-8F69-F776BD9EFE79}"/>
    <cellStyle name="Comma 3 8 2 3 3 4" xfId="7892" xr:uid="{FB29222E-4448-4CC5-AA72-F8DC904B55C6}"/>
    <cellStyle name="Comma 3 8 2 3 3 5" xfId="3776" xr:uid="{9773931A-530A-4EFB-927E-5322989D332A}"/>
    <cellStyle name="Comma 3 8 2 3 4" xfId="4462" xr:uid="{6C85284F-94F3-4E83-A158-F23D647E6BFF}"/>
    <cellStyle name="Comma 3 8 2 3 5" xfId="5834" xr:uid="{A3ABEBAF-A4FF-49F0-BB68-AFA009AE2343}"/>
    <cellStyle name="Comma 3 8 2 3 6" xfId="7206" xr:uid="{28D24F75-448C-45C0-BC89-9193B043892D}"/>
    <cellStyle name="Comma 3 8 2 3 7" xfId="3090" xr:uid="{6CBBF336-A9AB-48B6-A1AE-BEE4482CC4F0}"/>
    <cellStyle name="Comma 3 8 2 4" xfId="1833" xr:uid="{14B37A2B-8FAE-454D-92D3-66A073765236}"/>
    <cellStyle name="Comma 3 8 2 4 2" xfId="2519" xr:uid="{987A0058-E4B6-46AF-B925-21D9D10F03AB}"/>
    <cellStyle name="Comma 3 8 2 4 2 2" xfId="5264" xr:uid="{44AF8C68-20AE-416F-BD8A-1A6A50DD872B}"/>
    <cellStyle name="Comma 3 8 2 4 2 3" xfId="6636" xr:uid="{C5C8F1D3-5FFC-4F24-A5CD-84BF3D7048F1}"/>
    <cellStyle name="Comma 3 8 2 4 2 4" xfId="8008" xr:uid="{421521FC-FEBB-4B45-92AD-99B33A7C5D61}"/>
    <cellStyle name="Comma 3 8 2 4 2 5" xfId="3892" xr:uid="{53D88221-4BCF-4276-874D-05BFF8509ACA}"/>
    <cellStyle name="Comma 3 8 2 4 3" xfId="4578" xr:uid="{446AC214-621B-4B20-9DE7-C0F67BC308B6}"/>
    <cellStyle name="Comma 3 8 2 4 4" xfId="5950" xr:uid="{EA858BD0-DECC-4FA6-ABBA-80F585FA0D32}"/>
    <cellStyle name="Comma 3 8 2 4 5" xfId="7322" xr:uid="{92ED4B5C-928A-4F63-88A2-85ED109FE3FE}"/>
    <cellStyle name="Comma 3 8 2 4 6" xfId="3206" xr:uid="{01669974-C117-4764-9C16-233DA74C631F}"/>
    <cellStyle name="Comma 3 8 2 5" xfId="2176" xr:uid="{9C064266-043A-4859-AF7B-8CF5F0E3180A}"/>
    <cellStyle name="Comma 3 8 2 5 2" xfId="4921" xr:uid="{1A695CBF-72BB-4742-AD10-ED1B5D57CDB1}"/>
    <cellStyle name="Comma 3 8 2 5 3" xfId="6293" xr:uid="{D0A8C235-AB0B-41DD-AEA9-EA734EE52D1F}"/>
    <cellStyle name="Comma 3 8 2 5 4" xfId="7665" xr:uid="{50AEFA6C-FF69-4DCF-8F87-23EB91ADDA9A}"/>
    <cellStyle name="Comma 3 8 2 5 5" xfId="3549" xr:uid="{28FBA97D-AA18-46E1-A265-F37057CC713A}"/>
    <cellStyle name="Comma 3 8 2 6" xfId="4236" xr:uid="{C9A76DAC-854A-412B-A2F7-FC1A4A7C71BC}"/>
    <cellStyle name="Comma 3 8 2 7" xfId="5608" xr:uid="{C43F72BE-E368-4A8C-9264-3D9CA2D31B80}"/>
    <cellStyle name="Comma 3 8 2 8" xfId="6980" xr:uid="{9ADA6B90-10D0-4EBF-9D1D-028D02B37102}"/>
    <cellStyle name="Comma 3 8 2 9" xfId="2864" xr:uid="{BF1A2843-7813-4744-B8BA-E1E207614480}"/>
    <cellStyle name="Comma 3 9" xfId="1495" xr:uid="{72079A81-2DFA-4DC0-BA79-44EFB7C80CA0}"/>
    <cellStyle name="Comma 3 9 2" xfId="1512" xr:uid="{FD2E33D2-0975-4023-96AD-CC7A30986C2D}"/>
    <cellStyle name="Comma 3 9 2 2" xfId="1625" xr:uid="{747CF815-1306-4318-8BE7-EB01B67696F5}"/>
    <cellStyle name="Comma 3 9 2 2 2" xfId="1967" xr:uid="{E6BD0E92-DFDC-4EAF-A9A8-261576AB06D6}"/>
    <cellStyle name="Comma 3 9 2 2 2 2" xfId="2653" xr:uid="{6536D10E-35AB-4022-8EF2-C202565003E5}"/>
    <cellStyle name="Comma 3 9 2 2 2 2 2" xfId="5398" xr:uid="{E347A03C-E116-48AD-A96B-8C94529ABD92}"/>
    <cellStyle name="Comma 3 9 2 2 2 2 3" xfId="6770" xr:uid="{4F233383-8108-4564-AB16-18F610770E97}"/>
    <cellStyle name="Comma 3 9 2 2 2 2 4" xfId="8142" xr:uid="{B6AF4821-09C1-4235-B329-0A1662780BC5}"/>
    <cellStyle name="Comma 3 9 2 2 2 2 5" xfId="4026" xr:uid="{FF88CCAC-D587-4689-A778-F2C2F58306BB}"/>
    <cellStyle name="Comma 3 9 2 2 2 3" xfId="4712" xr:uid="{0ED6150B-DC9F-4A65-897B-A3FA73480C11}"/>
    <cellStyle name="Comma 3 9 2 2 2 4" xfId="6084" xr:uid="{58D7914F-5062-4A58-9832-168AF831491F}"/>
    <cellStyle name="Comma 3 9 2 2 2 5" xfId="7456" xr:uid="{3C957B51-8A06-4632-924A-77DB34BC0B62}"/>
    <cellStyle name="Comma 3 9 2 2 2 6" xfId="3340" xr:uid="{7139B3D2-BBA6-4FAB-865A-AC8C8813448B}"/>
    <cellStyle name="Comma 3 9 2 2 3" xfId="2311" xr:uid="{FEF1A02F-DB5F-4D17-A412-C4E2F499E672}"/>
    <cellStyle name="Comma 3 9 2 2 3 2" xfId="5056" xr:uid="{F5332CB6-60E1-4FC3-8AA1-188F8A258A2F}"/>
    <cellStyle name="Comma 3 9 2 2 3 3" xfId="6428" xr:uid="{44FDE80F-87D3-4265-B2ED-EA8D1421A17B}"/>
    <cellStyle name="Comma 3 9 2 2 3 4" xfId="7800" xr:uid="{387299B2-577A-4D30-A278-D4E25FD6B280}"/>
    <cellStyle name="Comma 3 9 2 2 3 5" xfId="3684" xr:uid="{1AA18643-7037-436D-AAD9-DB8249FBDD10}"/>
    <cellStyle name="Comma 3 9 2 2 4" xfId="4370" xr:uid="{4A4BA48B-BE75-4BBB-B29E-ECF3D70BB583}"/>
    <cellStyle name="Comma 3 9 2 2 5" xfId="5742" xr:uid="{5CE77D85-D24D-4AC7-A845-F1288CE081F6}"/>
    <cellStyle name="Comma 3 9 2 2 6" xfId="7114" xr:uid="{5A97AD87-4C9A-412E-BB96-1A2F4888610B}"/>
    <cellStyle name="Comma 3 9 2 2 7" xfId="2998" xr:uid="{393BC7CC-E4DB-4D19-88AE-4D3F22F46B29}"/>
    <cellStyle name="Comma 3 9 2 3" xfId="1738" xr:uid="{F892569E-8579-445A-B2C0-4612262F39F0}"/>
    <cellStyle name="Comma 3 9 2 3 2" xfId="2080" xr:uid="{97DB648E-9072-4B94-A7F4-4CDF1E1EC728}"/>
    <cellStyle name="Comma 3 9 2 3 2 2" xfId="2766" xr:uid="{1EB876A6-8AE7-4033-89D8-2094E37EAB7B}"/>
    <cellStyle name="Comma 3 9 2 3 2 2 2" xfId="5511" xr:uid="{ABC02C99-79EA-4CF4-8B9C-3EC0D05E9F6D}"/>
    <cellStyle name="Comma 3 9 2 3 2 2 3" xfId="6883" xr:uid="{6258D163-3B4A-4B55-AC95-8AD4AA1B8CEE}"/>
    <cellStyle name="Comma 3 9 2 3 2 2 4" xfId="8255" xr:uid="{E656CB43-5C51-49D1-911A-E643276B8989}"/>
    <cellStyle name="Comma 3 9 2 3 2 2 5" xfId="4139" xr:uid="{7C3D692F-EB26-4E57-BD5E-9C3DEAE20679}"/>
    <cellStyle name="Comma 3 9 2 3 2 3" xfId="4825" xr:uid="{DF0D840B-186A-4084-8E3F-CBCB9A8F89AF}"/>
    <cellStyle name="Comma 3 9 2 3 2 4" xfId="6197" xr:uid="{A6D45DE6-E814-457D-9E3A-A27F2BEF7E3C}"/>
    <cellStyle name="Comma 3 9 2 3 2 5" xfId="7569" xr:uid="{954437BF-6591-44C7-8325-7CA615480182}"/>
    <cellStyle name="Comma 3 9 2 3 2 6" xfId="3453" xr:uid="{700200B6-0226-492C-8429-FEC0E3675D28}"/>
    <cellStyle name="Comma 3 9 2 3 3" xfId="2424" xr:uid="{04BF6B03-AB76-4567-A448-8434FD11EA48}"/>
    <cellStyle name="Comma 3 9 2 3 3 2" xfId="5169" xr:uid="{22DA5CF6-3971-4DE7-8DFF-10E47302AF08}"/>
    <cellStyle name="Comma 3 9 2 3 3 3" xfId="6541" xr:uid="{7F1CE21A-5F5B-4DD3-9B0E-C84443403272}"/>
    <cellStyle name="Comma 3 9 2 3 3 4" xfId="7913" xr:uid="{032A8CB1-0B90-431A-AECE-E8A41CF4938D}"/>
    <cellStyle name="Comma 3 9 2 3 3 5" xfId="3797" xr:uid="{5F41DC5B-80EE-4ED2-9AD8-C2CC1AECB9F9}"/>
    <cellStyle name="Comma 3 9 2 3 4" xfId="4483" xr:uid="{5A195396-B390-4696-89A9-CBA1EF9843B8}"/>
    <cellStyle name="Comma 3 9 2 3 5" xfId="5855" xr:uid="{1D9C99E8-80A8-4769-96A4-037DD28374AF}"/>
    <cellStyle name="Comma 3 9 2 3 6" xfId="7227" xr:uid="{AAF07F4D-C7F6-4F87-9E4C-5BB22E4C391F}"/>
    <cellStyle name="Comma 3 9 2 3 7" xfId="3111" xr:uid="{1560EC06-010F-490B-B1FC-0C6C9C190F58}"/>
    <cellStyle name="Comma 3 9 2 4" xfId="1854" xr:uid="{0BF7B7BA-1ACD-4733-98E5-5D2AE4D19FCE}"/>
    <cellStyle name="Comma 3 9 2 4 2" xfId="2540" xr:uid="{4FA5A4C4-5262-473D-9E9B-FE7C879A92AF}"/>
    <cellStyle name="Comma 3 9 2 4 2 2" xfId="5285" xr:uid="{5A45E627-A9ED-420F-9401-79DFF89CB948}"/>
    <cellStyle name="Comma 3 9 2 4 2 3" xfId="6657" xr:uid="{1087C9EF-C878-41FC-9A97-BC86205846DF}"/>
    <cellStyle name="Comma 3 9 2 4 2 4" xfId="8029" xr:uid="{15782D67-89C1-4DBC-907B-612A43034FC6}"/>
    <cellStyle name="Comma 3 9 2 4 2 5" xfId="3913" xr:uid="{760C4367-D6C2-4C41-8551-3200B21C6ACC}"/>
    <cellStyle name="Comma 3 9 2 4 3" xfId="4599" xr:uid="{05DAE059-EDC4-4397-B4E8-D5FD0B2FF89A}"/>
    <cellStyle name="Comma 3 9 2 4 4" xfId="5971" xr:uid="{FA87B2FE-E96D-461E-892E-5F8296D8AB97}"/>
    <cellStyle name="Comma 3 9 2 4 5" xfId="7343" xr:uid="{37DBA8E4-94A8-4E72-A812-AC8ACEFF2D50}"/>
    <cellStyle name="Comma 3 9 2 4 6" xfId="3227" xr:uid="{2FB59699-4D6A-4B72-9470-4E6B78E83DC8}"/>
    <cellStyle name="Comma 3 9 2 5" xfId="2198" xr:uid="{374B3915-E98E-47F0-8ED0-BA4A508ED16F}"/>
    <cellStyle name="Comma 3 9 2 5 2" xfId="4943" xr:uid="{9FC699CF-C354-4CE9-B01A-B597C993A73E}"/>
    <cellStyle name="Comma 3 9 2 5 3" xfId="6315" xr:uid="{D01FE24C-CC09-4CB0-ADE1-32E897A23045}"/>
    <cellStyle name="Comma 3 9 2 5 4" xfId="7687" xr:uid="{6C7748F3-6155-4122-A56E-CC3746CD54DD}"/>
    <cellStyle name="Comma 3 9 2 5 5" xfId="3571" xr:uid="{254BBB87-0BA1-43AB-AE74-37B3BC4184D7}"/>
    <cellStyle name="Comma 3 9 2 6" xfId="4257" xr:uid="{5144DEB3-C16D-40AE-81DA-8243D5CD7896}"/>
    <cellStyle name="Comma 3 9 2 7" xfId="5629" xr:uid="{7AD807C0-FE08-4630-9DEC-EE02132FC045}"/>
    <cellStyle name="Comma 3 9 2 8" xfId="7001" xr:uid="{14B4F683-1DBC-4BFE-8884-544E78A1818F}"/>
    <cellStyle name="Comma 3 9 2 9" xfId="2885" xr:uid="{C15174B8-509E-47D7-8665-05A7D7056DD6}"/>
    <cellStyle name="Comma 3_1-7" xfId="181" xr:uid="{31C5C671-D24A-41D7-B095-F1D87E32B698}"/>
    <cellStyle name="Comma 4" xfId="27" xr:uid="{5EBB9DE5-9915-45F7-B9DC-78987388816D}"/>
    <cellStyle name="Comma 4 10" xfId="1779" xr:uid="{566FD10E-AF3D-4F8B-A724-751C5808A0B6}"/>
    <cellStyle name="Comma 4 10 2" xfId="2465" xr:uid="{CAD4A010-ABD3-4EC0-AF3D-68723AAF19E2}"/>
    <cellStyle name="Comma 4 10 2 2" xfId="5210" xr:uid="{FCFB3F18-2703-4C64-A1F2-3E87F7100CEB}"/>
    <cellStyle name="Comma 4 10 2 3" xfId="6582" xr:uid="{982D4EA3-FC78-4951-BE7B-A844C244A38C}"/>
    <cellStyle name="Comma 4 10 2 4" xfId="7954" xr:uid="{7BE18359-5D58-4010-A41F-4F757B0561F9}"/>
    <cellStyle name="Comma 4 10 2 5" xfId="3838" xr:uid="{EC0E1705-121E-4BD6-9C5F-A3F34BC13341}"/>
    <cellStyle name="Comma 4 10 3" xfId="4524" xr:uid="{70EB2397-904C-4831-8264-98122E615EDF}"/>
    <cellStyle name="Comma 4 10 4" xfId="5896" xr:uid="{7DD4480D-7D94-4FBF-BBD4-0CCE720375E6}"/>
    <cellStyle name="Comma 4 10 5" xfId="7268" xr:uid="{6F9C63E9-8808-4096-BC11-3E11BED5B3F1}"/>
    <cellStyle name="Comma 4 10 6" xfId="3152" xr:uid="{425586B8-CA20-450B-AB25-2522E01B9E83}"/>
    <cellStyle name="Comma 4 11" xfId="2122" xr:uid="{E3789924-8F74-4A51-94BE-4C28B7BBFA10}"/>
    <cellStyle name="Comma 4 11 2" xfId="4867" xr:uid="{D0901CE8-8337-4B6D-BE98-5E7B9B8C3A4D}"/>
    <cellStyle name="Comma 4 11 3" xfId="6239" xr:uid="{87F073EC-7285-4838-9AAB-6FC1F7F788C4}"/>
    <cellStyle name="Comma 4 11 4" xfId="7611" xr:uid="{429BA83F-6347-49A9-B420-13F8E86E04BD}"/>
    <cellStyle name="Comma 4 11 5" xfId="3495" xr:uid="{48CC493C-F868-45B8-91A0-95460E7DDD62}"/>
    <cellStyle name="Comma 4 12" xfId="4182" xr:uid="{C8A39F4A-BE45-41BF-8A1A-A0CCE669D42E}"/>
    <cellStyle name="Comma 4 13" xfId="5554" xr:uid="{4A1EEC89-E91F-4A6C-8381-F248F3A9B218}"/>
    <cellStyle name="Comma 4 14" xfId="6926" xr:uid="{8B1CD86A-BF98-4005-8822-DCC16C58B69D}"/>
    <cellStyle name="Comma 4 15" xfId="2810" xr:uid="{13E2087B-D382-48E8-9A7C-67287D5CBD97}"/>
    <cellStyle name="Comma 4 2" xfId="183" xr:uid="{0CF78D85-F8B7-4827-AF72-187310C1A0FF}"/>
    <cellStyle name="Comma 4 2 2" xfId="184" xr:uid="{9A0C0101-6C05-42B9-8562-B37ADC5DC79D}"/>
    <cellStyle name="Comma 4 2 2 2" xfId="535" xr:uid="{459EB1FE-B757-418E-AF7F-FEE56CE9A58D}"/>
    <cellStyle name="Comma 4 2 3" xfId="536" xr:uid="{1502004F-9639-4C3C-8D07-0E1E6E740532}"/>
    <cellStyle name="Comma 4 2 4" xfId="1404" xr:uid="{83A5E08F-C087-4B76-9B14-71E53E12021C}"/>
    <cellStyle name="Comma 4 2 4 10" xfId="2854" xr:uid="{8D234087-8012-425E-BC6F-E8EB28D65F3F}"/>
    <cellStyle name="Comma 4 2 4 2" xfId="1506" xr:uid="{3FF30F6B-EE6B-4959-A3B1-3D985A9A56AC}"/>
    <cellStyle name="Comma 4 2 4 3" xfId="1593" xr:uid="{EF24D85F-752D-4177-9229-1C6E357D2B1C}"/>
    <cellStyle name="Comma 4 2 4 3 2" xfId="1935" xr:uid="{FCBB5D80-5284-4EE7-B9A3-D30764E5CF3E}"/>
    <cellStyle name="Comma 4 2 4 3 2 2" xfId="2621" xr:uid="{FDBD5985-9BE4-4ECA-9A49-6111C5664E07}"/>
    <cellStyle name="Comma 4 2 4 3 2 2 2" xfId="5366" xr:uid="{794CD45B-D63D-41D6-A5C1-1F7AE0CEDCDF}"/>
    <cellStyle name="Comma 4 2 4 3 2 2 3" xfId="6738" xr:uid="{01B2257F-33F8-41B8-905D-2475F7B65842}"/>
    <cellStyle name="Comma 4 2 4 3 2 2 4" xfId="8110" xr:uid="{DC01342A-2CF4-4F2A-A478-029F6274DD24}"/>
    <cellStyle name="Comma 4 2 4 3 2 2 5" xfId="3994" xr:uid="{FE95B7D0-408A-4287-B551-7EBF532C674F}"/>
    <cellStyle name="Comma 4 2 4 3 2 3" xfId="4680" xr:uid="{FEF9A692-9D61-4B78-979F-96AA26A996F2}"/>
    <cellStyle name="Comma 4 2 4 3 2 4" xfId="6052" xr:uid="{0BDD5DED-7AC5-46A4-93FE-80EF6381180C}"/>
    <cellStyle name="Comma 4 2 4 3 2 5" xfId="7424" xr:uid="{56D79AB4-F89C-411C-BD5B-7236E4A0DB7F}"/>
    <cellStyle name="Comma 4 2 4 3 2 6" xfId="3308" xr:uid="{7DBBDF6F-F529-4796-9461-E4E64D0E6667}"/>
    <cellStyle name="Comma 4 2 4 3 3" xfId="2279" xr:uid="{FE80635E-E030-4DC3-B570-FFD20063BE34}"/>
    <cellStyle name="Comma 4 2 4 3 3 2" xfId="5024" xr:uid="{8CF3DB49-949D-471E-9BBB-54F970F257AA}"/>
    <cellStyle name="Comma 4 2 4 3 3 3" xfId="6396" xr:uid="{6DDA8ED0-0CAD-4C57-90E8-A74E05A50280}"/>
    <cellStyle name="Comma 4 2 4 3 3 4" xfId="7768" xr:uid="{B55FDA66-D94D-4741-BD51-E8AEE6824548}"/>
    <cellStyle name="Comma 4 2 4 3 3 5" xfId="3652" xr:uid="{872BDC94-50FD-487C-BAFD-66058D2F7121}"/>
    <cellStyle name="Comma 4 2 4 3 4" xfId="4338" xr:uid="{A7CD0930-A360-4205-943F-F2E485AB3105}"/>
    <cellStyle name="Comma 4 2 4 3 5" xfId="5710" xr:uid="{49462608-255C-4FEA-8F14-A0E5F205ED22}"/>
    <cellStyle name="Comma 4 2 4 3 6" xfId="7082" xr:uid="{335EAAFD-C0DF-4A95-8386-C4E754E1935E}"/>
    <cellStyle name="Comma 4 2 4 3 7" xfId="2966" xr:uid="{529CC682-7580-4E31-874E-A5303A714D56}"/>
    <cellStyle name="Comma 4 2 4 4" xfId="1706" xr:uid="{76790547-3683-4FA3-ABF7-FEF00746AD73}"/>
    <cellStyle name="Comma 4 2 4 4 2" xfId="2048" xr:uid="{2A5346CF-0258-4B0D-B532-61190B9212AA}"/>
    <cellStyle name="Comma 4 2 4 4 2 2" xfId="2734" xr:uid="{8A9B9C27-0CBD-44C6-8516-219630047ACA}"/>
    <cellStyle name="Comma 4 2 4 4 2 2 2" xfId="5479" xr:uid="{7CF5E322-9ECC-4CF7-A12C-285625D544E9}"/>
    <cellStyle name="Comma 4 2 4 4 2 2 3" xfId="6851" xr:uid="{898CF0FA-074B-45CA-B237-2AD2B1A32E83}"/>
    <cellStyle name="Comma 4 2 4 4 2 2 4" xfId="8223" xr:uid="{4FE2CD59-B526-4065-AF51-58FFFD7F1633}"/>
    <cellStyle name="Comma 4 2 4 4 2 2 5" xfId="4107" xr:uid="{CFE6AB65-EE3F-4738-A274-22B45691CAFA}"/>
    <cellStyle name="Comma 4 2 4 4 2 3" xfId="4793" xr:uid="{E14F5D2B-CE5B-4815-B82E-DBCB6046E665}"/>
    <cellStyle name="Comma 4 2 4 4 2 4" xfId="6165" xr:uid="{0B344588-090D-4840-B744-ADF169AFCDC7}"/>
    <cellStyle name="Comma 4 2 4 4 2 5" xfId="7537" xr:uid="{E9C1C6D0-1DA2-433C-AA11-46909B3AF6AA}"/>
    <cellStyle name="Comma 4 2 4 4 2 6" xfId="3421" xr:uid="{03BB223F-D302-4EA1-94D4-EB8B0B3C4FE8}"/>
    <cellStyle name="Comma 4 2 4 4 3" xfId="2392" xr:uid="{358D6CAF-4126-4EC9-BA57-578897254C6A}"/>
    <cellStyle name="Comma 4 2 4 4 3 2" xfId="5137" xr:uid="{E6EC1851-4EAF-4715-AB0D-0CE29E0B7469}"/>
    <cellStyle name="Comma 4 2 4 4 3 3" xfId="6509" xr:uid="{2D5F425F-A440-44F2-9653-6D5F17A0F1B0}"/>
    <cellStyle name="Comma 4 2 4 4 3 4" xfId="7881" xr:uid="{A04C3090-7285-4A6E-B00B-1A71B7DC97BB}"/>
    <cellStyle name="Comma 4 2 4 4 3 5" xfId="3765" xr:uid="{E1B04571-DBF0-44B0-9FB5-94DC301E966D}"/>
    <cellStyle name="Comma 4 2 4 4 4" xfId="4451" xr:uid="{2D99683F-E0CE-409E-8859-62A067B6FDA6}"/>
    <cellStyle name="Comma 4 2 4 4 5" xfId="5823" xr:uid="{C5C3133B-3961-4536-AF76-AC3ABBC097E7}"/>
    <cellStyle name="Comma 4 2 4 4 6" xfId="7195" xr:uid="{CB6A72A8-5B3E-4E83-A691-1666079611BF}"/>
    <cellStyle name="Comma 4 2 4 4 7" xfId="3079" xr:uid="{EEF927B4-7840-4717-9848-6842AF516AE2}"/>
    <cellStyle name="Comma 4 2 4 5" xfId="1823" xr:uid="{1C189D18-64FA-49D2-823D-B66441144383}"/>
    <cellStyle name="Comma 4 2 4 5 2" xfId="2509" xr:uid="{7742CAD8-E03E-41DF-A8A6-05BEE4B2B32A}"/>
    <cellStyle name="Comma 4 2 4 5 2 2" xfId="5254" xr:uid="{281A8FC0-F3CD-44D9-9C8C-AC094F58401B}"/>
    <cellStyle name="Comma 4 2 4 5 2 3" xfId="6626" xr:uid="{AAAB1742-C60C-45D4-98CD-FC4B2E2657DF}"/>
    <cellStyle name="Comma 4 2 4 5 2 4" xfId="7998" xr:uid="{B07498F7-7336-411E-92E8-D03C912046D1}"/>
    <cellStyle name="Comma 4 2 4 5 2 5" xfId="3882" xr:uid="{7E87952B-F1A5-44AD-96C7-8FF2ED04B0E4}"/>
    <cellStyle name="Comma 4 2 4 5 3" xfId="4568" xr:uid="{FB57289B-8EAA-45C3-9B23-C03E3D2F24A7}"/>
    <cellStyle name="Comma 4 2 4 5 4" xfId="5940" xr:uid="{28DA214C-02A6-47AF-89E5-55CA84033D18}"/>
    <cellStyle name="Comma 4 2 4 5 5" xfId="7312" xr:uid="{F8D863D5-A984-4946-9872-E0B43FB2BF76}"/>
    <cellStyle name="Comma 4 2 4 5 6" xfId="3196" xr:uid="{FA23779E-ED80-46B2-9B4A-7D3CEA0E6BB8}"/>
    <cellStyle name="Comma 4 2 4 6" xfId="2166" xr:uid="{5937BB18-B996-4B9E-BFC5-3D3F31B6CB59}"/>
    <cellStyle name="Comma 4 2 4 6 2" xfId="4911" xr:uid="{73ADF94A-83E6-46DC-B1A4-E4CAA3E8FD5E}"/>
    <cellStyle name="Comma 4 2 4 6 3" xfId="6283" xr:uid="{DBA801FC-5D50-4AFF-A935-D569CB40235A}"/>
    <cellStyle name="Comma 4 2 4 6 4" xfId="7655" xr:uid="{B40D4757-940A-4BE0-9C97-B55575937B0D}"/>
    <cellStyle name="Comma 4 2 4 6 5" xfId="3539" xr:uid="{068013D5-0A96-4129-9668-497DFB671CE9}"/>
    <cellStyle name="Comma 4 2 4 7" xfId="4226" xr:uid="{221BDB8E-8AF4-42A9-8F41-B10AAAC7D34E}"/>
    <cellStyle name="Comma 4 2 4 8" xfId="5598" xr:uid="{C64F4A73-2AF7-45F5-94D5-DB8261D39978}"/>
    <cellStyle name="Comma 4 2 4 9" xfId="6970" xr:uid="{3A1FCEA6-FBBF-4894-94ED-AE8A87B40DCE}"/>
    <cellStyle name="Comma 4 3" xfId="185" xr:uid="{400C559F-6700-41FE-A06C-4C2812D59E9C}"/>
    <cellStyle name="Comma 4 3 10" xfId="6933" xr:uid="{1F396185-149F-4134-B887-4DD6F51EABC9}"/>
    <cellStyle name="Comma 4 3 11" xfId="2817" xr:uid="{07C57205-C0E9-4DB8-A919-7754F98A8396}"/>
    <cellStyle name="Comma 4 3 2" xfId="537" xr:uid="{BF4FA28A-D432-43B9-B8BC-14194D7943BC}"/>
    <cellStyle name="Comma 4 3 3" xfId="1518" xr:uid="{7A158CE7-6676-49BC-A297-059BBA2D2472}"/>
    <cellStyle name="Comma 4 3 3 2" xfId="1631" xr:uid="{A7108602-F032-4E37-B677-6B8B5635C29A}"/>
    <cellStyle name="Comma 4 3 3 2 2" xfId="1973" xr:uid="{B36F9225-D17E-4B30-96E9-575EA89B0736}"/>
    <cellStyle name="Comma 4 3 3 2 2 2" xfId="2659" xr:uid="{01F19A48-3137-4BB4-A3DA-099C0A240385}"/>
    <cellStyle name="Comma 4 3 3 2 2 2 2" xfId="5404" xr:uid="{5CDDFE72-F280-44C2-82A0-02B277B7CC37}"/>
    <cellStyle name="Comma 4 3 3 2 2 2 3" xfId="6776" xr:uid="{CB0114FF-C191-4B54-A061-CD6519C01935}"/>
    <cellStyle name="Comma 4 3 3 2 2 2 4" xfId="8148" xr:uid="{E1080788-D08E-4491-B4F9-376376BDC5F3}"/>
    <cellStyle name="Comma 4 3 3 2 2 2 5" xfId="4032" xr:uid="{9086FB3F-E18C-43DF-91D2-ED435FB320AD}"/>
    <cellStyle name="Comma 4 3 3 2 2 3" xfId="4718" xr:uid="{1D5E75EE-577F-424F-A219-FA7B0A3A8F5C}"/>
    <cellStyle name="Comma 4 3 3 2 2 4" xfId="6090" xr:uid="{B4758A4E-E51C-4711-8344-5569004FB962}"/>
    <cellStyle name="Comma 4 3 3 2 2 5" xfId="7462" xr:uid="{1B653A63-B13D-46A3-9D27-25AB7A3F316F}"/>
    <cellStyle name="Comma 4 3 3 2 2 6" xfId="3346" xr:uid="{33A42505-FBBE-40C1-905F-7D1A0EB04E91}"/>
    <cellStyle name="Comma 4 3 3 2 3" xfId="2317" xr:uid="{123E7173-CA06-4995-BF71-496516E99ABF}"/>
    <cellStyle name="Comma 4 3 3 2 3 2" xfId="5062" xr:uid="{FFF11E11-627A-4406-AB1C-1A0A5590674A}"/>
    <cellStyle name="Comma 4 3 3 2 3 3" xfId="6434" xr:uid="{79759B03-B808-405F-B227-75097E538270}"/>
    <cellStyle name="Comma 4 3 3 2 3 4" xfId="7806" xr:uid="{BEFE2FB0-A996-4ED1-B93E-8BFAA00D5434}"/>
    <cellStyle name="Comma 4 3 3 2 3 5" xfId="3690" xr:uid="{742B772E-E67C-4078-8341-124A409EF23C}"/>
    <cellStyle name="Comma 4 3 3 2 4" xfId="4376" xr:uid="{52E830FF-C874-4D3C-94B5-F15863416D82}"/>
    <cellStyle name="Comma 4 3 3 2 5" xfId="5748" xr:uid="{5F1B4DE0-7A3A-45A7-8659-4630F236E382}"/>
    <cellStyle name="Comma 4 3 3 2 6" xfId="7120" xr:uid="{2C924C48-98EB-45EE-9D52-1ACB3513DB59}"/>
    <cellStyle name="Comma 4 3 3 2 7" xfId="3004" xr:uid="{910846B6-018C-4DDB-877F-1860CD65F99B}"/>
    <cellStyle name="Comma 4 3 3 3" xfId="1744" xr:uid="{4577F5A0-4CC8-44B6-BE63-0B4877A8CA01}"/>
    <cellStyle name="Comma 4 3 3 3 2" xfId="2086" xr:uid="{45CAD63F-F6C7-4675-973D-84101675D27C}"/>
    <cellStyle name="Comma 4 3 3 3 2 2" xfId="2772" xr:uid="{0E81068B-83F7-4F3A-8C32-7BDC54EA1218}"/>
    <cellStyle name="Comma 4 3 3 3 2 2 2" xfId="5517" xr:uid="{4F233C97-5F8C-4A91-B75A-06BE6E5D9653}"/>
    <cellStyle name="Comma 4 3 3 3 2 2 3" xfId="6889" xr:uid="{58E20CAF-23E2-4967-8F61-D03DA569C656}"/>
    <cellStyle name="Comma 4 3 3 3 2 2 4" xfId="8261" xr:uid="{C9CDB0EE-2EEC-4853-9B11-A31BDA5A19A0}"/>
    <cellStyle name="Comma 4 3 3 3 2 2 5" xfId="4145" xr:uid="{79F60486-959A-42E9-B34E-A5B513D2F678}"/>
    <cellStyle name="Comma 4 3 3 3 2 3" xfId="4831" xr:uid="{C19F4B69-AAC9-408A-A189-618267F23290}"/>
    <cellStyle name="Comma 4 3 3 3 2 4" xfId="6203" xr:uid="{3789AC9F-E9A2-4E80-9D1C-FA605B31A60B}"/>
    <cellStyle name="Comma 4 3 3 3 2 5" xfId="7575" xr:uid="{83986EBE-243A-46B7-8E83-C48DCB9F1D65}"/>
    <cellStyle name="Comma 4 3 3 3 2 6" xfId="3459" xr:uid="{E8EE4FFD-048B-4113-8ECA-C1E6F449F0D6}"/>
    <cellStyle name="Comma 4 3 3 3 3" xfId="2430" xr:uid="{163A8FF2-B22E-434E-B92E-C8BDE64D756A}"/>
    <cellStyle name="Comma 4 3 3 3 3 2" xfId="5175" xr:uid="{EA839D1B-ED4A-448C-A1AB-2EAE86B019BA}"/>
    <cellStyle name="Comma 4 3 3 3 3 3" xfId="6547" xr:uid="{EE6A13ED-59D1-4E77-A2E4-E332BBD11AD1}"/>
    <cellStyle name="Comma 4 3 3 3 3 4" xfId="7919" xr:uid="{D5A5DE18-2DD5-4EF0-BE85-D1FE0ECF4BAC}"/>
    <cellStyle name="Comma 4 3 3 3 3 5" xfId="3803" xr:uid="{6C6BAF17-AAD5-4C4B-9836-7B54F2016563}"/>
    <cellStyle name="Comma 4 3 3 3 4" xfId="4489" xr:uid="{9BC76874-3954-4587-AC38-19159F883B3D}"/>
    <cellStyle name="Comma 4 3 3 3 5" xfId="5861" xr:uid="{055BB3AC-C579-43B9-BED1-6667F1823210}"/>
    <cellStyle name="Comma 4 3 3 3 6" xfId="7233" xr:uid="{EC78565C-10A8-4D45-A0BF-E325B8D3C1AB}"/>
    <cellStyle name="Comma 4 3 3 3 7" xfId="3117" xr:uid="{0A87C194-9A11-4452-ACC4-0AE6A12CF301}"/>
    <cellStyle name="Comma 4 3 3 4" xfId="1860" xr:uid="{FBFD4035-E958-4C79-BA26-4577C153650A}"/>
    <cellStyle name="Comma 4 3 3 4 2" xfId="2546" xr:uid="{3BCDBFEB-4A86-4701-979D-17D7EFEE74F4}"/>
    <cellStyle name="Comma 4 3 3 4 2 2" xfId="5291" xr:uid="{E337B1D1-5D74-472F-B6FF-8A7B78CF1ECC}"/>
    <cellStyle name="Comma 4 3 3 4 2 3" xfId="6663" xr:uid="{532052D1-B5B2-4BA0-81B7-19A63B04F8F1}"/>
    <cellStyle name="Comma 4 3 3 4 2 4" xfId="8035" xr:uid="{4D4C2E36-2A92-4802-B119-CBB87E3E01F2}"/>
    <cellStyle name="Comma 4 3 3 4 2 5" xfId="3919" xr:uid="{41E1D27C-D09A-4B52-89EB-4F946FB0C2A1}"/>
    <cellStyle name="Comma 4 3 3 4 3" xfId="4605" xr:uid="{1AD794D3-0C3E-473F-B8EA-4858DC867719}"/>
    <cellStyle name="Comma 4 3 3 4 4" xfId="5977" xr:uid="{121E87F5-B6E6-4ADA-85BE-F4187EE2B128}"/>
    <cellStyle name="Comma 4 3 3 4 5" xfId="7349" xr:uid="{32EE8F69-94A0-4EFC-975F-EDCC240656B3}"/>
    <cellStyle name="Comma 4 3 3 4 6" xfId="3233" xr:uid="{FA4E5B84-2AB8-4F43-8E6E-1BE263CF46D3}"/>
    <cellStyle name="Comma 4 3 3 5" xfId="2204" xr:uid="{08C6F613-59B8-4C76-8C91-E10D066F6933}"/>
    <cellStyle name="Comma 4 3 3 5 2" xfId="4949" xr:uid="{44BEAA3A-165B-49F9-A22F-2EE6B1A0CB49}"/>
    <cellStyle name="Comma 4 3 3 5 3" xfId="6321" xr:uid="{85714C29-7C4F-47AD-8613-59EDAAB68FE2}"/>
    <cellStyle name="Comma 4 3 3 5 4" xfId="7693" xr:uid="{38658954-83C6-4A07-848C-26A39495D614}"/>
    <cellStyle name="Comma 4 3 3 5 5" xfId="3577" xr:uid="{2D8E6F38-1A8F-4194-BDA2-038D1A170BDB}"/>
    <cellStyle name="Comma 4 3 3 6" xfId="4263" xr:uid="{AB0DA5A8-C62F-4672-AB90-26AB3FA45001}"/>
    <cellStyle name="Comma 4 3 3 7" xfId="5635" xr:uid="{BDBFEA3F-312F-4C4B-BD44-863543567834}"/>
    <cellStyle name="Comma 4 3 3 8" xfId="7007" xr:uid="{93263753-547B-43C8-9B3C-02AEA741BCED}"/>
    <cellStyle name="Comma 4 3 3 9" xfId="2891" xr:uid="{5EABDB99-80EC-4E01-93FF-8731CD343D98}"/>
    <cellStyle name="Comma 4 3 4" xfId="1557" xr:uid="{2303E946-17F8-48F9-A1E1-AD86EE8138E4}"/>
    <cellStyle name="Comma 4 3 4 2" xfId="1899" xr:uid="{CFDB2C3B-298C-49DC-821B-E37E5CAB5CA1}"/>
    <cellStyle name="Comma 4 3 4 2 2" xfId="2585" xr:uid="{C6408A87-9A7C-48B9-9ABE-D43EF578C8B5}"/>
    <cellStyle name="Comma 4 3 4 2 2 2" xfId="5330" xr:uid="{C321F307-FABE-4D09-B1C6-D17C6B3FC516}"/>
    <cellStyle name="Comma 4 3 4 2 2 3" xfId="6702" xr:uid="{8AF5C671-7062-4E58-9C42-5B9F22A26304}"/>
    <cellStyle name="Comma 4 3 4 2 2 4" xfId="8074" xr:uid="{489C4D6B-50BF-4AD5-B06C-1586D2907B46}"/>
    <cellStyle name="Comma 4 3 4 2 2 5" xfId="3958" xr:uid="{65FDA5D8-6C73-4F5E-8A41-2DE6971D34DE}"/>
    <cellStyle name="Comma 4 3 4 2 3" xfId="4644" xr:uid="{A7D015D4-65D0-4CCE-94B4-BB52D322F34B}"/>
    <cellStyle name="Comma 4 3 4 2 4" xfId="6016" xr:uid="{58D3472C-905B-4B8E-A81F-0254517A7AAF}"/>
    <cellStyle name="Comma 4 3 4 2 5" xfId="7388" xr:uid="{8EDEACFC-6BFC-4536-B4A1-3CDB57B5174F}"/>
    <cellStyle name="Comma 4 3 4 2 6" xfId="3272" xr:uid="{A314B82D-E768-4070-AA5F-13A8987CD548}"/>
    <cellStyle name="Comma 4 3 4 3" xfId="2243" xr:uid="{480AC752-D860-44E8-A0BF-79D1BF890577}"/>
    <cellStyle name="Comma 4 3 4 3 2" xfId="4988" xr:uid="{29206ECD-F810-48F4-9CDF-FBF098441CC4}"/>
    <cellStyle name="Comma 4 3 4 3 3" xfId="6360" xr:uid="{829EB255-AAE7-4E8E-A91C-7815DF1E13E9}"/>
    <cellStyle name="Comma 4 3 4 3 4" xfId="7732" xr:uid="{F4A1545E-7AF9-4F9C-A4D9-78CBF065B00E}"/>
    <cellStyle name="Comma 4 3 4 3 5" xfId="3616" xr:uid="{8D838266-2B90-4083-8F16-DF5C3395EDDB}"/>
    <cellStyle name="Comma 4 3 4 4" xfId="4302" xr:uid="{68F7C65B-7305-4822-A06C-B4CFAFC59A49}"/>
    <cellStyle name="Comma 4 3 4 5" xfId="5674" xr:uid="{7359A7AE-E586-4B6E-8916-DC28F8276694}"/>
    <cellStyle name="Comma 4 3 4 6" xfId="7046" xr:uid="{56A0A4CD-9D63-40D2-B4C0-DBE8205975FE}"/>
    <cellStyle name="Comma 4 3 4 7" xfId="2930" xr:uid="{BFC3F29B-2500-4B6A-A024-F67E9A9A43D4}"/>
    <cellStyle name="Comma 4 3 5" xfId="1670" xr:uid="{47D82235-F7F8-40FA-AB98-8474B165C23E}"/>
    <cellStyle name="Comma 4 3 5 2" xfId="2012" xr:uid="{924F84AB-B22A-438A-B866-997F893E52D3}"/>
    <cellStyle name="Comma 4 3 5 2 2" xfId="2698" xr:uid="{71BA34C5-E180-48A1-A9D0-B2FAB6F34393}"/>
    <cellStyle name="Comma 4 3 5 2 2 2" xfId="5443" xr:uid="{3BB968E2-792E-4668-B9C4-563949ABAF8E}"/>
    <cellStyle name="Comma 4 3 5 2 2 3" xfId="6815" xr:uid="{36D9DA33-4709-46D5-96E7-A1276B0F65C5}"/>
    <cellStyle name="Comma 4 3 5 2 2 4" xfId="8187" xr:uid="{59C88705-A8A4-4AE9-A57B-11FEC958E309}"/>
    <cellStyle name="Comma 4 3 5 2 2 5" xfId="4071" xr:uid="{C573AF5B-EDF4-43D4-901C-5E0854FFB5A1}"/>
    <cellStyle name="Comma 4 3 5 2 3" xfId="4757" xr:uid="{59650E90-8AC4-43B9-934A-A0C5EF203B65}"/>
    <cellStyle name="Comma 4 3 5 2 4" xfId="6129" xr:uid="{F4A22EAD-C117-45FD-AA1D-255BE33B10F3}"/>
    <cellStyle name="Comma 4 3 5 2 5" xfId="7501" xr:uid="{6969B5ED-7ED9-46AD-AEFE-E3E63C6D672B}"/>
    <cellStyle name="Comma 4 3 5 2 6" xfId="3385" xr:uid="{058264DB-F100-45BF-BCE1-9A6D2B8641D9}"/>
    <cellStyle name="Comma 4 3 5 3" xfId="2356" xr:uid="{9714B4DE-F0CC-41E6-9BAF-0346794CECF4}"/>
    <cellStyle name="Comma 4 3 5 3 2" xfId="5101" xr:uid="{BD88D06D-93D1-483D-B781-D6A8F098836D}"/>
    <cellStyle name="Comma 4 3 5 3 3" xfId="6473" xr:uid="{0A106EE2-8231-43AD-879F-9AF20A61CEDA}"/>
    <cellStyle name="Comma 4 3 5 3 4" xfId="7845" xr:uid="{34B0D80A-EA2A-46F0-8F68-F8016176CAAB}"/>
    <cellStyle name="Comma 4 3 5 3 5" xfId="3729" xr:uid="{2CA64E09-48E7-4974-8BF9-2532DA6E3C35}"/>
    <cellStyle name="Comma 4 3 5 4" xfId="4415" xr:uid="{6FFD018E-3781-4CEF-A43A-FE50406F9AAA}"/>
    <cellStyle name="Comma 4 3 5 5" xfId="5787" xr:uid="{F38B600C-41E1-4D29-88CD-CD82D4192E92}"/>
    <cellStyle name="Comma 4 3 5 6" xfId="7159" xr:uid="{BF30BEF2-5781-48CA-980D-624E77951E5E}"/>
    <cellStyle name="Comma 4 3 5 7" xfId="3043" xr:uid="{54B180BA-D12F-4A87-941A-9BDEE7A8CFB1}"/>
    <cellStyle name="Comma 4 3 6" xfId="1786" xr:uid="{76C07594-6F04-42EB-90F9-D09BBF3DF494}"/>
    <cellStyle name="Comma 4 3 6 2" xfId="2472" xr:uid="{9C8A308C-DC6E-4617-824C-8D878D259004}"/>
    <cellStyle name="Comma 4 3 6 2 2" xfId="5217" xr:uid="{AA4B0E52-16B6-43A2-99E1-30E5A231EB82}"/>
    <cellStyle name="Comma 4 3 6 2 3" xfId="6589" xr:uid="{AFA83CB9-7875-4C34-9F86-A01ABF33D97C}"/>
    <cellStyle name="Comma 4 3 6 2 4" xfId="7961" xr:uid="{600D8FE8-11AB-4A12-B584-C0BD6937D9DD}"/>
    <cellStyle name="Comma 4 3 6 2 5" xfId="3845" xr:uid="{6DB599A6-FB16-4F3D-8F56-7169C6C18C0B}"/>
    <cellStyle name="Comma 4 3 6 3" xfId="4531" xr:uid="{58AA0CB2-7380-49FF-A796-5AC5EE7F21E6}"/>
    <cellStyle name="Comma 4 3 6 4" xfId="5903" xr:uid="{31CAC3E7-46ED-4C48-8938-726A5D1312D7}"/>
    <cellStyle name="Comma 4 3 6 5" xfId="7275" xr:uid="{1C6413C8-512F-4D85-B6C2-491359F668B7}"/>
    <cellStyle name="Comma 4 3 6 6" xfId="3159" xr:uid="{0F78D819-3245-4B99-BF5D-C1E1F2E86365}"/>
    <cellStyle name="Comma 4 3 7" xfId="2129" xr:uid="{5F8C98F9-8CB1-4ED7-817E-1477A60E4E57}"/>
    <cellStyle name="Comma 4 3 7 2" xfId="4874" xr:uid="{9DA6A20B-5921-413C-A302-76E07DE53151}"/>
    <cellStyle name="Comma 4 3 7 3" xfId="6246" xr:uid="{400286D8-B8EB-48A1-8BA1-2EA43EF71408}"/>
    <cellStyle name="Comma 4 3 7 4" xfId="7618" xr:uid="{D8BA65C3-1480-45DA-8FC6-8AA1DA01DC69}"/>
    <cellStyle name="Comma 4 3 7 5" xfId="3502" xr:uid="{37648B77-7096-4BD1-A43A-3FD811806D5E}"/>
    <cellStyle name="Comma 4 3 8" xfId="4189" xr:uid="{6C120432-B1DB-4135-A0A8-1F66D1FF431D}"/>
    <cellStyle name="Comma 4 3 9" xfId="5561" xr:uid="{BE50BE92-1590-4D10-8E78-C029DD39267E}"/>
    <cellStyle name="Comma 4 4" xfId="538" xr:uid="{E126F845-BE76-4D1A-8E24-A50920920D80}"/>
    <cellStyle name="Comma 4 5" xfId="1388" xr:uid="{B2F96520-D81B-41E7-B676-43F31C90A5C6}"/>
    <cellStyle name="Comma 4 5 10" xfId="2846" xr:uid="{8E34993F-C01B-4426-8586-89D23793C574}"/>
    <cellStyle name="Comma 4 5 2" xfId="1547" xr:uid="{8F620B7D-56E2-41EA-B969-AE07598A4E16}"/>
    <cellStyle name="Comma 4 5 2 2" xfId="1660" xr:uid="{99CD6712-C2BC-49AA-981C-CE6D8094B67F}"/>
    <cellStyle name="Comma 4 5 2 2 2" xfId="2002" xr:uid="{124A19CE-D3DC-47D1-9361-BBFB889DE86E}"/>
    <cellStyle name="Comma 4 5 2 2 2 2" xfId="2688" xr:uid="{12390EE4-6359-464F-AE55-D111B243DFD9}"/>
    <cellStyle name="Comma 4 5 2 2 2 2 2" xfId="5433" xr:uid="{10A49FBF-314A-40D2-9326-C0D19CE93A93}"/>
    <cellStyle name="Comma 4 5 2 2 2 2 3" xfId="6805" xr:uid="{DC56E4AF-C7D6-49A5-86BC-1A39ADA8E634}"/>
    <cellStyle name="Comma 4 5 2 2 2 2 4" xfId="8177" xr:uid="{E69EDD55-57C8-4035-A1C1-20EBC8126E9F}"/>
    <cellStyle name="Comma 4 5 2 2 2 2 5" xfId="4061" xr:uid="{90734E83-8D2D-4459-A8A9-3999D047DE78}"/>
    <cellStyle name="Comma 4 5 2 2 2 3" xfId="4747" xr:uid="{253DCA7D-D151-400F-A8CD-6A058EE1B93E}"/>
    <cellStyle name="Comma 4 5 2 2 2 4" xfId="6119" xr:uid="{A5014E1C-CA21-42DC-9174-A5C26DB7B5F5}"/>
    <cellStyle name="Comma 4 5 2 2 2 5" xfId="7491" xr:uid="{11084AEA-6AEA-4454-9F6E-399FCE4814C1}"/>
    <cellStyle name="Comma 4 5 2 2 2 6" xfId="3375" xr:uid="{0B73B333-8402-49E6-B888-000B573325D9}"/>
    <cellStyle name="Comma 4 5 2 2 3" xfId="2346" xr:uid="{3E9778D7-45FD-4C1C-81E7-F3CB8AFBD61B}"/>
    <cellStyle name="Comma 4 5 2 2 3 2" xfId="5091" xr:uid="{D9BA6503-BAE2-4341-B899-054AEFFE9809}"/>
    <cellStyle name="Comma 4 5 2 2 3 3" xfId="6463" xr:uid="{9C91D6A9-8F0A-4EBD-BF30-2EACF826403E}"/>
    <cellStyle name="Comma 4 5 2 2 3 4" xfId="7835" xr:uid="{C0ED3787-E39E-4A31-8881-911FD483B4AA}"/>
    <cellStyle name="Comma 4 5 2 2 3 5" xfId="3719" xr:uid="{F03D7EB7-CBEB-4112-9D9A-2A962BF3C43D}"/>
    <cellStyle name="Comma 4 5 2 2 4" xfId="4405" xr:uid="{BC339D42-F236-44E3-AC4C-351F1EE840C0}"/>
    <cellStyle name="Comma 4 5 2 2 5" xfId="5777" xr:uid="{A2B6FE45-E53C-402A-BA0A-0A34893ACD12}"/>
    <cellStyle name="Comma 4 5 2 2 6" xfId="7149" xr:uid="{6B97BEC3-9F69-485C-A32F-D52FA8252A15}"/>
    <cellStyle name="Comma 4 5 2 2 7" xfId="3033" xr:uid="{4D668861-5DC1-416F-B325-CB4253ACA02D}"/>
    <cellStyle name="Comma 4 5 2 3" xfId="1773" xr:uid="{10624162-B39F-4E11-BE24-0FB85A154911}"/>
    <cellStyle name="Comma 4 5 2 3 2" xfId="2115" xr:uid="{743DCFE3-AA8B-4D2C-8A42-3389A8F28AAD}"/>
    <cellStyle name="Comma 4 5 2 3 2 2" xfId="2801" xr:uid="{A3231C0F-1E29-446E-B96F-58D1AA5A1345}"/>
    <cellStyle name="Comma 4 5 2 3 2 2 2" xfId="5546" xr:uid="{98807021-EFC2-4C75-A1BF-1C800AFEDBF8}"/>
    <cellStyle name="Comma 4 5 2 3 2 2 3" xfId="6918" xr:uid="{3539BBD2-043B-467A-BF3D-42D03614B2B9}"/>
    <cellStyle name="Comma 4 5 2 3 2 2 4" xfId="8290" xr:uid="{D98E9FFE-7E4C-4EA2-87D9-6E02F4F6BFE4}"/>
    <cellStyle name="Comma 4 5 2 3 2 2 5" xfId="4174" xr:uid="{65B126C1-FE65-4FED-A992-01D81FE6790F}"/>
    <cellStyle name="Comma 4 5 2 3 2 3" xfId="4860" xr:uid="{73076473-432E-4C7F-B046-76C729B436E5}"/>
    <cellStyle name="Comma 4 5 2 3 2 4" xfId="6232" xr:uid="{17113B69-6CF2-4A66-B08D-4D295E7046DB}"/>
    <cellStyle name="Comma 4 5 2 3 2 5" xfId="7604" xr:uid="{977AF70C-9E06-4B29-95F4-637A127466EE}"/>
    <cellStyle name="Comma 4 5 2 3 2 6" xfId="3488" xr:uid="{87CACD2B-05D5-4E01-A9E9-ED8420A6C6E0}"/>
    <cellStyle name="Comma 4 5 2 3 3" xfId="2459" xr:uid="{C733DC64-503C-48E7-8655-77A65A335B98}"/>
    <cellStyle name="Comma 4 5 2 3 3 2" xfId="5204" xr:uid="{8577B580-D642-4525-844A-3E4EBA6D40E3}"/>
    <cellStyle name="Comma 4 5 2 3 3 3" xfId="6576" xr:uid="{27D36AAC-C811-4B91-B4A6-DBCF9794BF45}"/>
    <cellStyle name="Comma 4 5 2 3 3 4" xfId="7948" xr:uid="{5D947BE5-1AB1-4532-B6C1-56936F25900B}"/>
    <cellStyle name="Comma 4 5 2 3 3 5" xfId="3832" xr:uid="{6B43A6D0-F47C-43F4-B6BA-DC0C8762CEC2}"/>
    <cellStyle name="Comma 4 5 2 3 4" xfId="4518" xr:uid="{4A227334-FA3B-4053-A6B4-CC1F0E770066}"/>
    <cellStyle name="Comma 4 5 2 3 5" xfId="5890" xr:uid="{26FD2F63-E16B-44B8-87F3-03B6D08D03CB}"/>
    <cellStyle name="Comma 4 5 2 3 6" xfId="7262" xr:uid="{B5143EF9-A746-475A-B502-77FB7A3BEF2F}"/>
    <cellStyle name="Comma 4 5 2 3 7" xfId="3146" xr:uid="{B14FA1D8-1166-4396-8E98-0F9EDAFE9855}"/>
    <cellStyle name="Comma 4 5 2 4" xfId="1889" xr:uid="{E4580D23-FB17-48C2-B727-28A9C01AE78D}"/>
    <cellStyle name="Comma 4 5 2 4 2" xfId="2575" xr:uid="{991CB9FA-FDD1-4BCD-9260-F382A0BB9BF5}"/>
    <cellStyle name="Comma 4 5 2 4 2 2" xfId="5320" xr:uid="{3077031E-53F9-4F57-953B-810DF8C0871A}"/>
    <cellStyle name="Comma 4 5 2 4 2 3" xfId="6692" xr:uid="{C3B90758-AB3F-4BC4-8ACB-194F182E8F39}"/>
    <cellStyle name="Comma 4 5 2 4 2 4" xfId="8064" xr:uid="{1151CCCB-CF14-4983-9C3C-1B873DB1F571}"/>
    <cellStyle name="Comma 4 5 2 4 2 5" xfId="3948" xr:uid="{49E6DA12-D5D9-4138-B59D-ACEDBBD3EF80}"/>
    <cellStyle name="Comma 4 5 2 4 3" xfId="4634" xr:uid="{0A302080-9D8A-4EEC-B646-A27CC539AC42}"/>
    <cellStyle name="Comma 4 5 2 4 4" xfId="6006" xr:uid="{A58FEE29-6784-4C5B-BF7B-BCDB7D4DE456}"/>
    <cellStyle name="Comma 4 5 2 4 5" xfId="7378" xr:uid="{A7E3ADA2-58B4-4FC7-A286-BCAF2BCFE4F4}"/>
    <cellStyle name="Comma 4 5 2 4 6" xfId="3262" xr:uid="{39C0F007-3552-4694-9AFC-506419937F58}"/>
    <cellStyle name="Comma 4 5 2 5" xfId="2233" xr:uid="{D7A145A8-781E-4392-8D84-C5E0A8E63A87}"/>
    <cellStyle name="Comma 4 5 2 5 2" xfId="4978" xr:uid="{AB39D846-BB41-439A-9B1C-2648052D6B22}"/>
    <cellStyle name="Comma 4 5 2 5 3" xfId="6350" xr:uid="{73CBC9D8-BDDD-4F22-9BBA-8BF2ED9B1442}"/>
    <cellStyle name="Comma 4 5 2 5 4" xfId="7722" xr:uid="{1FDB6F1A-562C-459A-A56B-D773C2034ECC}"/>
    <cellStyle name="Comma 4 5 2 5 5" xfId="3606" xr:uid="{5CB92E47-BD49-4B1E-9AA1-E3F0433737BC}"/>
    <cellStyle name="Comma 4 5 2 6" xfId="4292" xr:uid="{950EE3B3-AC00-443C-B6A1-0AAB85A90A7A}"/>
    <cellStyle name="Comma 4 5 2 7" xfId="5664" xr:uid="{84BE6A68-3352-4DCC-BA77-6C9A23794FC5}"/>
    <cellStyle name="Comma 4 5 2 8" xfId="7036" xr:uid="{49D3E81A-7148-4A1E-B9CD-0D4ACF0FFB39}"/>
    <cellStyle name="Comma 4 5 2 9" xfId="2920" xr:uid="{A66BFC46-FC59-4F62-8774-2403320D101F}"/>
    <cellStyle name="Comma 4 5 3" xfId="1586" xr:uid="{139B049B-767B-4DC6-A99F-A539D6FF1775}"/>
    <cellStyle name="Comma 4 5 3 2" xfId="1928" xr:uid="{73914CA6-0422-4A5B-B116-CF0A3AD3B0DB}"/>
    <cellStyle name="Comma 4 5 3 2 2" xfId="2614" xr:uid="{1187DC2D-2279-4147-83D3-ED5610DEC1F1}"/>
    <cellStyle name="Comma 4 5 3 2 2 2" xfId="5359" xr:uid="{11E47406-35D9-4CFC-B904-C23C187565B5}"/>
    <cellStyle name="Comma 4 5 3 2 2 3" xfId="6731" xr:uid="{9E408093-33A5-4E9B-B863-1882F513F33C}"/>
    <cellStyle name="Comma 4 5 3 2 2 4" xfId="8103" xr:uid="{E3685D98-71C6-4004-973F-4A4E7F495EE7}"/>
    <cellStyle name="Comma 4 5 3 2 2 5" xfId="3987" xr:uid="{E2E3313A-E5B3-4628-95DD-5339C27CE169}"/>
    <cellStyle name="Comma 4 5 3 2 3" xfId="4673" xr:uid="{415C7C6E-5B60-46E5-8FE8-919682CEF97F}"/>
    <cellStyle name="Comma 4 5 3 2 4" xfId="6045" xr:uid="{5A8EB28D-E88B-4752-A67D-21F78C5321A4}"/>
    <cellStyle name="Comma 4 5 3 2 5" xfId="7417" xr:uid="{B1C00A2F-9786-4C7D-8D95-B42C78FD08EC}"/>
    <cellStyle name="Comma 4 5 3 2 6" xfId="3301" xr:uid="{7D592DAC-237A-4565-B1C2-B13ECF62528B}"/>
    <cellStyle name="Comma 4 5 3 3" xfId="2272" xr:uid="{EA347C08-B7BB-4181-B3F0-8943B2F27FC1}"/>
    <cellStyle name="Comma 4 5 3 3 2" xfId="5017" xr:uid="{9311545F-4994-4360-BCA1-440AABC940AA}"/>
    <cellStyle name="Comma 4 5 3 3 3" xfId="6389" xr:uid="{4B61D426-BF86-4728-A1ED-4AE6B6688A1A}"/>
    <cellStyle name="Comma 4 5 3 3 4" xfId="7761" xr:uid="{1F52FB30-6A9E-49C6-823F-5B18394DDF8E}"/>
    <cellStyle name="Comma 4 5 3 3 5" xfId="3645" xr:uid="{6BE7EA68-D416-4E7B-B2D5-B582FC7B7502}"/>
    <cellStyle name="Comma 4 5 3 4" xfId="4331" xr:uid="{8E03890D-1241-48B5-B5B7-9D682C3574A5}"/>
    <cellStyle name="Comma 4 5 3 5" xfId="5703" xr:uid="{90EE6DD4-42ED-4647-AC73-CA0522572DA5}"/>
    <cellStyle name="Comma 4 5 3 6" xfId="7075" xr:uid="{1788182D-71CD-496C-AFD9-57F1C429D22B}"/>
    <cellStyle name="Comma 4 5 3 7" xfId="2959" xr:uid="{F7FC49DB-6FEF-4B36-9047-80D12BE587FF}"/>
    <cellStyle name="Comma 4 5 4" xfId="1699" xr:uid="{F4F7BECC-6CB5-420D-8496-4645B40B5AA2}"/>
    <cellStyle name="Comma 4 5 4 2" xfId="2041" xr:uid="{8EC0DA33-047C-4B85-B019-E106758D960D}"/>
    <cellStyle name="Comma 4 5 4 2 2" xfId="2727" xr:uid="{53DEF3CD-017C-49F3-A7A9-9496DDBF82C5}"/>
    <cellStyle name="Comma 4 5 4 2 2 2" xfId="5472" xr:uid="{B8DC4A6B-0B78-48FD-9316-10147DEE404D}"/>
    <cellStyle name="Comma 4 5 4 2 2 3" xfId="6844" xr:uid="{F0771BC6-F192-4B00-9526-39EEE94549B9}"/>
    <cellStyle name="Comma 4 5 4 2 2 4" xfId="8216" xr:uid="{E4053FCC-D86B-413A-8092-75DE43B8EF52}"/>
    <cellStyle name="Comma 4 5 4 2 2 5" xfId="4100" xr:uid="{2267A95C-657F-42EF-902E-2A4EEAC24716}"/>
    <cellStyle name="Comma 4 5 4 2 3" xfId="4786" xr:uid="{0FCFC8DF-2D8A-4FB2-B1C0-D178CB78DB62}"/>
    <cellStyle name="Comma 4 5 4 2 4" xfId="6158" xr:uid="{ABBCB727-D2E9-40A3-847A-051182A77E3F}"/>
    <cellStyle name="Comma 4 5 4 2 5" xfId="7530" xr:uid="{DD174B43-4ADF-4F47-BBA4-CD7EDADD0763}"/>
    <cellStyle name="Comma 4 5 4 2 6" xfId="3414" xr:uid="{5E4D1C50-7A6F-4F5F-98C6-D620001DAF51}"/>
    <cellStyle name="Comma 4 5 4 3" xfId="2385" xr:uid="{ADCD2E68-BA1D-4F54-A59B-4F28E365846D}"/>
    <cellStyle name="Comma 4 5 4 3 2" xfId="5130" xr:uid="{D1B63594-4495-4032-A15E-7D244C6F3385}"/>
    <cellStyle name="Comma 4 5 4 3 3" xfId="6502" xr:uid="{2C5EB5C5-FD5B-46C8-BA7F-29BFF9CACB06}"/>
    <cellStyle name="Comma 4 5 4 3 4" xfId="7874" xr:uid="{930886D7-2B27-4783-968D-41BB92CC2121}"/>
    <cellStyle name="Comma 4 5 4 3 5" xfId="3758" xr:uid="{87E01E91-5B5F-43D1-9445-D76D11597E35}"/>
    <cellStyle name="Comma 4 5 4 4" xfId="4444" xr:uid="{3F6F3FC1-AE6C-45C1-8E26-69B0C729151F}"/>
    <cellStyle name="Comma 4 5 4 5" xfId="5816" xr:uid="{D2576B7E-0590-4577-B84F-BDFF697ADF1E}"/>
    <cellStyle name="Comma 4 5 4 6" xfId="7188" xr:uid="{9BCF9A8C-574B-4D7F-ABE7-08EA5B0CDE02}"/>
    <cellStyle name="Comma 4 5 4 7" xfId="3072" xr:uid="{AF96126F-4387-4C93-9BA8-2A71D045BF69}"/>
    <cellStyle name="Comma 4 5 5" xfId="1815" xr:uid="{298C615A-FA05-4CF9-99FA-0C1420D93869}"/>
    <cellStyle name="Comma 4 5 5 2" xfId="2501" xr:uid="{A6B552EE-562B-4CE9-BE42-AF724CD645F8}"/>
    <cellStyle name="Comma 4 5 5 2 2" xfId="5246" xr:uid="{F218BA9A-FB9D-4D8D-AAD1-63B06349873F}"/>
    <cellStyle name="Comma 4 5 5 2 3" xfId="6618" xr:uid="{09ADE69C-1F0A-46CD-9A3B-032B559A386D}"/>
    <cellStyle name="Comma 4 5 5 2 4" xfId="7990" xr:uid="{2F468400-BE54-406E-9450-642CAE9E2494}"/>
    <cellStyle name="Comma 4 5 5 2 5" xfId="3874" xr:uid="{F44A882B-AC1C-4735-AAC9-4CBFD5E21155}"/>
    <cellStyle name="Comma 4 5 5 3" xfId="4560" xr:uid="{CC6DCCFB-3ADD-4B78-9456-72C538895411}"/>
    <cellStyle name="Comma 4 5 5 4" xfId="5932" xr:uid="{BEDCBFC7-B9E6-444D-9CCF-687F16EE5680}"/>
    <cellStyle name="Comma 4 5 5 5" xfId="7304" xr:uid="{31D9353B-29E2-4DD9-92C4-7932573D8BB3}"/>
    <cellStyle name="Comma 4 5 5 6" xfId="3188" xr:uid="{148C83EE-AF4A-4F5C-9E2C-B925FFBEFACE}"/>
    <cellStyle name="Comma 4 5 6" xfId="2158" xr:uid="{91E3EC55-272A-4E27-AED0-24523C14EE57}"/>
    <cellStyle name="Comma 4 5 6 2" xfId="4903" xr:uid="{27789E75-51D6-4CD5-9E44-BA7E1068357B}"/>
    <cellStyle name="Comma 4 5 6 3" xfId="6275" xr:uid="{F8147466-ABE5-4B31-B21E-E970080C8BAF}"/>
    <cellStyle name="Comma 4 5 6 4" xfId="7647" xr:uid="{D5647584-465B-4CAD-9C92-D4D3D4DC4891}"/>
    <cellStyle name="Comma 4 5 6 5" xfId="3531" xr:uid="{BAEF7715-55CD-43F8-8B53-640530DBF8D5}"/>
    <cellStyle name="Comma 4 5 7" xfId="4218" xr:uid="{E99A64ED-7FC7-4FB7-999C-0C39107265CB}"/>
    <cellStyle name="Comma 4 5 8" xfId="5590" xr:uid="{EDA9A932-2F56-4509-BB41-EEF2B69A0983}"/>
    <cellStyle name="Comma 4 5 9" xfId="6962" xr:uid="{F0AD74DF-A1B3-46ED-99B9-7235F0F47AEE}"/>
    <cellStyle name="Comma 4 6" xfId="182" xr:uid="{FA67B0D5-3AC0-4993-A433-6EF2F76FECBD}"/>
    <cellStyle name="Comma 4 6 2" xfId="1412" xr:uid="{3EB74DFF-C699-4392-AEA2-3A9EE7441732}"/>
    <cellStyle name="Comma 4 6 2 2" xfId="1602" xr:uid="{93AC0DAB-AB67-419B-83C9-FA3FB6E8940C}"/>
    <cellStyle name="Comma 4 6 2 2 2" xfId="1944" xr:uid="{2368F057-7265-4C46-BE26-9AF283DCFA86}"/>
    <cellStyle name="Comma 4 6 2 2 2 2" xfId="2630" xr:uid="{8390AC8B-9F83-4F43-BF6A-651F71B80E93}"/>
    <cellStyle name="Comma 4 6 2 2 2 2 2" xfId="5375" xr:uid="{47CFA841-B437-424D-8AB8-1A17AFEABAB2}"/>
    <cellStyle name="Comma 4 6 2 2 2 2 3" xfId="6747" xr:uid="{035E1F7D-AECF-4657-BA68-14A8F48F0FFC}"/>
    <cellStyle name="Comma 4 6 2 2 2 2 4" xfId="8119" xr:uid="{9D354474-A899-4A61-9445-5010710A1AFB}"/>
    <cellStyle name="Comma 4 6 2 2 2 2 5" xfId="4003" xr:uid="{5AE39A27-F189-4A31-A221-53D6A831AB02}"/>
    <cellStyle name="Comma 4 6 2 2 2 3" xfId="4689" xr:uid="{94FB5DC1-62DE-48F0-B09F-D5F32A74D6FC}"/>
    <cellStyle name="Comma 4 6 2 2 2 4" xfId="6061" xr:uid="{324D0BC7-0FA7-454C-AF44-0523F48B1AC5}"/>
    <cellStyle name="Comma 4 6 2 2 2 5" xfId="7433" xr:uid="{179C728A-BBDD-40BE-B79D-0BDC81E0FA4B}"/>
    <cellStyle name="Comma 4 6 2 2 2 6" xfId="3317" xr:uid="{322CF321-09C5-492C-B9B8-3EC3CE29AC52}"/>
    <cellStyle name="Comma 4 6 2 2 3" xfId="2288" xr:uid="{68E38026-BA9E-47CE-A214-BE948525BAEB}"/>
    <cellStyle name="Comma 4 6 2 2 3 2" xfId="5033" xr:uid="{7FB5F33D-8549-4C66-B216-B9231781AB33}"/>
    <cellStyle name="Comma 4 6 2 2 3 3" xfId="6405" xr:uid="{4549157A-FC25-4927-8FA8-56F619AF6D20}"/>
    <cellStyle name="Comma 4 6 2 2 3 4" xfId="7777" xr:uid="{49A1BFEB-3B98-45B7-B0FE-1E6C8DB5400F}"/>
    <cellStyle name="Comma 4 6 2 2 3 5" xfId="3661" xr:uid="{40338192-AB0A-4680-AB49-F6055627F974}"/>
    <cellStyle name="Comma 4 6 2 2 4" xfId="4347" xr:uid="{16ABFAB3-0F51-4803-B053-48C0312BAC54}"/>
    <cellStyle name="Comma 4 6 2 2 5" xfId="5719" xr:uid="{0B344C54-69FF-4520-8B22-12834E1370AB}"/>
    <cellStyle name="Comma 4 6 2 2 6" xfId="7091" xr:uid="{0673779D-968C-4EBD-8C07-4DAD19A79AB1}"/>
    <cellStyle name="Comma 4 6 2 2 7" xfId="2975" xr:uid="{3B0DC58E-5B5D-4A7C-9DC9-58C5832EB4D7}"/>
    <cellStyle name="Comma 4 6 2 3" xfId="1715" xr:uid="{F0CD7A2B-9097-4C5C-8F03-237D1936FB48}"/>
    <cellStyle name="Comma 4 6 2 3 2" xfId="2057" xr:uid="{2B624D80-1C75-46DB-B727-978BA6618618}"/>
    <cellStyle name="Comma 4 6 2 3 2 2" xfId="2743" xr:uid="{09E88C56-6328-42FA-A3ED-3B4F84029B29}"/>
    <cellStyle name="Comma 4 6 2 3 2 2 2" xfId="5488" xr:uid="{7A54ACC8-7678-4608-B670-3D0C3CDC5799}"/>
    <cellStyle name="Comma 4 6 2 3 2 2 3" xfId="6860" xr:uid="{DD7A32E3-8D29-4202-9AD2-B5C9CF175DF7}"/>
    <cellStyle name="Comma 4 6 2 3 2 2 4" xfId="8232" xr:uid="{D44E7DD3-804A-40CF-B8A7-FAB1593859F2}"/>
    <cellStyle name="Comma 4 6 2 3 2 2 5" xfId="4116" xr:uid="{807E99CD-D93F-45CC-8F95-D8BFE8A8B594}"/>
    <cellStyle name="Comma 4 6 2 3 2 3" xfId="4802" xr:uid="{C5B1BB6A-10B2-47A5-B2E7-E19079913078}"/>
    <cellStyle name="Comma 4 6 2 3 2 4" xfId="6174" xr:uid="{4FA04B3E-F4B5-4B69-9AD1-712A0E236927}"/>
    <cellStyle name="Comma 4 6 2 3 2 5" xfId="7546" xr:uid="{F787FFCB-432F-4A2F-B68D-11D7D1D8CE1A}"/>
    <cellStyle name="Comma 4 6 2 3 2 6" xfId="3430" xr:uid="{BF13E319-2D14-4EA2-9B4C-933BBB612B03}"/>
    <cellStyle name="Comma 4 6 2 3 3" xfId="2401" xr:uid="{91E07999-FC4B-4076-AD71-DDD24BF23C93}"/>
    <cellStyle name="Comma 4 6 2 3 3 2" xfId="5146" xr:uid="{42C87495-A2B0-44A5-9069-DB2570218D28}"/>
    <cellStyle name="Comma 4 6 2 3 3 3" xfId="6518" xr:uid="{CA485799-C3F5-43E8-B68C-EE9FAA5458FD}"/>
    <cellStyle name="Comma 4 6 2 3 3 4" xfId="7890" xr:uid="{0ECC3980-1B05-4371-A137-9AC9FB198E65}"/>
    <cellStyle name="Comma 4 6 2 3 3 5" xfId="3774" xr:uid="{70D10857-5989-4D43-881A-D1519FB7A22C}"/>
    <cellStyle name="Comma 4 6 2 3 4" xfId="4460" xr:uid="{CF2C51F3-3204-4ECD-A24C-273760F16C2E}"/>
    <cellStyle name="Comma 4 6 2 3 5" xfId="5832" xr:uid="{D6F29612-330B-488E-81D2-317B59E3DA63}"/>
    <cellStyle name="Comma 4 6 2 3 6" xfId="7204" xr:uid="{59C7A284-9D42-4C6A-B97B-BF9EFAC55D94}"/>
    <cellStyle name="Comma 4 6 2 3 7" xfId="3088" xr:uid="{8E83DB33-70A3-4D29-9871-C9199F503343}"/>
    <cellStyle name="Comma 4 6 2 4" xfId="1831" xr:uid="{2BD71C23-B918-4C54-9476-3CDF80AE749A}"/>
    <cellStyle name="Comma 4 6 2 4 2" xfId="2517" xr:uid="{649F4879-E593-47C1-8DEE-FC71EFD27230}"/>
    <cellStyle name="Comma 4 6 2 4 2 2" xfId="5262" xr:uid="{E79CE666-4BED-495F-8002-C1BAD724BE45}"/>
    <cellStyle name="Comma 4 6 2 4 2 3" xfId="6634" xr:uid="{7048FCF3-5A5D-4F15-A293-47D5526559C5}"/>
    <cellStyle name="Comma 4 6 2 4 2 4" xfId="8006" xr:uid="{52E0B9DE-BE7A-483A-9148-66533CEEFA42}"/>
    <cellStyle name="Comma 4 6 2 4 2 5" xfId="3890" xr:uid="{4A6D4D7E-67D6-4B6B-86C3-1E4D1189EC8B}"/>
    <cellStyle name="Comma 4 6 2 4 3" xfId="4576" xr:uid="{23DC3682-BAED-49AF-8C54-A80615257BE0}"/>
    <cellStyle name="Comma 4 6 2 4 4" xfId="5948" xr:uid="{58AAAD42-A348-4258-809D-15996F2F66C3}"/>
    <cellStyle name="Comma 4 6 2 4 5" xfId="7320" xr:uid="{C26EB3A1-23B4-449D-A941-11AB86281EB1}"/>
    <cellStyle name="Comma 4 6 2 4 6" xfId="3204" xr:uid="{0F98B082-67B4-47F2-A016-EE54159A8397}"/>
    <cellStyle name="Comma 4 6 2 5" xfId="2174" xr:uid="{26B2256B-432C-40B1-884E-181284C11FD4}"/>
    <cellStyle name="Comma 4 6 2 5 2" xfId="4919" xr:uid="{079D8975-6FCB-4DB3-9262-1C707C00297F}"/>
    <cellStyle name="Comma 4 6 2 5 3" xfId="6291" xr:uid="{6F22C163-2472-41A1-8F3E-98A3D80832C6}"/>
    <cellStyle name="Comma 4 6 2 5 4" xfId="7663" xr:uid="{CF2027FF-30A4-4FF7-97C4-061F9F571BDF}"/>
    <cellStyle name="Comma 4 6 2 5 5" xfId="3547" xr:uid="{13EFCD3B-DC69-4E87-95BE-783A019A9B08}"/>
    <cellStyle name="Comma 4 6 2 6" xfId="4234" xr:uid="{736701B1-AB4E-4ED6-A707-22BF3FD658C5}"/>
    <cellStyle name="Comma 4 6 2 7" xfId="5606" xr:uid="{93D711D5-7FC7-422F-84AE-99937329F9B5}"/>
    <cellStyle name="Comma 4 6 2 8" xfId="6978" xr:uid="{EA84F92B-1322-4001-8C61-5CE6328A2BE4}"/>
    <cellStyle name="Comma 4 6 2 9" xfId="2862" xr:uid="{47BBD9F9-7253-48BA-8FC4-A60600085E36}"/>
    <cellStyle name="Comma 4 7" xfId="1502" xr:uid="{8C7EFD1E-75AE-4027-A221-163768B13476}"/>
    <cellStyle name="Comma 4 7 2" xfId="1513" xr:uid="{8DF04CE4-A3E5-42A1-9595-1AF193D83F49}"/>
    <cellStyle name="Comma 4 7 2 2" xfId="1626" xr:uid="{E7DEDA7D-F580-46D2-95E3-A39A140E6F21}"/>
    <cellStyle name="Comma 4 7 2 2 2" xfId="1968" xr:uid="{DA86C551-024A-4757-9DC6-954D0D3C1A7B}"/>
    <cellStyle name="Comma 4 7 2 2 2 2" xfId="2654" xr:uid="{DB982746-9AB7-44D3-8C5F-2824EF2F04CA}"/>
    <cellStyle name="Comma 4 7 2 2 2 2 2" xfId="5399" xr:uid="{DE0FDA2E-0C79-4306-8B2F-293BEE65872F}"/>
    <cellStyle name="Comma 4 7 2 2 2 2 3" xfId="6771" xr:uid="{005F9D63-32D2-4B0F-B559-794AA59083A4}"/>
    <cellStyle name="Comma 4 7 2 2 2 2 4" xfId="8143" xr:uid="{7ED34CD8-FB21-4EB4-B986-CFC97DC46C04}"/>
    <cellStyle name="Comma 4 7 2 2 2 2 5" xfId="4027" xr:uid="{3C2800DA-1A23-4FFA-B8F6-C4149AA04CBD}"/>
    <cellStyle name="Comma 4 7 2 2 2 3" xfId="4713" xr:uid="{48EC0FCC-E5A6-4828-93B6-560BCB3EF250}"/>
    <cellStyle name="Comma 4 7 2 2 2 4" xfId="6085" xr:uid="{F829CD64-8897-4350-A9EE-16EF1D1422CA}"/>
    <cellStyle name="Comma 4 7 2 2 2 5" xfId="7457" xr:uid="{EC53FB78-5A11-441E-A4F9-F3B7103FA53A}"/>
    <cellStyle name="Comma 4 7 2 2 2 6" xfId="3341" xr:uid="{455FB513-C8DE-419A-8AF6-487CC312D52D}"/>
    <cellStyle name="Comma 4 7 2 2 3" xfId="2312" xr:uid="{33505E74-6B64-49BE-8E98-C774FD6DBC3E}"/>
    <cellStyle name="Comma 4 7 2 2 3 2" xfId="5057" xr:uid="{CA96CD41-F2A8-4D79-8ACE-890F68269E91}"/>
    <cellStyle name="Comma 4 7 2 2 3 3" xfId="6429" xr:uid="{8D4A2235-8EA2-4FE9-B544-9799A66F75F0}"/>
    <cellStyle name="Comma 4 7 2 2 3 4" xfId="7801" xr:uid="{2BBAD4AB-C52C-4E50-8871-51BA53449D46}"/>
    <cellStyle name="Comma 4 7 2 2 3 5" xfId="3685" xr:uid="{84B05405-1194-4E66-AE0C-8890C9D1C872}"/>
    <cellStyle name="Comma 4 7 2 2 4" xfId="4371" xr:uid="{6B78DB48-E1DC-4C48-8E1C-C900782F2D28}"/>
    <cellStyle name="Comma 4 7 2 2 5" xfId="5743" xr:uid="{6F28A5CA-C70B-4679-A8AE-F90A03AD9850}"/>
    <cellStyle name="Comma 4 7 2 2 6" xfId="7115" xr:uid="{37F46C2C-8EC4-4323-AD9C-2DA02CB97B34}"/>
    <cellStyle name="Comma 4 7 2 2 7" xfId="2999" xr:uid="{2D3EECE0-72DE-43BB-A276-C80CBD5EA14F}"/>
    <cellStyle name="Comma 4 7 2 3" xfId="1739" xr:uid="{CFA99E16-A104-49D2-B358-73FDA0B5C3F5}"/>
    <cellStyle name="Comma 4 7 2 3 2" xfId="2081" xr:uid="{5D68F81E-F6BE-4DED-AC30-17E1E4C5C432}"/>
    <cellStyle name="Comma 4 7 2 3 2 2" xfId="2767" xr:uid="{DF9385E8-4BA2-4C5D-99A4-AD696E510272}"/>
    <cellStyle name="Comma 4 7 2 3 2 2 2" xfId="5512" xr:uid="{28679BCE-0ECA-47AE-BCA9-B19AD702FB96}"/>
    <cellStyle name="Comma 4 7 2 3 2 2 3" xfId="6884" xr:uid="{D5336C0D-6E1D-4C25-8B00-FD821204624A}"/>
    <cellStyle name="Comma 4 7 2 3 2 2 4" xfId="8256" xr:uid="{E2BC1E2F-99D1-41EB-B0D1-1E6381D46422}"/>
    <cellStyle name="Comma 4 7 2 3 2 2 5" xfId="4140" xr:uid="{D9D80D53-8399-4389-8AD3-8DAB7DE555D5}"/>
    <cellStyle name="Comma 4 7 2 3 2 3" xfId="4826" xr:uid="{41D475F9-B298-4B93-973D-3A41AE3753A8}"/>
    <cellStyle name="Comma 4 7 2 3 2 4" xfId="6198" xr:uid="{32A785E9-D79A-489B-984D-FD561E858DB1}"/>
    <cellStyle name="Comma 4 7 2 3 2 5" xfId="7570" xr:uid="{B3C6C4B2-BF69-42DE-89B6-3EB56D882F18}"/>
    <cellStyle name="Comma 4 7 2 3 2 6" xfId="3454" xr:uid="{7B0D3A10-8475-46A6-97CC-F85ABDDC9097}"/>
    <cellStyle name="Comma 4 7 2 3 3" xfId="2425" xr:uid="{640EEC4F-B275-4300-8D48-15F684B5F488}"/>
    <cellStyle name="Comma 4 7 2 3 3 2" xfId="5170" xr:uid="{AE3E7330-B2E1-4AE8-B7F2-3D622EB098C4}"/>
    <cellStyle name="Comma 4 7 2 3 3 3" xfId="6542" xr:uid="{7E9F3B05-4C9F-49CD-8EB0-0FA33ED5ADAC}"/>
    <cellStyle name="Comma 4 7 2 3 3 4" xfId="7914" xr:uid="{C3355BD6-6FAD-4330-B438-632ACA98C350}"/>
    <cellStyle name="Comma 4 7 2 3 3 5" xfId="3798" xr:uid="{292B968B-0A07-4387-9DDF-F2D883B21096}"/>
    <cellStyle name="Comma 4 7 2 3 4" xfId="4484" xr:uid="{9B7F061B-1711-4491-98AC-1588DF59BF97}"/>
    <cellStyle name="Comma 4 7 2 3 5" xfId="5856" xr:uid="{E5283037-5AD5-494A-9C38-16FEC09EC050}"/>
    <cellStyle name="Comma 4 7 2 3 6" xfId="7228" xr:uid="{12DFEC44-9F61-4F5C-8706-4CC77A21A546}"/>
    <cellStyle name="Comma 4 7 2 3 7" xfId="3112" xr:uid="{CD4CBAB2-455A-4412-BADF-0F4B41D40BE1}"/>
    <cellStyle name="Comma 4 7 2 4" xfId="1855" xr:uid="{08D644F3-7267-479D-903E-B99FBB552D14}"/>
    <cellStyle name="Comma 4 7 2 4 2" xfId="2541" xr:uid="{74FD4F8B-B0E5-4B66-BA7B-B4319CBCC0AA}"/>
    <cellStyle name="Comma 4 7 2 4 2 2" xfId="5286" xr:uid="{95B7861E-0F32-45C2-A151-0EBA1673E850}"/>
    <cellStyle name="Comma 4 7 2 4 2 3" xfId="6658" xr:uid="{8854E602-A34D-4AEB-BFE3-11234DA4133D}"/>
    <cellStyle name="Comma 4 7 2 4 2 4" xfId="8030" xr:uid="{DEED471C-7812-4143-A302-B7AC67B9A3CF}"/>
    <cellStyle name="Comma 4 7 2 4 2 5" xfId="3914" xr:uid="{8B40F15F-79BB-496C-9071-E3A301491346}"/>
    <cellStyle name="Comma 4 7 2 4 3" xfId="4600" xr:uid="{70B7376E-9DC7-46C2-AA88-5CE4456CA98E}"/>
    <cellStyle name="Comma 4 7 2 4 4" xfId="5972" xr:uid="{1BD05CDE-8B89-450E-A558-F267ACF99A8C}"/>
    <cellStyle name="Comma 4 7 2 4 5" xfId="7344" xr:uid="{0B73557A-D8E6-4AC9-A435-1442233112E1}"/>
    <cellStyle name="Comma 4 7 2 4 6" xfId="3228" xr:uid="{A82B6395-8A42-4E03-AD0D-8843C6EA8895}"/>
    <cellStyle name="Comma 4 7 2 5" xfId="2199" xr:uid="{EC211BFB-F624-42FB-9FE0-22B874CC6011}"/>
    <cellStyle name="Comma 4 7 2 5 2" xfId="4944" xr:uid="{81F6F291-DED9-4E05-9FE3-E2AD36369C7C}"/>
    <cellStyle name="Comma 4 7 2 5 3" xfId="6316" xr:uid="{921CCF6E-5A6A-4CC7-912E-BC9F914723E9}"/>
    <cellStyle name="Comma 4 7 2 5 4" xfId="7688" xr:uid="{883D0801-DA20-4703-BD9C-286B3AF2B103}"/>
    <cellStyle name="Comma 4 7 2 5 5" xfId="3572" xr:uid="{95D516AD-0152-401F-AAEE-2F6474D79CE3}"/>
    <cellStyle name="Comma 4 7 2 6" xfId="4258" xr:uid="{79BF05D2-F0D4-4F76-B9E2-E3BADE362531}"/>
    <cellStyle name="Comma 4 7 2 7" xfId="5630" xr:uid="{98E6B738-8FBD-4E93-8C29-2581DF4F22AD}"/>
    <cellStyle name="Comma 4 7 2 8" xfId="7002" xr:uid="{AFF5B5E4-BBBC-43FD-A653-7A7E91C9751A}"/>
    <cellStyle name="Comma 4 7 2 9" xfId="2886" xr:uid="{97D6BEFB-31A7-4425-B1A2-27710A464FA8}"/>
    <cellStyle name="Comma 4 8" xfId="1551" xr:uid="{16E557D7-71C3-4FAE-8186-784697974FE3}"/>
    <cellStyle name="Comma 4 8 2" xfId="1893" xr:uid="{E39921BE-DC86-4462-AF2A-14726A23204F}"/>
    <cellStyle name="Comma 4 8 2 2" xfId="2579" xr:uid="{0CC12329-37CD-4CD5-8A8B-8F5BE2281F3C}"/>
    <cellStyle name="Comma 4 8 2 2 2" xfId="5324" xr:uid="{C728461D-77C2-440A-83E1-F77B39B71496}"/>
    <cellStyle name="Comma 4 8 2 2 3" xfId="6696" xr:uid="{C30AD254-90B8-431D-AB61-580F650EFFBD}"/>
    <cellStyle name="Comma 4 8 2 2 4" xfId="8068" xr:uid="{CCA27FC5-D27A-47C7-B04F-9D8E43CC8ABD}"/>
    <cellStyle name="Comma 4 8 2 2 5" xfId="3952" xr:uid="{560A698A-4435-4875-8A42-9CA868EA248F}"/>
    <cellStyle name="Comma 4 8 2 3" xfId="4638" xr:uid="{E5642482-1BBE-4642-8AD2-70C98431D9B9}"/>
    <cellStyle name="Comma 4 8 2 4" xfId="6010" xr:uid="{380A5C7E-7132-4750-9212-C14F0A278089}"/>
    <cellStyle name="Comma 4 8 2 5" xfId="7382" xr:uid="{6167CAC9-14A7-4777-BC1B-A466A3C6C294}"/>
    <cellStyle name="Comma 4 8 2 6" xfId="3266" xr:uid="{3D25C0CB-1C71-4F6A-BA9A-82D8E36559BA}"/>
    <cellStyle name="Comma 4 8 3" xfId="2237" xr:uid="{14A974FA-39E5-4525-B130-A2F77AB7F644}"/>
    <cellStyle name="Comma 4 8 3 2" xfId="4982" xr:uid="{C740EE8B-C4AE-40CC-96DD-F726E9E69B43}"/>
    <cellStyle name="Comma 4 8 3 3" xfId="6354" xr:uid="{438FEE88-F8E9-4663-A190-7D46B8F5B5A9}"/>
    <cellStyle name="Comma 4 8 3 4" xfId="7726" xr:uid="{E84D68A8-204E-46CC-BCFD-7BC77905757F}"/>
    <cellStyle name="Comma 4 8 3 5" xfId="3610" xr:uid="{8D95F4BE-F47E-462D-A310-67B37291E789}"/>
    <cellStyle name="Comma 4 8 4" xfId="4296" xr:uid="{198CA8AF-8955-4FDB-AE08-781E190D3E1E}"/>
    <cellStyle name="Comma 4 8 5" xfId="5668" xr:uid="{B41B8E9E-4668-402B-949B-4396A046C905}"/>
    <cellStyle name="Comma 4 8 6" xfId="7040" xr:uid="{AFDFEE9F-F78F-4EB4-8D50-3E591390BEFA}"/>
    <cellStyle name="Comma 4 8 7" xfId="2924" xr:uid="{FB673406-11E3-4747-8337-F242CF311270}"/>
    <cellStyle name="Comma 4 9" xfId="1664" xr:uid="{E3C03315-FEF2-45D5-B4F4-7F9A999BD28C}"/>
    <cellStyle name="Comma 4 9 2" xfId="2006" xr:uid="{2E43F4F6-1423-4D90-8B5E-832708531E16}"/>
    <cellStyle name="Comma 4 9 2 2" xfId="2692" xr:uid="{128A2924-4BAF-4AC0-9BE0-AB08F96F75B0}"/>
    <cellStyle name="Comma 4 9 2 2 2" xfId="5437" xr:uid="{102CAE42-8DF9-48A6-A207-6CAD283754A9}"/>
    <cellStyle name="Comma 4 9 2 2 3" xfId="6809" xr:uid="{D49D953B-FB2C-4A64-82F8-BF815079776B}"/>
    <cellStyle name="Comma 4 9 2 2 4" xfId="8181" xr:uid="{1E89667A-41D1-470F-BA9F-BC8D0007B9B6}"/>
    <cellStyle name="Comma 4 9 2 2 5" xfId="4065" xr:uid="{E4C3E45F-760C-411B-AA88-AFD580BA521E}"/>
    <cellStyle name="Comma 4 9 2 3" xfId="4751" xr:uid="{84036895-2669-48FF-81FB-B76B46CDCB2F}"/>
    <cellStyle name="Comma 4 9 2 4" xfId="6123" xr:uid="{D3F2132E-860F-4EA8-8A19-539DA1C28792}"/>
    <cellStyle name="Comma 4 9 2 5" xfId="7495" xr:uid="{1CCA043E-9B1E-4E5D-B962-2FA3013D1BC7}"/>
    <cellStyle name="Comma 4 9 2 6" xfId="3379" xr:uid="{7C94BCD7-4D9B-4AE4-AF13-C7C6147F42DF}"/>
    <cellStyle name="Comma 4 9 3" xfId="2350" xr:uid="{E9A7DF78-8397-440E-A9B4-495B0E44057B}"/>
    <cellStyle name="Comma 4 9 3 2" xfId="5095" xr:uid="{66BC81F3-4850-47A4-B21F-19FE2CC7EADF}"/>
    <cellStyle name="Comma 4 9 3 3" xfId="6467" xr:uid="{225DC72C-A4D8-4EE0-B367-B127BD0B3D26}"/>
    <cellStyle name="Comma 4 9 3 4" xfId="7839" xr:uid="{00EAA465-14A8-4DB7-B97A-BDE67692CC8F}"/>
    <cellStyle name="Comma 4 9 3 5" xfId="3723" xr:uid="{AA8D9294-B730-415E-860A-161FFF8C115D}"/>
    <cellStyle name="Comma 4 9 4" xfId="4409" xr:uid="{57556681-EDFF-4E76-8F09-93B1663344CA}"/>
    <cellStyle name="Comma 4 9 5" xfId="5781" xr:uid="{7E79A549-F0F6-4F45-AE39-B424795AC2E8}"/>
    <cellStyle name="Comma 4 9 6" xfId="7153" xr:uid="{4F9E31E6-699C-4723-9CEA-EA6B9DA9459F}"/>
    <cellStyle name="Comma 4 9 7" xfId="3037" xr:uid="{40DC29CB-67A9-4433-96E9-25999B03F50E}"/>
    <cellStyle name="Comma 5" xfId="26" xr:uid="{75C08791-815C-4C4C-8E21-8BDE4FC74A57}"/>
    <cellStyle name="Comma 5 10" xfId="1663" xr:uid="{C7AF9FF4-876B-44C0-B56E-FD4ABD60D89E}"/>
    <cellStyle name="Comma 5 10 2" xfId="2005" xr:uid="{F886C437-5CBC-4094-A9CC-840B329D97BC}"/>
    <cellStyle name="Comma 5 10 2 2" xfId="2691" xr:uid="{A857547C-F0C7-4011-845E-33A4BACDB2FE}"/>
    <cellStyle name="Comma 5 10 2 2 2" xfId="5436" xr:uid="{DA680BFF-6969-48F3-982C-BD4540E56A27}"/>
    <cellStyle name="Comma 5 10 2 2 3" xfId="6808" xr:uid="{E497ECA0-4D56-4DB0-8988-A584238A524C}"/>
    <cellStyle name="Comma 5 10 2 2 4" xfId="8180" xr:uid="{1EB87CE6-C649-4B8A-A167-D55EB725C6B4}"/>
    <cellStyle name="Comma 5 10 2 2 5" xfId="4064" xr:uid="{DAA8E5DC-EB95-42E9-A4CB-080BF88AE95D}"/>
    <cellStyle name="Comma 5 10 2 3" xfId="4750" xr:uid="{96CADDBE-5B41-4BE2-A956-58D1D75A9D2F}"/>
    <cellStyle name="Comma 5 10 2 4" xfId="6122" xr:uid="{3A6DBC66-FCEA-47FD-86E1-BF5C47A01B3A}"/>
    <cellStyle name="Comma 5 10 2 5" xfId="7494" xr:uid="{8DF7C4B8-DAD1-44BC-BF9C-89DA325F23CA}"/>
    <cellStyle name="Comma 5 10 2 6" xfId="3378" xr:uid="{C86EE363-6871-40F3-AFC4-0F124C635388}"/>
    <cellStyle name="Comma 5 10 3" xfId="2349" xr:uid="{905F1FBD-FC25-4709-8D20-87C7B8DD82B5}"/>
    <cellStyle name="Comma 5 10 3 2" xfId="5094" xr:uid="{21583BED-F0AB-428C-B533-762ADEAD4F40}"/>
    <cellStyle name="Comma 5 10 3 3" xfId="6466" xr:uid="{99F281AE-09CE-4AF0-9DD3-1E1C34CD215E}"/>
    <cellStyle name="Comma 5 10 3 4" xfId="7838" xr:uid="{588EB388-C8DB-4CB4-9CEF-362713E8E9F2}"/>
    <cellStyle name="Comma 5 10 3 5" xfId="3722" xr:uid="{D500477D-9A6E-4A90-B763-9AD0B52D22FA}"/>
    <cellStyle name="Comma 5 10 4" xfId="4408" xr:uid="{A19F7993-4AD0-4FE2-B596-F0830020216F}"/>
    <cellStyle name="Comma 5 10 5" xfId="5780" xr:uid="{BBFB6FD8-FC3D-45B2-A04E-86106B576154}"/>
    <cellStyle name="Comma 5 10 6" xfId="7152" xr:uid="{A5618713-5106-462D-A1E6-45F564EB1AE5}"/>
    <cellStyle name="Comma 5 10 7" xfId="3036" xr:uid="{717CA3F9-04B7-498B-A3EC-BA4110D6B85F}"/>
    <cellStyle name="Comma 5 11" xfId="1778" xr:uid="{89A80226-790B-4BE1-9905-BBCA0B0661AC}"/>
    <cellStyle name="Comma 5 11 2" xfId="2464" xr:uid="{FBC10181-86CB-495D-98AE-A9E8EF7B5698}"/>
    <cellStyle name="Comma 5 11 2 2" xfId="5209" xr:uid="{317088C3-D071-41E0-A297-EFD1D3DFD966}"/>
    <cellStyle name="Comma 5 11 2 3" xfId="6581" xr:uid="{E93A750B-9017-4E1A-B7DF-03B7F31CEECB}"/>
    <cellStyle name="Comma 5 11 2 4" xfId="7953" xr:uid="{59C8EEB2-6AB3-4C9D-BA51-9F6D5C121B1B}"/>
    <cellStyle name="Comma 5 11 2 5" xfId="3837" xr:uid="{149B86BC-5B43-42D9-9951-AC26C838710A}"/>
    <cellStyle name="Comma 5 11 3" xfId="4523" xr:uid="{96BC365D-9D8D-4055-AF2E-4F5A4F8167AC}"/>
    <cellStyle name="Comma 5 11 4" xfId="5895" xr:uid="{2A3678DD-86CB-4206-9FAD-C949C2BE9249}"/>
    <cellStyle name="Comma 5 11 5" xfId="7267" xr:uid="{364C3D04-B13C-4FC9-8436-2D747317BA53}"/>
    <cellStyle name="Comma 5 11 6" xfId="3151" xr:uid="{AD114F5B-7F75-4063-94B8-037AEAAA53C4}"/>
    <cellStyle name="Comma 5 12" xfId="2121" xr:uid="{A3A4EAC0-594E-44E8-8EA9-4595BA312177}"/>
    <cellStyle name="Comma 5 12 2" xfId="4866" xr:uid="{D6DA7B17-B1F8-4CA7-A9A0-08786FF0490F}"/>
    <cellStyle name="Comma 5 12 3" xfId="6238" xr:uid="{56B3D8E6-DC0C-4E80-BAF6-DA476309046B}"/>
    <cellStyle name="Comma 5 12 4" xfId="7610" xr:uid="{A3300688-8996-4800-9B80-BF80A97B7AC9}"/>
    <cellStyle name="Comma 5 12 5" xfId="3494" xr:uid="{6A45FC02-B193-408D-BF03-78C816E2E609}"/>
    <cellStyle name="Comma 5 13" xfId="4181" xr:uid="{3A1CADD9-09AC-4877-828D-0439861F9958}"/>
    <cellStyle name="Comma 5 14" xfId="5553" xr:uid="{FDE76A73-C5ED-43E6-909A-B64F5A16BF43}"/>
    <cellStyle name="Comma 5 15" xfId="6925" xr:uid="{FB24F442-0C71-4DB0-8937-CC73F4293296}"/>
    <cellStyle name="Comma 5 16" xfId="2809" xr:uid="{2E135ABB-AB1F-47A4-B93F-6AC0F70BCBD8}"/>
    <cellStyle name="Comma 5 2" xfId="187" xr:uid="{D8F743D7-7D4B-4693-89F3-CC9C8E084F7E}"/>
    <cellStyle name="Comma 5 2 2" xfId="539" xr:uid="{BA902B18-680C-4E99-97E3-C269E63FDD47}"/>
    <cellStyle name="Comma 5 2 2 10" xfId="6946" xr:uid="{DA9DAB24-AF57-40D1-BA33-67ED74213C74}"/>
    <cellStyle name="Comma 5 2 2 11" xfId="2830" xr:uid="{88ADD466-9B3B-4C66-A194-DC4B34766FE1}"/>
    <cellStyle name="Comma 5 2 2 2" xfId="540" xr:uid="{62C93981-BCBD-410C-8837-F48F5BBF44E2}"/>
    <cellStyle name="Comma 5 2 2 2 10" xfId="2831" xr:uid="{DF766E85-7E70-4786-B4CB-2A2BFE1F90E5}"/>
    <cellStyle name="Comma 5 2 2 2 2" xfId="1532" xr:uid="{C238B381-77E0-4EF8-87C0-F3DA0A188B7B}"/>
    <cellStyle name="Comma 5 2 2 2 2 2" xfId="1645" xr:uid="{B58C5C70-51D1-4214-A247-DFBD80180FDC}"/>
    <cellStyle name="Comma 5 2 2 2 2 2 2" xfId="1987" xr:uid="{305D9799-91ED-4948-8303-092FE34B8A6E}"/>
    <cellStyle name="Comma 5 2 2 2 2 2 2 2" xfId="2673" xr:uid="{5EE89615-C236-4A88-962F-6610C02B9786}"/>
    <cellStyle name="Comma 5 2 2 2 2 2 2 2 2" xfId="5418" xr:uid="{BC1E0ED0-524F-4287-B1E3-F3C4CC0DF210}"/>
    <cellStyle name="Comma 5 2 2 2 2 2 2 2 3" xfId="6790" xr:uid="{6C74705F-0366-4428-9BDF-49D0D83623A8}"/>
    <cellStyle name="Comma 5 2 2 2 2 2 2 2 4" xfId="8162" xr:uid="{089FB02D-08C0-4665-9384-D9C54726D8A7}"/>
    <cellStyle name="Comma 5 2 2 2 2 2 2 2 5" xfId="4046" xr:uid="{DBD7F348-55AB-4B77-AE89-9A0AB98E1048}"/>
    <cellStyle name="Comma 5 2 2 2 2 2 2 3" xfId="4732" xr:uid="{2C2C3B3D-F044-49F2-B7DD-AAFC912CE583}"/>
    <cellStyle name="Comma 5 2 2 2 2 2 2 4" xfId="6104" xr:uid="{B7A8941B-C553-4949-8F7C-7686F52919E8}"/>
    <cellStyle name="Comma 5 2 2 2 2 2 2 5" xfId="7476" xr:uid="{87631CD9-E777-471B-BFD6-21EFF82EAA5F}"/>
    <cellStyle name="Comma 5 2 2 2 2 2 2 6" xfId="3360" xr:uid="{78F9A7B3-394D-4A27-BD19-8390B997D335}"/>
    <cellStyle name="Comma 5 2 2 2 2 2 3" xfId="2331" xr:uid="{0AA1F0AD-B2F3-4B40-8720-8325B08765B2}"/>
    <cellStyle name="Comma 5 2 2 2 2 2 3 2" xfId="5076" xr:uid="{15730287-5357-4D9F-8438-2276E44CE095}"/>
    <cellStyle name="Comma 5 2 2 2 2 2 3 3" xfId="6448" xr:uid="{880D956C-5D7B-4B53-9367-4C1EA452140B}"/>
    <cellStyle name="Comma 5 2 2 2 2 2 3 4" xfId="7820" xr:uid="{D02E1422-9C29-4C7E-A1AD-E5F41AF2CD75}"/>
    <cellStyle name="Comma 5 2 2 2 2 2 3 5" xfId="3704" xr:uid="{1D8C9B9C-8D3D-4A2D-B5D4-991FF529F11C}"/>
    <cellStyle name="Comma 5 2 2 2 2 2 4" xfId="4390" xr:uid="{FFD216D2-C380-404F-9601-ACCEA0395172}"/>
    <cellStyle name="Comma 5 2 2 2 2 2 5" xfId="5762" xr:uid="{C88C930D-0E00-4310-B0AF-38D4C165EE81}"/>
    <cellStyle name="Comma 5 2 2 2 2 2 6" xfId="7134" xr:uid="{74D9816E-DFA3-4ACB-B066-8233DCAD0C49}"/>
    <cellStyle name="Comma 5 2 2 2 2 2 7" xfId="3018" xr:uid="{D0355489-C343-4B34-9770-C30EE51CBF64}"/>
    <cellStyle name="Comma 5 2 2 2 2 3" xfId="1758" xr:uid="{D2D393BB-8A94-4934-A5A4-A3F828A5424F}"/>
    <cellStyle name="Comma 5 2 2 2 2 3 2" xfId="2100" xr:uid="{6A12E823-FAC3-4F1B-9CFB-DE5740C400BE}"/>
    <cellStyle name="Comma 5 2 2 2 2 3 2 2" xfId="2786" xr:uid="{FA881A55-213C-4F36-B71F-54AC81656782}"/>
    <cellStyle name="Comma 5 2 2 2 2 3 2 2 2" xfId="5531" xr:uid="{F313E6B2-5722-4404-9A07-4BE0F4E49FA1}"/>
    <cellStyle name="Comma 5 2 2 2 2 3 2 2 3" xfId="6903" xr:uid="{C7EE045D-DEFF-4CCA-B884-8AA6B6F60225}"/>
    <cellStyle name="Comma 5 2 2 2 2 3 2 2 4" xfId="8275" xr:uid="{584C8DA5-F871-4A25-AE58-743334663D04}"/>
    <cellStyle name="Comma 5 2 2 2 2 3 2 2 5" xfId="4159" xr:uid="{E3F3DDA4-CC60-4EE6-8EF6-CFD6421D055C}"/>
    <cellStyle name="Comma 5 2 2 2 2 3 2 3" xfId="4845" xr:uid="{1B4C195C-4E4D-45CF-9979-8F274BB299CA}"/>
    <cellStyle name="Comma 5 2 2 2 2 3 2 4" xfId="6217" xr:uid="{4125314B-ADCA-438C-9B30-D6D6344C4609}"/>
    <cellStyle name="Comma 5 2 2 2 2 3 2 5" xfId="7589" xr:uid="{6713948C-2E58-49F2-A10E-1729251D4095}"/>
    <cellStyle name="Comma 5 2 2 2 2 3 2 6" xfId="3473" xr:uid="{A8DD7BB7-626E-4F00-B9F1-9A72B5DD3D22}"/>
    <cellStyle name="Comma 5 2 2 2 2 3 3" xfId="2444" xr:uid="{1CAB346D-4C1B-4A70-A47E-9087DC1419B2}"/>
    <cellStyle name="Comma 5 2 2 2 2 3 3 2" xfId="5189" xr:uid="{3F413391-F5FD-4E63-8961-2F6CB1281730}"/>
    <cellStyle name="Comma 5 2 2 2 2 3 3 3" xfId="6561" xr:uid="{6334B703-9A23-4539-8C2D-9632BBF8DBFD}"/>
    <cellStyle name="Comma 5 2 2 2 2 3 3 4" xfId="7933" xr:uid="{0C08F0ED-F3B1-403F-B0E9-EA0E97C9D41C}"/>
    <cellStyle name="Comma 5 2 2 2 2 3 3 5" xfId="3817" xr:uid="{1F84EB16-207D-4589-B1A3-637A27E927F0}"/>
    <cellStyle name="Comma 5 2 2 2 2 3 4" xfId="4503" xr:uid="{A59DC0D2-1E4A-44FE-BD43-02718471ADFF}"/>
    <cellStyle name="Comma 5 2 2 2 2 3 5" xfId="5875" xr:uid="{FD564539-E97D-4D0C-8017-02A35EF32490}"/>
    <cellStyle name="Comma 5 2 2 2 2 3 6" xfId="7247" xr:uid="{58869632-0C15-49F0-8809-87F0386F377C}"/>
    <cellStyle name="Comma 5 2 2 2 2 3 7" xfId="3131" xr:uid="{D22ACD4F-AA37-44D3-9191-3A2D65B6E04C}"/>
    <cellStyle name="Comma 5 2 2 2 2 4" xfId="1874" xr:uid="{CE68577F-6E20-4610-B87D-12246D1D94DF}"/>
    <cellStyle name="Comma 5 2 2 2 2 4 2" xfId="2560" xr:uid="{8E9F660A-E9B5-4D87-9A1E-617E32FB14CE}"/>
    <cellStyle name="Comma 5 2 2 2 2 4 2 2" xfId="5305" xr:uid="{4851BB2C-E972-44B4-9C45-6CFB2D5551A1}"/>
    <cellStyle name="Comma 5 2 2 2 2 4 2 3" xfId="6677" xr:uid="{A7395B16-AADF-473A-BCBD-2558339EFC2E}"/>
    <cellStyle name="Comma 5 2 2 2 2 4 2 4" xfId="8049" xr:uid="{6F16B6BC-58E6-4D2F-A939-EBB74748EE30}"/>
    <cellStyle name="Comma 5 2 2 2 2 4 2 5" xfId="3933" xr:uid="{E9AAF656-C83A-44EF-917F-8DBE83E14386}"/>
    <cellStyle name="Comma 5 2 2 2 2 4 3" xfId="4619" xr:uid="{E06EE62A-626D-413B-B963-F4BEE2B919E2}"/>
    <cellStyle name="Comma 5 2 2 2 2 4 4" xfId="5991" xr:uid="{B5CC2166-FFB0-4820-97E2-E0C4B0988B53}"/>
    <cellStyle name="Comma 5 2 2 2 2 4 5" xfId="7363" xr:uid="{ED1FF9F7-E021-47CF-876A-A295E40FD5CD}"/>
    <cellStyle name="Comma 5 2 2 2 2 4 6" xfId="3247" xr:uid="{614006A7-C83F-49E6-81EE-D9D1563ED9AA}"/>
    <cellStyle name="Comma 5 2 2 2 2 5" xfId="2218" xr:uid="{9B13F309-2929-41DB-BDAD-FC8DC6F63A44}"/>
    <cellStyle name="Comma 5 2 2 2 2 5 2" xfId="4963" xr:uid="{3AD77DE7-3CFC-4222-983E-169A389F705C}"/>
    <cellStyle name="Comma 5 2 2 2 2 5 3" xfId="6335" xr:uid="{59DE74B5-F79C-437B-B5CC-1D8A7FA2C443}"/>
    <cellStyle name="Comma 5 2 2 2 2 5 4" xfId="7707" xr:uid="{53102B2E-1ABC-4559-B4B9-C1C0B43BC487}"/>
    <cellStyle name="Comma 5 2 2 2 2 5 5" xfId="3591" xr:uid="{1C922741-5596-495D-9791-998D58726FD2}"/>
    <cellStyle name="Comma 5 2 2 2 2 6" xfId="4277" xr:uid="{5C071B29-273E-4292-9785-2F5AA19137E0}"/>
    <cellStyle name="Comma 5 2 2 2 2 7" xfId="5649" xr:uid="{68B85A27-293E-4443-B808-DE315B01B65E}"/>
    <cellStyle name="Comma 5 2 2 2 2 8" xfId="7021" xr:uid="{8C232BBB-F3BD-4551-939D-56E245992B64}"/>
    <cellStyle name="Comma 5 2 2 2 2 9" xfId="2905" xr:uid="{C0E540EB-E55E-4125-A29C-5C7C552939DE}"/>
    <cellStyle name="Comma 5 2 2 2 3" xfId="1571" xr:uid="{564F3972-2549-4400-A57D-8D88F77BBB0C}"/>
    <cellStyle name="Comma 5 2 2 2 3 2" xfId="1913" xr:uid="{19D6D6CC-5E38-4121-AC1E-B78F9A5B9EDA}"/>
    <cellStyle name="Comma 5 2 2 2 3 2 2" xfId="2599" xr:uid="{947299DA-4955-43BA-B787-8346EFCE1679}"/>
    <cellStyle name="Comma 5 2 2 2 3 2 2 2" xfId="5344" xr:uid="{0AA89EDD-53A3-4944-B5FE-701C1EB4E46C}"/>
    <cellStyle name="Comma 5 2 2 2 3 2 2 3" xfId="6716" xr:uid="{18E18F0A-C358-416E-A7E1-E78CE1D214DE}"/>
    <cellStyle name="Comma 5 2 2 2 3 2 2 4" xfId="8088" xr:uid="{F373F6C2-A7E0-484D-9E82-1D2221A742FD}"/>
    <cellStyle name="Comma 5 2 2 2 3 2 2 5" xfId="3972" xr:uid="{174EAAF8-2531-42C3-A810-82AFFD36EB95}"/>
    <cellStyle name="Comma 5 2 2 2 3 2 3" xfId="4658" xr:uid="{EFAAC294-F3BC-4544-A6C9-699C7147CE6C}"/>
    <cellStyle name="Comma 5 2 2 2 3 2 4" xfId="6030" xr:uid="{1D18A7A4-2CCF-4F07-A72D-A41A78A959AD}"/>
    <cellStyle name="Comma 5 2 2 2 3 2 5" xfId="7402" xr:uid="{FDF92C15-2C75-453E-98C9-6D8E28999342}"/>
    <cellStyle name="Comma 5 2 2 2 3 2 6" xfId="3286" xr:uid="{66547017-D664-4F9A-957A-686EA40CC001}"/>
    <cellStyle name="Comma 5 2 2 2 3 3" xfId="2257" xr:uid="{9BA4A555-B129-4B71-9753-C7B963C9A95D}"/>
    <cellStyle name="Comma 5 2 2 2 3 3 2" xfId="5002" xr:uid="{150A81E2-833F-44D2-AAB5-6B85602D9152}"/>
    <cellStyle name="Comma 5 2 2 2 3 3 3" xfId="6374" xr:uid="{D13F0C61-75BC-4E4F-B285-8596CC6FDA44}"/>
    <cellStyle name="Comma 5 2 2 2 3 3 4" xfId="7746" xr:uid="{8BC8C483-2DC2-4370-BF6C-24ADFAC0C3FC}"/>
    <cellStyle name="Comma 5 2 2 2 3 3 5" xfId="3630" xr:uid="{05291156-D2BB-490B-88F6-344F0DE2F4EC}"/>
    <cellStyle name="Comma 5 2 2 2 3 4" xfId="4316" xr:uid="{0393084F-A706-48B4-949C-1481B8ADD60B}"/>
    <cellStyle name="Comma 5 2 2 2 3 5" xfId="5688" xr:uid="{6F19C4A0-FCDC-45D5-B508-A9AADF15F2C3}"/>
    <cellStyle name="Comma 5 2 2 2 3 6" xfId="7060" xr:uid="{563B22F9-E45F-413E-B0A1-5DF37F60B490}"/>
    <cellStyle name="Comma 5 2 2 2 3 7" xfId="2944" xr:uid="{FE42CC52-D8E0-409B-AB10-02AB7044A76C}"/>
    <cellStyle name="Comma 5 2 2 2 4" xfId="1684" xr:uid="{F321F268-A79F-4C9A-A88D-9F7946581222}"/>
    <cellStyle name="Comma 5 2 2 2 4 2" xfId="2026" xr:uid="{03E8E9D0-228C-4661-82CB-CF2303452C27}"/>
    <cellStyle name="Comma 5 2 2 2 4 2 2" xfId="2712" xr:uid="{9A91C596-CBD0-4247-92F8-F9D8F6ED8266}"/>
    <cellStyle name="Comma 5 2 2 2 4 2 2 2" xfId="5457" xr:uid="{9CDE6856-32B0-472D-B741-74365771608E}"/>
    <cellStyle name="Comma 5 2 2 2 4 2 2 3" xfId="6829" xr:uid="{7B11A799-26F5-487C-93E6-F163BE8D3B2E}"/>
    <cellStyle name="Comma 5 2 2 2 4 2 2 4" xfId="8201" xr:uid="{68002CD4-CB03-4470-A7CC-5F781A2CFF55}"/>
    <cellStyle name="Comma 5 2 2 2 4 2 2 5" xfId="4085" xr:uid="{C6C119F2-F27B-4688-A2B0-8A94B665262E}"/>
    <cellStyle name="Comma 5 2 2 2 4 2 3" xfId="4771" xr:uid="{EE0161EC-8508-4DE2-9D8B-96A1319957DE}"/>
    <cellStyle name="Comma 5 2 2 2 4 2 4" xfId="6143" xr:uid="{47DFF916-D7D6-4BBD-92B7-B1D19BF277BA}"/>
    <cellStyle name="Comma 5 2 2 2 4 2 5" xfId="7515" xr:uid="{BEB35734-E3A5-4611-8B13-211DB09B8670}"/>
    <cellStyle name="Comma 5 2 2 2 4 2 6" xfId="3399" xr:uid="{D90D5A02-4EBC-49E9-8829-FC454F6737DC}"/>
    <cellStyle name="Comma 5 2 2 2 4 3" xfId="2370" xr:uid="{9219023C-839C-4E00-9709-8F0FFC709F9B}"/>
    <cellStyle name="Comma 5 2 2 2 4 3 2" xfId="5115" xr:uid="{58932020-0442-416F-A05F-9847642C93E9}"/>
    <cellStyle name="Comma 5 2 2 2 4 3 3" xfId="6487" xr:uid="{9273D073-E751-4830-BE51-4EE74337750C}"/>
    <cellStyle name="Comma 5 2 2 2 4 3 4" xfId="7859" xr:uid="{D8C8D2E9-3D99-4B23-86FC-14AE70E6B7FF}"/>
    <cellStyle name="Comma 5 2 2 2 4 3 5" xfId="3743" xr:uid="{E7D10BC8-17BD-410C-855A-54F22FC36F54}"/>
    <cellStyle name="Comma 5 2 2 2 4 4" xfId="4429" xr:uid="{3FA57B70-939D-4ABB-AB17-8286DF8709B8}"/>
    <cellStyle name="Comma 5 2 2 2 4 5" xfId="5801" xr:uid="{BD7EC81A-56D8-4C6B-803F-8CE1A6FEA650}"/>
    <cellStyle name="Comma 5 2 2 2 4 6" xfId="7173" xr:uid="{019493ED-2E20-42EF-91F6-21E585653670}"/>
    <cellStyle name="Comma 5 2 2 2 4 7" xfId="3057" xr:uid="{F12434C7-FF9E-4724-B1B2-47B421E925A4}"/>
    <cellStyle name="Comma 5 2 2 2 5" xfId="1800" xr:uid="{EB391AB9-C18B-4B1E-9E1D-1B3F29AFCE2E}"/>
    <cellStyle name="Comma 5 2 2 2 5 2" xfId="2486" xr:uid="{D0483AB4-83A6-4499-8122-3D35317D296D}"/>
    <cellStyle name="Comma 5 2 2 2 5 2 2" xfId="5231" xr:uid="{EC3141A2-483D-4F7E-866E-BF8C99A73724}"/>
    <cellStyle name="Comma 5 2 2 2 5 2 3" xfId="6603" xr:uid="{A8751101-3545-4D32-B79D-875BE30F31BC}"/>
    <cellStyle name="Comma 5 2 2 2 5 2 4" xfId="7975" xr:uid="{3C070249-D28C-4B47-9BDF-0AB3A67FFF68}"/>
    <cellStyle name="Comma 5 2 2 2 5 2 5" xfId="3859" xr:uid="{0312945F-9762-4402-8376-1C76C36D8A93}"/>
    <cellStyle name="Comma 5 2 2 2 5 3" xfId="4545" xr:uid="{AF234728-9E99-49E1-B33D-D20ED8694F0B}"/>
    <cellStyle name="Comma 5 2 2 2 5 4" xfId="5917" xr:uid="{EE22E859-1E19-46B2-8D4B-E68147668786}"/>
    <cellStyle name="Comma 5 2 2 2 5 5" xfId="7289" xr:uid="{9A9D9D0B-1FFC-4848-95B9-534618710679}"/>
    <cellStyle name="Comma 5 2 2 2 5 6" xfId="3173" xr:uid="{398A837D-47D0-4E4D-B1F6-7C55179D6A71}"/>
    <cellStyle name="Comma 5 2 2 2 6" xfId="2143" xr:uid="{986BEE4A-0B8E-4331-B49C-6FC6DFEBF566}"/>
    <cellStyle name="Comma 5 2 2 2 6 2" xfId="4888" xr:uid="{59DAACF4-692E-4859-8A92-69BB59D189C6}"/>
    <cellStyle name="Comma 5 2 2 2 6 3" xfId="6260" xr:uid="{DA814C89-00AA-4417-A359-EBB266026BF9}"/>
    <cellStyle name="Comma 5 2 2 2 6 4" xfId="7632" xr:uid="{A42477F8-0130-4CAB-BC76-C648CA581114}"/>
    <cellStyle name="Comma 5 2 2 2 6 5" xfId="3516" xr:uid="{08858C6F-9E03-4193-BA8A-E9B924F5731D}"/>
    <cellStyle name="Comma 5 2 2 2 7" xfId="4203" xr:uid="{21D2CAC9-D02B-4D59-B0C5-8411F226C05C}"/>
    <cellStyle name="Comma 5 2 2 2 8" xfId="5575" xr:uid="{E7385505-33A2-474D-8664-F7938BFC9186}"/>
    <cellStyle name="Comma 5 2 2 2 9" xfId="6947" xr:uid="{37498AF0-6FD2-4BAE-945C-37ADCBD0A794}"/>
    <cellStyle name="Comma 5 2 2 3" xfId="1531" xr:uid="{10A0578D-FB94-41DD-A0C8-6FA45D4E215A}"/>
    <cellStyle name="Comma 5 2 2 3 2" xfId="1644" xr:uid="{89AA573D-3528-4770-88C8-E06C205C7CB5}"/>
    <cellStyle name="Comma 5 2 2 3 2 2" xfId="1986" xr:uid="{E7AB0918-FAD5-4322-B052-7E4A6C7C8B6E}"/>
    <cellStyle name="Comma 5 2 2 3 2 2 2" xfId="2672" xr:uid="{1F0D0E41-E978-4BB3-BC6F-92EA865DD7EB}"/>
    <cellStyle name="Comma 5 2 2 3 2 2 2 2" xfId="5417" xr:uid="{60EDF93A-5DA6-4FF5-845F-A48D00BAABB9}"/>
    <cellStyle name="Comma 5 2 2 3 2 2 2 3" xfId="6789" xr:uid="{6692FE30-B296-4778-B280-F6A1C6992727}"/>
    <cellStyle name="Comma 5 2 2 3 2 2 2 4" xfId="8161" xr:uid="{1BB1C401-5A42-439A-83B9-794AEA2BA12E}"/>
    <cellStyle name="Comma 5 2 2 3 2 2 2 5" xfId="4045" xr:uid="{3413D842-1D60-4549-8267-DED9D8B62221}"/>
    <cellStyle name="Comma 5 2 2 3 2 2 3" xfId="4731" xr:uid="{1E670903-19FC-4905-B3FB-6766DC1B6CDD}"/>
    <cellStyle name="Comma 5 2 2 3 2 2 4" xfId="6103" xr:uid="{B81F8FC7-394F-43A0-AD08-EDB83A59EDB5}"/>
    <cellStyle name="Comma 5 2 2 3 2 2 5" xfId="7475" xr:uid="{68004A0A-CB57-499C-ABE8-187256C432F4}"/>
    <cellStyle name="Comma 5 2 2 3 2 2 6" xfId="3359" xr:uid="{4687DE5B-B64D-4418-9F9F-6154C8A9BE66}"/>
    <cellStyle name="Comma 5 2 2 3 2 3" xfId="2330" xr:uid="{39268B29-9ED4-4CCA-9A7B-EFA46261B803}"/>
    <cellStyle name="Comma 5 2 2 3 2 3 2" xfId="5075" xr:uid="{4FA26515-F77C-4BC0-AACC-FAC10EDFA61D}"/>
    <cellStyle name="Comma 5 2 2 3 2 3 3" xfId="6447" xr:uid="{6175B9C4-6EB6-4408-9A40-3A7FE6DA8B0C}"/>
    <cellStyle name="Comma 5 2 2 3 2 3 4" xfId="7819" xr:uid="{2DE77185-AB35-4107-825C-F1C98731E330}"/>
    <cellStyle name="Comma 5 2 2 3 2 3 5" xfId="3703" xr:uid="{1754AFB4-7BA7-4E65-A9D0-EE9FB52BA3A5}"/>
    <cellStyle name="Comma 5 2 2 3 2 4" xfId="4389" xr:uid="{E58D785F-41F9-41E7-B896-C87228E58AC4}"/>
    <cellStyle name="Comma 5 2 2 3 2 5" xfId="5761" xr:uid="{D27C89AA-086F-4976-A490-F5BA3307D591}"/>
    <cellStyle name="Comma 5 2 2 3 2 6" xfId="7133" xr:uid="{CD519803-ACEA-4325-9E70-725B8A39B44B}"/>
    <cellStyle name="Comma 5 2 2 3 2 7" xfId="3017" xr:uid="{F7EC39B5-BCCF-4814-B434-5889EB64B5E1}"/>
    <cellStyle name="Comma 5 2 2 3 3" xfId="1757" xr:uid="{72285BE5-81A7-42D0-9EF2-CFF11E43CE2D}"/>
    <cellStyle name="Comma 5 2 2 3 3 2" xfId="2099" xr:uid="{BB742DA1-9C89-4169-8ECA-B6E18DED01E7}"/>
    <cellStyle name="Comma 5 2 2 3 3 2 2" xfId="2785" xr:uid="{6FC79F69-EBB4-4471-B93E-CE8AFD8D280C}"/>
    <cellStyle name="Comma 5 2 2 3 3 2 2 2" xfId="5530" xr:uid="{54DEA18B-92B6-4F39-ADFF-413FC6C55916}"/>
    <cellStyle name="Comma 5 2 2 3 3 2 2 3" xfId="6902" xr:uid="{82FBD283-5AD9-43C6-935A-EF68FA683A6D}"/>
    <cellStyle name="Comma 5 2 2 3 3 2 2 4" xfId="8274" xr:uid="{93F1EE50-A217-4251-8272-139DB9F53A9B}"/>
    <cellStyle name="Comma 5 2 2 3 3 2 2 5" xfId="4158" xr:uid="{69CE3F04-EDDB-4212-BDA7-E3FBF747E3C1}"/>
    <cellStyle name="Comma 5 2 2 3 3 2 3" xfId="4844" xr:uid="{79F8F533-2330-4682-96F5-FC2DC61DEF25}"/>
    <cellStyle name="Comma 5 2 2 3 3 2 4" xfId="6216" xr:uid="{B8DC8BC5-6B8C-4CFA-B4E5-A97D13A0F86B}"/>
    <cellStyle name="Comma 5 2 2 3 3 2 5" xfId="7588" xr:uid="{DA3E419F-08AB-4319-9E66-FEA9768FC60F}"/>
    <cellStyle name="Comma 5 2 2 3 3 2 6" xfId="3472" xr:uid="{463859EE-3981-401F-9D46-0DCEE84E4906}"/>
    <cellStyle name="Comma 5 2 2 3 3 3" xfId="2443" xr:uid="{4DF3665F-78F8-4179-A80A-A8A0CA43B4F7}"/>
    <cellStyle name="Comma 5 2 2 3 3 3 2" xfId="5188" xr:uid="{2810AF6B-43D2-4EA9-8C31-0B3FD4573316}"/>
    <cellStyle name="Comma 5 2 2 3 3 3 3" xfId="6560" xr:uid="{2EB0ECEA-341F-4836-817A-E55FBA040AF5}"/>
    <cellStyle name="Comma 5 2 2 3 3 3 4" xfId="7932" xr:uid="{13BF6EEB-2C72-464F-996F-D746D91B1019}"/>
    <cellStyle name="Comma 5 2 2 3 3 3 5" xfId="3816" xr:uid="{202B74D6-8DD5-42C9-9BDC-B6F7021BFC70}"/>
    <cellStyle name="Comma 5 2 2 3 3 4" xfId="4502" xr:uid="{98E8FF37-5CB2-483A-BCBF-D0B009D1BC3C}"/>
    <cellStyle name="Comma 5 2 2 3 3 5" xfId="5874" xr:uid="{2E3949DA-3B53-4A29-B2C2-F970B6C508B4}"/>
    <cellStyle name="Comma 5 2 2 3 3 6" xfId="7246" xr:uid="{C66E72DC-1142-42E3-A2F3-9B888D4C286C}"/>
    <cellStyle name="Comma 5 2 2 3 3 7" xfId="3130" xr:uid="{7478CF1D-FDEA-40C7-88D8-E934201A898B}"/>
    <cellStyle name="Comma 5 2 2 3 4" xfId="1873" xr:uid="{98C0F440-8198-4B7C-B77A-99DE40FAB60A}"/>
    <cellStyle name="Comma 5 2 2 3 4 2" xfId="2559" xr:uid="{3D9ECB44-45E6-4BAC-B2BA-F6A13DEBE1A5}"/>
    <cellStyle name="Comma 5 2 2 3 4 2 2" xfId="5304" xr:uid="{21AC2C88-CDB6-43F4-9F65-51D079F465DB}"/>
    <cellStyle name="Comma 5 2 2 3 4 2 3" xfId="6676" xr:uid="{71857143-30AE-4530-8A8D-EDAF1BD09E0A}"/>
    <cellStyle name="Comma 5 2 2 3 4 2 4" xfId="8048" xr:uid="{6B4422BE-6FAC-494B-BF89-39432B0CACC4}"/>
    <cellStyle name="Comma 5 2 2 3 4 2 5" xfId="3932" xr:uid="{6C4CBC46-D366-470C-86A4-23FA258E4411}"/>
    <cellStyle name="Comma 5 2 2 3 4 3" xfId="4618" xr:uid="{86E65102-00ED-4297-8073-274197FB0D55}"/>
    <cellStyle name="Comma 5 2 2 3 4 4" xfId="5990" xr:uid="{2375AEB9-72C5-4A0E-A6B0-618DAFBE2FF1}"/>
    <cellStyle name="Comma 5 2 2 3 4 5" xfId="7362" xr:uid="{15D285D9-EB90-45E6-9D75-C637BFAC9075}"/>
    <cellStyle name="Comma 5 2 2 3 4 6" xfId="3246" xr:uid="{F4CFA549-9A5E-4B5F-9D3D-DF8017AC489E}"/>
    <cellStyle name="Comma 5 2 2 3 5" xfId="2217" xr:uid="{B8C7FBD9-95B4-4B50-8000-EE66DEE21C90}"/>
    <cellStyle name="Comma 5 2 2 3 5 2" xfId="4962" xr:uid="{B5A30C1D-A6CA-4472-AF52-5321EF44D2A8}"/>
    <cellStyle name="Comma 5 2 2 3 5 3" xfId="6334" xr:uid="{DDAACB0A-5D27-42E0-89A1-5C1462372AC4}"/>
    <cellStyle name="Comma 5 2 2 3 5 4" xfId="7706" xr:uid="{F3E0B5B7-9E35-484E-A044-4DFF11F7EA10}"/>
    <cellStyle name="Comma 5 2 2 3 5 5" xfId="3590" xr:uid="{C8DF24CB-0092-46ED-AEE3-17D64469CCC9}"/>
    <cellStyle name="Comma 5 2 2 3 6" xfId="4276" xr:uid="{6810EBB9-ECBF-412A-81BA-87A95FCBAABF}"/>
    <cellStyle name="Comma 5 2 2 3 7" xfId="5648" xr:uid="{9670B4D0-A64B-47E9-9820-FA0FE20A75C9}"/>
    <cellStyle name="Comma 5 2 2 3 8" xfId="7020" xr:uid="{9A786BD0-47EA-4E07-B823-53B3F26E5ABF}"/>
    <cellStyle name="Comma 5 2 2 3 9" xfId="2904" xr:uid="{26DE37C9-CC6C-4D52-B901-642B01EB771E}"/>
    <cellStyle name="Comma 5 2 2 4" xfId="1570" xr:uid="{A09DFCF6-F287-4B7A-9CF3-C16A96AF83B6}"/>
    <cellStyle name="Comma 5 2 2 4 2" xfId="1912" xr:uid="{8AF0A816-E37D-4EB7-8FE9-A5DCBEA0DF40}"/>
    <cellStyle name="Comma 5 2 2 4 2 2" xfId="2598" xr:uid="{8CEF91C1-1069-4C88-8EC5-9CF505847C3E}"/>
    <cellStyle name="Comma 5 2 2 4 2 2 2" xfId="5343" xr:uid="{4C0371D7-56D2-4163-B2B9-FD234A962DC3}"/>
    <cellStyle name="Comma 5 2 2 4 2 2 3" xfId="6715" xr:uid="{B0B6B0D3-5CEE-4153-BA76-E1111B619E26}"/>
    <cellStyle name="Comma 5 2 2 4 2 2 4" xfId="8087" xr:uid="{2DBE90A0-87F7-450D-81BB-177FACC907B5}"/>
    <cellStyle name="Comma 5 2 2 4 2 2 5" xfId="3971" xr:uid="{0CC6A9DD-1986-4382-B25C-D1C0DFCE411C}"/>
    <cellStyle name="Comma 5 2 2 4 2 3" xfId="4657" xr:uid="{9BA7B7CA-A29D-4DCD-B942-B7FBC8B58D69}"/>
    <cellStyle name="Comma 5 2 2 4 2 4" xfId="6029" xr:uid="{975546D3-34FC-4416-860E-727E4DAD5EE4}"/>
    <cellStyle name="Comma 5 2 2 4 2 5" xfId="7401" xr:uid="{4D1161E5-733C-4D70-A905-F1D5ABCEF962}"/>
    <cellStyle name="Comma 5 2 2 4 2 6" xfId="3285" xr:uid="{2097A4A2-7C00-409C-8FF2-E5A2594B4E2F}"/>
    <cellStyle name="Comma 5 2 2 4 3" xfId="2256" xr:uid="{26FE5A5C-5A55-4BA2-9475-6E8A3D590384}"/>
    <cellStyle name="Comma 5 2 2 4 3 2" xfId="5001" xr:uid="{EF168448-4490-4635-85D5-813C8443F03E}"/>
    <cellStyle name="Comma 5 2 2 4 3 3" xfId="6373" xr:uid="{043EB84F-1969-47B7-84C1-A4A89D11CAB8}"/>
    <cellStyle name="Comma 5 2 2 4 3 4" xfId="7745" xr:uid="{C993BAF4-1CD2-4BB3-AAA4-3DFAEE5C2176}"/>
    <cellStyle name="Comma 5 2 2 4 3 5" xfId="3629" xr:uid="{A3A7176B-401E-455B-9054-919879E2D558}"/>
    <cellStyle name="Comma 5 2 2 4 4" xfId="4315" xr:uid="{6BA4242B-0198-4948-98EE-E92D68EA9CCC}"/>
    <cellStyle name="Comma 5 2 2 4 5" xfId="5687" xr:uid="{AF6A573C-E766-4DC3-BF14-467F3E81F183}"/>
    <cellStyle name="Comma 5 2 2 4 6" xfId="7059" xr:uid="{096D6A72-B876-498B-90C3-F3ED62E17076}"/>
    <cellStyle name="Comma 5 2 2 4 7" xfId="2943" xr:uid="{64E9228E-D775-404E-A571-D1A266DA7DE1}"/>
    <cellStyle name="Comma 5 2 2 5" xfId="1683" xr:uid="{AB0BD1BE-AD05-4A8C-A987-77A113D06744}"/>
    <cellStyle name="Comma 5 2 2 5 2" xfId="2025" xr:uid="{1B50FDCE-51A4-4AFD-A972-01AC6479C9A9}"/>
    <cellStyle name="Comma 5 2 2 5 2 2" xfId="2711" xr:uid="{6F2D7E66-AD44-4EAB-8329-46F160D09BC2}"/>
    <cellStyle name="Comma 5 2 2 5 2 2 2" xfId="5456" xr:uid="{EAB4DBED-B232-45F7-A03B-32AB95764A2F}"/>
    <cellStyle name="Comma 5 2 2 5 2 2 3" xfId="6828" xr:uid="{48427E28-A3E3-4BC3-9076-1A1B7B5ACA86}"/>
    <cellStyle name="Comma 5 2 2 5 2 2 4" xfId="8200" xr:uid="{AA05952D-B27F-4979-A657-FCD254AC806C}"/>
    <cellStyle name="Comma 5 2 2 5 2 2 5" xfId="4084" xr:uid="{652C0926-AAFF-48A4-A6D2-DA4C0A3B7076}"/>
    <cellStyle name="Comma 5 2 2 5 2 3" xfId="4770" xr:uid="{EC3B15E3-7B3A-4815-8AC9-B2A271FD98E4}"/>
    <cellStyle name="Comma 5 2 2 5 2 4" xfId="6142" xr:uid="{707DDF5D-D800-4DA3-A832-6FF9BC8CB4B3}"/>
    <cellStyle name="Comma 5 2 2 5 2 5" xfId="7514" xr:uid="{882EDE11-D2A0-49F2-8897-893B7F8213B5}"/>
    <cellStyle name="Comma 5 2 2 5 2 6" xfId="3398" xr:uid="{6321BBA4-0806-40C9-882F-45AF7F16E16F}"/>
    <cellStyle name="Comma 5 2 2 5 3" xfId="2369" xr:uid="{A2BA1DC6-BC24-4FC1-8355-707B7B9AD867}"/>
    <cellStyle name="Comma 5 2 2 5 3 2" xfId="5114" xr:uid="{405827C0-D604-4B13-B115-53B998D11A07}"/>
    <cellStyle name="Comma 5 2 2 5 3 3" xfId="6486" xr:uid="{49E7BFFA-C998-4515-A2CD-27C6008B7BDF}"/>
    <cellStyle name="Comma 5 2 2 5 3 4" xfId="7858" xr:uid="{2C3FF193-80BF-408E-AFB8-D920BA94CF74}"/>
    <cellStyle name="Comma 5 2 2 5 3 5" xfId="3742" xr:uid="{2172B152-9632-47DD-868A-9EDA50995DE8}"/>
    <cellStyle name="Comma 5 2 2 5 4" xfId="4428" xr:uid="{FD8D77AD-8BBF-44E0-A0C5-DE94DA3F6E98}"/>
    <cellStyle name="Comma 5 2 2 5 5" xfId="5800" xr:uid="{A49B9736-8AEF-4B71-A388-C8F3215970EF}"/>
    <cellStyle name="Comma 5 2 2 5 6" xfId="7172" xr:uid="{CBCC916F-B8B2-4FF7-B8B4-828399BC3B85}"/>
    <cellStyle name="Comma 5 2 2 5 7" xfId="3056" xr:uid="{931ACD2F-3C95-456E-B952-F129995EE898}"/>
    <cellStyle name="Comma 5 2 2 6" xfId="1799" xr:uid="{98047C6C-A237-40EA-934A-2B40CD15A4A3}"/>
    <cellStyle name="Comma 5 2 2 6 2" xfId="2485" xr:uid="{9240EBBF-FC23-4003-A1EE-E4F978D806D2}"/>
    <cellStyle name="Comma 5 2 2 6 2 2" xfId="5230" xr:uid="{376813B3-5D3D-4754-8DE1-AE02EB8042F0}"/>
    <cellStyle name="Comma 5 2 2 6 2 3" xfId="6602" xr:uid="{5A19E7C8-CEEE-4CDB-A6CC-65933642386B}"/>
    <cellStyle name="Comma 5 2 2 6 2 4" xfId="7974" xr:uid="{4050E942-D58B-4FC6-8ED9-56A5815B63F2}"/>
    <cellStyle name="Comma 5 2 2 6 2 5" xfId="3858" xr:uid="{85EAE1D3-95B3-441A-939E-ECFFFCBF373F}"/>
    <cellStyle name="Comma 5 2 2 6 3" xfId="4544" xr:uid="{988FA203-E35B-4C01-AE5A-1FD93E58B1C2}"/>
    <cellStyle name="Comma 5 2 2 6 4" xfId="5916" xr:uid="{3FD2AB39-E1CA-4EB6-A626-C2AB78D17CA5}"/>
    <cellStyle name="Comma 5 2 2 6 5" xfId="7288" xr:uid="{9C206A1B-742B-4AF4-AE45-2D9BB6DA2C98}"/>
    <cellStyle name="Comma 5 2 2 6 6" xfId="3172" xr:uid="{19F1DC1B-2FC0-409B-A06E-C422C5390665}"/>
    <cellStyle name="Comma 5 2 2 7" xfId="2142" xr:uid="{9AE401D6-6221-4876-BADA-883D8534F15E}"/>
    <cellStyle name="Comma 5 2 2 7 2" xfId="4887" xr:uid="{332D0C6D-22FE-4265-B230-EA413FC59C0D}"/>
    <cellStyle name="Comma 5 2 2 7 3" xfId="6259" xr:uid="{5971D6EB-DD96-4D26-BE1D-683015242C22}"/>
    <cellStyle name="Comma 5 2 2 7 4" xfId="7631" xr:uid="{93A282BB-A3FD-4620-A8AA-A37EC6276CB0}"/>
    <cellStyle name="Comma 5 2 2 7 5" xfId="3515" xr:uid="{E5185E74-6A2E-4D7B-9470-D3E1DE6C6C48}"/>
    <cellStyle name="Comma 5 2 2 8" xfId="4202" xr:uid="{537E44A9-0557-4B17-9B8F-BC82D2D7D9BE}"/>
    <cellStyle name="Comma 5 2 2 9" xfId="5574" xr:uid="{8A380E83-E7DB-4F56-BCE6-391F82C9E3CF}"/>
    <cellStyle name="Comma 5 2 3" xfId="541" xr:uid="{CA3F5404-8967-4FDA-9582-833FAFFF5260}"/>
    <cellStyle name="Comma 5 2 3 10" xfId="2832" xr:uid="{237DD74F-7B45-4EC5-812B-2FB5EBC49664}"/>
    <cellStyle name="Comma 5 2 3 2" xfId="1533" xr:uid="{22156B57-686F-4C29-B7B5-D26B76028E5B}"/>
    <cellStyle name="Comma 5 2 3 2 2" xfId="1646" xr:uid="{B7E8FFA9-180C-4570-8C1F-90E9F0FA55BF}"/>
    <cellStyle name="Comma 5 2 3 2 2 2" xfId="1988" xr:uid="{5AD529F6-FBFD-4B85-821F-99C644F3F05C}"/>
    <cellStyle name="Comma 5 2 3 2 2 2 2" xfId="2674" xr:uid="{228A8D95-C0D7-4ED0-8B54-06FDB0A6D6A2}"/>
    <cellStyle name="Comma 5 2 3 2 2 2 2 2" xfId="5419" xr:uid="{DC0DF595-DC08-4BF6-B82F-6ED24638BDF6}"/>
    <cellStyle name="Comma 5 2 3 2 2 2 2 3" xfId="6791" xr:uid="{D55A7812-3AC3-4336-9165-A4D3A0B19F4D}"/>
    <cellStyle name="Comma 5 2 3 2 2 2 2 4" xfId="8163" xr:uid="{EFEA2661-B52B-440F-A86E-0A5F86962819}"/>
    <cellStyle name="Comma 5 2 3 2 2 2 2 5" xfId="4047" xr:uid="{6285C4C2-6837-4E83-8132-D79A6A063EBB}"/>
    <cellStyle name="Comma 5 2 3 2 2 2 3" xfId="4733" xr:uid="{23BF7A79-305B-4BA0-A0D1-25C180BB1154}"/>
    <cellStyle name="Comma 5 2 3 2 2 2 4" xfId="6105" xr:uid="{DD26C05F-35AE-4BD4-91AA-C22D42ED0399}"/>
    <cellStyle name="Comma 5 2 3 2 2 2 5" xfId="7477" xr:uid="{38E0E06E-B10B-433F-A3CC-B0087DA492F1}"/>
    <cellStyle name="Comma 5 2 3 2 2 2 6" xfId="3361" xr:uid="{51B1D151-E810-4677-88CA-9CCCD37835DB}"/>
    <cellStyle name="Comma 5 2 3 2 2 3" xfId="2332" xr:uid="{9B38DDDB-A8D1-4213-A702-EC8D5FAF85FC}"/>
    <cellStyle name="Comma 5 2 3 2 2 3 2" xfId="5077" xr:uid="{04B4481C-3F8C-4AC0-A905-FDFEA704734B}"/>
    <cellStyle name="Comma 5 2 3 2 2 3 3" xfId="6449" xr:uid="{D71D0125-A143-41CC-AD1A-E1CDD2D5E98A}"/>
    <cellStyle name="Comma 5 2 3 2 2 3 4" xfId="7821" xr:uid="{66F17AF2-8CDD-43D7-8426-16E973B171B9}"/>
    <cellStyle name="Comma 5 2 3 2 2 3 5" xfId="3705" xr:uid="{3151B885-DFE0-4C3C-85ED-753D4E9C4C63}"/>
    <cellStyle name="Comma 5 2 3 2 2 4" xfId="4391" xr:uid="{8E460098-4CC9-46F5-AC98-88DDDFFC1A23}"/>
    <cellStyle name="Comma 5 2 3 2 2 5" xfId="5763" xr:uid="{48F23444-2D63-4CF7-BD77-8EF13ABB7D0C}"/>
    <cellStyle name="Comma 5 2 3 2 2 6" xfId="7135" xr:uid="{7AFDDEEB-2717-494F-A97B-2DF5EC52B6BE}"/>
    <cellStyle name="Comma 5 2 3 2 2 7" xfId="3019" xr:uid="{07BA385F-00CE-405F-8DA2-A5D1C606FD26}"/>
    <cellStyle name="Comma 5 2 3 2 3" xfId="1759" xr:uid="{223F8807-B1EA-4CCE-84E5-EB66046EA32E}"/>
    <cellStyle name="Comma 5 2 3 2 3 2" xfId="2101" xr:uid="{F679CD9D-F8F8-4089-89AC-2B2A6C22702F}"/>
    <cellStyle name="Comma 5 2 3 2 3 2 2" xfId="2787" xr:uid="{7FE13C54-D155-4807-8FCD-0120C46824EA}"/>
    <cellStyle name="Comma 5 2 3 2 3 2 2 2" xfId="5532" xr:uid="{407FFEF5-9FBD-4434-8C3A-80616F15EA88}"/>
    <cellStyle name="Comma 5 2 3 2 3 2 2 3" xfId="6904" xr:uid="{E4FAB1C6-57D1-4A33-89FB-FA31919B5768}"/>
    <cellStyle name="Comma 5 2 3 2 3 2 2 4" xfId="8276" xr:uid="{DADCD197-F599-4C91-99AC-6421575D5A66}"/>
    <cellStyle name="Comma 5 2 3 2 3 2 2 5" xfId="4160" xr:uid="{C66D7AF2-2596-4ACB-B6BC-A715757BB8A0}"/>
    <cellStyle name="Comma 5 2 3 2 3 2 3" xfId="4846" xr:uid="{60C3AFB6-D5E6-4974-9D02-13A61429876F}"/>
    <cellStyle name="Comma 5 2 3 2 3 2 4" xfId="6218" xr:uid="{36CE955E-58C3-40F2-9642-5CEA1D8A055D}"/>
    <cellStyle name="Comma 5 2 3 2 3 2 5" xfId="7590" xr:uid="{29B9AB7E-3CBC-42DF-B5DE-007B4FDB559E}"/>
    <cellStyle name="Comma 5 2 3 2 3 2 6" xfId="3474" xr:uid="{A4AE74F3-05B5-48A8-ACBD-C6AB964914EA}"/>
    <cellStyle name="Comma 5 2 3 2 3 3" xfId="2445" xr:uid="{4348AB33-7CC2-4AAA-AC50-8BE507F84E9A}"/>
    <cellStyle name="Comma 5 2 3 2 3 3 2" xfId="5190" xr:uid="{C1B96330-39CA-44C9-8D2C-2F69E880EB50}"/>
    <cellStyle name="Comma 5 2 3 2 3 3 3" xfId="6562" xr:uid="{38B08BAA-BC4D-4B97-97A6-6B21E9A6F1A7}"/>
    <cellStyle name="Comma 5 2 3 2 3 3 4" xfId="7934" xr:uid="{B03530B0-2BB7-4390-98AC-A261A4508E90}"/>
    <cellStyle name="Comma 5 2 3 2 3 3 5" xfId="3818" xr:uid="{EAC2940F-338E-4E36-9A21-C3DA04BCF7B2}"/>
    <cellStyle name="Comma 5 2 3 2 3 4" xfId="4504" xr:uid="{D4C1245B-DCE4-44E8-AFC9-1C9EFF282BAF}"/>
    <cellStyle name="Comma 5 2 3 2 3 5" xfId="5876" xr:uid="{5047DA47-B14D-4F0F-8D5B-963616484892}"/>
    <cellStyle name="Comma 5 2 3 2 3 6" xfId="7248" xr:uid="{D3F3A7CF-0115-40A9-BC01-B988984D620C}"/>
    <cellStyle name="Comma 5 2 3 2 3 7" xfId="3132" xr:uid="{FA694E66-087E-4ADA-A2AF-8BA83C204F71}"/>
    <cellStyle name="Comma 5 2 3 2 4" xfId="1875" xr:uid="{593B63C9-D8E8-4734-9E31-2871B5D66A34}"/>
    <cellStyle name="Comma 5 2 3 2 4 2" xfId="2561" xr:uid="{AC1D2818-D837-4BE0-BBD0-86E1CEC9E122}"/>
    <cellStyle name="Comma 5 2 3 2 4 2 2" xfId="5306" xr:uid="{354A1092-1F42-4D2B-8168-E40B05F0FD19}"/>
    <cellStyle name="Comma 5 2 3 2 4 2 3" xfId="6678" xr:uid="{24BC58AC-C720-4157-AE21-7D611BC18C6C}"/>
    <cellStyle name="Comma 5 2 3 2 4 2 4" xfId="8050" xr:uid="{72D51BF6-82D2-42A4-BBA9-966982BC3D89}"/>
    <cellStyle name="Comma 5 2 3 2 4 2 5" xfId="3934" xr:uid="{541824EA-59B6-4D3C-92F7-9322E3CDB8A3}"/>
    <cellStyle name="Comma 5 2 3 2 4 3" xfId="4620" xr:uid="{420307A2-BEC9-4486-8EE5-FA6D947C7D45}"/>
    <cellStyle name="Comma 5 2 3 2 4 4" xfId="5992" xr:uid="{3FC25133-D3FB-41F5-9DC6-D08F5BBF5527}"/>
    <cellStyle name="Comma 5 2 3 2 4 5" xfId="7364" xr:uid="{5EE93FD9-514B-49C6-822B-C79ED05C7E48}"/>
    <cellStyle name="Comma 5 2 3 2 4 6" xfId="3248" xr:uid="{CFD47D95-AB01-4F99-B505-0D16866BE055}"/>
    <cellStyle name="Comma 5 2 3 2 5" xfId="2219" xr:uid="{6D1092B9-9F0C-40B0-AA1D-711DA8676FBE}"/>
    <cellStyle name="Comma 5 2 3 2 5 2" xfId="4964" xr:uid="{6AC6CD39-430A-441A-A5C2-1E0907F90ADA}"/>
    <cellStyle name="Comma 5 2 3 2 5 3" xfId="6336" xr:uid="{13BC82B4-79AA-4026-9D43-4EBEE414A3E2}"/>
    <cellStyle name="Comma 5 2 3 2 5 4" xfId="7708" xr:uid="{A775133C-BB2C-467E-8B52-390CF61E48E2}"/>
    <cellStyle name="Comma 5 2 3 2 5 5" xfId="3592" xr:uid="{876C6043-B039-4CE0-BE50-8863C3590501}"/>
    <cellStyle name="Comma 5 2 3 2 6" xfId="4278" xr:uid="{64C87B0D-9BE1-4189-A7E6-D43949A179D2}"/>
    <cellStyle name="Comma 5 2 3 2 7" xfId="5650" xr:uid="{285EC2B6-47F4-47CB-91AF-0F1F874EE964}"/>
    <cellStyle name="Comma 5 2 3 2 8" xfId="7022" xr:uid="{ADCD1D24-0BC6-4387-9839-A8AF337B8E73}"/>
    <cellStyle name="Comma 5 2 3 2 9" xfId="2906" xr:uid="{78F7EBEE-32F8-4C38-B7E2-BD24EFF52DC9}"/>
    <cellStyle name="Comma 5 2 3 3" xfId="1572" xr:uid="{785F0B0C-F0F4-42AE-AB98-EA4FF704B01F}"/>
    <cellStyle name="Comma 5 2 3 3 2" xfId="1914" xr:uid="{7049F29F-22CE-4A11-918D-0EB08CAB63F8}"/>
    <cellStyle name="Comma 5 2 3 3 2 2" xfId="2600" xr:uid="{6B78B7C8-5BA1-417F-80A6-7C8B3ABF6411}"/>
    <cellStyle name="Comma 5 2 3 3 2 2 2" xfId="5345" xr:uid="{BBF1AF57-CC5A-4C4C-B1AC-6D420C1AA9CB}"/>
    <cellStyle name="Comma 5 2 3 3 2 2 3" xfId="6717" xr:uid="{0B197233-8E9B-4E19-87EE-CD5C7840EC2F}"/>
    <cellStyle name="Comma 5 2 3 3 2 2 4" xfId="8089" xr:uid="{2725F30B-E6B0-4A6B-B392-C9ECC549C5E9}"/>
    <cellStyle name="Comma 5 2 3 3 2 2 5" xfId="3973" xr:uid="{56BF509F-1944-4A89-88F8-53ADD8961AAC}"/>
    <cellStyle name="Comma 5 2 3 3 2 3" xfId="4659" xr:uid="{E8A5CE0D-BD2E-4746-8AF8-6A2FB02DDE54}"/>
    <cellStyle name="Comma 5 2 3 3 2 4" xfId="6031" xr:uid="{D3BBFFB0-C394-41C9-8733-2E66B1341291}"/>
    <cellStyle name="Comma 5 2 3 3 2 5" xfId="7403" xr:uid="{41B55850-D97F-4757-96E6-DDB201225B5E}"/>
    <cellStyle name="Comma 5 2 3 3 2 6" xfId="3287" xr:uid="{C20BEB3B-94F8-4D4E-A7E5-83CB26931D07}"/>
    <cellStyle name="Comma 5 2 3 3 3" xfId="2258" xr:uid="{ADB74F36-C405-425A-98E8-9A5161E1C0DE}"/>
    <cellStyle name="Comma 5 2 3 3 3 2" xfId="5003" xr:uid="{3873C659-1FB9-4997-9979-8DBD1EB75729}"/>
    <cellStyle name="Comma 5 2 3 3 3 3" xfId="6375" xr:uid="{C101FBBC-8CA5-4F6B-AA10-3167D62EF165}"/>
    <cellStyle name="Comma 5 2 3 3 3 4" xfId="7747" xr:uid="{1B82497E-3DC4-44A9-B7E8-13906DDE9A83}"/>
    <cellStyle name="Comma 5 2 3 3 3 5" xfId="3631" xr:uid="{94934C4D-4DCE-40F3-992E-0C52C6EF4660}"/>
    <cellStyle name="Comma 5 2 3 3 4" xfId="4317" xr:uid="{0EC21D3C-3E36-4DEA-9D84-2F4460A4E9E7}"/>
    <cellStyle name="Comma 5 2 3 3 5" xfId="5689" xr:uid="{5D2B2AD3-CBE4-44C3-816B-13C8A1B46126}"/>
    <cellStyle name="Comma 5 2 3 3 6" xfId="7061" xr:uid="{9BFA59AA-4EFE-412E-AF57-CF3CADD4DD90}"/>
    <cellStyle name="Comma 5 2 3 3 7" xfId="2945" xr:uid="{7FBB41B0-9929-44B4-A060-D1BF7FD504D1}"/>
    <cellStyle name="Comma 5 2 3 4" xfId="1685" xr:uid="{2B4E6296-93A3-4C39-883C-BE8BFACB777D}"/>
    <cellStyle name="Comma 5 2 3 4 2" xfId="2027" xr:uid="{59EE23F5-A60B-42A2-ABC6-0D51C77F2B1B}"/>
    <cellStyle name="Comma 5 2 3 4 2 2" xfId="2713" xr:uid="{C9229249-47E3-484C-B712-0B35119C9142}"/>
    <cellStyle name="Comma 5 2 3 4 2 2 2" xfId="5458" xr:uid="{75EB815F-9CFA-478A-8EF5-DB1EB09D305B}"/>
    <cellStyle name="Comma 5 2 3 4 2 2 3" xfId="6830" xr:uid="{C61311C1-CEDB-45BF-BE2F-9107D4DAFF33}"/>
    <cellStyle name="Comma 5 2 3 4 2 2 4" xfId="8202" xr:uid="{7B3AE977-05DB-491C-86C1-5484F627FF9B}"/>
    <cellStyle name="Comma 5 2 3 4 2 2 5" xfId="4086" xr:uid="{5D73B5C5-63EB-4D50-A649-4BEA839DEC2E}"/>
    <cellStyle name="Comma 5 2 3 4 2 3" xfId="4772" xr:uid="{D77E6D09-EA73-4A01-B6D3-863FF04E0DF8}"/>
    <cellStyle name="Comma 5 2 3 4 2 4" xfId="6144" xr:uid="{51E9542D-0704-4D6A-87E0-C3547FE17CF5}"/>
    <cellStyle name="Comma 5 2 3 4 2 5" xfId="7516" xr:uid="{54FC83B7-F215-4CB7-A4FD-F19596851FBE}"/>
    <cellStyle name="Comma 5 2 3 4 2 6" xfId="3400" xr:uid="{FCC2E571-E711-44B0-BF06-6BA0B7BE917F}"/>
    <cellStyle name="Comma 5 2 3 4 3" xfId="2371" xr:uid="{9AB065D2-68BF-4BA4-9076-D61EBD05F76F}"/>
    <cellStyle name="Comma 5 2 3 4 3 2" xfId="5116" xr:uid="{B953885F-74C1-45A9-858C-00A32EFF9566}"/>
    <cellStyle name="Comma 5 2 3 4 3 3" xfId="6488" xr:uid="{5BDFB589-E712-48AD-9F1F-09E145D30FFC}"/>
    <cellStyle name="Comma 5 2 3 4 3 4" xfId="7860" xr:uid="{AE07FF98-406F-429F-9A35-A0ED9D6F7086}"/>
    <cellStyle name="Comma 5 2 3 4 3 5" xfId="3744" xr:uid="{F8D4235C-A2CC-48BD-8087-CDD9D1C71052}"/>
    <cellStyle name="Comma 5 2 3 4 4" xfId="4430" xr:uid="{574B9690-13C8-41D2-897D-E21A53F9DCE7}"/>
    <cellStyle name="Comma 5 2 3 4 5" xfId="5802" xr:uid="{876239EA-5667-430D-8092-1429816E999C}"/>
    <cellStyle name="Comma 5 2 3 4 6" xfId="7174" xr:uid="{05D93895-353D-4CBC-A346-215A9783CBD0}"/>
    <cellStyle name="Comma 5 2 3 4 7" xfId="3058" xr:uid="{0B999B01-267D-4742-AE61-A30A36FF2B82}"/>
    <cellStyle name="Comma 5 2 3 5" xfId="1801" xr:uid="{CBCF6008-3CF9-4EA0-B20F-66A327E553D7}"/>
    <cellStyle name="Comma 5 2 3 5 2" xfId="2487" xr:uid="{0F393704-F2C1-44EC-B0E6-234E4EAA9C74}"/>
    <cellStyle name="Comma 5 2 3 5 2 2" xfId="5232" xr:uid="{3D5290F5-1F40-4F31-A42B-EA556BD99757}"/>
    <cellStyle name="Comma 5 2 3 5 2 3" xfId="6604" xr:uid="{7D03740C-1032-46EE-AE0F-7F229C0D1278}"/>
    <cellStyle name="Comma 5 2 3 5 2 4" xfId="7976" xr:uid="{6BA90A4B-5D51-4E4C-A50E-6C8BBB2B4F35}"/>
    <cellStyle name="Comma 5 2 3 5 2 5" xfId="3860" xr:uid="{FF1C2EF6-A506-4DEE-AA06-82797ECEE872}"/>
    <cellStyle name="Comma 5 2 3 5 3" xfId="4546" xr:uid="{815EA7BC-41A1-472D-B6E8-5110C9F2F5AB}"/>
    <cellStyle name="Comma 5 2 3 5 4" xfId="5918" xr:uid="{4BA24FF7-3FE3-4C1E-95DE-DE77108C1925}"/>
    <cellStyle name="Comma 5 2 3 5 5" xfId="7290" xr:uid="{0634346C-BD23-483A-A6CB-E9A088362FB9}"/>
    <cellStyle name="Comma 5 2 3 5 6" xfId="3174" xr:uid="{C55CBA67-4077-4DC8-8B3B-29FE4CB0CE64}"/>
    <cellStyle name="Comma 5 2 3 6" xfId="2144" xr:uid="{EF3801AD-2C89-47F1-BDA9-BDC36BF5E08D}"/>
    <cellStyle name="Comma 5 2 3 6 2" xfId="4889" xr:uid="{79EB9127-A40B-4A5F-B82D-3EF6715DEF86}"/>
    <cellStyle name="Comma 5 2 3 6 3" xfId="6261" xr:uid="{4CAAAB2A-2FEA-4149-9FFD-ADA2E4EA649F}"/>
    <cellStyle name="Comma 5 2 3 6 4" xfId="7633" xr:uid="{47933BBA-B1A1-4C0B-8EB2-420DE0F69EFC}"/>
    <cellStyle name="Comma 5 2 3 6 5" xfId="3517" xr:uid="{A3C4487F-55FE-4020-A4F9-23C5D64A52B2}"/>
    <cellStyle name="Comma 5 2 3 7" xfId="4204" xr:uid="{647A285E-8F1E-4EA7-81E6-D5380D1AE60C}"/>
    <cellStyle name="Comma 5 2 3 8" xfId="5576" xr:uid="{558569AA-18C4-4EB5-9376-EECAB8CF87FF}"/>
    <cellStyle name="Comma 5 2 3 9" xfId="6948" xr:uid="{6C68C106-7E60-48E1-A98E-DD59404EAB87}"/>
    <cellStyle name="Comma 5 2 4" xfId="1410" xr:uid="{52F0F0D3-CBF8-4BED-8895-41C7E6F4FECF}"/>
    <cellStyle name="Comma 5 2 4 10" xfId="2860" xr:uid="{4F75F29B-CFC3-457D-BD3D-3EEAC031571D}"/>
    <cellStyle name="Comma 5 2 4 2" xfId="1505" xr:uid="{8D9E1605-7264-4CFB-B9AB-5FA237E9AD05}"/>
    <cellStyle name="Comma 5 2 4 3" xfId="1599" xr:uid="{385EEE82-ABBF-4015-AA2B-AC4D69D84509}"/>
    <cellStyle name="Comma 5 2 4 3 2" xfId="1941" xr:uid="{6814DB8C-88DF-49AB-9116-E785E95B220C}"/>
    <cellStyle name="Comma 5 2 4 3 2 2" xfId="2627" xr:uid="{4D6046B9-287A-4AC5-9A00-86CF564AC47F}"/>
    <cellStyle name="Comma 5 2 4 3 2 2 2" xfId="5372" xr:uid="{2DB4BA42-8643-49A0-BF0E-A712948DD896}"/>
    <cellStyle name="Comma 5 2 4 3 2 2 3" xfId="6744" xr:uid="{423D251B-2A72-49C2-8B74-4EEC6DF13A5A}"/>
    <cellStyle name="Comma 5 2 4 3 2 2 4" xfId="8116" xr:uid="{643E3410-35C1-4146-9380-BE52E1E8AC95}"/>
    <cellStyle name="Comma 5 2 4 3 2 2 5" xfId="4000" xr:uid="{EAD4A403-AFE8-49C4-9175-6896D539AB52}"/>
    <cellStyle name="Comma 5 2 4 3 2 3" xfId="4686" xr:uid="{32CE8F1E-1B6A-49FA-A3A8-2B0D35448C8A}"/>
    <cellStyle name="Comma 5 2 4 3 2 4" xfId="6058" xr:uid="{006F7A55-D60A-4E45-85AB-DCEF68284DBF}"/>
    <cellStyle name="Comma 5 2 4 3 2 5" xfId="7430" xr:uid="{2D5AEE41-1A91-4349-9813-39660ACBFDB4}"/>
    <cellStyle name="Comma 5 2 4 3 2 6" xfId="3314" xr:uid="{96289772-1D49-4DB6-8347-AFFD75BB72BF}"/>
    <cellStyle name="Comma 5 2 4 3 3" xfId="2285" xr:uid="{C6DBD65B-7660-4259-801B-C09F952795A1}"/>
    <cellStyle name="Comma 5 2 4 3 3 2" xfId="5030" xr:uid="{BA9F8010-9100-41D7-A8E8-984E99EFC0C4}"/>
    <cellStyle name="Comma 5 2 4 3 3 3" xfId="6402" xr:uid="{A4E8B8EA-4C4E-4F24-8C58-BC42B57A8C6C}"/>
    <cellStyle name="Comma 5 2 4 3 3 4" xfId="7774" xr:uid="{EED54EFB-C8BA-4537-9957-903A23BCD736}"/>
    <cellStyle name="Comma 5 2 4 3 3 5" xfId="3658" xr:uid="{43DA793D-2FA5-427C-916C-3EC21AA05334}"/>
    <cellStyle name="Comma 5 2 4 3 4" xfId="4344" xr:uid="{21DD175F-586C-45DA-902C-187AF406715B}"/>
    <cellStyle name="Comma 5 2 4 3 5" xfId="5716" xr:uid="{6D0A11AF-E9EA-4FC7-BD64-2B2FDB98FA89}"/>
    <cellStyle name="Comma 5 2 4 3 6" xfId="7088" xr:uid="{28B13BC5-1286-4B4D-A80F-8BB3B39D43A2}"/>
    <cellStyle name="Comma 5 2 4 3 7" xfId="2972" xr:uid="{7304B4AE-ACA8-40B3-AD79-58F899DCFAF8}"/>
    <cellStyle name="Comma 5 2 4 4" xfId="1712" xr:uid="{12710038-EB9C-4B1C-B8B4-C64113DAC3D9}"/>
    <cellStyle name="Comma 5 2 4 4 2" xfId="2054" xr:uid="{87E55FC8-B0A5-4E99-91CC-0A2051F82B51}"/>
    <cellStyle name="Comma 5 2 4 4 2 2" xfId="2740" xr:uid="{5932AB51-C39C-43B4-8EB3-1E73ED520C6E}"/>
    <cellStyle name="Comma 5 2 4 4 2 2 2" xfId="5485" xr:uid="{4BBDF253-1226-4295-814B-5F7B3CB3B7EA}"/>
    <cellStyle name="Comma 5 2 4 4 2 2 3" xfId="6857" xr:uid="{9996B282-50B2-4EB6-9A48-A9A57BCCF92B}"/>
    <cellStyle name="Comma 5 2 4 4 2 2 4" xfId="8229" xr:uid="{D46B7EEF-1F8B-4949-A990-C501AAD2E9A4}"/>
    <cellStyle name="Comma 5 2 4 4 2 2 5" xfId="4113" xr:uid="{E004582F-3EDD-4053-9F40-042675945252}"/>
    <cellStyle name="Comma 5 2 4 4 2 3" xfId="4799" xr:uid="{8C93FF84-5253-4319-84A1-0032ED88A85D}"/>
    <cellStyle name="Comma 5 2 4 4 2 4" xfId="6171" xr:uid="{31056FB4-5F96-4849-9FDA-BEE893904E09}"/>
    <cellStyle name="Comma 5 2 4 4 2 5" xfId="7543" xr:uid="{9DF7ADFC-930A-4A97-914F-9EB8BE4F5828}"/>
    <cellStyle name="Comma 5 2 4 4 2 6" xfId="3427" xr:uid="{3ADD05A0-6740-4D31-8A3F-EB399F068680}"/>
    <cellStyle name="Comma 5 2 4 4 3" xfId="2398" xr:uid="{A93C5F4A-4E90-4C4C-B547-1B7C13FAD479}"/>
    <cellStyle name="Comma 5 2 4 4 3 2" xfId="5143" xr:uid="{148D18C6-3320-400E-8452-537B38FA1627}"/>
    <cellStyle name="Comma 5 2 4 4 3 3" xfId="6515" xr:uid="{757E421D-BFB4-4D35-A58C-CF04D0A18C21}"/>
    <cellStyle name="Comma 5 2 4 4 3 4" xfId="7887" xr:uid="{A6FB754E-98AB-40B1-9C1B-07096A33CF87}"/>
    <cellStyle name="Comma 5 2 4 4 3 5" xfId="3771" xr:uid="{7A7EF86C-9F73-4B21-AA1A-154A8BEF6865}"/>
    <cellStyle name="Comma 5 2 4 4 4" xfId="4457" xr:uid="{7EF30F1D-22D0-4505-88F3-DC1A77270125}"/>
    <cellStyle name="Comma 5 2 4 4 5" xfId="5829" xr:uid="{A323D12C-81BC-45D7-AFC4-03395B86D874}"/>
    <cellStyle name="Comma 5 2 4 4 6" xfId="7201" xr:uid="{714966CB-D5E3-40CB-8121-5F5EF0B4492D}"/>
    <cellStyle name="Comma 5 2 4 4 7" xfId="3085" xr:uid="{81EBCA46-892F-4664-893C-6EE684C8D5B5}"/>
    <cellStyle name="Comma 5 2 4 5" xfId="1829" xr:uid="{75B5005E-8F9E-40ED-8071-DE152A843247}"/>
    <cellStyle name="Comma 5 2 4 5 2" xfId="2515" xr:uid="{51E03015-00E8-4E11-98B2-E8B8CF7C8A28}"/>
    <cellStyle name="Comma 5 2 4 5 2 2" xfId="5260" xr:uid="{68736CC5-EABC-4144-BAFF-67385C74881F}"/>
    <cellStyle name="Comma 5 2 4 5 2 3" xfId="6632" xr:uid="{90EDB05C-0CAC-4D3C-B120-AE52C56BA3DB}"/>
    <cellStyle name="Comma 5 2 4 5 2 4" xfId="8004" xr:uid="{6157837E-0D3D-4319-9DC0-2A98E614CB61}"/>
    <cellStyle name="Comma 5 2 4 5 2 5" xfId="3888" xr:uid="{A032FEFC-7894-4502-A99A-3F94FE0670C6}"/>
    <cellStyle name="Comma 5 2 4 5 3" xfId="4574" xr:uid="{5E7EC465-89C0-4F4D-8A81-BDB314B62A60}"/>
    <cellStyle name="Comma 5 2 4 5 4" xfId="5946" xr:uid="{74B5C12C-535F-460B-8568-2B6543884EDA}"/>
    <cellStyle name="Comma 5 2 4 5 5" xfId="7318" xr:uid="{C73FE989-B452-4C07-8E1C-82949978BDA7}"/>
    <cellStyle name="Comma 5 2 4 5 6" xfId="3202" xr:uid="{1B01CB99-3482-4CAB-9316-66CEC07E8F93}"/>
    <cellStyle name="Comma 5 2 4 6" xfId="2172" xr:uid="{4BD3AAF7-1A37-4C4D-9FE5-0D023E6ED366}"/>
    <cellStyle name="Comma 5 2 4 6 2" xfId="4917" xr:uid="{45E02062-53FD-42DA-83A8-54D0A6E77C34}"/>
    <cellStyle name="Comma 5 2 4 6 3" xfId="6289" xr:uid="{10E3D77F-BEF1-4F69-A22B-D539849A10D5}"/>
    <cellStyle name="Comma 5 2 4 6 4" xfId="7661" xr:uid="{9E00DDE6-018B-4637-9BF8-003F4C7E2A97}"/>
    <cellStyle name="Comma 5 2 4 6 5" xfId="3545" xr:uid="{19B6CB46-3C1F-459C-A36A-37689D42BFE8}"/>
    <cellStyle name="Comma 5 2 4 7" xfId="4232" xr:uid="{EAEEB85D-9D09-4F80-B46F-C5486CDCFB0A}"/>
    <cellStyle name="Comma 5 2 4 8" xfId="5604" xr:uid="{4A26A77B-2C4B-49F1-A862-9C7DA0104065}"/>
    <cellStyle name="Comma 5 2 4 9" xfId="6976" xr:uid="{0C1F733B-F884-49D1-B01B-8CF1DF549C5E}"/>
    <cellStyle name="Comma 5 3" xfId="542" xr:uid="{8332945D-7B87-45CA-B6C4-5A0443961B58}"/>
    <cellStyle name="Comma 5 3 10" xfId="6949" xr:uid="{04613927-FDCE-48B2-9A09-02279A4E603C}"/>
    <cellStyle name="Comma 5 3 11" xfId="2833" xr:uid="{C2C8838D-AA82-404B-8AD4-543AC8289E3D}"/>
    <cellStyle name="Comma 5 3 2" xfId="543" xr:uid="{FBACA565-AA77-4427-AFF3-50A3CD049A83}"/>
    <cellStyle name="Comma 5 3 2 10" xfId="2834" xr:uid="{0BCC2167-F41D-40E8-A3D4-BC10612E4492}"/>
    <cellStyle name="Comma 5 3 2 2" xfId="1535" xr:uid="{134CA64E-D6ED-4196-802D-F1DFAF708DB5}"/>
    <cellStyle name="Comma 5 3 2 2 2" xfId="1648" xr:uid="{46288DAC-F88C-43F1-BB39-03B4AB9E94F2}"/>
    <cellStyle name="Comma 5 3 2 2 2 2" xfId="1990" xr:uid="{760A97DB-971C-4214-85B3-4CFC4A5785B8}"/>
    <cellStyle name="Comma 5 3 2 2 2 2 2" xfId="2676" xr:uid="{2BEABB68-093B-44CE-993E-7EF43D027572}"/>
    <cellStyle name="Comma 5 3 2 2 2 2 2 2" xfId="5421" xr:uid="{4093A3D0-858B-4EA3-A0A8-FCAC6D9611F3}"/>
    <cellStyle name="Comma 5 3 2 2 2 2 2 3" xfId="6793" xr:uid="{3611D0F4-9FA8-424B-B2D7-D4CAFF9FB7BF}"/>
    <cellStyle name="Comma 5 3 2 2 2 2 2 4" xfId="8165" xr:uid="{2CC42F63-EE57-4E0C-9C51-DF1FD9857479}"/>
    <cellStyle name="Comma 5 3 2 2 2 2 2 5" xfId="4049" xr:uid="{70A7396C-1081-4C8F-8958-243779879F45}"/>
    <cellStyle name="Comma 5 3 2 2 2 2 3" xfId="4735" xr:uid="{4E515FA5-74B2-4990-B38F-A7E4B5C12EB9}"/>
    <cellStyle name="Comma 5 3 2 2 2 2 4" xfId="6107" xr:uid="{01DB64A4-0648-4156-A01B-26A9E770A48C}"/>
    <cellStyle name="Comma 5 3 2 2 2 2 5" xfId="7479" xr:uid="{CF103AE2-8779-4768-820D-C6F739426ABE}"/>
    <cellStyle name="Comma 5 3 2 2 2 2 6" xfId="3363" xr:uid="{E49A9664-D0AA-42A1-99A0-FE702EE9746B}"/>
    <cellStyle name="Comma 5 3 2 2 2 3" xfId="2334" xr:uid="{3250A40F-508B-46B1-850D-8F882EBA86C1}"/>
    <cellStyle name="Comma 5 3 2 2 2 3 2" xfId="5079" xr:uid="{890BB967-11FE-45BC-A8C1-37B82A5BCBC3}"/>
    <cellStyle name="Comma 5 3 2 2 2 3 3" xfId="6451" xr:uid="{292098E9-3360-4972-B81F-D538D1F606B7}"/>
    <cellStyle name="Comma 5 3 2 2 2 3 4" xfId="7823" xr:uid="{BFC2DB04-BBAA-4988-9179-3935EAD03827}"/>
    <cellStyle name="Comma 5 3 2 2 2 3 5" xfId="3707" xr:uid="{CC2390DF-0A7E-4775-9FFE-9B3AE813094F}"/>
    <cellStyle name="Comma 5 3 2 2 2 4" xfId="4393" xr:uid="{E34C0786-F76C-4062-A5D5-E5A39E3BE1ED}"/>
    <cellStyle name="Comma 5 3 2 2 2 5" xfId="5765" xr:uid="{47D7CE59-973F-474F-B9FA-C51A6B284B0E}"/>
    <cellStyle name="Comma 5 3 2 2 2 6" xfId="7137" xr:uid="{7F5BB256-43DF-449A-B06A-84C46C6AA307}"/>
    <cellStyle name="Comma 5 3 2 2 2 7" xfId="3021" xr:uid="{F5C6CC73-941B-4C24-B225-96CDB904A838}"/>
    <cellStyle name="Comma 5 3 2 2 3" xfId="1761" xr:uid="{BC1E1284-D41B-4B9A-B39B-9FA1B15B7CA4}"/>
    <cellStyle name="Comma 5 3 2 2 3 2" xfId="2103" xr:uid="{47A82E8A-A37C-4CFB-B549-65E7368A50DD}"/>
    <cellStyle name="Comma 5 3 2 2 3 2 2" xfId="2789" xr:uid="{C748172E-5A82-402C-BFC8-C9F3D171E67B}"/>
    <cellStyle name="Comma 5 3 2 2 3 2 2 2" xfId="5534" xr:uid="{8FA32E81-C926-4E6B-BA86-167F0132830D}"/>
    <cellStyle name="Comma 5 3 2 2 3 2 2 3" xfId="6906" xr:uid="{D779FEE9-31A3-451D-BD78-A55AC6152837}"/>
    <cellStyle name="Comma 5 3 2 2 3 2 2 4" xfId="8278" xr:uid="{C5BD1FC3-2918-429E-BE17-554CD0A051CD}"/>
    <cellStyle name="Comma 5 3 2 2 3 2 2 5" xfId="4162" xr:uid="{4F48E35E-280A-461D-9AE0-EB45A0BF5551}"/>
    <cellStyle name="Comma 5 3 2 2 3 2 3" xfId="4848" xr:uid="{8BF1D561-F5AC-4A7F-A8BC-0F9628E4440C}"/>
    <cellStyle name="Comma 5 3 2 2 3 2 4" xfId="6220" xr:uid="{FEF5334E-41A8-4824-A73F-BE6F738EA931}"/>
    <cellStyle name="Comma 5 3 2 2 3 2 5" xfId="7592" xr:uid="{CB21CBD0-0F00-4DF5-A795-EFF497198BA0}"/>
    <cellStyle name="Comma 5 3 2 2 3 2 6" xfId="3476" xr:uid="{D6169C5A-E2E2-48B0-9118-79D40C9C852B}"/>
    <cellStyle name="Comma 5 3 2 2 3 3" xfId="2447" xr:uid="{3E039EF9-5E80-4782-B06E-436FDDBFA997}"/>
    <cellStyle name="Comma 5 3 2 2 3 3 2" xfId="5192" xr:uid="{99D51ECF-E7EE-479B-89D6-F60A3162FB70}"/>
    <cellStyle name="Comma 5 3 2 2 3 3 3" xfId="6564" xr:uid="{1434914C-F4FE-46CC-A04B-A7F097D962D3}"/>
    <cellStyle name="Comma 5 3 2 2 3 3 4" xfId="7936" xr:uid="{B38AEB87-9BF5-478F-B265-EC3A44B56A75}"/>
    <cellStyle name="Comma 5 3 2 2 3 3 5" xfId="3820" xr:uid="{EA7AC829-475D-4614-9780-F78512F85646}"/>
    <cellStyle name="Comma 5 3 2 2 3 4" xfId="4506" xr:uid="{87D291ED-9E01-4E44-B40C-8A368F222DEF}"/>
    <cellStyle name="Comma 5 3 2 2 3 5" xfId="5878" xr:uid="{F08B32F3-2432-452E-B9BE-2DB4DD2D6D6E}"/>
    <cellStyle name="Comma 5 3 2 2 3 6" xfId="7250" xr:uid="{1803E4D2-DC31-4901-A25F-88E484981AEE}"/>
    <cellStyle name="Comma 5 3 2 2 3 7" xfId="3134" xr:uid="{5A512DFA-0A58-4B83-9B03-C9855D3B6F09}"/>
    <cellStyle name="Comma 5 3 2 2 4" xfId="1877" xr:uid="{284A5F99-1BB8-4B49-B4F0-4339E695B58A}"/>
    <cellStyle name="Comma 5 3 2 2 4 2" xfId="2563" xr:uid="{B8507EEF-114E-45F7-AF71-523836DFF40B}"/>
    <cellStyle name="Comma 5 3 2 2 4 2 2" xfId="5308" xr:uid="{0B51BC9B-4FD0-4474-A754-5474CB481D5A}"/>
    <cellStyle name="Comma 5 3 2 2 4 2 3" xfId="6680" xr:uid="{6F3B0882-A502-4A07-AB59-2D002DB5A3CB}"/>
    <cellStyle name="Comma 5 3 2 2 4 2 4" xfId="8052" xr:uid="{1C0B14EA-FDF2-4488-8EDA-2CB3E6E45B44}"/>
    <cellStyle name="Comma 5 3 2 2 4 2 5" xfId="3936" xr:uid="{39B98765-30EC-428E-BCC2-8EE2538B3816}"/>
    <cellStyle name="Comma 5 3 2 2 4 3" xfId="4622" xr:uid="{C8025110-4B25-428C-A3EC-C08738D5CBE5}"/>
    <cellStyle name="Comma 5 3 2 2 4 4" xfId="5994" xr:uid="{3F60534A-10A8-40D0-BAE0-66AA81CAE286}"/>
    <cellStyle name="Comma 5 3 2 2 4 5" xfId="7366" xr:uid="{D1D2B47D-F25A-4AA4-9DEB-F34AF85791AC}"/>
    <cellStyle name="Comma 5 3 2 2 4 6" xfId="3250" xr:uid="{7E114D60-88C6-421B-9181-073F22D40C23}"/>
    <cellStyle name="Comma 5 3 2 2 5" xfId="2221" xr:uid="{D860082F-F4E5-4BB6-8774-519E84120C32}"/>
    <cellStyle name="Comma 5 3 2 2 5 2" xfId="4966" xr:uid="{4FD55EA5-D266-47FB-8846-5242BACA6194}"/>
    <cellStyle name="Comma 5 3 2 2 5 3" xfId="6338" xr:uid="{33A976A0-E092-4BC9-A33D-6313C3134020}"/>
    <cellStyle name="Comma 5 3 2 2 5 4" xfId="7710" xr:uid="{7C9C69D4-4413-4A07-99FF-007A32C3844B}"/>
    <cellStyle name="Comma 5 3 2 2 5 5" xfId="3594" xr:uid="{4F6D4D6B-4F00-4847-8E43-D076681AD992}"/>
    <cellStyle name="Comma 5 3 2 2 6" xfId="4280" xr:uid="{2CF1854A-1A21-467D-88C6-F0E1F6C0567B}"/>
    <cellStyle name="Comma 5 3 2 2 7" xfId="5652" xr:uid="{1F6D8FE1-4C10-4374-BF82-C0AF4212A771}"/>
    <cellStyle name="Comma 5 3 2 2 8" xfId="7024" xr:uid="{881C3478-1213-4F62-96D4-8631B6B1AD91}"/>
    <cellStyle name="Comma 5 3 2 2 9" xfId="2908" xr:uid="{4D757D63-1935-4D68-BCF7-92B991B913DF}"/>
    <cellStyle name="Comma 5 3 2 3" xfId="1574" xr:uid="{EDAC6E9A-5ABF-4906-BDA7-65F82BAA22FC}"/>
    <cellStyle name="Comma 5 3 2 3 2" xfId="1916" xr:uid="{0347B41E-0F51-46EF-8277-487DEA4B557E}"/>
    <cellStyle name="Comma 5 3 2 3 2 2" xfId="2602" xr:uid="{2F58B277-41EB-4E9F-B8FA-5D94C09DBFD1}"/>
    <cellStyle name="Comma 5 3 2 3 2 2 2" xfId="5347" xr:uid="{0A0E7BB5-6CD5-444E-8021-4512608CEC99}"/>
    <cellStyle name="Comma 5 3 2 3 2 2 3" xfId="6719" xr:uid="{812DF29A-C1BD-4FC4-BE13-651BECC8BAB1}"/>
    <cellStyle name="Comma 5 3 2 3 2 2 4" xfId="8091" xr:uid="{71C198B5-AE57-4807-B175-BF8EAFBC8DC5}"/>
    <cellStyle name="Comma 5 3 2 3 2 2 5" xfId="3975" xr:uid="{5D83F293-39C7-4EA3-8084-06AFF0798B4A}"/>
    <cellStyle name="Comma 5 3 2 3 2 3" xfId="4661" xr:uid="{C88F5CAF-7044-4376-8A18-4BC4621C8645}"/>
    <cellStyle name="Comma 5 3 2 3 2 4" xfId="6033" xr:uid="{C7A14837-DBCF-44F6-9F26-0326E026659A}"/>
    <cellStyle name="Comma 5 3 2 3 2 5" xfId="7405" xr:uid="{FF835DF9-69C1-4B0D-B968-99F4CB30E388}"/>
    <cellStyle name="Comma 5 3 2 3 2 6" xfId="3289" xr:uid="{7799CA02-1498-4ECE-96DD-1735E3F834DF}"/>
    <cellStyle name="Comma 5 3 2 3 3" xfId="2260" xr:uid="{2292ED31-4676-4300-BA28-5A2802FFE68D}"/>
    <cellStyle name="Comma 5 3 2 3 3 2" xfId="5005" xr:uid="{0949FB18-9546-4505-B488-D506CE3D6B94}"/>
    <cellStyle name="Comma 5 3 2 3 3 3" xfId="6377" xr:uid="{5942423D-8EDD-4F57-AFB2-C75BB28436C6}"/>
    <cellStyle name="Comma 5 3 2 3 3 4" xfId="7749" xr:uid="{EF1B4966-4089-4532-957F-0974BFAA6989}"/>
    <cellStyle name="Comma 5 3 2 3 3 5" xfId="3633" xr:uid="{E900623B-B543-42DC-8B0E-CE7574DB6534}"/>
    <cellStyle name="Comma 5 3 2 3 4" xfId="4319" xr:uid="{D70AC39A-00E1-48C2-805A-4E3A645AC7A9}"/>
    <cellStyle name="Comma 5 3 2 3 5" xfId="5691" xr:uid="{06B923C5-361B-4AB8-9037-EEF9671E73C1}"/>
    <cellStyle name="Comma 5 3 2 3 6" xfId="7063" xr:uid="{AD0FEA1E-A8D4-4664-B0B0-86F6F4B8BDE5}"/>
    <cellStyle name="Comma 5 3 2 3 7" xfId="2947" xr:uid="{00A1449F-CF90-47E6-B696-3D5989304D27}"/>
    <cellStyle name="Comma 5 3 2 4" xfId="1687" xr:uid="{EE2E9D8E-EED4-4F96-BF08-53459DD70DC8}"/>
    <cellStyle name="Comma 5 3 2 4 2" xfId="2029" xr:uid="{B003A047-8408-481A-B655-5FC1E6E9540D}"/>
    <cellStyle name="Comma 5 3 2 4 2 2" xfId="2715" xr:uid="{2B4B2538-0E47-4B77-B25E-B629E08B1814}"/>
    <cellStyle name="Comma 5 3 2 4 2 2 2" xfId="5460" xr:uid="{9BA665C9-52C8-40CD-B581-3C070F522A72}"/>
    <cellStyle name="Comma 5 3 2 4 2 2 3" xfId="6832" xr:uid="{036B64B9-0B05-4E40-9FFB-AB8876B64F70}"/>
    <cellStyle name="Comma 5 3 2 4 2 2 4" xfId="8204" xr:uid="{F8E6E7F5-DBF6-4431-AC6C-054180E917B2}"/>
    <cellStyle name="Comma 5 3 2 4 2 2 5" xfId="4088" xr:uid="{370E964B-CEE1-41C8-818E-C74B6A41B46A}"/>
    <cellStyle name="Comma 5 3 2 4 2 3" xfId="4774" xr:uid="{AA5CE890-235F-470D-AAF9-8E5619AB2B2A}"/>
    <cellStyle name="Comma 5 3 2 4 2 4" xfId="6146" xr:uid="{CCE53323-DDEC-435A-B4BA-A1829B26F343}"/>
    <cellStyle name="Comma 5 3 2 4 2 5" xfId="7518" xr:uid="{DDD22987-C132-44AC-8AD7-05C6AE923278}"/>
    <cellStyle name="Comma 5 3 2 4 2 6" xfId="3402" xr:uid="{D513C2DA-EA71-49BA-9931-521AF711B0C8}"/>
    <cellStyle name="Comma 5 3 2 4 3" xfId="2373" xr:uid="{E9B7CF9C-C9DD-4BA5-ACC7-217A001AA5EA}"/>
    <cellStyle name="Comma 5 3 2 4 3 2" xfId="5118" xr:uid="{7508CEAA-357D-41FC-900D-73AF7E0E03C1}"/>
    <cellStyle name="Comma 5 3 2 4 3 3" xfId="6490" xr:uid="{0B5051D6-9566-4251-84B9-5983F9AD9FD5}"/>
    <cellStyle name="Comma 5 3 2 4 3 4" xfId="7862" xr:uid="{9CF50A39-BF00-4A63-B68E-1F4DCC6DD65B}"/>
    <cellStyle name="Comma 5 3 2 4 3 5" xfId="3746" xr:uid="{C43D8F7D-0570-4434-ADC5-EAA6E10A6664}"/>
    <cellStyle name="Comma 5 3 2 4 4" xfId="4432" xr:uid="{4351344A-D6BA-47F9-B6BF-F78A59C71899}"/>
    <cellStyle name="Comma 5 3 2 4 5" xfId="5804" xr:uid="{EC766015-249A-41E7-B8B4-66B8726E8117}"/>
    <cellStyle name="Comma 5 3 2 4 6" xfId="7176" xr:uid="{9E8B8461-CF3A-4FE8-9141-082F1934B1FA}"/>
    <cellStyle name="Comma 5 3 2 4 7" xfId="3060" xr:uid="{0402E045-166A-4127-B090-0D79C1B244E4}"/>
    <cellStyle name="Comma 5 3 2 5" xfId="1803" xr:uid="{CCA9C066-973C-4EA0-97E4-1A58C4FB0EE2}"/>
    <cellStyle name="Comma 5 3 2 5 2" xfId="2489" xr:uid="{9DB91115-F587-4533-B850-76550EDFDAD4}"/>
    <cellStyle name="Comma 5 3 2 5 2 2" xfId="5234" xr:uid="{127074F7-334A-43FB-92E9-1FD8BEA2B1B3}"/>
    <cellStyle name="Comma 5 3 2 5 2 3" xfId="6606" xr:uid="{F8C83550-1D91-40C6-9DB3-C7CF66DA40C8}"/>
    <cellStyle name="Comma 5 3 2 5 2 4" xfId="7978" xr:uid="{2426DAF2-D971-43EC-9201-C0FD2D5DE931}"/>
    <cellStyle name="Comma 5 3 2 5 2 5" xfId="3862" xr:uid="{B126BB89-CDF4-4089-AB11-F71EB58C1DDF}"/>
    <cellStyle name="Comma 5 3 2 5 3" xfId="4548" xr:uid="{7098C40E-5B7E-48CA-8923-99FE711EBF13}"/>
    <cellStyle name="Comma 5 3 2 5 4" xfId="5920" xr:uid="{261ABDED-E9FF-4725-90F2-B1F9EC8DAFE1}"/>
    <cellStyle name="Comma 5 3 2 5 5" xfId="7292" xr:uid="{63048FBB-FCE8-4ED2-94B2-08369593DD18}"/>
    <cellStyle name="Comma 5 3 2 5 6" xfId="3176" xr:uid="{41583C18-B105-4E35-99D2-CBDBD8EE2705}"/>
    <cellStyle name="Comma 5 3 2 6" xfId="2146" xr:uid="{A9ABF83F-ED7B-4036-88B9-85FCE49184FE}"/>
    <cellStyle name="Comma 5 3 2 6 2" xfId="4891" xr:uid="{0C356C84-ABAC-45E1-8997-7F656A06F602}"/>
    <cellStyle name="Comma 5 3 2 6 3" xfId="6263" xr:uid="{6E3551D5-1D60-4E5F-A242-8FAC7998C940}"/>
    <cellStyle name="Comma 5 3 2 6 4" xfId="7635" xr:uid="{D0700F58-D62B-4518-A5FC-07996633B44F}"/>
    <cellStyle name="Comma 5 3 2 6 5" xfId="3519" xr:uid="{E07E3326-82E2-46CB-A4CE-2033683E1AA6}"/>
    <cellStyle name="Comma 5 3 2 7" xfId="4206" xr:uid="{A07BF222-1A23-4C78-A9EC-67C0F3951C5D}"/>
    <cellStyle name="Comma 5 3 2 8" xfId="5578" xr:uid="{A40BE96A-8F2C-4ECA-8BCB-5DB4225D64F7}"/>
    <cellStyle name="Comma 5 3 2 9" xfId="6950" xr:uid="{FA36D81E-52E9-4D0E-8238-F24DEE9BC4EB}"/>
    <cellStyle name="Comma 5 3 3" xfId="1534" xr:uid="{412309A5-6ACE-44C9-9196-BF14C6175F68}"/>
    <cellStyle name="Comma 5 3 3 2" xfId="1647" xr:uid="{5B7268F2-1966-4725-8607-86AE1D91D509}"/>
    <cellStyle name="Comma 5 3 3 2 2" xfId="1989" xr:uid="{E92FB66B-762C-41F6-A8D4-6817F522FC3C}"/>
    <cellStyle name="Comma 5 3 3 2 2 2" xfId="2675" xr:uid="{05898CBC-56D8-4E05-8553-F664163C2186}"/>
    <cellStyle name="Comma 5 3 3 2 2 2 2" xfId="5420" xr:uid="{D6617293-5EAC-4559-99B8-76DF72A0A67D}"/>
    <cellStyle name="Comma 5 3 3 2 2 2 3" xfId="6792" xr:uid="{2B89D8B7-99DB-436B-B7C8-4762CCA0F9DC}"/>
    <cellStyle name="Comma 5 3 3 2 2 2 4" xfId="8164" xr:uid="{99FA45CF-ECE5-4FCE-9FE5-6896A1F74B0C}"/>
    <cellStyle name="Comma 5 3 3 2 2 2 5" xfId="4048" xr:uid="{EC98D304-BDC2-4E6D-9BF5-D0646E3CEFFC}"/>
    <cellStyle name="Comma 5 3 3 2 2 3" xfId="4734" xr:uid="{214974B2-A0EA-4E67-9492-FAEA23E90812}"/>
    <cellStyle name="Comma 5 3 3 2 2 4" xfId="6106" xr:uid="{7401F4D4-0F64-4D5A-9D0F-C11183E3D79C}"/>
    <cellStyle name="Comma 5 3 3 2 2 5" xfId="7478" xr:uid="{ECF96E62-F2E8-49E2-BBEC-6A0BD38D6198}"/>
    <cellStyle name="Comma 5 3 3 2 2 6" xfId="3362" xr:uid="{838A2F60-3A9E-4529-B8DD-DB59DF195570}"/>
    <cellStyle name="Comma 5 3 3 2 3" xfId="2333" xr:uid="{6E5337D2-AC85-4D92-848E-A9D014061F8C}"/>
    <cellStyle name="Comma 5 3 3 2 3 2" xfId="5078" xr:uid="{77AA9293-9B79-4A93-9F17-EFB3FA6B073B}"/>
    <cellStyle name="Comma 5 3 3 2 3 3" xfId="6450" xr:uid="{A8845B26-9906-40C3-A5BD-DBC182D1FCFE}"/>
    <cellStyle name="Comma 5 3 3 2 3 4" xfId="7822" xr:uid="{59D9EEFA-2FC0-4E06-9F11-806DEFC23936}"/>
    <cellStyle name="Comma 5 3 3 2 3 5" xfId="3706" xr:uid="{111FE647-A051-42F7-83BE-4E3C4AFD04F6}"/>
    <cellStyle name="Comma 5 3 3 2 4" xfId="4392" xr:uid="{EE5AEB32-36D8-4F1B-A8FB-BEDDD98A7724}"/>
    <cellStyle name="Comma 5 3 3 2 5" xfId="5764" xr:uid="{EB479CBF-F4EC-4787-BD32-E5595057B1E7}"/>
    <cellStyle name="Comma 5 3 3 2 6" xfId="7136" xr:uid="{94F84D51-2841-4CA5-B9DD-4F1447C60F05}"/>
    <cellStyle name="Comma 5 3 3 2 7" xfId="3020" xr:uid="{82FF8517-9F62-4FA6-BF99-7DB46105138D}"/>
    <cellStyle name="Comma 5 3 3 3" xfId="1760" xr:uid="{3E7820C4-AB10-491C-822E-18F16C71922F}"/>
    <cellStyle name="Comma 5 3 3 3 2" xfId="2102" xr:uid="{672BF308-A872-4057-8421-DF8CECFC7F44}"/>
    <cellStyle name="Comma 5 3 3 3 2 2" xfId="2788" xr:uid="{5C627067-08D3-4642-AA39-65544F9F894E}"/>
    <cellStyle name="Comma 5 3 3 3 2 2 2" xfId="5533" xr:uid="{DD360819-36F0-4F91-9DA8-AC2B61AE0354}"/>
    <cellStyle name="Comma 5 3 3 3 2 2 3" xfId="6905" xr:uid="{B4D19C1F-C225-4917-9E6A-CF4D46FA49EA}"/>
    <cellStyle name="Comma 5 3 3 3 2 2 4" xfId="8277" xr:uid="{7EDFBFD4-DD9B-4F24-9529-B0BB496877F6}"/>
    <cellStyle name="Comma 5 3 3 3 2 2 5" xfId="4161" xr:uid="{23986113-A3D3-4124-B425-C4FAF0DFCF42}"/>
    <cellStyle name="Comma 5 3 3 3 2 3" xfId="4847" xr:uid="{BDC4DE71-15D9-4853-8A86-4278E099B3E6}"/>
    <cellStyle name="Comma 5 3 3 3 2 4" xfId="6219" xr:uid="{27954A8B-E638-4CC8-BF3E-92103EA12D9A}"/>
    <cellStyle name="Comma 5 3 3 3 2 5" xfId="7591" xr:uid="{AC516AF7-5A3C-4569-BB9F-76FF594B15ED}"/>
    <cellStyle name="Comma 5 3 3 3 2 6" xfId="3475" xr:uid="{9B27DA26-2357-4A08-AA23-0198C0645AD8}"/>
    <cellStyle name="Comma 5 3 3 3 3" xfId="2446" xr:uid="{C5E6A2B2-4088-44D2-A591-825971D58B7C}"/>
    <cellStyle name="Comma 5 3 3 3 3 2" xfId="5191" xr:uid="{74EDB6EA-16C1-4F8F-8A32-D5B7DB0DECB7}"/>
    <cellStyle name="Comma 5 3 3 3 3 3" xfId="6563" xr:uid="{74BFCC6E-64A9-429E-AF96-8D531A7F12E8}"/>
    <cellStyle name="Comma 5 3 3 3 3 4" xfId="7935" xr:uid="{14D4A9CE-C255-49DD-BDD5-97832BD5C907}"/>
    <cellStyle name="Comma 5 3 3 3 3 5" xfId="3819" xr:uid="{4FEAA5A7-A02D-457E-A282-FF4404DF9C4C}"/>
    <cellStyle name="Comma 5 3 3 3 4" xfId="4505" xr:uid="{38FF1574-597E-4E59-B0B8-4E3B98BC830B}"/>
    <cellStyle name="Comma 5 3 3 3 5" xfId="5877" xr:uid="{E08728BE-09F6-48FD-A8E7-49CE99E04C92}"/>
    <cellStyle name="Comma 5 3 3 3 6" xfId="7249" xr:uid="{2A758D87-D7D5-4671-9476-60E1D3E2FB76}"/>
    <cellStyle name="Comma 5 3 3 3 7" xfId="3133" xr:uid="{F5352E3A-2316-4860-B043-7D168868D0CB}"/>
    <cellStyle name="Comma 5 3 3 4" xfId="1876" xr:uid="{7DB02C58-D446-4763-9765-93B0986CC967}"/>
    <cellStyle name="Comma 5 3 3 4 2" xfId="2562" xr:uid="{8D23C5AC-7122-4270-9B19-E876909480EE}"/>
    <cellStyle name="Comma 5 3 3 4 2 2" xfId="5307" xr:uid="{9F5FDE6E-E608-4250-A565-F428B8F05490}"/>
    <cellStyle name="Comma 5 3 3 4 2 3" xfId="6679" xr:uid="{6510F2B8-29F1-412B-976D-063D78632349}"/>
    <cellStyle name="Comma 5 3 3 4 2 4" xfId="8051" xr:uid="{C92113AD-1D2D-408E-9B2E-514A42860856}"/>
    <cellStyle name="Comma 5 3 3 4 2 5" xfId="3935" xr:uid="{020EE5B8-8F1D-4D9E-AB98-18A299703A8B}"/>
    <cellStyle name="Comma 5 3 3 4 3" xfId="4621" xr:uid="{CC689556-0460-4C50-B650-BA0A698E8ECF}"/>
    <cellStyle name="Comma 5 3 3 4 4" xfId="5993" xr:uid="{746A0277-A5F9-46E1-A73A-2B348B70706F}"/>
    <cellStyle name="Comma 5 3 3 4 5" xfId="7365" xr:uid="{E3FF5E2E-9A91-463F-9616-0F1DB1305225}"/>
    <cellStyle name="Comma 5 3 3 4 6" xfId="3249" xr:uid="{8018D367-ED11-441B-BA03-BD13C28BF7D5}"/>
    <cellStyle name="Comma 5 3 3 5" xfId="2220" xr:uid="{F7A2F957-27CB-41CF-9E80-31E712342B9F}"/>
    <cellStyle name="Comma 5 3 3 5 2" xfId="4965" xr:uid="{B809E8B5-90A8-4A0A-9349-B6449722E9D5}"/>
    <cellStyle name="Comma 5 3 3 5 3" xfId="6337" xr:uid="{ACDBC166-B839-4830-8C55-88A6B0B97188}"/>
    <cellStyle name="Comma 5 3 3 5 4" xfId="7709" xr:uid="{34A9542F-D7F7-4358-B647-8E30D8567933}"/>
    <cellStyle name="Comma 5 3 3 5 5" xfId="3593" xr:uid="{CFA015BC-FA2E-4BB7-8DE2-C1CA5D69B086}"/>
    <cellStyle name="Comma 5 3 3 6" xfId="4279" xr:uid="{AB06320B-071A-4530-A0A3-6C6E09FD87AF}"/>
    <cellStyle name="Comma 5 3 3 7" xfId="5651" xr:uid="{199542D2-52C4-4098-A09B-A9E030DC9994}"/>
    <cellStyle name="Comma 5 3 3 8" xfId="7023" xr:uid="{63FD4D32-D2BC-455D-962C-B878C7EAB509}"/>
    <cellStyle name="Comma 5 3 3 9" xfId="2907" xr:uid="{03E8238F-C517-482F-BF88-09BEC13BECB9}"/>
    <cellStyle name="Comma 5 3 4" xfId="1573" xr:uid="{B2E1E502-F41D-43E0-BC91-A353D814A282}"/>
    <cellStyle name="Comma 5 3 4 2" xfId="1915" xr:uid="{5D5657E5-2858-485F-ABAA-09B401E3BAE6}"/>
    <cellStyle name="Comma 5 3 4 2 2" xfId="2601" xr:uid="{DFD80BB5-F827-46BD-B38B-13729EAE0704}"/>
    <cellStyle name="Comma 5 3 4 2 2 2" xfId="5346" xr:uid="{AF0382DC-1793-4DE2-BAB5-14DD4FA06260}"/>
    <cellStyle name="Comma 5 3 4 2 2 3" xfId="6718" xr:uid="{AFE85563-32B1-447D-90D2-9D09EB93C067}"/>
    <cellStyle name="Comma 5 3 4 2 2 4" xfId="8090" xr:uid="{B5FB3D90-C80E-431F-B20B-3A39A5396271}"/>
    <cellStyle name="Comma 5 3 4 2 2 5" xfId="3974" xr:uid="{834B57ED-13F3-41AB-B5AC-0706F748ADE8}"/>
    <cellStyle name="Comma 5 3 4 2 3" xfId="4660" xr:uid="{106BD655-3F7B-4343-BAED-5EB3A0151BD5}"/>
    <cellStyle name="Comma 5 3 4 2 4" xfId="6032" xr:uid="{F7ACD085-118D-4FEB-9442-2E9FA50736CD}"/>
    <cellStyle name="Comma 5 3 4 2 5" xfId="7404" xr:uid="{1123688E-206D-44D2-9CBF-20426A8B7E0A}"/>
    <cellStyle name="Comma 5 3 4 2 6" xfId="3288" xr:uid="{BBDDE5D7-4860-47BF-9C38-D920040AAEDF}"/>
    <cellStyle name="Comma 5 3 4 3" xfId="2259" xr:uid="{6DC6C4D8-B16A-4D64-AB5E-3B575B1169E2}"/>
    <cellStyle name="Comma 5 3 4 3 2" xfId="5004" xr:uid="{854D9CA9-9E86-4637-BB5B-277ED81B564C}"/>
    <cellStyle name="Comma 5 3 4 3 3" xfId="6376" xr:uid="{DD27FA4E-A461-4B47-8F6D-27CAD8F7AE33}"/>
    <cellStyle name="Comma 5 3 4 3 4" xfId="7748" xr:uid="{073E7997-188A-4569-BE8F-318B15690F12}"/>
    <cellStyle name="Comma 5 3 4 3 5" xfId="3632" xr:uid="{7CDB402D-6FC6-4FFB-B9F2-772EF07FCA8E}"/>
    <cellStyle name="Comma 5 3 4 4" xfId="4318" xr:uid="{65C74A22-2767-469F-94F0-AAC365BD5519}"/>
    <cellStyle name="Comma 5 3 4 5" xfId="5690" xr:uid="{2F3EC76D-5F4C-4F7E-AF4C-71B68B02F50D}"/>
    <cellStyle name="Comma 5 3 4 6" xfId="7062" xr:uid="{4181F1E4-95BC-416E-A70C-F061AA1B082A}"/>
    <cellStyle name="Comma 5 3 4 7" xfId="2946" xr:uid="{DE205C0D-7561-4C43-BA62-5764099C06D4}"/>
    <cellStyle name="Comma 5 3 5" xfId="1686" xr:uid="{593DFC38-F9DB-4C75-A9FD-7A1170E30E56}"/>
    <cellStyle name="Comma 5 3 5 2" xfId="2028" xr:uid="{53E6260D-A8D1-4655-B96F-530A1C2CFA8B}"/>
    <cellStyle name="Comma 5 3 5 2 2" xfId="2714" xr:uid="{15B329AC-0666-4FAD-ACC2-738B9F561FBE}"/>
    <cellStyle name="Comma 5 3 5 2 2 2" xfId="5459" xr:uid="{B3463921-F1D4-4BC9-B037-E5D44B8FDF5B}"/>
    <cellStyle name="Comma 5 3 5 2 2 3" xfId="6831" xr:uid="{24670C42-9909-478D-8D2F-83E54A37DAD9}"/>
    <cellStyle name="Comma 5 3 5 2 2 4" xfId="8203" xr:uid="{D2C3F0A2-1E58-4E8A-874A-1299BC5B9563}"/>
    <cellStyle name="Comma 5 3 5 2 2 5" xfId="4087" xr:uid="{41658F60-F4AC-4665-B706-079EA594707E}"/>
    <cellStyle name="Comma 5 3 5 2 3" xfId="4773" xr:uid="{9E586379-081F-4C48-84B2-9590CB1B26CA}"/>
    <cellStyle name="Comma 5 3 5 2 4" xfId="6145" xr:uid="{B11F592A-8441-466E-87C6-BA59464C15A4}"/>
    <cellStyle name="Comma 5 3 5 2 5" xfId="7517" xr:uid="{A86EAC94-5E14-47D7-A19D-379B9AC840D9}"/>
    <cellStyle name="Comma 5 3 5 2 6" xfId="3401" xr:uid="{C6BF6812-9C07-40AB-A758-DFF144A19DC3}"/>
    <cellStyle name="Comma 5 3 5 3" xfId="2372" xr:uid="{2A3CE7DE-4769-49C4-8D3E-A4BF2BB23023}"/>
    <cellStyle name="Comma 5 3 5 3 2" xfId="5117" xr:uid="{697AB1F6-73E9-4EE6-8943-BF9D5E1D2D8F}"/>
    <cellStyle name="Comma 5 3 5 3 3" xfId="6489" xr:uid="{0551E195-75FB-4D5B-A698-88D6543E8A90}"/>
    <cellStyle name="Comma 5 3 5 3 4" xfId="7861" xr:uid="{B793026B-C8C8-4C9A-8D53-80058AFBA31B}"/>
    <cellStyle name="Comma 5 3 5 3 5" xfId="3745" xr:uid="{104163E1-31B0-4C85-94D6-C883F97FA53C}"/>
    <cellStyle name="Comma 5 3 5 4" xfId="4431" xr:uid="{A5B2D596-A0B1-440C-B9E5-9378098C4349}"/>
    <cellStyle name="Comma 5 3 5 5" xfId="5803" xr:uid="{3A01EE70-3D1F-4F42-9579-3FE7DF5AD15E}"/>
    <cellStyle name="Comma 5 3 5 6" xfId="7175" xr:uid="{34F02134-E5D2-479A-A4FB-F5266C37D3F9}"/>
    <cellStyle name="Comma 5 3 5 7" xfId="3059" xr:uid="{9586EE16-CE7B-4EBD-9BBF-3A550087A3F0}"/>
    <cellStyle name="Comma 5 3 6" xfId="1802" xr:uid="{71A8666F-38D4-4F52-BCBD-D18DE9FD1C61}"/>
    <cellStyle name="Comma 5 3 6 2" xfId="2488" xr:uid="{80F1DCC8-2BCA-480E-A18F-A45AFCBCA447}"/>
    <cellStyle name="Comma 5 3 6 2 2" xfId="5233" xr:uid="{4580CD95-282C-464F-A164-CA4C1B35B80B}"/>
    <cellStyle name="Comma 5 3 6 2 3" xfId="6605" xr:uid="{2AD64927-C1EF-4FCF-8980-29D51F3ABEA8}"/>
    <cellStyle name="Comma 5 3 6 2 4" xfId="7977" xr:uid="{574984FF-5716-4B3A-B80B-00941F4634EA}"/>
    <cellStyle name="Comma 5 3 6 2 5" xfId="3861" xr:uid="{6A93CD7A-FD03-4DB2-B2B0-7E49D103BE55}"/>
    <cellStyle name="Comma 5 3 6 3" xfId="4547" xr:uid="{DA0BDF14-5771-449A-82D3-11E20AD38374}"/>
    <cellStyle name="Comma 5 3 6 4" xfId="5919" xr:uid="{F2B3449B-1E50-45DA-A842-8690C406060E}"/>
    <cellStyle name="Comma 5 3 6 5" xfId="7291" xr:uid="{FB66559C-71D3-431D-9B83-C6BE52DDC34B}"/>
    <cellStyle name="Comma 5 3 6 6" xfId="3175" xr:uid="{CBD7F83E-C1C1-4340-A8C2-4CF3C2B17E2E}"/>
    <cellStyle name="Comma 5 3 7" xfId="2145" xr:uid="{D08B7763-1BCB-4D00-92EA-84326BDD7213}"/>
    <cellStyle name="Comma 5 3 7 2" xfId="4890" xr:uid="{A199D3F4-38D3-4D06-8E71-B08E24C808B4}"/>
    <cellStyle name="Comma 5 3 7 3" xfId="6262" xr:uid="{320F3AD2-D075-41F9-A3E9-8BAFF127CDD3}"/>
    <cellStyle name="Comma 5 3 7 4" xfId="7634" xr:uid="{9EF3D025-5C54-4BF5-91BF-76F4C3C46212}"/>
    <cellStyle name="Comma 5 3 7 5" xfId="3518" xr:uid="{8E354F2F-FE5D-48AE-973B-A51249DB65F4}"/>
    <cellStyle name="Comma 5 3 8" xfId="4205" xr:uid="{DF1317D9-8B90-4188-8E06-80E215B93875}"/>
    <cellStyle name="Comma 5 3 9" xfId="5577" xr:uid="{27A9C623-02D3-45CE-8661-A8B6ABBFA9E0}"/>
    <cellStyle name="Comma 5 4" xfId="544" xr:uid="{3D72040F-3DA5-4172-9E35-08DD98C0BE7A}"/>
    <cellStyle name="Comma 5 4 2" xfId="545" xr:uid="{38605668-02C4-4C3C-AD71-0DDEF406098B}"/>
    <cellStyle name="Comma 5 5" xfId="546" xr:uid="{24DD6900-1C39-401D-9ECB-DC719E5489A4}"/>
    <cellStyle name="Comma 5 6" xfId="186" xr:uid="{A86DC8A0-1337-4063-A30A-CC28A64D2AAF}"/>
    <cellStyle name="Comma 5 6 2" xfId="1391" xr:uid="{2FB510BE-3FD8-4DB6-8222-672FCB823ECF}"/>
    <cellStyle name="Comma 5 6 2 2" xfId="1588" xr:uid="{9811FA19-1CE7-47A6-938F-A85068136B60}"/>
    <cellStyle name="Comma 5 6 2 2 2" xfId="1930" xr:uid="{0931BB24-B3F0-4189-B8F7-C99C50CCE02F}"/>
    <cellStyle name="Comma 5 6 2 2 2 2" xfId="2616" xr:uid="{25645204-5835-48F1-967C-ABB7DE2431A0}"/>
    <cellStyle name="Comma 5 6 2 2 2 2 2" xfId="5361" xr:uid="{34C5542F-4B23-4D04-8127-0EA8DE23CF56}"/>
    <cellStyle name="Comma 5 6 2 2 2 2 3" xfId="6733" xr:uid="{E3343502-EEED-4B0E-9F1D-5E94F0A0936C}"/>
    <cellStyle name="Comma 5 6 2 2 2 2 4" xfId="8105" xr:uid="{5E897CD5-D75C-4F6C-A321-0010B552DD5A}"/>
    <cellStyle name="Comma 5 6 2 2 2 2 5" xfId="3989" xr:uid="{9C728883-EC8C-4C79-908F-F69478030960}"/>
    <cellStyle name="Comma 5 6 2 2 2 3" xfId="4675" xr:uid="{A0D01C8C-5F87-40FD-B996-FFDA4CCAB864}"/>
    <cellStyle name="Comma 5 6 2 2 2 4" xfId="6047" xr:uid="{57E278B6-1FE5-4054-B7E6-58B8DAE4AB8D}"/>
    <cellStyle name="Comma 5 6 2 2 2 5" xfId="7419" xr:uid="{A1595BAF-5AB6-467C-A597-55A182F10A95}"/>
    <cellStyle name="Comma 5 6 2 2 2 6" xfId="3303" xr:uid="{F8E9605F-40FA-4DE4-B6A2-03D430F04297}"/>
    <cellStyle name="Comma 5 6 2 2 3" xfId="2274" xr:uid="{41226E43-15C9-4123-889F-2E236C34FD47}"/>
    <cellStyle name="Comma 5 6 2 2 3 2" xfId="5019" xr:uid="{DC963F08-44FE-4230-B270-F2A5A5A98B48}"/>
    <cellStyle name="Comma 5 6 2 2 3 3" xfId="6391" xr:uid="{F203695B-10D0-4790-A37D-009369297042}"/>
    <cellStyle name="Comma 5 6 2 2 3 4" xfId="7763" xr:uid="{15DD02FC-5616-45D0-91D2-E9DCE7B42A71}"/>
    <cellStyle name="Comma 5 6 2 2 3 5" xfId="3647" xr:uid="{18781839-2204-4E73-A59E-30661C3EDA7D}"/>
    <cellStyle name="Comma 5 6 2 2 4" xfId="4333" xr:uid="{AA2629C7-AA0A-4ECE-A4A7-A13739F2CEFD}"/>
    <cellStyle name="Comma 5 6 2 2 5" xfId="5705" xr:uid="{09C61A68-958F-4B37-B2B3-9AF6123CB540}"/>
    <cellStyle name="Comma 5 6 2 2 6" xfId="7077" xr:uid="{B8C73472-3CA8-4896-8F2C-22177A8700A9}"/>
    <cellStyle name="Comma 5 6 2 2 7" xfId="2961" xr:uid="{05DCAC63-2C16-46C8-AF3E-57D7D0E9FCEF}"/>
    <cellStyle name="Comma 5 6 2 3" xfId="1701" xr:uid="{A65E4EAB-59DC-427F-9F91-BE86538B27F2}"/>
    <cellStyle name="Comma 5 6 2 3 2" xfId="2043" xr:uid="{316957E9-12EB-4C72-A0E0-DBDC810A2628}"/>
    <cellStyle name="Comma 5 6 2 3 2 2" xfId="2729" xr:uid="{DCA0C4F3-0B75-4B85-AC7C-26B8735B6F15}"/>
    <cellStyle name="Comma 5 6 2 3 2 2 2" xfId="5474" xr:uid="{A9CA5F19-E4C1-43A5-A5C0-5D94DD1938AC}"/>
    <cellStyle name="Comma 5 6 2 3 2 2 3" xfId="6846" xr:uid="{1AE6B315-BA3B-4CDD-9315-0AA2E07D159D}"/>
    <cellStyle name="Comma 5 6 2 3 2 2 4" xfId="8218" xr:uid="{6C0DBB31-0EEE-469C-854B-475D1D8FCCD7}"/>
    <cellStyle name="Comma 5 6 2 3 2 2 5" xfId="4102" xr:uid="{4458B3F4-D047-4078-BAF3-32C86A646CD4}"/>
    <cellStyle name="Comma 5 6 2 3 2 3" xfId="4788" xr:uid="{C870A324-8CE1-4C5F-AB95-454A587841E6}"/>
    <cellStyle name="Comma 5 6 2 3 2 4" xfId="6160" xr:uid="{0672DBCD-FD45-4C45-85CB-07BFF1FDDE14}"/>
    <cellStyle name="Comma 5 6 2 3 2 5" xfId="7532" xr:uid="{76434A52-380C-49CD-BCAA-7AD8FC7F6256}"/>
    <cellStyle name="Comma 5 6 2 3 2 6" xfId="3416" xr:uid="{C0A1AB3A-0E54-4CEC-A62A-52C96FF67BB6}"/>
    <cellStyle name="Comma 5 6 2 3 3" xfId="2387" xr:uid="{BB6470F1-4C13-4DB4-A71F-927791F4D973}"/>
    <cellStyle name="Comma 5 6 2 3 3 2" xfId="5132" xr:uid="{0DAF5293-E598-4D84-8CB4-0EA592DE1766}"/>
    <cellStyle name="Comma 5 6 2 3 3 3" xfId="6504" xr:uid="{B5F292A4-BA53-419C-AF87-0A385B17D0D4}"/>
    <cellStyle name="Comma 5 6 2 3 3 4" xfId="7876" xr:uid="{B5530AFD-46F1-49B1-B15A-AC7E9C3A8C6F}"/>
    <cellStyle name="Comma 5 6 2 3 3 5" xfId="3760" xr:uid="{D626C74C-7918-4B7C-812F-CF180C76F87D}"/>
    <cellStyle name="Comma 5 6 2 3 4" xfId="4446" xr:uid="{27F82081-34A2-462C-B48C-D673AF5A4471}"/>
    <cellStyle name="Comma 5 6 2 3 5" xfId="5818" xr:uid="{FCDFA114-B11E-44AB-AFB7-A6A61502BA94}"/>
    <cellStyle name="Comma 5 6 2 3 6" xfId="7190" xr:uid="{ABD87B28-9D93-4F02-B08E-860FEF80E4DC}"/>
    <cellStyle name="Comma 5 6 2 3 7" xfId="3074" xr:uid="{4F242EB0-50BF-4786-A2D2-E7979669F220}"/>
    <cellStyle name="Comma 5 6 2 4" xfId="1818" xr:uid="{97F6ABAD-81C0-4FF5-826A-0DEFE04CD1D2}"/>
    <cellStyle name="Comma 5 6 2 4 2" xfId="2504" xr:uid="{5D2C687D-49FE-44A5-9EA7-67EE16DCB050}"/>
    <cellStyle name="Comma 5 6 2 4 2 2" xfId="5249" xr:uid="{72A977C4-C71C-4A20-9442-577F0CDF9523}"/>
    <cellStyle name="Comma 5 6 2 4 2 3" xfId="6621" xr:uid="{E899657C-4CD9-4584-B4B9-08FE5113D71E}"/>
    <cellStyle name="Comma 5 6 2 4 2 4" xfId="7993" xr:uid="{FD2CC40F-A82D-4A65-95C4-2E860948EFB6}"/>
    <cellStyle name="Comma 5 6 2 4 2 5" xfId="3877" xr:uid="{FA179887-8E57-4B27-9DB9-6D52AD61CDF8}"/>
    <cellStyle name="Comma 5 6 2 4 3" xfId="4563" xr:uid="{ED04EC78-7593-42B5-BA1B-75C0880D5636}"/>
    <cellStyle name="Comma 5 6 2 4 4" xfId="5935" xr:uid="{F3C19346-A53D-4423-8A52-B31AB1296B4F}"/>
    <cellStyle name="Comma 5 6 2 4 5" xfId="7307" xr:uid="{3E9D4795-8EC7-4067-84D4-EE1D841B6F55}"/>
    <cellStyle name="Comma 5 6 2 4 6" xfId="3191" xr:uid="{A22C3C66-9E26-402D-A746-A2D1ACA04B77}"/>
    <cellStyle name="Comma 5 6 2 5" xfId="2161" xr:uid="{CC148150-EDC9-412D-911B-AEF1E5F67FB9}"/>
    <cellStyle name="Comma 5 6 2 5 2" xfId="4906" xr:uid="{40C6CA18-09CF-4200-9958-2EC4F8FF1DCB}"/>
    <cellStyle name="Comma 5 6 2 5 3" xfId="6278" xr:uid="{D6A56492-F1EB-41F5-B02F-C17D16F7072B}"/>
    <cellStyle name="Comma 5 6 2 5 4" xfId="7650" xr:uid="{4943DFEA-E628-4234-899D-243221B127EC}"/>
    <cellStyle name="Comma 5 6 2 5 5" xfId="3534" xr:uid="{536A8CA9-6777-49A2-9FAB-BCD279711156}"/>
    <cellStyle name="Comma 5 6 2 6" xfId="4221" xr:uid="{1B93E9C9-445F-4567-A758-27BC016F0F52}"/>
    <cellStyle name="Comma 5 6 2 7" xfId="5593" xr:uid="{88F9E522-A31F-4465-B88A-4632CE92F4B8}"/>
    <cellStyle name="Comma 5 6 2 8" xfId="6965" xr:uid="{5794E9A2-9A32-40B4-9AFE-9D8854F0560B}"/>
    <cellStyle name="Comma 5 6 2 9" xfId="2849" xr:uid="{478A9EF5-CC33-468A-8A0A-BC59D5A39F91}"/>
    <cellStyle name="Comma 5 7" xfId="1507" xr:uid="{5267C92D-2D5C-4BAC-AFCF-B1D38212E268}"/>
    <cellStyle name="Comma 5 7 2" xfId="1620" xr:uid="{E80C25D2-C284-4363-AFC4-4A5E97ACD99A}"/>
    <cellStyle name="Comma 5 7 2 2" xfId="1962" xr:uid="{7A1BD1B3-3262-4B12-A625-FBA4CE71BF27}"/>
    <cellStyle name="Comma 5 7 2 2 2" xfId="2648" xr:uid="{F8CB31A0-8025-4B66-B138-F352CBB2B4D6}"/>
    <cellStyle name="Comma 5 7 2 2 2 2" xfId="5393" xr:uid="{B1F32003-C492-4E9A-B7EA-A18E0668E507}"/>
    <cellStyle name="Comma 5 7 2 2 2 3" xfId="6765" xr:uid="{8C2BCCE3-48D0-40ED-AB04-98B0FADFD042}"/>
    <cellStyle name="Comma 5 7 2 2 2 4" xfId="8137" xr:uid="{D0253E48-1428-4208-BDEB-584E3ACA2956}"/>
    <cellStyle name="Comma 5 7 2 2 2 5" xfId="4021" xr:uid="{D6DB0D83-7B44-4B18-A728-ADEA524894B0}"/>
    <cellStyle name="Comma 5 7 2 2 3" xfId="4707" xr:uid="{37E6E774-7E81-482E-ABE7-A2D8A06A4765}"/>
    <cellStyle name="Comma 5 7 2 2 4" xfId="6079" xr:uid="{AB07FCC5-CCDF-40A2-83EA-9DEA1E13EE13}"/>
    <cellStyle name="Comma 5 7 2 2 5" xfId="7451" xr:uid="{9D798DA0-0F9D-410D-9484-08EBB76F6BA4}"/>
    <cellStyle name="Comma 5 7 2 2 6" xfId="3335" xr:uid="{3FFDCC59-6394-423C-85E1-60337DBD29CD}"/>
    <cellStyle name="Comma 5 7 2 3" xfId="2306" xr:uid="{35934217-1CC3-434B-B3EE-FA639B8CD252}"/>
    <cellStyle name="Comma 5 7 2 3 2" xfId="5051" xr:uid="{2B72A393-4AAA-4D4B-8E87-F997F0C57A2A}"/>
    <cellStyle name="Comma 5 7 2 3 3" xfId="6423" xr:uid="{EE7F18C9-8F7D-4AF4-BC47-7C0B9F631787}"/>
    <cellStyle name="Comma 5 7 2 3 4" xfId="7795" xr:uid="{4FD048B0-452A-4FAE-901D-7B71658BB04B}"/>
    <cellStyle name="Comma 5 7 2 3 5" xfId="3679" xr:uid="{1DCBBE92-21D7-4D59-B8BB-0AA91A38F2D1}"/>
    <cellStyle name="Comma 5 7 2 4" xfId="4365" xr:uid="{036E413B-20CD-4198-8EC8-720692FB3F83}"/>
    <cellStyle name="Comma 5 7 2 5" xfId="5737" xr:uid="{28535B20-8F4A-4ECA-9BC7-F9BDAF6AFECA}"/>
    <cellStyle name="Comma 5 7 2 6" xfId="7109" xr:uid="{3C152AB5-FF38-43FE-9248-DE99055CAAA1}"/>
    <cellStyle name="Comma 5 7 2 7" xfId="2993" xr:uid="{FAFC032D-800D-43CC-B697-3B355C3E207D}"/>
    <cellStyle name="Comma 5 7 3" xfId="1733" xr:uid="{3DF53522-FFB4-474F-BC58-0E1A65ACC70B}"/>
    <cellStyle name="Comma 5 7 3 2" xfId="2075" xr:uid="{C4B32666-A47E-4F49-B098-24E8ACBDF241}"/>
    <cellStyle name="Comma 5 7 3 2 2" xfId="2761" xr:uid="{AA503C37-67CD-4A20-A95B-95891E2A4BD8}"/>
    <cellStyle name="Comma 5 7 3 2 2 2" xfId="5506" xr:uid="{E65CE956-8D9A-4FF9-86E7-BBF31CD93A25}"/>
    <cellStyle name="Comma 5 7 3 2 2 3" xfId="6878" xr:uid="{9B1A25C2-987B-4ABD-B77E-C68BD4310306}"/>
    <cellStyle name="Comma 5 7 3 2 2 4" xfId="8250" xr:uid="{FE3D46D3-3C42-4A5D-A60B-A308F654CDD1}"/>
    <cellStyle name="Comma 5 7 3 2 2 5" xfId="4134" xr:uid="{217F1F54-1801-47E2-8272-1C2D68592BD3}"/>
    <cellStyle name="Comma 5 7 3 2 3" xfId="4820" xr:uid="{C5395203-97FD-4DB3-819D-6DC848CC6867}"/>
    <cellStyle name="Comma 5 7 3 2 4" xfId="6192" xr:uid="{30D9F0FD-6FD3-4CBF-82FA-10A0C1BF9C06}"/>
    <cellStyle name="Comma 5 7 3 2 5" xfId="7564" xr:uid="{1556EE0C-B8FB-435D-9C43-9658AE09B010}"/>
    <cellStyle name="Comma 5 7 3 2 6" xfId="3448" xr:uid="{1EDE9897-6B74-4B3C-860E-5A987C6F1C6C}"/>
    <cellStyle name="Comma 5 7 3 3" xfId="2419" xr:uid="{1941F8C1-E7D7-4AC7-B7F8-F9E3CCF6B490}"/>
    <cellStyle name="Comma 5 7 3 3 2" xfId="5164" xr:uid="{88C2521F-F92F-46F9-A37A-E456839FE699}"/>
    <cellStyle name="Comma 5 7 3 3 3" xfId="6536" xr:uid="{FC35F46F-6FE8-4E34-9F75-02887836240F}"/>
    <cellStyle name="Comma 5 7 3 3 4" xfId="7908" xr:uid="{7DC0E3C3-DC93-4E06-B367-2F044DA24BFA}"/>
    <cellStyle name="Comma 5 7 3 3 5" xfId="3792" xr:uid="{A8263B07-4BEF-4647-B869-BB71B7963F13}"/>
    <cellStyle name="Comma 5 7 3 4" xfId="4478" xr:uid="{830CED00-84E4-45D9-B9AF-267097AE3E6E}"/>
    <cellStyle name="Comma 5 7 3 5" xfId="5850" xr:uid="{51FF65C9-2F7B-4330-ACD7-D1A7F7BB5EE0}"/>
    <cellStyle name="Comma 5 7 3 6" xfId="7222" xr:uid="{561C6115-EFC4-4533-80E4-085E324E1AE4}"/>
    <cellStyle name="Comma 5 7 3 7" xfId="3106" xr:uid="{3ABD0117-9718-4FC1-B087-BFE46D9E9D4A}"/>
    <cellStyle name="Comma 5 7 4" xfId="1849" xr:uid="{ACA84F8B-1491-43F3-96B5-19EADDC4EBF7}"/>
    <cellStyle name="Comma 5 7 4 2" xfId="2535" xr:uid="{B81DF596-6976-4747-9811-DF9087250906}"/>
    <cellStyle name="Comma 5 7 4 2 2" xfId="5280" xr:uid="{CEBEFD5B-8AF5-4AC4-9910-27BCFC7F800C}"/>
    <cellStyle name="Comma 5 7 4 2 3" xfId="6652" xr:uid="{A674CD52-796C-43B3-BB2C-4470C13A6D2D}"/>
    <cellStyle name="Comma 5 7 4 2 4" xfId="8024" xr:uid="{45F20229-FA0C-49BB-9732-53975FFE1FBB}"/>
    <cellStyle name="Comma 5 7 4 2 5" xfId="3908" xr:uid="{88753F7A-5761-4FFB-8BBD-331F8C45D4D4}"/>
    <cellStyle name="Comma 5 7 4 3" xfId="4594" xr:uid="{39264504-7319-4D91-9232-93A45ACAA77A}"/>
    <cellStyle name="Comma 5 7 4 4" xfId="5966" xr:uid="{E8DDB665-46F1-4F7E-BC62-87C6A72C1E1E}"/>
    <cellStyle name="Comma 5 7 4 5" xfId="7338" xr:uid="{122E1F17-E7F4-4B85-AF69-C918DFE2ACDC}"/>
    <cellStyle name="Comma 5 7 4 6" xfId="3222" xr:uid="{DA277BBC-2B8F-422E-B546-8A08C11A3534}"/>
    <cellStyle name="Comma 5 7 5" xfId="2193" xr:uid="{69910B4F-E643-42EA-9ED1-C26DEB4809E6}"/>
    <cellStyle name="Comma 5 7 5 2" xfId="4938" xr:uid="{CDA4D774-B318-4B29-9405-566A7D10B378}"/>
    <cellStyle name="Comma 5 7 5 3" xfId="6310" xr:uid="{1CE4B296-44FF-4944-A85D-6AD03D175F4D}"/>
    <cellStyle name="Comma 5 7 5 4" xfId="7682" xr:uid="{847BF91E-BB3B-4CEE-B0F5-83DF59201AA1}"/>
    <cellStyle name="Comma 5 7 5 5" xfId="3566" xr:uid="{CFAE73AC-733A-4A10-94C7-7D3784A45CA6}"/>
    <cellStyle name="Comma 5 7 6" xfId="4252" xr:uid="{B89860BD-AE7F-49C8-90FA-3BCF6F3B43DB}"/>
    <cellStyle name="Comma 5 7 7" xfId="5624" xr:uid="{9C60EA47-69FD-444D-9D8A-37A33948148A}"/>
    <cellStyle name="Comma 5 7 8" xfId="6996" xr:uid="{3A01F18E-5838-457D-ADAE-665001CF8499}"/>
    <cellStyle name="Comma 5 7 9" xfId="2880" xr:uid="{EC1B89EF-5EE0-4B42-A332-ADFF2058D9CC}"/>
    <cellStyle name="Comma 5 8" xfId="1503" xr:uid="{8B862057-86E2-41B7-898A-2F959B7EED00}"/>
    <cellStyle name="Comma 5 9" xfId="1550" xr:uid="{E25D1BFD-60C4-435B-BAF9-05EB38AF7016}"/>
    <cellStyle name="Comma 5 9 2" xfId="1892" xr:uid="{7FA71483-1B3D-4BE2-BC02-61C3CBC267A0}"/>
    <cellStyle name="Comma 5 9 2 2" xfId="2578" xr:uid="{118709EA-6710-4DE9-9194-2709F261FC14}"/>
    <cellStyle name="Comma 5 9 2 2 2" xfId="5323" xr:uid="{DC85D02C-6055-4802-90A6-109E6BE144E5}"/>
    <cellStyle name="Comma 5 9 2 2 3" xfId="6695" xr:uid="{88593A6E-314C-4FA0-B401-EBFC6B8AA175}"/>
    <cellStyle name="Comma 5 9 2 2 4" xfId="8067" xr:uid="{9164F966-CC5B-4E63-8A97-8474F85BDBB0}"/>
    <cellStyle name="Comma 5 9 2 2 5" xfId="3951" xr:uid="{EC26D750-C709-41CE-90D4-ECD11EF27381}"/>
    <cellStyle name="Comma 5 9 2 3" xfId="4637" xr:uid="{C0B2713F-0BAA-4BD5-A115-D8C2341C4E74}"/>
    <cellStyle name="Comma 5 9 2 4" xfId="6009" xr:uid="{D875F2B5-D8E8-444B-AEF4-E5CAFB33158D}"/>
    <cellStyle name="Comma 5 9 2 5" xfId="7381" xr:uid="{722DA69E-5DD4-4254-946F-9ABE39B2EA14}"/>
    <cellStyle name="Comma 5 9 2 6" xfId="3265" xr:uid="{C69EE32B-D4A8-4281-AF59-0B877E03B6DE}"/>
    <cellStyle name="Comma 5 9 3" xfId="2236" xr:uid="{3EC29DE7-9B13-4B69-91CA-85C493D57E05}"/>
    <cellStyle name="Comma 5 9 3 2" xfId="4981" xr:uid="{51716AEE-DDD8-4C2C-8D95-AE868F9B8697}"/>
    <cellStyle name="Comma 5 9 3 3" xfId="6353" xr:uid="{346D7312-ED96-400A-98F9-0AA1ED1C9A75}"/>
    <cellStyle name="Comma 5 9 3 4" xfId="7725" xr:uid="{26256EF2-D496-4263-895C-2CFF2A8DA2BC}"/>
    <cellStyle name="Comma 5 9 3 5" xfId="3609" xr:uid="{5D154A53-3D80-41A1-BF35-9E8D78DDC80C}"/>
    <cellStyle name="Comma 5 9 4" xfId="4295" xr:uid="{EAC6C691-4FB8-43F2-8C94-214E284AF7B0}"/>
    <cellStyle name="Comma 5 9 5" xfId="5667" xr:uid="{37B6068C-B44A-47E3-9D08-6EBD998E1E31}"/>
    <cellStyle name="Comma 5 9 6" xfId="7039" xr:uid="{64D3ADE5-B2B4-40F9-A0EB-44EF557E6AF7}"/>
    <cellStyle name="Comma 5 9 7" xfId="2923" xr:uid="{59482C8C-2B9B-487F-8F09-79B276FC4FE9}"/>
    <cellStyle name="Comma 6" xfId="188" xr:uid="{62D241B6-6B3F-485F-9AD1-85307EBF413D}"/>
    <cellStyle name="Comma 6 10" xfId="5562" xr:uid="{0C5BF00C-9600-49EC-A1F0-EFD10305D3CC}"/>
    <cellStyle name="Comma 6 11" xfId="6934" xr:uid="{684204AC-4028-402E-A648-FE85473B2533}"/>
    <cellStyle name="Comma 6 12" xfId="2818" xr:uid="{EC29233B-0F29-477D-B764-D92C4DBA2A0B}"/>
    <cellStyle name="Comma 6 2" xfId="1411" xr:uid="{FB705E39-2235-4A3B-B74C-255639FFA309}"/>
    <cellStyle name="Comma 6 2 2" xfId="1600" xr:uid="{3590DA2F-F972-4B5A-B540-71CDC9B49248}"/>
    <cellStyle name="Comma 6 2 2 2" xfId="1942" xr:uid="{38D50343-6029-4F58-9CD3-EE9840F6D224}"/>
    <cellStyle name="Comma 6 2 2 2 2" xfId="2628" xr:uid="{2F949A00-764B-46EE-BE87-304AC1F4149E}"/>
    <cellStyle name="Comma 6 2 2 2 2 2" xfId="5373" xr:uid="{E0F68629-F79B-466A-B747-0DA5F3ED2C82}"/>
    <cellStyle name="Comma 6 2 2 2 2 3" xfId="6745" xr:uid="{367BFC83-2EC2-4568-9E4E-9727DFC98FA9}"/>
    <cellStyle name="Comma 6 2 2 2 2 4" xfId="8117" xr:uid="{CF5CC8BE-F51E-466B-A5D2-EEEE4AEB83DB}"/>
    <cellStyle name="Comma 6 2 2 2 2 5" xfId="4001" xr:uid="{557F9514-C750-4926-B0D4-80C45D48EAF0}"/>
    <cellStyle name="Comma 6 2 2 2 3" xfId="4687" xr:uid="{08EFDBBB-C036-442F-A6E2-129F16646236}"/>
    <cellStyle name="Comma 6 2 2 2 4" xfId="6059" xr:uid="{AC3D5077-6F0F-44A1-BBDF-284A5BC587C6}"/>
    <cellStyle name="Comma 6 2 2 2 5" xfId="7431" xr:uid="{8408B85E-B4FA-4B1E-B8FE-D898DDA659E5}"/>
    <cellStyle name="Comma 6 2 2 2 6" xfId="3315" xr:uid="{F882A658-4ECF-4B8E-9D56-0A9BDD8E2116}"/>
    <cellStyle name="Comma 6 2 2 3" xfId="2286" xr:uid="{628DCDC8-6BFF-4289-A672-177FB9560E61}"/>
    <cellStyle name="Comma 6 2 2 3 2" xfId="5031" xr:uid="{FB6ABD97-B1A6-4838-A871-60709B1CD476}"/>
    <cellStyle name="Comma 6 2 2 3 3" xfId="6403" xr:uid="{C82A08E1-4D79-4873-8B26-7D27708F8DF8}"/>
    <cellStyle name="Comma 6 2 2 3 4" xfId="7775" xr:uid="{76B2D616-C7D9-49CD-ADB9-56EE904464BF}"/>
    <cellStyle name="Comma 6 2 2 3 5" xfId="3659" xr:uid="{86E82C42-6CD9-4A7F-BA60-1E67669B3167}"/>
    <cellStyle name="Comma 6 2 2 4" xfId="4345" xr:uid="{1FF146D4-C9AD-467E-910F-F9BBC7EDC50C}"/>
    <cellStyle name="Comma 6 2 2 5" xfId="5717" xr:uid="{1226A2BD-0AF5-4347-997C-F270A913D67E}"/>
    <cellStyle name="Comma 6 2 2 6" xfId="7089" xr:uid="{8BAEF19E-CF4D-4CEC-8618-95D2790C5934}"/>
    <cellStyle name="Comma 6 2 2 7" xfId="2973" xr:uid="{A4F2B828-7CBC-483F-9710-1B069EAA16B2}"/>
    <cellStyle name="Comma 6 2 3" xfId="1713" xr:uid="{640D38DF-8FCE-4CFE-AFC7-508378EB73FD}"/>
    <cellStyle name="Comma 6 2 3 2" xfId="2055" xr:uid="{6AAF154F-6868-4125-BEF2-80093DDC456F}"/>
    <cellStyle name="Comma 6 2 3 2 2" xfId="2741" xr:uid="{B2615898-6586-4A44-AB5B-D3FF7DCD1459}"/>
    <cellStyle name="Comma 6 2 3 2 2 2" xfId="5486" xr:uid="{7E7FD8F6-5285-41F1-9E1A-2BF14172DC8A}"/>
    <cellStyle name="Comma 6 2 3 2 2 3" xfId="6858" xr:uid="{3710BEBD-8CF1-4293-B56B-E10372F93088}"/>
    <cellStyle name="Comma 6 2 3 2 2 4" xfId="8230" xr:uid="{46828F16-B59D-46E6-9179-105EBDD3B61E}"/>
    <cellStyle name="Comma 6 2 3 2 2 5" xfId="4114" xr:uid="{FF8D4E91-95B0-4BF8-AD99-663F641FF09C}"/>
    <cellStyle name="Comma 6 2 3 2 3" xfId="4800" xr:uid="{5BD5B68E-67FB-49E3-B2B3-3CCABE23AD79}"/>
    <cellStyle name="Comma 6 2 3 2 4" xfId="6172" xr:uid="{9B3DC6A5-F8DE-4EFE-86B1-E24D541C7B6D}"/>
    <cellStyle name="Comma 6 2 3 2 5" xfId="7544" xr:uid="{76AF40DD-E75F-4DA7-8EF4-69EE8DE6BF0D}"/>
    <cellStyle name="Comma 6 2 3 2 6" xfId="3428" xr:uid="{083367DE-AB92-45E6-8EBD-A2B240059D49}"/>
    <cellStyle name="Comma 6 2 3 3" xfId="2399" xr:uid="{6F90BED5-A563-4228-A26A-849F9E1F5FE3}"/>
    <cellStyle name="Comma 6 2 3 3 2" xfId="5144" xr:uid="{87484124-CD1F-48D6-81EB-054D488A9BED}"/>
    <cellStyle name="Comma 6 2 3 3 3" xfId="6516" xr:uid="{4F817FAE-F681-476D-ABD5-76D7A3748959}"/>
    <cellStyle name="Comma 6 2 3 3 4" xfId="7888" xr:uid="{193FD877-09B7-4263-B9C6-D0021E81AB5F}"/>
    <cellStyle name="Comma 6 2 3 3 5" xfId="3772" xr:uid="{39E3E3C1-933E-4786-BA2B-BFBCA3D0B353}"/>
    <cellStyle name="Comma 6 2 3 4" xfId="4458" xr:uid="{CE55C714-7779-4FF3-84AA-A2AB613DB803}"/>
    <cellStyle name="Comma 6 2 3 5" xfId="5830" xr:uid="{74450727-2E4F-4E3E-A420-F6DE7A82B1C6}"/>
    <cellStyle name="Comma 6 2 3 6" xfId="7202" xr:uid="{2C33A9A8-34F6-4633-9B10-8FBF420D0235}"/>
    <cellStyle name="Comma 6 2 3 7" xfId="3086" xr:uid="{C759C4CC-F487-4564-B4F5-D0224EF4A173}"/>
    <cellStyle name="Comma 6 2 4" xfId="1830" xr:uid="{5B99A184-9470-4815-956F-3B74E564B243}"/>
    <cellStyle name="Comma 6 2 4 2" xfId="2516" xr:uid="{3C2CC70D-D3FB-45F5-BA3F-4A43AEEF19E7}"/>
    <cellStyle name="Comma 6 2 4 2 2" xfId="5261" xr:uid="{111B6F9A-9D32-43E1-A478-568A87EB5073}"/>
    <cellStyle name="Comma 6 2 4 2 3" xfId="6633" xr:uid="{20DE8DDC-070B-4FA7-BDB3-2330F18234DE}"/>
    <cellStyle name="Comma 6 2 4 2 4" xfId="8005" xr:uid="{7B26175F-EC88-4798-AA2A-DA163893CF84}"/>
    <cellStyle name="Comma 6 2 4 2 5" xfId="3889" xr:uid="{9EA29C58-FECA-44B3-93B0-18585A810A64}"/>
    <cellStyle name="Comma 6 2 4 3" xfId="4575" xr:uid="{A150C2D9-77AB-4424-A9F8-6C8A196206FE}"/>
    <cellStyle name="Comma 6 2 4 4" xfId="5947" xr:uid="{DF9ABC14-9145-444D-8B5F-E768E47BA6F1}"/>
    <cellStyle name="Comma 6 2 4 5" xfId="7319" xr:uid="{BF9F23C4-9192-4E6F-B4DD-1B27F1E6C5B4}"/>
    <cellStyle name="Comma 6 2 4 6" xfId="3203" xr:uid="{5F71F31E-0496-47A8-BCA8-FB375398F98E}"/>
    <cellStyle name="Comma 6 2 5" xfId="2173" xr:uid="{559F3D7B-C979-4D83-A7CC-17E58D9690A1}"/>
    <cellStyle name="Comma 6 2 5 2" xfId="4918" xr:uid="{74C465D0-D345-4F68-98B1-AFAD04D605C4}"/>
    <cellStyle name="Comma 6 2 5 3" xfId="6290" xr:uid="{0F2C99D0-DC9D-431C-8CE1-FF653FA3F093}"/>
    <cellStyle name="Comma 6 2 5 4" xfId="7662" xr:uid="{6AB2695A-B4B9-4F3B-978D-3B9C031EC4E8}"/>
    <cellStyle name="Comma 6 2 5 5" xfId="3546" xr:uid="{FB696AE4-99E4-4F23-A0DB-D6DF855EEE9B}"/>
    <cellStyle name="Comma 6 2 6" xfId="4233" xr:uid="{09021501-BCBD-40B3-A8B9-D137561CF83E}"/>
    <cellStyle name="Comma 6 2 7" xfId="5605" xr:uid="{D4D327F9-8F2E-44AC-8030-EA4FF6C59033}"/>
    <cellStyle name="Comma 6 2 8" xfId="6977" xr:uid="{025C900D-C1EB-4E2E-BE7A-2CA3C1BA317C}"/>
    <cellStyle name="Comma 6 2 9" xfId="2861" xr:uid="{9DB5817C-95E5-40FA-ACFB-D964135AF7F1}"/>
    <cellStyle name="Comma 6 3" xfId="1402" xr:uid="{B329C39B-696C-4C7F-BAC4-9676D2EE1FF0}"/>
    <cellStyle name="Comma 6 3 10" xfId="2853" xr:uid="{13A7B327-E3AB-401F-AF81-361F510A2EB3}"/>
    <cellStyle name="Comma 6 3 2" xfId="1493" xr:uid="{1B24829B-E999-401D-A2E5-79807EC152DC}"/>
    <cellStyle name="Comma 6 3 2 2" xfId="1619" xr:uid="{0A914B59-3BDD-4233-84D1-0079D2491626}"/>
    <cellStyle name="Comma 6 3 2 2 2" xfId="1961" xr:uid="{BF6DA0A0-35D8-47AA-9EBF-4AC22D94155A}"/>
    <cellStyle name="Comma 6 3 2 2 2 2" xfId="2647" xr:uid="{181A6B4D-C360-421F-A972-CEDCE02551A6}"/>
    <cellStyle name="Comma 6 3 2 2 2 2 2" xfId="5392" xr:uid="{7D0101B1-2857-4650-801F-8AA1287CCBF6}"/>
    <cellStyle name="Comma 6 3 2 2 2 2 3" xfId="6764" xr:uid="{73DF3D6C-0AA3-47B7-ABC9-815E8A6C8FBC}"/>
    <cellStyle name="Comma 6 3 2 2 2 2 4" xfId="8136" xr:uid="{1332A7B6-94A9-4F2D-BF79-651ED6F598A2}"/>
    <cellStyle name="Comma 6 3 2 2 2 2 5" xfId="4020" xr:uid="{C1230D34-1CA7-48F9-94CF-A13D9F60F1D5}"/>
    <cellStyle name="Comma 6 3 2 2 2 3" xfId="4706" xr:uid="{8C838DDC-E24F-4536-8271-0BBF786AF27F}"/>
    <cellStyle name="Comma 6 3 2 2 2 4" xfId="6078" xr:uid="{6ED77922-E420-4271-B50A-49587B987F25}"/>
    <cellStyle name="Comma 6 3 2 2 2 5" xfId="7450" xr:uid="{8F449D20-2FDD-4840-BEE1-0649353D9C54}"/>
    <cellStyle name="Comma 6 3 2 2 2 6" xfId="3334" xr:uid="{76BF819A-7149-4C33-AE65-F50A3947F0CB}"/>
    <cellStyle name="Comma 6 3 2 2 3" xfId="2305" xr:uid="{2F436377-A97D-46F5-8509-2E5770AFAEAB}"/>
    <cellStyle name="Comma 6 3 2 2 3 2" xfId="5050" xr:uid="{EEBFBB42-C6F6-46C1-823C-4FA40B3D7330}"/>
    <cellStyle name="Comma 6 3 2 2 3 3" xfId="6422" xr:uid="{2DF3EBCA-BD5E-4161-BC3C-BDCA5582FA84}"/>
    <cellStyle name="Comma 6 3 2 2 3 4" xfId="7794" xr:uid="{CD5D7727-81ED-400B-936B-99652E04CFDB}"/>
    <cellStyle name="Comma 6 3 2 2 3 5" xfId="3678" xr:uid="{15ED0601-CA26-4C72-A903-A70C069D8E37}"/>
    <cellStyle name="Comma 6 3 2 2 4" xfId="4364" xr:uid="{E7839499-50BE-434C-8456-66934543CE96}"/>
    <cellStyle name="Comma 6 3 2 2 5" xfId="5736" xr:uid="{F77E198F-8640-4EE0-871F-9DFEAB859013}"/>
    <cellStyle name="Comma 6 3 2 2 6" xfId="7108" xr:uid="{E096AB6F-A2B0-4613-81D9-D4280F370282}"/>
    <cellStyle name="Comma 6 3 2 2 7" xfId="2992" xr:uid="{AEBFC4EE-B0A6-44B7-9526-8F1FFCFD821D}"/>
    <cellStyle name="Comma 6 3 2 3" xfId="1732" xr:uid="{4622F067-BA9D-4B8B-95B9-53D2CD4CC12A}"/>
    <cellStyle name="Comma 6 3 2 3 2" xfId="2074" xr:uid="{4F4A9FF4-11A4-4DB0-9C78-27BDFA7823A7}"/>
    <cellStyle name="Comma 6 3 2 3 2 2" xfId="2760" xr:uid="{97F2EF29-56A8-4D22-AEF2-5BC1DA58023A}"/>
    <cellStyle name="Comma 6 3 2 3 2 2 2" xfId="5505" xr:uid="{253956AB-502A-4C7A-91EC-2D8C65978A3A}"/>
    <cellStyle name="Comma 6 3 2 3 2 2 3" xfId="6877" xr:uid="{112B2F5B-1515-4AE8-9065-B57D7962C7D5}"/>
    <cellStyle name="Comma 6 3 2 3 2 2 4" xfId="8249" xr:uid="{2B4C65DB-E87C-4669-952E-5AE39E73AAC2}"/>
    <cellStyle name="Comma 6 3 2 3 2 2 5" xfId="4133" xr:uid="{CCF15A28-9D25-4FC3-AAA7-5F7AE0CE3285}"/>
    <cellStyle name="Comma 6 3 2 3 2 3" xfId="4819" xr:uid="{F318E61B-582B-431B-9130-0F0343039068}"/>
    <cellStyle name="Comma 6 3 2 3 2 4" xfId="6191" xr:uid="{F8CFF8F8-E095-46DE-A674-6042CD1699B0}"/>
    <cellStyle name="Comma 6 3 2 3 2 5" xfId="7563" xr:uid="{6277C041-E9C7-4669-A437-7769386BC987}"/>
    <cellStyle name="Comma 6 3 2 3 2 6" xfId="3447" xr:uid="{E6E1975D-3693-4F9D-830C-22B16993C611}"/>
    <cellStyle name="Comma 6 3 2 3 3" xfId="2418" xr:uid="{00CEE72A-A36A-409A-A935-A091C7A65690}"/>
    <cellStyle name="Comma 6 3 2 3 3 2" xfId="5163" xr:uid="{A6C098ED-6F11-4766-A2DF-2E56614D6AB9}"/>
    <cellStyle name="Comma 6 3 2 3 3 3" xfId="6535" xr:uid="{6894728D-418D-441B-91AD-A1EA987B0880}"/>
    <cellStyle name="Comma 6 3 2 3 3 4" xfId="7907" xr:uid="{EC0D7D1E-A86F-49FC-BEA7-E9BB1038EA42}"/>
    <cellStyle name="Comma 6 3 2 3 3 5" xfId="3791" xr:uid="{D0F9A429-BBDE-498F-8D5F-47487A4B9C0E}"/>
    <cellStyle name="Comma 6 3 2 3 4" xfId="4477" xr:uid="{E6D86F0E-FEA7-4B96-B999-707C6CF3EE32}"/>
    <cellStyle name="Comma 6 3 2 3 5" xfId="5849" xr:uid="{1BE055C8-7919-4286-B20F-3205BB6BC5A0}"/>
    <cellStyle name="Comma 6 3 2 3 6" xfId="7221" xr:uid="{E1E9C254-B7DF-4D32-9156-3CD302D0CFBD}"/>
    <cellStyle name="Comma 6 3 2 3 7" xfId="3105" xr:uid="{78A2C342-378E-4170-91FA-1D0C199A80B3}"/>
    <cellStyle name="Comma 6 3 2 4" xfId="1848" xr:uid="{77CA5CCA-7430-480E-92BA-523F23B605C3}"/>
    <cellStyle name="Comma 6 3 2 4 2" xfId="2534" xr:uid="{5D9D8483-BB3E-4EDD-A959-503A5E5B23E0}"/>
    <cellStyle name="Comma 6 3 2 4 2 2" xfId="5279" xr:uid="{5243CD66-EF64-4A39-9648-18BA1BA266FC}"/>
    <cellStyle name="Comma 6 3 2 4 2 3" xfId="6651" xr:uid="{7817B7DC-CCE0-4BA7-A3D8-1A49B81917A2}"/>
    <cellStyle name="Comma 6 3 2 4 2 4" xfId="8023" xr:uid="{F1FC8546-0AF1-41C7-8C4D-644F9A7BBDA6}"/>
    <cellStyle name="Comma 6 3 2 4 2 5" xfId="3907" xr:uid="{AE578231-2DE6-4F3D-B024-2932AD7CFA2D}"/>
    <cellStyle name="Comma 6 3 2 4 3" xfId="4593" xr:uid="{4925BD52-9D98-431E-B0C3-F2B432175DF1}"/>
    <cellStyle name="Comma 6 3 2 4 4" xfId="5965" xr:uid="{69D32097-8D53-40A9-9234-96DA0473BF17}"/>
    <cellStyle name="Comma 6 3 2 4 5" xfId="7337" xr:uid="{8AAEFC5E-DB87-483C-8E35-9BAC4B4A0AB6}"/>
    <cellStyle name="Comma 6 3 2 4 6" xfId="3221" xr:uid="{9E8E5B6B-BF6D-4337-B6DF-0C07DE797D19}"/>
    <cellStyle name="Comma 6 3 2 5" xfId="2192" xr:uid="{84840CA7-7DC9-4F11-A230-F6010CEF92AB}"/>
    <cellStyle name="Comma 6 3 2 5 2" xfId="4937" xr:uid="{20AEDF32-CEBB-4668-9B41-DAA0F9B2A000}"/>
    <cellStyle name="Comma 6 3 2 5 3" xfId="6309" xr:uid="{621F0C32-AB34-403C-9549-62856AD76217}"/>
    <cellStyle name="Comma 6 3 2 5 4" xfId="7681" xr:uid="{C1145229-B7BE-42C8-9DC0-FD8CBCC0D7DE}"/>
    <cellStyle name="Comma 6 3 2 5 5" xfId="3565" xr:uid="{3384177B-9DB0-4786-8715-53E026F40277}"/>
    <cellStyle name="Comma 6 3 2 6" xfId="4251" xr:uid="{31FD6E1E-1F07-4EC7-B153-AECDE30AA825}"/>
    <cellStyle name="Comma 6 3 2 7" xfId="5623" xr:uid="{B6419D70-E63D-4865-A126-4488857A03CA}"/>
    <cellStyle name="Comma 6 3 2 8" xfId="6995" xr:uid="{8F2C79DF-B3AE-4CC3-B5F6-62FEA1F4E90D}"/>
    <cellStyle name="Comma 6 3 2 9" xfId="2879" xr:uid="{CB69D425-5B46-4969-B9AC-76F72A4FD162}"/>
    <cellStyle name="Comma 6 3 3" xfId="1592" xr:uid="{9EE34859-5E43-4882-87D1-7DE3274A2F6C}"/>
    <cellStyle name="Comma 6 3 3 2" xfId="1934" xr:uid="{13E672E7-0194-4530-B37D-B77E5F7A62DE}"/>
    <cellStyle name="Comma 6 3 3 2 2" xfId="2620" xr:uid="{6DDC2B2D-C3DA-467B-8CA8-90D5B45F599F}"/>
    <cellStyle name="Comma 6 3 3 2 2 2" xfId="5365" xr:uid="{D9F9B44E-C247-4678-A864-7ED9938C5C20}"/>
    <cellStyle name="Comma 6 3 3 2 2 3" xfId="6737" xr:uid="{4CC27693-3CBC-4998-AF2E-543078A8B551}"/>
    <cellStyle name="Comma 6 3 3 2 2 4" xfId="8109" xr:uid="{8E893A16-7AD7-4BE5-800A-BF51AE1C5038}"/>
    <cellStyle name="Comma 6 3 3 2 2 5" xfId="3993" xr:uid="{5F30CECC-4334-4AE2-B526-367180E246A7}"/>
    <cellStyle name="Comma 6 3 3 2 3" xfId="4679" xr:uid="{160E09F3-4051-400C-82D5-8BD3E5D10A14}"/>
    <cellStyle name="Comma 6 3 3 2 4" xfId="6051" xr:uid="{8BAAE348-444D-4627-891A-75E28367E475}"/>
    <cellStyle name="Comma 6 3 3 2 5" xfId="7423" xr:uid="{844C64F7-F082-42EC-97F2-99CD0816EA8F}"/>
    <cellStyle name="Comma 6 3 3 2 6" xfId="3307" xr:uid="{D503D871-A72C-4FF8-869D-39F75234FC35}"/>
    <cellStyle name="Comma 6 3 3 3" xfId="2278" xr:uid="{D8D5262F-2EC1-41B8-9912-8D0760379889}"/>
    <cellStyle name="Comma 6 3 3 3 2" xfId="5023" xr:uid="{DDC1950E-9AD1-44DD-A293-96FE52C8DE8B}"/>
    <cellStyle name="Comma 6 3 3 3 3" xfId="6395" xr:uid="{8FB27C36-0C18-4620-82B5-4CA7CCED9E13}"/>
    <cellStyle name="Comma 6 3 3 3 4" xfId="7767" xr:uid="{2FD5197A-212A-4DF7-AEBC-82D1C35CFDD8}"/>
    <cellStyle name="Comma 6 3 3 3 5" xfId="3651" xr:uid="{8DF803B5-2CDD-42A5-9B97-302B48B3ACEE}"/>
    <cellStyle name="Comma 6 3 3 4" xfId="4337" xr:uid="{E8ED5B2D-4E5E-45E4-A6A6-01FE18201397}"/>
    <cellStyle name="Comma 6 3 3 5" xfId="5709" xr:uid="{DC2E6827-0BAA-4C56-A1F3-CEA4CD3C556E}"/>
    <cellStyle name="Comma 6 3 3 6" xfId="7081" xr:uid="{F79271BB-BD2F-46E5-BB1D-BB53B3A16780}"/>
    <cellStyle name="Comma 6 3 3 7" xfId="2965" xr:uid="{DF94A1D1-C8F4-43E4-8CC8-B1B6834F1DD9}"/>
    <cellStyle name="Comma 6 3 4" xfId="1705" xr:uid="{16B3E8A4-9839-4996-952A-C58B38766932}"/>
    <cellStyle name="Comma 6 3 4 2" xfId="2047" xr:uid="{BD72F399-471E-48DC-AFF9-68717416C489}"/>
    <cellStyle name="Comma 6 3 4 2 2" xfId="2733" xr:uid="{E6664E67-BF92-4874-ADDC-AEC8D1AED7E5}"/>
    <cellStyle name="Comma 6 3 4 2 2 2" xfId="5478" xr:uid="{4149246A-1C79-41BF-BE9D-4D71E29C522A}"/>
    <cellStyle name="Comma 6 3 4 2 2 3" xfId="6850" xr:uid="{4569EF56-BA6E-4068-8109-8E3ED5324B91}"/>
    <cellStyle name="Comma 6 3 4 2 2 4" xfId="8222" xr:uid="{4E0E741A-860F-4C74-B7AA-5D97D628F333}"/>
    <cellStyle name="Comma 6 3 4 2 2 5" xfId="4106" xr:uid="{D8094CBC-51C6-4A1E-B134-56F514AA60A5}"/>
    <cellStyle name="Comma 6 3 4 2 3" xfId="4792" xr:uid="{F5EA5010-F518-42F0-802F-E10A9D4FAFC2}"/>
    <cellStyle name="Comma 6 3 4 2 4" xfId="6164" xr:uid="{2933F29C-7063-4925-8224-35586C269422}"/>
    <cellStyle name="Comma 6 3 4 2 5" xfId="7536" xr:uid="{29FD467C-330D-4C4A-9DFA-BCCA24D3022C}"/>
    <cellStyle name="Comma 6 3 4 2 6" xfId="3420" xr:uid="{F9737B3E-ADE6-4220-A893-ED2771E3FDB5}"/>
    <cellStyle name="Comma 6 3 4 3" xfId="2391" xr:uid="{7AC017A4-495B-4203-9C98-180E9DE276BC}"/>
    <cellStyle name="Comma 6 3 4 3 2" xfId="5136" xr:uid="{5D946FE9-5970-4A00-B649-2CBA68C5382F}"/>
    <cellStyle name="Comma 6 3 4 3 3" xfId="6508" xr:uid="{E3D000E3-0E39-43A1-AE8F-49ED22563572}"/>
    <cellStyle name="Comma 6 3 4 3 4" xfId="7880" xr:uid="{A47D2D3F-BA96-4854-A642-8BC50DFCA27C}"/>
    <cellStyle name="Comma 6 3 4 3 5" xfId="3764" xr:uid="{6A21CCF9-CAB8-48A6-ACD3-796CF1852717}"/>
    <cellStyle name="Comma 6 3 4 4" xfId="4450" xr:uid="{890ECE51-23FA-4FE9-A81F-A53D43816CE5}"/>
    <cellStyle name="Comma 6 3 4 5" xfId="5822" xr:uid="{B306A834-B080-4F3A-8DE4-8990009CE9D3}"/>
    <cellStyle name="Comma 6 3 4 6" xfId="7194" xr:uid="{C4608C0F-E632-4C4A-B066-0E78CB4E54A8}"/>
    <cellStyle name="Comma 6 3 4 7" xfId="3078" xr:uid="{15BDB312-7AF5-461E-8B8B-D81628782B23}"/>
    <cellStyle name="Comma 6 3 5" xfId="1822" xr:uid="{F5E2D352-DA88-45DF-8DB7-4EED4731D319}"/>
    <cellStyle name="Comma 6 3 5 2" xfId="2508" xr:uid="{D5835A1A-BBFA-474C-9D64-EB30219877C9}"/>
    <cellStyle name="Comma 6 3 5 2 2" xfId="5253" xr:uid="{30CEF634-0AE0-4017-96E5-AC92D2B9BE68}"/>
    <cellStyle name="Comma 6 3 5 2 3" xfId="6625" xr:uid="{341FAD93-ED58-4CC2-B7C5-2BA701943C14}"/>
    <cellStyle name="Comma 6 3 5 2 4" xfId="7997" xr:uid="{1C364EA0-5E82-4332-91B0-9C0E1B495D0E}"/>
    <cellStyle name="Comma 6 3 5 2 5" xfId="3881" xr:uid="{19E44753-519B-4FB1-BA5E-B942D9CF19B1}"/>
    <cellStyle name="Comma 6 3 5 3" xfId="4567" xr:uid="{C4AF5854-2664-48FD-A056-A6892ED7E53F}"/>
    <cellStyle name="Comma 6 3 5 4" xfId="5939" xr:uid="{9ACF2018-1A88-4FC7-8879-920E6B65D956}"/>
    <cellStyle name="Comma 6 3 5 5" xfId="7311" xr:uid="{9E5E6B8F-CC39-4B90-B537-714061D7764D}"/>
    <cellStyle name="Comma 6 3 5 6" xfId="3195" xr:uid="{7B0531E0-8392-4A8D-AF0A-D5A5F4E0D7DE}"/>
    <cellStyle name="Comma 6 3 6" xfId="2165" xr:uid="{39CBE790-6557-46C4-9F4F-02B9CD486899}"/>
    <cellStyle name="Comma 6 3 6 2" xfId="4910" xr:uid="{6BBDF79C-B41A-43B9-9A3E-01BCA5AD31D8}"/>
    <cellStyle name="Comma 6 3 6 3" xfId="6282" xr:uid="{3A400881-9CE7-4C8A-9AE8-437BA0164ED4}"/>
    <cellStyle name="Comma 6 3 6 4" xfId="7654" xr:uid="{8BBE6EF0-BA13-400D-82C3-C8047062756A}"/>
    <cellStyle name="Comma 6 3 6 5" xfId="3538" xr:uid="{A661D311-ABB1-42C0-9A4D-B0A042E748C9}"/>
    <cellStyle name="Comma 6 3 7" xfId="4225" xr:uid="{37479F05-AD8D-4CF9-B222-B30DC62948BC}"/>
    <cellStyle name="Comma 6 3 8" xfId="5597" xr:uid="{568366FD-5B95-43C3-8765-996A620CE5FF}"/>
    <cellStyle name="Comma 6 3 9" xfId="6969" xr:uid="{C5B6C6AC-1418-4B6A-9221-EC9D2C4B1017}"/>
    <cellStyle name="Comma 6 4" xfId="1519" xr:uid="{A72DBC0B-56E8-4EC4-A0F1-A4ACB53A8AA5}"/>
    <cellStyle name="Comma 6 4 2" xfId="1632" xr:uid="{F8EE6CD3-508A-4BD2-A9F5-0CBC775DE3B5}"/>
    <cellStyle name="Comma 6 4 2 2" xfId="1974" xr:uid="{0A214024-F61A-47C6-B10B-7A8ACA797B65}"/>
    <cellStyle name="Comma 6 4 2 2 2" xfId="2660" xr:uid="{652DF144-85FC-4261-97D8-2604A8118857}"/>
    <cellStyle name="Comma 6 4 2 2 2 2" xfId="5405" xr:uid="{B4935E26-1B4A-48C0-A7D2-E1D47A7916DE}"/>
    <cellStyle name="Comma 6 4 2 2 2 3" xfId="6777" xr:uid="{50F40326-FB03-474B-9EE1-9DF542043EA7}"/>
    <cellStyle name="Comma 6 4 2 2 2 4" xfId="8149" xr:uid="{6572E68A-43D6-4272-885B-E1A8C7F7E6C9}"/>
    <cellStyle name="Comma 6 4 2 2 2 5" xfId="4033" xr:uid="{8E64C5BF-99C9-492A-A115-4C5419747677}"/>
    <cellStyle name="Comma 6 4 2 2 3" xfId="4719" xr:uid="{A651C43C-40DA-4973-9DEA-BB80F1EBFEA6}"/>
    <cellStyle name="Comma 6 4 2 2 4" xfId="6091" xr:uid="{32FEA6D1-DCAE-4AF2-A179-E2F0CE2C14CE}"/>
    <cellStyle name="Comma 6 4 2 2 5" xfId="7463" xr:uid="{8BB0F482-A92A-4D39-9953-5EF399877640}"/>
    <cellStyle name="Comma 6 4 2 2 6" xfId="3347" xr:uid="{D7E68F8D-C67B-410F-A7FB-370A3CA5C0C2}"/>
    <cellStyle name="Comma 6 4 2 3" xfId="2318" xr:uid="{191356FD-369F-466A-9C4C-4AEB7FDCE517}"/>
    <cellStyle name="Comma 6 4 2 3 2" xfId="5063" xr:uid="{5990F896-8465-4AB2-B84F-3174208AFBE2}"/>
    <cellStyle name="Comma 6 4 2 3 3" xfId="6435" xr:uid="{4DE7ECF8-27A4-4DC0-91F7-8E317AED7FD4}"/>
    <cellStyle name="Comma 6 4 2 3 4" xfId="7807" xr:uid="{9E73C5E3-70BB-464A-92AB-46E5291A4647}"/>
    <cellStyle name="Comma 6 4 2 3 5" xfId="3691" xr:uid="{AD21ED83-FE48-4244-8E6C-F7C68377456D}"/>
    <cellStyle name="Comma 6 4 2 4" xfId="4377" xr:uid="{C590EE0D-A696-45EC-8F47-9ECF65CC3838}"/>
    <cellStyle name="Comma 6 4 2 5" xfId="5749" xr:uid="{E2E30FF2-9C60-450E-BE81-EE26D5F7FA41}"/>
    <cellStyle name="Comma 6 4 2 6" xfId="7121" xr:uid="{08B4DCA9-97C6-487F-8C3B-16CE870BEF85}"/>
    <cellStyle name="Comma 6 4 2 7" xfId="3005" xr:uid="{2C97447F-DB9A-471F-BCA6-534049905F99}"/>
    <cellStyle name="Comma 6 4 3" xfId="1745" xr:uid="{BEB9CC20-E64C-4D84-898A-08C6C5C9D631}"/>
    <cellStyle name="Comma 6 4 3 2" xfId="2087" xr:uid="{5501F2C7-E9F1-4D8B-8D3B-A564DE6EBC16}"/>
    <cellStyle name="Comma 6 4 3 2 2" xfId="2773" xr:uid="{2E8FB6D6-216D-49E7-856F-61314E4DF8B0}"/>
    <cellStyle name="Comma 6 4 3 2 2 2" xfId="5518" xr:uid="{9220475F-5963-46AD-8F7F-1E7BBE3699E9}"/>
    <cellStyle name="Comma 6 4 3 2 2 3" xfId="6890" xr:uid="{021137F4-62AD-487B-A038-F663C178652E}"/>
    <cellStyle name="Comma 6 4 3 2 2 4" xfId="8262" xr:uid="{365138FD-064F-4348-9A3C-7FF24022E6F2}"/>
    <cellStyle name="Comma 6 4 3 2 2 5" xfId="4146" xr:uid="{EE90B3D0-EB49-41B5-90CA-D889701A4E8D}"/>
    <cellStyle name="Comma 6 4 3 2 3" xfId="4832" xr:uid="{5D285B7B-5AAE-4EA5-82D3-40A8DEAC0431}"/>
    <cellStyle name="Comma 6 4 3 2 4" xfId="6204" xr:uid="{DD842AF0-17BE-4A65-93D3-C9314154FD1B}"/>
    <cellStyle name="Comma 6 4 3 2 5" xfId="7576" xr:uid="{AC776364-797A-4FB5-8B69-3DB24E49FEC7}"/>
    <cellStyle name="Comma 6 4 3 2 6" xfId="3460" xr:uid="{D9476BE3-E96C-4FE5-8D65-70F27D0EA755}"/>
    <cellStyle name="Comma 6 4 3 3" xfId="2431" xr:uid="{509237C5-76AB-48D3-846A-09656AB7EFE2}"/>
    <cellStyle name="Comma 6 4 3 3 2" xfId="5176" xr:uid="{3E595F5A-AEF5-4D87-A71B-3856B37F5ACF}"/>
    <cellStyle name="Comma 6 4 3 3 3" xfId="6548" xr:uid="{6C3640E5-DBFC-4674-9149-9746C149EA87}"/>
    <cellStyle name="Comma 6 4 3 3 4" xfId="7920" xr:uid="{1FF29C21-22E0-4CAC-9494-36070E09EB1C}"/>
    <cellStyle name="Comma 6 4 3 3 5" xfId="3804" xr:uid="{E5F4D7A3-1336-4139-8161-787097F35343}"/>
    <cellStyle name="Comma 6 4 3 4" xfId="4490" xr:uid="{D1AD3E1A-65AD-4BB5-BD31-87E9D86A0F1C}"/>
    <cellStyle name="Comma 6 4 3 5" xfId="5862" xr:uid="{8BC7C6E8-2B6A-4970-951D-050B010B2F84}"/>
    <cellStyle name="Comma 6 4 3 6" xfId="7234" xr:uid="{8F9E47E2-CF15-4C5D-B018-47AA372B013D}"/>
    <cellStyle name="Comma 6 4 3 7" xfId="3118" xr:uid="{8776DD1E-A76B-4931-95C8-C8B462226FC9}"/>
    <cellStyle name="Comma 6 4 4" xfId="1861" xr:uid="{2AAC7302-6203-4E45-B85C-15BEC260368C}"/>
    <cellStyle name="Comma 6 4 4 2" xfId="2547" xr:uid="{15B92C46-2D87-424B-BCC5-3246B71803B9}"/>
    <cellStyle name="Comma 6 4 4 2 2" xfId="5292" xr:uid="{0FC49BC1-4AAF-4ABA-B771-1FAB7571017F}"/>
    <cellStyle name="Comma 6 4 4 2 3" xfId="6664" xr:uid="{716426EA-518A-4551-96A2-6863E7701012}"/>
    <cellStyle name="Comma 6 4 4 2 4" xfId="8036" xr:uid="{C06E11D0-574A-4276-B1C6-A0E2047A2E2F}"/>
    <cellStyle name="Comma 6 4 4 2 5" xfId="3920" xr:uid="{7F60DD82-E667-4C7C-A60C-018E5B285D38}"/>
    <cellStyle name="Comma 6 4 4 3" xfId="4606" xr:uid="{8EA850D7-D5DA-489C-AB3E-BD7F9B878703}"/>
    <cellStyle name="Comma 6 4 4 4" xfId="5978" xr:uid="{33990A80-4C4F-4F04-B2FB-F934D451608C}"/>
    <cellStyle name="Comma 6 4 4 5" xfId="7350" xr:uid="{B11BE520-FC00-4056-9060-A703B4B56552}"/>
    <cellStyle name="Comma 6 4 4 6" xfId="3234" xr:uid="{32271E14-FF4C-4EEF-A415-26E9CF89A456}"/>
    <cellStyle name="Comma 6 4 5" xfId="2205" xr:uid="{A32A9DEF-C302-4C02-88B7-557EAA379593}"/>
    <cellStyle name="Comma 6 4 5 2" xfId="4950" xr:uid="{4D8CA8CF-60BE-4E20-A32A-B16088EC7865}"/>
    <cellStyle name="Comma 6 4 5 3" xfId="6322" xr:uid="{52109952-64F1-4690-ADE7-C933C14D5614}"/>
    <cellStyle name="Comma 6 4 5 4" xfId="7694" xr:uid="{5F789069-4F6F-4FC8-96D0-87CFFB693667}"/>
    <cellStyle name="Comma 6 4 5 5" xfId="3578" xr:uid="{112B305A-CE9B-49F9-A3E4-2B7BA61724F7}"/>
    <cellStyle name="Comma 6 4 6" xfId="4264" xr:uid="{8E98AE65-414C-4FEC-8097-35C0F3204D51}"/>
    <cellStyle name="Comma 6 4 7" xfId="5636" xr:uid="{D9AEE6AA-A96A-49A4-9B77-A1C81CAB9EFB}"/>
    <cellStyle name="Comma 6 4 8" xfId="7008" xr:uid="{0C8B959B-713E-4AA1-A281-C72610FF7519}"/>
    <cellStyle name="Comma 6 4 9" xfId="2892" xr:uid="{BFA755F8-B969-4D87-BC1F-16DE0D816C6F}"/>
    <cellStyle name="Comma 6 5" xfId="1558" xr:uid="{89AC41C0-285A-43AA-A502-EC17A90926F8}"/>
    <cellStyle name="Comma 6 5 2" xfId="1900" xr:uid="{ECD65FCC-537E-4F92-AB98-CFB9AC7E3917}"/>
    <cellStyle name="Comma 6 5 2 2" xfId="2586" xr:uid="{993ED8CC-270D-4F7A-947A-D2BAAA951036}"/>
    <cellStyle name="Comma 6 5 2 2 2" xfId="5331" xr:uid="{B8E6972E-95CA-498A-8A0F-C73A38264FEB}"/>
    <cellStyle name="Comma 6 5 2 2 3" xfId="6703" xr:uid="{319C3A63-E09F-42C3-BE0E-5F1FAC3E5EC3}"/>
    <cellStyle name="Comma 6 5 2 2 4" xfId="8075" xr:uid="{2C4E212A-D5EF-4A4D-83AB-853593271BD1}"/>
    <cellStyle name="Comma 6 5 2 2 5" xfId="3959" xr:uid="{2149B44A-9214-4AE4-B480-002D7D2DA2B9}"/>
    <cellStyle name="Comma 6 5 2 3" xfId="4645" xr:uid="{25446BE6-0E26-442E-AB64-FE261494A28E}"/>
    <cellStyle name="Comma 6 5 2 4" xfId="6017" xr:uid="{50AA5DA9-BE50-462F-946F-328B2C04A429}"/>
    <cellStyle name="Comma 6 5 2 5" xfId="7389" xr:uid="{04C3EF43-67F2-4CE9-A5E6-26CA51EFA6AC}"/>
    <cellStyle name="Comma 6 5 2 6" xfId="3273" xr:uid="{806A12E6-72B3-4C7A-9C71-585C58514CB8}"/>
    <cellStyle name="Comma 6 5 3" xfId="2244" xr:uid="{83943EB6-C30B-4C56-9D6F-FDD3B7056322}"/>
    <cellStyle name="Comma 6 5 3 2" xfId="4989" xr:uid="{B801688A-512C-4190-ACDC-BD4A6C9D2E13}"/>
    <cellStyle name="Comma 6 5 3 3" xfId="6361" xr:uid="{7F4FCE2F-7C80-4FD2-8AE0-7E83C6B8ABD7}"/>
    <cellStyle name="Comma 6 5 3 4" xfId="7733" xr:uid="{B5B8E160-6581-499F-A133-532EF051E5D4}"/>
    <cellStyle name="Comma 6 5 3 5" xfId="3617" xr:uid="{3E64D29E-D367-463C-9EEA-CCDAB20FE694}"/>
    <cellStyle name="Comma 6 5 4" xfId="4303" xr:uid="{2ABC48C9-59B5-42EE-B990-133CD0877C0F}"/>
    <cellStyle name="Comma 6 5 5" xfId="5675" xr:uid="{8269FF68-C0F6-4592-B668-C81D1B47DDD9}"/>
    <cellStyle name="Comma 6 5 6" xfId="7047" xr:uid="{70607CDD-2841-4DD9-9B36-940B575CA87D}"/>
    <cellStyle name="Comma 6 5 7" xfId="2931" xr:uid="{760714C1-E823-4654-9E02-7BABC8B62E6E}"/>
    <cellStyle name="Comma 6 6" xfId="1671" xr:uid="{8B11C24B-8AD6-415F-913C-A17E7CB5DA62}"/>
    <cellStyle name="Comma 6 6 2" xfId="2013" xr:uid="{2F6FE059-74FB-4988-A50A-0F1A431F5873}"/>
    <cellStyle name="Comma 6 6 2 2" xfId="2699" xr:uid="{02518F81-98DD-4490-B0D9-B9CEC93E1C76}"/>
    <cellStyle name="Comma 6 6 2 2 2" xfId="5444" xr:uid="{1BADF74D-202B-4BEC-9EEC-8215398527C7}"/>
    <cellStyle name="Comma 6 6 2 2 3" xfId="6816" xr:uid="{751EB755-E0C8-4B9A-A69E-7DD26912A6DD}"/>
    <cellStyle name="Comma 6 6 2 2 4" xfId="8188" xr:uid="{D67A7E53-7BC0-46FE-8CE5-D1418D59D757}"/>
    <cellStyle name="Comma 6 6 2 2 5" xfId="4072" xr:uid="{0B536421-82E9-49FE-8DFD-FD9667C989C5}"/>
    <cellStyle name="Comma 6 6 2 3" xfId="4758" xr:uid="{32DD96C9-27F6-441D-8B2A-EC06D87BA383}"/>
    <cellStyle name="Comma 6 6 2 4" xfId="6130" xr:uid="{16AB8EB1-C8BB-4108-A62E-6DB2926B9713}"/>
    <cellStyle name="Comma 6 6 2 5" xfId="7502" xr:uid="{D0DC3339-DF2E-4D70-A797-BB1E2566C9AC}"/>
    <cellStyle name="Comma 6 6 2 6" xfId="3386" xr:uid="{4420CF65-984D-43A0-B9A8-C3CD12A612FE}"/>
    <cellStyle name="Comma 6 6 3" xfId="2357" xr:uid="{3FE34EAC-EABD-44F5-AFFB-4B9F5AE05FEA}"/>
    <cellStyle name="Comma 6 6 3 2" xfId="5102" xr:uid="{34DD647B-08BA-41F0-9753-C8BFB2ED8921}"/>
    <cellStyle name="Comma 6 6 3 3" xfId="6474" xr:uid="{ACFB562E-7660-45BA-91BA-C87AC1B1EF43}"/>
    <cellStyle name="Comma 6 6 3 4" xfId="7846" xr:uid="{E6E5C853-A699-4B92-8B35-CC4396F06D9E}"/>
    <cellStyle name="Comma 6 6 3 5" xfId="3730" xr:uid="{D5DFD03C-085F-4EBE-AC73-D1EDA282B39D}"/>
    <cellStyle name="Comma 6 6 4" xfId="4416" xr:uid="{64187677-3637-49FC-8520-CDE266852237}"/>
    <cellStyle name="Comma 6 6 5" xfId="5788" xr:uid="{B10048F2-5985-49EC-825E-75577133F892}"/>
    <cellStyle name="Comma 6 6 6" xfId="7160" xr:uid="{0055C3CD-241F-4268-8B9F-0B3E5864CA59}"/>
    <cellStyle name="Comma 6 6 7" xfId="3044" xr:uid="{C62D7687-C1FB-4815-A0F6-9F0598AB0FBD}"/>
    <cellStyle name="Comma 6 7" xfId="1787" xr:uid="{55B20189-B799-4485-890B-ED15F8C12905}"/>
    <cellStyle name="Comma 6 7 2" xfId="2473" xr:uid="{2CCA349F-639D-48E3-A394-A42192BB2CB1}"/>
    <cellStyle name="Comma 6 7 2 2" xfId="5218" xr:uid="{49592668-7DB8-4E9B-A9B2-490B17E036BD}"/>
    <cellStyle name="Comma 6 7 2 3" xfId="6590" xr:uid="{FA997153-0633-4294-950D-35B7110E1A29}"/>
    <cellStyle name="Comma 6 7 2 4" xfId="7962" xr:uid="{25219624-0565-443C-9788-E8DB6F505FCC}"/>
    <cellStyle name="Comma 6 7 2 5" xfId="3846" xr:uid="{3B75CF12-C02D-47AE-AD53-2DC1FA04D4F2}"/>
    <cellStyle name="Comma 6 7 3" xfId="4532" xr:uid="{4AC82F56-369C-4BF1-A83A-9C960975F61A}"/>
    <cellStyle name="Comma 6 7 4" xfId="5904" xr:uid="{BF29137E-E7A0-44DB-9CA5-A542AD91D39C}"/>
    <cellStyle name="Comma 6 7 5" xfId="7276" xr:uid="{7F1DF38A-661C-46E3-8EF7-8F56ABC37E93}"/>
    <cellStyle name="Comma 6 7 6" xfId="3160" xr:uid="{CBF57902-5303-496C-94E4-6577A8A6E4E2}"/>
    <cellStyle name="Comma 6 8" xfId="2130" xr:uid="{5413E997-B8B4-4A78-A591-915E63E0EE2B}"/>
    <cellStyle name="Comma 6 8 2" xfId="4875" xr:uid="{95C8D1DF-AB95-4CCF-9F33-EAF4CD76DA05}"/>
    <cellStyle name="Comma 6 8 3" xfId="6247" xr:uid="{44446072-695A-4300-8E84-BAA6C793F75D}"/>
    <cellStyle name="Comma 6 8 4" xfId="7619" xr:uid="{200BE52F-FC39-4C33-B0F9-0000F6685A19}"/>
    <cellStyle name="Comma 6 8 5" xfId="3503" xr:uid="{D9C60158-2398-4A20-A587-82627008780D}"/>
    <cellStyle name="Comma 6 9" xfId="4190" xr:uid="{B3D4BF3E-ED9E-4D92-B25B-D074F694125E}"/>
    <cellStyle name="Comma 7" xfId="547" xr:uid="{9A78EDE9-7A29-4DE7-865A-2A1E9C0246F7}"/>
    <cellStyle name="Comma 7 10" xfId="4207" xr:uid="{63F274BC-DBEE-4F8C-8169-EF23954CB6E3}"/>
    <cellStyle name="Comma 7 11" xfId="5579" xr:uid="{1D173B27-4CC8-4EE2-AD76-9D55939978F4}"/>
    <cellStyle name="Comma 7 12" xfId="6951" xr:uid="{6E86232C-7069-47C9-AFBE-E5F7C8EE4124}"/>
    <cellStyle name="Comma 7 13" xfId="2835" xr:uid="{1F5AE73F-491C-4B6C-A8EA-5771D7FC912C}"/>
    <cellStyle name="Comma 7 2" xfId="548" xr:uid="{A82620F0-7879-4AE4-BC42-CCFFA8326816}"/>
    <cellStyle name="Comma 7 2 10" xfId="6952" xr:uid="{D7AA6D0E-D635-40E6-A4B0-4A802A44969A}"/>
    <cellStyle name="Comma 7 2 11" xfId="2836" xr:uid="{7BC15D47-2F65-4632-B8C9-7F1DFB686D5B}"/>
    <cellStyle name="Comma 7 2 2" xfId="1407" xr:uid="{3B4D3C17-E3C3-45DF-A99E-697FA2B7023A}"/>
    <cellStyle name="Comma 7 2 2 10" xfId="2857" xr:uid="{18C25206-EAD1-4713-9A66-97D14606E418}"/>
    <cellStyle name="Comma 7 2 2 2" xfId="1509" xr:uid="{613C0CFD-409C-449C-90B4-76CDA35E2508}"/>
    <cellStyle name="Comma 7 2 2 2 2" xfId="1622" xr:uid="{2423E5AE-3C9B-4BD5-9093-0C67BCE703AF}"/>
    <cellStyle name="Comma 7 2 2 2 2 2" xfId="1964" xr:uid="{D5D9BAB2-5275-4D6E-86CC-50707A7E96B4}"/>
    <cellStyle name="Comma 7 2 2 2 2 2 2" xfId="2650" xr:uid="{D2A228EF-9D88-4A1A-A6F4-D467289070F5}"/>
    <cellStyle name="Comma 7 2 2 2 2 2 2 2" xfId="5395" xr:uid="{BF4F238D-4D34-486E-AA10-EB67B99D82E3}"/>
    <cellStyle name="Comma 7 2 2 2 2 2 2 3" xfId="6767" xr:uid="{A1CC28AD-AD22-4CCB-B650-C992252438B9}"/>
    <cellStyle name="Comma 7 2 2 2 2 2 2 4" xfId="8139" xr:uid="{462ED4BD-E893-4A24-BA01-9223B7C6BE0C}"/>
    <cellStyle name="Comma 7 2 2 2 2 2 2 5" xfId="4023" xr:uid="{190B7DEF-D52C-468A-906E-3B65F5948F9E}"/>
    <cellStyle name="Comma 7 2 2 2 2 2 3" xfId="4709" xr:uid="{A644B91E-4029-4B93-8AAE-C6F1558D6788}"/>
    <cellStyle name="Comma 7 2 2 2 2 2 4" xfId="6081" xr:uid="{FC68089B-0EDA-47D2-B0F3-61C70FA6FF34}"/>
    <cellStyle name="Comma 7 2 2 2 2 2 5" xfId="7453" xr:uid="{EB7906C8-D121-4986-99F7-42931FCB63BF}"/>
    <cellStyle name="Comma 7 2 2 2 2 2 6" xfId="3337" xr:uid="{BD7A177F-7884-4CB2-ABF4-4F51A5B85BED}"/>
    <cellStyle name="Comma 7 2 2 2 2 3" xfId="2308" xr:uid="{B9773307-7B95-443B-8E68-2FDA9BBDCD7A}"/>
    <cellStyle name="Comma 7 2 2 2 2 3 2" xfId="5053" xr:uid="{7A1C30AD-C271-4A53-AA83-62B1C7363576}"/>
    <cellStyle name="Comma 7 2 2 2 2 3 3" xfId="6425" xr:uid="{5C30BCD6-828A-4E21-BC42-728EF81C5FAD}"/>
    <cellStyle name="Comma 7 2 2 2 2 3 4" xfId="7797" xr:uid="{4B8D6B99-8FEB-4D34-8B5D-F3F1B3CAE312}"/>
    <cellStyle name="Comma 7 2 2 2 2 3 5" xfId="3681" xr:uid="{EB1EB20C-2EC3-4DE1-BE66-D006F2475677}"/>
    <cellStyle name="Comma 7 2 2 2 2 4" xfId="4367" xr:uid="{A0498FF8-A925-42EF-AAC2-08046AA48DBD}"/>
    <cellStyle name="Comma 7 2 2 2 2 5" xfId="5739" xr:uid="{CE6235A4-6AAE-4198-9ACE-39B54886296B}"/>
    <cellStyle name="Comma 7 2 2 2 2 6" xfId="7111" xr:uid="{97784162-2677-45C8-AF47-04FDFBDEC205}"/>
    <cellStyle name="Comma 7 2 2 2 2 7" xfId="2995" xr:uid="{0439A95D-DEE8-4016-9AB3-46A5E0DF8C56}"/>
    <cellStyle name="Comma 7 2 2 2 3" xfId="1735" xr:uid="{51E757CF-A774-4A11-B8E7-CB866639E0EA}"/>
    <cellStyle name="Comma 7 2 2 2 3 2" xfId="2077" xr:uid="{E6FB87DA-97E8-473B-9CA9-7ACF846D72EF}"/>
    <cellStyle name="Comma 7 2 2 2 3 2 2" xfId="2763" xr:uid="{1E60F8DE-9EA5-4D4C-B658-A287751258A6}"/>
    <cellStyle name="Comma 7 2 2 2 3 2 2 2" xfId="5508" xr:uid="{41EE352F-46B0-44CD-880A-56EA73CC4BAF}"/>
    <cellStyle name="Comma 7 2 2 2 3 2 2 3" xfId="6880" xr:uid="{BE3D5C0C-2AB6-43B5-A5DB-CBB75788B4B8}"/>
    <cellStyle name="Comma 7 2 2 2 3 2 2 4" xfId="8252" xr:uid="{91700671-0727-4844-92E1-E6D120FDD862}"/>
    <cellStyle name="Comma 7 2 2 2 3 2 2 5" xfId="4136" xr:uid="{02D1969F-B4A5-4F7B-9F1D-2739CB5FC39A}"/>
    <cellStyle name="Comma 7 2 2 2 3 2 3" xfId="4822" xr:uid="{D21AD73A-F248-49D5-9730-C044CF97BCD7}"/>
    <cellStyle name="Comma 7 2 2 2 3 2 4" xfId="6194" xr:uid="{20F3F66E-6572-4995-AEB3-4FF0E7BC140E}"/>
    <cellStyle name="Comma 7 2 2 2 3 2 5" xfId="7566" xr:uid="{5B5C9348-B19C-4648-B963-619A6C408E00}"/>
    <cellStyle name="Comma 7 2 2 2 3 2 6" xfId="3450" xr:uid="{36FD88B4-FCE3-4DBD-84F7-675631F5B03C}"/>
    <cellStyle name="Comma 7 2 2 2 3 3" xfId="2421" xr:uid="{656B1122-E381-4916-BAD1-A6D3FD72A3D4}"/>
    <cellStyle name="Comma 7 2 2 2 3 3 2" xfId="5166" xr:uid="{6310776A-3C3A-45BD-BF16-6279508CABCE}"/>
    <cellStyle name="Comma 7 2 2 2 3 3 3" xfId="6538" xr:uid="{33307499-B353-4457-A299-5C0A58CB57E8}"/>
    <cellStyle name="Comma 7 2 2 2 3 3 4" xfId="7910" xr:uid="{1923091E-7718-4395-ACF4-0FBD96D14660}"/>
    <cellStyle name="Comma 7 2 2 2 3 3 5" xfId="3794" xr:uid="{B757CD1F-D630-4865-BD65-CE42BE361076}"/>
    <cellStyle name="Comma 7 2 2 2 3 4" xfId="4480" xr:uid="{039E9D9A-1247-44B8-AF67-1E9DD1206353}"/>
    <cellStyle name="Comma 7 2 2 2 3 5" xfId="5852" xr:uid="{BD6747EE-636B-4DDC-9A80-3C06C55FED65}"/>
    <cellStyle name="Comma 7 2 2 2 3 6" xfId="7224" xr:uid="{E71AD38A-30CC-4E2E-B5E3-550ED005F950}"/>
    <cellStyle name="Comma 7 2 2 2 3 7" xfId="3108" xr:uid="{2D4F8A2F-0FDB-4B9B-8791-0CD571256FD7}"/>
    <cellStyle name="Comma 7 2 2 2 4" xfId="1851" xr:uid="{5B3C0029-A553-4289-AE50-EF4803A03CE2}"/>
    <cellStyle name="Comma 7 2 2 2 4 2" xfId="2537" xr:uid="{9A2EA1E4-91E2-4918-81F8-BF2180C2AC93}"/>
    <cellStyle name="Comma 7 2 2 2 4 2 2" xfId="5282" xr:uid="{DC5E3DE5-A0E7-4A87-946E-6E97AB45547A}"/>
    <cellStyle name="Comma 7 2 2 2 4 2 3" xfId="6654" xr:uid="{E9457589-E6C3-4794-A581-610DCCEF4FF1}"/>
    <cellStyle name="Comma 7 2 2 2 4 2 4" xfId="8026" xr:uid="{E882C38F-78EB-49E1-84EB-E4095C9770EE}"/>
    <cellStyle name="Comma 7 2 2 2 4 2 5" xfId="3910" xr:uid="{0A4B5927-EF3A-4911-AC02-643BE636DB62}"/>
    <cellStyle name="Comma 7 2 2 2 4 3" xfId="4596" xr:uid="{927E30F9-F732-4822-AE6F-A1CA4FEBA50B}"/>
    <cellStyle name="Comma 7 2 2 2 4 4" xfId="5968" xr:uid="{0728F38A-EC6D-44AF-9389-D0EC38DBC24F}"/>
    <cellStyle name="Comma 7 2 2 2 4 5" xfId="7340" xr:uid="{EADB7D81-0CFB-4FF1-8E0C-96CDE638BE76}"/>
    <cellStyle name="Comma 7 2 2 2 4 6" xfId="3224" xr:uid="{7E4430DE-DEB6-4EE0-AF6D-882CD6B35EC9}"/>
    <cellStyle name="Comma 7 2 2 2 5" xfId="2195" xr:uid="{F77EE1A5-A5FB-424D-9483-AD2E59760FE5}"/>
    <cellStyle name="Comma 7 2 2 2 5 2" xfId="4940" xr:uid="{7D00B117-6501-4AED-8F9A-D2E17E63772E}"/>
    <cellStyle name="Comma 7 2 2 2 5 3" xfId="6312" xr:uid="{89EFEBE2-A15F-4F58-937E-5FFB36E0F3EC}"/>
    <cellStyle name="Comma 7 2 2 2 5 4" xfId="7684" xr:uid="{925BF2D0-6851-4C98-BF69-D7850A8DD2F8}"/>
    <cellStyle name="Comma 7 2 2 2 5 5" xfId="3568" xr:uid="{E4F1D772-73D9-4508-B110-DC501EC3BC98}"/>
    <cellStyle name="Comma 7 2 2 2 6" xfId="4254" xr:uid="{CB6D8EC2-750F-4DA0-9B8C-EB0EDA41C352}"/>
    <cellStyle name="Comma 7 2 2 2 7" xfId="5626" xr:uid="{D756320C-111C-4A07-8DA9-322AE5DC81D9}"/>
    <cellStyle name="Comma 7 2 2 2 8" xfId="6998" xr:uid="{3DBE6F44-733B-495F-A32A-D5353919729A}"/>
    <cellStyle name="Comma 7 2 2 2 9" xfId="2882" xr:uid="{2E8073E1-0FA7-41C1-B0E2-3BBC8F8C4F77}"/>
    <cellStyle name="Comma 7 2 2 3" xfId="1596" xr:uid="{5EE92FA5-2A8E-46E9-ABC7-75CC0040C689}"/>
    <cellStyle name="Comma 7 2 2 3 2" xfId="1938" xr:uid="{C51F5247-D693-42AE-BA7E-447ED46ABE7D}"/>
    <cellStyle name="Comma 7 2 2 3 2 2" xfId="2624" xr:uid="{6739BE39-8B77-4624-810C-9D7AF0F014A0}"/>
    <cellStyle name="Comma 7 2 2 3 2 2 2" xfId="5369" xr:uid="{9204A177-1E49-4D35-97BC-416F50CD677F}"/>
    <cellStyle name="Comma 7 2 2 3 2 2 3" xfId="6741" xr:uid="{00C73957-B759-4B54-91FD-A0828C35EFEC}"/>
    <cellStyle name="Comma 7 2 2 3 2 2 4" xfId="8113" xr:uid="{09E583A4-4FFF-469E-A4F3-F716B8A7CAF8}"/>
    <cellStyle name="Comma 7 2 2 3 2 2 5" xfId="3997" xr:uid="{46032702-EC39-4B50-8EE0-1FE416D2C1C3}"/>
    <cellStyle name="Comma 7 2 2 3 2 3" xfId="4683" xr:uid="{91D16736-3C4B-429A-82DE-8972AEEC6FF9}"/>
    <cellStyle name="Comma 7 2 2 3 2 4" xfId="6055" xr:uid="{7FB0EC07-7C3F-4D4F-B7DC-CC3E15695120}"/>
    <cellStyle name="Comma 7 2 2 3 2 5" xfId="7427" xr:uid="{3DD5A75E-1B2D-4C95-806B-2DDD022383D9}"/>
    <cellStyle name="Comma 7 2 2 3 2 6" xfId="3311" xr:uid="{44F90761-2069-4A54-8AD6-B486A4F1BE6D}"/>
    <cellStyle name="Comma 7 2 2 3 3" xfId="2282" xr:uid="{945BDBF4-B309-49CB-B67B-19216EA06D63}"/>
    <cellStyle name="Comma 7 2 2 3 3 2" xfId="5027" xr:uid="{8BFFC32A-6A59-4CF7-9B24-27D00AE36C4D}"/>
    <cellStyle name="Comma 7 2 2 3 3 3" xfId="6399" xr:uid="{31B6C2FE-920A-4D0F-AFD9-0AA4C50E49AE}"/>
    <cellStyle name="Comma 7 2 2 3 3 4" xfId="7771" xr:uid="{14F2B269-030A-4106-8A75-423106160840}"/>
    <cellStyle name="Comma 7 2 2 3 3 5" xfId="3655" xr:uid="{DFE300A6-1317-4292-B540-C94C19EE0BBC}"/>
    <cellStyle name="Comma 7 2 2 3 4" xfId="4341" xr:uid="{8AF988C3-F60B-46B1-8E2A-DDA05F13F16E}"/>
    <cellStyle name="Comma 7 2 2 3 5" xfId="5713" xr:uid="{3C0F934B-7A50-43D9-874A-81410A2A0F86}"/>
    <cellStyle name="Comma 7 2 2 3 6" xfId="7085" xr:uid="{6EE7C502-D971-4406-A5D5-96CFB54E74B8}"/>
    <cellStyle name="Comma 7 2 2 3 7" xfId="2969" xr:uid="{43CC13AC-EC0B-46D7-BC5B-4F48930DBC8A}"/>
    <cellStyle name="Comma 7 2 2 4" xfId="1709" xr:uid="{1FBD9F65-7BE6-43BD-A76B-B1B73D65CB60}"/>
    <cellStyle name="Comma 7 2 2 4 2" xfId="2051" xr:uid="{77914045-7626-4E06-B229-3A3CD1415D9B}"/>
    <cellStyle name="Comma 7 2 2 4 2 2" xfId="2737" xr:uid="{FE6C2EE5-E862-4EF2-92DC-6AB7A1323E03}"/>
    <cellStyle name="Comma 7 2 2 4 2 2 2" xfId="5482" xr:uid="{59DA0D2D-EF78-4606-B781-C6E9D6AB18CE}"/>
    <cellStyle name="Comma 7 2 2 4 2 2 3" xfId="6854" xr:uid="{E038EB01-08F1-46F0-8DF2-A9AD9F75FF09}"/>
    <cellStyle name="Comma 7 2 2 4 2 2 4" xfId="8226" xr:uid="{FDAF2270-3CED-4C26-9928-C1940612D25C}"/>
    <cellStyle name="Comma 7 2 2 4 2 2 5" xfId="4110" xr:uid="{7780E167-C773-4382-8DC5-0298B634A16A}"/>
    <cellStyle name="Comma 7 2 2 4 2 3" xfId="4796" xr:uid="{5CF7261F-48CF-4A3F-A592-A20AA9933705}"/>
    <cellStyle name="Comma 7 2 2 4 2 4" xfId="6168" xr:uid="{82DFF9D5-468E-4BE6-80D5-36C22AA4CC82}"/>
    <cellStyle name="Comma 7 2 2 4 2 5" xfId="7540" xr:uid="{547A4707-9854-40D4-8AA3-8BFCF663E7AD}"/>
    <cellStyle name="Comma 7 2 2 4 2 6" xfId="3424" xr:uid="{3B40F7EF-CC13-47FD-9534-4B3B238C1F6A}"/>
    <cellStyle name="Comma 7 2 2 4 3" xfId="2395" xr:uid="{D5215808-CFD9-42E3-923E-711CE964375C}"/>
    <cellStyle name="Comma 7 2 2 4 3 2" xfId="5140" xr:uid="{4D606344-5AB1-4E6D-A99F-45035B848E9E}"/>
    <cellStyle name="Comma 7 2 2 4 3 3" xfId="6512" xr:uid="{FE9742F4-EC56-489C-814C-2CE418501044}"/>
    <cellStyle name="Comma 7 2 2 4 3 4" xfId="7884" xr:uid="{41E39C9E-5504-4A71-BA49-87483EE88418}"/>
    <cellStyle name="Comma 7 2 2 4 3 5" xfId="3768" xr:uid="{6942839D-0F0C-4D11-929E-78B1AA19E46D}"/>
    <cellStyle name="Comma 7 2 2 4 4" xfId="4454" xr:uid="{40C674F0-6AD3-4377-857F-C3EBCBBDCE08}"/>
    <cellStyle name="Comma 7 2 2 4 5" xfId="5826" xr:uid="{55AB13EF-EB82-4BEE-BE2F-F51314F0B3C7}"/>
    <cellStyle name="Comma 7 2 2 4 6" xfId="7198" xr:uid="{B49C85D6-5CB5-49B1-9AE6-6690143F071D}"/>
    <cellStyle name="Comma 7 2 2 4 7" xfId="3082" xr:uid="{B290B0B8-D2A7-4BDF-A2E5-AE1A51B306AC}"/>
    <cellStyle name="Comma 7 2 2 5" xfId="1826" xr:uid="{762F9A21-80AA-41A4-9570-49795378A8A1}"/>
    <cellStyle name="Comma 7 2 2 5 2" xfId="2512" xr:uid="{F7C8BB20-B9FB-40ED-8EEE-C39711F7FC95}"/>
    <cellStyle name="Comma 7 2 2 5 2 2" xfId="5257" xr:uid="{B37E76C6-6F42-417F-9A8F-FC32DFD259E1}"/>
    <cellStyle name="Comma 7 2 2 5 2 3" xfId="6629" xr:uid="{8ADA59FF-B683-4CAF-8D46-061C203D83C9}"/>
    <cellStyle name="Comma 7 2 2 5 2 4" xfId="8001" xr:uid="{9E22D402-C7E6-41EA-81AF-48948E62C118}"/>
    <cellStyle name="Comma 7 2 2 5 2 5" xfId="3885" xr:uid="{79D9F4D7-4D0D-4B67-AB16-8A8D5A7E9F58}"/>
    <cellStyle name="Comma 7 2 2 5 3" xfId="4571" xr:uid="{0CDC9A88-DFA1-4B42-A5FD-FAECB6886259}"/>
    <cellStyle name="Comma 7 2 2 5 4" xfId="5943" xr:uid="{A77E9FB2-D5F2-41CB-81B6-09F6661AAB73}"/>
    <cellStyle name="Comma 7 2 2 5 5" xfId="7315" xr:uid="{7BBA6299-4027-447C-8C5F-6B154E6BA8F1}"/>
    <cellStyle name="Comma 7 2 2 5 6" xfId="3199" xr:uid="{667065AE-A58F-4AE4-BFD5-346EDD3BECC3}"/>
    <cellStyle name="Comma 7 2 2 6" xfId="2169" xr:uid="{8353C97A-5E8E-49E2-981E-0CCEC5CC2A30}"/>
    <cellStyle name="Comma 7 2 2 6 2" xfId="4914" xr:uid="{E2DCE8D1-69D6-4ACB-91FA-10E50340421C}"/>
    <cellStyle name="Comma 7 2 2 6 3" xfId="6286" xr:uid="{170CAAC4-56AD-42D6-AFF3-AE3F5A3E6CA2}"/>
    <cellStyle name="Comma 7 2 2 6 4" xfId="7658" xr:uid="{AAD05E8D-CC16-4DCB-A30D-2C33A3D8BAA0}"/>
    <cellStyle name="Comma 7 2 2 6 5" xfId="3542" xr:uid="{C28504C1-5EA4-4087-A01B-D4D7DAFF01B1}"/>
    <cellStyle name="Comma 7 2 2 7" xfId="4229" xr:uid="{AF2D778D-4D30-4A3A-ACBE-65E2CBCE02B0}"/>
    <cellStyle name="Comma 7 2 2 8" xfId="5601" xr:uid="{6C5DAEB9-2446-4FFA-A19E-B0BBEBB1545D}"/>
    <cellStyle name="Comma 7 2 2 9" xfId="6973" xr:uid="{A59035AA-B3A7-4D6C-8FDA-53CCF9A7B11B}"/>
    <cellStyle name="Comma 7 2 3" xfId="1537" xr:uid="{F53C5FE4-C7F0-4AD5-9481-73EF5B633A70}"/>
    <cellStyle name="Comma 7 2 3 2" xfId="1650" xr:uid="{F053E9B7-81D2-4A15-88E6-8D18173F1CCA}"/>
    <cellStyle name="Comma 7 2 3 2 2" xfId="1992" xr:uid="{47DBBB79-909B-4DAC-BDB4-07EA3FCB4E00}"/>
    <cellStyle name="Comma 7 2 3 2 2 2" xfId="2678" xr:uid="{57BE5FB6-2218-4977-A98B-A66E287EDA5F}"/>
    <cellStyle name="Comma 7 2 3 2 2 2 2" xfId="5423" xr:uid="{089E469B-FE47-4B99-B748-145C407629AF}"/>
    <cellStyle name="Comma 7 2 3 2 2 2 3" xfId="6795" xr:uid="{63915CD3-EEB3-4FE5-B1E1-97193F0E7B2F}"/>
    <cellStyle name="Comma 7 2 3 2 2 2 4" xfId="8167" xr:uid="{F1B9BF5C-4536-4C0A-BD39-A8A29EB80D4F}"/>
    <cellStyle name="Comma 7 2 3 2 2 2 5" xfId="4051" xr:uid="{43D337BC-706B-43C7-9FA7-9A37E442A23E}"/>
    <cellStyle name="Comma 7 2 3 2 2 3" xfId="4737" xr:uid="{8F776407-04C8-41A0-93F6-61B2BF2C340D}"/>
    <cellStyle name="Comma 7 2 3 2 2 4" xfId="6109" xr:uid="{B52F775D-3D79-4EC4-9BE0-DB0ED8824BC7}"/>
    <cellStyle name="Comma 7 2 3 2 2 5" xfId="7481" xr:uid="{A6868ABF-C123-491D-BD9C-2CA5501C7649}"/>
    <cellStyle name="Comma 7 2 3 2 2 6" xfId="3365" xr:uid="{C2B0CA69-9819-4164-A3F8-86BF5A3808F9}"/>
    <cellStyle name="Comma 7 2 3 2 3" xfId="2336" xr:uid="{9D0C626A-34B4-45E7-8964-E5D08EB5640E}"/>
    <cellStyle name="Comma 7 2 3 2 3 2" xfId="5081" xr:uid="{0983749A-98F4-4E07-B1FC-048F1187B2B7}"/>
    <cellStyle name="Comma 7 2 3 2 3 3" xfId="6453" xr:uid="{79539BE2-F44A-483C-ACB6-6DB3AEC87239}"/>
    <cellStyle name="Comma 7 2 3 2 3 4" xfId="7825" xr:uid="{550C2D0F-498A-4320-A931-30108ED92A33}"/>
    <cellStyle name="Comma 7 2 3 2 3 5" xfId="3709" xr:uid="{C0A7D611-9095-43DE-907B-F83C1C3C2A0C}"/>
    <cellStyle name="Comma 7 2 3 2 4" xfId="4395" xr:uid="{5E0B3F52-6E64-429A-8A81-C195E9F245C8}"/>
    <cellStyle name="Comma 7 2 3 2 5" xfId="5767" xr:uid="{3390AEAB-8BDF-4BEF-A7D3-0B53B7092A8E}"/>
    <cellStyle name="Comma 7 2 3 2 6" xfId="7139" xr:uid="{7248F139-722F-489E-A229-E3C004DECA6F}"/>
    <cellStyle name="Comma 7 2 3 2 7" xfId="3023" xr:uid="{08EAB709-8DEF-431C-8F61-31C863C6A188}"/>
    <cellStyle name="Comma 7 2 3 3" xfId="1763" xr:uid="{2AC0B658-DD77-4EDF-A437-65085590D4A5}"/>
    <cellStyle name="Comma 7 2 3 3 2" xfId="2105" xr:uid="{DC3A0598-C7AB-44F8-96E0-89640201D5BD}"/>
    <cellStyle name="Comma 7 2 3 3 2 2" xfId="2791" xr:uid="{3846958A-2698-4B5F-9016-C3C98CAD4219}"/>
    <cellStyle name="Comma 7 2 3 3 2 2 2" xfId="5536" xr:uid="{A56E5151-BC96-4EBF-B233-A11033FD9EF3}"/>
    <cellStyle name="Comma 7 2 3 3 2 2 3" xfId="6908" xr:uid="{F0D5A1B0-7292-463D-B76B-10D98E1338A0}"/>
    <cellStyle name="Comma 7 2 3 3 2 2 4" xfId="8280" xr:uid="{E1756ECE-5508-44DA-9C6A-AE44763257EA}"/>
    <cellStyle name="Comma 7 2 3 3 2 2 5" xfId="4164" xr:uid="{FA29232C-B2F4-4909-BD93-7AE887604E70}"/>
    <cellStyle name="Comma 7 2 3 3 2 3" xfId="4850" xr:uid="{CB5A13B8-E565-41B2-B5FF-11D48A0EC6E2}"/>
    <cellStyle name="Comma 7 2 3 3 2 4" xfId="6222" xr:uid="{C4E3DC26-2212-4138-96E8-45F15AEA14DC}"/>
    <cellStyle name="Comma 7 2 3 3 2 5" xfId="7594" xr:uid="{43873751-C8AD-4332-AD13-E1163BC634D6}"/>
    <cellStyle name="Comma 7 2 3 3 2 6" xfId="3478" xr:uid="{FAD8917C-BC8C-4079-98F7-071B37FA0FC3}"/>
    <cellStyle name="Comma 7 2 3 3 3" xfId="2449" xr:uid="{1D349486-F4FF-4FA2-A6DC-D7EA1B9E342E}"/>
    <cellStyle name="Comma 7 2 3 3 3 2" xfId="5194" xr:uid="{03DC1795-A805-46FF-A063-E2322D58AC0E}"/>
    <cellStyle name="Comma 7 2 3 3 3 3" xfId="6566" xr:uid="{0EA1C19D-96B9-44BE-BDBD-DE6C16470D35}"/>
    <cellStyle name="Comma 7 2 3 3 3 4" xfId="7938" xr:uid="{8B152E24-1159-4A26-B7C7-688337B5F9E7}"/>
    <cellStyle name="Comma 7 2 3 3 3 5" xfId="3822" xr:uid="{E04DDB5A-BA3B-47C3-817F-98D9A00BA242}"/>
    <cellStyle name="Comma 7 2 3 3 4" xfId="4508" xr:uid="{DC9516FF-8D4C-4A4D-B751-FAD672FD584B}"/>
    <cellStyle name="Comma 7 2 3 3 5" xfId="5880" xr:uid="{2D0327E1-9204-446C-A6D0-01B273D50AF4}"/>
    <cellStyle name="Comma 7 2 3 3 6" xfId="7252" xr:uid="{8D80F9C6-9E39-433F-9C40-195D9D9D1A90}"/>
    <cellStyle name="Comma 7 2 3 3 7" xfId="3136" xr:uid="{38F7DC5D-CED9-480D-B610-AD08A5B23391}"/>
    <cellStyle name="Comma 7 2 3 4" xfId="1879" xr:uid="{0EB17798-1E76-4986-85FA-F5524F2B7B82}"/>
    <cellStyle name="Comma 7 2 3 4 2" xfId="2565" xr:uid="{3F218C33-D4B9-45CD-9392-F4B48CAA8578}"/>
    <cellStyle name="Comma 7 2 3 4 2 2" xfId="5310" xr:uid="{03D93D64-3FF2-4A17-9B82-B514725DC509}"/>
    <cellStyle name="Comma 7 2 3 4 2 3" xfId="6682" xr:uid="{33D5D3A5-718B-4D58-8190-3DF99FB34CE8}"/>
    <cellStyle name="Comma 7 2 3 4 2 4" xfId="8054" xr:uid="{0B007A44-D113-498D-A939-EF45B3299544}"/>
    <cellStyle name="Comma 7 2 3 4 2 5" xfId="3938" xr:uid="{AFAC171F-DF76-48DA-98B1-2D87A6D3F8B4}"/>
    <cellStyle name="Comma 7 2 3 4 3" xfId="4624" xr:uid="{7E45F844-EE6F-4DB2-9D75-CCDC5C6508A5}"/>
    <cellStyle name="Comma 7 2 3 4 4" xfId="5996" xr:uid="{FB80D8DE-D05B-4887-A703-F6F260FB431A}"/>
    <cellStyle name="Comma 7 2 3 4 5" xfId="7368" xr:uid="{70B6C14B-281C-498F-B83B-7FC1F01FF265}"/>
    <cellStyle name="Comma 7 2 3 4 6" xfId="3252" xr:uid="{459BF1CC-F837-44DC-8AC8-27FC21AF859C}"/>
    <cellStyle name="Comma 7 2 3 5" xfId="2223" xr:uid="{F145A43F-BA6D-4EDF-83A8-F33E2B2EF3C1}"/>
    <cellStyle name="Comma 7 2 3 5 2" xfId="4968" xr:uid="{709FF217-06E7-4AC8-AA88-A8E2CED04A63}"/>
    <cellStyle name="Comma 7 2 3 5 3" xfId="6340" xr:uid="{B106D28D-722B-47CA-89CB-E5AA217E48C4}"/>
    <cellStyle name="Comma 7 2 3 5 4" xfId="7712" xr:uid="{031F3E58-3B19-405E-8809-51440B44068C}"/>
    <cellStyle name="Comma 7 2 3 5 5" xfId="3596" xr:uid="{DC6D7A94-66B9-450C-9541-08FE66F91D8E}"/>
    <cellStyle name="Comma 7 2 3 6" xfId="4282" xr:uid="{0E6D1692-0C44-4888-A2F0-C863CAA3F06D}"/>
    <cellStyle name="Comma 7 2 3 7" xfId="5654" xr:uid="{05CD1A68-BDDE-42A1-B6F7-12545A6FD0FF}"/>
    <cellStyle name="Comma 7 2 3 8" xfId="7026" xr:uid="{85AE1E5E-AC5B-4C32-B80A-4FD257C188A5}"/>
    <cellStyle name="Comma 7 2 3 9" xfId="2910" xr:uid="{78AF42DE-539A-41D6-931A-7D05DEB695BF}"/>
    <cellStyle name="Comma 7 2 4" xfId="1576" xr:uid="{6D008B82-66DC-42EB-A172-29A6958A83C4}"/>
    <cellStyle name="Comma 7 2 4 2" xfId="1918" xr:uid="{167A8124-40AF-49BC-8D19-9FE26A627D65}"/>
    <cellStyle name="Comma 7 2 4 2 2" xfId="2604" xr:uid="{13229F51-0C98-491B-B2E5-719604ED00E4}"/>
    <cellStyle name="Comma 7 2 4 2 2 2" xfId="5349" xr:uid="{873CCB6B-8623-4149-B257-446F81D350E6}"/>
    <cellStyle name="Comma 7 2 4 2 2 3" xfId="6721" xr:uid="{F3C40654-0733-49E8-9CA4-B3FFA83BED32}"/>
    <cellStyle name="Comma 7 2 4 2 2 4" xfId="8093" xr:uid="{53B77096-A6A5-46C2-BE62-C40DF7D98F1C}"/>
    <cellStyle name="Comma 7 2 4 2 2 5" xfId="3977" xr:uid="{E5F9B410-2BBE-422B-8823-4C28DDC08158}"/>
    <cellStyle name="Comma 7 2 4 2 3" xfId="4663" xr:uid="{8E97416B-C50A-4A43-8681-2E5745790892}"/>
    <cellStyle name="Comma 7 2 4 2 4" xfId="6035" xr:uid="{A6728585-1391-4904-BF74-095B8C5C5E7C}"/>
    <cellStyle name="Comma 7 2 4 2 5" xfId="7407" xr:uid="{415983C5-8063-42CA-A739-5BABD11AEC12}"/>
    <cellStyle name="Comma 7 2 4 2 6" xfId="3291" xr:uid="{66F2056C-6407-401B-BCC7-6654F7B09A68}"/>
    <cellStyle name="Comma 7 2 4 3" xfId="2262" xr:uid="{402A163B-BA0E-4122-9800-C02E6CAF6AC2}"/>
    <cellStyle name="Comma 7 2 4 3 2" xfId="5007" xr:uid="{B29B6BB6-1B06-4747-A5ED-C8A316314CCC}"/>
    <cellStyle name="Comma 7 2 4 3 3" xfId="6379" xr:uid="{61ECA4FC-FBAC-4343-96B0-75DB31101FA6}"/>
    <cellStyle name="Comma 7 2 4 3 4" xfId="7751" xr:uid="{28CB25C0-0EA3-4EBE-8A7A-77B005238E69}"/>
    <cellStyle name="Comma 7 2 4 3 5" xfId="3635" xr:uid="{8CC19AA9-D62B-416D-A953-D09D47334CCE}"/>
    <cellStyle name="Comma 7 2 4 4" xfId="4321" xr:uid="{71516EF1-D434-44F2-B5B0-A1232B6AAEB8}"/>
    <cellStyle name="Comma 7 2 4 5" xfId="5693" xr:uid="{B40E0FED-C61F-493E-BBD6-59B229F7F739}"/>
    <cellStyle name="Comma 7 2 4 6" xfId="7065" xr:uid="{E3725812-9EA8-4C9B-9F57-3A0A5CD44DE2}"/>
    <cellStyle name="Comma 7 2 4 7" xfId="2949" xr:uid="{3DFC1C50-9318-4214-90D3-0F5194062F61}"/>
    <cellStyle name="Comma 7 2 5" xfId="1689" xr:uid="{4C50539B-8C88-477A-819A-C0DD29F067FE}"/>
    <cellStyle name="Comma 7 2 5 2" xfId="2031" xr:uid="{93DB77FE-17C6-4577-B785-437E41020AA9}"/>
    <cellStyle name="Comma 7 2 5 2 2" xfId="2717" xr:uid="{EF8D8BB9-2F21-46A1-B1AE-366A0C623BD8}"/>
    <cellStyle name="Comma 7 2 5 2 2 2" xfId="5462" xr:uid="{6D1DBD0E-6839-41CB-9AEA-95E2D3749D5F}"/>
    <cellStyle name="Comma 7 2 5 2 2 3" xfId="6834" xr:uid="{A5EE2026-7464-4193-9738-1D2C42F3B3F5}"/>
    <cellStyle name="Comma 7 2 5 2 2 4" xfId="8206" xr:uid="{C1F1695C-67A8-4668-9330-130F9EA59C57}"/>
    <cellStyle name="Comma 7 2 5 2 2 5" xfId="4090" xr:uid="{81C61090-54FE-49AF-B7E2-CA41CEB36A6B}"/>
    <cellStyle name="Comma 7 2 5 2 3" xfId="4776" xr:uid="{116A45FA-34BD-4CDF-B9C1-326264D16F94}"/>
    <cellStyle name="Comma 7 2 5 2 4" xfId="6148" xr:uid="{40901644-E859-4A85-B552-2FC5592F56E2}"/>
    <cellStyle name="Comma 7 2 5 2 5" xfId="7520" xr:uid="{46133696-4944-4EF0-8A9E-71D3B59EB1D2}"/>
    <cellStyle name="Comma 7 2 5 2 6" xfId="3404" xr:uid="{EBDD1B13-372F-4328-91E9-C5777539570E}"/>
    <cellStyle name="Comma 7 2 5 3" xfId="2375" xr:uid="{FD000000-E176-40E8-9C1C-CE88F0E7C960}"/>
    <cellStyle name="Comma 7 2 5 3 2" xfId="5120" xr:uid="{554D453A-4C7F-430C-956E-7F7DE6138365}"/>
    <cellStyle name="Comma 7 2 5 3 3" xfId="6492" xr:uid="{DCA7DF42-315D-48F4-80CA-61F35C5AE78B}"/>
    <cellStyle name="Comma 7 2 5 3 4" xfId="7864" xr:uid="{58782AC9-EAD5-4C8C-A1A2-91DD1061B468}"/>
    <cellStyle name="Comma 7 2 5 3 5" xfId="3748" xr:uid="{463B7ADE-0BEC-4B69-ACD1-3194CD4A3547}"/>
    <cellStyle name="Comma 7 2 5 4" xfId="4434" xr:uid="{402B5DC0-6E62-4A1C-AD58-8F88C4057356}"/>
    <cellStyle name="Comma 7 2 5 5" xfId="5806" xr:uid="{6581ADA7-5891-44A6-80C5-38605F99FDFB}"/>
    <cellStyle name="Comma 7 2 5 6" xfId="7178" xr:uid="{E16EA971-48A6-4266-B613-BFE14EAC2FBB}"/>
    <cellStyle name="Comma 7 2 5 7" xfId="3062" xr:uid="{9E5FC244-095A-42AA-8ACD-8EDBEF68893A}"/>
    <cellStyle name="Comma 7 2 6" xfId="1805" xr:uid="{2ED3E0C2-3FD2-4A18-849E-375A1542A63B}"/>
    <cellStyle name="Comma 7 2 6 2" xfId="2491" xr:uid="{31AC32A6-0576-4DBF-92BA-AC00BD88C40F}"/>
    <cellStyle name="Comma 7 2 6 2 2" xfId="5236" xr:uid="{4E257636-510E-44F9-ACE4-63BF3C4F75E1}"/>
    <cellStyle name="Comma 7 2 6 2 3" xfId="6608" xr:uid="{6B5AA11F-FF7D-4958-89E2-275EF88A8F65}"/>
    <cellStyle name="Comma 7 2 6 2 4" xfId="7980" xr:uid="{6149BFED-9A78-491A-A035-3C05816A3517}"/>
    <cellStyle name="Comma 7 2 6 2 5" xfId="3864" xr:uid="{6BA83895-EAA9-4B72-8B28-4BC1907D115E}"/>
    <cellStyle name="Comma 7 2 6 3" xfId="4550" xr:uid="{1D728BBA-A44C-4FAB-9CF6-30E725781D24}"/>
    <cellStyle name="Comma 7 2 6 4" xfId="5922" xr:uid="{FF39A819-6B2C-4A87-BB82-C0C108438614}"/>
    <cellStyle name="Comma 7 2 6 5" xfId="7294" xr:uid="{437198AF-C17E-4684-8382-93475C3C3CAB}"/>
    <cellStyle name="Comma 7 2 6 6" xfId="3178" xr:uid="{2B86B515-562D-474B-A3D6-C823C3B85514}"/>
    <cellStyle name="Comma 7 2 7" xfId="2148" xr:uid="{E7F3E7A9-E0A2-4D68-9BEE-0FAE9831856B}"/>
    <cellStyle name="Comma 7 2 7 2" xfId="4893" xr:uid="{EFB29DF9-CC4E-413E-9483-2EB5223FE9F8}"/>
    <cellStyle name="Comma 7 2 7 3" xfId="6265" xr:uid="{65025439-B6D4-4497-83B9-90C954E3CBE6}"/>
    <cellStyle name="Comma 7 2 7 4" xfId="7637" xr:uid="{8326DCE8-0ECD-40F4-891A-99D006CC3E08}"/>
    <cellStyle name="Comma 7 2 7 5" xfId="3521" xr:uid="{38F72E8A-8870-4D67-9052-F8C661476ABB}"/>
    <cellStyle name="Comma 7 2 8" xfId="4208" xr:uid="{F7912EE4-3ED3-4D85-B876-AFD9C5583FF8}"/>
    <cellStyle name="Comma 7 2 9" xfId="5580" xr:uid="{252B07A8-519D-438E-9343-E8D1FC931E8B}"/>
    <cellStyle name="Comma 7 3" xfId="549" xr:uid="{CE7027E8-332A-43EE-9766-EDC39DBF97AA}"/>
    <cellStyle name="Comma 7 3 10" xfId="6953" xr:uid="{CB4752EB-15E6-49B3-9595-01ADB7F48EE1}"/>
    <cellStyle name="Comma 7 3 11" xfId="2837" xr:uid="{E2581F53-4E0D-4C1A-A7F8-B65A535E1B03}"/>
    <cellStyle name="Comma 7 3 2" xfId="550" xr:uid="{EEF8FF53-9012-4D00-A7EE-89AF430BB392}"/>
    <cellStyle name="Comma 7 3 2 10" xfId="2838" xr:uid="{0B952CD3-1839-4A46-963E-E087F74C042C}"/>
    <cellStyle name="Comma 7 3 2 2" xfId="1539" xr:uid="{7A242425-EA4F-45BF-8E0A-9CDEE82A0EEC}"/>
    <cellStyle name="Comma 7 3 2 2 2" xfId="1652" xr:uid="{D75C9786-7616-4CA1-A3BC-2F2A1DD6DBEE}"/>
    <cellStyle name="Comma 7 3 2 2 2 2" xfId="1994" xr:uid="{F61562FD-F34F-43B5-8E6C-C7CB2E582BF3}"/>
    <cellStyle name="Comma 7 3 2 2 2 2 2" xfId="2680" xr:uid="{AF565F18-48FC-40F3-86AC-E7C540F65A7F}"/>
    <cellStyle name="Comma 7 3 2 2 2 2 2 2" xfId="5425" xr:uid="{A682BFD6-647B-436C-8C6C-0AD3C67729C8}"/>
    <cellStyle name="Comma 7 3 2 2 2 2 2 3" xfId="6797" xr:uid="{522A8200-5AC5-4360-A0A0-F6F2D6431B3C}"/>
    <cellStyle name="Comma 7 3 2 2 2 2 2 4" xfId="8169" xr:uid="{55185349-A142-41A4-8D3C-F2F436FBFF51}"/>
    <cellStyle name="Comma 7 3 2 2 2 2 2 5" xfId="4053" xr:uid="{1AED108E-A390-4357-85D5-E5D3C5EDA512}"/>
    <cellStyle name="Comma 7 3 2 2 2 2 3" xfId="4739" xr:uid="{8246AAAE-2CAC-4659-B640-82098B31BF58}"/>
    <cellStyle name="Comma 7 3 2 2 2 2 4" xfId="6111" xr:uid="{B13BCB7A-A1C8-4EF9-8569-DEC0AC88424B}"/>
    <cellStyle name="Comma 7 3 2 2 2 2 5" xfId="7483" xr:uid="{4E6518E9-7F46-404F-B047-A7F491BD3877}"/>
    <cellStyle name="Comma 7 3 2 2 2 2 6" xfId="3367" xr:uid="{3B8B87A6-9F6D-4F71-826F-AAFFCF522096}"/>
    <cellStyle name="Comma 7 3 2 2 2 3" xfId="2338" xr:uid="{E625DF2C-A6B0-4AAA-A1AD-E49D77EE9315}"/>
    <cellStyle name="Comma 7 3 2 2 2 3 2" xfId="5083" xr:uid="{CE15E2D2-4311-4DBD-A5A0-7ED9217D8869}"/>
    <cellStyle name="Comma 7 3 2 2 2 3 3" xfId="6455" xr:uid="{12E65538-EA50-49CA-BCC3-0F410FFEE45C}"/>
    <cellStyle name="Comma 7 3 2 2 2 3 4" xfId="7827" xr:uid="{9A458281-D8BE-4EEA-8015-962C1A54EEAA}"/>
    <cellStyle name="Comma 7 3 2 2 2 3 5" xfId="3711" xr:uid="{0C94CAA9-5F7A-4C8E-B283-EE2CF264B75A}"/>
    <cellStyle name="Comma 7 3 2 2 2 4" xfId="4397" xr:uid="{04B9625D-A8D3-4D0E-9544-F8A47EE3BDA2}"/>
    <cellStyle name="Comma 7 3 2 2 2 5" xfId="5769" xr:uid="{A4B8806D-07F0-454B-99A5-73270BC30F8A}"/>
    <cellStyle name="Comma 7 3 2 2 2 6" xfId="7141" xr:uid="{10D4F883-E9B9-4740-B915-59B63EBB8CAD}"/>
    <cellStyle name="Comma 7 3 2 2 2 7" xfId="3025" xr:uid="{1E14664A-89A5-4627-924F-7875EE33F91F}"/>
    <cellStyle name="Comma 7 3 2 2 3" xfId="1765" xr:uid="{EB730CA5-F6A5-41CB-A357-D0C28774653A}"/>
    <cellStyle name="Comma 7 3 2 2 3 2" xfId="2107" xr:uid="{3F05C349-EF9E-4419-8935-46BDA438987A}"/>
    <cellStyle name="Comma 7 3 2 2 3 2 2" xfId="2793" xr:uid="{177E98CB-B1E5-41E0-B389-92E8CC01BFBE}"/>
    <cellStyle name="Comma 7 3 2 2 3 2 2 2" xfId="5538" xr:uid="{08B1C70E-FB76-4633-8DA5-17E81D003BA4}"/>
    <cellStyle name="Comma 7 3 2 2 3 2 2 3" xfId="6910" xr:uid="{53A25A43-8414-4148-8619-03E613ABEA43}"/>
    <cellStyle name="Comma 7 3 2 2 3 2 2 4" xfId="8282" xr:uid="{C9A65679-53C2-428F-9B0C-E547877F352A}"/>
    <cellStyle name="Comma 7 3 2 2 3 2 2 5" xfId="4166" xr:uid="{FEAD3515-5020-4FB5-8FE0-C6B787A6A456}"/>
    <cellStyle name="Comma 7 3 2 2 3 2 3" xfId="4852" xr:uid="{964FB689-D52B-4737-9AEF-FACC0923BE18}"/>
    <cellStyle name="Comma 7 3 2 2 3 2 4" xfId="6224" xr:uid="{B35CF59E-B9D6-4102-A25A-287C30C2FCE5}"/>
    <cellStyle name="Comma 7 3 2 2 3 2 5" xfId="7596" xr:uid="{A8BD3771-6C83-4C53-B294-9782D90EA70B}"/>
    <cellStyle name="Comma 7 3 2 2 3 2 6" xfId="3480" xr:uid="{1C427BF9-B1A6-4C79-AFCA-659CA35650AD}"/>
    <cellStyle name="Comma 7 3 2 2 3 3" xfId="2451" xr:uid="{80B00FCA-E473-4874-B84F-A9293BA25E35}"/>
    <cellStyle name="Comma 7 3 2 2 3 3 2" xfId="5196" xr:uid="{29E8F7C0-B3A8-4D4A-8AE0-4D3BB3F1D039}"/>
    <cellStyle name="Comma 7 3 2 2 3 3 3" xfId="6568" xr:uid="{39BFDFE6-7DD1-4333-A671-8BFE76F8BA1E}"/>
    <cellStyle name="Comma 7 3 2 2 3 3 4" xfId="7940" xr:uid="{40B82CDE-D964-4D95-B953-38A7ED3A59A4}"/>
    <cellStyle name="Comma 7 3 2 2 3 3 5" xfId="3824" xr:uid="{1E72798D-923A-46D0-AF64-DAC18CDB9037}"/>
    <cellStyle name="Comma 7 3 2 2 3 4" xfId="4510" xr:uid="{BF05B4F7-FEAE-4289-B624-B4114E5B2515}"/>
    <cellStyle name="Comma 7 3 2 2 3 5" xfId="5882" xr:uid="{FC0C640B-C51A-438D-864E-D45BB4C8C696}"/>
    <cellStyle name="Comma 7 3 2 2 3 6" xfId="7254" xr:uid="{CCBCDA15-E1C1-4DB0-8A42-88EF9C0ED9B7}"/>
    <cellStyle name="Comma 7 3 2 2 3 7" xfId="3138" xr:uid="{8E006544-864A-4DA0-8E58-25138F1F15B6}"/>
    <cellStyle name="Comma 7 3 2 2 4" xfId="1881" xr:uid="{BFF499A5-41DB-49FA-8424-EAD0CA4803AA}"/>
    <cellStyle name="Comma 7 3 2 2 4 2" xfId="2567" xr:uid="{E7EDB252-CA28-4BB0-B328-B762E579D307}"/>
    <cellStyle name="Comma 7 3 2 2 4 2 2" xfId="5312" xr:uid="{ED9A1997-4062-4A8A-B2F1-50C19D5D8CFC}"/>
    <cellStyle name="Comma 7 3 2 2 4 2 3" xfId="6684" xr:uid="{3FFA79CC-1321-491A-9750-8A5855A45F4E}"/>
    <cellStyle name="Comma 7 3 2 2 4 2 4" xfId="8056" xr:uid="{C421326B-2FAC-4942-B99F-30EB5B728F9B}"/>
    <cellStyle name="Comma 7 3 2 2 4 2 5" xfId="3940" xr:uid="{A2487FC4-1531-43E0-A01F-7E734E598FE9}"/>
    <cellStyle name="Comma 7 3 2 2 4 3" xfId="4626" xr:uid="{8C9B6011-E13A-4AFB-897D-3FE8282CC9D8}"/>
    <cellStyle name="Comma 7 3 2 2 4 4" xfId="5998" xr:uid="{1D4E529C-EB71-4292-B263-2C943FD29FE9}"/>
    <cellStyle name="Comma 7 3 2 2 4 5" xfId="7370" xr:uid="{988AECBF-A0D9-42DB-91CD-479212866D30}"/>
    <cellStyle name="Comma 7 3 2 2 4 6" xfId="3254" xr:uid="{6671DBFB-5A6A-4CDE-8436-11BAF124560E}"/>
    <cellStyle name="Comma 7 3 2 2 5" xfId="2225" xr:uid="{5418714E-23D0-4EEC-951D-B3B5661D54CC}"/>
    <cellStyle name="Comma 7 3 2 2 5 2" xfId="4970" xr:uid="{AD7D22CB-800E-4390-AEDA-E842F71B2F84}"/>
    <cellStyle name="Comma 7 3 2 2 5 3" xfId="6342" xr:uid="{C17FAC86-77B5-4BB9-8251-395DC59699C4}"/>
    <cellStyle name="Comma 7 3 2 2 5 4" xfId="7714" xr:uid="{5E0BF2B4-CE24-467E-B831-DBBAB1E41EE9}"/>
    <cellStyle name="Comma 7 3 2 2 5 5" xfId="3598" xr:uid="{136BA824-4B03-48AD-95D0-79BC6B58ED54}"/>
    <cellStyle name="Comma 7 3 2 2 6" xfId="4284" xr:uid="{4E9893DE-CCE0-4FE3-8E06-94249A6EE0EF}"/>
    <cellStyle name="Comma 7 3 2 2 7" xfId="5656" xr:uid="{0B46CF7C-774E-42DE-8921-204E2A845534}"/>
    <cellStyle name="Comma 7 3 2 2 8" xfId="7028" xr:uid="{0D0A5C1E-B302-46A0-8378-AC1F08312D27}"/>
    <cellStyle name="Comma 7 3 2 2 9" xfId="2912" xr:uid="{8571C33F-B881-47ED-A157-CC1A3E580928}"/>
    <cellStyle name="Comma 7 3 2 3" xfId="1578" xr:uid="{56EE525A-3003-4D6A-9AEB-0B8BC7C0C9AE}"/>
    <cellStyle name="Comma 7 3 2 3 2" xfId="1920" xr:uid="{6FB51FA8-95F2-49F2-8923-F7A3BEEF04E6}"/>
    <cellStyle name="Comma 7 3 2 3 2 2" xfId="2606" xr:uid="{83AC6DB7-FA5F-4AD2-B6A6-3664E7E150BA}"/>
    <cellStyle name="Comma 7 3 2 3 2 2 2" xfId="5351" xr:uid="{C22FE0A3-E5CC-429B-8E3F-C2D513909AC2}"/>
    <cellStyle name="Comma 7 3 2 3 2 2 3" xfId="6723" xr:uid="{944D80AA-D01E-45E0-B076-8CD2A9269BB4}"/>
    <cellStyle name="Comma 7 3 2 3 2 2 4" xfId="8095" xr:uid="{BED9180F-3216-44DB-95E7-1B5099063F7E}"/>
    <cellStyle name="Comma 7 3 2 3 2 2 5" xfId="3979" xr:uid="{5D8C4265-800A-473B-A472-B78FA13939D0}"/>
    <cellStyle name="Comma 7 3 2 3 2 3" xfId="4665" xr:uid="{CBBE9F39-ED96-4A20-B22D-188103D9C1B3}"/>
    <cellStyle name="Comma 7 3 2 3 2 4" xfId="6037" xr:uid="{AF82359B-1472-469C-8B74-E7646A367853}"/>
    <cellStyle name="Comma 7 3 2 3 2 5" xfId="7409" xr:uid="{A636BFA0-F885-423D-9AC1-99657F8C28F0}"/>
    <cellStyle name="Comma 7 3 2 3 2 6" xfId="3293" xr:uid="{41D3F8EF-03F4-48BE-B49A-FEDC15E400F4}"/>
    <cellStyle name="Comma 7 3 2 3 3" xfId="2264" xr:uid="{BFEF088C-FFAD-4C84-A620-1343FC5A1193}"/>
    <cellStyle name="Comma 7 3 2 3 3 2" xfId="5009" xr:uid="{DDAF2B68-714B-4552-A025-9995AE5DD39D}"/>
    <cellStyle name="Comma 7 3 2 3 3 3" xfId="6381" xr:uid="{BEDB899C-E6A0-4B24-8EC2-616BD5EC7A76}"/>
    <cellStyle name="Comma 7 3 2 3 3 4" xfId="7753" xr:uid="{C83AF2F7-4E58-4E35-A561-02E80DD0810C}"/>
    <cellStyle name="Comma 7 3 2 3 3 5" xfId="3637" xr:uid="{F64AA12C-EC55-4DC4-AFA9-C72D2142456B}"/>
    <cellStyle name="Comma 7 3 2 3 4" xfId="4323" xr:uid="{B918EA84-475E-44E4-B28B-2E571FCB996B}"/>
    <cellStyle name="Comma 7 3 2 3 5" xfId="5695" xr:uid="{51F98932-41DF-493C-AD3A-D1E71C86FEFD}"/>
    <cellStyle name="Comma 7 3 2 3 6" xfId="7067" xr:uid="{B18E2FB7-A753-4492-9217-166D5875845B}"/>
    <cellStyle name="Comma 7 3 2 3 7" xfId="2951" xr:uid="{D486FFF0-8830-43FD-9CF9-EBCCDECB907F}"/>
    <cellStyle name="Comma 7 3 2 4" xfId="1691" xr:uid="{4FB3E65B-37A7-4B59-AAC9-FA5B380F4792}"/>
    <cellStyle name="Comma 7 3 2 4 2" xfId="2033" xr:uid="{230D81EF-766D-4096-992F-3E6757FA3039}"/>
    <cellStyle name="Comma 7 3 2 4 2 2" xfId="2719" xr:uid="{AE73FCE7-7277-4C2A-B433-DCE384F423BB}"/>
    <cellStyle name="Comma 7 3 2 4 2 2 2" xfId="5464" xr:uid="{A6EB9FD0-6BDC-4D9C-A478-AFE318B26A9C}"/>
    <cellStyle name="Comma 7 3 2 4 2 2 3" xfId="6836" xr:uid="{A938CDAB-AD99-4A7F-B1BE-06DF10CC6631}"/>
    <cellStyle name="Comma 7 3 2 4 2 2 4" xfId="8208" xr:uid="{00475BD1-176C-4B93-8C86-0D8E294CBF62}"/>
    <cellStyle name="Comma 7 3 2 4 2 2 5" xfId="4092" xr:uid="{0877C863-6E8C-4E48-B3F8-A728DE99876B}"/>
    <cellStyle name="Comma 7 3 2 4 2 3" xfId="4778" xr:uid="{326209C0-7161-4870-9F10-778EBACC3EDC}"/>
    <cellStyle name="Comma 7 3 2 4 2 4" xfId="6150" xr:uid="{470E2D06-5F64-4B4A-A3ED-C010B7389285}"/>
    <cellStyle name="Comma 7 3 2 4 2 5" xfId="7522" xr:uid="{C579B181-028D-494E-B9E5-66533D2C4932}"/>
    <cellStyle name="Comma 7 3 2 4 2 6" xfId="3406" xr:uid="{1F1FDF83-FB84-4ACE-8A97-6F250100A568}"/>
    <cellStyle name="Comma 7 3 2 4 3" xfId="2377" xr:uid="{66644E7F-49E1-49F7-B16E-9DDD560984C0}"/>
    <cellStyle name="Comma 7 3 2 4 3 2" xfId="5122" xr:uid="{283305EB-75C3-4CCC-A9D0-A0D0BD3A9122}"/>
    <cellStyle name="Comma 7 3 2 4 3 3" xfId="6494" xr:uid="{960817D8-F3AB-40E7-85E1-91AA928B07F3}"/>
    <cellStyle name="Comma 7 3 2 4 3 4" xfId="7866" xr:uid="{260E1102-19D4-48C7-87EC-84A68EF1A543}"/>
    <cellStyle name="Comma 7 3 2 4 3 5" xfId="3750" xr:uid="{09B527C9-80E2-4E39-9D61-41DD9309AA0D}"/>
    <cellStyle name="Comma 7 3 2 4 4" xfId="4436" xr:uid="{FFEBEA78-DE6B-44BF-BC03-2487D6756D5C}"/>
    <cellStyle name="Comma 7 3 2 4 5" xfId="5808" xr:uid="{939B9956-48DD-462A-98EB-0283F60629D2}"/>
    <cellStyle name="Comma 7 3 2 4 6" xfId="7180" xr:uid="{4757A2F6-B7E4-442A-AB59-A2601ACC4256}"/>
    <cellStyle name="Comma 7 3 2 4 7" xfId="3064" xr:uid="{66119388-656F-4E0B-AC04-7AACBF7DC2F7}"/>
    <cellStyle name="Comma 7 3 2 5" xfId="1807" xr:uid="{3D0AD5D4-7BB4-4FCA-8587-4C04C4D99D92}"/>
    <cellStyle name="Comma 7 3 2 5 2" xfId="2493" xr:uid="{9BE71FB8-5991-4C8A-AA2C-0C4B03C1960B}"/>
    <cellStyle name="Comma 7 3 2 5 2 2" xfId="5238" xr:uid="{DC8E68B6-44C1-4D79-AB6D-1050B90F6297}"/>
    <cellStyle name="Comma 7 3 2 5 2 3" xfId="6610" xr:uid="{F3ECFBC5-2AA4-41DC-9939-5128B65B4312}"/>
    <cellStyle name="Comma 7 3 2 5 2 4" xfId="7982" xr:uid="{8179E358-9AD7-42F8-9B17-34906908A48B}"/>
    <cellStyle name="Comma 7 3 2 5 2 5" xfId="3866" xr:uid="{7809B4B4-581C-47B5-9389-DDB6F9758965}"/>
    <cellStyle name="Comma 7 3 2 5 3" xfId="4552" xr:uid="{EA3E9AAE-3E95-441F-984F-87BB7D53B37E}"/>
    <cellStyle name="Comma 7 3 2 5 4" xfId="5924" xr:uid="{77FD8FED-B3D6-443D-A012-39E8D75A9D60}"/>
    <cellStyle name="Comma 7 3 2 5 5" xfId="7296" xr:uid="{23656C4F-35DE-442C-88E7-7FBA8210C99B}"/>
    <cellStyle name="Comma 7 3 2 5 6" xfId="3180" xr:uid="{46045E0B-FCC6-4F8E-B318-CDC8BD9F5DE8}"/>
    <cellStyle name="Comma 7 3 2 6" xfId="2150" xr:uid="{98466301-3CE5-43D9-BB03-D9946C726C34}"/>
    <cellStyle name="Comma 7 3 2 6 2" xfId="4895" xr:uid="{9CBFB69E-F766-4773-9668-91938DBFB1B5}"/>
    <cellStyle name="Comma 7 3 2 6 3" xfId="6267" xr:uid="{1D59E8E0-D86C-45AF-99CF-B9F5D78C82DC}"/>
    <cellStyle name="Comma 7 3 2 6 4" xfId="7639" xr:uid="{F4944EFD-3301-4349-8DAD-34B6C3896AF0}"/>
    <cellStyle name="Comma 7 3 2 6 5" xfId="3523" xr:uid="{BD4830F3-27F1-471C-B4F0-4CDECF6A855E}"/>
    <cellStyle name="Comma 7 3 2 7" xfId="4210" xr:uid="{DA438B77-5CEA-4AA9-B556-06006DE5D527}"/>
    <cellStyle name="Comma 7 3 2 8" xfId="5582" xr:uid="{BCEEFFF4-8756-465E-8576-4A7C85B2D83D}"/>
    <cellStyle name="Comma 7 3 2 9" xfId="6954" xr:uid="{0E66D00C-161E-424B-BC06-71C941135BD8}"/>
    <cellStyle name="Comma 7 3 3" xfId="1538" xr:uid="{7C135CC3-36D0-487D-BCA9-6378CC233677}"/>
    <cellStyle name="Comma 7 3 3 2" xfId="1651" xr:uid="{54061F98-26A4-4FC8-AEFD-AF02C8D3F414}"/>
    <cellStyle name="Comma 7 3 3 2 2" xfId="1993" xr:uid="{1985BE08-D3D1-48A7-9CD6-0639F32C8005}"/>
    <cellStyle name="Comma 7 3 3 2 2 2" xfId="2679" xr:uid="{3BF24413-118C-4073-BDC5-58857D108EF9}"/>
    <cellStyle name="Comma 7 3 3 2 2 2 2" xfId="5424" xr:uid="{638E0840-69B3-41A9-9DE5-DF5049E31AB2}"/>
    <cellStyle name="Comma 7 3 3 2 2 2 3" xfId="6796" xr:uid="{36221294-7C74-40F4-82A1-BFF5550D861F}"/>
    <cellStyle name="Comma 7 3 3 2 2 2 4" xfId="8168" xr:uid="{3BC9CDAA-D21C-40C1-A8F3-34DA6D276C3A}"/>
    <cellStyle name="Comma 7 3 3 2 2 2 5" xfId="4052" xr:uid="{8A34E7F0-8A3D-4A68-92F7-4E19983501EB}"/>
    <cellStyle name="Comma 7 3 3 2 2 3" xfId="4738" xr:uid="{A0294FA3-23F1-4ECA-92EB-401F0B2A16CE}"/>
    <cellStyle name="Comma 7 3 3 2 2 4" xfId="6110" xr:uid="{DF83D784-1F11-4507-AA05-CDE518B36378}"/>
    <cellStyle name="Comma 7 3 3 2 2 5" xfId="7482" xr:uid="{DCC3BE30-328D-4A8B-9AFB-C4CD411B8623}"/>
    <cellStyle name="Comma 7 3 3 2 2 6" xfId="3366" xr:uid="{30526237-61F4-49E5-ACBE-2794C2EEB0AE}"/>
    <cellStyle name="Comma 7 3 3 2 3" xfId="2337" xr:uid="{BD4977A8-84F8-4DA8-A167-38BAB568AB0B}"/>
    <cellStyle name="Comma 7 3 3 2 3 2" xfId="5082" xr:uid="{46EB6213-7E5C-4969-995F-A79EA2F3EF35}"/>
    <cellStyle name="Comma 7 3 3 2 3 3" xfId="6454" xr:uid="{C731CE7B-E997-4415-97E0-0EC34343CC8E}"/>
    <cellStyle name="Comma 7 3 3 2 3 4" xfId="7826" xr:uid="{5EF2FD54-61E3-4EDF-831A-0F9D8FF118BD}"/>
    <cellStyle name="Comma 7 3 3 2 3 5" xfId="3710" xr:uid="{C3C01DEA-4826-4879-AF95-F4FA7034E646}"/>
    <cellStyle name="Comma 7 3 3 2 4" xfId="4396" xr:uid="{3D7EE77E-B0AA-45E2-9429-7D57002CEC65}"/>
    <cellStyle name="Comma 7 3 3 2 5" xfId="5768" xr:uid="{CF6CEBD5-F6EF-4A31-9E07-264960A678A3}"/>
    <cellStyle name="Comma 7 3 3 2 6" xfId="7140" xr:uid="{E966D55A-808D-4651-9A88-1A24604BC837}"/>
    <cellStyle name="Comma 7 3 3 2 7" xfId="3024" xr:uid="{59460300-C206-4360-9DD9-7A070C0784CC}"/>
    <cellStyle name="Comma 7 3 3 3" xfId="1764" xr:uid="{E92F641C-0548-4F68-A571-B0859D8FE0EE}"/>
    <cellStyle name="Comma 7 3 3 3 2" xfId="2106" xr:uid="{518140D9-BF5A-4D1D-B1E1-723CA6429413}"/>
    <cellStyle name="Comma 7 3 3 3 2 2" xfId="2792" xr:uid="{588C139A-55E4-4C9F-BE47-CDFFFEB87808}"/>
    <cellStyle name="Comma 7 3 3 3 2 2 2" xfId="5537" xr:uid="{32CF4353-3AD3-4A7D-8D00-007D68082825}"/>
    <cellStyle name="Comma 7 3 3 3 2 2 3" xfId="6909" xr:uid="{F6842A33-4882-438B-B7EF-6A22806EA5B1}"/>
    <cellStyle name="Comma 7 3 3 3 2 2 4" xfId="8281" xr:uid="{C5639426-2E6D-4901-BA29-82497B84CA87}"/>
    <cellStyle name="Comma 7 3 3 3 2 2 5" xfId="4165" xr:uid="{8AB61592-09EB-4579-AF26-FDDB21A878CE}"/>
    <cellStyle name="Comma 7 3 3 3 2 3" xfId="4851" xr:uid="{B2C9419E-9600-458C-901E-0F192A7C90BF}"/>
    <cellStyle name="Comma 7 3 3 3 2 4" xfId="6223" xr:uid="{6FCD3452-2B58-40E0-8A6C-FC4C60CDDDA7}"/>
    <cellStyle name="Comma 7 3 3 3 2 5" xfId="7595" xr:uid="{2F34E278-647D-49DC-AB14-0087DED2BBC5}"/>
    <cellStyle name="Comma 7 3 3 3 2 6" xfId="3479" xr:uid="{D3D86869-A58A-4127-AD45-E6C080B4F85D}"/>
    <cellStyle name="Comma 7 3 3 3 3" xfId="2450" xr:uid="{913D0857-6B8D-46A9-9044-14CD266E4702}"/>
    <cellStyle name="Comma 7 3 3 3 3 2" xfId="5195" xr:uid="{5E3C12F1-84A9-45D8-9F32-CA001C9C746F}"/>
    <cellStyle name="Comma 7 3 3 3 3 3" xfId="6567" xr:uid="{EF11B155-7F5B-4689-9CEE-FCEBB2615243}"/>
    <cellStyle name="Comma 7 3 3 3 3 4" xfId="7939" xr:uid="{CB057791-6A55-4EB9-83BA-D6D661C5E05C}"/>
    <cellStyle name="Comma 7 3 3 3 3 5" xfId="3823" xr:uid="{70FB16D4-A970-4612-9199-6D3A6BF68F14}"/>
    <cellStyle name="Comma 7 3 3 3 4" xfId="4509" xr:uid="{C2AD185F-1284-403A-8DEF-0B7C962D9434}"/>
    <cellStyle name="Comma 7 3 3 3 5" xfId="5881" xr:uid="{657F5DB7-6823-4535-9EA1-11167729AEC3}"/>
    <cellStyle name="Comma 7 3 3 3 6" xfId="7253" xr:uid="{4FD16E6A-2903-4E43-A28F-1FF8678F29B4}"/>
    <cellStyle name="Comma 7 3 3 3 7" xfId="3137" xr:uid="{808A9197-DBF5-4101-A2DB-C2BC59FAB7D2}"/>
    <cellStyle name="Comma 7 3 3 4" xfId="1880" xr:uid="{11B359E8-61BA-4FD8-B2A4-F90BDF6244CD}"/>
    <cellStyle name="Comma 7 3 3 4 2" xfId="2566" xr:uid="{0954769B-D9BC-4A58-AE25-DD6401BD0A2E}"/>
    <cellStyle name="Comma 7 3 3 4 2 2" xfId="5311" xr:uid="{CF7AACB9-18D1-4B20-BCED-B90D8C2D3949}"/>
    <cellStyle name="Comma 7 3 3 4 2 3" xfId="6683" xr:uid="{96A4C454-BC4D-4503-8207-8D7ED9AF2BD5}"/>
    <cellStyle name="Comma 7 3 3 4 2 4" xfId="8055" xr:uid="{1D3EC8DA-0AFB-4F6F-882F-1869A5D8236A}"/>
    <cellStyle name="Comma 7 3 3 4 2 5" xfId="3939" xr:uid="{326AD6D4-39BD-4EA1-8AD1-FC78A019136A}"/>
    <cellStyle name="Comma 7 3 3 4 3" xfId="4625" xr:uid="{A1923ABE-541A-4DD1-A82A-D2ECEB5B9DF0}"/>
    <cellStyle name="Comma 7 3 3 4 4" xfId="5997" xr:uid="{4C3F0EC7-6674-4679-A8EC-5EAA1AD2FA71}"/>
    <cellStyle name="Comma 7 3 3 4 5" xfId="7369" xr:uid="{00811F60-353B-4E93-9553-87A38DBD795B}"/>
    <cellStyle name="Comma 7 3 3 4 6" xfId="3253" xr:uid="{5DE6A89E-778B-46A3-8AE9-BA026A902A83}"/>
    <cellStyle name="Comma 7 3 3 5" xfId="2224" xr:uid="{81771CD6-C472-4EA0-A2DD-1D035E0E27CA}"/>
    <cellStyle name="Comma 7 3 3 5 2" xfId="4969" xr:uid="{471A1539-A9DF-44D8-82A7-C09FB9F55ABE}"/>
    <cellStyle name="Comma 7 3 3 5 3" xfId="6341" xr:uid="{777654F2-390C-4F51-A210-5DB07E935A1D}"/>
    <cellStyle name="Comma 7 3 3 5 4" xfId="7713" xr:uid="{B5D45455-493F-4ABB-BDEA-15984BE7CDDA}"/>
    <cellStyle name="Comma 7 3 3 5 5" xfId="3597" xr:uid="{96CB4015-DCF0-4284-94F4-378596B5B011}"/>
    <cellStyle name="Comma 7 3 3 6" xfId="4283" xr:uid="{D33A9021-1366-4AD1-B4A1-601B75FA7F18}"/>
    <cellStyle name="Comma 7 3 3 7" xfId="5655" xr:uid="{AA980621-D3A4-453B-AC8A-9B5903696933}"/>
    <cellStyle name="Comma 7 3 3 8" xfId="7027" xr:uid="{B34F2829-F3E0-46F3-ACD5-B62F881DAA86}"/>
    <cellStyle name="Comma 7 3 3 9" xfId="2911" xr:uid="{FA8BB1E5-D16D-4F67-AB9B-87BB51979440}"/>
    <cellStyle name="Comma 7 3 4" xfId="1577" xr:uid="{3FB9EEA6-1AD3-4D62-B6ED-86A07CFFC5EF}"/>
    <cellStyle name="Comma 7 3 4 2" xfId="1919" xr:uid="{54582F1C-D05F-41E0-9DB0-F372C10B55AB}"/>
    <cellStyle name="Comma 7 3 4 2 2" xfId="2605" xr:uid="{C92EA808-4620-4CA5-A32C-DB65E494B2B5}"/>
    <cellStyle name="Comma 7 3 4 2 2 2" xfId="5350" xr:uid="{893E69A9-C9CD-4A11-AB82-7A406BCECB00}"/>
    <cellStyle name="Comma 7 3 4 2 2 3" xfId="6722" xr:uid="{05A6E861-EA1F-441F-A37C-43EDA966E302}"/>
    <cellStyle name="Comma 7 3 4 2 2 4" xfId="8094" xr:uid="{0D7FE86D-31CA-46C0-B20A-04C883A67D7F}"/>
    <cellStyle name="Comma 7 3 4 2 2 5" xfId="3978" xr:uid="{0B1BBDC1-966B-4609-91E3-2BEE4252C351}"/>
    <cellStyle name="Comma 7 3 4 2 3" xfId="4664" xr:uid="{15781092-A206-4D21-B9FD-AF2B4A495D2F}"/>
    <cellStyle name="Comma 7 3 4 2 4" xfId="6036" xr:uid="{E3C5DDF5-C548-483B-BF42-AAE876D55E32}"/>
    <cellStyle name="Comma 7 3 4 2 5" xfId="7408" xr:uid="{5C048E5D-5DCB-44CE-8018-0E0300D05050}"/>
    <cellStyle name="Comma 7 3 4 2 6" xfId="3292" xr:uid="{3F5619EA-8BD9-448A-81B1-3462844D3DA8}"/>
    <cellStyle name="Comma 7 3 4 3" xfId="2263" xr:uid="{F04EAE5E-4852-4E5C-A32C-65924FB9A502}"/>
    <cellStyle name="Comma 7 3 4 3 2" xfId="5008" xr:uid="{74882B72-E5E2-4213-9030-287E0A646571}"/>
    <cellStyle name="Comma 7 3 4 3 3" xfId="6380" xr:uid="{91409C96-E105-4C57-91D7-A8101C3A366B}"/>
    <cellStyle name="Comma 7 3 4 3 4" xfId="7752" xr:uid="{B61E89E3-BEDF-4D56-8D2E-DAF518D3B23C}"/>
    <cellStyle name="Comma 7 3 4 3 5" xfId="3636" xr:uid="{BD8D0BE1-1ACF-4920-9778-54162354C238}"/>
    <cellStyle name="Comma 7 3 4 4" xfId="4322" xr:uid="{CAE7D52F-E57B-44C4-9C33-680E81C12019}"/>
    <cellStyle name="Comma 7 3 4 5" xfId="5694" xr:uid="{7A9292E9-FE1F-48D3-9A59-BBDD4E504C4E}"/>
    <cellStyle name="Comma 7 3 4 6" xfId="7066" xr:uid="{C5E80812-670D-4321-9D25-17E178B0C480}"/>
    <cellStyle name="Comma 7 3 4 7" xfId="2950" xr:uid="{2EEDA9EF-F9CA-4C5D-AAEE-32767A405683}"/>
    <cellStyle name="Comma 7 3 5" xfId="1690" xr:uid="{57C1C2E0-07F4-4D52-9CAF-42B09D5006AD}"/>
    <cellStyle name="Comma 7 3 5 2" xfId="2032" xr:uid="{A7E99878-15D7-498D-ACE9-85A383DD8027}"/>
    <cellStyle name="Comma 7 3 5 2 2" xfId="2718" xr:uid="{8F789EDF-A3B7-42B1-8E60-741D9BFE9AA3}"/>
    <cellStyle name="Comma 7 3 5 2 2 2" xfId="5463" xr:uid="{3D762B5E-7AFA-498B-8816-9218556EDDFA}"/>
    <cellStyle name="Comma 7 3 5 2 2 3" xfId="6835" xr:uid="{4C32AB89-DCDE-45CB-9464-DC9CF0849F43}"/>
    <cellStyle name="Comma 7 3 5 2 2 4" xfId="8207" xr:uid="{5479A1F2-D36C-4546-8DF2-060753A11B0B}"/>
    <cellStyle name="Comma 7 3 5 2 2 5" xfId="4091" xr:uid="{7FA9408A-BAF5-4403-ACDF-0D15641B5913}"/>
    <cellStyle name="Comma 7 3 5 2 3" xfId="4777" xr:uid="{336D166D-A772-4BCE-894C-58D3EA8D2B36}"/>
    <cellStyle name="Comma 7 3 5 2 4" xfId="6149" xr:uid="{184BAED9-C553-48A6-A994-ED7E648B9ABD}"/>
    <cellStyle name="Comma 7 3 5 2 5" xfId="7521" xr:uid="{114684FE-D61D-49F7-8B19-C3927F295928}"/>
    <cellStyle name="Comma 7 3 5 2 6" xfId="3405" xr:uid="{884EAE85-B5FD-4190-BDA4-4DC831C3DF28}"/>
    <cellStyle name="Comma 7 3 5 3" xfId="2376" xr:uid="{F37BD892-FACB-42EC-A33A-E8AA54FA018F}"/>
    <cellStyle name="Comma 7 3 5 3 2" xfId="5121" xr:uid="{2B0BDF19-BF46-4E52-AAD1-9EBD329A8893}"/>
    <cellStyle name="Comma 7 3 5 3 3" xfId="6493" xr:uid="{3310C25F-6005-4440-ABC8-9971218E6AF7}"/>
    <cellStyle name="Comma 7 3 5 3 4" xfId="7865" xr:uid="{CA0E3DEA-9EAA-4287-9027-8984557A8806}"/>
    <cellStyle name="Comma 7 3 5 3 5" xfId="3749" xr:uid="{877EE858-EEF5-42FD-A7D0-624FA5707F43}"/>
    <cellStyle name="Comma 7 3 5 4" xfId="4435" xr:uid="{6496CD02-E51E-4F58-B64A-BD8B16037181}"/>
    <cellStyle name="Comma 7 3 5 5" xfId="5807" xr:uid="{0E11F95C-7BEF-4423-AB9C-2638B27B5940}"/>
    <cellStyle name="Comma 7 3 5 6" xfId="7179" xr:uid="{1029658E-5B8D-471A-9D3C-212798B70900}"/>
    <cellStyle name="Comma 7 3 5 7" xfId="3063" xr:uid="{B839D782-B38A-4318-9CEF-6E547DBBEB10}"/>
    <cellStyle name="Comma 7 3 6" xfId="1806" xr:uid="{0030BD7B-9D1F-4A9D-8C8C-E5145DC84ADC}"/>
    <cellStyle name="Comma 7 3 6 2" xfId="2492" xr:uid="{1C8BCEDD-119F-40F3-B663-18FAC7835F93}"/>
    <cellStyle name="Comma 7 3 6 2 2" xfId="5237" xr:uid="{1FE817E6-51D0-499E-9B5D-8F186EEEDE36}"/>
    <cellStyle name="Comma 7 3 6 2 3" xfId="6609" xr:uid="{BF0BFF63-5534-48D9-8C77-F1AAA782DD48}"/>
    <cellStyle name="Comma 7 3 6 2 4" xfId="7981" xr:uid="{8DFAD241-8846-47EF-8776-B746DCDB63CE}"/>
    <cellStyle name="Comma 7 3 6 2 5" xfId="3865" xr:uid="{9F428B40-BD1B-4E3B-8992-FF24033E4586}"/>
    <cellStyle name="Comma 7 3 6 3" xfId="4551" xr:uid="{A9CDF808-B059-4F5D-AC72-17D51133F4B2}"/>
    <cellStyle name="Comma 7 3 6 4" xfId="5923" xr:uid="{239D3BEA-D053-4473-A97B-DA24D740456B}"/>
    <cellStyle name="Comma 7 3 6 5" xfId="7295" xr:uid="{65EB1AE2-10DC-4CBF-9BC0-98BA685D19CD}"/>
    <cellStyle name="Comma 7 3 6 6" xfId="3179" xr:uid="{19D43EF4-785E-449B-875B-438D02180A56}"/>
    <cellStyle name="Comma 7 3 7" xfId="2149" xr:uid="{629CF367-6226-4995-AE6E-87E97FC8F8F5}"/>
    <cellStyle name="Comma 7 3 7 2" xfId="4894" xr:uid="{ED4D3B50-91F6-4A4F-A49D-0884362B466C}"/>
    <cellStyle name="Comma 7 3 7 3" xfId="6266" xr:uid="{DA25E276-A493-4357-A467-BB83575CC2CC}"/>
    <cellStyle name="Comma 7 3 7 4" xfId="7638" xr:uid="{F7150942-8517-416F-B119-FCD50DE46E3F}"/>
    <cellStyle name="Comma 7 3 7 5" xfId="3522" xr:uid="{611ABEE4-CA22-4A63-9A16-A534B774C497}"/>
    <cellStyle name="Comma 7 3 8" xfId="4209" xr:uid="{384956EA-3C84-4E5D-A8EB-BC4EEB5ABA9E}"/>
    <cellStyle name="Comma 7 3 9" xfId="5581" xr:uid="{11D47BFE-F55F-4330-BA0B-8B978A6C83D8}"/>
    <cellStyle name="Comma 7 4" xfId="1393" xr:uid="{DCA494B7-29F7-4D75-AD70-0A311FDBA072}"/>
    <cellStyle name="Comma 7 4 10" xfId="2850" xr:uid="{1906EE6E-58F4-438D-B9A2-1C716D9793BE}"/>
    <cellStyle name="Comma 7 4 2" xfId="1508" xr:uid="{05DE9E70-3D7B-420C-984A-8F26BBD78D1D}"/>
    <cellStyle name="Comma 7 4 2 2" xfId="1621" xr:uid="{34774544-507E-4827-933E-F64A60A90882}"/>
    <cellStyle name="Comma 7 4 2 2 2" xfId="1963" xr:uid="{FB6C4DF0-FC52-4A5B-9546-1CD5C2E13F7A}"/>
    <cellStyle name="Comma 7 4 2 2 2 2" xfId="2649" xr:uid="{E7416443-511C-434A-A5E4-6465F5F25B49}"/>
    <cellStyle name="Comma 7 4 2 2 2 2 2" xfId="5394" xr:uid="{B50D17DB-3537-4F4A-89F1-A24B3126BA52}"/>
    <cellStyle name="Comma 7 4 2 2 2 2 3" xfId="6766" xr:uid="{B3C12C36-9108-44F4-8224-F8BACEC7615B}"/>
    <cellStyle name="Comma 7 4 2 2 2 2 4" xfId="8138" xr:uid="{4415C560-91A1-49B6-BAE2-36A343FB6A97}"/>
    <cellStyle name="Comma 7 4 2 2 2 2 5" xfId="4022" xr:uid="{E8F79FA5-726F-4894-8A80-3556CA5CA6B7}"/>
    <cellStyle name="Comma 7 4 2 2 2 3" xfId="4708" xr:uid="{BE4CD7BC-5EF6-4814-9F62-5E71EB8390F3}"/>
    <cellStyle name="Comma 7 4 2 2 2 4" xfId="6080" xr:uid="{3F8950E2-BF42-4C79-86E2-C3337E3C5418}"/>
    <cellStyle name="Comma 7 4 2 2 2 5" xfId="7452" xr:uid="{52518B21-FE30-4F55-8E94-36B33236C85D}"/>
    <cellStyle name="Comma 7 4 2 2 2 6" xfId="3336" xr:uid="{412B5726-19EC-49BD-A3AE-7DBB0B559E42}"/>
    <cellStyle name="Comma 7 4 2 2 3" xfId="2307" xr:uid="{E154E1E0-55E2-4018-8452-6B48FB19FC06}"/>
    <cellStyle name="Comma 7 4 2 2 3 2" xfId="5052" xr:uid="{A1EDAF73-61AD-4C65-A337-AF281EA858A2}"/>
    <cellStyle name="Comma 7 4 2 2 3 3" xfId="6424" xr:uid="{5623B7B7-1094-43F3-9AE3-9BA8B857C7F6}"/>
    <cellStyle name="Comma 7 4 2 2 3 4" xfId="7796" xr:uid="{FFA165BD-8A1D-4366-9C82-29B8ADA81BFF}"/>
    <cellStyle name="Comma 7 4 2 2 3 5" xfId="3680" xr:uid="{5E3A1D5A-2709-4432-8E30-8DCA8D6CE484}"/>
    <cellStyle name="Comma 7 4 2 2 4" xfId="4366" xr:uid="{E583E95D-1F6A-40D9-B995-5EB8C667EB35}"/>
    <cellStyle name="Comma 7 4 2 2 5" xfId="5738" xr:uid="{C89E0A2A-38A6-4A1D-B6DF-B6144184547C}"/>
    <cellStyle name="Comma 7 4 2 2 6" xfId="7110" xr:uid="{F57851AB-C2D4-4C40-9B74-57AD69ADC1E0}"/>
    <cellStyle name="Comma 7 4 2 2 7" xfId="2994" xr:uid="{808B7598-6825-44C1-98EB-7F1DECE26BC2}"/>
    <cellStyle name="Comma 7 4 2 3" xfId="1734" xr:uid="{F01765CD-3497-467D-8DE9-165B7BC58F86}"/>
    <cellStyle name="Comma 7 4 2 3 2" xfId="2076" xr:uid="{AB4E215A-8B72-4D0C-8931-1D1852B57E3A}"/>
    <cellStyle name="Comma 7 4 2 3 2 2" xfId="2762" xr:uid="{CAD626F4-15A0-4143-8CAD-2B60BCF42D23}"/>
    <cellStyle name="Comma 7 4 2 3 2 2 2" xfId="5507" xr:uid="{1254B99A-335B-41EB-9961-46A8F6E063C1}"/>
    <cellStyle name="Comma 7 4 2 3 2 2 3" xfId="6879" xr:uid="{C6F6B012-256B-4F28-B56E-26DDC5751E65}"/>
    <cellStyle name="Comma 7 4 2 3 2 2 4" xfId="8251" xr:uid="{F56296A0-7DF0-47AA-88D4-68FDC72943CF}"/>
    <cellStyle name="Comma 7 4 2 3 2 2 5" xfId="4135" xr:uid="{DDA11AEA-B139-4F68-AE8E-EDD8F2079BA7}"/>
    <cellStyle name="Comma 7 4 2 3 2 3" xfId="4821" xr:uid="{5B6AA944-09B9-4C8B-AD32-26F4AAC7A294}"/>
    <cellStyle name="Comma 7 4 2 3 2 4" xfId="6193" xr:uid="{95DD758C-41F2-4D17-B6EC-9868841C2A61}"/>
    <cellStyle name="Comma 7 4 2 3 2 5" xfId="7565" xr:uid="{62AE550A-F5FB-44C3-8C83-EE9257D0B7C8}"/>
    <cellStyle name="Comma 7 4 2 3 2 6" xfId="3449" xr:uid="{E09FD8BE-B1D7-4DFC-ABC9-9055127855FE}"/>
    <cellStyle name="Comma 7 4 2 3 3" xfId="2420" xr:uid="{B0D14139-8DD8-4295-BB7B-7DBC488FC7DE}"/>
    <cellStyle name="Comma 7 4 2 3 3 2" xfId="5165" xr:uid="{507508DB-E70E-4A72-824B-C892387A5B47}"/>
    <cellStyle name="Comma 7 4 2 3 3 3" xfId="6537" xr:uid="{48A08517-C6A1-4C08-9F36-AB352BD049AE}"/>
    <cellStyle name="Comma 7 4 2 3 3 4" xfId="7909" xr:uid="{CD5DDEF3-D856-4172-B868-28E057DC39E7}"/>
    <cellStyle name="Comma 7 4 2 3 3 5" xfId="3793" xr:uid="{83B20649-2FFA-4E86-AE9E-F204F9E6EC32}"/>
    <cellStyle name="Comma 7 4 2 3 4" xfId="4479" xr:uid="{09A2B7B5-DF17-4F63-ABBE-4B9AA4EBAA9D}"/>
    <cellStyle name="Comma 7 4 2 3 5" xfId="5851" xr:uid="{FB060878-CB43-4581-9454-D7178CFE4E92}"/>
    <cellStyle name="Comma 7 4 2 3 6" xfId="7223" xr:uid="{A0054FC3-527B-4748-AC15-3E1D05E87CA9}"/>
    <cellStyle name="Comma 7 4 2 3 7" xfId="3107" xr:uid="{94B56D90-8884-4490-8A5B-B0E4D5BBFF6C}"/>
    <cellStyle name="Comma 7 4 2 4" xfId="1850" xr:uid="{ED7AAAAB-5209-467F-BE7A-9FCF48BBC847}"/>
    <cellStyle name="Comma 7 4 2 4 2" xfId="2536" xr:uid="{E8D35B42-29AB-46C5-BD15-9EE49BED0B27}"/>
    <cellStyle name="Comma 7 4 2 4 2 2" xfId="5281" xr:uid="{4AAEDD73-E5EB-4F6B-AA9F-F78783725B89}"/>
    <cellStyle name="Comma 7 4 2 4 2 3" xfId="6653" xr:uid="{92AF03B2-F4B5-48D0-AB0E-00E104BB71D1}"/>
    <cellStyle name="Comma 7 4 2 4 2 4" xfId="8025" xr:uid="{EF3011E8-F73F-4988-A99D-C2796E2976A3}"/>
    <cellStyle name="Comma 7 4 2 4 2 5" xfId="3909" xr:uid="{779AB369-FB2F-423D-955B-0C64304D36ED}"/>
    <cellStyle name="Comma 7 4 2 4 3" xfId="4595" xr:uid="{6FAEA659-92A9-4C46-A55A-73B5FA134504}"/>
    <cellStyle name="Comma 7 4 2 4 4" xfId="5967" xr:uid="{1B22BBC4-0668-49FE-BF5B-BE0728AD14DD}"/>
    <cellStyle name="Comma 7 4 2 4 5" xfId="7339" xr:uid="{C9538109-B298-425B-964A-6D446254435F}"/>
    <cellStyle name="Comma 7 4 2 4 6" xfId="3223" xr:uid="{FF4F404D-B232-4C32-A8B9-2090EFE7F270}"/>
    <cellStyle name="Comma 7 4 2 5" xfId="2194" xr:uid="{A03C04FE-4E36-435B-87D9-BA94A42B4569}"/>
    <cellStyle name="Comma 7 4 2 5 2" xfId="4939" xr:uid="{EB273841-880F-4A3F-B940-4A42FE670077}"/>
    <cellStyle name="Comma 7 4 2 5 3" xfId="6311" xr:uid="{0068CC6B-9A6C-487C-838B-BC4AC11ADF0C}"/>
    <cellStyle name="Comma 7 4 2 5 4" xfId="7683" xr:uid="{DA4ECA78-9AC1-4F20-89BA-86DA8005F2CF}"/>
    <cellStyle name="Comma 7 4 2 5 5" xfId="3567" xr:uid="{5B3F072E-5760-4FA1-BC05-00622B7CA9E7}"/>
    <cellStyle name="Comma 7 4 2 6" xfId="4253" xr:uid="{78E5282F-5684-41DD-BEBF-446DC7252134}"/>
    <cellStyle name="Comma 7 4 2 7" xfId="5625" xr:uid="{CDF4240D-D8AE-488F-A219-512AC26F56E0}"/>
    <cellStyle name="Comma 7 4 2 8" xfId="6997" xr:uid="{F193D988-A21A-4F3F-8506-A25F764D52D2}"/>
    <cellStyle name="Comma 7 4 2 9" xfId="2881" xr:uid="{79923D91-DFE8-412D-BE46-490EEC3FA03C}"/>
    <cellStyle name="Comma 7 4 3" xfId="1589" xr:uid="{8AE6BDFD-EF6A-42B6-A0FA-98735EFDDD77}"/>
    <cellStyle name="Comma 7 4 3 2" xfId="1931" xr:uid="{02EC76CE-59E9-4466-8CB8-4FE1C004B2C9}"/>
    <cellStyle name="Comma 7 4 3 2 2" xfId="2617" xr:uid="{69403442-E04A-47AF-939F-2CEA8308C807}"/>
    <cellStyle name="Comma 7 4 3 2 2 2" xfId="5362" xr:uid="{9F69587A-5889-4737-A8CD-1F266B8F7AC9}"/>
    <cellStyle name="Comma 7 4 3 2 2 3" xfId="6734" xr:uid="{9DABD81E-DB55-482A-9072-C8BF9002B0C9}"/>
    <cellStyle name="Comma 7 4 3 2 2 4" xfId="8106" xr:uid="{63628E71-D0D5-40F6-8B3E-39063309C21A}"/>
    <cellStyle name="Comma 7 4 3 2 2 5" xfId="3990" xr:uid="{8A88E26B-22AC-4558-A6BF-B9EB46CAAD6E}"/>
    <cellStyle name="Comma 7 4 3 2 3" xfId="4676" xr:uid="{80771F0D-B429-479F-8736-F3D5C1CFF46B}"/>
    <cellStyle name="Comma 7 4 3 2 4" xfId="6048" xr:uid="{E009CA5D-5AB5-438A-9CD4-809774563A78}"/>
    <cellStyle name="Comma 7 4 3 2 5" xfId="7420" xr:uid="{6655A3BA-7CEC-4942-A83C-9245DDC5F0F7}"/>
    <cellStyle name="Comma 7 4 3 2 6" xfId="3304" xr:uid="{DFB3DADB-A28A-4AFF-BC2E-B4270A6C10B3}"/>
    <cellStyle name="Comma 7 4 3 3" xfId="2275" xr:uid="{B1193D44-08E7-42BD-BACE-BBFA0B094E15}"/>
    <cellStyle name="Comma 7 4 3 3 2" xfId="5020" xr:uid="{49F86A85-DAD3-4217-8B1B-402A8CFFF728}"/>
    <cellStyle name="Comma 7 4 3 3 3" xfId="6392" xr:uid="{6E4A6A23-9162-410A-9867-5C8753220D7E}"/>
    <cellStyle name="Comma 7 4 3 3 4" xfId="7764" xr:uid="{9BD4BB01-3723-42BE-8D2A-D60B8781716A}"/>
    <cellStyle name="Comma 7 4 3 3 5" xfId="3648" xr:uid="{ADD79C68-6C42-4797-BA31-9252195665E6}"/>
    <cellStyle name="Comma 7 4 3 4" xfId="4334" xr:uid="{DF33AB08-8084-4D31-B6B2-6CFCEB1967DA}"/>
    <cellStyle name="Comma 7 4 3 5" xfId="5706" xr:uid="{576C7671-274A-41ED-B685-E036C96342B8}"/>
    <cellStyle name="Comma 7 4 3 6" xfId="7078" xr:uid="{90A345E2-8DBD-4D71-8A3E-522B7502EDB5}"/>
    <cellStyle name="Comma 7 4 3 7" xfId="2962" xr:uid="{1953B27D-50C4-443F-98ED-10D8B2EF3821}"/>
    <cellStyle name="Comma 7 4 4" xfId="1702" xr:uid="{8616593E-7039-4575-B8DA-CD462341790B}"/>
    <cellStyle name="Comma 7 4 4 2" xfId="2044" xr:uid="{419724B2-08D6-4809-A472-3ED809506E34}"/>
    <cellStyle name="Comma 7 4 4 2 2" xfId="2730" xr:uid="{1F3832CF-CF45-4BD8-BEB8-7F9C66081D6A}"/>
    <cellStyle name="Comma 7 4 4 2 2 2" xfId="5475" xr:uid="{49B59D1F-C0E7-4D95-8FFD-BA372C67119D}"/>
    <cellStyle name="Comma 7 4 4 2 2 3" xfId="6847" xr:uid="{D21B9980-CDD4-4326-9927-BE643927091A}"/>
    <cellStyle name="Comma 7 4 4 2 2 4" xfId="8219" xr:uid="{E227E63E-97B9-4A64-940A-A9A671D57D8E}"/>
    <cellStyle name="Comma 7 4 4 2 2 5" xfId="4103" xr:uid="{0D7A50A0-2973-4372-887E-8186B7531735}"/>
    <cellStyle name="Comma 7 4 4 2 3" xfId="4789" xr:uid="{4D6FD7B6-0CD4-47BC-A20F-32848FBFFF91}"/>
    <cellStyle name="Comma 7 4 4 2 4" xfId="6161" xr:uid="{7615812C-84AE-4359-8E15-D33134501730}"/>
    <cellStyle name="Comma 7 4 4 2 5" xfId="7533" xr:uid="{3DEA4DEA-2CD5-4E5D-97D8-109356637C69}"/>
    <cellStyle name="Comma 7 4 4 2 6" xfId="3417" xr:uid="{27EFA89E-C719-4F7F-9B07-E8197816A6E7}"/>
    <cellStyle name="Comma 7 4 4 3" xfId="2388" xr:uid="{C29DDD7E-2E66-4E4A-AD49-1B329A2FA49D}"/>
    <cellStyle name="Comma 7 4 4 3 2" xfId="5133" xr:uid="{517D9479-72F3-4BF1-ACF5-E87405E88BA7}"/>
    <cellStyle name="Comma 7 4 4 3 3" xfId="6505" xr:uid="{9F19A4D9-B58F-4E01-AE03-EA83AA5797C1}"/>
    <cellStyle name="Comma 7 4 4 3 4" xfId="7877" xr:uid="{7966F31D-E74C-48E7-B9A1-8253CF4519A1}"/>
    <cellStyle name="Comma 7 4 4 3 5" xfId="3761" xr:uid="{5F49C3C5-972D-4C5F-8859-808DC5CF23EA}"/>
    <cellStyle name="Comma 7 4 4 4" xfId="4447" xr:uid="{F7D54512-9E0F-4F95-A8E8-5CB962F0DF7D}"/>
    <cellStyle name="Comma 7 4 4 5" xfId="5819" xr:uid="{692C8114-41CA-4A81-9A27-06342010105A}"/>
    <cellStyle name="Comma 7 4 4 6" xfId="7191" xr:uid="{430A69AB-421E-4C47-B4C3-FA7C6A47A680}"/>
    <cellStyle name="Comma 7 4 4 7" xfId="3075" xr:uid="{910EFC8E-9DB9-435A-AFB9-370707588810}"/>
    <cellStyle name="Comma 7 4 5" xfId="1819" xr:uid="{C7096482-95A3-442E-9E63-DBC5DB251493}"/>
    <cellStyle name="Comma 7 4 5 2" xfId="2505" xr:uid="{F44AB0AC-777F-496C-B109-E5F2B4F18391}"/>
    <cellStyle name="Comma 7 4 5 2 2" xfId="5250" xr:uid="{951A5676-4529-4B3B-AA1D-867CDDD4735E}"/>
    <cellStyle name="Comma 7 4 5 2 3" xfId="6622" xr:uid="{D8629472-2223-4900-AE1E-CE22DD5760C8}"/>
    <cellStyle name="Comma 7 4 5 2 4" xfId="7994" xr:uid="{97420257-3F6B-4BF5-AADB-2C55626166EE}"/>
    <cellStyle name="Comma 7 4 5 2 5" xfId="3878" xr:uid="{B101B3DA-33B5-47BB-8998-8FAA70DE6C60}"/>
    <cellStyle name="Comma 7 4 5 3" xfId="4564" xr:uid="{E1D1E8DE-91A1-4BAF-95B2-C72E6D396FA4}"/>
    <cellStyle name="Comma 7 4 5 4" xfId="5936" xr:uid="{965B92AD-F995-4272-8C60-DB54348FA20A}"/>
    <cellStyle name="Comma 7 4 5 5" xfId="7308" xr:uid="{C3935362-BEC8-457F-9A26-8F4E469A03A1}"/>
    <cellStyle name="Comma 7 4 5 6" xfId="3192" xr:uid="{957364FF-7028-46B5-B1A6-A4E17B330132}"/>
    <cellStyle name="Comma 7 4 6" xfId="2162" xr:uid="{63E47234-9C5F-4084-AF8A-53952B5B59C3}"/>
    <cellStyle name="Comma 7 4 6 2" xfId="4907" xr:uid="{3EC03161-BF28-4C48-8E42-1CB1731D1820}"/>
    <cellStyle name="Comma 7 4 6 3" xfId="6279" xr:uid="{99CC6D64-45A4-408C-8E4E-6BAB139F8D97}"/>
    <cellStyle name="Comma 7 4 6 4" xfId="7651" xr:uid="{EB37D258-B25F-4839-A468-37A230A05AE5}"/>
    <cellStyle name="Comma 7 4 6 5" xfId="3535" xr:uid="{233C9A4A-2FC0-45B3-A28E-B88AE56D992F}"/>
    <cellStyle name="Comma 7 4 7" xfId="4222" xr:uid="{49320F54-F6FB-4CD0-9601-163D9AB73678}"/>
    <cellStyle name="Comma 7 4 8" xfId="5594" xr:uid="{C1020D43-B0CC-4E11-9259-FAF911BED984}"/>
    <cellStyle name="Comma 7 4 9" xfId="6966" xr:uid="{7BF72C1D-657F-4D16-9430-F401F5BB17FB}"/>
    <cellStyle name="Comma 7 5" xfId="1536" xr:uid="{D9031E4D-2BC1-4D29-9F39-17C503301480}"/>
    <cellStyle name="Comma 7 5 2" xfId="1649" xr:uid="{A55E9F76-993D-4AED-927C-FC2735B9245B}"/>
    <cellStyle name="Comma 7 5 2 2" xfId="1991" xr:uid="{71413D1B-977F-447A-9AF0-0B24E174746B}"/>
    <cellStyle name="Comma 7 5 2 2 2" xfId="2677" xr:uid="{7247CF5F-CF93-4797-BA4A-F8BD16F48631}"/>
    <cellStyle name="Comma 7 5 2 2 2 2" xfId="5422" xr:uid="{13B3330E-5340-45E1-9FEF-BFEAEB513945}"/>
    <cellStyle name="Comma 7 5 2 2 2 3" xfId="6794" xr:uid="{924DC0E0-75EE-427F-B9F2-B66E19A35DAF}"/>
    <cellStyle name="Comma 7 5 2 2 2 4" xfId="8166" xr:uid="{A6E223FB-60CC-4867-B780-587A970D96BD}"/>
    <cellStyle name="Comma 7 5 2 2 2 5" xfId="4050" xr:uid="{70604638-9A22-41C1-B27E-C9507D2CA790}"/>
    <cellStyle name="Comma 7 5 2 2 3" xfId="4736" xr:uid="{29815CF5-3A5D-412C-9419-A519F04B96D2}"/>
    <cellStyle name="Comma 7 5 2 2 4" xfId="6108" xr:uid="{B601936B-65D8-4907-A9FA-8482ADF6826A}"/>
    <cellStyle name="Comma 7 5 2 2 5" xfId="7480" xr:uid="{566CF931-C380-4331-8D53-AB4A63EC69AE}"/>
    <cellStyle name="Comma 7 5 2 2 6" xfId="3364" xr:uid="{3BB2FA6C-A6D4-4ADB-A017-87C687A528BD}"/>
    <cellStyle name="Comma 7 5 2 3" xfId="2335" xr:uid="{F1EBA708-2999-465A-B67C-BBFC7C227FCC}"/>
    <cellStyle name="Comma 7 5 2 3 2" xfId="5080" xr:uid="{256C872E-5F83-4428-B024-BA1072F1A44D}"/>
    <cellStyle name="Comma 7 5 2 3 3" xfId="6452" xr:uid="{7B3BD48B-0D5F-4299-83CD-489EBD667C63}"/>
    <cellStyle name="Comma 7 5 2 3 4" xfId="7824" xr:uid="{7E41274B-56A2-4095-B910-E56A3577BEFA}"/>
    <cellStyle name="Comma 7 5 2 3 5" xfId="3708" xr:uid="{4AA456FF-E187-4D28-BAC0-EAB1D5F7D4E5}"/>
    <cellStyle name="Comma 7 5 2 4" xfId="4394" xr:uid="{120F0D45-1291-410F-A6C7-77A6F3D2F503}"/>
    <cellStyle name="Comma 7 5 2 5" xfId="5766" xr:uid="{413F7436-8B6F-4352-9DE3-9EE30C2F6331}"/>
    <cellStyle name="Comma 7 5 2 6" xfId="7138" xr:uid="{C70AD990-0AEF-4652-B3DA-B6884844BC72}"/>
    <cellStyle name="Comma 7 5 2 7" xfId="3022" xr:uid="{BA38826F-E2EE-4D4C-B92D-126E74962961}"/>
    <cellStyle name="Comma 7 5 3" xfId="1762" xr:uid="{F2FA53D3-718D-4AB2-A968-612A962C4128}"/>
    <cellStyle name="Comma 7 5 3 2" xfId="2104" xr:uid="{1EADA5B9-E96F-4FC9-8D78-4EEDA5021349}"/>
    <cellStyle name="Comma 7 5 3 2 2" xfId="2790" xr:uid="{61753909-B513-4495-A451-5098B0910904}"/>
    <cellStyle name="Comma 7 5 3 2 2 2" xfId="5535" xr:uid="{24E6EBE9-284D-4240-9E47-17EA4AB0965D}"/>
    <cellStyle name="Comma 7 5 3 2 2 3" xfId="6907" xr:uid="{C6F4C1B6-C895-4377-B118-908CB90360D4}"/>
    <cellStyle name="Comma 7 5 3 2 2 4" xfId="8279" xr:uid="{495E5D6E-008B-484E-9799-1C28E55F5264}"/>
    <cellStyle name="Comma 7 5 3 2 2 5" xfId="4163" xr:uid="{C5566557-8C27-4055-90FE-116D19DA41D0}"/>
    <cellStyle name="Comma 7 5 3 2 3" xfId="4849" xr:uid="{5D0764EF-70E3-4A84-8C51-73E82612E04F}"/>
    <cellStyle name="Comma 7 5 3 2 4" xfId="6221" xr:uid="{6B77FA6F-B586-4765-AF5F-7ED8878732D8}"/>
    <cellStyle name="Comma 7 5 3 2 5" xfId="7593" xr:uid="{005E8A62-5B04-4F10-B7EF-B52966057DD3}"/>
    <cellStyle name="Comma 7 5 3 2 6" xfId="3477" xr:uid="{8B690736-5C76-4E10-BF7A-D787BA92064F}"/>
    <cellStyle name="Comma 7 5 3 3" xfId="2448" xr:uid="{058E32AC-115E-4DF3-B42A-2FB92DE2DB0C}"/>
    <cellStyle name="Comma 7 5 3 3 2" xfId="5193" xr:uid="{5C5E555D-5351-4F92-8CCE-6EE58DA2A527}"/>
    <cellStyle name="Comma 7 5 3 3 3" xfId="6565" xr:uid="{590C5FC4-A814-4588-814C-D60CFE43E3E1}"/>
    <cellStyle name="Comma 7 5 3 3 4" xfId="7937" xr:uid="{65838799-AAF2-4268-A263-9C2D2D8E1FA7}"/>
    <cellStyle name="Comma 7 5 3 3 5" xfId="3821" xr:uid="{016D37E8-A3DF-481E-AC64-C40354886D8D}"/>
    <cellStyle name="Comma 7 5 3 4" xfId="4507" xr:uid="{65FC8DA9-0A87-47D1-B353-550D515E46EA}"/>
    <cellStyle name="Comma 7 5 3 5" xfId="5879" xr:uid="{7AEA8CDC-F626-4652-8B92-DCAA4B58943A}"/>
    <cellStyle name="Comma 7 5 3 6" xfId="7251" xr:uid="{483D3073-BF30-44FA-A55A-8247C71F5C87}"/>
    <cellStyle name="Comma 7 5 3 7" xfId="3135" xr:uid="{A8AA7CC6-4327-4ECD-A68E-5B6F9C845C89}"/>
    <cellStyle name="Comma 7 5 4" xfId="1878" xr:uid="{99888BE8-C9A1-4FA8-9CF8-082BDCA3D3A5}"/>
    <cellStyle name="Comma 7 5 4 2" xfId="2564" xr:uid="{C441C12F-0B25-4B86-9A86-BD6D570AF6B0}"/>
    <cellStyle name="Comma 7 5 4 2 2" xfId="5309" xr:uid="{97FF1554-3EC1-4C3A-AC56-59BCB98D890E}"/>
    <cellStyle name="Comma 7 5 4 2 3" xfId="6681" xr:uid="{0EE2AF21-788C-4FE2-AFF4-0334AF5DDF8A}"/>
    <cellStyle name="Comma 7 5 4 2 4" xfId="8053" xr:uid="{5F567F21-C994-4B60-8179-40E04924F412}"/>
    <cellStyle name="Comma 7 5 4 2 5" xfId="3937" xr:uid="{5ECA829D-30FE-46C5-9970-36992C4796CD}"/>
    <cellStyle name="Comma 7 5 4 3" xfId="4623" xr:uid="{5437FD3E-C7C5-4A71-BBB5-0ACA95CA7C44}"/>
    <cellStyle name="Comma 7 5 4 4" xfId="5995" xr:uid="{E81BCB87-A7BC-4040-BDD4-A889CFE40F56}"/>
    <cellStyle name="Comma 7 5 4 5" xfId="7367" xr:uid="{A82FECC9-B922-4D47-AC5A-81F951F1537C}"/>
    <cellStyle name="Comma 7 5 4 6" xfId="3251" xr:uid="{7805DA8C-28EA-4431-863F-06883FA96BD2}"/>
    <cellStyle name="Comma 7 5 5" xfId="2222" xr:uid="{686486FC-241B-4C85-8962-A69C33A45683}"/>
    <cellStyle name="Comma 7 5 5 2" xfId="4967" xr:uid="{EDADC01A-B459-4B8C-8A57-E34175AC68AD}"/>
    <cellStyle name="Comma 7 5 5 3" xfId="6339" xr:uid="{FA6322F9-FAA2-4027-8C78-CA4C9413D4FC}"/>
    <cellStyle name="Comma 7 5 5 4" xfId="7711" xr:uid="{B2C31BDE-3498-45F0-80B8-905175422803}"/>
    <cellStyle name="Comma 7 5 5 5" xfId="3595" xr:uid="{0B555BC7-38A3-47D2-89E3-7E6EA30DBD66}"/>
    <cellStyle name="Comma 7 5 6" xfId="4281" xr:uid="{2FC1590A-DC03-442B-9EA0-A126CB729699}"/>
    <cellStyle name="Comma 7 5 7" xfId="5653" xr:uid="{5664556D-A397-4B38-A96B-F00F18C5A7DD}"/>
    <cellStyle name="Comma 7 5 8" xfId="7025" xr:uid="{CEF91B16-8066-43B3-A159-F0D2A09BD8DB}"/>
    <cellStyle name="Comma 7 5 9" xfId="2909" xr:uid="{7E1CF7D7-7482-4D71-A6CD-234CB10BF68C}"/>
    <cellStyle name="Comma 7 6" xfId="1575" xr:uid="{57DEAAC1-C403-40FC-A5FF-5292E3A90E38}"/>
    <cellStyle name="Comma 7 6 2" xfId="1917" xr:uid="{290E1829-C6EE-45A0-89AD-762BACD50360}"/>
    <cellStyle name="Comma 7 6 2 2" xfId="2603" xr:uid="{1875DB4D-CEC3-403A-B25B-014A1A9D8E12}"/>
    <cellStyle name="Comma 7 6 2 2 2" xfId="5348" xr:uid="{12B00BCA-AA40-4C38-B0E9-9F19079FB64F}"/>
    <cellStyle name="Comma 7 6 2 2 3" xfId="6720" xr:uid="{A3876DF7-CEA2-4D1C-8E89-6454AC37ABDB}"/>
    <cellStyle name="Comma 7 6 2 2 4" xfId="8092" xr:uid="{4EBD4AFC-5F12-434F-A626-3434C56B02D8}"/>
    <cellStyle name="Comma 7 6 2 2 5" xfId="3976" xr:uid="{1DA10EE2-2B81-44EA-8EF8-E4310CC54319}"/>
    <cellStyle name="Comma 7 6 2 3" xfId="4662" xr:uid="{F2D408C7-C877-4B0C-92AD-BBD5BFC85047}"/>
    <cellStyle name="Comma 7 6 2 4" xfId="6034" xr:uid="{201D6B29-4926-4F13-BAB3-0F1936D5A995}"/>
    <cellStyle name="Comma 7 6 2 5" xfId="7406" xr:uid="{13DC01CC-15D4-4D48-992C-98E0BDCEC908}"/>
    <cellStyle name="Comma 7 6 2 6" xfId="3290" xr:uid="{5F3B523F-7243-415F-A61F-9D368204B74F}"/>
    <cellStyle name="Comma 7 6 3" xfId="2261" xr:uid="{8D591FE7-C348-4745-81E4-B557DA315F6B}"/>
    <cellStyle name="Comma 7 6 3 2" xfId="5006" xr:uid="{FDF56CF0-DD4C-4861-88A5-37B9357E5505}"/>
    <cellStyle name="Comma 7 6 3 3" xfId="6378" xr:uid="{F8E88E9D-31BF-469A-92CE-FB7B5AE02BEF}"/>
    <cellStyle name="Comma 7 6 3 4" xfId="7750" xr:uid="{5848C4C7-ECD1-4F65-8EB0-2DE1DECAEA64}"/>
    <cellStyle name="Comma 7 6 3 5" xfId="3634" xr:uid="{5514EFD7-D2AB-4406-BA4D-1722FA869777}"/>
    <cellStyle name="Comma 7 6 4" xfId="4320" xr:uid="{29A41FBE-D7EF-45A8-8B58-5F6CECF78EAF}"/>
    <cellStyle name="Comma 7 6 5" xfId="5692" xr:uid="{62794096-31FC-4137-A208-89652DEE2B6E}"/>
    <cellStyle name="Comma 7 6 6" xfId="7064" xr:uid="{F44BCEB8-923A-40D2-8344-8DB634A525A7}"/>
    <cellStyle name="Comma 7 6 7" xfId="2948" xr:uid="{31540555-A290-4800-953F-18FC534FB00B}"/>
    <cellStyle name="Comma 7 7" xfId="1688" xr:uid="{429CD365-7F91-4DF9-80EF-5D8F571E8F1A}"/>
    <cellStyle name="Comma 7 7 2" xfId="2030" xr:uid="{61DA9E64-6141-4B50-8BE8-2327974FEB8B}"/>
    <cellStyle name="Comma 7 7 2 2" xfId="2716" xr:uid="{796598BB-F132-4CC0-AC8B-E6B098BAB3EB}"/>
    <cellStyle name="Comma 7 7 2 2 2" xfId="5461" xr:uid="{5B6A4312-4F11-4770-8765-032B064CBD19}"/>
    <cellStyle name="Comma 7 7 2 2 3" xfId="6833" xr:uid="{70EEC244-5EF3-43C0-9970-54959D780743}"/>
    <cellStyle name="Comma 7 7 2 2 4" xfId="8205" xr:uid="{C1EC300F-44E9-4AEA-B090-DEB844D42212}"/>
    <cellStyle name="Comma 7 7 2 2 5" xfId="4089" xr:uid="{4F0198CA-BED7-4245-A60F-1D50D7BB3579}"/>
    <cellStyle name="Comma 7 7 2 3" xfId="4775" xr:uid="{4909C114-B747-4610-8CC1-63F32F41DC5B}"/>
    <cellStyle name="Comma 7 7 2 4" xfId="6147" xr:uid="{D507C451-F686-4C55-8542-E35AB10E4188}"/>
    <cellStyle name="Comma 7 7 2 5" xfId="7519" xr:uid="{45E86EE2-D72D-4F8B-B94D-7AEC043AD1DA}"/>
    <cellStyle name="Comma 7 7 2 6" xfId="3403" xr:uid="{41402FA3-B338-49FC-9A37-F26AAFF6DF9A}"/>
    <cellStyle name="Comma 7 7 3" xfId="2374" xr:uid="{5F79D940-0E9D-457F-8176-A8E2E5F25D58}"/>
    <cellStyle name="Comma 7 7 3 2" xfId="5119" xr:uid="{F35D115F-1510-403F-88BB-2EDB762EE014}"/>
    <cellStyle name="Comma 7 7 3 3" xfId="6491" xr:uid="{1DF210D1-5CAC-42DE-AD41-6C6E5D01143F}"/>
    <cellStyle name="Comma 7 7 3 4" xfId="7863" xr:uid="{E9DE679F-F176-437B-B4FE-CDB259D6CFB0}"/>
    <cellStyle name="Comma 7 7 3 5" xfId="3747" xr:uid="{72B4D6A9-141D-4890-B40C-50AA952E63CF}"/>
    <cellStyle name="Comma 7 7 4" xfId="4433" xr:uid="{DAE5775A-F918-4D85-953A-FECCC429EC2E}"/>
    <cellStyle name="Comma 7 7 5" xfId="5805" xr:uid="{19DE154E-C006-42EB-B6BD-5394B7E56EC6}"/>
    <cellStyle name="Comma 7 7 6" xfId="7177" xr:uid="{90C48681-2D2D-4B13-B0B7-06B4C534F2C3}"/>
    <cellStyle name="Comma 7 7 7" xfId="3061" xr:uid="{2802055F-2A4B-4C96-99A5-97B630ED1AD9}"/>
    <cellStyle name="Comma 7 8" xfId="1804" xr:uid="{A3173B4D-50B3-492C-9FE1-A387093F7EC7}"/>
    <cellStyle name="Comma 7 8 2" xfId="2490" xr:uid="{BDE9D568-E88D-4655-90B1-660D61FB4F8F}"/>
    <cellStyle name="Comma 7 8 2 2" xfId="5235" xr:uid="{F866B83F-D97D-4C81-A902-8A789D14EBF6}"/>
    <cellStyle name="Comma 7 8 2 3" xfId="6607" xr:uid="{A190D967-9DE4-4D09-896E-C7EAD87ECE43}"/>
    <cellStyle name="Comma 7 8 2 4" xfId="7979" xr:uid="{EF143DC3-FD18-4195-A6B5-DED346367AE8}"/>
    <cellStyle name="Comma 7 8 2 5" xfId="3863" xr:uid="{266E3937-321D-4896-B586-7FE491DD222D}"/>
    <cellStyle name="Comma 7 8 3" xfId="4549" xr:uid="{F7B6F7B4-1BB2-49DB-9564-260AFFB4BBA6}"/>
    <cellStyle name="Comma 7 8 4" xfId="5921" xr:uid="{A332C0F5-A7FE-4908-8D18-F25811346BCD}"/>
    <cellStyle name="Comma 7 8 5" xfId="7293" xr:uid="{D1BE6419-C2E9-473E-A34F-CB495EB9F826}"/>
    <cellStyle name="Comma 7 8 6" xfId="3177" xr:uid="{21003761-F6E9-4772-A280-AAC7F776E91A}"/>
    <cellStyle name="Comma 7 9" xfId="2147" xr:uid="{97FE9248-4107-4141-9509-785EA14555DD}"/>
    <cellStyle name="Comma 7 9 2" xfId="4892" xr:uid="{A9E56746-1F0F-484A-A385-2D2BF9962DB7}"/>
    <cellStyle name="Comma 7 9 3" xfId="6264" xr:uid="{8FED4759-0997-4CB0-8BB2-F1FA20B7C57D}"/>
    <cellStyle name="Comma 7 9 4" xfId="7636" xr:uid="{38829901-199A-4E8B-BD10-E9D065BC23F8}"/>
    <cellStyle name="Comma 7 9 5" xfId="3520" xr:uid="{53D6A479-8C61-45BB-84D6-C77F633F5F0A}"/>
    <cellStyle name="Comma 8" xfId="1372" xr:uid="{E323C2AA-7ECF-4A1F-B1D2-4EE68561D76C}"/>
    <cellStyle name="Comma 8 10" xfId="2840" xr:uid="{B786A4DA-5960-4A9C-9491-855674E5CFC8}"/>
    <cellStyle name="Comma 8 2" xfId="1541" xr:uid="{52B842B8-205D-4DA1-A0FC-E84DF59BB193}"/>
    <cellStyle name="Comma 8 2 2" xfId="1654" xr:uid="{6BB17918-3075-4765-8C74-191B66892FBB}"/>
    <cellStyle name="Comma 8 2 2 2" xfId="1996" xr:uid="{79206FA9-559D-4C6C-8E07-C6B34FF3F653}"/>
    <cellStyle name="Comma 8 2 2 2 2" xfId="2682" xr:uid="{BFAB53AA-424D-4295-BBD5-406675EA9189}"/>
    <cellStyle name="Comma 8 2 2 2 2 2" xfId="5427" xr:uid="{5B300D1A-C615-492F-81FD-F12B0770B5FB}"/>
    <cellStyle name="Comma 8 2 2 2 2 3" xfId="6799" xr:uid="{29EDD4AA-C885-4533-93EA-566EEC63AB5E}"/>
    <cellStyle name="Comma 8 2 2 2 2 4" xfId="8171" xr:uid="{7F81BE28-F011-43E5-8528-4AB6C03C0560}"/>
    <cellStyle name="Comma 8 2 2 2 2 5" xfId="4055" xr:uid="{C4457115-29D2-4BF1-9751-6F9AE6E9D8BA}"/>
    <cellStyle name="Comma 8 2 2 2 3" xfId="4741" xr:uid="{C032870B-AD08-40FF-8278-493BE040FAFD}"/>
    <cellStyle name="Comma 8 2 2 2 4" xfId="6113" xr:uid="{5CCBE127-B067-4A5B-BB78-CB3CD4B5F408}"/>
    <cellStyle name="Comma 8 2 2 2 5" xfId="7485" xr:uid="{7F6EFC7C-24BB-463D-B2F0-54E750098976}"/>
    <cellStyle name="Comma 8 2 2 2 6" xfId="3369" xr:uid="{DDC21614-1AE2-4846-8ECD-EB1347725DC5}"/>
    <cellStyle name="Comma 8 2 2 3" xfId="2340" xr:uid="{C5652DFE-2183-4087-8991-B2C084850B7C}"/>
    <cellStyle name="Comma 8 2 2 3 2" xfId="5085" xr:uid="{8E07C3DD-EADE-4A81-BE80-A731DBA7AB42}"/>
    <cellStyle name="Comma 8 2 2 3 3" xfId="6457" xr:uid="{B658ED2B-30CB-4330-873E-0A4736731C1A}"/>
    <cellStyle name="Comma 8 2 2 3 4" xfId="7829" xr:uid="{0A09E53A-2D13-4475-8303-7244B309C22F}"/>
    <cellStyle name="Comma 8 2 2 3 5" xfId="3713" xr:uid="{072C642B-E819-4F64-B5DB-5D6647C4EAE6}"/>
    <cellStyle name="Comma 8 2 2 4" xfId="4399" xr:uid="{B0573FED-C63C-418E-B94C-86BB54624B54}"/>
    <cellStyle name="Comma 8 2 2 5" xfId="5771" xr:uid="{D8627CAA-5CEE-4CF0-B81E-0106A75374B1}"/>
    <cellStyle name="Comma 8 2 2 6" xfId="7143" xr:uid="{9E481979-6D75-47C0-AC35-8A40378ABB0B}"/>
    <cellStyle name="Comma 8 2 2 7" xfId="3027" xr:uid="{16FC54A9-A33C-46FB-A9FB-E718DDCFC07D}"/>
    <cellStyle name="Comma 8 2 3" xfId="1767" xr:uid="{B96DF5D5-2486-45B4-B018-CB6BA26DC4FC}"/>
    <cellStyle name="Comma 8 2 3 2" xfId="2109" xr:uid="{BC26D98D-EB82-4C27-A686-6B439F9B4152}"/>
    <cellStyle name="Comma 8 2 3 2 2" xfId="2795" xr:uid="{8D607EE0-A436-4842-8E70-2F46B3E625CC}"/>
    <cellStyle name="Comma 8 2 3 2 2 2" xfId="5540" xr:uid="{486B076E-E2A2-46E6-AA01-AD9D6D2980CB}"/>
    <cellStyle name="Comma 8 2 3 2 2 3" xfId="6912" xr:uid="{833C6AE7-3CED-496C-A187-881EF9CCE0BE}"/>
    <cellStyle name="Comma 8 2 3 2 2 4" xfId="8284" xr:uid="{2BEA9AF7-FEDF-4AC9-BCDD-8FB098027CA8}"/>
    <cellStyle name="Comma 8 2 3 2 2 5" xfId="4168" xr:uid="{FD6E32BE-4CE2-4633-8BEE-839233AB6DBC}"/>
    <cellStyle name="Comma 8 2 3 2 3" xfId="4854" xr:uid="{AA3BB6AA-2BC0-4101-A5FD-4E2B047E4CDE}"/>
    <cellStyle name="Comma 8 2 3 2 4" xfId="6226" xr:uid="{2D6950A5-202C-49A8-BC9F-FC5B19031EED}"/>
    <cellStyle name="Comma 8 2 3 2 5" xfId="7598" xr:uid="{A4849EFD-DE95-4BC0-B253-8D1A03CC26AD}"/>
    <cellStyle name="Comma 8 2 3 2 6" xfId="3482" xr:uid="{0333E258-4A43-469B-9DE4-20607D6562E2}"/>
    <cellStyle name="Comma 8 2 3 3" xfId="2453" xr:uid="{157D2894-EACC-4FEB-92B5-AF4EE040589B}"/>
    <cellStyle name="Comma 8 2 3 3 2" xfId="5198" xr:uid="{1A6DAA1C-306C-48E4-A0DF-C50B83159570}"/>
    <cellStyle name="Comma 8 2 3 3 3" xfId="6570" xr:uid="{A3EFA1B0-3A22-4387-AAD2-A802B0068A2D}"/>
    <cellStyle name="Comma 8 2 3 3 4" xfId="7942" xr:uid="{B0591154-BE7F-4DCE-9C0E-3E84441B1C87}"/>
    <cellStyle name="Comma 8 2 3 3 5" xfId="3826" xr:uid="{FD250746-EBE8-4C3A-A258-E162A40E9374}"/>
    <cellStyle name="Comma 8 2 3 4" xfId="4512" xr:uid="{961D0544-B8F8-4FA2-9BE9-7B34CC1E5AE6}"/>
    <cellStyle name="Comma 8 2 3 5" xfId="5884" xr:uid="{1C4B2D3C-7420-47DF-9461-E04157B1BD0A}"/>
    <cellStyle name="Comma 8 2 3 6" xfId="7256" xr:uid="{412EC5BC-DC36-4BE2-82B1-E8AFD5AC3C86}"/>
    <cellStyle name="Comma 8 2 3 7" xfId="3140" xr:uid="{9CA82182-9DE4-4FE0-8E0B-47D00F1D71FC}"/>
    <cellStyle name="Comma 8 2 4" xfId="1883" xr:uid="{94B89FD9-A5C3-4AEA-AEAB-F6A8A212F7D7}"/>
    <cellStyle name="Comma 8 2 4 2" xfId="2569" xr:uid="{166B5B45-C449-45F9-9327-1BE3E6726EF6}"/>
    <cellStyle name="Comma 8 2 4 2 2" xfId="5314" xr:uid="{6571410A-1E10-4138-80BB-2545C1D61A47}"/>
    <cellStyle name="Comma 8 2 4 2 3" xfId="6686" xr:uid="{BBCDEAE1-A996-4849-BE25-8F5024E1DAC7}"/>
    <cellStyle name="Comma 8 2 4 2 4" xfId="8058" xr:uid="{D06AD99E-D08D-4EC4-BAED-89F8734F1D7E}"/>
    <cellStyle name="Comma 8 2 4 2 5" xfId="3942" xr:uid="{40A74F04-7B74-4DC0-B057-9C977C8A977A}"/>
    <cellStyle name="Comma 8 2 4 3" xfId="4628" xr:uid="{838DD32A-D86A-485A-87E6-BF2A2109F26C}"/>
    <cellStyle name="Comma 8 2 4 4" xfId="6000" xr:uid="{4E87D401-09A2-4976-9854-6E5162AE78E7}"/>
    <cellStyle name="Comma 8 2 4 5" xfId="7372" xr:uid="{86B54C3A-2FA6-43C1-A64D-AB3F151090BA}"/>
    <cellStyle name="Comma 8 2 4 6" xfId="3256" xr:uid="{9AD4B5D8-525C-42FF-8878-CE73AB72346A}"/>
    <cellStyle name="Comma 8 2 5" xfId="2227" xr:uid="{609F39DC-BBCA-4E7F-A09B-69C3A24B3BC5}"/>
    <cellStyle name="Comma 8 2 5 2" xfId="4972" xr:uid="{62872A5B-996F-40EC-8D21-139CAB42F4E3}"/>
    <cellStyle name="Comma 8 2 5 3" xfId="6344" xr:uid="{F48EBA92-8F28-4A2C-B480-469D82A3A8BD}"/>
    <cellStyle name="Comma 8 2 5 4" xfId="7716" xr:uid="{588BF3F0-0021-452F-B536-5ED8AD535821}"/>
    <cellStyle name="Comma 8 2 5 5" xfId="3600" xr:uid="{9C97CE75-4960-4012-A56B-B17F5B28CE02}"/>
    <cellStyle name="Comma 8 2 6" xfId="4286" xr:uid="{07C05DAF-0487-46C4-B531-DD4F11A48DA9}"/>
    <cellStyle name="Comma 8 2 7" xfId="5658" xr:uid="{02103C98-D009-4041-951C-68046F028318}"/>
    <cellStyle name="Comma 8 2 8" xfId="7030" xr:uid="{94D59149-4A10-480B-A263-3B503D291CB4}"/>
    <cellStyle name="Comma 8 2 9" xfId="2914" xr:uid="{ABA44D41-19C9-4579-B304-CB25B3A46410}"/>
    <cellStyle name="Comma 8 3" xfId="1580" xr:uid="{395E1A5E-1A46-419E-9035-D5690B2545A4}"/>
    <cellStyle name="Comma 8 3 2" xfId="1922" xr:uid="{2DEFAD4B-7A84-44A8-94F4-F20CC41A04CA}"/>
    <cellStyle name="Comma 8 3 2 2" xfId="2608" xr:uid="{3877948C-40A4-4E4E-B7A2-0C38AC866D70}"/>
    <cellStyle name="Comma 8 3 2 2 2" xfId="5353" xr:uid="{4CB68750-8914-4EE6-93CB-A7ECC9AAE4DE}"/>
    <cellStyle name="Comma 8 3 2 2 3" xfId="6725" xr:uid="{FE81DFBA-1467-4109-886F-7BD59A98A404}"/>
    <cellStyle name="Comma 8 3 2 2 4" xfId="8097" xr:uid="{099A8BB0-7232-4E8E-9136-894703DCDE02}"/>
    <cellStyle name="Comma 8 3 2 2 5" xfId="3981" xr:uid="{96A1B98D-0D95-49FB-BCD7-C1432C92F1CE}"/>
    <cellStyle name="Comma 8 3 2 3" xfId="4667" xr:uid="{F6C5DFDD-2CA9-4DA1-A0BD-E79C857FE2BE}"/>
    <cellStyle name="Comma 8 3 2 4" xfId="6039" xr:uid="{68B1AA3E-8324-45B6-A254-3A1F97C648E9}"/>
    <cellStyle name="Comma 8 3 2 5" xfId="7411" xr:uid="{F29239B3-2656-431D-83C8-69481A3BD71E}"/>
    <cellStyle name="Comma 8 3 2 6" xfId="3295" xr:uid="{B57BCEEC-7748-43DB-8F52-D61964E60984}"/>
    <cellStyle name="Comma 8 3 3" xfId="2266" xr:uid="{026990CE-E82C-4F43-BE69-8AF0B85C3F2F}"/>
    <cellStyle name="Comma 8 3 3 2" xfId="5011" xr:uid="{5FA39467-91CB-4CCC-A352-1AF86948B409}"/>
    <cellStyle name="Comma 8 3 3 3" xfId="6383" xr:uid="{8E828CB8-5815-4F34-9F52-59987482F5E3}"/>
    <cellStyle name="Comma 8 3 3 4" xfId="7755" xr:uid="{5544C820-4F34-496A-876C-A24B760B806F}"/>
    <cellStyle name="Comma 8 3 3 5" xfId="3639" xr:uid="{9DD3B7D4-36D7-4A7E-B2E6-D70020883CAC}"/>
    <cellStyle name="Comma 8 3 4" xfId="4325" xr:uid="{4A09386C-AE67-44F6-ABA9-BE9CBCC74AE6}"/>
    <cellStyle name="Comma 8 3 5" xfId="5697" xr:uid="{02B2BD00-E1FC-4FCF-BB32-4C9438065752}"/>
    <cellStyle name="Comma 8 3 6" xfId="7069" xr:uid="{ECFBAEAF-830C-4195-9744-9C83754B83F4}"/>
    <cellStyle name="Comma 8 3 7" xfId="2953" xr:uid="{72D39CCE-F288-491F-8653-2BDE301DB75B}"/>
    <cellStyle name="Comma 8 4" xfId="1693" xr:uid="{C65A260B-A079-44C7-BA3B-656BC9E2BA4A}"/>
    <cellStyle name="Comma 8 4 2" xfId="2035" xr:uid="{F4B2888A-791C-41ED-A326-EB3309C78924}"/>
    <cellStyle name="Comma 8 4 2 2" xfId="2721" xr:uid="{E1EE4975-935E-4678-B65B-E2D9BBAEDC08}"/>
    <cellStyle name="Comma 8 4 2 2 2" xfId="5466" xr:uid="{66706867-57C7-4BD7-82BA-0A01780B3B64}"/>
    <cellStyle name="Comma 8 4 2 2 3" xfId="6838" xr:uid="{B0732BEC-69C1-4167-9C83-854FE4CFB8AF}"/>
    <cellStyle name="Comma 8 4 2 2 4" xfId="8210" xr:uid="{9B515621-889B-4DC5-9EC9-62EEEABEAD82}"/>
    <cellStyle name="Comma 8 4 2 2 5" xfId="4094" xr:uid="{A394FA5F-547E-48AF-95FE-66EDB0171313}"/>
    <cellStyle name="Comma 8 4 2 3" xfId="4780" xr:uid="{C88A1C97-64A6-449F-B69A-AC9F8806EA20}"/>
    <cellStyle name="Comma 8 4 2 4" xfId="6152" xr:uid="{873D5700-02A5-4276-819A-4185B72EF918}"/>
    <cellStyle name="Comma 8 4 2 5" xfId="7524" xr:uid="{89D3836C-33E7-4F8A-BF7C-FA67200E1162}"/>
    <cellStyle name="Comma 8 4 2 6" xfId="3408" xr:uid="{8E060CE2-0050-4B09-B881-563C56BB0853}"/>
    <cellStyle name="Comma 8 4 3" xfId="2379" xr:uid="{D5AB5F41-77A5-46B7-B5D2-49E93B03E320}"/>
    <cellStyle name="Comma 8 4 3 2" xfId="5124" xr:uid="{9703D4FB-53C7-4DCC-A41D-8C17464555C4}"/>
    <cellStyle name="Comma 8 4 3 3" xfId="6496" xr:uid="{C7994486-FDC5-44B7-96E2-4BCC0A0151CE}"/>
    <cellStyle name="Comma 8 4 3 4" xfId="7868" xr:uid="{57AC65B4-063B-4D83-A8A1-ECECDC133D70}"/>
    <cellStyle name="Comma 8 4 3 5" xfId="3752" xr:uid="{10BC9C1C-38A8-42B7-B50F-293F0826D69D}"/>
    <cellStyle name="Comma 8 4 4" xfId="4438" xr:uid="{243FCBEF-BDA7-4CC0-932D-84FC2B258A92}"/>
    <cellStyle name="Comma 8 4 5" xfId="5810" xr:uid="{D6832815-A7A3-47D8-BFAC-7657D336C95B}"/>
    <cellStyle name="Comma 8 4 6" xfId="7182" xr:uid="{39E3EE55-F794-4B2F-8055-F7B3FA65FA25}"/>
    <cellStyle name="Comma 8 4 7" xfId="3066" xr:uid="{2CF44483-9849-47D4-B5DA-A502EE56ED8E}"/>
    <cellStyle name="Comma 8 5" xfId="1809" xr:uid="{DDDEF94D-8647-485B-930F-5F5160EB56DE}"/>
    <cellStyle name="Comma 8 5 2" xfId="2495" xr:uid="{60440809-63FB-45D1-9585-F57532484CDD}"/>
    <cellStyle name="Comma 8 5 2 2" xfId="5240" xr:uid="{E5457E59-7844-4B50-8538-1E3768E81E3A}"/>
    <cellStyle name="Comma 8 5 2 3" xfId="6612" xr:uid="{4488D86C-B225-4A14-8EC1-F1C7CBE33C7C}"/>
    <cellStyle name="Comma 8 5 2 4" xfId="7984" xr:uid="{0008F958-443E-43BC-8445-81E6053A97DD}"/>
    <cellStyle name="Comma 8 5 2 5" xfId="3868" xr:uid="{0048C338-2AAF-443B-8290-3013DF85C087}"/>
    <cellStyle name="Comma 8 5 3" xfId="4554" xr:uid="{3604B4D9-30F0-4C61-A753-85029EC495C8}"/>
    <cellStyle name="Comma 8 5 4" xfId="5926" xr:uid="{7245BCA3-0735-469C-9598-0B25E1F56038}"/>
    <cellStyle name="Comma 8 5 5" xfId="7298" xr:uid="{BD13B22D-469B-4686-839E-B3B30CA9FF8D}"/>
    <cellStyle name="Comma 8 5 6" xfId="3182" xr:uid="{B90353C6-A0A5-4C9C-8A26-529FE31938CF}"/>
    <cellStyle name="Comma 8 6" xfId="2152" xr:uid="{A4CB2693-ABB3-41D2-A802-3413E2C54FED}"/>
    <cellStyle name="Comma 8 6 2" xfId="4897" xr:uid="{23963546-8612-442C-B5EE-A27353C8A0F7}"/>
    <cellStyle name="Comma 8 6 3" xfId="6269" xr:uid="{488D20D4-5B8B-416B-856B-9DB39C8603DA}"/>
    <cellStyle name="Comma 8 6 4" xfId="7641" xr:uid="{15E64503-929B-40BC-83CB-9C56C55C4C03}"/>
    <cellStyle name="Comma 8 6 5" xfId="3525" xr:uid="{6B7FCEA8-8AFC-41E5-BCD8-DF4C988FB17E}"/>
    <cellStyle name="Comma 8 7" xfId="4212" xr:uid="{0872C579-6D43-4F7A-A12B-1E50FD5F5E34}"/>
    <cellStyle name="Comma 8 8" xfId="5584" xr:uid="{6B84FEB5-8EF3-4FFA-B929-7FC0FFCDB1AC}"/>
    <cellStyle name="Comma 8 9" xfId="6956" xr:uid="{A2423E85-31C9-4BCE-BF96-E84E18FE6ECC}"/>
    <cellStyle name="Comma 9" xfId="1374" xr:uid="{D278408A-8C36-4F75-9F36-C5EE6D793402}"/>
    <cellStyle name="Comma 9 10" xfId="2842" xr:uid="{5A6F27B5-AE8B-432C-AB22-F48C17B7B228}"/>
    <cellStyle name="Comma 9 2" xfId="1543" xr:uid="{6BD13CAB-DBC4-41C2-86D0-9AB1A0B7BAC7}"/>
    <cellStyle name="Comma 9 2 2" xfId="1656" xr:uid="{8308DBB1-0CB2-400E-92D7-80EACBB1DCF7}"/>
    <cellStyle name="Comma 9 2 2 2" xfId="1998" xr:uid="{1FF9568A-EDBF-4EBA-8205-12A9CB261FA1}"/>
    <cellStyle name="Comma 9 2 2 2 2" xfId="2684" xr:uid="{761EBFF8-8085-4028-B99E-0A16C2E2CFC2}"/>
    <cellStyle name="Comma 9 2 2 2 2 2" xfId="5429" xr:uid="{F346F34C-293C-4BCB-95A0-3297AF586226}"/>
    <cellStyle name="Comma 9 2 2 2 2 3" xfId="6801" xr:uid="{7EF248FB-39BC-40E5-9EC9-32B235A0987D}"/>
    <cellStyle name="Comma 9 2 2 2 2 4" xfId="8173" xr:uid="{0A15B894-4BAD-4BE9-AF97-710B364194F1}"/>
    <cellStyle name="Comma 9 2 2 2 2 5" xfId="4057" xr:uid="{55E42C14-547F-4760-BF2A-C4269B20B2D1}"/>
    <cellStyle name="Comma 9 2 2 2 3" xfId="4743" xr:uid="{4E664588-5F3B-49B5-AD68-7CB854195C14}"/>
    <cellStyle name="Comma 9 2 2 2 4" xfId="6115" xr:uid="{6F93AD94-A012-4E7F-B41A-11562C3F3190}"/>
    <cellStyle name="Comma 9 2 2 2 5" xfId="7487" xr:uid="{56C9BEC4-B5FC-4DB3-AC43-22686E0CDED7}"/>
    <cellStyle name="Comma 9 2 2 2 6" xfId="3371" xr:uid="{6E6823A6-BB19-415F-B9AC-A4845649BBFC}"/>
    <cellStyle name="Comma 9 2 2 3" xfId="2342" xr:uid="{A2073F4C-277A-47E1-A3E8-768B8A5DB6D3}"/>
    <cellStyle name="Comma 9 2 2 3 2" xfId="5087" xr:uid="{C1FFD5C7-0A53-4404-9260-731173C53B13}"/>
    <cellStyle name="Comma 9 2 2 3 3" xfId="6459" xr:uid="{B91C8304-25AB-4693-8A9B-EDA1365A19A3}"/>
    <cellStyle name="Comma 9 2 2 3 4" xfId="7831" xr:uid="{171BAD4E-3DB3-441F-B672-FE09829F69BF}"/>
    <cellStyle name="Comma 9 2 2 3 5" xfId="3715" xr:uid="{BAF37DDE-18BE-4F3F-AB5C-E987067EBEBD}"/>
    <cellStyle name="Comma 9 2 2 4" xfId="4401" xr:uid="{8462A16B-CB01-432C-B936-42BE46CE61A5}"/>
    <cellStyle name="Comma 9 2 2 5" xfId="5773" xr:uid="{2F13585C-ECE9-4599-A62B-61CCCD132AE5}"/>
    <cellStyle name="Comma 9 2 2 6" xfId="7145" xr:uid="{D7FB51D4-F1FE-4B74-A5A1-E83C7076CDBE}"/>
    <cellStyle name="Comma 9 2 2 7" xfId="3029" xr:uid="{CAFCF296-E24C-477B-BE8D-691DB7980DD1}"/>
    <cellStyle name="Comma 9 2 3" xfId="1769" xr:uid="{8434D396-E222-4097-A5D3-4DA6A5AE2EBC}"/>
    <cellStyle name="Comma 9 2 3 2" xfId="2111" xr:uid="{454466D1-3105-46F6-AED0-CD01025C7FDC}"/>
    <cellStyle name="Comma 9 2 3 2 2" xfId="2797" xr:uid="{FE4DAE76-37B9-4475-854B-46A1A77D995C}"/>
    <cellStyle name="Comma 9 2 3 2 2 2" xfId="5542" xr:uid="{4352DFB8-D594-4998-9C32-1021434436D4}"/>
    <cellStyle name="Comma 9 2 3 2 2 3" xfId="6914" xr:uid="{822A0B91-5B1F-4663-8A50-BFC884E6BE4E}"/>
    <cellStyle name="Comma 9 2 3 2 2 4" xfId="8286" xr:uid="{1DE272AC-8A05-4F34-8659-74AD801A0157}"/>
    <cellStyle name="Comma 9 2 3 2 2 5" xfId="4170" xr:uid="{D049C4EE-EF8F-4F5B-9A34-62A579C4F57D}"/>
    <cellStyle name="Comma 9 2 3 2 3" xfId="4856" xr:uid="{0FD4DF70-62AB-4FD1-8314-F2BF84863EFB}"/>
    <cellStyle name="Comma 9 2 3 2 4" xfId="6228" xr:uid="{B426A18C-7206-4911-BFFD-1702F9A117E0}"/>
    <cellStyle name="Comma 9 2 3 2 5" xfId="7600" xr:uid="{048ED35C-1C50-4E95-A550-3450659D4FAE}"/>
    <cellStyle name="Comma 9 2 3 2 6" xfId="3484" xr:uid="{F83F0976-DFAC-4F18-8652-821DD11DC1DF}"/>
    <cellStyle name="Comma 9 2 3 3" xfId="2455" xr:uid="{1CD59FA2-2D7B-47A0-B760-667DAF272B65}"/>
    <cellStyle name="Comma 9 2 3 3 2" xfId="5200" xr:uid="{6D38240C-04D0-4075-A11E-FEAD20300D3F}"/>
    <cellStyle name="Comma 9 2 3 3 3" xfId="6572" xr:uid="{5CD7DB4A-DB41-47D9-A24B-A9E30A6F7BBF}"/>
    <cellStyle name="Comma 9 2 3 3 4" xfId="7944" xr:uid="{87C77DCF-2D64-49E0-B6FC-DE0C0CEA1C25}"/>
    <cellStyle name="Comma 9 2 3 3 5" xfId="3828" xr:uid="{3B4D54D6-D76A-4FBB-B780-19D40D0942E5}"/>
    <cellStyle name="Comma 9 2 3 4" xfId="4514" xr:uid="{4B9FAF97-73B7-4CD9-BA50-201CFEE04808}"/>
    <cellStyle name="Comma 9 2 3 5" xfId="5886" xr:uid="{49323FDC-0839-436B-A35F-FFF4A90FF959}"/>
    <cellStyle name="Comma 9 2 3 6" xfId="7258" xr:uid="{9020BF66-065E-4633-8278-04418F91069F}"/>
    <cellStyle name="Comma 9 2 3 7" xfId="3142" xr:uid="{AC84038C-89B2-4D06-AEEC-7406369AF388}"/>
    <cellStyle name="Comma 9 2 4" xfId="1885" xr:uid="{F3F9BF39-0223-4277-9303-79DCBE2501ED}"/>
    <cellStyle name="Comma 9 2 4 2" xfId="2571" xr:uid="{B329CE9E-15BF-49DA-A148-7CF5F725DB6C}"/>
    <cellStyle name="Comma 9 2 4 2 2" xfId="5316" xr:uid="{57D86EDB-CE1C-4AB9-9633-75BAD1D3C414}"/>
    <cellStyle name="Comma 9 2 4 2 3" xfId="6688" xr:uid="{6A5E798A-3E79-41D2-8D25-5930701227EF}"/>
    <cellStyle name="Comma 9 2 4 2 4" xfId="8060" xr:uid="{D99EC030-97CF-4DE1-B478-616F6E59E198}"/>
    <cellStyle name="Comma 9 2 4 2 5" xfId="3944" xr:uid="{24AEBADF-D692-4AFA-AA62-3E26418DECC2}"/>
    <cellStyle name="Comma 9 2 4 3" xfId="4630" xr:uid="{2A8CF454-869F-43B0-A7BF-485A69CE54C9}"/>
    <cellStyle name="Comma 9 2 4 4" xfId="6002" xr:uid="{F808D669-4646-4A40-84EE-8CDFFEA7D0A3}"/>
    <cellStyle name="Comma 9 2 4 5" xfId="7374" xr:uid="{7DF84379-E267-4042-B647-E794A0C377B2}"/>
    <cellStyle name="Comma 9 2 4 6" xfId="3258" xr:uid="{2269743D-5FA2-43B8-812B-B62B52FBDB03}"/>
    <cellStyle name="Comma 9 2 5" xfId="2229" xr:uid="{0DD3DE22-8E9A-4495-B90F-4F2EA0C09487}"/>
    <cellStyle name="Comma 9 2 5 2" xfId="4974" xr:uid="{31244471-2250-41F9-8939-4DCB37F1D435}"/>
    <cellStyle name="Comma 9 2 5 3" xfId="6346" xr:uid="{3014CD2A-4FA0-40B8-8B04-D5E6FE3AABBA}"/>
    <cellStyle name="Comma 9 2 5 4" xfId="7718" xr:uid="{04610AE8-B0AD-4444-B72A-CE0E10E0341F}"/>
    <cellStyle name="Comma 9 2 5 5" xfId="3602" xr:uid="{B7D25C21-DEFE-44FF-97EC-DBE4FA3FFB39}"/>
    <cellStyle name="Comma 9 2 6" xfId="4288" xr:uid="{EFAD3922-3299-4EBB-87D7-78F09243DFCF}"/>
    <cellStyle name="Comma 9 2 7" xfId="5660" xr:uid="{70F07FFC-A341-4D07-94E8-BF7BBAA12BDF}"/>
    <cellStyle name="Comma 9 2 8" xfId="7032" xr:uid="{A257D0CC-2D19-45D4-94EF-1EA5A617ED3E}"/>
    <cellStyle name="Comma 9 2 9" xfId="2916" xr:uid="{1D0C9FC6-4333-4D0E-A6B8-8E995FFF3A0F}"/>
    <cellStyle name="Comma 9 3" xfId="1582" xr:uid="{3139C614-7DF0-416D-8C7A-12ECDB0C1FC1}"/>
    <cellStyle name="Comma 9 3 2" xfId="1924" xr:uid="{C161456A-3939-45EB-B624-85EF454D3D01}"/>
    <cellStyle name="Comma 9 3 2 2" xfId="2610" xr:uid="{19A39512-6363-4834-B271-EA6930C21B0B}"/>
    <cellStyle name="Comma 9 3 2 2 2" xfId="5355" xr:uid="{4A045C15-DC09-41CA-A31B-D4250735C55B}"/>
    <cellStyle name="Comma 9 3 2 2 3" xfId="6727" xr:uid="{99050F56-6AB5-4083-B52E-F4C4E3B2B0B6}"/>
    <cellStyle name="Comma 9 3 2 2 4" xfId="8099" xr:uid="{0346486F-0418-403C-B813-1F22AF6346BC}"/>
    <cellStyle name="Comma 9 3 2 2 5" xfId="3983" xr:uid="{89922212-1F16-45CE-B2E8-2A854C348FC4}"/>
    <cellStyle name="Comma 9 3 2 3" xfId="4669" xr:uid="{A9B65B90-9688-4041-A3E1-60CEBD4DE670}"/>
    <cellStyle name="Comma 9 3 2 4" xfId="6041" xr:uid="{7E7A463F-0BD6-4AED-B532-CA6B6EDFEBC5}"/>
    <cellStyle name="Comma 9 3 2 5" xfId="7413" xr:uid="{E3EA66D8-7681-49F3-8D4B-B13717437352}"/>
    <cellStyle name="Comma 9 3 2 6" xfId="3297" xr:uid="{91729924-7FD0-4403-B623-F9AED2802412}"/>
    <cellStyle name="Comma 9 3 3" xfId="2268" xr:uid="{397126A1-68BB-4139-AFC5-AE5106E9957E}"/>
    <cellStyle name="Comma 9 3 3 2" xfId="5013" xr:uid="{8433AFC9-D123-4613-BA6B-B1FA2440A615}"/>
    <cellStyle name="Comma 9 3 3 3" xfId="6385" xr:uid="{FD9CC18B-FF3C-4519-801D-9B43EB7A1D28}"/>
    <cellStyle name="Comma 9 3 3 4" xfId="7757" xr:uid="{FD9A015E-443C-440D-8EF5-20EBB7351227}"/>
    <cellStyle name="Comma 9 3 3 5" xfId="3641" xr:uid="{A9A51C78-4BE7-42FF-A346-13354F505D5A}"/>
    <cellStyle name="Comma 9 3 4" xfId="4327" xr:uid="{DDD92EE7-9EC7-4924-8DE2-3359BD12A423}"/>
    <cellStyle name="Comma 9 3 5" xfId="5699" xr:uid="{D93456BD-8C3A-4E5B-B1A0-D864277C430E}"/>
    <cellStyle name="Comma 9 3 6" xfId="7071" xr:uid="{954B738C-8EDB-484C-86E4-C6A32904AAC3}"/>
    <cellStyle name="Comma 9 3 7" xfId="2955" xr:uid="{465986EC-5A8D-4C97-ACBA-5FF7884DD13B}"/>
    <cellStyle name="Comma 9 4" xfId="1695" xr:uid="{654B8384-656F-4155-BAC3-7AB9DBD5E2B5}"/>
    <cellStyle name="Comma 9 4 2" xfId="2037" xr:uid="{1BD66E5E-E284-46F4-81F2-E2C29C9CF710}"/>
    <cellStyle name="Comma 9 4 2 2" xfId="2723" xr:uid="{98D2B75F-0441-45DB-A089-1FC2E4F7A92F}"/>
    <cellStyle name="Comma 9 4 2 2 2" xfId="5468" xr:uid="{74FD8C77-BACE-4FD2-A07A-3AC41646F7F4}"/>
    <cellStyle name="Comma 9 4 2 2 3" xfId="6840" xr:uid="{8AE604BA-88A4-415D-8674-ED8F68F18D62}"/>
    <cellStyle name="Comma 9 4 2 2 4" xfId="8212" xr:uid="{06DBFC79-1EC6-4E25-9437-594D5081AC7B}"/>
    <cellStyle name="Comma 9 4 2 2 5" xfId="4096" xr:uid="{2E39AA30-670B-4BC1-BD08-D77F4687F061}"/>
    <cellStyle name="Comma 9 4 2 3" xfId="4782" xr:uid="{DE923577-B752-49E5-A4E5-47C349B99D69}"/>
    <cellStyle name="Comma 9 4 2 4" xfId="6154" xr:uid="{A2A02E30-B0AD-4F51-B495-1CE7DF6EC431}"/>
    <cellStyle name="Comma 9 4 2 5" xfId="7526" xr:uid="{181CC3DC-48CF-44DB-B38F-0A5E46D4FBD4}"/>
    <cellStyle name="Comma 9 4 2 6" xfId="3410" xr:uid="{C27AF435-8534-487F-9E42-B5DBDB6778AB}"/>
    <cellStyle name="Comma 9 4 3" xfId="2381" xr:uid="{32D5CC78-CA0D-4CEA-87F0-E851A7C07202}"/>
    <cellStyle name="Comma 9 4 3 2" xfId="5126" xr:uid="{8D3684D3-9E19-4497-8C5E-04818B13BF23}"/>
    <cellStyle name="Comma 9 4 3 3" xfId="6498" xr:uid="{9532A89B-41CB-44F7-B1F7-80A8C5185C55}"/>
    <cellStyle name="Comma 9 4 3 4" xfId="7870" xr:uid="{C6766036-A05C-4310-9D74-B2D209AF49E6}"/>
    <cellStyle name="Comma 9 4 3 5" xfId="3754" xr:uid="{F8071208-0810-445E-9FA0-45E16DA920B9}"/>
    <cellStyle name="Comma 9 4 4" xfId="4440" xr:uid="{3C7700B6-05CF-4EF8-9F72-4F96AD4B6E95}"/>
    <cellStyle name="Comma 9 4 5" xfId="5812" xr:uid="{50D489F5-8D2D-439B-9462-71A48C6167DF}"/>
    <cellStyle name="Comma 9 4 6" xfId="7184" xr:uid="{353C70C5-7B5F-40DE-BF95-F09EB6B139F0}"/>
    <cellStyle name="Comma 9 4 7" xfId="3068" xr:uid="{C4EF77DC-C472-4611-BEB1-CCF9D0CFA4CC}"/>
    <cellStyle name="Comma 9 5" xfId="1811" xr:uid="{5528946C-32DD-4EFC-9CEB-ABC914D1D008}"/>
    <cellStyle name="Comma 9 5 2" xfId="2497" xr:uid="{2C2A6D65-7E19-41F5-8FEC-96D6D85C1927}"/>
    <cellStyle name="Comma 9 5 2 2" xfId="5242" xr:uid="{2DA22FCA-5231-44AB-A48C-D6ED61DD63DE}"/>
    <cellStyle name="Comma 9 5 2 3" xfId="6614" xr:uid="{07279306-04FF-4401-A164-910BCF320269}"/>
    <cellStyle name="Comma 9 5 2 4" xfId="7986" xr:uid="{0541049A-650D-43D6-99DE-54D83CF4A712}"/>
    <cellStyle name="Comma 9 5 2 5" xfId="3870" xr:uid="{350DD260-7114-4D10-9C11-0BBCF66886B6}"/>
    <cellStyle name="Comma 9 5 3" xfId="4556" xr:uid="{302733D6-EC91-4796-9D94-91D79A153AED}"/>
    <cellStyle name="Comma 9 5 4" xfId="5928" xr:uid="{C3858F9C-6B08-4193-AA88-CBC87B287681}"/>
    <cellStyle name="Comma 9 5 5" xfId="7300" xr:uid="{A2F1B8F8-5013-4F2C-9FA2-A45E374D3700}"/>
    <cellStyle name="Comma 9 5 6" xfId="3184" xr:uid="{5D3BCBE0-8F14-459E-9240-DD6933B5A881}"/>
    <cellStyle name="Comma 9 6" xfId="2154" xr:uid="{3F4E7BB3-1C49-4860-9C47-3EA016ABEB84}"/>
    <cellStyle name="Comma 9 6 2" xfId="4899" xr:uid="{856D12C0-5796-453B-B329-B485A53F7250}"/>
    <cellStyle name="Comma 9 6 3" xfId="6271" xr:uid="{56B4CCDA-E1B3-4E52-BBE6-0DA247FA703F}"/>
    <cellStyle name="Comma 9 6 4" xfId="7643" xr:uid="{254403FD-FE94-4010-994E-A09E7C8538CF}"/>
    <cellStyle name="Comma 9 6 5" xfId="3527" xr:uid="{3DEB4C73-70D0-42E0-BFF2-19239927E5C7}"/>
    <cellStyle name="Comma 9 7" xfId="4214" xr:uid="{A4994061-D4A3-4592-A558-6E4045C99687}"/>
    <cellStyle name="Comma 9 8" xfId="5586" xr:uid="{37816127-5E51-4211-93A4-F8703758AA2C}"/>
    <cellStyle name="Comma 9 9" xfId="6958" xr:uid="{C0A1AA28-3DD6-457C-8CF4-C55E309D6668}"/>
    <cellStyle name="Currency 2" xfId="551" xr:uid="{5B733C21-E2AA-4AF0-981B-3BEC4ABE1EC0}"/>
    <cellStyle name="Currency 2 2" xfId="552" xr:uid="{F09F67B2-9E08-4D3A-AB35-47CDC6331D19}"/>
    <cellStyle name="Currency 2 2 2" xfId="553" xr:uid="{FDA8B37B-1F1B-4385-B67B-DF0A16025ED4}"/>
    <cellStyle name="Currency 2 2 3" xfId="1450" xr:uid="{A7B3398B-0650-46A6-891F-BE30E6F04DA4}"/>
    <cellStyle name="Currency 2 2 3 2" xfId="1607" xr:uid="{7B206F12-A70D-4BBC-B188-D91FD41039C6}"/>
    <cellStyle name="Currency 2 2 3 2 2" xfId="1949" xr:uid="{783E2667-73EE-40F9-8BB1-1DC36AA48E10}"/>
    <cellStyle name="Currency 2 2 3 2 2 2" xfId="2635" xr:uid="{892B5A6A-4B7C-4EC5-A67C-6AA037F216D0}"/>
    <cellStyle name="Currency 2 2 3 2 2 2 2" xfId="5380" xr:uid="{80B01FF6-2885-430B-886D-D402A2828075}"/>
    <cellStyle name="Currency 2 2 3 2 2 2 3" xfId="6752" xr:uid="{4D32414B-2082-4CA7-8C3D-0BFA3F295120}"/>
    <cellStyle name="Currency 2 2 3 2 2 2 4" xfId="8124" xr:uid="{FC9195AF-0D8F-40D4-9748-6801A394C622}"/>
    <cellStyle name="Currency 2 2 3 2 2 2 5" xfId="4008" xr:uid="{BE67C887-A966-451E-9079-818B1E14A9B5}"/>
    <cellStyle name="Currency 2 2 3 2 2 3" xfId="4694" xr:uid="{DE651F39-745D-4A30-BF39-15EAEF199138}"/>
    <cellStyle name="Currency 2 2 3 2 2 4" xfId="6066" xr:uid="{DC433FAC-989E-4A41-80B9-EB1B917E6AC7}"/>
    <cellStyle name="Currency 2 2 3 2 2 5" xfId="7438" xr:uid="{EA212AA8-FC38-4AB0-91BB-147F8F2623D4}"/>
    <cellStyle name="Currency 2 2 3 2 2 6" xfId="3322" xr:uid="{AFD7D9C1-3C3C-4052-9C84-BA0565DC09B8}"/>
    <cellStyle name="Currency 2 2 3 2 3" xfId="2293" xr:uid="{3D08C0E0-52A6-4653-9189-2636D62341F0}"/>
    <cellStyle name="Currency 2 2 3 2 3 2" xfId="5038" xr:uid="{9C4C51E2-3EA7-4C41-A29B-EFF0B27FE88B}"/>
    <cellStyle name="Currency 2 2 3 2 3 3" xfId="6410" xr:uid="{373A74F1-94C0-46F7-B57E-6A59B1CB6EC8}"/>
    <cellStyle name="Currency 2 2 3 2 3 4" xfId="7782" xr:uid="{D7CD8399-A085-4EFE-A701-118A6FBAFCD8}"/>
    <cellStyle name="Currency 2 2 3 2 3 5" xfId="3666" xr:uid="{E8172FA2-3A2F-482E-B5FB-B339C3A72A0B}"/>
    <cellStyle name="Currency 2 2 3 2 4" xfId="4352" xr:uid="{307403D1-3813-4EAF-94DC-E0B06EBFF1BB}"/>
    <cellStyle name="Currency 2 2 3 2 5" xfId="5724" xr:uid="{02F1C88A-6C6B-4E79-8852-4E7A51D47B04}"/>
    <cellStyle name="Currency 2 2 3 2 6" xfId="7096" xr:uid="{2685D255-0D8D-4CA8-905B-835E2093BD3B}"/>
    <cellStyle name="Currency 2 2 3 2 7" xfId="2980" xr:uid="{E9A877BB-70D7-4386-B45D-16CF7103CBA9}"/>
    <cellStyle name="Currency 2 2 3 3" xfId="1720" xr:uid="{17E758E1-A4A7-4716-80BA-815FD131BD4C}"/>
    <cellStyle name="Currency 2 2 3 3 2" xfId="2062" xr:uid="{35867585-3DA8-4F8E-A96C-B5A2F5AF1806}"/>
    <cellStyle name="Currency 2 2 3 3 2 2" xfId="2748" xr:uid="{4C1E6B2C-5F38-4180-8A59-945315508490}"/>
    <cellStyle name="Currency 2 2 3 3 2 2 2" xfId="5493" xr:uid="{F1528CEF-307E-465B-926D-E0D49B9C9087}"/>
    <cellStyle name="Currency 2 2 3 3 2 2 3" xfId="6865" xr:uid="{E032F525-BA93-49A6-934D-8EB294E9F591}"/>
    <cellStyle name="Currency 2 2 3 3 2 2 4" xfId="8237" xr:uid="{DB106D29-F751-49BB-956E-7C7483832FC8}"/>
    <cellStyle name="Currency 2 2 3 3 2 2 5" xfId="4121" xr:uid="{AECC887C-BCAC-4B4B-8436-BEDDF663A5CC}"/>
    <cellStyle name="Currency 2 2 3 3 2 3" xfId="4807" xr:uid="{F105FE16-4A1A-4943-BCAC-9184ACBC30FD}"/>
    <cellStyle name="Currency 2 2 3 3 2 4" xfId="6179" xr:uid="{D3DE156A-FFF3-44F7-99B3-79865AB48607}"/>
    <cellStyle name="Currency 2 2 3 3 2 5" xfId="7551" xr:uid="{AFD6914E-2AB7-42C2-82B6-9AC7D6C973A7}"/>
    <cellStyle name="Currency 2 2 3 3 2 6" xfId="3435" xr:uid="{14116E24-02A2-49AC-B36E-CC3B9020862C}"/>
    <cellStyle name="Currency 2 2 3 3 3" xfId="2406" xr:uid="{F9C1C839-A4B3-4DF9-AB03-6737577DFD9A}"/>
    <cellStyle name="Currency 2 2 3 3 3 2" xfId="5151" xr:uid="{7D939124-8BDA-4AB7-BEAF-AD3A920AE27C}"/>
    <cellStyle name="Currency 2 2 3 3 3 3" xfId="6523" xr:uid="{BA43137D-2B87-45F0-966E-BE5A6762A336}"/>
    <cellStyle name="Currency 2 2 3 3 3 4" xfId="7895" xr:uid="{A1C17E09-65AC-4691-9BFC-9587ACCBA6F3}"/>
    <cellStyle name="Currency 2 2 3 3 3 5" xfId="3779" xr:uid="{89D36833-B827-42DD-957D-EB5DB7B8749B}"/>
    <cellStyle name="Currency 2 2 3 3 4" xfId="4465" xr:uid="{23BB54E7-8AE4-478A-9C28-4E9245215C9F}"/>
    <cellStyle name="Currency 2 2 3 3 5" xfId="5837" xr:uid="{A16AEF2A-585E-4A3D-977F-9FD1A708EA11}"/>
    <cellStyle name="Currency 2 2 3 3 6" xfId="7209" xr:uid="{6F6ED671-126F-4E94-B4FC-44C97719878D}"/>
    <cellStyle name="Currency 2 2 3 3 7" xfId="3093" xr:uid="{DD4BF525-D52F-4A6A-A617-7BA453CDBE79}"/>
    <cellStyle name="Currency 2 2 3 4" xfId="1836" xr:uid="{D1CCD31B-D451-4F15-B50F-16B555C7E2F5}"/>
    <cellStyle name="Currency 2 2 3 4 2" xfId="2522" xr:uid="{D4F53BBB-8851-4B2C-99F0-5E49FDE4D48C}"/>
    <cellStyle name="Currency 2 2 3 4 2 2" xfId="5267" xr:uid="{5E593117-8567-42CF-A693-E98ABAE7CF30}"/>
    <cellStyle name="Currency 2 2 3 4 2 3" xfId="6639" xr:uid="{95D9EF84-1423-41C8-AB3F-EAB63D80944D}"/>
    <cellStyle name="Currency 2 2 3 4 2 4" xfId="8011" xr:uid="{91E0BFB6-2F8A-445C-85BB-7D8E45E0F8B6}"/>
    <cellStyle name="Currency 2 2 3 4 2 5" xfId="3895" xr:uid="{3963C226-AA42-4658-A6FF-2F3AE308E07D}"/>
    <cellStyle name="Currency 2 2 3 4 3" xfId="4581" xr:uid="{B8B9ADA8-89DD-453D-A5CD-CED71E068672}"/>
    <cellStyle name="Currency 2 2 3 4 4" xfId="5953" xr:uid="{0712E187-AFE2-4554-B2AE-B7AC86DA140A}"/>
    <cellStyle name="Currency 2 2 3 4 5" xfId="7325" xr:uid="{AAFDC047-9B4F-4236-8FC5-FD0E50625D4C}"/>
    <cellStyle name="Currency 2 2 3 4 6" xfId="3209" xr:uid="{BF1CAE60-7D71-4269-AE3D-8BDF2627F455}"/>
    <cellStyle name="Currency 2 2 3 5" xfId="2179" xr:uid="{C0E752D7-416D-4302-BE96-BC1EF7499302}"/>
    <cellStyle name="Currency 2 2 3 5 2" xfId="4924" xr:uid="{92115F4E-A9E8-45E5-9B85-FA6738A52E57}"/>
    <cellStyle name="Currency 2 2 3 5 3" xfId="6296" xr:uid="{546A0470-1749-4CFA-87C0-1F80B763B60D}"/>
    <cellStyle name="Currency 2 2 3 5 4" xfId="7668" xr:uid="{BCAC8901-5602-4CF9-B45C-38F473CC2568}"/>
    <cellStyle name="Currency 2 2 3 5 5" xfId="3552" xr:uid="{D3A71BBB-6F60-41FB-9E56-C740515D36A4}"/>
    <cellStyle name="Currency 2 2 3 6" xfId="4239" xr:uid="{09DEED9A-2520-4744-BFD5-E620F82ADF02}"/>
    <cellStyle name="Currency 2 2 3 7" xfId="5611" xr:uid="{52FE9C56-D349-42C9-998B-00DFBA393730}"/>
    <cellStyle name="Currency 2 2 3 8" xfId="6983" xr:uid="{6EB83D3A-E60D-4774-917B-FC953B947BEF}"/>
    <cellStyle name="Currency 2 2 3 9" xfId="2867" xr:uid="{CA1FAE4B-C22E-4AC9-913B-BAC93F94FB61}"/>
    <cellStyle name="Currency 2 3" xfId="554" xr:uid="{CA2986AE-5342-415C-8751-D2AAD877012C}"/>
    <cellStyle name="Currency 2 4" xfId="1449" xr:uid="{1B1ECA05-AE71-44E3-B205-3DE3ED5115CE}"/>
    <cellStyle name="Currency 2 4 2" xfId="1606" xr:uid="{7762934B-3982-4792-8D10-EF636F11A391}"/>
    <cellStyle name="Currency 2 4 2 2" xfId="1948" xr:uid="{CADD8438-FF7D-4169-9DF0-D2BB216D7756}"/>
    <cellStyle name="Currency 2 4 2 2 2" xfId="2634" xr:uid="{CB580A8F-9F67-4BF2-967C-6639CF1E9B37}"/>
    <cellStyle name="Currency 2 4 2 2 2 2" xfId="5379" xr:uid="{3092A117-A57E-4B82-AF08-C5C690892B01}"/>
    <cellStyle name="Currency 2 4 2 2 2 3" xfId="6751" xr:uid="{F83F8F14-FFFD-4380-8222-4ED2481DD6AA}"/>
    <cellStyle name="Currency 2 4 2 2 2 4" xfId="8123" xr:uid="{12C5B970-EA9F-45F4-959B-30AA17A78215}"/>
    <cellStyle name="Currency 2 4 2 2 2 5" xfId="4007" xr:uid="{8D4ECC84-C07E-477C-A3D5-9DFA705FAB89}"/>
    <cellStyle name="Currency 2 4 2 2 3" xfId="4693" xr:uid="{1F2DE6E5-BB94-4A81-BA30-A3001749A78E}"/>
    <cellStyle name="Currency 2 4 2 2 4" xfId="6065" xr:uid="{B667F8FF-8486-4B8B-BD7B-091E3786C613}"/>
    <cellStyle name="Currency 2 4 2 2 5" xfId="7437" xr:uid="{DC023197-CE92-4302-9ED6-0C78D418CDE5}"/>
    <cellStyle name="Currency 2 4 2 2 6" xfId="3321" xr:uid="{8F691FED-B820-471D-9CF9-4277F0DD0876}"/>
    <cellStyle name="Currency 2 4 2 3" xfId="2292" xr:uid="{347EAFCC-EB8B-4290-BDC9-DDD31672757B}"/>
    <cellStyle name="Currency 2 4 2 3 2" xfId="5037" xr:uid="{86B52BA2-4FFE-471D-BD47-6AD50C13BDA4}"/>
    <cellStyle name="Currency 2 4 2 3 3" xfId="6409" xr:uid="{DD0F40A0-69E3-4580-A0FE-A366DCEC2460}"/>
    <cellStyle name="Currency 2 4 2 3 4" xfId="7781" xr:uid="{6DB0A96E-CC44-4959-B89E-A76DB9D55920}"/>
    <cellStyle name="Currency 2 4 2 3 5" xfId="3665" xr:uid="{BAD19EBB-CB5F-47A7-A964-51E15DA968AC}"/>
    <cellStyle name="Currency 2 4 2 4" xfId="4351" xr:uid="{F9495C15-29A6-471E-866A-2105C2929E44}"/>
    <cellStyle name="Currency 2 4 2 5" xfId="5723" xr:uid="{3FF4B679-3F69-4931-83BA-4A599A1D3E95}"/>
    <cellStyle name="Currency 2 4 2 6" xfId="7095" xr:uid="{D3100CC7-E217-42C0-A422-14E0B8DB2E4D}"/>
    <cellStyle name="Currency 2 4 2 7" xfId="2979" xr:uid="{6899E68D-5A3F-45BB-B33F-D8CF669278F6}"/>
    <cellStyle name="Currency 2 4 3" xfId="1719" xr:uid="{1F83A43C-EF24-42F8-B2A7-66FCFD07B5BC}"/>
    <cellStyle name="Currency 2 4 3 2" xfId="2061" xr:uid="{3369AD27-79D1-450F-967E-D605FA1454A0}"/>
    <cellStyle name="Currency 2 4 3 2 2" xfId="2747" xr:uid="{B716E5BE-2700-4A07-9181-4EFBA2FE3F09}"/>
    <cellStyle name="Currency 2 4 3 2 2 2" xfId="5492" xr:uid="{3300ED39-CFEB-4820-BDEF-B8FCBF1DC4B8}"/>
    <cellStyle name="Currency 2 4 3 2 2 3" xfId="6864" xr:uid="{629ECBE0-8B16-49BE-8813-D5FC078BFEA4}"/>
    <cellStyle name="Currency 2 4 3 2 2 4" xfId="8236" xr:uid="{2AE56BF7-E568-4135-9C99-849264965BDE}"/>
    <cellStyle name="Currency 2 4 3 2 2 5" xfId="4120" xr:uid="{A1218820-2EC7-494C-83B4-4DC1AB60632C}"/>
    <cellStyle name="Currency 2 4 3 2 3" xfId="4806" xr:uid="{1884F71E-599B-457E-98AD-2CDFB44A0DDA}"/>
    <cellStyle name="Currency 2 4 3 2 4" xfId="6178" xr:uid="{DDFE3D3D-8641-495F-A3FD-16FDA48628B0}"/>
    <cellStyle name="Currency 2 4 3 2 5" xfId="7550" xr:uid="{D3D4CA5B-D01B-45F9-A087-562E197FD33A}"/>
    <cellStyle name="Currency 2 4 3 2 6" xfId="3434" xr:uid="{84878B4D-3403-4C00-86C4-381BA8D007C4}"/>
    <cellStyle name="Currency 2 4 3 3" xfId="2405" xr:uid="{5E425F04-8E5E-4478-AC31-ACD0109EA2D7}"/>
    <cellStyle name="Currency 2 4 3 3 2" xfId="5150" xr:uid="{CC63615B-E910-477A-B1CD-7810655AC9A0}"/>
    <cellStyle name="Currency 2 4 3 3 3" xfId="6522" xr:uid="{065ED2B5-0DFB-47DC-B23C-F59C8E7FD7A5}"/>
    <cellStyle name="Currency 2 4 3 3 4" xfId="7894" xr:uid="{13563B40-CE29-402A-8877-FBE9274EFCD1}"/>
    <cellStyle name="Currency 2 4 3 3 5" xfId="3778" xr:uid="{80623A17-4752-4D7C-83AC-E7FC7DE00BE4}"/>
    <cellStyle name="Currency 2 4 3 4" xfId="4464" xr:uid="{FBE53764-B98E-4C7E-A5AF-1A697145F801}"/>
    <cellStyle name="Currency 2 4 3 5" xfId="5836" xr:uid="{AE215BD3-F9B1-4200-B99C-976B7C75E151}"/>
    <cellStyle name="Currency 2 4 3 6" xfId="7208" xr:uid="{7057E019-F430-451C-9FA8-5E62C12FA354}"/>
    <cellStyle name="Currency 2 4 3 7" xfId="3092" xr:uid="{2EE9DCE3-F625-4D84-8BB7-27AB304BBAAB}"/>
    <cellStyle name="Currency 2 4 4" xfId="1835" xr:uid="{A8E256BC-6971-4813-BE71-3D561E10471B}"/>
    <cellStyle name="Currency 2 4 4 2" xfId="2521" xr:uid="{6D85432D-75A0-4A8D-A680-10FFD0F0A043}"/>
    <cellStyle name="Currency 2 4 4 2 2" xfId="5266" xr:uid="{7ACD95A9-9840-47C2-BCE5-9054456A9833}"/>
    <cellStyle name="Currency 2 4 4 2 3" xfId="6638" xr:uid="{97D3C3A2-4AB6-46E0-9BDD-C4D0E9B81E63}"/>
    <cellStyle name="Currency 2 4 4 2 4" xfId="8010" xr:uid="{0363EFDD-F22A-4815-BB40-57C3158BBD40}"/>
    <cellStyle name="Currency 2 4 4 2 5" xfId="3894" xr:uid="{9443C890-10AE-4527-AF07-33CD8F833F4B}"/>
    <cellStyle name="Currency 2 4 4 3" xfId="4580" xr:uid="{C6886427-46D8-4D46-A247-BCDCC4E5BECE}"/>
    <cellStyle name="Currency 2 4 4 4" xfId="5952" xr:uid="{813576B4-02BD-447F-81F5-5661B8DFF9E0}"/>
    <cellStyle name="Currency 2 4 4 5" xfId="7324" xr:uid="{837E1E0B-7C51-40DE-9D28-C0C8AADE1FB3}"/>
    <cellStyle name="Currency 2 4 4 6" xfId="3208" xr:uid="{7F351A60-42DD-47BD-BD65-C62CBBEBB58E}"/>
    <cellStyle name="Currency 2 4 5" xfId="2178" xr:uid="{DBF3A7EC-D3CC-4265-AB2C-F3DA55A864C0}"/>
    <cellStyle name="Currency 2 4 5 2" xfId="4923" xr:uid="{0A921844-BC75-48F3-8909-D7B1AEA84193}"/>
    <cellStyle name="Currency 2 4 5 3" xfId="6295" xr:uid="{CD741722-829A-41DC-9C55-DF8BF60B0EBA}"/>
    <cellStyle name="Currency 2 4 5 4" xfId="7667" xr:uid="{D706DBB3-F8CA-41BF-92A1-B07DB5019E74}"/>
    <cellStyle name="Currency 2 4 5 5" xfId="3551" xr:uid="{1B969EDC-2A8E-4951-BDC9-73832919625F}"/>
    <cellStyle name="Currency 2 4 6" xfId="4238" xr:uid="{D4AB94DB-5755-4A34-AD4D-B01826E1B9C3}"/>
    <cellStyle name="Currency 2 4 7" xfId="5610" xr:uid="{C4A55EB4-4F4E-41E2-B5CD-4E7DCCA7B1AB}"/>
    <cellStyle name="Currency 2 4 8" xfId="6982" xr:uid="{91E5DF6E-9B71-4E83-8317-AE8519F07D73}"/>
    <cellStyle name="Currency 2 4 9" xfId="2866" xr:uid="{47146393-55C3-497E-8E18-E436126AFE24}"/>
    <cellStyle name="Currency 3" xfId="555" xr:uid="{EECEFDDE-806D-46DF-8CD5-96034E979CEC}"/>
    <cellStyle name="Currency 3 2" xfId="556" xr:uid="{AD5ED0A9-9771-44D8-9638-D3CD9BCF9ABB}"/>
    <cellStyle name="Currency 4" xfId="557" xr:uid="{41EFBFDE-67AE-4EC9-B2A1-306061CD14A3}"/>
    <cellStyle name="Currency 4 2" xfId="558" xr:uid="{98220091-A428-45EF-8F78-7B9B99BADB63}"/>
    <cellStyle name="Currency 4 3" xfId="559" xr:uid="{3A63CB37-3683-408F-99B4-7062635C32D5}"/>
    <cellStyle name="Currency 4 4" xfId="560" xr:uid="{331BA51F-AF8C-4E8E-A730-4C65E4DA8E69}"/>
    <cellStyle name="Currency 4 4 2" xfId="561" xr:uid="{B915C4A3-D39D-41CE-B9A6-7BBABD520574}"/>
    <cellStyle name="Date" xfId="189" xr:uid="{3511ECBA-5774-4FCA-A7BD-9D46A92ED144}"/>
    <cellStyle name="Dezimal [0]_Nossner_Brücke" xfId="190" xr:uid="{7AD3DDE8-8495-40FF-8FB6-593EB6F5A573}"/>
    <cellStyle name="Dezimal_en_Master" xfId="191" xr:uid="{2A5E7981-1E44-4747-BBD5-ACD9C59ED4B7}"/>
    <cellStyle name="Divider" xfId="192" xr:uid="{D23302D8-3909-4214-ABD3-85480C35434D}"/>
    <cellStyle name="Divider 2" xfId="1451" xr:uid="{A4A2116D-DBD0-4B79-BE78-D6E4C206019C}"/>
    <cellStyle name="Ellenőrzőcella" xfId="562" xr:uid="{9877C02A-CA9A-4EE9-8A71-705393EE577E}"/>
    <cellStyle name="Euro" xfId="563" xr:uid="{34BC1B0C-2E49-4D64-A21D-920698C6D634}"/>
    <cellStyle name="Excel Built-in Normal" xfId="32" xr:uid="{06CB8953-B7EF-449F-A716-3CFBA3737A44}"/>
    <cellStyle name="Excel Built-in Normal 2" xfId="193" xr:uid="{C07D44AB-3319-48A1-9832-FB02A6F6EFA5}"/>
    <cellStyle name="Excel Built-in Normal_1-7" xfId="194" xr:uid="{238C08A8-7CE1-454E-BCD1-3FDE86D1F7A2}"/>
    <cellStyle name="Explanatory Text 2" xfId="564" xr:uid="{E414C445-1876-4DD0-8BDF-BC988AEA941A}"/>
    <cellStyle name="Explanatory Text 2 2" xfId="565" xr:uid="{86FF1C8F-9EBC-4514-B8C3-2841EC761CF7}"/>
    <cellStyle name="Explanatory Text 3" xfId="566" xr:uid="{D5535E57-0D38-4F48-86A0-D05084C18878}"/>
    <cellStyle name="Figyelmeztetés" xfId="567" xr:uid="{633747F7-ED97-4BE0-A7A7-316D5BA41F38}"/>
    <cellStyle name="Fixed" xfId="195" xr:uid="{32C5C76D-8BA9-40DD-AB96-085B2B2C438A}"/>
    <cellStyle name="Good 2" xfId="568" xr:uid="{A7E0E893-1CD0-4B5A-889C-EECAFAAC33BA}"/>
    <cellStyle name="Good 2 2" xfId="569" xr:uid="{6781E351-6B2A-4930-B4BA-46AFFDEE30ED}"/>
    <cellStyle name="Good 2 3" xfId="570" xr:uid="{BEAD1848-55AC-463B-A8B8-DD5A28043D52}"/>
    <cellStyle name="Good 3" xfId="571" xr:uid="{7D0D3541-4113-4498-88E5-89BC69D9B4AD}"/>
    <cellStyle name="Good 3 2" xfId="572" xr:uid="{7FC211F2-B4EB-4326-9C46-69DD67B25421}"/>
    <cellStyle name="Good 4" xfId="573" xr:uid="{B2534965-47C5-4097-9CB3-5868EEA36277}"/>
    <cellStyle name="Good 5" xfId="574" xr:uid="{AEFFEC86-D655-4BC8-80E8-3699B135C7EE}"/>
    <cellStyle name="Good 6" xfId="575" xr:uid="{98EC031B-D12B-46A7-A856-966AB2DFDCCC}"/>
    <cellStyle name="Good 7" xfId="576" xr:uid="{C834C0BE-4A96-45E0-9287-7955FD8C2DB6}"/>
    <cellStyle name="Good 8" xfId="1452" xr:uid="{CCD7F276-09A4-4872-A3E1-A787E5B60540}"/>
    <cellStyle name="Heading 1 2" xfId="196" xr:uid="{479B9EE1-2256-41F1-BBBF-A9391112CDEA}"/>
    <cellStyle name="Heading 1 2 2" xfId="577" xr:uid="{1863EFD3-A6D4-45C2-A5BB-428CC760BFB4}"/>
    <cellStyle name="Heading 1 2 3" xfId="578" xr:uid="{96BAABDB-AAA4-4F54-A1D5-ACBDFA6A9527}"/>
    <cellStyle name="Heading 1 3" xfId="579" xr:uid="{841EBA80-0E67-4008-8B1A-B68116BF1229}"/>
    <cellStyle name="Heading 1 4" xfId="580" xr:uid="{A9676A04-849D-4CD2-B3C4-41C5CED369C8}"/>
    <cellStyle name="Heading 2 2" xfId="581" xr:uid="{8662580B-B8AA-4F21-9780-FB0B18A1FBB1}"/>
    <cellStyle name="Heading 2 2 2" xfId="582" xr:uid="{771CDC55-4909-4160-A060-2D3FAC7D68C8}"/>
    <cellStyle name="Heading 2 2 3" xfId="583" xr:uid="{B5396973-5E8B-4B03-BF89-338A9319424D}"/>
    <cellStyle name="Heading 2 3" xfId="584" xr:uid="{F87E53ED-F0FD-467E-B146-42F3D983EE6B}"/>
    <cellStyle name="Heading 2 4" xfId="585" xr:uid="{15C947AB-FB7E-4F60-A9AE-97FBF2637E58}"/>
    <cellStyle name="Heading 3 2" xfId="586" xr:uid="{A75261B2-0082-46A2-9CCF-FE238CDCDC10}"/>
    <cellStyle name="Heading 3 2 2" xfId="587" xr:uid="{B12A743B-2BC6-41BD-B5D7-5F1B00941F5F}"/>
    <cellStyle name="Heading 3 2 3" xfId="588" xr:uid="{1D4E3CB3-C224-4B82-A3DB-8A9AE632E250}"/>
    <cellStyle name="Heading 3 3" xfId="589" xr:uid="{89B97774-EE51-4AF1-99F3-2138A7663991}"/>
    <cellStyle name="Heading 3 4" xfId="590" xr:uid="{79DB3546-7B1B-43FD-A282-FD18714ED0D5}"/>
    <cellStyle name="Heading 4 2" xfId="591" xr:uid="{83190F69-9EAE-466E-B4B1-8F0B282088FA}"/>
    <cellStyle name="Heading 4 2 2" xfId="592" xr:uid="{77CE9EF4-F649-43A1-8D80-24FED50F5851}"/>
    <cellStyle name="Heading 4 2 3" xfId="593" xr:uid="{8E125738-5687-4B5B-9178-2D7CFF3DAA53}"/>
    <cellStyle name="Heading 4 3" xfId="594" xr:uid="{7A59831B-5612-4B72-9D35-CEA99AA9B336}"/>
    <cellStyle name="Heading 4 4" xfId="595" xr:uid="{025B8A26-988D-43D2-BDA5-E62355DFA941}"/>
    <cellStyle name="Heading1 1" xfId="197" xr:uid="{F6E4D2CB-49D6-49EC-B381-B9D4E73F9185}"/>
    <cellStyle name="Heading2" xfId="198" xr:uid="{7A8F0E79-22C8-4E2A-9ED9-3C00F7CBAD64}"/>
    <cellStyle name="Headline I" xfId="199" xr:uid="{EF58C4AA-97FA-4F55-B552-F3961C009804}"/>
    <cellStyle name="Headline I 2" xfId="1453" xr:uid="{297F5FD3-2084-4704-AEDD-435597DD2E3C}"/>
    <cellStyle name="Headline II" xfId="200" xr:uid="{164B012B-98A7-4DCA-8B8C-417B3D00C741}"/>
    <cellStyle name="Headline II 2" xfId="1454" xr:uid="{1B458245-B747-4C85-A82E-A72E870A01AF}"/>
    <cellStyle name="Headline III" xfId="201" xr:uid="{7101ADE8-58EF-4F37-87D2-CB9B96B271F0}"/>
    <cellStyle name="Headline III 2" xfId="1455" xr:uid="{C0600817-E7CA-4696-B90A-5C6D83A1BE1E}"/>
    <cellStyle name="Hivatkozott cella" xfId="596" xr:uid="{A61783C7-34ED-46FF-A15D-EA76F53A4F4B}"/>
    <cellStyle name="Hyperlink 2" xfId="1456" xr:uid="{61C9B21F-206E-401D-AA68-98E2024A5BAF}"/>
    <cellStyle name="Hyperlink 3" xfId="1457" xr:uid="{B822ED64-1FD2-4913-AFB0-C6F0623D9B6D}"/>
    <cellStyle name="Ievade" xfId="282" xr:uid="{251A582D-3835-4205-B360-AB70D8D0284D}"/>
    <cellStyle name="Ievade 2" xfId="202" xr:uid="{505127C7-F28F-4E13-BE26-DD2CE92AC8BE}"/>
    <cellStyle name="Ievade 3" xfId="597" xr:uid="{32130872-1654-4561-8B6B-2AAAF2CD4EFF}"/>
    <cellStyle name="Ievade 4" xfId="598" xr:uid="{8D33E7EC-F18E-4DA8-AFC0-77012221D5F7}"/>
    <cellStyle name="Ievade_1-7" xfId="203" xr:uid="{424819A9-9BC7-496D-8D19-8C19426D98E8}"/>
    <cellStyle name="Input 2" xfId="599" xr:uid="{49B4DA56-FDDE-4232-80A6-E7A9DEF3C1F8}"/>
    <cellStyle name="Input 2 2" xfId="600" xr:uid="{1AB761C7-BD87-46E5-AC29-3892981430B1}"/>
    <cellStyle name="Input 2 3" xfId="601" xr:uid="{7496B8B9-7164-48A8-AFAD-9B9D48A098DF}"/>
    <cellStyle name="Input 3" xfId="602" xr:uid="{C1B22C47-6AC9-4E27-BAAE-DBFCCF9B68B2}"/>
    <cellStyle name="Input 4" xfId="603" xr:uid="{6BD4EBD0-F01C-4395-85AC-5826A517779C}"/>
    <cellStyle name="Input 5" xfId="1458" xr:uid="{6A89FA69-097C-4448-AF09-0C0618C3B8A8}"/>
    <cellStyle name="Izcēlums1" xfId="74" xr:uid="{2FFDD997-2E14-48BB-9E93-46A3BDC3D422}"/>
    <cellStyle name="Izcēlums1 2" xfId="604" xr:uid="{7E696856-7AC7-4627-92DF-C46BAF6380E2}"/>
    <cellStyle name="Izcēlums1 3" xfId="605" xr:uid="{7BEA329B-194A-4E5B-81A0-D82E6A35B29E}"/>
    <cellStyle name="Izcēlums2" xfId="75" xr:uid="{EEDAFE88-9A6E-4F9F-8A58-68FFF95D6C8C}"/>
    <cellStyle name="Izcēlums2 2" xfId="606" xr:uid="{157B3BC3-37DE-494E-81FF-1CA1FB7F8438}"/>
    <cellStyle name="Izcēlums2 3" xfId="607" xr:uid="{A4145C66-C665-4192-A35E-689A0284619B}"/>
    <cellStyle name="Izcēlums3" xfId="76" xr:uid="{3645ABF9-679C-43DD-AC73-BC4010F8473B}"/>
    <cellStyle name="Izcēlums3 2" xfId="608" xr:uid="{4C0A3E82-9179-47C0-BA33-7D7CD60D5B5B}"/>
    <cellStyle name="Izcēlums3 3" xfId="609" xr:uid="{1D558082-3288-40EF-A593-86688187C844}"/>
    <cellStyle name="Izcēlums4" xfId="77" xr:uid="{8E430AAC-FD2F-4B23-BE09-A13B6CE0364B}"/>
    <cellStyle name="Izcēlums4 2" xfId="610" xr:uid="{54FA76A2-6133-40CB-A81D-1E3089274F0B}"/>
    <cellStyle name="Izcēlums4 3" xfId="611" xr:uid="{E1260243-796D-4DD5-A821-3B33F02369C3}"/>
    <cellStyle name="Izcēlums5" xfId="78" xr:uid="{749F520B-479F-4A6C-AFA9-F69C8FCEF278}"/>
    <cellStyle name="Izcēlums5 2" xfId="612" xr:uid="{14C1413B-1119-47BA-9DAB-59497099A126}"/>
    <cellStyle name="Izcēlums5 3" xfId="613" xr:uid="{24825266-FBAC-4BAB-A5A9-C4A17529E218}"/>
    <cellStyle name="Izcēlums6" xfId="79" xr:uid="{1D82D7AC-1BA2-4DF0-845B-92A032F05F7A}"/>
    <cellStyle name="Izcēlums6 2" xfId="614" xr:uid="{2332E9EE-C193-4D87-91CD-858C885EB0E3}"/>
    <cellStyle name="Izcēlums6 3" xfId="615" xr:uid="{F1B30401-DE90-45B3-ABBC-2889D630D4B8}"/>
    <cellStyle name="Izvade" xfId="283" xr:uid="{4FD90508-6807-4EE7-9AFD-196BB80D207B}"/>
    <cellStyle name="Izvade 2" xfId="204" xr:uid="{28E8FEA4-72DA-407F-AD27-C55BD6FD1741}"/>
    <cellStyle name="Izvade 3" xfId="616" xr:uid="{8F28DAD2-CF5C-417A-A792-277455AEB153}"/>
    <cellStyle name="Izvade 4" xfId="617" xr:uid="{5C2DA572-31FE-45EE-AAA6-B4630FF3463E}"/>
    <cellStyle name="Izvade_1-7" xfId="205" xr:uid="{AF4348CE-97E5-46E6-958B-4561E1E858FE}"/>
    <cellStyle name="Īįū÷ķūé_laroux" xfId="206" xr:uid="{8CA02AFE-6687-4E88-8746-065C7201A2E0}"/>
    <cellStyle name="Jegyzet" xfId="618" xr:uid="{8FD6BFCD-2E8F-4219-BD11-5F7FCBBA71C7}"/>
    <cellStyle name="Jelölőszín (1)" xfId="619" xr:uid="{6697519D-CCB3-4B5A-8833-A363BF2B3508}"/>
    <cellStyle name="Jelölőszín (2)" xfId="620" xr:uid="{BF31D5CB-8B0D-489F-89ED-0A6D3C421A47}"/>
    <cellStyle name="Jelölőszín (3)" xfId="621" xr:uid="{99A7CC5A-AB56-4191-AD5F-3101F8BAB436}"/>
    <cellStyle name="Jelölőszín (4)" xfId="622" xr:uid="{9AC0BFF5-E8F9-4B67-B828-03B9DB31A9AB}"/>
    <cellStyle name="Jelölőszín (5)" xfId="623" xr:uid="{DA516DCC-D824-45DB-83CB-FBD8796B7143}"/>
    <cellStyle name="Jelölőszín (6)" xfId="624" xr:uid="{6C9B4D69-55DD-4D1E-BA6B-CB83048586DC}"/>
    <cellStyle name="Jó" xfId="625" xr:uid="{B8BD5260-3F58-462F-B380-2DCC60476063}"/>
    <cellStyle name="Kimenet" xfId="626" xr:uid="{215BC8A7-9319-4ED7-97F5-9F8116F7C832}"/>
    <cellStyle name="Komats 2" xfId="80" xr:uid="{537E3035-B94B-430D-A910-6629E141FA96}"/>
    <cellStyle name="Kontrolní buňka" xfId="627" xr:uid="{A001F3CD-2BDD-47C9-B37E-9CEEC0A9270C}"/>
    <cellStyle name="Kopsumma" xfId="289" xr:uid="{BBA10BD5-B907-45E7-BE38-09FE5683D4B9}"/>
    <cellStyle name="Kopsumma 2" xfId="207" xr:uid="{1A878D52-A9DB-4BD1-BBF9-22179240780A}"/>
    <cellStyle name="Kopsumma_1-7" xfId="208" xr:uid="{75F4D12C-EDD5-459D-8D21-02EBAA5430EE}"/>
    <cellStyle name="Labs" xfId="301" xr:uid="{244D6585-C174-4121-9B48-F9ACCE025914}"/>
    <cellStyle name="Labs 2" xfId="628" xr:uid="{D19731A4-890E-4A9D-83D2-0C62537E2388}"/>
    <cellStyle name="Labs 3" xfId="629" xr:uid="{0E48EA2F-256D-411E-A58C-CAA64FF8D9CF}"/>
    <cellStyle name="Labs 4" xfId="630" xr:uid="{DA9DFCBA-0A3C-46F4-BF8B-5AB486119577}"/>
    <cellStyle name="Linked Cell 2" xfId="631" xr:uid="{24246C34-D1C3-404F-8722-F4F0D5F4AB72}"/>
    <cellStyle name="Linked Cell 2 2" xfId="632" xr:uid="{199AD7D2-1635-42D1-B825-3CAA351B5817}"/>
    <cellStyle name="Linked Cell 2 3" xfId="633" xr:uid="{CE7BDB87-353F-4417-AA87-3FD06D8EB708}"/>
    <cellStyle name="Linked Cell 3" xfId="634" xr:uid="{E9FC7297-7163-46C9-B448-5622DE479073}"/>
    <cellStyle name="Linked Cell 4" xfId="635" xr:uid="{31910FD8-3A06-4D1A-B846-6A0A580DFF52}"/>
    <cellStyle name="Magyarázó szöveg" xfId="636" xr:uid="{6156A252-FF50-4A39-A5CB-C1EA2B5CAE75}"/>
    <cellStyle name="Nadpis 1" xfId="637" xr:uid="{AE3DB1A2-60DD-488D-A1EA-8E65928E0E73}"/>
    <cellStyle name="Nadpis 2" xfId="638" xr:uid="{3B783336-7CA7-4A4D-A87D-57F162B0F77A}"/>
    <cellStyle name="Nadpis 3" xfId="639" xr:uid="{A3C8C892-61CB-4EAF-8233-65ED0F2683CD}"/>
    <cellStyle name="Nadpis 4" xfId="640" xr:uid="{A59E614A-97DC-431A-AE5B-33457B1D821D}"/>
    <cellStyle name="Název" xfId="641" xr:uid="{30E0D802-F4AE-4B7E-BC38-EE2A329DA967}"/>
    <cellStyle name="Neitrāls" xfId="81" xr:uid="{CA10574E-5BA8-42DA-BFC7-57B15539D0C6}"/>
    <cellStyle name="Neitrāls 2" xfId="209" xr:uid="{5906333D-0512-4BAB-BB97-FDC6075B3D7D}"/>
    <cellStyle name="Neitrāls 2 2" xfId="642" xr:uid="{602369CF-5DE9-4A56-90DD-F39BE2DE1734}"/>
    <cellStyle name="Neitrāls 3" xfId="643" xr:uid="{3BC0C81D-AB44-432F-A3E9-50BDDEF05CED}"/>
    <cellStyle name="Neitrāls_1-7" xfId="210" xr:uid="{2BD93306-CCDD-4FF8-81B8-4A236C3A514D}"/>
    <cellStyle name="Neutral 2" xfId="42" xr:uid="{FA2812C9-E1AE-4FD0-BFD1-8811B031CD80}"/>
    <cellStyle name="Neutral 2 2" xfId="645" xr:uid="{4F12FE8E-F077-460A-8FBD-47736925A0DA}"/>
    <cellStyle name="Neutral 2 3" xfId="646" xr:uid="{65E04D52-A491-4F61-B254-28DAFFCC6DCD}"/>
    <cellStyle name="Neutral 2 4" xfId="1386" xr:uid="{75130A40-3E36-4B12-B23F-4EF34339A855}"/>
    <cellStyle name="Neutral 2 5" xfId="644" xr:uid="{592F142E-CB8C-42B2-9FB1-5F883C52F559}"/>
    <cellStyle name="Neutral 3" xfId="647" xr:uid="{A58FD598-0166-430A-A476-201DD465C9EC}"/>
    <cellStyle name="Neutral 4" xfId="648" xr:uid="{2E91FC17-3F2E-4490-B588-63169845F9C4}"/>
    <cellStyle name="Neutral 5" xfId="1459" xr:uid="{39EC96E9-63A1-482B-A75D-A3BBF5CB6009}"/>
    <cellStyle name="Neutrální" xfId="649" xr:uid="{EA9475C9-92A0-4E3C-A589-B2443ADD446A}"/>
    <cellStyle name="Norm੎੎" xfId="650" xr:uid="{3BD93657-5848-43CE-847E-704EC07441F6}"/>
    <cellStyle name="Normaali_light-98_gun" xfId="211" xr:uid="{A2389972-C22D-485E-9E85-4CC3B3C6CEEF}"/>
    <cellStyle name="Normal" xfId="0" builtinId="0"/>
    <cellStyle name="Normal 10" xfId="212" xr:uid="{4F7104F0-8C2C-4E18-A52B-1AFD9A118DD3}"/>
    <cellStyle name="Normal 10 10" xfId="651" xr:uid="{512E0FE1-28AF-481F-A9F2-C4891C17E228}"/>
    <cellStyle name="Normal 10 10 2" xfId="652" xr:uid="{08EAA4C3-EC30-41A9-9ABE-BA5C0AB92E86}"/>
    <cellStyle name="Normal 10 11" xfId="653" xr:uid="{D09E2AA0-A173-4825-B2D8-F0A77E55D49B}"/>
    <cellStyle name="Normal 10 12" xfId="1460" xr:uid="{026C4644-9D16-4410-A738-3970A4E95CAD}"/>
    <cellStyle name="Normal 10 2" xfId="213" xr:uid="{181CFB10-765A-4A83-8281-70B83793A9A5}"/>
    <cellStyle name="Normal 10 2 10" xfId="654" xr:uid="{A18AD59B-0DC2-4920-A869-2D6289AC6BF5}"/>
    <cellStyle name="Normal 10 2 2" xfId="655" xr:uid="{16F6A051-F3AB-438A-B609-FF367B883693}"/>
    <cellStyle name="Normal 10 2 2 2" xfId="656" xr:uid="{BEBA11EC-44CF-4EBB-8687-6B9BBC03D5EB}"/>
    <cellStyle name="Normal 10 2 2 2 2" xfId="657" xr:uid="{8D33D73D-5A8E-4B68-96C6-2CD068E673C4}"/>
    <cellStyle name="Normal 10 2 2 2 2 2" xfId="658" xr:uid="{1622E3D0-7472-48B0-BC8F-CAA481AE0BC9}"/>
    <cellStyle name="Normal 10 2 2 2 2 2 2" xfId="659" xr:uid="{F1807AF7-6F7D-4482-954B-52C82EDA6F8D}"/>
    <cellStyle name="Normal 10 2 2 2 2 2 2 2" xfId="660" xr:uid="{80380DA2-54FD-4E8C-922D-3D470C8CABFB}"/>
    <cellStyle name="Normal 10 2 2 2 2 2 3" xfId="661" xr:uid="{5ABE8B60-13BF-4A69-AE99-76E8B796E14E}"/>
    <cellStyle name="Normal 10 2 2 2 2 3" xfId="662" xr:uid="{0F9055B9-329A-4B62-AE9D-F9CBC591ED8E}"/>
    <cellStyle name="Normal 10 2 2 2 2 3 2" xfId="663" xr:uid="{A50FD330-DFCF-4B05-A3D6-5896790837AD}"/>
    <cellStyle name="Normal 10 2 2 2 2 3 2 2" xfId="664" xr:uid="{5B22BE0B-2C7B-4B4C-8A13-174482F05AE2}"/>
    <cellStyle name="Normal 10 2 2 2 2 3 3" xfId="665" xr:uid="{E44CEFE4-8323-4795-9EE5-171BA961CE85}"/>
    <cellStyle name="Normal 10 2 2 2 2 4" xfId="666" xr:uid="{D646AE22-F881-464E-A056-B1A0E5B63F0B}"/>
    <cellStyle name="Normal 10 2 2 2 2 4 2" xfId="667" xr:uid="{DBFC7271-120C-4B25-8D1C-13F6C902EF72}"/>
    <cellStyle name="Normal 10 2 2 2 2 4 2 2" xfId="668" xr:uid="{4AA4F958-985E-4520-AC88-1729006213D4}"/>
    <cellStyle name="Normal 10 2 2 2 2 4 3" xfId="669" xr:uid="{1644674C-B613-4BAF-A6E3-C84C0DE10E4A}"/>
    <cellStyle name="Normal 10 2 2 2 2 5" xfId="670" xr:uid="{D021A8DC-F7A6-47B6-BCA7-C8A38EE95720}"/>
    <cellStyle name="Normal 10 2 2 2 2 5 2" xfId="671" xr:uid="{0A063659-4DDB-4677-9679-25A14F977B56}"/>
    <cellStyle name="Normal 10 2 2 2 2 6" xfId="672" xr:uid="{7449AFF4-A48B-4CC5-B703-64CC1F2ED6CB}"/>
    <cellStyle name="Normal 10 2 2 2 3" xfId="673" xr:uid="{B22EEBF3-F699-4C02-824D-6D212AF1230C}"/>
    <cellStyle name="Normal 10 2 2 2 3 2" xfId="674" xr:uid="{9E6F2CEC-6238-48EE-A768-435B1BB7E50A}"/>
    <cellStyle name="Normal 10 2 2 2 3 2 2" xfId="675" xr:uid="{66A4520A-6D89-4A41-B94A-7E499F8FBB07}"/>
    <cellStyle name="Normal 10 2 2 2 3 2 2 2" xfId="676" xr:uid="{28C7BEFF-52EF-436B-A574-6D99E0F0E298}"/>
    <cellStyle name="Normal 10 2 2 2 3 2 3" xfId="677" xr:uid="{358D1165-5A72-4CCC-B0A9-E968E2CEDFFC}"/>
    <cellStyle name="Normal 10 2 2 2 3 3" xfId="678" xr:uid="{29C90BA5-5F97-494E-AD39-E06350F77DA8}"/>
    <cellStyle name="Normal 10 2 2 2 3 3 2" xfId="679" xr:uid="{445CE8E1-F34A-486B-BF64-C0D12A1198CF}"/>
    <cellStyle name="Normal 10 2 2 2 3 3 2 2" xfId="680" xr:uid="{8B180AA0-79A2-4C49-9133-7C973CC121EC}"/>
    <cellStyle name="Normal 10 2 2 2 3 3 3" xfId="681" xr:uid="{B66C2B57-FBD0-466D-87D5-29D9A11F7E08}"/>
    <cellStyle name="Normal 10 2 2 2 3 4" xfId="682" xr:uid="{2480924B-BFDF-4394-9CF5-AA8201B30290}"/>
    <cellStyle name="Normal 10 2 2 2 3 4 2" xfId="683" xr:uid="{C46CC5D8-9299-4B2D-A4CC-C014881DFD81}"/>
    <cellStyle name="Normal 10 2 2 2 3 4 2 2" xfId="684" xr:uid="{751AE079-E229-41FE-BB7E-1FAFAF554B46}"/>
    <cellStyle name="Normal 10 2 2 2 3 4 3" xfId="685" xr:uid="{8EE864E8-CBFF-45C7-A4F2-7D23A072A23A}"/>
    <cellStyle name="Normal 10 2 2 2 3 5" xfId="686" xr:uid="{57EC3790-0B33-4579-BE23-17D050B7CAF0}"/>
    <cellStyle name="Normal 10 2 2 2 3 5 2" xfId="687" xr:uid="{E14DE126-1473-48FA-89CF-B79581715E07}"/>
    <cellStyle name="Normal 10 2 2 2 3 6" xfId="688" xr:uid="{FF146FE1-244E-4E23-91E8-DEF7ED5BF7AC}"/>
    <cellStyle name="Normal 10 2 2 2 4" xfId="689" xr:uid="{F81945DC-C62C-4BE6-B7FF-42509E51A92C}"/>
    <cellStyle name="Normal 10 2 2 2 4 2" xfId="690" xr:uid="{5D62E43B-1D69-42BA-9C8D-CEFB0E87A1DE}"/>
    <cellStyle name="Normal 10 2 2 2 4 2 2" xfId="691" xr:uid="{C974F886-9718-4558-B17F-D8FC5868382B}"/>
    <cellStyle name="Normal 10 2 2 2 4 3" xfId="692" xr:uid="{E90CE6F4-F2B4-4E42-9F22-2F405C42ECDD}"/>
    <cellStyle name="Normal 10 2 2 2 5" xfId="693" xr:uid="{010DB55C-797A-42D5-BBDE-CAE29910D893}"/>
    <cellStyle name="Normal 10 2 2 2 5 2" xfId="694" xr:uid="{CBBB7464-BF12-4FB2-9384-94E0A380CA50}"/>
    <cellStyle name="Normal 10 2 2 2 5 2 2" xfId="695" xr:uid="{F462F1BF-8A11-4E66-B212-F35BC9567E44}"/>
    <cellStyle name="Normal 10 2 2 2 5 3" xfId="696" xr:uid="{1D6B52A3-A1EF-400F-B862-0E3D29135DDE}"/>
    <cellStyle name="Normal 10 2 2 2 6" xfId="697" xr:uid="{ACB675AF-965A-441F-A632-AB1AE6D7719B}"/>
    <cellStyle name="Normal 10 2 2 2 6 2" xfId="698" xr:uid="{72E71824-AA8E-4C73-8795-C3992CED9890}"/>
    <cellStyle name="Normal 10 2 2 2 6 2 2" xfId="699" xr:uid="{893E359D-7450-469E-8B10-DDB6FCD4DED8}"/>
    <cellStyle name="Normal 10 2 2 2 6 3" xfId="700" xr:uid="{3A9857DA-E88E-4D14-80A5-2A63E2148594}"/>
    <cellStyle name="Normal 10 2 2 2 7" xfId="701" xr:uid="{0D33DED6-AB90-4F95-9138-019B45903153}"/>
    <cellStyle name="Normal 10 2 2 2 7 2" xfId="702" xr:uid="{48F17E4B-05B2-4513-917F-5FC371BE867C}"/>
    <cellStyle name="Normal 10 2 2 2 8" xfId="703" xr:uid="{43D2ECF1-9AC7-42FE-A2CA-6A44CBAF3E91}"/>
    <cellStyle name="Normal 10 2 2 3" xfId="704" xr:uid="{675406BE-741C-43E0-B802-6B8C4C46172F}"/>
    <cellStyle name="Normal 10 2 2 3 2" xfId="705" xr:uid="{9DD0079F-3DF7-46DF-A45C-EA5D15C0F6F1}"/>
    <cellStyle name="Normal 10 2 2 3 2 2" xfId="706" xr:uid="{4ACFE4CF-7C88-47C5-8853-1F9A95235443}"/>
    <cellStyle name="Normal 10 2 2 3 2 2 2" xfId="707" xr:uid="{885046BB-5BCB-48E8-9C45-7412D05C088E}"/>
    <cellStyle name="Normal 10 2 2 3 2 3" xfId="708" xr:uid="{52874233-E4B4-4ED5-89F3-B672593AD7B5}"/>
    <cellStyle name="Normal 10 2 2 3 3" xfId="709" xr:uid="{B64C1BB3-0777-4E72-9E5F-8D10A6418666}"/>
    <cellStyle name="Normal 10 2 2 3 3 2" xfId="710" xr:uid="{377A3264-EACE-4426-94DE-0F15BA40ABEF}"/>
    <cellStyle name="Normal 10 2 2 3 3 2 2" xfId="711" xr:uid="{4B8CABB2-351A-45A0-93A9-09C2B806DC1E}"/>
    <cellStyle name="Normal 10 2 2 3 3 3" xfId="712" xr:uid="{D36F7D5A-C082-4903-9BC3-A9F403761EAC}"/>
    <cellStyle name="Normal 10 2 2 3 4" xfId="713" xr:uid="{1C4D1365-7077-49C7-97F3-BD6B822EB95E}"/>
    <cellStyle name="Normal 10 2 2 3 4 2" xfId="714" xr:uid="{2DDF0A40-5F21-44FD-8574-89FA8036A647}"/>
    <cellStyle name="Normal 10 2 2 3 4 2 2" xfId="715" xr:uid="{78D5CBE2-D42F-40D2-9119-14FEF7B6B038}"/>
    <cellStyle name="Normal 10 2 2 3 4 3" xfId="716" xr:uid="{75BD5036-6311-43ED-888B-294423D33832}"/>
    <cellStyle name="Normal 10 2 2 3 5" xfId="717" xr:uid="{3D38C24F-7CDC-4BF9-9BB3-37FF606A343D}"/>
    <cellStyle name="Normal 10 2 2 3 5 2" xfId="718" xr:uid="{83D7BD91-1E41-49D6-9199-C1956B92DAE0}"/>
    <cellStyle name="Normal 10 2 2 3 6" xfId="719" xr:uid="{B3F37DC4-B072-448C-8671-3CA3DDCE0D48}"/>
    <cellStyle name="Normal 10 2 2 4" xfId="720" xr:uid="{5875D177-874E-4DB4-B167-5A51643CD3E9}"/>
    <cellStyle name="Normal 10 2 2 4 2" xfId="721" xr:uid="{0DB06D3A-760B-4094-8A57-7E8429D5FEBD}"/>
    <cellStyle name="Normal 10 2 2 4 2 2" xfId="722" xr:uid="{24A70E9B-0EF7-416F-9EA8-DA354E197968}"/>
    <cellStyle name="Normal 10 2 2 4 2 2 2" xfId="723" xr:uid="{F1E58484-CFE8-4783-B50E-7849B325D055}"/>
    <cellStyle name="Normal 10 2 2 4 2 3" xfId="724" xr:uid="{5EC0DF60-1CC9-414F-86DD-A397E4C06BA9}"/>
    <cellStyle name="Normal 10 2 2 4 3" xfId="725" xr:uid="{E7BFE944-CE49-45BB-A76D-A482F54701F8}"/>
    <cellStyle name="Normal 10 2 2 4 3 2" xfId="726" xr:uid="{44A5C63D-8049-4055-B8AF-3F916C97D95F}"/>
    <cellStyle name="Normal 10 2 2 4 3 2 2" xfId="727" xr:uid="{6D63EB1A-A03D-43D8-A1EF-65C0837AC634}"/>
    <cellStyle name="Normal 10 2 2 4 3 3" xfId="728" xr:uid="{1C459A61-82C9-48CA-B5C3-77EFEEE34602}"/>
    <cellStyle name="Normal 10 2 2 4 4" xfId="729" xr:uid="{09DE2CA7-186A-4B0E-B75E-C3EAEE13828F}"/>
    <cellStyle name="Normal 10 2 2 4 4 2" xfId="730" xr:uid="{72C53CDE-A5A6-4AA1-84BD-3EAE9CA64169}"/>
    <cellStyle name="Normal 10 2 2 4 4 2 2" xfId="731" xr:uid="{784475BA-2698-42C2-AA19-A16857E2AFC4}"/>
    <cellStyle name="Normal 10 2 2 4 4 3" xfId="732" xr:uid="{BC0AEBA2-B5D4-4EFC-A566-D311F79E9890}"/>
    <cellStyle name="Normal 10 2 2 4 5" xfId="733" xr:uid="{5A5F8710-38D1-4E50-91C0-5121F6EDDC01}"/>
    <cellStyle name="Normal 10 2 2 4 5 2" xfId="734" xr:uid="{C463DEBA-6E37-4A58-9A06-D92E81DC335A}"/>
    <cellStyle name="Normal 10 2 2 4 6" xfId="735" xr:uid="{50D065D7-1D66-40EB-9217-515E7A1612D8}"/>
    <cellStyle name="Normal 10 2 2 5" xfId="736" xr:uid="{2A266626-3885-4E54-8736-398E22EBFC6F}"/>
    <cellStyle name="Normal 10 2 2 5 2" xfId="737" xr:uid="{FCB67110-E67F-4F01-9EB8-36CD93DFCF18}"/>
    <cellStyle name="Normal 10 2 2 5 2 2" xfId="738" xr:uid="{709F860B-9294-484E-974D-67F6842B4896}"/>
    <cellStyle name="Normal 10 2 2 5 3" xfId="739" xr:uid="{90D73B09-C45B-4A8D-BF21-0977D7B89790}"/>
    <cellStyle name="Normal 10 2 2 6" xfId="740" xr:uid="{70E151E1-5221-42EE-BE69-298F6AA602E8}"/>
    <cellStyle name="Normal 10 2 2 6 2" xfId="741" xr:uid="{EF3D012A-F903-4AC4-AFAD-AA9D99FAED16}"/>
    <cellStyle name="Normal 10 2 2 6 2 2" xfId="742" xr:uid="{4F094484-31A1-4268-A563-ED368DB6336B}"/>
    <cellStyle name="Normal 10 2 2 6 3" xfId="743" xr:uid="{F87EC5BC-E577-4E7B-84C9-237D0D0DE16E}"/>
    <cellStyle name="Normal 10 2 2 7" xfId="744" xr:uid="{6D0D6252-F4B1-4A82-88D8-83E842D48220}"/>
    <cellStyle name="Normal 10 2 2 7 2" xfId="745" xr:uid="{2C3E83B9-485D-4ACF-B3C6-5F017289E02C}"/>
    <cellStyle name="Normal 10 2 2 7 2 2" xfId="746" xr:uid="{8B59BFAF-54C5-4E9E-84A9-95FFE88420B2}"/>
    <cellStyle name="Normal 10 2 2 7 3" xfId="747" xr:uid="{7D05F49A-14D7-41C3-8EAF-DC8244FA9098}"/>
    <cellStyle name="Normal 10 2 2 8" xfId="748" xr:uid="{A3B0BB1E-8184-43FF-A957-FD650B38AC02}"/>
    <cellStyle name="Normal 10 2 2 8 2" xfId="749" xr:uid="{070A0297-D495-4931-9CE3-4B7074FF394F}"/>
    <cellStyle name="Normal 10 2 2 9" xfId="750" xr:uid="{467B370C-C8A9-4EC9-9AEA-3C6E4146C718}"/>
    <cellStyle name="Normal 10 2 3" xfId="751" xr:uid="{0B7BF6B1-FB31-494A-BCC1-4DB0A5307D75}"/>
    <cellStyle name="Normal 10 2 3 2" xfId="752" xr:uid="{63768426-8EC7-482C-924F-CDBCFE754C62}"/>
    <cellStyle name="Normal 10 2 3 2 2" xfId="753" xr:uid="{8CC8A884-795C-49EF-9C9E-900B63B47376}"/>
    <cellStyle name="Normal 10 2 3 2 2 2" xfId="754" xr:uid="{D2CF5079-D356-4538-A2DB-D94B80ECB3E6}"/>
    <cellStyle name="Normal 10 2 3 2 2 2 2" xfId="755" xr:uid="{AE0B49F8-4FCA-48E7-B67B-64158E43D4A9}"/>
    <cellStyle name="Normal 10 2 3 2 2 3" xfId="756" xr:uid="{9B7FA170-A6BB-445D-BB27-A173A1E7FBD0}"/>
    <cellStyle name="Normal 10 2 3 2 3" xfId="757" xr:uid="{D3442EDA-7A1D-4023-B9F0-1FB444BD9FEE}"/>
    <cellStyle name="Normal 10 2 3 2 3 2" xfId="758" xr:uid="{9B2F96EF-ADB6-47A9-A7B6-85F1AB7965D7}"/>
    <cellStyle name="Normal 10 2 3 2 3 2 2" xfId="759" xr:uid="{975F4C43-D307-4DBF-87FA-49EC1F9E25EC}"/>
    <cellStyle name="Normal 10 2 3 2 3 3" xfId="760" xr:uid="{AE9EE451-F393-4467-B440-A8A9A2F2E81C}"/>
    <cellStyle name="Normal 10 2 3 2 4" xfId="761" xr:uid="{0133FFB6-4EFA-45E7-B0A3-0DBB664BBEA0}"/>
    <cellStyle name="Normal 10 2 3 2 4 2" xfId="762" xr:uid="{C3EBFFEB-57D2-41F1-B1E7-992DE2B3ED29}"/>
    <cellStyle name="Normal 10 2 3 2 4 2 2" xfId="763" xr:uid="{7CFA09E4-E0AB-44DD-9817-3221F4C28119}"/>
    <cellStyle name="Normal 10 2 3 2 4 3" xfId="764" xr:uid="{F2C75D1B-A48A-4D15-AA46-DC6800FBC58F}"/>
    <cellStyle name="Normal 10 2 3 2 5" xfId="765" xr:uid="{43BB28C9-CD13-40F2-A41F-77A1306C9CEF}"/>
    <cellStyle name="Normal 10 2 3 2 5 2" xfId="766" xr:uid="{B55D02F0-60EA-4617-B032-C095E2511E72}"/>
    <cellStyle name="Normal 10 2 3 2 6" xfId="767" xr:uid="{4766482B-2964-4759-BFF2-A34EC4BF5A57}"/>
    <cellStyle name="Normal 10 2 3 3" xfId="768" xr:uid="{CD1579B1-176B-44DA-8F3E-70BDF6354D2E}"/>
    <cellStyle name="Normal 10 2 3 3 2" xfId="769" xr:uid="{3C87C881-8275-49BE-ABBE-BA47FF95F11E}"/>
    <cellStyle name="Normal 10 2 3 3 2 2" xfId="770" xr:uid="{E31C69C3-C558-4CD4-BEB8-C46BA0C9B5AD}"/>
    <cellStyle name="Normal 10 2 3 3 2 2 2" xfId="771" xr:uid="{B192AB13-3677-494A-9C62-F159B8FDB663}"/>
    <cellStyle name="Normal 10 2 3 3 2 3" xfId="772" xr:uid="{B48FAA06-6A7B-49CE-8D6A-6A5E76957C8B}"/>
    <cellStyle name="Normal 10 2 3 3 3" xfId="773" xr:uid="{955DABC7-3E19-4E28-BF15-1FF0781E9747}"/>
    <cellStyle name="Normal 10 2 3 3 3 2" xfId="774" xr:uid="{3F5786A1-BD25-4C7C-87AF-4922B4DB79E1}"/>
    <cellStyle name="Normal 10 2 3 3 3 2 2" xfId="775" xr:uid="{6EF76478-2C32-4945-9042-FFABBFF72BB3}"/>
    <cellStyle name="Normal 10 2 3 3 3 3" xfId="776" xr:uid="{3D497C32-BA08-4ADE-8600-B2316EA92B93}"/>
    <cellStyle name="Normal 10 2 3 3 4" xfId="777" xr:uid="{E33F892D-EF57-45BF-8F20-823D493FE2DB}"/>
    <cellStyle name="Normal 10 2 3 3 4 2" xfId="778" xr:uid="{72E3D014-1641-46A7-89F7-8D7B8FF27E85}"/>
    <cellStyle name="Normal 10 2 3 3 4 2 2" xfId="779" xr:uid="{FBEDB833-0BFD-41B5-B53F-EDFBFDA60D6A}"/>
    <cellStyle name="Normal 10 2 3 3 4 3" xfId="780" xr:uid="{A210758B-702F-403C-847F-28E17B233F3B}"/>
    <cellStyle name="Normal 10 2 3 3 5" xfId="781" xr:uid="{980BC974-958F-48EF-B4BA-65BD4441ED1E}"/>
    <cellStyle name="Normal 10 2 3 3 5 2" xfId="782" xr:uid="{B86F8D70-597D-43EA-9DE8-82217F58E353}"/>
    <cellStyle name="Normal 10 2 3 3 6" xfId="783" xr:uid="{F6311E74-8F49-491E-A27F-AC408D9643D4}"/>
    <cellStyle name="Normal 10 2 3 4" xfId="784" xr:uid="{29DA1543-2BAC-45D2-A863-C9FF585E960C}"/>
    <cellStyle name="Normal 10 2 3 4 2" xfId="785" xr:uid="{F5CBDCAA-7C03-443E-AF44-7E471CA13D06}"/>
    <cellStyle name="Normal 10 2 3 4 2 2" xfId="786" xr:uid="{2B35A475-6E4B-448D-A6F5-8D6AB3419032}"/>
    <cellStyle name="Normal 10 2 3 4 3" xfId="787" xr:uid="{7CF5ACC5-F209-4312-AC66-AA1F98014A42}"/>
    <cellStyle name="Normal 10 2 3 5" xfId="788" xr:uid="{EF34A2ED-3544-41EA-A791-E4F7F52FF260}"/>
    <cellStyle name="Normal 10 2 3 5 2" xfId="789" xr:uid="{A727818B-D149-4B85-BBD6-FC03CC905B1E}"/>
    <cellStyle name="Normal 10 2 3 5 2 2" xfId="790" xr:uid="{8391E0E8-B59D-4953-8878-CE0DFFC5EA13}"/>
    <cellStyle name="Normal 10 2 3 5 3" xfId="791" xr:uid="{C903DBF6-E06D-494C-B388-C16CCA87D5D8}"/>
    <cellStyle name="Normal 10 2 3 6" xfId="792" xr:uid="{01B24049-3D52-4201-BDDC-EA2FAC6C033F}"/>
    <cellStyle name="Normal 10 2 3 6 2" xfId="793" xr:uid="{BCCA2E4A-6C2C-436C-9503-4550761A6A5F}"/>
    <cellStyle name="Normal 10 2 3 6 2 2" xfId="794" xr:uid="{82D87CB8-A6AB-4908-ACD1-829B39366B7F}"/>
    <cellStyle name="Normal 10 2 3 6 3" xfId="795" xr:uid="{6ECA3442-9CE2-4588-BFF0-AF8FA595CE48}"/>
    <cellStyle name="Normal 10 2 3 7" xfId="796" xr:uid="{55AB5C32-35B9-4596-8AF4-A5A9B9CEFE00}"/>
    <cellStyle name="Normal 10 2 3 7 2" xfId="797" xr:uid="{2A089425-8B75-438E-9422-B6E1DDBE8684}"/>
    <cellStyle name="Normal 10 2 3 8" xfId="798" xr:uid="{9DE32D39-CA19-45D1-A48C-E499468B1C23}"/>
    <cellStyle name="Normal 10 2 4" xfId="799" xr:uid="{395934CA-1C28-407B-B2FB-DE5CEC2F8181}"/>
    <cellStyle name="Normal 10 2 4 2" xfId="800" xr:uid="{E7544F26-CB84-49AB-9985-F84FD9F11BFD}"/>
    <cellStyle name="Normal 10 2 4 2 2" xfId="801" xr:uid="{7A6C17A9-E3D8-4A21-9736-214BB68CD02D}"/>
    <cellStyle name="Normal 10 2 4 2 2 2" xfId="802" xr:uid="{611B8EBD-F8D1-4C66-A0A1-4091456EC20C}"/>
    <cellStyle name="Normal 10 2 4 2 3" xfId="803" xr:uid="{9B01B8B3-CDF2-4A76-983B-8BCE5CAE189C}"/>
    <cellStyle name="Normal 10 2 4 3" xfId="804" xr:uid="{670EF416-9AE2-47FF-8E80-DF74B135C96A}"/>
    <cellStyle name="Normal 10 2 4 3 2" xfId="805" xr:uid="{87C86076-5B2D-4646-B5BA-039FA58846C7}"/>
    <cellStyle name="Normal 10 2 4 3 2 2" xfId="806" xr:uid="{0A0222CA-DCE1-40D8-8CEC-B7812F90DF82}"/>
    <cellStyle name="Normal 10 2 4 3 3" xfId="807" xr:uid="{18407D6D-35C5-4FFD-ABB4-BD6A6D9D5867}"/>
    <cellStyle name="Normal 10 2 4 4" xfId="808" xr:uid="{0D41D808-6B3B-4C2A-94B7-68D7AB282B44}"/>
    <cellStyle name="Normal 10 2 4 4 2" xfId="809" xr:uid="{085A09E8-DDF9-455D-83DE-CC9CBAA0AA1A}"/>
    <cellStyle name="Normal 10 2 4 4 2 2" xfId="810" xr:uid="{69EFD95E-932B-4BF9-A87B-54D57B26CE22}"/>
    <cellStyle name="Normal 10 2 4 4 3" xfId="811" xr:uid="{C7FEFF2F-FDAA-448D-B354-9BB327FAED76}"/>
    <cellStyle name="Normal 10 2 4 5" xfId="812" xr:uid="{D56A16E2-9716-4F27-BD63-FEB1488FA64B}"/>
    <cellStyle name="Normal 10 2 4 5 2" xfId="813" xr:uid="{949CE002-81EB-4583-B1B8-DFBFEA6633D4}"/>
    <cellStyle name="Normal 10 2 4 6" xfId="814" xr:uid="{770F3FB8-DC75-4C37-94CD-F0ABE18C045A}"/>
    <cellStyle name="Normal 10 2 5" xfId="815" xr:uid="{AD0156C9-8929-4314-BD27-5087E3F1234C}"/>
    <cellStyle name="Normal 10 2 5 2" xfId="816" xr:uid="{2F269426-EC76-451A-A9E6-865E4B3A3838}"/>
    <cellStyle name="Normal 10 2 5 2 2" xfId="817" xr:uid="{ABCC0498-A699-4D85-A517-13C4E92700A1}"/>
    <cellStyle name="Normal 10 2 5 2 2 2" xfId="818" xr:uid="{AE7C6C39-244E-4234-8F78-993AE16493BD}"/>
    <cellStyle name="Normal 10 2 5 2 3" xfId="819" xr:uid="{C1031CEF-FDE9-4CD0-92FA-9A03E2C1035B}"/>
    <cellStyle name="Normal 10 2 5 3" xfId="820" xr:uid="{4FEA057D-3F26-4429-B5DD-3E88B51B0E02}"/>
    <cellStyle name="Normal 10 2 5 3 2" xfId="821" xr:uid="{2404899D-441B-45B8-A308-115431181981}"/>
    <cellStyle name="Normal 10 2 5 3 2 2" xfId="822" xr:uid="{0D5EAA11-2D0A-4059-89AE-0E88C18D6FA0}"/>
    <cellStyle name="Normal 10 2 5 3 3" xfId="823" xr:uid="{00C2AD53-6D4A-4AFA-8BF5-15BFAD80B026}"/>
    <cellStyle name="Normal 10 2 5 4" xfId="824" xr:uid="{36D04847-0B1D-4ACE-ABDC-3E5CDEC0AFBB}"/>
    <cellStyle name="Normal 10 2 5 4 2" xfId="825" xr:uid="{68FFD3A3-2E10-462C-8240-154551CA1591}"/>
    <cellStyle name="Normal 10 2 5 4 2 2" xfId="826" xr:uid="{1C9A7D26-DEED-4824-874A-581635E9D5B9}"/>
    <cellStyle name="Normal 10 2 5 4 3" xfId="827" xr:uid="{16F62AF0-4424-4504-81D5-14A011F1BA27}"/>
    <cellStyle name="Normal 10 2 5 5" xfId="828" xr:uid="{6A48A8B9-1816-47EC-8D70-2F3843BBA39E}"/>
    <cellStyle name="Normal 10 2 5 5 2" xfId="829" xr:uid="{71555832-26DE-4A3F-A26D-B7F7930AEF4A}"/>
    <cellStyle name="Normal 10 2 5 6" xfId="830" xr:uid="{DAD5D941-9DE4-4666-A9D8-F5FCC134C3C4}"/>
    <cellStyle name="Normal 10 2 6" xfId="831" xr:uid="{6B535A18-3C05-4A0F-A98D-5380A5783431}"/>
    <cellStyle name="Normal 10 2 6 2" xfId="832" xr:uid="{9E59A7DB-83EB-4ED8-BCA2-652A74B7A2CB}"/>
    <cellStyle name="Normal 10 2 6 2 2" xfId="833" xr:uid="{0DD7EFF6-43BC-4327-BA9C-FC5B94DFD5D8}"/>
    <cellStyle name="Normal 10 2 6 3" xfId="834" xr:uid="{1238B4C0-65F4-4E40-B911-A2FF99BF7890}"/>
    <cellStyle name="Normal 10 2 7" xfId="835" xr:uid="{5EEDFC40-607D-48D1-B626-D9B2A55A0755}"/>
    <cellStyle name="Normal 10 2 7 2" xfId="836" xr:uid="{71CD3790-6EF8-4B26-A16C-0D887D208C05}"/>
    <cellStyle name="Normal 10 2 7 2 2" xfId="837" xr:uid="{6B33D991-AD14-4351-B3CB-56ECD7953F35}"/>
    <cellStyle name="Normal 10 2 7 3" xfId="838" xr:uid="{850B3E19-1A96-438C-9C00-BDBFF0548FB7}"/>
    <cellStyle name="Normal 10 2 8" xfId="839" xr:uid="{116CCD6A-0180-47B5-A13B-EA95DCBD2ADD}"/>
    <cellStyle name="Normal 10 2 8 2" xfId="840" xr:uid="{511AD860-D9E0-4A57-B604-89D456AAB5FF}"/>
    <cellStyle name="Normal 10 2 8 2 2" xfId="841" xr:uid="{4C56EF53-FCA4-4738-A5D2-72475075BDAA}"/>
    <cellStyle name="Normal 10 2 8 3" xfId="842" xr:uid="{C71A4E28-7825-40D9-9FB1-C8A1AF2EE8FD}"/>
    <cellStyle name="Normal 10 2 9" xfId="843" xr:uid="{0C3AB6CD-F80C-4D74-A445-40D6EDDE890C}"/>
    <cellStyle name="Normal 10 2 9 2" xfId="844" xr:uid="{52D5BBC2-5F94-421A-9043-5DAD93D24E7E}"/>
    <cellStyle name="Normal 10 3" xfId="845" xr:uid="{AB05C4D0-1840-4166-9A99-A006357A1D04}"/>
    <cellStyle name="Normal 10 3 2" xfId="846" xr:uid="{8BEAF0C2-AA0B-4BAF-8747-F0C2D054CCFE}"/>
    <cellStyle name="Normal 10 3 2 2" xfId="847" xr:uid="{14E14EF3-A5B7-45C7-AFD1-B211FE98180B}"/>
    <cellStyle name="Normal 10 3 2 2 2" xfId="848" xr:uid="{0104F53E-1FCC-426F-BFBE-313E46E17CED}"/>
    <cellStyle name="Normal 10 3 2 2 2 2" xfId="849" xr:uid="{D3E6C7E5-F740-436B-B039-6F86A39F77FB}"/>
    <cellStyle name="Normal 10 3 2 2 2 2 2" xfId="850" xr:uid="{99F6B76B-2C80-4230-B5E4-04A21745D215}"/>
    <cellStyle name="Normal 10 3 2 2 2 3" xfId="851" xr:uid="{5097D19D-0970-4AD7-BC7A-78DA09147E22}"/>
    <cellStyle name="Normal 10 3 2 2 3" xfId="852" xr:uid="{5ED4996F-E5C4-4C97-BD1E-5688155CB7FD}"/>
    <cellStyle name="Normal 10 3 2 2 3 2" xfId="853" xr:uid="{230E7DE0-0FBE-4625-AE5F-656FF102E410}"/>
    <cellStyle name="Normal 10 3 2 2 3 2 2" xfId="854" xr:uid="{59CD806E-8726-488D-8D89-3DB8B2774AAF}"/>
    <cellStyle name="Normal 10 3 2 2 3 3" xfId="855" xr:uid="{B85A9F57-04CC-4E20-8D4C-67BEE2B659A2}"/>
    <cellStyle name="Normal 10 3 2 2 4" xfId="856" xr:uid="{A9ED6CC9-7EFC-4C9B-9D24-86BD910403AC}"/>
    <cellStyle name="Normal 10 3 2 2 4 2" xfId="857" xr:uid="{175FFFAA-CBDC-44F6-82A6-DB1B56143410}"/>
    <cellStyle name="Normal 10 3 2 2 4 2 2" xfId="858" xr:uid="{F075298A-610D-4789-AD6E-40901E626A26}"/>
    <cellStyle name="Normal 10 3 2 2 4 3" xfId="859" xr:uid="{BD4923C2-2CB6-4DC5-A444-ACFA4212FB1E}"/>
    <cellStyle name="Normal 10 3 2 2 5" xfId="860" xr:uid="{D5364692-66AD-40A6-A7E3-7F152C4BF4CC}"/>
    <cellStyle name="Normal 10 3 2 2 5 2" xfId="861" xr:uid="{E9227FEF-0F3B-4A38-A823-E6074FC26ED7}"/>
    <cellStyle name="Normal 10 3 2 2 6" xfId="862" xr:uid="{912D7614-5BCD-4462-A85F-07F9FB0D831E}"/>
    <cellStyle name="Normal 10 3 2 3" xfId="863" xr:uid="{78A92923-4F36-4277-8869-81FC344B92D1}"/>
    <cellStyle name="Normal 10 3 2 3 2" xfId="864" xr:uid="{00B5F9B7-F178-4EE8-9190-B3AE72CD9070}"/>
    <cellStyle name="Normal 10 3 2 3 2 2" xfId="865" xr:uid="{AB72D19A-F399-4330-8DA7-829269B272B8}"/>
    <cellStyle name="Normal 10 3 2 3 2 2 2" xfId="866" xr:uid="{848E5E37-F6D5-41AD-AA3D-A4D7851145A7}"/>
    <cellStyle name="Normal 10 3 2 3 2 3" xfId="867" xr:uid="{FB4D028E-27BC-41C8-90CF-8F0A0C16A223}"/>
    <cellStyle name="Normal 10 3 2 3 3" xfId="868" xr:uid="{30A24C1B-D81C-47BE-AAFB-AC1C1D08B41D}"/>
    <cellStyle name="Normal 10 3 2 3 3 2" xfId="869" xr:uid="{2C2835BC-2B12-4CF9-9FC2-1E5941155AB3}"/>
    <cellStyle name="Normal 10 3 2 3 3 2 2" xfId="870" xr:uid="{977180A7-5BCD-471C-BFEA-37E10D6D9C85}"/>
    <cellStyle name="Normal 10 3 2 3 3 3" xfId="871" xr:uid="{B6C36C5A-0231-42B6-91D5-6E5ED1948EFE}"/>
    <cellStyle name="Normal 10 3 2 3 4" xfId="872" xr:uid="{CA99FD71-0488-40DC-BF18-5DF946896E9C}"/>
    <cellStyle name="Normal 10 3 2 3 4 2" xfId="873" xr:uid="{4D088EDB-1D31-435E-A641-667DC70EB5AA}"/>
    <cellStyle name="Normal 10 3 2 3 4 2 2" xfId="874" xr:uid="{AAB3AE44-43F8-4E12-93B3-2C492E1DFF99}"/>
    <cellStyle name="Normal 10 3 2 3 4 3" xfId="875" xr:uid="{3A336871-620C-4E8A-AFDB-88862F44E4D9}"/>
    <cellStyle name="Normal 10 3 2 3 5" xfId="876" xr:uid="{6B22EDFA-0355-4D75-AE12-60E1A76EAA8B}"/>
    <cellStyle name="Normal 10 3 2 3 5 2" xfId="877" xr:uid="{6F76671E-CB1E-4CA0-862E-DD6D98C3BD1E}"/>
    <cellStyle name="Normal 10 3 2 3 6" xfId="878" xr:uid="{799991BE-05D0-41D2-B0FD-7D5C0E1E8CC2}"/>
    <cellStyle name="Normal 10 3 2 4" xfId="879" xr:uid="{B34DFF2A-03B1-4291-9E22-C5D67FA74828}"/>
    <cellStyle name="Normal 10 3 2 4 2" xfId="880" xr:uid="{70E6DEDA-06FF-4236-A7E6-A00785CBD0B0}"/>
    <cellStyle name="Normal 10 3 2 4 2 2" xfId="881" xr:uid="{178939D7-8EBC-49B6-BF20-7D65D13C1169}"/>
    <cellStyle name="Normal 10 3 2 4 3" xfId="882" xr:uid="{DD6A2B88-5212-4E12-8248-50A026EE47D4}"/>
    <cellStyle name="Normal 10 3 2 5" xfId="883" xr:uid="{1835086D-15CE-468D-A2AB-B2C466776076}"/>
    <cellStyle name="Normal 10 3 2 5 2" xfId="884" xr:uid="{DC676BFD-A3A8-4766-AC15-76B1982006C3}"/>
    <cellStyle name="Normal 10 3 2 5 2 2" xfId="885" xr:uid="{4DBEB175-A637-4988-B913-91D3366CD559}"/>
    <cellStyle name="Normal 10 3 2 5 3" xfId="886" xr:uid="{D6DB3E7F-F828-4960-9D77-B03A2DE85FBA}"/>
    <cellStyle name="Normal 10 3 2 6" xfId="887" xr:uid="{5F32406A-4884-467A-9621-83C22042A87F}"/>
    <cellStyle name="Normal 10 3 2 6 2" xfId="888" xr:uid="{202CF792-DE76-4824-A82F-21C9B1A8AD7F}"/>
    <cellStyle name="Normal 10 3 2 6 2 2" xfId="889" xr:uid="{0974522D-1134-4017-9B1F-8B3B2022DE9E}"/>
    <cellStyle name="Normal 10 3 2 6 3" xfId="890" xr:uid="{7EE56F5A-2E89-419C-B807-A29F1603BF80}"/>
    <cellStyle name="Normal 10 3 2 7" xfId="891" xr:uid="{93D7D400-73D7-4E44-98B4-D919A9BE49B7}"/>
    <cellStyle name="Normal 10 3 2 7 2" xfId="892" xr:uid="{28E68122-D367-4BF0-BD82-1B2B16B6B1CD}"/>
    <cellStyle name="Normal 10 3 2 8" xfId="893" xr:uid="{287A66AF-5707-4F33-8597-A222B24792AB}"/>
    <cellStyle name="Normal 10 3 3" xfId="894" xr:uid="{213EAE34-4820-4C0F-AAA7-0E8B50CA86DA}"/>
    <cellStyle name="Normal 10 3 3 2" xfId="895" xr:uid="{33ECA994-0F98-498A-8BAF-29B316E3F4DE}"/>
    <cellStyle name="Normal 10 3 3 2 2" xfId="896" xr:uid="{BDA4992C-4600-489D-BCF0-8DABF188562D}"/>
    <cellStyle name="Normal 10 3 3 2 2 2" xfId="897" xr:uid="{48932E78-DEE5-4575-B309-78A77ECAB212}"/>
    <cellStyle name="Normal 10 3 3 2 3" xfId="898" xr:uid="{E19197B1-0378-43EA-8E5C-FC9C051F305A}"/>
    <cellStyle name="Normal 10 3 3 3" xfId="899" xr:uid="{753A6349-0D29-490F-B515-1319D3EB3B99}"/>
    <cellStyle name="Normal 10 3 3 3 2" xfId="900" xr:uid="{F53D0CEA-7DBB-42AB-89FC-344D2320BC64}"/>
    <cellStyle name="Normal 10 3 3 3 2 2" xfId="901" xr:uid="{BEFDB074-C655-4186-A1C0-992CAF484BC7}"/>
    <cellStyle name="Normal 10 3 3 3 3" xfId="902" xr:uid="{14DEDB83-B901-4219-97E5-6653F0BB7A1B}"/>
    <cellStyle name="Normal 10 3 3 4" xfId="903" xr:uid="{933AD0D5-46B3-4A8C-B64A-69EEBEF249DE}"/>
    <cellStyle name="Normal 10 3 3 4 2" xfId="904" xr:uid="{50C6100D-A78D-4925-850A-DF3E31A2529E}"/>
    <cellStyle name="Normal 10 3 3 4 2 2" xfId="905" xr:uid="{7849D02E-ADA2-4D1C-9D10-14DAD4B32EB1}"/>
    <cellStyle name="Normal 10 3 3 4 3" xfId="906" xr:uid="{AE043D16-7932-4A97-B41E-6D390F00DAF4}"/>
    <cellStyle name="Normal 10 3 3 5" xfId="907" xr:uid="{31CAA019-B29E-4C7A-A41D-2A3D8C6B1EAC}"/>
    <cellStyle name="Normal 10 3 3 5 2" xfId="908" xr:uid="{836B3BFE-5025-4FD8-BC08-1264ECC4139C}"/>
    <cellStyle name="Normal 10 3 3 6" xfId="909" xr:uid="{5C248BC0-6B05-41E0-A999-114DB0BACA12}"/>
    <cellStyle name="Normal 10 3 4" xfId="910" xr:uid="{70288EE0-C625-4660-AF01-2933BA595418}"/>
    <cellStyle name="Normal 10 3 4 2" xfId="911" xr:uid="{1B48CEFA-6CE3-4006-8E07-AA4FF9464530}"/>
    <cellStyle name="Normal 10 3 4 2 2" xfId="912" xr:uid="{21F5F7B0-7198-40CC-881C-51A9D1C9EDF2}"/>
    <cellStyle name="Normal 10 3 4 2 2 2" xfId="913" xr:uid="{83EEC942-9F98-4936-9923-3AC6A0134B7E}"/>
    <cellStyle name="Normal 10 3 4 2 3" xfId="914" xr:uid="{9D7DB6A4-730B-4248-8DC3-1A9253CBB39C}"/>
    <cellStyle name="Normal 10 3 4 3" xfId="915" xr:uid="{68346565-D3A6-478E-8DC7-DDA0098EF7A0}"/>
    <cellStyle name="Normal 10 3 4 3 2" xfId="916" xr:uid="{8C9E78BE-12DD-470E-B50D-0AB6D5EC2D04}"/>
    <cellStyle name="Normal 10 3 4 3 2 2" xfId="917" xr:uid="{850016EE-D2E9-4815-A7BC-FECD56E67B7A}"/>
    <cellStyle name="Normal 10 3 4 3 3" xfId="918" xr:uid="{2B8A9544-AD1F-44BE-B75D-888150B21BE5}"/>
    <cellStyle name="Normal 10 3 4 4" xfId="919" xr:uid="{A6FC2B73-97F3-4B29-BE61-06231DA80CEB}"/>
    <cellStyle name="Normal 10 3 4 4 2" xfId="920" xr:uid="{EC33FC21-96C7-4BFD-843F-B44692C00D8E}"/>
    <cellStyle name="Normal 10 3 4 4 2 2" xfId="921" xr:uid="{9191B736-3A3F-449A-AD2D-F7543471E7A4}"/>
    <cellStyle name="Normal 10 3 4 4 3" xfId="922" xr:uid="{F01B4150-DBB5-4D91-9330-D97F12F500CE}"/>
    <cellStyle name="Normal 10 3 4 5" xfId="923" xr:uid="{C901AEF8-796B-4F96-AEC6-251C2B98C96C}"/>
    <cellStyle name="Normal 10 3 4 5 2" xfId="924" xr:uid="{AE99CD8C-3283-4A44-AE4F-1D0DF3EB644E}"/>
    <cellStyle name="Normal 10 3 4 6" xfId="925" xr:uid="{0A7BBBD0-D035-4F39-BF17-C8C7D3ACE6BB}"/>
    <cellStyle name="Normal 10 3 5" xfId="926" xr:uid="{BA3F5BBB-D31A-40F4-AA3D-3122568F5FFA}"/>
    <cellStyle name="Normal 10 3 5 2" xfId="927" xr:uid="{BBDC840E-AE34-42A0-AD0F-DD02CBDFC295}"/>
    <cellStyle name="Normal 10 3 5 2 2" xfId="928" xr:uid="{4034E776-01DE-4A3E-963C-AE77BABEF72A}"/>
    <cellStyle name="Normal 10 3 5 3" xfId="929" xr:uid="{6184A084-149A-4774-8AB0-9178985875CB}"/>
    <cellStyle name="Normal 10 3 6" xfId="930" xr:uid="{B917FB35-559A-42AE-958D-D534ADB665D3}"/>
    <cellStyle name="Normal 10 3 6 2" xfId="931" xr:uid="{5C79083E-7934-4A05-A3C7-5A916FEFA0E9}"/>
    <cellStyle name="Normal 10 3 6 2 2" xfId="932" xr:uid="{4BA408C0-DCEF-4F6E-B0F6-B4EC28B4164C}"/>
    <cellStyle name="Normal 10 3 6 3" xfId="933" xr:uid="{D2F91621-AED4-48EA-9372-520B8E7A0E49}"/>
    <cellStyle name="Normal 10 3 7" xfId="934" xr:uid="{0CAD5FF1-5168-4D27-9A80-B294DC3E2617}"/>
    <cellStyle name="Normal 10 3 7 2" xfId="935" xr:uid="{E4362868-3249-409B-834B-0812627986B4}"/>
    <cellStyle name="Normal 10 3 7 2 2" xfId="936" xr:uid="{D1B28B13-B6F1-47E6-AFC2-AAC3CF035CE6}"/>
    <cellStyle name="Normal 10 3 7 3" xfId="937" xr:uid="{45726630-4C84-4D3B-A6DF-7DEC02C2C56C}"/>
    <cellStyle name="Normal 10 3 8" xfId="938" xr:uid="{2AC64D79-D841-45FA-9D2F-9681DF00672E}"/>
    <cellStyle name="Normal 10 3 8 2" xfId="939" xr:uid="{68BF3959-1CF0-4917-AF2C-84433ABEAC7D}"/>
    <cellStyle name="Normal 10 3 9" xfId="940" xr:uid="{A227A41C-A77A-4582-8A80-E04C43EFDBA3}"/>
    <cellStyle name="Normal 10 4" xfId="941" xr:uid="{7F18C673-EFAC-4426-A10A-D2E4788179BC}"/>
    <cellStyle name="Normal 10 4 2" xfId="942" xr:uid="{10341527-8447-4135-82E0-EDEBEF2ADD39}"/>
    <cellStyle name="Normal 10 4 2 2" xfId="943" xr:uid="{38A824BC-E45C-4B31-A47C-18C2C227FFDF}"/>
    <cellStyle name="Normal 10 4 2 2 2" xfId="944" xr:uid="{018F8512-F3DA-4E41-A46E-1FCE5C5474D9}"/>
    <cellStyle name="Normal 10 4 2 2 2 2" xfId="945" xr:uid="{1DF65032-A294-403E-AD77-6DCAECC663E1}"/>
    <cellStyle name="Normal 10 4 2 2 3" xfId="946" xr:uid="{797C4500-7A85-4BE6-A818-3544C3B836B3}"/>
    <cellStyle name="Normal 10 4 2 3" xfId="947" xr:uid="{BDB8C4A2-5CD3-472B-A5E2-3ADD1A12D5FA}"/>
    <cellStyle name="Normal 10 4 2 3 2" xfId="948" xr:uid="{B81EADA2-E10C-4FBD-875E-EB38CE70795D}"/>
    <cellStyle name="Normal 10 4 2 3 2 2" xfId="949" xr:uid="{2844625D-DF81-42F9-A5D7-FB8B4EE0BD78}"/>
    <cellStyle name="Normal 10 4 2 3 3" xfId="950" xr:uid="{DC5CE07C-D862-4CE9-A174-A5BFD593C6EC}"/>
    <cellStyle name="Normal 10 4 2 4" xfId="951" xr:uid="{81EDB147-7739-40E8-9708-BA427AC45FE2}"/>
    <cellStyle name="Normal 10 4 2 4 2" xfId="952" xr:uid="{EE8EF9A2-625A-40C4-9DCE-1DF080E3EABD}"/>
    <cellStyle name="Normal 10 4 2 4 2 2" xfId="953" xr:uid="{C83BBA9B-8A53-4BC9-9162-94AA503A8E77}"/>
    <cellStyle name="Normal 10 4 2 4 3" xfId="954" xr:uid="{31464C18-E3DE-465F-B193-8CFB9D319C13}"/>
    <cellStyle name="Normal 10 4 2 5" xfId="955" xr:uid="{50C6D87C-4D7B-4468-8700-505A100C6734}"/>
    <cellStyle name="Normal 10 4 2 5 2" xfId="956" xr:uid="{A15E0D07-1766-43DB-B175-860293E8FCC6}"/>
    <cellStyle name="Normal 10 4 2 6" xfId="957" xr:uid="{B87BA9FE-5707-4F20-BCEA-FBAF0A6FE5EC}"/>
    <cellStyle name="Normal 10 4 3" xfId="958" xr:uid="{474427C7-FDD7-41CF-9D18-E39A185878C7}"/>
    <cellStyle name="Normal 10 4 3 2" xfId="959" xr:uid="{35D53D2B-BE8C-4D15-B686-3D49DE6EA972}"/>
    <cellStyle name="Normal 10 4 3 2 2" xfId="960" xr:uid="{E0C00895-4D20-4403-AFD9-E2E7A0504317}"/>
    <cellStyle name="Normal 10 4 3 2 2 2" xfId="961" xr:uid="{164B979C-22B9-4B10-B43F-F0ADDD3625E8}"/>
    <cellStyle name="Normal 10 4 3 2 3" xfId="962" xr:uid="{DBD6E637-7960-4887-9B2D-32F6382759C3}"/>
    <cellStyle name="Normal 10 4 3 3" xfId="963" xr:uid="{EB781605-3A76-448D-9BC7-BBCC0516C1E8}"/>
    <cellStyle name="Normal 10 4 3 3 2" xfId="964" xr:uid="{9E3DDB4F-2902-4BC4-96F0-AB271693A16D}"/>
    <cellStyle name="Normal 10 4 3 3 2 2" xfId="965" xr:uid="{B9E69F14-76C6-41AA-8AEA-F6E590E00A7F}"/>
    <cellStyle name="Normal 10 4 3 3 3" xfId="966" xr:uid="{DCBF8D3A-83CD-4516-B5AF-E6E23D19F23C}"/>
    <cellStyle name="Normal 10 4 3 4" xfId="967" xr:uid="{77EDA5AC-B25E-4693-A054-E8E18765004F}"/>
    <cellStyle name="Normal 10 4 3 4 2" xfId="968" xr:uid="{F5E7E639-0BEC-42CB-96D4-58E4AA3DCE4B}"/>
    <cellStyle name="Normal 10 4 3 4 2 2" xfId="969" xr:uid="{E713C328-BAC7-4049-9332-BA138F5099C6}"/>
    <cellStyle name="Normal 10 4 3 4 3" xfId="970" xr:uid="{062A4F2D-5C25-427D-A5C9-8F03B2D430C2}"/>
    <cellStyle name="Normal 10 4 3 5" xfId="971" xr:uid="{D81FB935-6050-49F7-BC72-F837985FFB73}"/>
    <cellStyle name="Normal 10 4 3 5 2" xfId="972" xr:uid="{DD8B1B92-FAE2-4EA5-87C0-1F25DC2FDDF8}"/>
    <cellStyle name="Normal 10 4 3 6" xfId="973" xr:uid="{D2519D43-CCE9-4956-B92F-2071DBD2E797}"/>
    <cellStyle name="Normal 10 4 4" xfId="974" xr:uid="{AB0CC884-0B24-4152-A333-23C662D641C6}"/>
    <cellStyle name="Normal 10 4 4 2" xfId="975" xr:uid="{C3EDC8C1-11E9-4BB6-9EB2-B1789E0F089A}"/>
    <cellStyle name="Normal 10 4 4 2 2" xfId="976" xr:uid="{C5B65F9F-DFFF-44BF-833F-43875EE7505C}"/>
    <cellStyle name="Normal 10 4 4 3" xfId="977" xr:uid="{5E32D1A6-FF7F-466F-A26F-3E630196C6EB}"/>
    <cellStyle name="Normal 10 4 5" xfId="978" xr:uid="{F456FD25-9147-499C-8E88-A4DEAE8A8FD9}"/>
    <cellStyle name="Normal 10 4 5 2" xfId="979" xr:uid="{7022EF9A-3C13-4C91-8F07-BC3EF211B741}"/>
    <cellStyle name="Normal 10 4 5 2 2" xfId="980" xr:uid="{47725507-EDB8-4250-BA53-7C16B462C489}"/>
    <cellStyle name="Normal 10 4 5 3" xfId="981" xr:uid="{65B86AAF-4CC2-48B8-BBED-7C7701246966}"/>
    <cellStyle name="Normal 10 4 6" xfId="982" xr:uid="{9FB3FF74-F125-44A2-890B-361F26FF7B30}"/>
    <cellStyle name="Normal 10 4 6 2" xfId="983" xr:uid="{2E4DF352-72FC-4BC7-A690-A7F516DA732F}"/>
    <cellStyle name="Normal 10 4 6 2 2" xfId="984" xr:uid="{4B998839-1866-4D81-92E0-C4A4BD6F547B}"/>
    <cellStyle name="Normal 10 4 6 3" xfId="985" xr:uid="{F8089530-15F3-49FC-A234-7F821411AEF8}"/>
    <cellStyle name="Normal 10 4 7" xfId="986" xr:uid="{ED0CE641-2874-4EBE-A867-76F713C5A0E1}"/>
    <cellStyle name="Normal 10 4 7 2" xfId="987" xr:uid="{319137A4-1EDA-4DE6-982D-F5A9D2F5C629}"/>
    <cellStyle name="Normal 10 4 8" xfId="988" xr:uid="{968D7841-BFB5-4036-AC36-4D5165BA226C}"/>
    <cellStyle name="Normal 10 5" xfId="989" xr:uid="{88157CB2-211D-4C9B-9F8B-043732F0E0C5}"/>
    <cellStyle name="Normal 10 5 2" xfId="990" xr:uid="{91C2FF16-DF09-46A6-85BD-2E7EC9C7FB72}"/>
    <cellStyle name="Normal 10 5 2 2" xfId="991" xr:uid="{4B1BDF2C-2902-4A54-8DC6-722BE1557434}"/>
    <cellStyle name="Normal 10 5 2 2 2" xfId="992" xr:uid="{21CD6DD7-EE08-4DF3-AAB7-C051A028A997}"/>
    <cellStyle name="Normal 10 5 2 3" xfId="993" xr:uid="{FD758D9D-8D2E-477B-8AF9-54B9748C6AEF}"/>
    <cellStyle name="Normal 10 5 3" xfId="994" xr:uid="{7CEE4A33-5F8D-4636-8C92-3F4FA0DC7139}"/>
    <cellStyle name="Normal 10 5 3 2" xfId="995" xr:uid="{BD2944A6-7931-4424-A555-3ED494EE26AD}"/>
    <cellStyle name="Normal 10 5 3 2 2" xfId="996" xr:uid="{A7FACBCB-C27B-420A-92FF-F846BC2F7D71}"/>
    <cellStyle name="Normal 10 5 3 3" xfId="997" xr:uid="{5F8ED856-4F6D-4FF2-829C-27F891069321}"/>
    <cellStyle name="Normal 10 5 4" xfId="998" xr:uid="{4C89719A-4213-4E08-9B91-D50CD90F272C}"/>
    <cellStyle name="Normal 10 5 4 2" xfId="999" xr:uid="{C8954D50-180E-4684-B29E-39C2B5EA278F}"/>
    <cellStyle name="Normal 10 5 4 2 2" xfId="1000" xr:uid="{2DF9FC1D-7BC6-412E-B4EA-B390A4219072}"/>
    <cellStyle name="Normal 10 5 4 3" xfId="1001" xr:uid="{45E793EE-42AC-4757-9A32-72B1CBCA1898}"/>
    <cellStyle name="Normal 10 5 5" xfId="1002" xr:uid="{C49348A3-4E84-4717-BD51-14D44CBAB462}"/>
    <cellStyle name="Normal 10 5 5 2" xfId="1003" xr:uid="{885D6527-61A3-494D-A0DE-6A1C8792F960}"/>
    <cellStyle name="Normal 10 5 6" xfId="1004" xr:uid="{FFEBA065-4A50-4206-9A97-515C4D6E0F8D}"/>
    <cellStyle name="Normal 10 6" xfId="1005" xr:uid="{51114FA0-C32B-4FC8-B378-6E8EE7E028DE}"/>
    <cellStyle name="Normal 10 6 2" xfId="1006" xr:uid="{120D2375-A07F-4222-B603-B227C58C22F5}"/>
    <cellStyle name="Normal 10 6 2 2" xfId="1007" xr:uid="{8D01A203-DE38-4EED-A8DB-0769177C34EB}"/>
    <cellStyle name="Normal 10 6 2 2 2" xfId="1008" xr:uid="{1B6AE63B-AC4B-4143-92D7-37BB209F2B9E}"/>
    <cellStyle name="Normal 10 6 2 3" xfId="1009" xr:uid="{29068971-6288-4C1E-8EE3-928F0AA6E2C2}"/>
    <cellStyle name="Normal 10 6 3" xfId="1010" xr:uid="{493A3B21-6E3C-4EA7-9594-4E8A499BD6EC}"/>
    <cellStyle name="Normal 10 6 3 2" xfId="1011" xr:uid="{401FB161-52C0-43CA-917F-824F583C5A10}"/>
    <cellStyle name="Normal 10 6 3 2 2" xfId="1012" xr:uid="{03CBB4A8-D298-44D6-A75E-CB32A233FBE2}"/>
    <cellStyle name="Normal 10 6 3 3" xfId="1013" xr:uid="{1E33C347-7B06-48C0-AEA2-1A1DDF0CCF37}"/>
    <cellStyle name="Normal 10 6 4" xfId="1014" xr:uid="{25E2DE99-68BB-4572-AEC6-1E18DD3B1EBE}"/>
    <cellStyle name="Normal 10 6 4 2" xfId="1015" xr:uid="{C8BC6813-AC73-4E4B-8673-0A9704E48DCB}"/>
    <cellStyle name="Normal 10 6 4 2 2" xfId="1016" xr:uid="{FA6100AF-B803-46E9-8377-74F250F05A06}"/>
    <cellStyle name="Normal 10 6 4 3" xfId="1017" xr:uid="{B7E9BD00-2FE5-4CF8-945F-17C99B630A7C}"/>
    <cellStyle name="Normal 10 6 5" xfId="1018" xr:uid="{51F37CED-62A8-42CC-9446-86AD41A0C51E}"/>
    <cellStyle name="Normal 10 6 5 2" xfId="1019" xr:uid="{5E6D2385-98A7-45EF-8CCF-0B039DDC7886}"/>
    <cellStyle name="Normal 10 6 6" xfId="1020" xr:uid="{9A13CA5A-5ABB-4985-9D85-250077D4FBC2}"/>
    <cellStyle name="Normal 10 7" xfId="1021" xr:uid="{7D3FE91C-00F2-4FD9-9D3F-7CA0E0F4BDB5}"/>
    <cellStyle name="Normal 10 7 2" xfId="1022" xr:uid="{DF1D190F-648F-4630-B9A1-0FE2143D288B}"/>
    <cellStyle name="Normal 10 7 2 2" xfId="1023" xr:uid="{DE51A0CE-B1E9-4C66-87D8-46DE3267AD37}"/>
    <cellStyle name="Normal 10 7 3" xfId="1024" xr:uid="{E85997DB-AB4B-4A0D-AF9C-16174D4F9018}"/>
    <cellStyle name="Normal 10 8" xfId="1025" xr:uid="{060C7D3F-304F-4A15-B048-80E1F54998EB}"/>
    <cellStyle name="Normal 10 8 2" xfId="1026" xr:uid="{A949F5E9-D228-49B6-A687-E1F374EE436A}"/>
    <cellStyle name="Normal 10 8 2 2" xfId="1027" xr:uid="{F8DBE84C-66E6-48C4-802F-F0C8B5034EAC}"/>
    <cellStyle name="Normal 10 8 3" xfId="1028" xr:uid="{0B3247D7-CFC3-454C-8181-4C643917520C}"/>
    <cellStyle name="Normal 10 9" xfId="1029" xr:uid="{7504956B-5650-4F72-9E21-A46396E6F28F}"/>
    <cellStyle name="Normal 10 9 2" xfId="1030" xr:uid="{E0C28FAD-62C0-4DE1-8074-92814509770B}"/>
    <cellStyle name="Normal 10 9 2 2" xfId="1031" xr:uid="{4825EA81-3E69-406A-B912-F3EBB833A43F}"/>
    <cellStyle name="Normal 10 9 3" xfId="1032" xr:uid="{AB4156AE-94F5-41BD-999B-3A5A48835B88}"/>
    <cellStyle name="Normal 11" xfId="1033" xr:uid="{6D334BFA-248D-467F-9BFD-ECD7C13B2D75}"/>
    <cellStyle name="Normal 11 2" xfId="1034" xr:uid="{23B7E5CD-F5D0-4B4C-BE92-CA1CA122EEAA}"/>
    <cellStyle name="Normal 11 2 2" xfId="1035" xr:uid="{CA816AFC-5E01-4614-8F38-FB6355990A88}"/>
    <cellStyle name="Normal 11 2 2 2" xfId="1036" xr:uid="{CE267D99-2EB4-49FA-9DD0-FD6D85E131D5}"/>
    <cellStyle name="Normal 11 2 3" xfId="1037" xr:uid="{83B1AA6A-2F92-488C-AA28-311EE2FB5FED}"/>
    <cellStyle name="Normal 11 3" xfId="1038" xr:uid="{9C6DB787-8769-4620-96EE-03A7A8498E22}"/>
    <cellStyle name="Normal 12" xfId="1039" xr:uid="{D485093E-C94C-45F0-8412-9E0221BA848C}"/>
    <cellStyle name="Normal 12 2" xfId="1461" xr:uid="{B0DA252A-C025-47C4-8A51-309AED59192C}"/>
    <cellStyle name="Normal 13" xfId="1040" xr:uid="{A5D2DEA4-57BD-49D8-B16B-DD7243DB0FDF}"/>
    <cellStyle name="Normal 13 2" xfId="1041" xr:uid="{D89BC092-4D3F-4F99-A86E-6FD9166E4A47}"/>
    <cellStyle name="Normal 14" xfId="52" xr:uid="{79E5747C-0E4E-47EC-A5F2-8C9B0504464E}"/>
    <cellStyle name="Normal 14 2" xfId="1042" xr:uid="{AABF6B83-CCBB-4E83-8AD2-04CB78BAB14E}"/>
    <cellStyle name="Normal 14 2 2" xfId="1043" xr:uid="{1BBB4196-55B3-4F9A-972B-A03C3F846FCD}"/>
    <cellStyle name="Normal 14 2 2 2" xfId="1044" xr:uid="{379630A9-7E60-4A23-B70C-DF6302F877DF}"/>
    <cellStyle name="Normal 14 2 3" xfId="1045" xr:uid="{4BB530DA-75E2-4CF3-965B-8C59EE534A34}"/>
    <cellStyle name="Normal 14 3" xfId="1046" xr:uid="{5B9B6D06-5506-4280-94B3-68927307FB60}"/>
    <cellStyle name="Normal 14 3 2" xfId="1047" xr:uid="{575B3CB8-D8CD-41DF-9808-240CE7E79A67}"/>
    <cellStyle name="Normal 14 4" xfId="1048" xr:uid="{A1C04F6C-FC55-434E-BD05-B1CA76EF389D}"/>
    <cellStyle name="Normal 15" xfId="214" xr:uid="{582856EF-9E81-4B20-B3C7-70DCBA80BEA8}"/>
    <cellStyle name="Normal 16" xfId="1049" xr:uid="{B8943B3F-67CA-465B-A588-1471B6D915A9}"/>
    <cellStyle name="Normal 163" xfId="1397" xr:uid="{C1128B6A-E180-47B9-82F9-132A3EC8E20B}"/>
    <cellStyle name="Normal 17" xfId="1050" xr:uid="{4C65B79A-6EDB-4C4E-9FC7-83B8A2264C49}"/>
    <cellStyle name="Normal 18" xfId="215" xr:uid="{7698A201-85D7-442B-9537-6EDAB189AF38}"/>
    <cellStyle name="Normal 19" xfId="216" xr:uid="{593D8947-5C54-4425-8CBE-FA88C23C8166}"/>
    <cellStyle name="Normal 19 2" xfId="1051" xr:uid="{702F0797-AF30-4829-8A40-073D5F52AD7C}"/>
    <cellStyle name="Normal 2" xfId="6" xr:uid="{BDCD74EA-E9A5-4EEB-BB82-C82730BF0804}"/>
    <cellStyle name="Normal 2 10" xfId="5" xr:uid="{00000000-0005-0000-0000-000002000000}"/>
    <cellStyle name="Normal 2 10 2" xfId="1052" xr:uid="{29549D99-D378-4188-A7F9-9CAAE5EBD547}"/>
    <cellStyle name="Normal 2 11" xfId="1053" xr:uid="{70140D19-4E85-4A6E-9197-883A942794C6}"/>
    <cellStyle name="Normal 2 11 2" xfId="1054" xr:uid="{C869A3F6-C638-4A15-A706-DA80F5A9651D}"/>
    <cellStyle name="Normal 2 12" xfId="1055" xr:uid="{0063C570-789F-4812-9846-37ABBE07A6BF}"/>
    <cellStyle name="Normal 2 13" xfId="53" xr:uid="{F673D021-567B-43FF-ADD7-C588AA2E1F3F}"/>
    <cellStyle name="Normal 2 14" xfId="1462" xr:uid="{5F1A7132-CCBE-4C99-9EA3-8B0BDCE78AE0}"/>
    <cellStyle name="Normal 2 2" xfId="28" xr:uid="{458EE340-5EF0-44A4-B749-5F016788E8BB}"/>
    <cellStyle name="Normal 2 2 10" xfId="1056" xr:uid="{FB85F3A4-D81F-42F2-AA93-70CB0A675607}"/>
    <cellStyle name="Normal 2 2 11" xfId="1378" xr:uid="{8AB2B61F-8A0B-4429-892B-BAC500AD277D}"/>
    <cellStyle name="Normal 2 2 12" xfId="33" xr:uid="{3B2EBE72-E407-43EA-851B-84B1F378DCE0}"/>
    <cellStyle name="Normal 2 2 2" xfId="46" xr:uid="{9D19D7EF-5FE8-483B-A26D-7A0C4447D328}"/>
    <cellStyle name="Normal 2 2 2 2" xfId="1057" xr:uid="{594B1494-1A66-4F9A-BEC4-24422F87B118}"/>
    <cellStyle name="Normal 2 2 2 3" xfId="1058" xr:uid="{86A1971D-832A-43FC-826A-DD1A57B85BB1}"/>
    <cellStyle name="Normal 2 2 2 3 2" xfId="1059" xr:uid="{01E8E2B1-5C96-4FEA-86DE-3E29BA1E2547}"/>
    <cellStyle name="Normal 2 2 2 4" xfId="1060" xr:uid="{33712F29-57A3-4C9E-9047-4513C6CFCC73}"/>
    <cellStyle name="Normal 2 2 2 5" xfId="1403" xr:uid="{F9EEDBD2-2888-4C2C-A22A-3512FC9FD2DA}"/>
    <cellStyle name="Normal 2 2 2 5 2" xfId="1501" xr:uid="{CAEEC7D9-AB64-4ED7-8D1C-748E62663A68}"/>
    <cellStyle name="Normal 2 2 3" xfId="217" xr:uid="{2EF1A770-8690-4936-98F3-7E1BFD49AB20}"/>
    <cellStyle name="Normal 2 2 3 2" xfId="1396" xr:uid="{C3ECD84E-35DB-4D13-ADF8-22557A65A934}"/>
    <cellStyle name="Normal 2 2 3 2 2" xfId="1504" xr:uid="{0C256A62-3073-461A-8112-9E57D28D34F7}"/>
    <cellStyle name="Normal 2 2 4" xfId="1061" xr:uid="{D00FC3AB-8033-4657-8D39-1D2135CDFF39}"/>
    <cellStyle name="Normal 2 2 4 2" xfId="1392" xr:uid="{18DABE57-4D9E-4C96-A225-3C0C1EF01960}"/>
    <cellStyle name="Normal 2 2 5" xfId="1062" xr:uid="{23CD381F-F96C-4142-9139-2B5BCE15DF52}"/>
    <cellStyle name="Normal 2 2 5 2" xfId="1063" xr:uid="{9E22DB04-8EAB-4C04-8EFE-75A14A8C5B37}"/>
    <cellStyle name="Normal 2 2 5 2 2" xfId="1064" xr:uid="{272A9EE0-6442-400C-A6A4-D3316349CAD6}"/>
    <cellStyle name="Normal 2 2 5 3" xfId="1065" xr:uid="{0A26102D-9F77-44DB-9BCC-C612FB3D76F0}"/>
    <cellStyle name="Normal 2 2 6" xfId="1066" xr:uid="{A1C43615-18BD-4647-99D8-77402D33B69F}"/>
    <cellStyle name="Normal 2 2 6 2" xfId="1067" xr:uid="{9AE7E7D7-C88A-4B87-B378-2974D8B6DCAF}"/>
    <cellStyle name="Normal 2 2 6 2 2" xfId="1068" xr:uid="{8B430431-C317-4295-A820-0DCB2D36FE67}"/>
    <cellStyle name="Normal 2 2 6 3" xfId="1069" xr:uid="{27158233-731B-4709-9682-AA4509906B14}"/>
    <cellStyle name="Normal 2 2 7" xfId="1070" xr:uid="{17EE3C55-3513-41D7-A80B-C8504A189A36}"/>
    <cellStyle name="Normal 2 2 7 2" xfId="1071" xr:uid="{E9DE6569-5331-4F10-A324-CB0288E48E80}"/>
    <cellStyle name="Normal 2 2 8" xfId="1072" xr:uid="{37DF1C08-AFBE-4EBD-AD28-E0491DA2611B}"/>
    <cellStyle name="Normal 2 2 8 2" xfId="1073" xr:uid="{C389FD7E-D667-4D0F-8042-929B1FE9B163}"/>
    <cellStyle name="Normal 2 2 8 2 2" xfId="1074" xr:uid="{5F76BBC8-DA2A-4D56-9F15-9B4188695FB3}"/>
    <cellStyle name="Normal 2 2 8 3" xfId="1075" xr:uid="{0EB2DF93-2EB1-4478-BE1D-BDCF58EFC1DE}"/>
    <cellStyle name="Normal 2 2 8 3 2" xfId="1076" xr:uid="{1501DE48-E3F1-4E1D-8DAE-0BB118A22029}"/>
    <cellStyle name="Normal 2 2 8 4" xfId="1077" xr:uid="{F2B396FA-B054-474E-A5F7-33E2013A4A75}"/>
    <cellStyle name="Normal 2 2 9" xfId="1078" xr:uid="{6DC6C144-D411-4D93-BF47-89E2DF52C08E}"/>
    <cellStyle name="Normal 2 2_PS Tame Grobinas bernudarzs 07.03.08." xfId="218" xr:uid="{455283BA-5E24-4956-B437-D0469795C82B}"/>
    <cellStyle name="Normal 2 3" xfId="219" xr:uid="{98F35D06-E8E3-4705-A6EB-8979DBDE3766}"/>
    <cellStyle name="Normal 2 3 2" xfId="220" xr:uid="{B4C92AEC-7CCF-407B-B0DE-A717FC737468}"/>
    <cellStyle name="Normal 2 3 3" xfId="1079" xr:uid="{F9016F8A-E283-4370-8CF4-DA6CA5CDA0EF}"/>
    <cellStyle name="Normal 2 3 4" xfId="1080" xr:uid="{22CC4C9F-AFCB-4BBC-88F3-3C42A655D5B1}"/>
    <cellStyle name="Normal 2 3 5" xfId="1081" xr:uid="{67ECA65C-A699-4D48-8320-EF148B76C194}"/>
    <cellStyle name="Normal 2 3 5 2" xfId="1082" xr:uid="{5D66E308-0753-4B9F-A53A-C8C4AA0681CE}"/>
    <cellStyle name="Normal 2 3 6" xfId="1083" xr:uid="{90350856-C000-4D59-AF33-B19AA421879D}"/>
    <cellStyle name="Normal 2 3 6 2" xfId="1084" xr:uid="{165C2ED2-93AD-409C-AC72-B78C30782147}"/>
    <cellStyle name="Normal 2 3 7" xfId="1085" xr:uid="{9A061CC0-4278-43CA-9E2A-94B5E9EF48D7}"/>
    <cellStyle name="Normal 2 3 7 2" xfId="1086" xr:uid="{49FCCD3C-20F6-4EAD-8F69-2FCCBB9B06E3}"/>
    <cellStyle name="Normal 2 3 8" xfId="1087" xr:uid="{21386FF0-D465-4A7E-9CB0-1C0B6C09429F}"/>
    <cellStyle name="Normal 2 4" xfId="221" xr:uid="{7C1B3283-A870-43E5-8B00-67F862468C25}"/>
    <cellStyle name="Normal 2 4 2" xfId="1088" xr:uid="{23D7A0F4-DFA7-47D0-A855-2CABA4BF7AF1}"/>
    <cellStyle name="Normal 2 4 3" xfId="1089" xr:uid="{85C07893-A717-4BFB-B3FB-A6F60D3BD914}"/>
    <cellStyle name="Normal 2 4 3 2" xfId="1090" xr:uid="{9D608A30-587F-4819-A878-6B74C7DB000A}"/>
    <cellStyle name="Normal 2 4 4" xfId="1091" xr:uid="{52EBEE02-D1C0-4D75-AD99-F8CF44D298DE}"/>
    <cellStyle name="Normal 2 5" xfId="222" xr:uid="{DD649F59-4A82-45DE-898F-05533AF2E0DA}"/>
    <cellStyle name="Normal 2 6" xfId="223" xr:uid="{0053C188-BE6F-4735-AA14-F23465787C86}"/>
    <cellStyle name="Normal 2 7" xfId="224" xr:uid="{238FE478-95F7-4261-8511-2871337C15BA}"/>
    <cellStyle name="Normal 2 8" xfId="1092" xr:uid="{6ADDEE9C-B20D-4741-B493-CA5E0EE85E2A}"/>
    <cellStyle name="Normal 2 8 2" xfId="1093" xr:uid="{4F5C6CCC-F37B-44C3-800D-591486D48E1B}"/>
    <cellStyle name="Normal 2 8 2 2" xfId="1094" xr:uid="{E8C34C52-4FCB-4134-8353-7077C6EE72D6}"/>
    <cellStyle name="Normal 2 8 3" xfId="1095" xr:uid="{58DD0001-614B-4BC0-AAAD-852DC8F57B6E}"/>
    <cellStyle name="Normal 2 9" xfId="1096" xr:uid="{984E9497-3729-4B99-817A-FFC1CAEDACCD}"/>
    <cellStyle name="Normal 2 9 2" xfId="1097" xr:uid="{36009E0E-A45D-4744-9D12-3B13577043F3}"/>
    <cellStyle name="Normal 2 9 2 2" xfId="1098" xr:uid="{C0EA1AEA-1957-4F43-9E22-2FD96A9AAA95}"/>
    <cellStyle name="Normal 2 9 2 2 2" xfId="1099" xr:uid="{68FC4712-DCF8-4D78-B547-FA221595907A}"/>
    <cellStyle name="Normal 2 9 2 3" xfId="1100" xr:uid="{0B989D83-70AF-4F09-977E-01E28FA42AF8}"/>
    <cellStyle name="Normal 2 9 3" xfId="1101" xr:uid="{7CE278A3-8224-4EDC-AFA0-8D654E9D5DB3}"/>
    <cellStyle name="Normal 2 9 3 2" xfId="1102" xr:uid="{8EBECAA4-4C48-4DC7-98EC-B8657C6CAE48}"/>
    <cellStyle name="Normal 2 9 4" xfId="1103" xr:uid="{3A35DDEE-8631-4238-8741-EE0049E7A6AE}"/>
    <cellStyle name="Normal 2 9 4 2" xfId="1104" xr:uid="{20D2D60C-2B4D-4C95-B8E6-65BA2186099E}"/>
    <cellStyle name="Normal 2 9 5" xfId="1105" xr:uid="{60AFBE4D-2F1A-4D17-9E9F-6C77F0D29BF8}"/>
    <cellStyle name="Normal 2_1-7" xfId="225" xr:uid="{95A68D0D-31FE-4291-9B35-EBF8183FE3C7}"/>
    <cellStyle name="Normal 20" xfId="1106" xr:uid="{94C2B94C-6148-40BD-8917-C663CE112D4C}"/>
    <cellStyle name="Normal 20 2" xfId="1107" xr:uid="{4CF70055-2D94-4001-A1E6-72E1E3CE4AF1}"/>
    <cellStyle name="Normal 21" xfId="1108" xr:uid="{7B74F8FB-1A13-4834-8173-25FF4EF1ADF5}"/>
    <cellStyle name="Normal 21 2" xfId="1109" xr:uid="{71068A3D-C071-492E-B97E-5A2045FC8F5D}"/>
    <cellStyle name="Normal 22" xfId="1110" xr:uid="{E0704D1B-21D7-4433-B106-7BAF18D62F9F}"/>
    <cellStyle name="Normal 22 2" xfId="1111" xr:uid="{BD9CD150-3997-4AC8-B95A-59880966BF52}"/>
    <cellStyle name="Normal 22 2 2" xfId="1112" xr:uid="{38A1445C-EF1B-44C5-8010-EF70526E4F9C}"/>
    <cellStyle name="Normal 22 3" xfId="1113" xr:uid="{3BA66979-6AEB-4108-9426-1C76FE20847F}"/>
    <cellStyle name="Normal 22 3 2" xfId="1114" xr:uid="{C9CFA90E-B0C0-4E73-A1B4-3B2F3B90D0F6}"/>
    <cellStyle name="Normal 22 4" xfId="1115" xr:uid="{F6A086A3-CF2C-489D-819C-C833B9B844BE}"/>
    <cellStyle name="Normal 22 5" xfId="1116" xr:uid="{A45C9A75-F13D-4EED-9F2F-D3ECA1A8ADB4}"/>
    <cellStyle name="Normal 23" xfId="1117" xr:uid="{3E8F2ED1-05AE-4DAB-A5B0-200476C0888C}"/>
    <cellStyle name="Normal 23 2" xfId="1118" xr:uid="{9E339224-6D1B-4A4E-ACD0-7830160441B2}"/>
    <cellStyle name="Normal 24" xfId="1119" xr:uid="{16CDE048-44D0-4FBD-BA32-826EDEF073FB}"/>
    <cellStyle name="Normal 24 2" xfId="1120" xr:uid="{FD170591-0BFE-4647-9830-7C96D76C9D85}"/>
    <cellStyle name="Normal 24 3" xfId="1121" xr:uid="{BB596CB9-5624-4234-A477-E1514378E135}"/>
    <cellStyle name="Normal 24 3 2" xfId="1122" xr:uid="{6C9FF883-3AA0-448C-AA76-AA337D2B8AC0}"/>
    <cellStyle name="Normal 25" xfId="1123" xr:uid="{F9A02047-118A-4689-9128-2672C9E8817B}"/>
    <cellStyle name="Normal 25 2" xfId="1124" xr:uid="{B958FED6-12A4-47CD-938D-3C7ED0D3F514}"/>
    <cellStyle name="Normal 25 3" xfId="1125" xr:uid="{1BD9013B-4E58-45DF-A944-1FA838AB3221}"/>
    <cellStyle name="Normal 25 3 2" xfId="1126" xr:uid="{1977BE67-3266-4C33-8836-C24E4163DEFA}"/>
    <cellStyle name="Normal 26" xfId="1127" xr:uid="{5FE16116-1F90-4502-97DE-210ACBAFD894}"/>
    <cellStyle name="Normal 26 2" xfId="1128" xr:uid="{962C05F3-9A32-48C7-9303-3B5BDD600D90}"/>
    <cellStyle name="Normal 27" xfId="1366" xr:uid="{57CDE08D-F771-45E0-992F-0466DC5A2799}"/>
    <cellStyle name="Normal 28" xfId="1367" xr:uid="{66AF664A-F9B3-49B5-8B38-EBBB7C87D302}"/>
    <cellStyle name="Normal 29" xfId="1369" xr:uid="{2DAA0FD0-801E-4B30-ABC9-0E425EEBD78D}"/>
    <cellStyle name="Normal 3" xfId="1" xr:uid="{00000000-0005-0000-0000-000003000000}"/>
    <cellStyle name="Normal 3 2" xfId="44" xr:uid="{DC86E076-009A-4C6F-BE82-1AC2F6671BAB}"/>
    <cellStyle name="Normal 3 2 2" xfId="1129" xr:uid="{FF381DB6-88FC-4FD5-9BA1-CA12B066FE7A}"/>
    <cellStyle name="Normal 3 2 2 2" xfId="1130" xr:uid="{2A6B280A-7059-4B0A-9BB9-CB42CD5F492A}"/>
    <cellStyle name="Normal 3 2 2 2 2" xfId="1131" xr:uid="{5F23DD62-9533-447B-BF5D-7F2FE48CF6A8}"/>
    <cellStyle name="Normal 3 2 2 2 2 2" xfId="1132" xr:uid="{15DCC1BF-3FF9-4DDB-B5AB-78D4D2A88085}"/>
    <cellStyle name="Normal 3 2 2 2 3" xfId="1133" xr:uid="{06706D88-4E4D-4D59-8535-330890B4F3F1}"/>
    <cellStyle name="Normal 3 2 3" xfId="1134" xr:uid="{BAED364D-6B40-42D3-83DC-1506763EFA2A}"/>
    <cellStyle name="Normal 3 2 3 2" xfId="1135" xr:uid="{17036CA6-D6E9-4A2E-8922-81CBDFF28342}"/>
    <cellStyle name="Normal 3 2 3 2 2" xfId="1136" xr:uid="{33DDD9A4-BBB4-4723-8F1C-CEBC88B9FEEC}"/>
    <cellStyle name="Normal 3 2 3 3" xfId="1137" xr:uid="{99D9BF5F-9B59-4BF8-9D62-AA3DB2AE0129}"/>
    <cellStyle name="Normal 3 2 4" xfId="1138" xr:uid="{3098B930-4BD3-4D74-A4DA-35F5D09E21EC}"/>
    <cellStyle name="Normal 3 2 4 2" xfId="1139" xr:uid="{E2F3EA12-FD0C-42EC-B3C0-BAB21E8F08DC}"/>
    <cellStyle name="Normal 3 2 5" xfId="226" xr:uid="{8B225F79-ED47-4957-A449-6D69FF4F14E4}"/>
    <cellStyle name="Normal 3 3" xfId="227" xr:uid="{99AF9966-8F2E-46AA-833D-6A6969D2869C}"/>
    <cellStyle name="Normal 3 3 2" xfId="1140" xr:uid="{34AC89AB-1246-4FF3-AA79-041C72969E25}"/>
    <cellStyle name="Normal 3 4" xfId="228" xr:uid="{A1BFF2E6-FB94-4E03-8477-8B972A99324C}"/>
    <cellStyle name="Normal 3 4 2" xfId="1463" xr:uid="{B95E454C-F9A8-4F51-9C89-7C3420ED8DD8}"/>
    <cellStyle name="Normal 3 5" xfId="1141" xr:uid="{A1AD46DE-FEA1-4E18-BB8C-92C8117C1A15}"/>
    <cellStyle name="Normal 3 5 2" xfId="1142" xr:uid="{1D1EDD0D-368F-40DA-A317-24CF3D26DE58}"/>
    <cellStyle name="Normal 3 5 2 2" xfId="1143" xr:uid="{DF65217F-0605-4FBE-AE8D-36F8A7AB0C67}"/>
    <cellStyle name="Normal 3 5 3" xfId="1144" xr:uid="{B2D73378-28A2-4995-8F11-E526CAF323C6}"/>
    <cellStyle name="Normal 3 6" xfId="1145" xr:uid="{DCC75C10-3C2E-4779-9A3B-D71E5BA67B5D}"/>
    <cellStyle name="Normal 3 6 2" xfId="1146" xr:uid="{FF26CEEE-15A1-4BDA-83E5-40F1FE635CE2}"/>
    <cellStyle name="Normal 3 7" xfId="1147" xr:uid="{157F4F59-4F44-491F-9783-8E40708C8C19}"/>
    <cellStyle name="Normal 3 8" xfId="1148" xr:uid="{EF97F575-BACC-42CE-A86F-32302A449B27}"/>
    <cellStyle name="Normal 3 9" xfId="1149" xr:uid="{8943C2DC-E0EA-441A-BC70-E896D8AB8FE4}"/>
    <cellStyle name="Normal 30" xfId="1150" xr:uid="{7ABDF4DB-F2CC-4312-BB12-09EA13886F54}"/>
    <cellStyle name="Normal 31" xfId="1370" xr:uid="{53F6E208-0286-4CD7-A383-AC4BC4F14742}"/>
    <cellStyle name="Normal 32" xfId="1416" xr:uid="{68A672CD-3F8A-4624-A9F0-9EB6CFA17109}"/>
    <cellStyle name="Normal 38" xfId="82" xr:uid="{12757E96-39CF-4DCB-AD30-57098C4E826D}"/>
    <cellStyle name="Normal 4" xfId="34" xr:uid="{45F0FB2E-8EF0-4ADC-9E92-83D6E2B55D6D}"/>
    <cellStyle name="Normal 4 2" xfId="230" xr:uid="{A3A50FEC-23D8-463F-B1F0-A3E481A952D1}"/>
    <cellStyle name="Normal 4 2 2" xfId="1151" xr:uid="{B7CB4662-0F3E-4F40-9DCD-CBAA7481538A}"/>
    <cellStyle name="Normal 4 2 3" xfId="1152" xr:uid="{94A56186-109C-426D-8536-27A57406FB73}"/>
    <cellStyle name="Normal 4 2 3 2" xfId="1153" xr:uid="{685D58BB-EA28-4E2F-8469-46EDC51AEA52}"/>
    <cellStyle name="Normal 4 2 3 2 2" xfId="1154" xr:uid="{600EB336-34E6-4005-AEBE-C9C38DA26D91}"/>
    <cellStyle name="Normal 4 2 3 3" xfId="1155" xr:uid="{1C2D0969-3430-4C3F-9784-C10AD8B63ACA}"/>
    <cellStyle name="Normal 4 2 4" xfId="1156" xr:uid="{7AB65F49-B4BB-4771-B117-0F7DBB698E10}"/>
    <cellStyle name="Normal 4 2 4 2" xfId="1157" xr:uid="{5A13812A-9313-46FE-A45B-ABEC591F1AC8}"/>
    <cellStyle name="Normal 4 3" xfId="303" xr:uid="{DC38C79F-2D71-4966-8C03-011A4FC5D52B}"/>
    <cellStyle name="Normal 4 3 2" xfId="1158" xr:uid="{1E14FEA6-697E-4AC6-A32C-E818895B84F1}"/>
    <cellStyle name="Normal 4 4" xfId="1159" xr:uid="{B1AA016B-62A7-42F0-9A21-4BF9F091A030}"/>
    <cellStyle name="Normal 4 4 2" xfId="1160" xr:uid="{42456382-12A2-4236-BCDE-FBAF7A4B7D59}"/>
    <cellStyle name="Normal 4 4 2 2" xfId="1161" xr:uid="{D1EC5C04-FE5F-4A15-A4F9-75746D601F74}"/>
    <cellStyle name="Normal 4 4 3" xfId="1162" xr:uid="{79ECF7F5-4DCA-4BE9-B519-2165164A4A8F}"/>
    <cellStyle name="Normal 4 5" xfId="1163" xr:uid="{67D86A90-5D84-46A4-B65C-E52362E7D56F}"/>
    <cellStyle name="Normal 4 5 2" xfId="1164" xr:uid="{7D335711-44B1-409F-B594-1C93ED3CCDC9}"/>
    <cellStyle name="Normal 4 5 2 2" xfId="1165" xr:uid="{7A188C21-DC8C-4517-ACBE-F50DEACF01A5}"/>
    <cellStyle name="Normal 4 5 3" xfId="1166" xr:uid="{4EE1760B-E7AD-4170-9251-04B07FF4D9F6}"/>
    <cellStyle name="Normal 4 6" xfId="1167" xr:uid="{1E22C90D-9BDA-4DEE-A09E-97E46D9FF721}"/>
    <cellStyle name="Normal 4 6 2" xfId="1168" xr:uid="{DBE8D195-D95B-477F-94A2-7F414CC9DD35}"/>
    <cellStyle name="Normal 4 7" xfId="1169" xr:uid="{3E23820F-501D-4179-9903-32F047709F6C}"/>
    <cellStyle name="Normal 4 8" xfId="229" xr:uid="{B60F293D-A348-4B56-8E2C-6F9B1820B849}"/>
    <cellStyle name="Normal 5" xfId="43" xr:uid="{6488C65B-F420-4B6F-9161-3F98CFFA9540}"/>
    <cellStyle name="Normal 5 2" xfId="231" xr:uid="{E3690524-E9A3-44AE-96E2-02E0A9EE0B68}"/>
    <cellStyle name="Normal 5 2 2" xfId="232" xr:uid="{61E70722-CB34-4D68-AC64-994BB3A8DC7E}"/>
    <cellStyle name="Normal 5 2 3" xfId="31" xr:uid="{14E5688F-18C4-4E85-995F-264879943951}"/>
    <cellStyle name="Normal 5 3" xfId="233" xr:uid="{808F6094-0189-464B-BD92-CEAFD591E74D}"/>
    <cellStyle name="Normal 5 4" xfId="234" xr:uid="{C5DE8338-9C5E-4400-83AD-CB32DFEEC11C}"/>
    <cellStyle name="Normal 5 4 2" xfId="1170" xr:uid="{9BE7955F-DC07-435A-9391-0DEA72A305F4}"/>
    <cellStyle name="Normal 5 4 2 2" xfId="1171" xr:uid="{C18D1D0D-72E4-4392-AAC8-AC3CD2504E5C}"/>
    <cellStyle name="Normal 5 4 3" xfId="1172" xr:uid="{934772EB-8067-4F33-8C0A-1D61B522E017}"/>
    <cellStyle name="Normal 5 4 3 2" xfId="1173" xr:uid="{0618473D-6276-4912-BB04-FF5E739A3E17}"/>
    <cellStyle name="Normal 5 4 4" xfId="1174" xr:uid="{BA6BFE70-F486-4B38-8C12-8159B1622F9C}"/>
    <cellStyle name="Normal 5 5" xfId="1175" xr:uid="{BAA1C041-7478-4E77-A7C6-2B8AB94B27BD}"/>
    <cellStyle name="Normal 5 5 2" xfId="1176" xr:uid="{3C2299AD-EE5D-41BB-BA5D-781EBA2EC92D}"/>
    <cellStyle name="Normal 5 6" xfId="1177" xr:uid="{0A349698-F560-4FCF-8D2C-9C78460D844A}"/>
    <cellStyle name="Normal 5 6 2" xfId="1178" xr:uid="{02FEF6D8-5F7C-4FFC-A4D7-6972F5CCE8A9}"/>
    <cellStyle name="Normal 5 7" xfId="1179" xr:uid="{99DA3C0A-9B03-4CBA-A51D-8E0816822086}"/>
    <cellStyle name="Normal 5 7 2" xfId="1180" xr:uid="{30133139-C564-4231-B469-E43F911334F1}"/>
    <cellStyle name="Normal 5 8" xfId="1387" xr:uid="{AF3B0258-A683-4351-99F6-E87CA23BE14D}"/>
    <cellStyle name="Normal 5 9" xfId="51" xr:uid="{34C9CE94-C91D-4AF4-B61E-B2D5C33580DA}"/>
    <cellStyle name="Normal 5_1-7" xfId="235" xr:uid="{8067E6E9-A4D1-4C4E-940F-F3D43126F36F}"/>
    <cellStyle name="Normal 6" xfId="48" xr:uid="{A95CFA62-AAB8-4AFE-B2D4-36AABBFF5DBB}"/>
    <cellStyle name="Normal 6 2" xfId="1181" xr:uid="{40AD7413-27B6-4105-93F8-90832CCE38BE}"/>
    <cellStyle name="Normal 6 2 2" xfId="1182" xr:uid="{3D08FE31-F8F0-47DE-916E-A1BC56CA203F}"/>
    <cellStyle name="Normal 6 2 3" xfId="1183" xr:uid="{35E7E88C-DAAA-4F93-8E8C-EE5648E8EF87}"/>
    <cellStyle name="Normal 6 2 3 2" xfId="1184" xr:uid="{52C9DBEF-37BB-45D0-B200-9E8F5FE0A797}"/>
    <cellStyle name="Normal 6 2 4" xfId="1185" xr:uid="{0B1D4403-4578-452F-81FE-9EEFBF5CEB52}"/>
    <cellStyle name="Normal 6 2 4 2" xfId="1186" xr:uid="{E7B2B7DC-E84B-4E4F-A3F0-D94122F94C4B}"/>
    <cellStyle name="Normal 6 2 5" xfId="1187" xr:uid="{1F9AE84B-9A5F-47FD-BD2F-6F1DAD36CCEF}"/>
    <cellStyle name="Normal 6 2 5 2" xfId="1188" xr:uid="{EC5B8BFD-5181-4D71-AA72-1ADAD69CB02B}"/>
    <cellStyle name="Normal 6 3" xfId="1189" xr:uid="{1B4A0937-35D6-4A70-9D2C-DE07EB75A357}"/>
    <cellStyle name="Normal 6 3 2" xfId="1190" xr:uid="{EDFAC3E9-4D40-48C9-9591-6F11277448E7}"/>
    <cellStyle name="Normal 6 3 2 2" xfId="1191" xr:uid="{DFC20086-8912-4210-AA20-110F3A0974AE}"/>
    <cellStyle name="Normal 6 3 3" xfId="1192" xr:uid="{DDB2147C-A000-456C-A952-5E879127EE42}"/>
    <cellStyle name="Normal 6 4" xfId="1193" xr:uid="{E54963AD-8ED8-4E8B-9349-E5F8488845B5}"/>
    <cellStyle name="Normal 61" xfId="1368" xr:uid="{17A6ABCA-D936-4FA4-BBF7-15236995478D}"/>
    <cellStyle name="Normal 62" xfId="4" xr:uid="{00000000-0005-0000-0000-000004000000}"/>
    <cellStyle name="Normal 7" xfId="49" xr:uid="{52CAB7BE-C218-495D-B0AC-25F99530F009}"/>
    <cellStyle name="Normal 7 2" xfId="1194" xr:uid="{539F1864-AD35-469E-869E-327ACE30C3C7}"/>
    <cellStyle name="Normal 7 3" xfId="1195" xr:uid="{9E676B54-4689-4C8C-BE81-DDD4A0A92C93}"/>
    <cellStyle name="Normal 7 3 2" xfId="1196" xr:uid="{F7A5B97D-A626-4E0A-88B1-A3F35BF747D5}"/>
    <cellStyle name="Normal 7 3 2 2" xfId="1197" xr:uid="{47D4BC09-8C56-458B-A9B5-B611C762E7E2}"/>
    <cellStyle name="Normal 7 3 3" xfId="1198" xr:uid="{144AC63F-B35C-4211-B254-7768CFC04A6D}"/>
    <cellStyle name="Normal 7 4" xfId="1199" xr:uid="{44A1D2D8-8754-459D-B800-76DCDEFC649E}"/>
    <cellStyle name="Normal 73" xfId="1400" xr:uid="{2831F9AA-0679-49E3-BEAC-A414D4572CC0}"/>
    <cellStyle name="Normal 77" xfId="1401" xr:uid="{7CE19146-FD3F-4B65-9730-6C0B2746DC00}"/>
    <cellStyle name="Normal 78" xfId="1399" xr:uid="{45593F61-0AA1-4DC0-A7E4-CBAD8921208D}"/>
    <cellStyle name="Normal 8" xfId="50" xr:uid="{CD8E3821-F1C1-49A1-9FC0-1C5AF31847A6}"/>
    <cellStyle name="Normal 8 2" xfId="1200" xr:uid="{11C72D4C-C202-4893-8556-06479F870FDF}"/>
    <cellStyle name="Normal 8 2 2" xfId="1201" xr:uid="{9AB0C0D7-1D44-41E3-9657-8746C3419058}"/>
    <cellStyle name="Normal 8 2 2 2" xfId="1466" xr:uid="{52CA12F5-CD48-4264-B5CF-C26B965229DE}"/>
    <cellStyle name="Normal 8 2 3" xfId="1465" xr:uid="{DB024471-9B12-4185-8570-13EB92F34EB8}"/>
    <cellStyle name="Normal 8 3" xfId="1202" xr:uid="{5C72A0F0-3C76-4B51-BF60-87964449A788}"/>
    <cellStyle name="Normal 8 3 2" xfId="1203" xr:uid="{66CF07C5-1ADE-4E35-9E42-81E71E526363}"/>
    <cellStyle name="Normal 8 3 2 2" xfId="1468" xr:uid="{21D704D0-8569-4080-B521-E8C1365A63CE}"/>
    <cellStyle name="Normal 8 3 3" xfId="1467" xr:uid="{939DB29F-6A2B-4792-B4A8-F930F84A58F7}"/>
    <cellStyle name="Normal 8 4" xfId="1204" xr:uid="{8BA3B6BC-C828-4269-8254-6A85418B1F12}"/>
    <cellStyle name="Normal 8 4 2" xfId="1205" xr:uid="{960874EA-E102-42B9-9311-1482CD09E4F1}"/>
    <cellStyle name="Normal 8 5" xfId="1464" xr:uid="{2F2680F1-07D6-4DF8-935C-8D50F7EAA39C}"/>
    <cellStyle name="Normal 9" xfId="236" xr:uid="{D93BD272-F385-4B69-96A1-8A78B3196CB6}"/>
    <cellStyle name="Normal 9 2" xfId="1470" xr:uid="{0DA6BBA4-E6BB-4FFF-9998-7ED95FBBC326}"/>
    <cellStyle name="Normal 9 3" xfId="1471" xr:uid="{379D136E-6CC2-4506-B17C-6AE914360F99}"/>
    <cellStyle name="Normal 9 4" xfId="1469" xr:uid="{F3575C2D-CACE-4CFC-B4C1-7917A3F6A425}"/>
    <cellStyle name="Normál_Szelepek_270505" xfId="1206" xr:uid="{A71A5AD2-B603-4633-9A5A-F71B2CFA4EB3}"/>
    <cellStyle name="Normale_Terraneo  2005" xfId="1207" xr:uid="{A703FCB8-C6E7-4311-BE01-B66BB538F8F0}"/>
    <cellStyle name="normální 2" xfId="1208" xr:uid="{2EDC4007-AEBD-44DB-ACAD-74E3B8AAE012}"/>
    <cellStyle name="Nosaukums" xfId="83" xr:uid="{C22AA4AD-23F7-44A7-8DC0-1C1D48AACF0B}"/>
    <cellStyle name="Nosaukums 2" xfId="237" xr:uid="{25B070E4-B754-4A2E-BA43-76F4B72AC349}"/>
    <cellStyle name="Nosaukums_1-7" xfId="238" xr:uid="{BA0D1CB3-146B-4E70-A912-9ACC42B9AAD5}"/>
    <cellStyle name="Note 2" xfId="239" xr:uid="{67EDAE0A-9283-47DE-9479-99E72A545442}"/>
    <cellStyle name="Note 2 2" xfId="240" xr:uid="{233B0931-0C72-4BF3-B7A9-C080BDF89703}"/>
    <cellStyle name="Note 2 3" xfId="1209" xr:uid="{0F08012A-043D-48AC-8CA4-9E4780B7720E}"/>
    <cellStyle name="Note 2 4" xfId="1210" xr:uid="{4EF471D3-5A1F-4E68-A757-F96147DF1E98}"/>
    <cellStyle name="Note 2 4 2" xfId="1211" xr:uid="{FE9B8807-E594-4046-A580-AA2B0666B706}"/>
    <cellStyle name="Note 2 4 2 2" xfId="1212" xr:uid="{C0E26165-5443-4A4C-B720-55CD9C82A239}"/>
    <cellStyle name="Note 2 4 3" xfId="1213" xr:uid="{1C2E0B38-F5F8-4459-BCA5-81927FE69C1E}"/>
    <cellStyle name="Note 2 5" xfId="1214" xr:uid="{7A1A8092-F9F2-48FD-9691-BEAE2A0D4A02}"/>
    <cellStyle name="Note 2 5 2" xfId="1215" xr:uid="{18B1FD69-37C8-41C3-A8DD-9FF2117FF142}"/>
    <cellStyle name="Note 3" xfId="241" xr:uid="{67CC34CC-8AE0-4329-BFF9-168DE7F62591}"/>
    <cellStyle name="Note 3 2" xfId="1216" xr:uid="{E347FF46-FFF5-404D-B1D6-D7548E28B428}"/>
    <cellStyle name="Note 4" xfId="1217" xr:uid="{CB75BB5A-1104-40E6-8CE3-16B1AD6FA806}"/>
    <cellStyle name="Note 4 2" xfId="1218" xr:uid="{6EAD3553-2574-4C0C-8985-4A6117167D70}"/>
    <cellStyle name="Note 4 2 2" xfId="1219" xr:uid="{8D2693B8-8F54-4571-8315-A17B5FE0BE0D}"/>
    <cellStyle name="Note 4 2 2 2" xfId="1220" xr:uid="{4291D087-D8B8-48D7-937B-857DEA65A8D7}"/>
    <cellStyle name="Note 4 2 3" xfId="1221" xr:uid="{3C546F26-1FE4-4B09-B3FF-1AE9B8E8FA37}"/>
    <cellStyle name="Note 4 3" xfId="1222" xr:uid="{7DE17BAF-E2DF-442E-BC8E-34DCA225AF20}"/>
    <cellStyle name="Note 4 3 2" xfId="1223" xr:uid="{16FFBD3E-0B15-42E2-8685-C7C2678D0F5A}"/>
    <cellStyle name="Note 4 4" xfId="1224" xr:uid="{BA20A237-CBF5-42D3-8C69-48DA7A60CC1A}"/>
    <cellStyle name="Note 5" xfId="1225" xr:uid="{448761BE-515F-4BA2-ACDA-0E8226DC4130}"/>
    <cellStyle name="Note 5 2" xfId="1226" xr:uid="{E04750B4-477C-4D2F-B8C6-0EF1347B90D7}"/>
    <cellStyle name="Note 5 2 2" xfId="1227" xr:uid="{C271B2AF-4AFA-470A-8969-E5102ADACA7F}"/>
    <cellStyle name="Note 5 3" xfId="1228" xr:uid="{51CCC888-AC2F-463A-AD5C-63C82A7CA422}"/>
    <cellStyle name="Note 6" xfId="1229" xr:uid="{7CE233AE-E919-4E8B-9269-71CFA62C929A}"/>
    <cellStyle name="Note 6 2" xfId="1230" xr:uid="{48B67FA1-51BD-457B-9235-4BD14C40B1D2}"/>
    <cellStyle name="Note 6 2 2" xfId="1231" xr:uid="{D01C2302-E303-4962-8024-58C2B33B0499}"/>
    <cellStyle name="Note 6 2 2 2" xfId="1232" xr:uid="{8FFE476C-7B20-4A16-B888-CD1B10DCFE40}"/>
    <cellStyle name="Note 6 2 3" xfId="1233" xr:uid="{96C0D0C2-B36E-420E-A481-3475DB374A58}"/>
    <cellStyle name="Note 6 3" xfId="1234" xr:uid="{A1194C34-46B9-43D8-BBC6-6277B8350097}"/>
    <cellStyle name="Note 6 3 2" xfId="1235" xr:uid="{95D17F09-7AD4-4B35-A0B4-F29B06A4678A}"/>
    <cellStyle name="Note 6 4" xfId="1236" xr:uid="{F9FE2405-C0BD-4BAA-AB92-DA1FEB335500}"/>
    <cellStyle name="Note 7" xfId="1237" xr:uid="{251E7EAD-221D-4E70-989D-90442D428277}"/>
    <cellStyle name="Note 8" xfId="1238" xr:uid="{4F5C30D5-7CE8-4DC9-ABB6-AD2892ACF353}"/>
    <cellStyle name="Note 9" xfId="1472" xr:uid="{40BA24C5-7115-4E1A-B7B4-F411E71AA606}"/>
    <cellStyle name="Összesen" xfId="1239" xr:uid="{E7DEC853-E9ED-4EEE-B551-6DD90EA4EF0B}"/>
    <cellStyle name="Output 2" xfId="1240" xr:uid="{C618078B-FF90-4C41-869F-ECBE1A493996}"/>
    <cellStyle name="Output 2 2" xfId="1241" xr:uid="{E08021CD-F7D1-453C-A6D6-4E516A856CBD}"/>
    <cellStyle name="Output 2 3" xfId="1242" xr:uid="{2A7455D7-8975-4D9E-B383-5D22858832A2}"/>
    <cellStyle name="Output 3" xfId="1243" xr:uid="{83B87F7C-89A9-4D9F-9BE7-980B9A75FB7E}"/>
    <cellStyle name="Output 4" xfId="1244" xr:uid="{015B3DE2-157F-43CD-9B0E-8C053399DA15}"/>
    <cellStyle name="Output 5" xfId="1473" xr:uid="{6C50AB94-9A52-4BA9-A9A1-CBC9A835AD70}"/>
    <cellStyle name="PÄÄSUMMA" xfId="242" xr:uid="{E1B5ABC9-C635-46D6-A0E5-9F32EEB8AB2F}"/>
    <cellStyle name="Parastais 10" xfId="84" xr:uid="{FE706E08-CB8C-4BA0-988A-C6816CBD488E}"/>
    <cellStyle name="Parastais 19" xfId="1245" xr:uid="{C3C5A36C-0625-45CA-B56F-77C6C859B4D9}"/>
    <cellStyle name="Parastais 2" xfId="243" xr:uid="{19570395-D672-4D46-8B6A-11D0AB5136AB}"/>
    <cellStyle name="Parastais 2 2" xfId="1246" xr:uid="{ED51F2E2-41F6-4E44-B8D9-319F406ABA77}"/>
    <cellStyle name="Parastais 2 2 3" xfId="1247" xr:uid="{0DE8A8DB-23AD-4AEB-957C-565EEB24FC1E}"/>
    <cellStyle name="Parastais 2 3" xfId="1248" xr:uid="{F2232A26-5E36-4BED-A095-9B7E842D9B0A}"/>
    <cellStyle name="Parastais 2 3 2" xfId="1249" xr:uid="{91A25F80-434D-413C-8741-2F5AE8D06072}"/>
    <cellStyle name="Parastais 2 4" xfId="1250" xr:uid="{E575E1F2-6DF6-4E70-80AE-E15F698B0D13}"/>
    <cellStyle name="Parastais 2 5" xfId="1251" xr:uid="{C788ED67-9649-4A11-A0FF-D389FC0FDB88}"/>
    <cellStyle name="Parastais 2 6" xfId="1252" xr:uid="{AE438CEF-D49A-4EFA-8ADF-5700E705ED14}"/>
    <cellStyle name="Parastais 2 7" xfId="1394" xr:uid="{FAF8C7BC-3D23-4CC8-A3D8-DB918B827AE9}"/>
    <cellStyle name="Parastais 2 7 2" xfId="1496" xr:uid="{1FBC077B-801C-48FC-97D0-41F4229C30EA}"/>
    <cellStyle name="Parastais 3" xfId="85" xr:uid="{CC1CCED6-F90F-408F-910D-3BD342FCC022}"/>
    <cellStyle name="Parastais 3 3" xfId="1253" xr:uid="{B90A290B-6C49-42EE-B3B4-57322D41894F}"/>
    <cellStyle name="Parastais 3 4" xfId="1254" xr:uid="{210E4EC7-D01A-4CF9-99FB-A069F4CD772A}"/>
    <cellStyle name="Parastais 4" xfId="1255" xr:uid="{CAD01BD7-E149-4673-952F-A585A9E09AA1}"/>
    <cellStyle name="Parastais 4 2" xfId="1256" xr:uid="{6C4E9E76-7FFA-496A-A021-E4C624D82979}"/>
    <cellStyle name="Parastais 6" xfId="1257" xr:uid="{A29B1616-8CD0-4E98-BB3D-38C9A2B443DB}"/>
    <cellStyle name="Parastais 7" xfId="1258" xr:uid="{45D82CF7-D7B1-4C2E-9194-17C8AAF7CB0F}"/>
    <cellStyle name="Parastais 8" xfId="1259" xr:uid="{95F25745-EC81-4DD0-BFCE-71F01950CE34}"/>
    <cellStyle name="Parastais_1.18 AS" xfId="1260" xr:uid="{18C3C0C0-BFC5-4F8A-92CB-AAAB3DDF8EA4}"/>
    <cellStyle name="Parasts 2" xfId="86" xr:uid="{E9981E21-3F31-4C4A-A02A-06FDA8AEDF3B}"/>
    <cellStyle name="Parasts 2 2" xfId="1261" xr:uid="{5CC4010C-64B8-42DD-BDE5-CD48EF4ED20A}"/>
    <cellStyle name="Parasts 2 2 2" xfId="1262" xr:uid="{282F3879-9122-47D5-ABE0-1281AEA5C0A8}"/>
    <cellStyle name="Parasts 2 3" xfId="1263" xr:uid="{2D949DD9-B124-4907-87A6-52EFC6A4633F}"/>
    <cellStyle name="Paskaidrojošs teksts" xfId="296" xr:uid="{9E61FD42-A47C-4B80-BB9B-0CB8FA7B0AA2}"/>
    <cellStyle name="Paskaidrojošs teksts 2" xfId="1264" xr:uid="{4AA73781-1868-4B4D-B6B8-1DC6F4FD90DD}"/>
    <cellStyle name="Pārbaudes šūna" xfId="290" xr:uid="{DCB45DD8-FFD9-41C6-87F9-87A4C4CE5056}"/>
    <cellStyle name="Pārbaudes šūna 2" xfId="1265" xr:uid="{200F274C-A5D9-406B-8CAD-5F6A839F5DF0}"/>
    <cellStyle name="Pārbaudes šūna 3" xfId="1266" xr:uid="{A20BED01-477D-48E8-B308-42A9C78AD6D5}"/>
    <cellStyle name="Pārbaudes šūna 4" xfId="1267" xr:uid="{F30BCDC4-27E3-4306-A8ED-8F378C449413}"/>
    <cellStyle name="Percent" xfId="3" builtinId="5"/>
    <cellStyle name="Percent 2" xfId="244" xr:uid="{82255EF6-D57F-4F1C-B66B-ABBAAC50B140}"/>
    <cellStyle name="Percent 2 2" xfId="245" xr:uid="{82EBB818-71B4-43F8-949F-AB1EEE018304}"/>
    <cellStyle name="Percent 2 2 2" xfId="1268" xr:uid="{103B225E-2109-4FDC-9182-8DC9B8F0EF1A}"/>
    <cellStyle name="Percent 2 3" xfId="1269" xr:uid="{F2D71757-D425-41DB-ACA0-F8C814F9B941}"/>
    <cellStyle name="Percent 2 3 2" xfId="1270" xr:uid="{9B158FBD-5083-4F58-AEFE-BDC3D0A85835}"/>
    <cellStyle name="Percent 2 4" xfId="1271" xr:uid="{2CB79DCE-6E9B-4A10-977C-E216C56AC5A7}"/>
    <cellStyle name="Percent 3" xfId="246" xr:uid="{C34E4AB1-0F8C-478B-8213-1AB1C063D1F8}"/>
    <cellStyle name="Percent 3 2" xfId="247" xr:uid="{7F70130B-E011-4CEC-9662-A05BB4389A29}"/>
    <cellStyle name="Percent 3 2 2" xfId="1272" xr:uid="{5CF91DAD-E277-460D-9F0C-8BC951FA6F55}"/>
    <cellStyle name="Percent 3 3" xfId="1273" xr:uid="{6F295590-F204-4463-A5F5-FF30D9BCE2A0}"/>
    <cellStyle name="Percent 4" xfId="248" xr:uid="{15A0D914-7A75-49BE-8CF6-E3D72AE5494D}"/>
    <cellStyle name="Percent 4 2" xfId="1274" xr:uid="{1DD0BDA3-166E-4203-9F8D-92A502AA785F}"/>
    <cellStyle name="Percent 4 3" xfId="1275" xr:uid="{ED953E1A-1DBD-4D99-8147-373452944248}"/>
    <cellStyle name="Percent 4 4" xfId="1276" xr:uid="{EAE233A4-5A8C-434B-8E0E-6AEFC3117A2D}"/>
    <cellStyle name="Percent 4 4 2" xfId="1277" xr:uid="{DC385BDC-86EB-43AE-96E0-E625997F5DAE}"/>
    <cellStyle name="Piezīme" xfId="297" xr:uid="{1A575B73-D41E-4CF3-BF72-1EFC7C611C6F}"/>
    <cellStyle name="Piezīme 2" xfId="249" xr:uid="{0D916BFD-1EFE-45D0-BDE9-541D4C03F81A}"/>
    <cellStyle name="Piezīme 3" xfId="1278" xr:uid="{CB38554D-0FB9-42DD-9E4D-267D6598F643}"/>
    <cellStyle name="Piezīme 4" xfId="1279" xr:uid="{D682EC83-4B1A-4B0F-85D1-5507DA940F29}"/>
    <cellStyle name="Piezīme 4 2" xfId="1280" xr:uid="{169CECFC-E76C-41B7-9470-A05BA29C6A59}"/>
    <cellStyle name="Piezīme 4 2 2" xfId="1281" xr:uid="{414CB003-FE98-4FE3-A20D-666949E362CF}"/>
    <cellStyle name="Piezīme 4 2 2 2" xfId="1282" xr:uid="{0382FC0B-40B7-48E7-B363-24DA52273168}"/>
    <cellStyle name="Piezīme 4 2 3" xfId="1283" xr:uid="{5F688765-3204-45BB-B04C-6DF6F8ACAE36}"/>
    <cellStyle name="Piezīme 4 3" xfId="1284" xr:uid="{01A97A92-0B9E-41FA-AAF8-0F96C3046ED7}"/>
    <cellStyle name="Piezīme 4 3 2" xfId="1285" xr:uid="{2320D809-DE69-45B9-B3D3-6C133007E8B3}"/>
    <cellStyle name="Piezīme 4 4" xfId="1286" xr:uid="{56F79F98-9790-4AF0-8AD4-E2705C850770}"/>
    <cellStyle name="Piezīme 5" xfId="1287" xr:uid="{DCF4027D-11A4-4072-9B56-3CA0BA592320}"/>
    <cellStyle name="Piezīme 5 2" xfId="1288" xr:uid="{1F8279D8-1DE8-4F44-9273-28D11F9E3E28}"/>
    <cellStyle name="Piezīme 5 2 2" xfId="1289" xr:uid="{7644E72E-AA2E-4351-A117-587EDBD480AB}"/>
    <cellStyle name="Piezīme 5 3" xfId="1290" xr:uid="{F9A79770-4F0E-4C53-B837-E7C6CC79E488}"/>
    <cellStyle name="Piezīme 6" xfId="1291" xr:uid="{8C8C9365-3A68-4305-A560-81B7283F2ED0}"/>
    <cellStyle name="Position" xfId="250" xr:uid="{EA422AC2-E73C-471A-82CB-9D4CA4DC2529}"/>
    <cellStyle name="Position 2" xfId="1474" xr:uid="{903C1E1E-BB5E-4BA3-9176-29DF7D1345B3}"/>
    <cellStyle name="Poznámka" xfId="1292" xr:uid="{5E21DD03-74FA-4F78-84A9-C9D08A55BD6D}"/>
    <cellStyle name="Propojená buňka" xfId="1293" xr:uid="{E59A09D7-24B6-4DE6-9829-2AD71D5B4042}"/>
    <cellStyle name="Result 1" xfId="251" xr:uid="{47BA801B-551F-4F66-9268-515001597F7B}"/>
    <cellStyle name="Result2 1" xfId="252" xr:uid="{EDD80EA6-785D-46AE-9EE0-BABDEC84E76C}"/>
    <cellStyle name="Rossz" xfId="1294" xr:uid="{3D59DBA0-29FB-438C-8524-135183B0D37C}"/>
    <cellStyle name="Saistīta šūna" xfId="298" xr:uid="{D8167EEB-5E2E-41F3-B68D-6E8A15BBE5DB}"/>
    <cellStyle name="Saistītā šūna" xfId="253" xr:uid="{E6BAE284-8251-43B3-B229-D343916F8724}"/>
    <cellStyle name="Semleges" xfId="1295" xr:uid="{E736FE0C-A050-43C9-BF9E-DA9504711C7E}"/>
    <cellStyle name="Slikts" xfId="295" xr:uid="{FFD53096-B659-410B-AF54-6DDA7FA3B323}"/>
    <cellStyle name="Slikts 2" xfId="1296" xr:uid="{D03A22B2-7014-4602-9C9A-68325EA23C08}"/>
    <cellStyle name="Slikts 3" xfId="1297" xr:uid="{EB044494-3AAC-4A10-9D1B-46BB87A99700}"/>
    <cellStyle name="Slikts 4" xfId="1298" xr:uid="{ECB113B1-66E0-47AF-9818-32686538436D}"/>
    <cellStyle name="Správně" xfId="1299" xr:uid="{71529F11-8B69-4E69-85F9-B0FAB41F17B5}"/>
    <cellStyle name="Standard 2" xfId="1300" xr:uid="{648E5A73-8B0A-470D-A4BE-6E2A4022955A}"/>
    <cellStyle name="Standard_cm_Master" xfId="254" xr:uid="{A46438C3-7B76-4FC1-B790-EC59AA734C38}"/>
    <cellStyle name="Stils 1" xfId="7" xr:uid="{40ABA149-8EDB-408B-96D5-497BE05341AE}"/>
    <cellStyle name="Stils 1 2" xfId="256" xr:uid="{AD755D30-310E-49CB-BF4F-4185B8C7D902}"/>
    <cellStyle name="Stils 1 3" xfId="257" xr:uid="{1B59DEA5-3A81-4EE1-832B-2AD49358EC29}"/>
    <cellStyle name="Stils 1 4" xfId="258" xr:uid="{2F86E9D7-76E6-4C03-84CB-33A99C3B6906}"/>
    <cellStyle name="Stils 1 5" xfId="255" xr:uid="{BDF3DED7-8621-4A20-9989-0B9F746B5122}"/>
    <cellStyle name="Style 1" xfId="8" xr:uid="{3FDFBC89-50BD-4871-89EE-7454F4414213}"/>
    <cellStyle name="Style 1 2" xfId="259" xr:uid="{9BEF1AD8-2CDB-4DEC-B10A-937890A9731E}"/>
    <cellStyle name="Style 1 2 2" xfId="1301" xr:uid="{8AE5A225-2195-4F61-AED9-CE20EE1B07F5}"/>
    <cellStyle name="Style 1 3" xfId="1302" xr:uid="{012F9315-9C37-49D6-A7FB-AAFBF829A18D}"/>
    <cellStyle name="Style 1_1-7" xfId="260" xr:uid="{91E9C729-B653-4219-94B1-D4A6FECFFA5B}"/>
    <cellStyle name="Style 2" xfId="261" xr:uid="{256E9F03-4B86-497C-B6C5-5D27CB5B3248}"/>
    <cellStyle name="Style 2 2" xfId="1303" xr:uid="{7383FBF9-AF2F-44D3-9410-8C5C0D3B9036}"/>
    <cellStyle name="Style 2 2 2" xfId="1304" xr:uid="{937FEB5A-6E08-4309-8610-AE1505E4E303}"/>
    <cellStyle name="Style 2 2 2 2" xfId="1305" xr:uid="{018039BA-2DCB-4C17-A7EE-503AC5A51C6D}"/>
    <cellStyle name="Style 2 2 3" xfId="1306" xr:uid="{D22793C2-25D3-4CB8-9CE2-6BB814C6688C}"/>
    <cellStyle name="Style 2 3" xfId="1307" xr:uid="{8DA893A7-0294-450B-B49F-4517CDA0E18E}"/>
    <cellStyle name="Style 2 3 2" xfId="1308" xr:uid="{2D307C22-24BB-4F88-A6CB-EF55D54D4AB6}"/>
    <cellStyle name="Style 2 3 2 2" xfId="1309" xr:uid="{B6F9C8B3-F379-4DFB-8374-AB3D95BD7CFF}"/>
    <cellStyle name="Style 2 3 2 2 2" xfId="1310" xr:uid="{EEB68F58-1E1E-4961-832E-9502A4516C69}"/>
    <cellStyle name="Style 2 3 2 3" xfId="1311" xr:uid="{B981C4C8-5A25-436A-8CE6-BE9E80CE1476}"/>
    <cellStyle name="Style 2 3 3" xfId="1312" xr:uid="{22CB0284-161B-4C39-AAAC-271365C3E2A2}"/>
    <cellStyle name="Style 2 3 3 2" xfId="1313" xr:uid="{3E8F46B3-EDB3-4554-82C5-86FA403A87A5}"/>
    <cellStyle name="Style 2 3 4" xfId="1314" xr:uid="{B5BF9D7E-FA4D-4AB8-9EF4-FFC0CC6179E7}"/>
    <cellStyle name="Style 2 4" xfId="1315" xr:uid="{B3D4039D-0252-4551-BB05-FD11566B3E47}"/>
    <cellStyle name="Style 2 4 2" xfId="1316" xr:uid="{750971C9-9864-4AF7-BC74-67B2CBC19168}"/>
    <cellStyle name="Style 2 4 2 2" xfId="1317" xr:uid="{0903DAE1-F366-4492-A183-572392F1364C}"/>
    <cellStyle name="Style 2 4 3" xfId="1318" xr:uid="{0CC08FCB-45F7-45D6-9938-BD25B292AC83}"/>
    <cellStyle name="Style 2 5" xfId="1319" xr:uid="{5153F918-2276-4719-AF3D-96C887E3CD38}"/>
    <cellStyle name="Style 2 5 2" xfId="1320" xr:uid="{50700820-99CA-44BC-9A56-B1139CA5A167}"/>
    <cellStyle name="Style 2 6" xfId="1321" xr:uid="{5CE74CA2-0255-44B5-A66A-CE4B1E4D7C52}"/>
    <cellStyle name="Style 2 7" xfId="1322" xr:uid="{F862AAB7-7CDE-42D7-B0EF-FB665C66D2E8}"/>
    <cellStyle name="Style 2 7 2" xfId="1323" xr:uid="{6B457FEE-FFEC-42C1-A006-81EDDB4F02C9}"/>
    <cellStyle name="SUMMARY" xfId="262" xr:uid="{32F7C526-C85B-401E-A9CA-8D52E309DCFB}"/>
    <cellStyle name="Számítás" xfId="1324" xr:uid="{6E741A26-4BFF-41C8-B066-1967ECD79396}"/>
    <cellStyle name="TableStyleLight1" xfId="263" xr:uid="{7A6AF379-4000-4BA6-89B1-1583B8551EB0}"/>
    <cellStyle name="tāme Nr.3" xfId="264" xr:uid="{C3D902EF-BAA3-47A1-BA32-3F2905957FB7}"/>
    <cellStyle name="tāme Nr.3 2" xfId="1475" xr:uid="{9B0E7789-752C-43EB-BD51-46D9460E1B64}"/>
    <cellStyle name="Text upozornění" xfId="1325" xr:uid="{8AE9E348-505A-48CD-9FBE-B29315627E20}"/>
    <cellStyle name="Title 2" xfId="41" xr:uid="{344B20E4-FEF9-4461-9E41-978D7C0EC1E9}"/>
    <cellStyle name="Title 2 2" xfId="1327" xr:uid="{A9180B96-4E35-4525-BF87-4BA2AEB4D16D}"/>
    <cellStyle name="Title 2 3" xfId="1385" xr:uid="{7D75B8FE-B467-4B4E-BE87-362666DFDF7C}"/>
    <cellStyle name="Title 2 4" xfId="1326" xr:uid="{8B165683-F6AC-4555-A3AC-63F798BCE82C}"/>
    <cellStyle name="Title 3" xfId="1328" xr:uid="{1D0EAC83-493A-4C5F-AC13-2DF3BC4D0947}"/>
    <cellStyle name="Title 4" xfId="1329" xr:uid="{C112F2AD-FBCE-43CE-9E75-3DFEB7E26B93}"/>
    <cellStyle name="Total 2" xfId="1330" xr:uid="{E826F182-AF29-4DD5-8678-EBEE8F54006C}"/>
    <cellStyle name="Total 2 2" xfId="1331" xr:uid="{D4EC2567-0DBB-4106-85FA-FBDEB2F46FF8}"/>
    <cellStyle name="Total 2 3" xfId="1332" xr:uid="{E0D9D7DC-F02E-497F-B32A-8E84EA6EA8ED}"/>
    <cellStyle name="Total 3" xfId="1333" xr:uid="{9ACC875F-903B-4B94-BE24-E9323F96B980}"/>
    <cellStyle name="Total 4" xfId="1334" xr:uid="{6205A83D-8DCB-4EA9-B892-326DF34FD9C7}"/>
    <cellStyle name="Unit" xfId="265" xr:uid="{492B1726-4E4A-4020-8708-B3B19A52D28A}"/>
    <cellStyle name="Unit 2" xfId="1476" xr:uid="{1710A1BE-25F2-45DF-A7EE-01D7A6823FC4}"/>
    <cellStyle name="Virsraksts 1" xfId="285" xr:uid="{94C0921A-DFDD-4F6C-A7A7-A5BE3B303F0F}"/>
    <cellStyle name="Virsraksts 1 2" xfId="266" xr:uid="{864970D4-BE58-48F2-A87F-6FBD2D7410C2}"/>
    <cellStyle name="Virsraksts 1_1-7" xfId="267" xr:uid="{B71805AE-3D75-49E6-9E5A-C8F41BD7F5C8}"/>
    <cellStyle name="Virsraksts 2" xfId="286" xr:uid="{F1EDB2BA-798B-439F-B029-B3486E8DCF3D}"/>
    <cellStyle name="Virsraksts 2 2" xfId="268" xr:uid="{C84D0A10-C11C-46AF-9F29-592EE3F83BFB}"/>
    <cellStyle name="Virsraksts 2_1-7" xfId="269" xr:uid="{C416811E-011E-48B0-99F4-7E6073FCEFC4}"/>
    <cellStyle name="Virsraksts 3" xfId="287" xr:uid="{39AF8153-21FC-4E91-8637-51599C8E7992}"/>
    <cellStyle name="Virsraksts 3 2" xfId="270" xr:uid="{83647F60-EA90-485B-854C-E68CB7B057AD}"/>
    <cellStyle name="Virsraksts 3_1-7" xfId="271" xr:uid="{6DE0E1F7-3B6F-4AD1-A94F-8A84AFABFC49}"/>
    <cellStyle name="Virsraksts 4" xfId="288" xr:uid="{601DB640-88CB-4BD8-A39F-0BC8DB2EA98A}"/>
    <cellStyle name="Virsraksts 4 2" xfId="272" xr:uid="{53550F82-CB99-46DC-956B-B701BDDC9B82}"/>
    <cellStyle name="Virsraksts 4_1-7" xfId="273" xr:uid="{2EFF7FF6-1804-42BE-9461-3FFD077EC621}"/>
    <cellStyle name="Vysvětlující text" xfId="1338" xr:uid="{74F19299-2FD7-4172-B454-E5E45EBF4616}"/>
    <cellStyle name="Vstup" xfId="1335" xr:uid="{93759EAB-7DF9-4793-91CC-B4ACD27198F9}"/>
    <cellStyle name="Výpočet" xfId="1336" xr:uid="{5F29FEBB-F47B-4344-9874-8C0219DFBCCF}"/>
    <cellStyle name="Výstup" xfId="1337" xr:uid="{F7239BBF-BF12-458B-ACD6-D667105CD0E5}"/>
    <cellStyle name="Währung [0]_Nossner_Brücke" xfId="274" xr:uid="{86390A96-6FD9-49E9-8899-2418F41BABE0}"/>
    <cellStyle name="Währung_en_Master" xfId="275" xr:uid="{5C7D33BF-7E3E-4ED6-B113-749D7BBB5C0A}"/>
    <cellStyle name="Warning Text 2" xfId="1339" xr:uid="{D205B94A-89FF-47FA-A35D-A79F59DCD6C3}"/>
    <cellStyle name="Warning Text 2 2" xfId="1340" xr:uid="{21C93CEB-0221-4BA1-9438-512CBFF40FB1}"/>
    <cellStyle name="Warning Text 3" xfId="1341" xr:uid="{AC507F29-9224-473F-93CD-D554C0FE7CA7}"/>
    <cellStyle name="Zvýraznění 1" xfId="1342" xr:uid="{4BD6654C-FABC-4328-BB22-A119705AD1AF}"/>
    <cellStyle name="Zvýraznění 2" xfId="1343" xr:uid="{838CE3B3-7B99-462F-8D1E-449E2E142D95}"/>
    <cellStyle name="Zvýraznění 3" xfId="1344" xr:uid="{76E5B7EC-8E50-4987-9980-E27EFD9C4FB5}"/>
    <cellStyle name="Zvýraznění 4" xfId="1345" xr:uid="{E3BF0F35-2006-437E-ACAC-E699E6549C13}"/>
    <cellStyle name="Zvýraznění 5" xfId="1346" xr:uid="{AD0157D7-C89C-4930-A6F2-1A83CA068041}"/>
    <cellStyle name="Zvýraznění 6" xfId="1347" xr:uid="{B92DB68E-2FAE-434E-95A1-8E7932A8D6E2}"/>
    <cellStyle name="Денежный 2" xfId="1348" xr:uid="{730C255E-EBDC-41C6-91E4-D3C3B50B6E02}"/>
    <cellStyle name="Денежный 2 2" xfId="1349" xr:uid="{E1E1C0D9-F710-4D69-8C4F-C62D42FC9144}"/>
    <cellStyle name="Денежный 2 2 2" xfId="1350" xr:uid="{598D0F02-36A5-44E7-8C32-08793ED1536B}"/>
    <cellStyle name="Денежный 2 3" xfId="1351" xr:uid="{5BB3ABA6-B5EB-41CC-B418-EE30F2672EC4}"/>
    <cellStyle name="Денежный 3" xfId="1352" xr:uid="{EE3798E2-7467-4ECE-B40F-FB74DD485EE9}"/>
    <cellStyle name="Денежный 3 2" xfId="1353" xr:uid="{8EE94FE1-EBFA-4308-906B-F583B6FB35F1}"/>
    <cellStyle name="Денежный 3 2 2" xfId="1354" xr:uid="{2D765841-A9CB-414D-9585-9A21674689BB}"/>
    <cellStyle name="Денежный 3 3" xfId="1355" xr:uid="{A7666776-0C15-43CC-A772-78E75200334E}"/>
    <cellStyle name="Название" xfId="291" xr:uid="{662E3D5E-981E-40FE-A917-0AA04646835B}"/>
    <cellStyle name="Нейтральный" xfId="292" xr:uid="{501B05B4-088E-4FA7-8618-93B3EF1FF6A0}"/>
    <cellStyle name="Обычный 2" xfId="1356" xr:uid="{031FCA4A-BEAA-4FF1-87EA-04D94D14B43B}"/>
    <cellStyle name="Обычный 2 2" xfId="1357" xr:uid="{C696D8D7-8FD8-4482-A33E-2A5D65628BBB}"/>
    <cellStyle name="Обычный 2 3" xfId="1477" xr:uid="{18043A9E-E664-43A3-87B4-9BF57E3DA29A}"/>
    <cellStyle name="Обычный 3" xfId="1478" xr:uid="{332F4778-78CF-4075-AFEF-216CE4714CBA}"/>
    <cellStyle name="Обычный 4" xfId="293" xr:uid="{433D5DA2-84EA-4A24-9021-DC8C8F42249B}"/>
    <cellStyle name="Обычный 6" xfId="294" xr:uid="{4DCBEACC-8285-4BCE-9EA0-7100B2BF236A}"/>
    <cellStyle name="Процентный 2" xfId="1358" xr:uid="{C8941CF1-7554-4841-BCDD-A3BFBB9BD848}"/>
    <cellStyle name="Процентный 2 2" xfId="1359" xr:uid="{27BE8D77-FB0D-4F81-B74F-2FC7DBA40E1D}"/>
    <cellStyle name="Процентный 2 2 2" xfId="1360" xr:uid="{15A39FFC-1E5E-45C4-8FA1-25B617B2F572}"/>
    <cellStyle name="Процентный 2 3" xfId="1361" xr:uid="{26EDEA39-BAC0-4FE9-AA5E-31A2E4941CA2}"/>
    <cellStyle name="Процентный 2 4" xfId="1479" xr:uid="{E8AADA73-8AE6-4AAF-A766-E17908E450F0}"/>
    <cellStyle name="Процентный 3" xfId="1362" xr:uid="{BD6408FB-1AB3-46C3-82EC-0FD8371B9D82}"/>
    <cellStyle name="Процентный 3 2" xfId="1363" xr:uid="{13D46D29-F7A8-4B1D-9F28-1F71EA3C23E4}"/>
    <cellStyle name="Процентный 3 2 2" xfId="1364" xr:uid="{7A95AB52-36AF-419A-B9DD-8D869AF63A55}"/>
    <cellStyle name="Процентный 3 3" xfId="1365" xr:uid="{C3E38256-76BF-4C69-8ABF-EC1E7399E861}"/>
    <cellStyle name="Стиль 1" xfId="45" xr:uid="{7DE105E8-0C70-4A00-BC79-F1AC6CBFBB7F}"/>
    <cellStyle name="Таблица_текст" xfId="299" xr:uid="{FCBB1BF9-C949-4EAA-8A29-AD668DE86EBE}"/>
    <cellStyle name="Финансовый 2" xfId="1480" xr:uid="{56F37883-1AB3-4935-8004-A05F48A55883}"/>
    <cellStyle name="Финансовый 2 10" xfId="2868" xr:uid="{34153819-7D5A-48D0-BA43-B9136F2F2A2D}"/>
    <cellStyle name="Финансовый 2 2" xfId="1481" xr:uid="{4F6E4881-F838-4C15-98EB-745FAF44E7CC}"/>
    <cellStyle name="Финансовый 2 2 2" xfId="1609" xr:uid="{3E3BEFD6-9F87-4CCC-AA34-A0BCCD9B6A89}"/>
    <cellStyle name="Финансовый 2 2 2 2" xfId="1951" xr:uid="{AB25CCD4-F740-4CFB-B1A9-E298C80C69E8}"/>
    <cellStyle name="Финансовый 2 2 2 2 2" xfId="2637" xr:uid="{F6488CC2-FAE3-43FF-B47D-F0B49B633EDE}"/>
    <cellStyle name="Финансовый 2 2 2 2 2 2" xfId="5382" xr:uid="{178D187B-1969-41E0-ACED-A80E2C2CE212}"/>
    <cellStyle name="Финансовый 2 2 2 2 2 3" xfId="6754" xr:uid="{A5CD95BC-4506-4E99-AF57-E9A102EB7628}"/>
    <cellStyle name="Финансовый 2 2 2 2 2 4" xfId="8126" xr:uid="{09B4AF76-AF8F-4D1A-9A12-DD57C87C11E9}"/>
    <cellStyle name="Финансовый 2 2 2 2 2 5" xfId="4010" xr:uid="{5C18666A-51C1-4171-855E-14B3E9515393}"/>
    <cellStyle name="Финансовый 2 2 2 2 3" xfId="4696" xr:uid="{1171FF51-931B-4721-BFA4-DCF96892B930}"/>
    <cellStyle name="Финансовый 2 2 2 2 4" xfId="6068" xr:uid="{0BB60D42-F143-4544-9DFD-0E4695A5185A}"/>
    <cellStyle name="Финансовый 2 2 2 2 5" xfId="7440" xr:uid="{0B7BD26E-A425-4832-8D7E-8AD5437FF7A4}"/>
    <cellStyle name="Финансовый 2 2 2 2 6" xfId="3324" xr:uid="{B2FD8085-A02E-4EDB-851D-1B95E3128A50}"/>
    <cellStyle name="Финансовый 2 2 2 3" xfId="2295" xr:uid="{DFD4B311-AAEA-4EFD-A5E6-EDD30950CC29}"/>
    <cellStyle name="Финансовый 2 2 2 3 2" xfId="5040" xr:uid="{7632A9C6-9503-43DA-828C-E8910AC40F7B}"/>
    <cellStyle name="Финансовый 2 2 2 3 3" xfId="6412" xr:uid="{F9CF4D93-DE9B-4911-A7DB-B5212D8BE0A8}"/>
    <cellStyle name="Финансовый 2 2 2 3 4" xfId="7784" xr:uid="{CFAADCCE-D902-484C-AC8A-DE2621DC5C56}"/>
    <cellStyle name="Финансовый 2 2 2 3 5" xfId="3668" xr:uid="{A0232B80-A7BC-459E-8327-4EB5FD5D99F0}"/>
    <cellStyle name="Финансовый 2 2 2 4" xfId="4354" xr:uid="{0101E5F9-6EEA-43A3-BD08-509C1D2D18C1}"/>
    <cellStyle name="Финансовый 2 2 2 5" xfId="5726" xr:uid="{84D1268D-60BD-4F91-900C-C2F15A3577AB}"/>
    <cellStyle name="Финансовый 2 2 2 6" xfId="7098" xr:uid="{2C5C7C6D-CE70-48F2-B4CC-1035E7B30D24}"/>
    <cellStyle name="Финансовый 2 2 2 7" xfId="2982" xr:uid="{7B2B2DEB-3888-44FF-A7E7-6F32E390CF56}"/>
    <cellStyle name="Финансовый 2 2 3" xfId="1722" xr:uid="{872A0151-D72A-4E65-8E02-2AE283D8519E}"/>
    <cellStyle name="Финансовый 2 2 3 2" xfId="2064" xr:uid="{F4CB3AAA-3710-4CF6-B772-838672E665DD}"/>
    <cellStyle name="Финансовый 2 2 3 2 2" xfId="2750" xr:uid="{89B81CF5-E8FB-4256-9168-18A7F550B3D0}"/>
    <cellStyle name="Финансовый 2 2 3 2 2 2" xfId="5495" xr:uid="{BB1E788C-9F63-4F52-B5D3-3986B9E09C8F}"/>
    <cellStyle name="Финансовый 2 2 3 2 2 3" xfId="6867" xr:uid="{513F526E-7212-4061-BD57-A1A18EC44C31}"/>
    <cellStyle name="Финансовый 2 2 3 2 2 4" xfId="8239" xr:uid="{B3B8581B-1CC1-4FCD-97DD-97240AF39D98}"/>
    <cellStyle name="Финансовый 2 2 3 2 2 5" xfId="4123" xr:uid="{EADD7FA1-906D-4DFC-9AA1-849A4CB5C535}"/>
    <cellStyle name="Финансовый 2 2 3 2 3" xfId="4809" xr:uid="{641F58D1-D39A-40A5-AF35-E92DB091DE2D}"/>
    <cellStyle name="Финансовый 2 2 3 2 4" xfId="6181" xr:uid="{77B5C07C-827C-4A27-B700-3D3B878AA6F7}"/>
    <cellStyle name="Финансовый 2 2 3 2 5" xfId="7553" xr:uid="{9786FDD6-0FD9-491A-86FC-5AFAF223ABB7}"/>
    <cellStyle name="Финансовый 2 2 3 2 6" xfId="3437" xr:uid="{BC494F0E-38DC-4694-B512-F87F73862508}"/>
    <cellStyle name="Финансовый 2 2 3 3" xfId="2408" xr:uid="{AEBB1434-F2B8-41E2-A52A-865C12A1DC02}"/>
    <cellStyle name="Финансовый 2 2 3 3 2" xfId="5153" xr:uid="{B9DED0CE-EBA6-45E6-B926-F92302AE6A45}"/>
    <cellStyle name="Финансовый 2 2 3 3 3" xfId="6525" xr:uid="{B71C44BB-F1A4-4319-B3F2-A13C0BFB60F4}"/>
    <cellStyle name="Финансовый 2 2 3 3 4" xfId="7897" xr:uid="{482F88C1-133B-4C6E-8E09-CED814F97457}"/>
    <cellStyle name="Финансовый 2 2 3 3 5" xfId="3781" xr:uid="{E2F13743-CCD9-42BE-89C8-BAEA55A743E3}"/>
    <cellStyle name="Финансовый 2 2 3 4" xfId="4467" xr:uid="{4076550D-4961-4122-8C45-81D6613C6457}"/>
    <cellStyle name="Финансовый 2 2 3 5" xfId="5839" xr:uid="{25B4EA2D-015E-4FCF-96C2-3ED461345AB2}"/>
    <cellStyle name="Финансовый 2 2 3 6" xfId="7211" xr:uid="{662F7AA4-5472-45A8-AC7D-71ED2BAE6449}"/>
    <cellStyle name="Финансовый 2 2 3 7" xfId="3095" xr:uid="{C8149C18-670D-4E42-888B-FDEAEF915409}"/>
    <cellStyle name="Финансовый 2 2 4" xfId="1838" xr:uid="{3888B48F-F06D-40F2-9AC7-90225DEC995F}"/>
    <cellStyle name="Финансовый 2 2 4 2" xfId="2524" xr:uid="{1ACE0750-3A6F-4261-A93D-E9C597103C2C}"/>
    <cellStyle name="Финансовый 2 2 4 2 2" xfId="5269" xr:uid="{5EFEFBE5-9802-436B-86A1-DA5A036D6D64}"/>
    <cellStyle name="Финансовый 2 2 4 2 3" xfId="6641" xr:uid="{484731C8-CC6D-4BC5-8251-B598E292B4E3}"/>
    <cellStyle name="Финансовый 2 2 4 2 4" xfId="8013" xr:uid="{05E7C5A2-9733-4608-BCF8-CCCE8E9A0007}"/>
    <cellStyle name="Финансовый 2 2 4 2 5" xfId="3897" xr:uid="{8EF60ABD-8424-4C82-98C3-D3255044C21E}"/>
    <cellStyle name="Финансовый 2 2 4 3" xfId="4583" xr:uid="{DACD56DF-0B3A-42BC-828C-592E364D9374}"/>
    <cellStyle name="Финансовый 2 2 4 4" xfId="5955" xr:uid="{5DB0E56D-9D70-4439-A615-F505E501AB9D}"/>
    <cellStyle name="Финансовый 2 2 4 5" xfId="7327" xr:uid="{4383609A-B664-4F63-B4C8-F42DE7995A17}"/>
    <cellStyle name="Финансовый 2 2 4 6" xfId="3211" xr:uid="{702F6469-496C-42A4-A9F4-868E86FAACB4}"/>
    <cellStyle name="Финансовый 2 2 5" xfId="2182" xr:uid="{22BA7E16-1DDD-41D3-9F70-1BC078DA20DE}"/>
    <cellStyle name="Финансовый 2 2 5 2" xfId="4927" xr:uid="{EA853C91-094D-45FE-AA46-B470E99D3709}"/>
    <cellStyle name="Финансовый 2 2 5 3" xfId="6299" xr:uid="{97E6F6F1-8043-4698-8207-187AD9193E36}"/>
    <cellStyle name="Финансовый 2 2 5 4" xfId="7671" xr:uid="{28FD37DD-CC5A-4BAC-941A-4758000A8160}"/>
    <cellStyle name="Финансовый 2 2 5 5" xfId="3555" xr:uid="{82DAF5DA-B27C-4D56-83EB-2262ADC5F367}"/>
    <cellStyle name="Финансовый 2 2 6" xfId="4241" xr:uid="{CFD9E7F0-AF36-4EF5-AF2C-9F75021FE4C6}"/>
    <cellStyle name="Финансовый 2 2 7" xfId="5613" xr:uid="{EF9AE1B8-54B7-4714-9BF1-5C106BC2F633}"/>
    <cellStyle name="Финансовый 2 2 8" xfId="6985" xr:uid="{A0986C67-7B7C-4E1E-B9A0-805A20CCA7C7}"/>
    <cellStyle name="Финансовый 2 2 9" xfId="2869" xr:uid="{F96AF81D-EAD7-437C-9B85-1D2B532B9151}"/>
    <cellStyle name="Финансовый 2 3" xfId="1608" xr:uid="{0D568E9C-0C9A-433E-866A-FFD391298029}"/>
    <cellStyle name="Финансовый 2 3 2" xfId="1950" xr:uid="{25AD8286-DDEF-484B-9746-0D4E6CAA74F6}"/>
    <cellStyle name="Финансовый 2 3 2 2" xfId="2636" xr:uid="{7FAEC5D4-45C9-44E4-BE41-937FF157D34D}"/>
    <cellStyle name="Финансовый 2 3 2 2 2" xfId="5381" xr:uid="{A54C29BC-2789-473C-BD9C-9A5DBE3E813E}"/>
    <cellStyle name="Финансовый 2 3 2 2 3" xfId="6753" xr:uid="{15BA0950-D6A8-4896-BF8F-687EA68DDD69}"/>
    <cellStyle name="Финансовый 2 3 2 2 4" xfId="8125" xr:uid="{4A057E7A-C49F-47BC-9F7F-3949F397B256}"/>
    <cellStyle name="Финансовый 2 3 2 2 5" xfId="4009" xr:uid="{145BD262-98A7-4A8C-B6E8-B1C8E0A327E1}"/>
    <cellStyle name="Финансовый 2 3 2 3" xfId="4695" xr:uid="{7B3D6E9F-25B2-46B2-B450-28F65015620F}"/>
    <cellStyle name="Финансовый 2 3 2 4" xfId="6067" xr:uid="{E7044030-9CEC-4768-B560-5B83619CF2F0}"/>
    <cellStyle name="Финансовый 2 3 2 5" xfId="7439" xr:uid="{B921CC78-45FE-468A-87B0-AB912EE53E3A}"/>
    <cellStyle name="Финансовый 2 3 2 6" xfId="3323" xr:uid="{ECD3ED53-90E1-4A14-AC7C-DA57BB2E12CD}"/>
    <cellStyle name="Финансовый 2 3 3" xfId="2294" xr:uid="{3326161E-2F13-4C1D-A0C8-4FEC57CE451F}"/>
    <cellStyle name="Финансовый 2 3 3 2" xfId="5039" xr:uid="{F723DC93-6F3B-49ED-8D17-8B8926015785}"/>
    <cellStyle name="Финансовый 2 3 3 3" xfId="6411" xr:uid="{796657E2-2EB3-4391-8673-614DD5BE5841}"/>
    <cellStyle name="Финансовый 2 3 3 4" xfId="7783" xr:uid="{459597CE-22F1-41B7-A77A-DB9968FBD118}"/>
    <cellStyle name="Финансовый 2 3 3 5" xfId="3667" xr:uid="{8B884A2F-A5EB-4FA6-A2F2-778D9F7E2592}"/>
    <cellStyle name="Финансовый 2 3 4" xfId="4353" xr:uid="{6909FF03-906A-4E1C-AC61-D5E9B71306D9}"/>
    <cellStyle name="Финансовый 2 3 5" xfId="5725" xr:uid="{68E88158-EFA4-4EEE-BB7C-DBFF7E500E5D}"/>
    <cellStyle name="Финансовый 2 3 6" xfId="7097" xr:uid="{FF8859DE-4214-48A2-85AA-66128AEEADCE}"/>
    <cellStyle name="Финансовый 2 3 7" xfId="2981" xr:uid="{94712620-DBA7-4580-A372-C11497D19CFD}"/>
    <cellStyle name="Финансовый 2 4" xfId="1721" xr:uid="{D922198A-258B-46F0-ADE0-ED3870062735}"/>
    <cellStyle name="Финансовый 2 4 2" xfId="2063" xr:uid="{16512849-9D90-49DF-A0B6-E5061E8DDFAF}"/>
    <cellStyle name="Финансовый 2 4 2 2" xfId="2749" xr:uid="{A92CF9CB-D9B9-4AB9-B91D-CD7EC04C1B47}"/>
    <cellStyle name="Финансовый 2 4 2 2 2" xfId="5494" xr:uid="{412E73A6-7D0D-4553-BE5B-B5CC106322B0}"/>
    <cellStyle name="Финансовый 2 4 2 2 3" xfId="6866" xr:uid="{9031BFC4-03EF-40DE-863B-5598A2D46884}"/>
    <cellStyle name="Финансовый 2 4 2 2 4" xfId="8238" xr:uid="{C8E53FC2-6CA9-489B-9567-39AFD80E857A}"/>
    <cellStyle name="Финансовый 2 4 2 2 5" xfId="4122" xr:uid="{A2957D85-35DB-4F60-9F46-42E4756C1D04}"/>
    <cellStyle name="Финансовый 2 4 2 3" xfId="4808" xr:uid="{4821A4EF-36C0-4F97-804B-793165090477}"/>
    <cellStyle name="Финансовый 2 4 2 4" xfId="6180" xr:uid="{69D61779-2DB6-4D99-B657-95CB13730C83}"/>
    <cellStyle name="Финансовый 2 4 2 5" xfId="7552" xr:uid="{638C6E4C-19F8-4611-9F30-ACFA4EBC8229}"/>
    <cellStyle name="Финансовый 2 4 2 6" xfId="3436" xr:uid="{8D46545B-2598-4853-8F00-85FBE2BB277C}"/>
    <cellStyle name="Финансовый 2 4 3" xfId="2407" xr:uid="{37CBB599-1219-47CC-ABCD-B47710C5B021}"/>
    <cellStyle name="Финансовый 2 4 3 2" xfId="5152" xr:uid="{F0E5A9DC-6EA6-43E5-A057-27F48B23846E}"/>
    <cellStyle name="Финансовый 2 4 3 3" xfId="6524" xr:uid="{ED9A356E-1AD0-4B88-8123-C28F2A0F8A72}"/>
    <cellStyle name="Финансовый 2 4 3 4" xfId="7896" xr:uid="{C272D7AC-6CD1-41F5-8BE8-D7A2693B9565}"/>
    <cellStyle name="Финансовый 2 4 3 5" xfId="3780" xr:uid="{EBE4EB49-8382-4D1A-B15E-6D3E19E6FF6A}"/>
    <cellStyle name="Финансовый 2 4 4" xfId="4466" xr:uid="{8ED458B6-7012-4FA0-9771-01E20D5F36E5}"/>
    <cellStyle name="Финансовый 2 4 5" xfId="5838" xr:uid="{CE1AE6FA-1C90-4023-8E2E-700B72FD5542}"/>
    <cellStyle name="Финансовый 2 4 6" xfId="7210" xr:uid="{B8CE6CAE-AA72-4266-8542-B8059E662DF8}"/>
    <cellStyle name="Финансовый 2 4 7" xfId="3094" xr:uid="{83B05DFD-8E62-4A77-BDA9-C91D3C3837D8}"/>
    <cellStyle name="Финансовый 2 5" xfId="1837" xr:uid="{B6AB92AD-3015-4A00-87E4-E5DE2CA10027}"/>
    <cellStyle name="Финансовый 2 5 2" xfId="2523" xr:uid="{26E0B6B7-B5E7-4B78-B96C-31ECCA8168A4}"/>
    <cellStyle name="Финансовый 2 5 2 2" xfId="5268" xr:uid="{E5F16C8E-219D-48AF-AADB-954EC04FC063}"/>
    <cellStyle name="Финансовый 2 5 2 3" xfId="6640" xr:uid="{D168ACDB-4AAF-4D8E-963B-8F5D94B31C97}"/>
    <cellStyle name="Финансовый 2 5 2 4" xfId="8012" xr:uid="{8F93050B-8483-4FFE-AB08-58307B9E40D1}"/>
    <cellStyle name="Финансовый 2 5 2 5" xfId="3896" xr:uid="{55D7D568-B63F-4B67-81BC-F42BB8505DF7}"/>
    <cellStyle name="Финансовый 2 5 3" xfId="4582" xr:uid="{DC334F1B-D111-49D4-896B-CF7A98E0EABB}"/>
    <cellStyle name="Финансовый 2 5 4" xfId="5954" xr:uid="{31023E0F-AAD8-4C02-9831-6013701BEAF9}"/>
    <cellStyle name="Финансовый 2 5 5" xfId="7326" xr:uid="{3BD3DADE-F23E-4601-925C-C589750B12C1}"/>
    <cellStyle name="Финансовый 2 5 6" xfId="3210" xr:uid="{504CBB53-29ED-4E49-A50C-41861B5CB2A3}"/>
    <cellStyle name="Финансовый 2 6" xfId="2181" xr:uid="{F4D6F384-FA3B-4BE1-B7AF-D7912CE6915A}"/>
    <cellStyle name="Финансовый 2 6 2" xfId="4926" xr:uid="{340E5325-FEC1-405F-B6ED-79C0327FC41F}"/>
    <cellStyle name="Финансовый 2 6 3" xfId="6298" xr:uid="{9C81A7C1-F9C8-4DE1-B73C-34D0E589C495}"/>
    <cellStyle name="Финансовый 2 6 4" xfId="7670" xr:uid="{F5C666AE-5D51-404A-A8B9-EA3317B58597}"/>
    <cellStyle name="Финансовый 2 6 5" xfId="3554" xr:uid="{DAD1BA50-013A-49DD-BEE4-78B9158556BA}"/>
    <cellStyle name="Финансовый 2 7" xfId="4240" xr:uid="{594BA217-DDB8-4CC9-973D-0DA1234DBD8D}"/>
    <cellStyle name="Финансовый 2 8" xfId="5612" xr:uid="{05B3EF68-38EB-4AC9-9049-C1397B199E68}"/>
    <cellStyle name="Финансовый 2 9" xfId="6984" xr:uid="{BCE79AE0-29B5-43DA-B19D-C761A0E7FC58}"/>
    <cellStyle name="Финансовый 3" xfId="1482" xr:uid="{30BD3478-FD10-4D82-95A5-AF680CA76C92}"/>
    <cellStyle name="Финансовый 3 10" xfId="2870" xr:uid="{52F6B370-BF3C-4A35-A1A7-7AF07994F43A}"/>
    <cellStyle name="Финансовый 3 2" xfId="1483" xr:uid="{C58A1E38-ED78-4E89-9925-B066809CD28C}"/>
    <cellStyle name="Финансовый 3 2 2" xfId="1611" xr:uid="{07C26470-6807-4342-A2F2-72F9C5FC1C05}"/>
    <cellStyle name="Финансовый 3 2 2 2" xfId="1953" xr:uid="{CCF7ECC6-FE3A-42C7-A0EA-F0C9EE80408C}"/>
    <cellStyle name="Финансовый 3 2 2 2 2" xfId="2639" xr:uid="{36FCCA06-0447-4248-827B-8F9B351BFB0A}"/>
    <cellStyle name="Финансовый 3 2 2 2 2 2" xfId="5384" xr:uid="{CBFB7464-E7B5-48A4-91D9-F098B5FA6C9D}"/>
    <cellStyle name="Финансовый 3 2 2 2 2 3" xfId="6756" xr:uid="{2ED45730-E7D1-4F98-872D-5077685156A7}"/>
    <cellStyle name="Финансовый 3 2 2 2 2 4" xfId="8128" xr:uid="{CF36A3F3-8F5E-4BBE-8BD2-442F63A30585}"/>
    <cellStyle name="Финансовый 3 2 2 2 2 5" xfId="4012" xr:uid="{009FEBA2-1610-435C-B792-B3A44D20FB83}"/>
    <cellStyle name="Финансовый 3 2 2 2 3" xfId="4698" xr:uid="{8A1ED42B-819E-48CD-B8F6-C5D8E3D3CB85}"/>
    <cellStyle name="Финансовый 3 2 2 2 4" xfId="6070" xr:uid="{178A40DC-198C-4889-8010-63B0FE491092}"/>
    <cellStyle name="Финансовый 3 2 2 2 5" xfId="7442" xr:uid="{CB7F5545-3625-4EA4-A5FC-1B0A30EA98E5}"/>
    <cellStyle name="Финансовый 3 2 2 2 6" xfId="3326" xr:uid="{F43A760F-5FC3-4826-964D-D03072F53E4F}"/>
    <cellStyle name="Финансовый 3 2 2 3" xfId="2297" xr:uid="{24329E61-5EA0-4E8E-A50E-6419BC776877}"/>
    <cellStyle name="Финансовый 3 2 2 3 2" xfId="5042" xr:uid="{6608ACCD-A040-416F-AE89-217260B6CA14}"/>
    <cellStyle name="Финансовый 3 2 2 3 3" xfId="6414" xr:uid="{0969CDCC-2C8E-487C-9698-E3D069EF94D7}"/>
    <cellStyle name="Финансовый 3 2 2 3 4" xfId="7786" xr:uid="{FB2B19B0-7A60-40E9-9D23-AF692580EDA5}"/>
    <cellStyle name="Финансовый 3 2 2 3 5" xfId="3670" xr:uid="{AB32C4B4-1999-468B-85D2-26FBE9E3AB3E}"/>
    <cellStyle name="Финансовый 3 2 2 4" xfId="4356" xr:uid="{2495C94F-5D10-433F-91DE-138483B9A2CD}"/>
    <cellStyle name="Финансовый 3 2 2 5" xfId="5728" xr:uid="{015F3127-E285-4C48-A330-A45AC42300F0}"/>
    <cellStyle name="Финансовый 3 2 2 6" xfId="7100" xr:uid="{8E72D999-4B3D-4507-BF52-0149435EF2CC}"/>
    <cellStyle name="Финансовый 3 2 2 7" xfId="2984" xr:uid="{2CA26B1B-56A3-45E9-B058-7D5C514A0E1B}"/>
    <cellStyle name="Финансовый 3 2 3" xfId="1724" xr:uid="{9D89C73F-7C40-4FEB-8080-7DED1EE4E178}"/>
    <cellStyle name="Финансовый 3 2 3 2" xfId="2066" xr:uid="{17E9776D-68C7-4AE8-9FB4-0CBDB777B3BE}"/>
    <cellStyle name="Финансовый 3 2 3 2 2" xfId="2752" xr:uid="{9C86AD4C-4EDB-4995-885E-28489AE6373E}"/>
    <cellStyle name="Финансовый 3 2 3 2 2 2" xfId="5497" xr:uid="{DFBB6952-74D7-4BA3-AE15-ED3D6B823151}"/>
    <cellStyle name="Финансовый 3 2 3 2 2 3" xfId="6869" xr:uid="{27311E36-3D1A-4902-AECD-ADFF1A0699B1}"/>
    <cellStyle name="Финансовый 3 2 3 2 2 4" xfId="8241" xr:uid="{3980F942-0BEE-449A-BBF2-7101EFCB3901}"/>
    <cellStyle name="Финансовый 3 2 3 2 2 5" xfId="4125" xr:uid="{CA566B18-20CC-45E9-B652-82DF2C1C2BF8}"/>
    <cellStyle name="Финансовый 3 2 3 2 3" xfId="4811" xr:uid="{1DA03B3B-05C4-4BCB-AC3C-BDD044724D81}"/>
    <cellStyle name="Финансовый 3 2 3 2 4" xfId="6183" xr:uid="{078F0EC6-E78A-447A-BF3B-BC68C0F3D8B8}"/>
    <cellStyle name="Финансовый 3 2 3 2 5" xfId="7555" xr:uid="{A1EA3F93-20A5-4B5B-97DA-C2271288FB52}"/>
    <cellStyle name="Финансовый 3 2 3 2 6" xfId="3439" xr:uid="{9F5C81BC-272D-4CE7-BC76-A93E58E83D4D}"/>
    <cellStyle name="Финансовый 3 2 3 3" xfId="2410" xr:uid="{877968AE-9AB4-469E-BC75-CD7080DCB0C9}"/>
    <cellStyle name="Финансовый 3 2 3 3 2" xfId="5155" xr:uid="{77D88DEF-CCB0-4321-A5B5-6840BB757855}"/>
    <cellStyle name="Финансовый 3 2 3 3 3" xfId="6527" xr:uid="{45A7B222-7D35-4525-8B6F-77A22429DD76}"/>
    <cellStyle name="Финансовый 3 2 3 3 4" xfId="7899" xr:uid="{5C9A5925-0CC5-43FE-9977-1802D0BE967F}"/>
    <cellStyle name="Финансовый 3 2 3 3 5" xfId="3783" xr:uid="{23A40A11-F6F9-44C8-8FAA-0E72A8FED130}"/>
    <cellStyle name="Финансовый 3 2 3 4" xfId="4469" xr:uid="{C2B9BF0B-568E-42F5-A9CA-404F2746227D}"/>
    <cellStyle name="Финансовый 3 2 3 5" xfId="5841" xr:uid="{EF06FCA7-28C9-4AEB-BD59-B3F96A8B82D9}"/>
    <cellStyle name="Финансовый 3 2 3 6" xfId="7213" xr:uid="{A209FF78-CD6C-43AE-911A-91138BFE2472}"/>
    <cellStyle name="Финансовый 3 2 3 7" xfId="3097" xr:uid="{3958F115-63D0-48A3-B233-BB2AC18D0D0C}"/>
    <cellStyle name="Финансовый 3 2 4" xfId="1840" xr:uid="{8DD52CA1-6462-48D3-90D3-B19F6DC75F9B}"/>
    <cellStyle name="Финансовый 3 2 4 2" xfId="2526" xr:uid="{1D966179-DFA9-472A-97C9-751FB376C607}"/>
    <cellStyle name="Финансовый 3 2 4 2 2" xfId="5271" xr:uid="{B642F353-5BB9-48DF-ACD3-030F8BBD8D9A}"/>
    <cellStyle name="Финансовый 3 2 4 2 3" xfId="6643" xr:uid="{DD2A4858-4B38-4C04-B7C1-0BDB884F44DF}"/>
    <cellStyle name="Финансовый 3 2 4 2 4" xfId="8015" xr:uid="{F8FA96BD-CC85-42F3-89AD-F8B7249DE7AA}"/>
    <cellStyle name="Финансовый 3 2 4 2 5" xfId="3899" xr:uid="{49F04D22-2606-4460-BDC6-62204D341E8B}"/>
    <cellStyle name="Финансовый 3 2 4 3" xfId="4585" xr:uid="{B413DD3B-58D7-4E4A-943D-AE3CEB11B110}"/>
    <cellStyle name="Финансовый 3 2 4 4" xfId="5957" xr:uid="{575DB760-0500-4B04-86AB-73C16B80DE23}"/>
    <cellStyle name="Финансовый 3 2 4 5" xfId="7329" xr:uid="{90B44027-4EDE-4542-AB79-EE1DFB5289D2}"/>
    <cellStyle name="Финансовый 3 2 4 6" xfId="3213" xr:uid="{7BB92259-6AD2-498E-B58B-0230605D7D3A}"/>
    <cellStyle name="Финансовый 3 2 5" xfId="2184" xr:uid="{C7E71B41-6019-4627-96C7-300B41A65980}"/>
    <cellStyle name="Финансовый 3 2 5 2" xfId="4929" xr:uid="{8DD8FA17-ADCD-40B4-B6C5-6768FE77AB49}"/>
    <cellStyle name="Финансовый 3 2 5 3" xfId="6301" xr:uid="{CF532C49-4D45-4306-A233-31600C7E4D25}"/>
    <cellStyle name="Финансовый 3 2 5 4" xfId="7673" xr:uid="{252F30E3-3BD2-488C-BEA1-35148B2B1BC9}"/>
    <cellStyle name="Финансовый 3 2 5 5" xfId="3557" xr:uid="{0F05C865-108B-487D-B529-54D5A09A0619}"/>
    <cellStyle name="Финансовый 3 2 6" xfId="4243" xr:uid="{A7DD83B3-3584-4785-A521-FDA06D6A384E}"/>
    <cellStyle name="Финансовый 3 2 7" xfId="5615" xr:uid="{899293AE-7F92-4F23-B4D9-DC14F9E6678C}"/>
    <cellStyle name="Финансовый 3 2 8" xfId="6987" xr:uid="{D3B71BA7-7B9F-48F4-80E8-D986E00B1820}"/>
    <cellStyle name="Финансовый 3 2 9" xfId="2871" xr:uid="{7C165B78-C48B-4321-9A52-35AAAF54C6F4}"/>
    <cellStyle name="Финансовый 3 3" xfId="1610" xr:uid="{A3C06F52-7600-49BC-A919-61809EFFB8E1}"/>
    <cellStyle name="Финансовый 3 3 2" xfId="1952" xr:uid="{8D3821DF-7A52-4607-B636-C1F9B1BB2AC4}"/>
    <cellStyle name="Финансовый 3 3 2 2" xfId="2638" xr:uid="{52B0ACB4-1990-4A55-BD1D-2DC75A93A221}"/>
    <cellStyle name="Финансовый 3 3 2 2 2" xfId="5383" xr:uid="{19741398-D3DB-45D2-979B-79D2CEA3D7FE}"/>
    <cellStyle name="Финансовый 3 3 2 2 3" xfId="6755" xr:uid="{A9A2AAC8-3197-4E09-BCAC-DF8829662D4C}"/>
    <cellStyle name="Финансовый 3 3 2 2 4" xfId="8127" xr:uid="{70F81F5C-2AD6-4A48-B188-244E53026482}"/>
    <cellStyle name="Финансовый 3 3 2 2 5" xfId="4011" xr:uid="{5577B0C9-D023-44CF-80D5-A1B0770A7D9D}"/>
    <cellStyle name="Финансовый 3 3 2 3" xfId="4697" xr:uid="{9353BE48-9D38-485A-98AF-C473BF7D7221}"/>
    <cellStyle name="Финансовый 3 3 2 4" xfId="6069" xr:uid="{2D1FD330-092D-40FE-9BC6-FBC2D9A74EEE}"/>
    <cellStyle name="Финансовый 3 3 2 5" xfId="7441" xr:uid="{48DB46B4-6D37-4994-A1CE-0DDC6893B2E9}"/>
    <cellStyle name="Финансовый 3 3 2 6" xfId="3325" xr:uid="{C7797717-4F66-4B68-BE5A-DAA2E71DB1BF}"/>
    <cellStyle name="Финансовый 3 3 3" xfId="2296" xr:uid="{F0971115-BD6E-429C-A78D-79116D6CF386}"/>
    <cellStyle name="Финансовый 3 3 3 2" xfId="5041" xr:uid="{341519F2-1B19-41FF-98D5-EE105676CD4B}"/>
    <cellStyle name="Финансовый 3 3 3 3" xfId="6413" xr:uid="{A0A21F30-5C78-4F21-9BC2-9F87F0F96368}"/>
    <cellStyle name="Финансовый 3 3 3 4" xfId="7785" xr:uid="{AAC711E7-4DA1-4F1F-8782-2B9F1CDAD94B}"/>
    <cellStyle name="Финансовый 3 3 3 5" xfId="3669" xr:uid="{0A84490C-2EB9-4A2E-B818-6BE8B847D31C}"/>
    <cellStyle name="Финансовый 3 3 4" xfId="4355" xr:uid="{29E6A160-0DF7-4D48-BD52-B32D283ADDDD}"/>
    <cellStyle name="Финансовый 3 3 5" xfId="5727" xr:uid="{F620DECC-B4F6-4EA7-B0A8-ED3BF57C46B9}"/>
    <cellStyle name="Финансовый 3 3 6" xfId="7099" xr:uid="{78F8054C-D707-4550-B12B-E9BA86ACE657}"/>
    <cellStyle name="Финансовый 3 3 7" xfId="2983" xr:uid="{011A1E55-B4B8-481B-BD00-9F736E54EC0F}"/>
    <cellStyle name="Финансовый 3 4" xfId="1723" xr:uid="{74266FDD-0040-4163-BEAE-69BCE80969E2}"/>
    <cellStyle name="Финансовый 3 4 2" xfId="2065" xr:uid="{FFF358FB-8CD6-4DA8-BA23-E25E9F72B71A}"/>
    <cellStyle name="Финансовый 3 4 2 2" xfId="2751" xr:uid="{29CDDC9C-4FCB-4B12-BDC7-30931B5F5CD9}"/>
    <cellStyle name="Финансовый 3 4 2 2 2" xfId="5496" xr:uid="{BD260DD4-F2F2-42C7-9F95-E0E5568E5EA5}"/>
    <cellStyle name="Финансовый 3 4 2 2 3" xfId="6868" xr:uid="{2397A871-B18D-4BDE-A026-3F508A924857}"/>
    <cellStyle name="Финансовый 3 4 2 2 4" xfId="8240" xr:uid="{0162897D-B2F6-45F0-806B-9823C23CC0B1}"/>
    <cellStyle name="Финансовый 3 4 2 2 5" xfId="4124" xr:uid="{D4204E92-DAD2-4A24-90EB-FFA546ECD415}"/>
    <cellStyle name="Финансовый 3 4 2 3" xfId="4810" xr:uid="{EB270784-A8CA-438C-BBE1-E168D31B0685}"/>
    <cellStyle name="Финансовый 3 4 2 4" xfId="6182" xr:uid="{08970414-C411-41ED-BD1E-4EA252A1C201}"/>
    <cellStyle name="Финансовый 3 4 2 5" xfId="7554" xr:uid="{9D21FC5E-BB47-47A9-9657-F155F6651596}"/>
    <cellStyle name="Финансовый 3 4 2 6" xfId="3438" xr:uid="{B1EF5160-173A-47B2-BE13-C6882F169A89}"/>
    <cellStyle name="Финансовый 3 4 3" xfId="2409" xr:uid="{601B98D9-91F5-4916-B60D-10C32248FA65}"/>
    <cellStyle name="Финансовый 3 4 3 2" xfId="5154" xr:uid="{FB54E1DF-43FC-420C-8ABF-AA98ECCAE9E0}"/>
    <cellStyle name="Финансовый 3 4 3 3" xfId="6526" xr:uid="{32B8BF38-4A44-4F04-A2C7-0061F06997C8}"/>
    <cellStyle name="Финансовый 3 4 3 4" xfId="7898" xr:uid="{E2625C5C-1940-45A1-A334-8A25173F1D05}"/>
    <cellStyle name="Финансовый 3 4 3 5" xfId="3782" xr:uid="{66434217-CA05-4074-979A-9662E638FE4E}"/>
    <cellStyle name="Финансовый 3 4 4" xfId="4468" xr:uid="{9E73BF76-74A1-4E3F-A5DF-145D69608978}"/>
    <cellStyle name="Финансовый 3 4 5" xfId="5840" xr:uid="{2822005E-304C-4E4E-9B81-60695A955E0C}"/>
    <cellStyle name="Финансовый 3 4 6" xfId="7212" xr:uid="{68B3893E-65A6-42E3-A227-8E209A79A589}"/>
    <cellStyle name="Финансовый 3 4 7" xfId="3096" xr:uid="{E437DBA3-8149-497B-877F-DA17F438B25B}"/>
    <cellStyle name="Финансовый 3 5" xfId="1839" xr:uid="{01CFC4F4-CFDD-4719-BFF2-42B0DD874E25}"/>
    <cellStyle name="Финансовый 3 5 2" xfId="2525" xr:uid="{25DC2727-FA1C-4186-9A78-1E25A548D04E}"/>
    <cellStyle name="Финансовый 3 5 2 2" xfId="5270" xr:uid="{E2BDA5C7-5115-4406-A39A-6FF991DC99C5}"/>
    <cellStyle name="Финансовый 3 5 2 3" xfId="6642" xr:uid="{73A62058-34BA-4A33-9BBC-A3FD7C295540}"/>
    <cellStyle name="Финансовый 3 5 2 4" xfId="8014" xr:uid="{BCD1FCC8-205B-4C20-A25F-1BEB0A68FCF7}"/>
    <cellStyle name="Финансовый 3 5 2 5" xfId="3898" xr:uid="{232539EF-8D9C-45C7-AEF6-0C6CA6F22AA3}"/>
    <cellStyle name="Финансовый 3 5 3" xfId="4584" xr:uid="{7EFC01FF-AC08-4ADC-8FB2-BFEB39E6CDF2}"/>
    <cellStyle name="Финансовый 3 5 4" xfId="5956" xr:uid="{613E8F77-DC83-415A-AF17-42CB2BAC702F}"/>
    <cellStyle name="Финансовый 3 5 5" xfId="7328" xr:uid="{29692601-71E7-4F47-9087-636CD5242646}"/>
    <cellStyle name="Финансовый 3 5 6" xfId="3212" xr:uid="{39AEE4E6-9CD9-4119-9018-A5B00341969B}"/>
    <cellStyle name="Финансовый 3 6" xfId="2183" xr:uid="{AEEC9D95-CC4C-4582-B376-5391CE0FF24F}"/>
    <cellStyle name="Финансовый 3 6 2" xfId="4928" xr:uid="{AD0FCF99-DEBB-42DB-9A00-3C9E189B819C}"/>
    <cellStyle name="Финансовый 3 6 3" xfId="6300" xr:uid="{0D68263B-C8DB-4C2E-BADA-726B930E40CC}"/>
    <cellStyle name="Финансовый 3 6 4" xfId="7672" xr:uid="{29511922-7C58-4F94-AC98-0BA83261ABDA}"/>
    <cellStyle name="Финансовый 3 6 5" xfId="3556" xr:uid="{492D1898-EF64-4C61-B97C-5A9032C754C8}"/>
    <cellStyle name="Финансовый 3 7" xfId="4242" xr:uid="{5BD12710-0FB4-4B64-8A4C-2337DF64743B}"/>
    <cellStyle name="Финансовый 3 8" xfId="5614" xr:uid="{A608712E-6BDC-414B-A15E-72969D49AA00}"/>
    <cellStyle name="Финансовый 3 9" xfId="6986" xr:uid="{03C93038-B64A-491D-80BE-252BA41FB31C}"/>
    <cellStyle name="Финансовый 4" xfId="1484" xr:uid="{B2F64559-B22F-46D0-B36E-E304AA608B86}"/>
    <cellStyle name="Финансовый 4 10" xfId="2872" xr:uid="{232D0F97-8CEF-4FA5-B8BB-4B103F31A843}"/>
    <cellStyle name="Финансовый 4 2" xfId="1485" xr:uid="{45B2D455-AE69-4922-A7C2-8C003D8500B3}"/>
    <cellStyle name="Финансовый 4 2 2" xfId="1613" xr:uid="{62645438-5D4A-4B80-86E8-790FA3AE28A1}"/>
    <cellStyle name="Финансовый 4 2 2 2" xfId="1955" xr:uid="{272209F6-C02D-4C5E-804F-BA21BA272FBF}"/>
    <cellStyle name="Финансовый 4 2 2 2 2" xfId="2641" xr:uid="{7405F662-0ACD-42D2-ADF5-13382F5878EB}"/>
    <cellStyle name="Финансовый 4 2 2 2 2 2" xfId="5386" xr:uid="{70DA8CB5-EC2E-4A90-81EC-94FDF53C646F}"/>
    <cellStyle name="Финансовый 4 2 2 2 2 3" xfId="6758" xr:uid="{FABF2588-765A-4137-BDAD-5DEB0AA18A6C}"/>
    <cellStyle name="Финансовый 4 2 2 2 2 4" xfId="8130" xr:uid="{0F068DE1-CD01-48EC-A872-E0F8DE35FB1E}"/>
    <cellStyle name="Финансовый 4 2 2 2 2 5" xfId="4014" xr:uid="{2665AFCA-748B-4BD9-8FBB-265DC447F0F7}"/>
    <cellStyle name="Финансовый 4 2 2 2 3" xfId="4700" xr:uid="{AE66034C-4E52-4E23-A832-73CCFD4B9CFC}"/>
    <cellStyle name="Финансовый 4 2 2 2 4" xfId="6072" xr:uid="{07B30096-AB47-492B-AB27-EDD14C6E3D44}"/>
    <cellStyle name="Финансовый 4 2 2 2 5" xfId="7444" xr:uid="{D8F6ED5A-DC26-4518-9E17-AF5B68F5CBE7}"/>
    <cellStyle name="Финансовый 4 2 2 2 6" xfId="3328" xr:uid="{C9AC27EF-61F0-4FED-B892-853958B25556}"/>
    <cellStyle name="Финансовый 4 2 2 3" xfId="2299" xr:uid="{71A346CB-FA73-41C9-9D1F-EAB36830927A}"/>
    <cellStyle name="Финансовый 4 2 2 3 2" xfId="5044" xr:uid="{2DD0A7D1-2E6B-4304-9EC7-0F5B9AD4E783}"/>
    <cellStyle name="Финансовый 4 2 2 3 3" xfId="6416" xr:uid="{07FBB98A-A109-4DDF-8839-A2E5B60C005A}"/>
    <cellStyle name="Финансовый 4 2 2 3 4" xfId="7788" xr:uid="{187F0300-6980-4F85-A965-9959CC1DA531}"/>
    <cellStyle name="Финансовый 4 2 2 3 5" xfId="3672" xr:uid="{C777A389-0A6C-4155-A375-82BB313F0CEE}"/>
    <cellStyle name="Финансовый 4 2 2 4" xfId="4358" xr:uid="{7050EA96-7C03-4033-B447-A9982603D213}"/>
    <cellStyle name="Финансовый 4 2 2 5" xfId="5730" xr:uid="{57A8DBE2-943A-455E-ABE4-D3D2B62A67B8}"/>
    <cellStyle name="Финансовый 4 2 2 6" xfId="7102" xr:uid="{07D2117B-4913-4C71-BA6B-D619E56369E1}"/>
    <cellStyle name="Финансовый 4 2 2 7" xfId="2986" xr:uid="{3D221905-7C4E-4846-A2FA-C4CD9C1F5F44}"/>
    <cellStyle name="Финансовый 4 2 3" xfId="1726" xr:uid="{0494CD78-3CB3-415A-A1AE-2AC1FFBA9645}"/>
    <cellStyle name="Финансовый 4 2 3 2" xfId="2068" xr:uid="{88CA9754-1ABC-4591-B741-F12BCE0776A7}"/>
    <cellStyle name="Финансовый 4 2 3 2 2" xfId="2754" xr:uid="{1804B894-DEF6-490E-9D6F-A3EBB2C2A803}"/>
    <cellStyle name="Финансовый 4 2 3 2 2 2" xfId="5499" xr:uid="{5B0FB57E-5E75-465B-A676-82DD22C6765A}"/>
    <cellStyle name="Финансовый 4 2 3 2 2 3" xfId="6871" xr:uid="{C426CBBC-E234-41C4-BAF1-B3FF80029016}"/>
    <cellStyle name="Финансовый 4 2 3 2 2 4" xfId="8243" xr:uid="{8EB7932D-A918-465A-8E75-857A9FAE8A0A}"/>
    <cellStyle name="Финансовый 4 2 3 2 2 5" xfId="4127" xr:uid="{946C5414-09E4-4F16-9019-67BAA05588A7}"/>
    <cellStyle name="Финансовый 4 2 3 2 3" xfId="4813" xr:uid="{06543F83-BC3A-4F6C-AAA5-FD2F0FB0EC49}"/>
    <cellStyle name="Финансовый 4 2 3 2 4" xfId="6185" xr:uid="{F5321D03-8D59-4EB2-AECF-BD3E9021A544}"/>
    <cellStyle name="Финансовый 4 2 3 2 5" xfId="7557" xr:uid="{803C9884-70BD-44C7-9597-270A71BD7E52}"/>
    <cellStyle name="Финансовый 4 2 3 2 6" xfId="3441" xr:uid="{DB7819A0-66D7-4A4E-82FA-FEAAD09EB4E9}"/>
    <cellStyle name="Финансовый 4 2 3 3" xfId="2412" xr:uid="{64C4C0F2-A741-4DB5-9613-BE9D261ABA20}"/>
    <cellStyle name="Финансовый 4 2 3 3 2" xfId="5157" xr:uid="{652BFBEF-3083-42A0-A3AF-8605627B29A0}"/>
    <cellStyle name="Финансовый 4 2 3 3 3" xfId="6529" xr:uid="{CA6E6338-D6E0-44D6-96BC-F93ECFF3CBCE}"/>
    <cellStyle name="Финансовый 4 2 3 3 4" xfId="7901" xr:uid="{871BECAB-2085-4E03-A4D5-9F62F5D12EB4}"/>
    <cellStyle name="Финансовый 4 2 3 3 5" xfId="3785" xr:uid="{06EDB322-E0F7-41C2-B4C5-69F4467E02C8}"/>
    <cellStyle name="Финансовый 4 2 3 4" xfId="4471" xr:uid="{D662D329-C729-4ECD-8D37-3A218EA9BACE}"/>
    <cellStyle name="Финансовый 4 2 3 5" xfId="5843" xr:uid="{C8BE226F-DD32-4DF0-B8B2-B1E8ACB09CA6}"/>
    <cellStyle name="Финансовый 4 2 3 6" xfId="7215" xr:uid="{04B55E51-58C1-4DC0-894C-CB38285D152E}"/>
    <cellStyle name="Финансовый 4 2 3 7" xfId="3099" xr:uid="{8C9BC0E8-8A57-4FEF-BA76-A0640B56B2B6}"/>
    <cellStyle name="Финансовый 4 2 4" xfId="1842" xr:uid="{C7E84C53-E96F-46F4-9098-9FE3BCF7231F}"/>
    <cellStyle name="Финансовый 4 2 4 2" xfId="2528" xr:uid="{5FD7EA9B-D878-4311-83E1-E92405D37C8D}"/>
    <cellStyle name="Финансовый 4 2 4 2 2" xfId="5273" xr:uid="{93DBDE6A-CFE1-4FBA-969D-0004A0221376}"/>
    <cellStyle name="Финансовый 4 2 4 2 3" xfId="6645" xr:uid="{EBCF557D-186F-453E-B6AE-8552D9736D4B}"/>
    <cellStyle name="Финансовый 4 2 4 2 4" xfId="8017" xr:uid="{AF05D451-73B3-4A10-93A7-63A1482D7B35}"/>
    <cellStyle name="Финансовый 4 2 4 2 5" xfId="3901" xr:uid="{A94FB6B8-91A2-4BAE-A658-51DD0CF85ED7}"/>
    <cellStyle name="Финансовый 4 2 4 3" xfId="4587" xr:uid="{CDE1A477-1D78-42AE-A2AA-075662BE538F}"/>
    <cellStyle name="Финансовый 4 2 4 4" xfId="5959" xr:uid="{7DE234C1-0FAE-4554-A114-A58FC74A2221}"/>
    <cellStyle name="Финансовый 4 2 4 5" xfId="7331" xr:uid="{0779E8F3-67C1-49E1-A4BB-5CBD59CCA462}"/>
    <cellStyle name="Финансовый 4 2 4 6" xfId="3215" xr:uid="{2666177A-67CE-4382-8877-F69CF0746AC9}"/>
    <cellStyle name="Финансовый 4 2 5" xfId="2186" xr:uid="{51BEC435-1646-4114-BFA9-FB31383D1257}"/>
    <cellStyle name="Финансовый 4 2 5 2" xfId="4931" xr:uid="{A4C19C8D-F882-4413-8863-1B4C64BDB444}"/>
    <cellStyle name="Финансовый 4 2 5 3" xfId="6303" xr:uid="{3C90F441-1B4A-4A28-ADBE-2F4FD7F059EC}"/>
    <cellStyle name="Финансовый 4 2 5 4" xfId="7675" xr:uid="{BC9D22C1-3B03-403D-8D8C-FA89FA61937E}"/>
    <cellStyle name="Финансовый 4 2 5 5" xfId="3559" xr:uid="{29252B6E-A77F-407A-A4F8-5012493D0147}"/>
    <cellStyle name="Финансовый 4 2 6" xfId="4245" xr:uid="{CACCB0BF-20CB-4781-BD04-6425B1DE48AE}"/>
    <cellStyle name="Финансовый 4 2 7" xfId="5617" xr:uid="{B509D3D5-FDAA-40DF-BE33-781E89EACA64}"/>
    <cellStyle name="Финансовый 4 2 8" xfId="6989" xr:uid="{3C4A90BD-B0BD-4178-A71E-DCAAC559202D}"/>
    <cellStyle name="Финансовый 4 2 9" xfId="2873" xr:uid="{DFDF5957-D9A7-4126-B35A-C4F856F7D5B3}"/>
    <cellStyle name="Финансовый 4 3" xfId="1612" xr:uid="{2FC7D115-3014-43FA-9B21-DB903721F91C}"/>
    <cellStyle name="Финансовый 4 3 2" xfId="1954" xr:uid="{D117B724-8CCA-4150-92EB-511ADA6C0B60}"/>
    <cellStyle name="Финансовый 4 3 2 2" xfId="2640" xr:uid="{13A0DAA3-F2B9-49E5-BD67-7979F8DFF081}"/>
    <cellStyle name="Финансовый 4 3 2 2 2" xfId="5385" xr:uid="{1275D7DB-AED2-42B9-86DA-EF95D59DEF7E}"/>
    <cellStyle name="Финансовый 4 3 2 2 3" xfId="6757" xr:uid="{227AEF9C-B899-4F56-BFA6-4BB9299CC255}"/>
    <cellStyle name="Финансовый 4 3 2 2 4" xfId="8129" xr:uid="{4D3D5C0C-02AB-4EE7-9CCB-B9039BD9F5DD}"/>
    <cellStyle name="Финансовый 4 3 2 2 5" xfId="4013" xr:uid="{464EEFE9-DB71-4A0B-AF03-636DCF067EA2}"/>
    <cellStyle name="Финансовый 4 3 2 3" xfId="4699" xr:uid="{21138503-F17C-47E1-A83C-644D88470C02}"/>
    <cellStyle name="Финансовый 4 3 2 4" xfId="6071" xr:uid="{FCD2D9A4-1B15-4B2F-84EB-F9EF0E6EC4A1}"/>
    <cellStyle name="Финансовый 4 3 2 5" xfId="7443" xr:uid="{A2DDAD93-AD4E-4E3B-AE02-B40ECCE21D77}"/>
    <cellStyle name="Финансовый 4 3 2 6" xfId="3327" xr:uid="{75985B65-CB47-4FC1-A252-EE07B120A6E2}"/>
    <cellStyle name="Финансовый 4 3 3" xfId="2298" xr:uid="{86D1CCDF-2A30-45BD-943A-66C9DB94A951}"/>
    <cellStyle name="Финансовый 4 3 3 2" xfId="5043" xr:uid="{2FF6B38E-4A54-4D41-B457-D49521E40B92}"/>
    <cellStyle name="Финансовый 4 3 3 3" xfId="6415" xr:uid="{B195E99B-2C13-49B6-9FCD-23F1EA976F52}"/>
    <cellStyle name="Финансовый 4 3 3 4" xfId="7787" xr:uid="{EC1670D6-4E36-44D6-A34A-6E799BEABAFA}"/>
    <cellStyle name="Финансовый 4 3 3 5" xfId="3671" xr:uid="{F4F7AA90-295E-405F-8294-D8BB5C97409D}"/>
    <cellStyle name="Финансовый 4 3 4" xfId="4357" xr:uid="{668E31DA-CD70-42FB-A420-F010556F9D08}"/>
    <cellStyle name="Финансовый 4 3 5" xfId="5729" xr:uid="{289F21C1-E6CD-4E77-958A-7A038F62A19E}"/>
    <cellStyle name="Финансовый 4 3 6" xfId="7101" xr:uid="{1174B658-59E2-45C0-8E6E-2EA375CAC3E4}"/>
    <cellStyle name="Финансовый 4 3 7" xfId="2985" xr:uid="{492E7549-F0F6-4CFA-B964-3C3A88F73788}"/>
    <cellStyle name="Финансовый 4 4" xfId="1725" xr:uid="{1B0E90FB-0FE4-40D8-B12A-F4C57FCEF8B6}"/>
    <cellStyle name="Финансовый 4 4 2" xfId="2067" xr:uid="{C87CA87A-3F95-4C85-9166-A68088A31E13}"/>
    <cellStyle name="Финансовый 4 4 2 2" xfId="2753" xr:uid="{9B1DF4C1-CAFC-4ADC-8D4D-A7242E2E4AEA}"/>
    <cellStyle name="Финансовый 4 4 2 2 2" xfId="5498" xr:uid="{8E4CB7B9-9657-4BD0-BF05-F3D4359A3E61}"/>
    <cellStyle name="Финансовый 4 4 2 2 3" xfId="6870" xr:uid="{CEDCB97F-3FBB-4DCC-9802-E0BAEC2E313D}"/>
    <cellStyle name="Финансовый 4 4 2 2 4" xfId="8242" xr:uid="{67BE419E-4AD7-47BD-8408-792148BDBA8E}"/>
    <cellStyle name="Финансовый 4 4 2 2 5" xfId="4126" xr:uid="{1142E130-6637-477B-9EA7-54AFD42C7C08}"/>
    <cellStyle name="Финансовый 4 4 2 3" xfId="4812" xr:uid="{1830E229-6619-4780-9C58-09F828A393DC}"/>
    <cellStyle name="Финансовый 4 4 2 4" xfId="6184" xr:uid="{ECAD74F8-9D1C-46FC-87B7-2AD0F06738B6}"/>
    <cellStyle name="Финансовый 4 4 2 5" xfId="7556" xr:uid="{E6CA6CF2-DFD0-4E17-866C-376AEB61BFAE}"/>
    <cellStyle name="Финансовый 4 4 2 6" xfId="3440" xr:uid="{03A629BA-F264-43BB-A7D1-4088565D36DB}"/>
    <cellStyle name="Финансовый 4 4 3" xfId="2411" xr:uid="{AA0C2A6F-7A10-427E-8DC0-956DCFCCCD8C}"/>
    <cellStyle name="Финансовый 4 4 3 2" xfId="5156" xr:uid="{B0BA123B-CAE4-41CF-A7A3-238C0EFC700B}"/>
    <cellStyle name="Финансовый 4 4 3 3" xfId="6528" xr:uid="{BCB5A603-1E4A-4342-8E7D-667C96398908}"/>
    <cellStyle name="Финансовый 4 4 3 4" xfId="7900" xr:uid="{5144343F-42DC-42D5-AAF5-AB1C550D9EC5}"/>
    <cellStyle name="Финансовый 4 4 3 5" xfId="3784" xr:uid="{817A0E75-2503-498A-BD81-36B20AF768C1}"/>
    <cellStyle name="Финансовый 4 4 4" xfId="4470" xr:uid="{99EA3356-55A7-43DB-BB9E-2E297AA0367E}"/>
    <cellStyle name="Финансовый 4 4 5" xfId="5842" xr:uid="{0A68AF57-2B07-41AF-BEE2-61DDB5584446}"/>
    <cellStyle name="Финансовый 4 4 6" xfId="7214" xr:uid="{C0094385-40DE-4CFB-B08E-32B554EBF859}"/>
    <cellStyle name="Финансовый 4 4 7" xfId="3098" xr:uid="{218348E4-4D04-4BAE-92BC-11E8DC7B77DE}"/>
    <cellStyle name="Финансовый 4 5" xfId="1841" xr:uid="{7E292072-386D-49CA-88D3-3FD861697F83}"/>
    <cellStyle name="Финансовый 4 5 2" xfId="2527" xr:uid="{5DD96589-4127-4A28-A4C0-D03C33DF50EB}"/>
    <cellStyle name="Финансовый 4 5 2 2" xfId="5272" xr:uid="{558D4176-DC65-48A8-B10B-7A835B557394}"/>
    <cellStyle name="Финансовый 4 5 2 3" xfId="6644" xr:uid="{02FDCE38-D4A1-472F-B6A0-B05E013136E5}"/>
    <cellStyle name="Финансовый 4 5 2 4" xfId="8016" xr:uid="{459DB39C-47F4-4E12-A9EA-9F025D1AAA02}"/>
    <cellStyle name="Финансовый 4 5 2 5" xfId="3900" xr:uid="{00CD6ACA-458A-41B7-A723-19E35FDBC529}"/>
    <cellStyle name="Финансовый 4 5 3" xfId="4586" xr:uid="{83182AD4-91D3-4841-B1FB-6ED229D7028E}"/>
    <cellStyle name="Финансовый 4 5 4" xfId="5958" xr:uid="{D70BBB08-CAD5-4225-9695-9D80726EE371}"/>
    <cellStyle name="Финансовый 4 5 5" xfId="7330" xr:uid="{CE253837-3230-4B4A-9D17-DB7E45D3DB53}"/>
    <cellStyle name="Финансовый 4 5 6" xfId="3214" xr:uid="{3033BAA9-E411-4003-884E-FB334A285243}"/>
    <cellStyle name="Финансовый 4 6" xfId="2185" xr:uid="{72399E0D-3210-400B-B4CA-02CE6D1A129A}"/>
    <cellStyle name="Финансовый 4 6 2" xfId="4930" xr:uid="{9DEA013C-1E68-4F7D-B3D2-2D3FD5706D54}"/>
    <cellStyle name="Финансовый 4 6 3" xfId="6302" xr:uid="{BF7DEBDF-5D13-4180-B1E4-11913401EF89}"/>
    <cellStyle name="Финансовый 4 6 4" xfId="7674" xr:uid="{C0AB5DF5-4598-4EE3-8EED-D50F600E2B33}"/>
    <cellStyle name="Финансовый 4 6 5" xfId="3558" xr:uid="{9A5C7890-9B21-425D-B05C-4FE060ACB274}"/>
    <cellStyle name="Финансовый 4 7" xfId="4244" xr:uid="{15EC995B-52B4-475E-9B2A-2ADC65152F7E}"/>
    <cellStyle name="Финансовый 4 8" xfId="5616" xr:uid="{8C9A3A1D-7D30-45F8-ADEC-F4BD85DF0C82}"/>
    <cellStyle name="Финансовый 4 9" xfId="6988" xr:uid="{E27F3DAF-A3C5-45A4-8D58-66D50C81E9A4}"/>
    <cellStyle name="Финансовый 5" xfId="1486" xr:uid="{6A8F781A-9963-4DEF-A767-10F07C6E0E83}"/>
    <cellStyle name="Финансовый 5 10" xfId="2874" xr:uid="{035F8C38-305E-42DC-AAC8-49A8D04C7C0A}"/>
    <cellStyle name="Финансовый 5 2" xfId="1487" xr:uid="{B2892E9F-9C32-4538-8962-D5E5122D0BFA}"/>
    <cellStyle name="Финансовый 5 2 2" xfId="1615" xr:uid="{39F017B4-6DF6-44AA-9EC1-2F0CFBD04B27}"/>
    <cellStyle name="Финансовый 5 2 2 2" xfId="1957" xr:uid="{2B11D8FC-CCB4-4C18-9D04-BF68423471C8}"/>
    <cellStyle name="Финансовый 5 2 2 2 2" xfId="2643" xr:uid="{5A5D0EEF-161B-420B-98C5-2B37081AEBCB}"/>
    <cellStyle name="Финансовый 5 2 2 2 2 2" xfId="5388" xr:uid="{C5F69F57-8F84-47B5-8684-79D77E825DD0}"/>
    <cellStyle name="Финансовый 5 2 2 2 2 3" xfId="6760" xr:uid="{67603992-06F8-4831-AAA0-EC6E06CEC7F3}"/>
    <cellStyle name="Финансовый 5 2 2 2 2 4" xfId="8132" xr:uid="{37DD57C5-2FFF-49A2-8C3E-C233D13A1A54}"/>
    <cellStyle name="Финансовый 5 2 2 2 2 5" xfId="4016" xr:uid="{21FC6FCA-F200-4C35-BBCD-C25A2210FE30}"/>
    <cellStyle name="Финансовый 5 2 2 2 3" xfId="4702" xr:uid="{7075E22A-4919-43A1-9721-DE760596F1E0}"/>
    <cellStyle name="Финансовый 5 2 2 2 4" xfId="6074" xr:uid="{6ACFBF53-B4DE-462C-80C2-01F88A6E4392}"/>
    <cellStyle name="Финансовый 5 2 2 2 5" xfId="7446" xr:uid="{56B717B0-24E5-44A3-B385-2C1667D80B89}"/>
    <cellStyle name="Финансовый 5 2 2 2 6" xfId="3330" xr:uid="{513B69CD-20AC-4D2D-A8C2-1852C23496F7}"/>
    <cellStyle name="Финансовый 5 2 2 3" xfId="2301" xr:uid="{FC88C20D-A10E-42F7-9EE8-AABF75A0614B}"/>
    <cellStyle name="Финансовый 5 2 2 3 2" xfId="5046" xr:uid="{9C8383F0-9C9C-4C31-AD31-C080FD904A92}"/>
    <cellStyle name="Финансовый 5 2 2 3 3" xfId="6418" xr:uid="{CE7BFBB0-28B4-4E00-82BE-5E6D719E1AF9}"/>
    <cellStyle name="Финансовый 5 2 2 3 4" xfId="7790" xr:uid="{8417BDC7-7396-42B1-AEEE-273D4C13EED9}"/>
    <cellStyle name="Финансовый 5 2 2 3 5" xfId="3674" xr:uid="{A813035B-13E8-44BE-BFE4-7CF9D14F7BD3}"/>
    <cellStyle name="Финансовый 5 2 2 4" xfId="4360" xr:uid="{EE8B3F56-6977-49D7-80C2-7F1638B0FD50}"/>
    <cellStyle name="Финансовый 5 2 2 5" xfId="5732" xr:uid="{1F9CFC3A-4267-447A-8B1B-91AA98DADE02}"/>
    <cellStyle name="Финансовый 5 2 2 6" xfId="7104" xr:uid="{4F213637-8490-4058-8C8B-CC86FB6B68A7}"/>
    <cellStyle name="Финансовый 5 2 2 7" xfId="2988" xr:uid="{4B4FFE3A-2CB5-434E-B4E3-439AEBE71555}"/>
    <cellStyle name="Финансовый 5 2 3" xfId="1728" xr:uid="{151FA594-8D39-4805-BDFA-5F640128A55E}"/>
    <cellStyle name="Финансовый 5 2 3 2" xfId="2070" xr:uid="{DCD68916-35B9-43E1-96FA-C06473D35CE2}"/>
    <cellStyle name="Финансовый 5 2 3 2 2" xfId="2756" xr:uid="{B0910374-F78F-4F19-945C-E4F5DF0DB6AE}"/>
    <cellStyle name="Финансовый 5 2 3 2 2 2" xfId="5501" xr:uid="{BB0272CA-9F4C-4F4F-B5F2-EB26215B0B65}"/>
    <cellStyle name="Финансовый 5 2 3 2 2 3" xfId="6873" xr:uid="{6F2AF2A9-23AD-466D-B7D4-3115AA5114D2}"/>
    <cellStyle name="Финансовый 5 2 3 2 2 4" xfId="8245" xr:uid="{8A590FD1-FF6E-4A25-AE4F-0DA69B34F47A}"/>
    <cellStyle name="Финансовый 5 2 3 2 2 5" xfId="4129" xr:uid="{D7E438AC-DF3C-41F5-B41D-B1B0163DABEB}"/>
    <cellStyle name="Финансовый 5 2 3 2 3" xfId="4815" xr:uid="{D1E1DB53-82D6-4DD8-AD9E-B0813B8CBD70}"/>
    <cellStyle name="Финансовый 5 2 3 2 4" xfId="6187" xr:uid="{4A76A6FB-F33F-4928-B1AF-EBE85C458C42}"/>
    <cellStyle name="Финансовый 5 2 3 2 5" xfId="7559" xr:uid="{8778C670-DC36-4628-8BCA-8669FBFBF6F7}"/>
    <cellStyle name="Финансовый 5 2 3 2 6" xfId="3443" xr:uid="{70FA9AFF-647F-40C0-8B13-068652FB6997}"/>
    <cellStyle name="Финансовый 5 2 3 3" xfId="2414" xr:uid="{FC711F9B-3D98-4089-A9CA-D8AE54341BFC}"/>
    <cellStyle name="Финансовый 5 2 3 3 2" xfId="5159" xr:uid="{64008A0E-6EE9-4B12-BE14-96C99C9F44D4}"/>
    <cellStyle name="Финансовый 5 2 3 3 3" xfId="6531" xr:uid="{A0A6D0EB-3B01-4FDD-93F7-EF90A80272F7}"/>
    <cellStyle name="Финансовый 5 2 3 3 4" xfId="7903" xr:uid="{775259BD-40E3-438C-8269-17BF863F3E9B}"/>
    <cellStyle name="Финансовый 5 2 3 3 5" xfId="3787" xr:uid="{2EF1DDE2-FA31-4A39-8BC9-16D3A2EA8AFC}"/>
    <cellStyle name="Финансовый 5 2 3 4" xfId="4473" xr:uid="{CBA6FD94-9857-47E5-BDCC-F1D27EF6BE76}"/>
    <cellStyle name="Финансовый 5 2 3 5" xfId="5845" xr:uid="{397C6170-C071-417D-BBD6-63510AF38783}"/>
    <cellStyle name="Финансовый 5 2 3 6" xfId="7217" xr:uid="{6F10F65E-9524-47A7-B38F-AC79DECCF063}"/>
    <cellStyle name="Финансовый 5 2 3 7" xfId="3101" xr:uid="{4C66F944-7670-4F39-9142-1B13BE3B7377}"/>
    <cellStyle name="Финансовый 5 2 4" xfId="1844" xr:uid="{CFF55800-E720-41F7-9D7A-EF45EA0EA32F}"/>
    <cellStyle name="Финансовый 5 2 4 2" xfId="2530" xr:uid="{8873D26D-D9BB-448E-8C6C-3FFBC5E44D58}"/>
    <cellStyle name="Финансовый 5 2 4 2 2" xfId="5275" xr:uid="{8E3CC575-3DC1-4602-8F2D-A7DE2C8814C1}"/>
    <cellStyle name="Финансовый 5 2 4 2 3" xfId="6647" xr:uid="{EF4EE032-525F-4E2E-84AD-7D700C53F37F}"/>
    <cellStyle name="Финансовый 5 2 4 2 4" xfId="8019" xr:uid="{AC6EC44D-3660-4B57-97EB-4D5016E49F4B}"/>
    <cellStyle name="Финансовый 5 2 4 2 5" xfId="3903" xr:uid="{395BD18D-A8F9-4885-8586-6EE71456912C}"/>
    <cellStyle name="Финансовый 5 2 4 3" xfId="4589" xr:uid="{91008EC8-6450-4EF7-827D-7107802C6157}"/>
    <cellStyle name="Финансовый 5 2 4 4" xfId="5961" xr:uid="{B6FF9C17-27FB-43A9-AE6E-AA25F14F195B}"/>
    <cellStyle name="Финансовый 5 2 4 5" xfId="7333" xr:uid="{924F3313-2B0C-4F4D-A87C-768D4496ADF5}"/>
    <cellStyle name="Финансовый 5 2 4 6" xfId="3217" xr:uid="{20DC8832-04F4-4FFD-B412-5D6BF71CE99B}"/>
    <cellStyle name="Финансовый 5 2 5" xfId="2188" xr:uid="{F967B0E2-25E3-45AB-AC68-DCF4186202BC}"/>
    <cellStyle name="Финансовый 5 2 5 2" xfId="4933" xr:uid="{AAE504E8-11F1-4C58-A13D-A209798B7434}"/>
    <cellStyle name="Финансовый 5 2 5 3" xfId="6305" xr:uid="{B02E80FB-83E9-41AA-89EB-55FCA41C20A3}"/>
    <cellStyle name="Финансовый 5 2 5 4" xfId="7677" xr:uid="{C3B389AB-81FD-4583-B29B-D852A60A8FF8}"/>
    <cellStyle name="Финансовый 5 2 5 5" xfId="3561" xr:uid="{F856276D-61EA-46C7-AF7D-6BD7A6201CBA}"/>
    <cellStyle name="Финансовый 5 2 6" xfId="4247" xr:uid="{81BCB77E-F101-4CC1-A6D6-D0BEBA05DA73}"/>
    <cellStyle name="Финансовый 5 2 7" xfId="5619" xr:uid="{78B41EA7-CA3D-466F-96F1-6C5D2D516D7E}"/>
    <cellStyle name="Финансовый 5 2 8" xfId="6991" xr:uid="{77B87E3D-B76F-4D92-B450-4DEFF8849077}"/>
    <cellStyle name="Финансовый 5 2 9" xfId="2875" xr:uid="{4C723C43-401D-4EED-A416-2DA0888453F2}"/>
    <cellStyle name="Финансовый 5 3" xfId="1614" xr:uid="{6F2A47B8-C2F6-47B0-87C1-9DC317909E07}"/>
    <cellStyle name="Финансовый 5 3 2" xfId="1956" xr:uid="{3F37D60D-1EED-4304-987B-A2DD95DC9C99}"/>
    <cellStyle name="Финансовый 5 3 2 2" xfId="2642" xr:uid="{60AF5EB0-F44C-42A2-8A99-3B4E31C646EE}"/>
    <cellStyle name="Финансовый 5 3 2 2 2" xfId="5387" xr:uid="{AC074AF1-6E83-46A5-9F98-764FE8FACD63}"/>
    <cellStyle name="Финансовый 5 3 2 2 3" xfId="6759" xr:uid="{B80427EF-38BD-4514-9BFB-D73F5BB272B0}"/>
    <cellStyle name="Финансовый 5 3 2 2 4" xfId="8131" xr:uid="{D339CB92-9BFE-486C-A51F-055C4D29D65B}"/>
    <cellStyle name="Финансовый 5 3 2 2 5" xfId="4015" xr:uid="{EB01F1EF-206F-43D4-9D98-8AAFDF71BA85}"/>
    <cellStyle name="Финансовый 5 3 2 3" xfId="4701" xr:uid="{AD0F7858-5EDB-4525-AEEB-1FF52D8DFF5E}"/>
    <cellStyle name="Финансовый 5 3 2 4" xfId="6073" xr:uid="{5B033A30-6485-4B8A-8C1D-16838527278F}"/>
    <cellStyle name="Финансовый 5 3 2 5" xfId="7445" xr:uid="{11A9C431-9848-4462-8D14-D22373D1242C}"/>
    <cellStyle name="Финансовый 5 3 2 6" xfId="3329" xr:uid="{0E8BADAE-CA89-43BE-99C0-55F63409B985}"/>
    <cellStyle name="Финансовый 5 3 3" xfId="2300" xr:uid="{EB35E46F-4D56-4156-8721-6A523024587A}"/>
    <cellStyle name="Финансовый 5 3 3 2" xfId="5045" xr:uid="{E39A1D07-7B38-4880-A024-7C8E7807AA89}"/>
    <cellStyle name="Финансовый 5 3 3 3" xfId="6417" xr:uid="{800761F2-92E3-44A4-AB7B-2C8B31C560B0}"/>
    <cellStyle name="Финансовый 5 3 3 4" xfId="7789" xr:uid="{85F42E34-790C-4CA7-9408-BDD35BB6AC72}"/>
    <cellStyle name="Финансовый 5 3 3 5" xfId="3673" xr:uid="{A5525E75-EA6D-46FF-B66E-ADA4AE45188F}"/>
    <cellStyle name="Финансовый 5 3 4" xfId="4359" xr:uid="{5507ACCF-8E75-49B9-9318-E656759A9B9E}"/>
    <cellStyle name="Финансовый 5 3 5" xfId="5731" xr:uid="{9A0CDB19-7A50-4B37-B40A-15A8D87F33DB}"/>
    <cellStyle name="Финансовый 5 3 6" xfId="7103" xr:uid="{948DA283-3097-48B2-BFC8-064047947959}"/>
    <cellStyle name="Финансовый 5 3 7" xfId="2987" xr:uid="{571AECB5-5BDA-4CB2-872C-4D3CF001731A}"/>
    <cellStyle name="Финансовый 5 4" xfId="1727" xr:uid="{05C206E5-43CF-4C5A-96F8-35A7EB83E7FF}"/>
    <cellStyle name="Финансовый 5 4 2" xfId="2069" xr:uid="{F782D063-E50F-4CEB-AE7F-A9FE2FB6773C}"/>
    <cellStyle name="Финансовый 5 4 2 2" xfId="2755" xr:uid="{4A8FCD77-9155-4F23-A560-71CB550603F4}"/>
    <cellStyle name="Финансовый 5 4 2 2 2" xfId="5500" xr:uid="{EBE1B01B-1262-4F46-894B-9C392D992F41}"/>
    <cellStyle name="Финансовый 5 4 2 2 3" xfId="6872" xr:uid="{4243B62F-29EA-48CA-8BFA-BAD9AA957F73}"/>
    <cellStyle name="Финансовый 5 4 2 2 4" xfId="8244" xr:uid="{5F1F0CA4-04F6-4EF2-BF53-0008EE431D0E}"/>
    <cellStyle name="Финансовый 5 4 2 2 5" xfId="4128" xr:uid="{010EA436-9CC3-41F8-84C3-A0B4034C6707}"/>
    <cellStyle name="Финансовый 5 4 2 3" xfId="4814" xr:uid="{3C8E68D8-F0EA-439D-B940-55C27137BBF9}"/>
    <cellStyle name="Финансовый 5 4 2 4" xfId="6186" xr:uid="{C8DFCACC-4607-49AD-B644-A6FB3F4AD4FD}"/>
    <cellStyle name="Финансовый 5 4 2 5" xfId="7558" xr:uid="{A708DD12-88DA-42E7-8B5E-A98269CAAF71}"/>
    <cellStyle name="Финансовый 5 4 2 6" xfId="3442" xr:uid="{D8F644EF-97B7-4CFE-8EBA-E106EC846E51}"/>
    <cellStyle name="Финансовый 5 4 3" xfId="2413" xr:uid="{DD460F6D-4387-4EE1-89F3-8DE30AF22653}"/>
    <cellStyle name="Финансовый 5 4 3 2" xfId="5158" xr:uid="{68E0294A-33A4-411C-8A5A-A743C40ACFD9}"/>
    <cellStyle name="Финансовый 5 4 3 3" xfId="6530" xr:uid="{CD9AE812-50A5-4486-8C0F-26E3A9CD1932}"/>
    <cellStyle name="Финансовый 5 4 3 4" xfId="7902" xr:uid="{1CDFEE2B-91D3-4D39-BA89-4B2A7517930E}"/>
    <cellStyle name="Финансовый 5 4 3 5" xfId="3786" xr:uid="{80B44F72-0326-48FE-9D31-0364E74C8963}"/>
    <cellStyle name="Финансовый 5 4 4" xfId="4472" xr:uid="{52841413-A4F6-4632-9D7F-AF8BCE5C76CD}"/>
    <cellStyle name="Финансовый 5 4 5" xfId="5844" xr:uid="{A22AA7BB-0C2A-417F-BA46-5B32B560D923}"/>
    <cellStyle name="Финансовый 5 4 6" xfId="7216" xr:uid="{C52ACE0B-C983-466D-924D-57691876ABB4}"/>
    <cellStyle name="Финансовый 5 4 7" xfId="3100" xr:uid="{C2B4FC7B-5FD7-48DD-A183-086AAA13F4AF}"/>
    <cellStyle name="Финансовый 5 5" xfId="1843" xr:uid="{87076FAC-6DDC-41C3-B1AD-24BE88CDE4CB}"/>
    <cellStyle name="Финансовый 5 5 2" xfId="2529" xr:uid="{40E7F471-77C8-4E0E-8610-490D2FE0362B}"/>
    <cellStyle name="Финансовый 5 5 2 2" xfId="5274" xr:uid="{09395A49-9C59-4081-82A8-1DC0F722BD38}"/>
    <cellStyle name="Финансовый 5 5 2 3" xfId="6646" xr:uid="{76075DDC-4030-4C5E-98A7-51F97AF090DC}"/>
    <cellStyle name="Финансовый 5 5 2 4" xfId="8018" xr:uid="{2C4DE532-3B7D-4770-B0EC-41B79EA7931D}"/>
    <cellStyle name="Финансовый 5 5 2 5" xfId="3902" xr:uid="{07891866-47A7-40BA-A3F9-43002857BEAF}"/>
    <cellStyle name="Финансовый 5 5 3" xfId="4588" xr:uid="{7FD0BD62-1BDA-4AC4-97C5-514D7E3706BE}"/>
    <cellStyle name="Финансовый 5 5 4" xfId="5960" xr:uid="{E2688202-1523-467E-9E4E-BB4FABBCA35D}"/>
    <cellStyle name="Финансовый 5 5 5" xfId="7332" xr:uid="{1E4B6672-0385-4540-BACD-5825397726C8}"/>
    <cellStyle name="Финансовый 5 5 6" xfId="3216" xr:uid="{2D9DE6F5-E4C7-4DC1-B516-5648DE182B8F}"/>
    <cellStyle name="Финансовый 5 6" xfId="2187" xr:uid="{A4343EF9-5E51-44EE-A726-BB0051910512}"/>
    <cellStyle name="Финансовый 5 6 2" xfId="4932" xr:uid="{F01FE598-AFE5-453E-AC29-2B5F6F9B586B}"/>
    <cellStyle name="Финансовый 5 6 3" xfId="6304" xr:uid="{1BC439B6-61DF-4BA5-B0C1-5A72D26AB3C9}"/>
    <cellStyle name="Финансовый 5 6 4" xfId="7676" xr:uid="{32660E9A-05C6-4F99-8E17-E73FBF540A6A}"/>
    <cellStyle name="Финансовый 5 6 5" xfId="3560" xr:uid="{1D5E9CE1-C626-41EE-8F2F-1D87538A5AA3}"/>
    <cellStyle name="Финансовый 5 7" xfId="4246" xr:uid="{C6FDA7AF-B300-4D62-91FE-0AEAA1704EBB}"/>
    <cellStyle name="Финансовый 5 8" xfId="5618" xr:uid="{05AF2DDB-D118-47A2-9FC6-7CED3C008AD8}"/>
    <cellStyle name="Финансовый 5 9" xfId="6990" xr:uid="{4E705D8E-10D6-490A-8DB6-1DE9DC43FD4C}"/>
    <cellStyle name="Финансовый 6" xfId="1488" xr:uid="{8658979D-FEBF-46F9-BBE5-B50E7B377FC9}"/>
    <cellStyle name="Финансовый 6 10" xfId="2876" xr:uid="{5534C79E-3EF7-44EA-8A2D-EB326C06CE9E}"/>
    <cellStyle name="Финансовый 6 2" xfId="1489" xr:uid="{19083E0B-4B40-4CF9-9692-F71E1AD5BED6}"/>
    <cellStyle name="Финансовый 6 2 2" xfId="1617" xr:uid="{FD879660-289E-45A6-BD08-A367FD2E15CB}"/>
    <cellStyle name="Финансовый 6 2 2 2" xfId="1959" xr:uid="{0F0FFD58-F69C-4559-9DF9-04B587A057D1}"/>
    <cellStyle name="Финансовый 6 2 2 2 2" xfId="2645" xr:uid="{01534B48-D811-4170-99DB-D777CD08BD46}"/>
    <cellStyle name="Финансовый 6 2 2 2 2 2" xfId="5390" xr:uid="{B1A35ED2-6164-4966-BDF1-EE6EE3398B3C}"/>
    <cellStyle name="Финансовый 6 2 2 2 2 3" xfId="6762" xr:uid="{EFE5A9E4-5807-4DE1-AB8F-E1945CE37F83}"/>
    <cellStyle name="Финансовый 6 2 2 2 2 4" xfId="8134" xr:uid="{07817D44-106D-44E2-9054-C8C023725C53}"/>
    <cellStyle name="Финансовый 6 2 2 2 2 5" xfId="4018" xr:uid="{A3594F45-A530-4A8C-88C6-E9B4F3DE16E2}"/>
    <cellStyle name="Финансовый 6 2 2 2 3" xfId="4704" xr:uid="{7C824A38-608F-45F4-9829-9726C55CE1D3}"/>
    <cellStyle name="Финансовый 6 2 2 2 4" xfId="6076" xr:uid="{2C592D33-55E9-425C-895F-9C800B0D1E09}"/>
    <cellStyle name="Финансовый 6 2 2 2 5" xfId="7448" xr:uid="{C47814BA-51FD-4040-AD93-A07BDF892BD5}"/>
    <cellStyle name="Финансовый 6 2 2 2 6" xfId="3332" xr:uid="{4346BF52-DFE0-448B-984C-108C322584BF}"/>
    <cellStyle name="Финансовый 6 2 2 3" xfId="2303" xr:uid="{0E1F0A68-047B-474F-A576-F2BEA87C52E3}"/>
    <cellStyle name="Финансовый 6 2 2 3 2" xfId="5048" xr:uid="{995D00AC-C2AA-49CD-856C-7DAF22E19BDD}"/>
    <cellStyle name="Финансовый 6 2 2 3 3" xfId="6420" xr:uid="{B2861F33-2743-44FE-AC97-2E38578FB20A}"/>
    <cellStyle name="Финансовый 6 2 2 3 4" xfId="7792" xr:uid="{7FD70C5D-1831-49E0-8600-2543E2A2B510}"/>
    <cellStyle name="Финансовый 6 2 2 3 5" xfId="3676" xr:uid="{86237AA8-92F2-4F8E-9AEA-AD4ADB74442D}"/>
    <cellStyle name="Финансовый 6 2 2 4" xfId="4362" xr:uid="{0B3CAE94-71E8-4170-9278-0B453A71DF9B}"/>
    <cellStyle name="Финансовый 6 2 2 5" xfId="5734" xr:uid="{86D4CD34-B777-446F-9781-B330E5BB0DFC}"/>
    <cellStyle name="Финансовый 6 2 2 6" xfId="7106" xr:uid="{F26B08A6-163B-4855-90A0-64F48C9238EF}"/>
    <cellStyle name="Финансовый 6 2 2 7" xfId="2990" xr:uid="{8708AC0F-D330-4608-B590-65C802993793}"/>
    <cellStyle name="Финансовый 6 2 3" xfId="1730" xr:uid="{32792047-C117-45AC-A6A8-B38AAE71E9B3}"/>
    <cellStyle name="Финансовый 6 2 3 2" xfId="2072" xr:uid="{B55E0813-0111-462A-943F-0E5CD8358812}"/>
    <cellStyle name="Финансовый 6 2 3 2 2" xfId="2758" xr:uid="{F7DC8E4B-A400-4DB4-A313-627A86E68FB0}"/>
    <cellStyle name="Финансовый 6 2 3 2 2 2" xfId="5503" xr:uid="{BABB21D3-BB92-4CA1-95E4-87DA283F4DA4}"/>
    <cellStyle name="Финансовый 6 2 3 2 2 3" xfId="6875" xr:uid="{8779D562-605B-4BEC-9E5A-1C81A55159D5}"/>
    <cellStyle name="Финансовый 6 2 3 2 2 4" xfId="8247" xr:uid="{CB5E462E-B0A4-4118-8979-3D03620595AE}"/>
    <cellStyle name="Финансовый 6 2 3 2 2 5" xfId="4131" xr:uid="{A2E7D05F-D09A-48CA-83DE-664F97274107}"/>
    <cellStyle name="Финансовый 6 2 3 2 3" xfId="4817" xr:uid="{3FED97EA-A8DC-4BD5-B62E-F3C9E5717F40}"/>
    <cellStyle name="Финансовый 6 2 3 2 4" xfId="6189" xr:uid="{97CD653F-749B-4A91-AEE3-74FF50961091}"/>
    <cellStyle name="Финансовый 6 2 3 2 5" xfId="7561" xr:uid="{B6780962-D239-4C41-BC2A-6063DB36D4FE}"/>
    <cellStyle name="Финансовый 6 2 3 2 6" xfId="3445" xr:uid="{93D4A3CB-C98B-419C-B9B4-650A4562F710}"/>
    <cellStyle name="Финансовый 6 2 3 3" xfId="2416" xr:uid="{FC07B910-86EE-4AD8-A79F-3424EBDFF5F5}"/>
    <cellStyle name="Финансовый 6 2 3 3 2" xfId="5161" xr:uid="{05AFB06D-405B-409C-8652-98AADEE26B88}"/>
    <cellStyle name="Финансовый 6 2 3 3 3" xfId="6533" xr:uid="{9BF72031-4FF7-4B21-9902-62B0E77F4379}"/>
    <cellStyle name="Финансовый 6 2 3 3 4" xfId="7905" xr:uid="{5C5FE0C7-8D38-40E2-864D-43A11D3D6C2F}"/>
    <cellStyle name="Финансовый 6 2 3 3 5" xfId="3789" xr:uid="{64772CA7-C8FB-4810-ADDA-E21F934F1DCB}"/>
    <cellStyle name="Финансовый 6 2 3 4" xfId="4475" xr:uid="{23CCD196-3BE9-4CCD-8573-32E87DAA195A}"/>
    <cellStyle name="Финансовый 6 2 3 5" xfId="5847" xr:uid="{DA188628-D4C5-499C-BD2A-40DDE80FF38C}"/>
    <cellStyle name="Финансовый 6 2 3 6" xfId="7219" xr:uid="{19727E1E-3D75-426B-A8E0-B1F4B69301B1}"/>
    <cellStyle name="Финансовый 6 2 3 7" xfId="3103" xr:uid="{35CF7EDB-40EF-402A-ABA0-4EC8B6627FA8}"/>
    <cellStyle name="Финансовый 6 2 4" xfId="1846" xr:uid="{802650C4-9253-43D3-91B3-082A0EB56530}"/>
    <cellStyle name="Финансовый 6 2 4 2" xfId="2532" xr:uid="{368A6F62-7F79-47FF-A311-CB7DC59DC7A6}"/>
    <cellStyle name="Финансовый 6 2 4 2 2" xfId="5277" xr:uid="{506F0769-F2A6-4708-8DF3-35DA2E766C0E}"/>
    <cellStyle name="Финансовый 6 2 4 2 3" xfId="6649" xr:uid="{AA42D6B3-A722-4E77-A0A1-C3A0D143C41D}"/>
    <cellStyle name="Финансовый 6 2 4 2 4" xfId="8021" xr:uid="{D56A176C-8583-442B-AC27-D28EAE708E33}"/>
    <cellStyle name="Финансовый 6 2 4 2 5" xfId="3905" xr:uid="{906CF61C-D0C2-4AA8-8F1E-6C99B9FCB132}"/>
    <cellStyle name="Финансовый 6 2 4 3" xfId="4591" xr:uid="{C647C8D3-5E32-4957-8B2B-875C79E120E1}"/>
    <cellStyle name="Финансовый 6 2 4 4" xfId="5963" xr:uid="{AEDC8C93-7367-42F2-8E8B-923A1398DE4A}"/>
    <cellStyle name="Финансовый 6 2 4 5" xfId="7335" xr:uid="{0DA56C5E-5DEA-4BAE-BACD-82268E8E8ED5}"/>
    <cellStyle name="Финансовый 6 2 4 6" xfId="3219" xr:uid="{460CEC4E-4902-40F0-BA6D-AA92A0B5E60F}"/>
    <cellStyle name="Финансовый 6 2 5" xfId="2190" xr:uid="{9E8C82A2-3474-4501-87A3-18B17AEEB999}"/>
    <cellStyle name="Финансовый 6 2 5 2" xfId="4935" xr:uid="{5A95994A-D5BE-43DA-999C-BDCE0AEFCFF4}"/>
    <cellStyle name="Финансовый 6 2 5 3" xfId="6307" xr:uid="{804B7E55-2F0E-4F3B-B35F-38C88A811681}"/>
    <cellStyle name="Финансовый 6 2 5 4" xfId="7679" xr:uid="{9D246B88-C6C3-4E4B-9017-E8BC705F0BFF}"/>
    <cellStyle name="Финансовый 6 2 5 5" xfId="3563" xr:uid="{0B0C870C-D057-4F90-A427-226995AFF627}"/>
    <cellStyle name="Финансовый 6 2 6" xfId="4249" xr:uid="{ACDFFEB8-0DDB-4A0B-B5D3-CCA1E907A017}"/>
    <cellStyle name="Финансовый 6 2 7" xfId="5621" xr:uid="{AA69960B-F976-4036-85A1-7835AAF1AF01}"/>
    <cellStyle name="Финансовый 6 2 8" xfId="6993" xr:uid="{496DF90F-8FAD-44E1-A1C9-6D1FD56E7445}"/>
    <cellStyle name="Финансовый 6 2 9" xfId="2877" xr:uid="{10926BF8-DCDF-47FD-88E1-E2C005303BD8}"/>
    <cellStyle name="Финансовый 6 3" xfId="1616" xr:uid="{7B6FE685-2448-4BAB-956F-B4ED87AB4899}"/>
    <cellStyle name="Финансовый 6 3 2" xfId="1958" xr:uid="{9ECB2257-2180-437B-A83D-7F67FA6C28B2}"/>
    <cellStyle name="Финансовый 6 3 2 2" xfId="2644" xr:uid="{6F0FC85F-090F-4411-8C43-E2315F8E40C7}"/>
    <cellStyle name="Финансовый 6 3 2 2 2" xfId="5389" xr:uid="{CF34E484-936E-4D38-A531-75887E27FE2E}"/>
    <cellStyle name="Финансовый 6 3 2 2 3" xfId="6761" xr:uid="{CF12E6FF-788E-4F3E-8A3F-374D392138A0}"/>
    <cellStyle name="Финансовый 6 3 2 2 4" xfId="8133" xr:uid="{D15E4CFD-070B-49BA-AF65-4CFD9A482213}"/>
    <cellStyle name="Финансовый 6 3 2 2 5" xfId="4017" xr:uid="{03225F26-ADCE-4D02-96EF-C8727E840A24}"/>
    <cellStyle name="Финансовый 6 3 2 3" xfId="4703" xr:uid="{C60FB38C-E324-4237-9FFA-A11D3A47E22E}"/>
    <cellStyle name="Финансовый 6 3 2 4" xfId="6075" xr:uid="{364E74DC-D6AF-442F-AB86-90D1F42F1A3D}"/>
    <cellStyle name="Финансовый 6 3 2 5" xfId="7447" xr:uid="{47C2E5BD-78F5-4D53-B9FD-CC5D0C14BAA7}"/>
    <cellStyle name="Финансовый 6 3 2 6" xfId="3331" xr:uid="{2731C2AD-EDAC-4CD7-9E9A-C9CF5C4A8928}"/>
    <cellStyle name="Финансовый 6 3 3" xfId="2302" xr:uid="{FA1CAC5D-7C5E-471B-A6C8-BE35CEE0F76E}"/>
    <cellStyle name="Финансовый 6 3 3 2" xfId="5047" xr:uid="{981C495A-A563-4D99-A48C-140929448041}"/>
    <cellStyle name="Финансовый 6 3 3 3" xfId="6419" xr:uid="{C533AF21-E74F-492A-8A1D-F1E3EAAC3882}"/>
    <cellStyle name="Финансовый 6 3 3 4" xfId="7791" xr:uid="{C05FABF9-7F3B-4145-9CA9-1E42541825B9}"/>
    <cellStyle name="Финансовый 6 3 3 5" xfId="3675" xr:uid="{2E832F47-C268-4FB6-9D0A-6C10AFD8493D}"/>
    <cellStyle name="Финансовый 6 3 4" xfId="4361" xr:uid="{F69A5013-8237-4B78-9444-3F2E4B4F4844}"/>
    <cellStyle name="Финансовый 6 3 5" xfId="5733" xr:uid="{77657853-1CB0-4AF9-8EA6-1EA43AB8090D}"/>
    <cellStyle name="Финансовый 6 3 6" xfId="7105" xr:uid="{B16D2C39-14ED-4D1C-B9AA-6BC5D876AD44}"/>
    <cellStyle name="Финансовый 6 3 7" xfId="2989" xr:uid="{EE7429A0-E5D9-4BEF-873E-DF38C4F8BECC}"/>
    <cellStyle name="Финансовый 6 4" xfId="1729" xr:uid="{A3548718-F9DE-495F-93EB-A44BDBCDCB1D}"/>
    <cellStyle name="Финансовый 6 4 2" xfId="2071" xr:uid="{4B3C9F89-9FCF-4100-BE38-461A20D7619D}"/>
    <cellStyle name="Финансовый 6 4 2 2" xfId="2757" xr:uid="{8DC782A5-2994-4276-B441-BB35C90DF3E2}"/>
    <cellStyle name="Финансовый 6 4 2 2 2" xfId="5502" xr:uid="{61C318FE-9FFA-4F47-A14E-5803F386AA9A}"/>
    <cellStyle name="Финансовый 6 4 2 2 3" xfId="6874" xr:uid="{1303BCF5-9513-4101-BBDE-7A18F13EF93F}"/>
    <cellStyle name="Финансовый 6 4 2 2 4" xfId="8246" xr:uid="{C6578341-B900-45E8-A587-FC9F1C0FD2F1}"/>
    <cellStyle name="Финансовый 6 4 2 2 5" xfId="4130" xr:uid="{ACED133C-C167-40EB-AFD6-AE6072E2A761}"/>
    <cellStyle name="Финансовый 6 4 2 3" xfId="4816" xr:uid="{B1C39C10-1450-4DFB-9D2D-D0903BA69940}"/>
    <cellStyle name="Финансовый 6 4 2 4" xfId="6188" xr:uid="{CE236485-EF56-4642-9CC1-A69525A19041}"/>
    <cellStyle name="Финансовый 6 4 2 5" xfId="7560" xr:uid="{ECFABCFC-3C8F-4301-A675-38246DCCF782}"/>
    <cellStyle name="Финансовый 6 4 2 6" xfId="3444" xr:uid="{5E7778B7-7111-4875-A633-6BB865D4D2BA}"/>
    <cellStyle name="Финансовый 6 4 3" xfId="2415" xr:uid="{62F321B9-021D-414B-8205-38BD389352EA}"/>
    <cellStyle name="Финансовый 6 4 3 2" xfId="5160" xr:uid="{969A9DE2-CEFD-40CB-8D1E-4DA8505B825C}"/>
    <cellStyle name="Финансовый 6 4 3 3" xfId="6532" xr:uid="{83EC49B7-7E1B-46BE-98BF-4F6E584D2836}"/>
    <cellStyle name="Финансовый 6 4 3 4" xfId="7904" xr:uid="{8142CC57-088B-49B1-8DEB-16404D59BA82}"/>
    <cellStyle name="Финансовый 6 4 3 5" xfId="3788" xr:uid="{BC85145D-4B70-404A-902D-30F96AAD57B6}"/>
    <cellStyle name="Финансовый 6 4 4" xfId="4474" xr:uid="{8DC6C889-4C15-4DFD-B99D-D10CE2474B49}"/>
    <cellStyle name="Финансовый 6 4 5" xfId="5846" xr:uid="{3989E397-EC48-4C36-80E6-B35CB86CBC01}"/>
    <cellStyle name="Финансовый 6 4 6" xfId="7218" xr:uid="{9F3BBD86-E601-41B7-9C67-A9C200BFBD38}"/>
    <cellStyle name="Финансовый 6 4 7" xfId="3102" xr:uid="{F5092FD5-F072-4C7E-9FA5-059C870EC9BE}"/>
    <cellStyle name="Финансовый 6 5" xfId="1845" xr:uid="{CFCAAFC6-AB72-4E11-A33D-9FC56BAF4C2B}"/>
    <cellStyle name="Финансовый 6 5 2" xfId="2531" xr:uid="{C3DED126-101E-499A-A00D-01CF9817F6B7}"/>
    <cellStyle name="Финансовый 6 5 2 2" xfId="5276" xr:uid="{4FC11E3C-A000-4912-8ECB-C823292A1562}"/>
    <cellStyle name="Финансовый 6 5 2 3" xfId="6648" xr:uid="{28159460-9068-4DE6-86F5-D946CF6CF630}"/>
    <cellStyle name="Финансовый 6 5 2 4" xfId="8020" xr:uid="{9240DACF-23FB-4E45-B5F1-0969E08D670D}"/>
    <cellStyle name="Финансовый 6 5 2 5" xfId="3904" xr:uid="{85349B41-293F-4E0D-9B9F-1CD4449EAA97}"/>
    <cellStyle name="Финансовый 6 5 3" xfId="4590" xr:uid="{7D3D3B0A-8068-41B1-A3B0-DEF033E6984B}"/>
    <cellStyle name="Финансовый 6 5 4" xfId="5962" xr:uid="{0D51B4BB-CBF4-43AF-ADF6-6F2C59759EAE}"/>
    <cellStyle name="Финансовый 6 5 5" xfId="7334" xr:uid="{AE8C0E4E-6719-49B7-96F9-8F09293ABE83}"/>
    <cellStyle name="Финансовый 6 5 6" xfId="3218" xr:uid="{5AF6628D-DE54-4019-AAFD-6749CAAA7FCD}"/>
    <cellStyle name="Финансовый 6 6" xfId="2189" xr:uid="{1571414A-66A5-4CD7-B114-6056037C6C00}"/>
    <cellStyle name="Финансовый 6 6 2" xfId="4934" xr:uid="{5DF7E3A4-9006-49F0-9A7C-4E44CA9124B2}"/>
    <cellStyle name="Финансовый 6 6 3" xfId="6306" xr:uid="{52C7690A-E939-4E12-8EA7-24AF91473E04}"/>
    <cellStyle name="Финансовый 6 6 4" xfId="7678" xr:uid="{3E408949-2393-40CF-992E-DFE847B44283}"/>
    <cellStyle name="Финансовый 6 6 5" xfId="3562" xr:uid="{4B859CD7-3874-4390-B63D-CEFEDF84D131}"/>
    <cellStyle name="Финансовый 6 7" xfId="4248" xr:uid="{4423D731-91D3-4DC8-83DC-4EB3B84822B1}"/>
    <cellStyle name="Финансовый 6 8" xfId="5620" xr:uid="{00443EAF-75CA-427E-ACB3-74E6B498C2BB}"/>
    <cellStyle name="Финансовый 6 9" xfId="6992" xr:uid="{DF0C7254-B219-4908-A0B6-AA32ECB5796E}"/>
    <cellStyle name="Шапка таблицы" xfId="302" xr:uid="{C2037D28-B567-44A5-B86E-ABD2901F7852}"/>
    <cellStyle name="Шапка таблицы 2" xfId="1490" xr:uid="{9630D5C5-FB6C-4252-8EEF-4D6333F2BAD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96.165\projekti\DARBS\3.T\Kuld&#299;ga,%20D&#257;rzniec&#299;bas%20iela%207%20(D7A\04.05.2021.lokala%20tame%20-%20D&#257;rzniec&#299;bas_7_Kuld&#299;g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0"/>
      <sheetName val="9,1"/>
      <sheetName val="9"/>
      <sheetName val="8"/>
      <sheetName val="7"/>
      <sheetName val="6"/>
      <sheetName val="5"/>
      <sheetName val="4"/>
      <sheetName val="3"/>
      <sheetName val="2"/>
      <sheetName val="1"/>
      <sheetName val="KA"/>
      <sheetName val="KT"/>
      <sheetName val="PKT"/>
      <sheetName val="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42">
          <cell r="K42" t="str">
            <v>Mikus Laksbergs</v>
          </cell>
        </row>
        <row r="43">
          <cell r="K43" t="str">
            <v>Mikus Laksbergs</v>
          </cell>
        </row>
        <row r="44">
          <cell r="K44" t="str">
            <v>4-05310</v>
          </cell>
        </row>
        <row r="45">
          <cell r="K45" t="str">
            <v>2021.gada 4.martā</v>
          </cell>
        </row>
      </sheetData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2:H34"/>
  <sheetViews>
    <sheetView view="pageBreakPreview" topLeftCell="A11" zoomScale="90" zoomScaleNormal="100" zoomScaleSheetLayoutView="90" workbookViewId="0">
      <selection activeCell="I42" sqref="I42"/>
    </sheetView>
  </sheetViews>
  <sheetFormatPr defaultColWidth="9.140625" defaultRowHeight="15.75"/>
  <cols>
    <col min="1" max="1" width="20.140625" style="13" customWidth="1"/>
    <col min="2" max="2" width="47.28515625" style="13" customWidth="1"/>
    <col min="3" max="3" width="20" style="13" customWidth="1"/>
    <col min="4" max="4" width="14.7109375" style="13" hidden="1" customWidth="1"/>
    <col min="5" max="5" width="3.7109375" style="13" hidden="1" customWidth="1"/>
    <col min="6" max="16384" width="9.140625" style="13"/>
  </cols>
  <sheetData>
    <row r="2" spans="1:8" ht="27.75" customHeight="1">
      <c r="C2" s="20" t="s">
        <v>32</v>
      </c>
    </row>
    <row r="3" spans="1:8">
      <c r="C3" s="20" t="s">
        <v>33</v>
      </c>
    </row>
    <row r="4" spans="1:8" ht="38.25" customHeight="1">
      <c r="C4" s="20" t="s">
        <v>34</v>
      </c>
    </row>
    <row r="5" spans="1:8" ht="27" customHeight="1">
      <c r="C5" s="20" t="s">
        <v>35</v>
      </c>
    </row>
    <row r="7" spans="1:8" ht="20.25">
      <c r="A7" s="140" t="s">
        <v>36</v>
      </c>
      <c r="B7" s="140"/>
      <c r="C7" s="140"/>
      <c r="D7" s="14"/>
      <c r="E7" s="14"/>
      <c r="F7" s="14"/>
      <c r="G7" s="14"/>
      <c r="H7" s="14"/>
    </row>
    <row r="8" spans="1:8">
      <c r="A8" s="15"/>
      <c r="B8" s="15"/>
      <c r="C8" s="15"/>
      <c r="D8" s="15"/>
      <c r="E8" s="15"/>
      <c r="F8" s="15"/>
      <c r="G8" s="15"/>
      <c r="H8" s="15"/>
    </row>
    <row r="9" spans="1:8" ht="31.5" customHeight="1">
      <c r="A9" s="54" t="s">
        <v>10</v>
      </c>
      <c r="B9" s="143" t="s">
        <v>50</v>
      </c>
      <c r="C9" s="144"/>
    </row>
    <row r="10" spans="1:8">
      <c r="A10" s="13" t="s">
        <v>11</v>
      </c>
      <c r="B10" s="143" t="s">
        <v>51</v>
      </c>
      <c r="C10" s="143"/>
    </row>
    <row r="11" spans="1:8">
      <c r="A11" s="13" t="s">
        <v>0</v>
      </c>
      <c r="B11" s="144" t="s">
        <v>52</v>
      </c>
      <c r="C11" s="144"/>
    </row>
    <row r="12" spans="1:8">
      <c r="A12" s="13" t="s">
        <v>1</v>
      </c>
      <c r="B12" s="144"/>
      <c r="C12" s="144"/>
    </row>
    <row r="14" spans="1:8" ht="43.5" customHeight="1">
      <c r="A14" s="18" t="s">
        <v>23</v>
      </c>
      <c r="B14" s="18" t="s">
        <v>37</v>
      </c>
      <c r="C14" s="18" t="s">
        <v>38</v>
      </c>
    </row>
    <row r="15" spans="1:8" ht="47.25" customHeight="1">
      <c r="A15" s="32">
        <v>1</v>
      </c>
      <c r="B15" s="106" t="s">
        <v>467</v>
      </c>
      <c r="C15" s="23">
        <f>KA!E42</f>
        <v>0</v>
      </c>
    </row>
    <row r="16" spans="1:8">
      <c r="A16" s="19"/>
      <c r="B16" s="1" t="s">
        <v>8</v>
      </c>
      <c r="C16" s="24">
        <f>SUM(C15:C15)</f>
        <v>0</v>
      </c>
    </row>
    <row r="17" spans="1:7">
      <c r="A17" s="145"/>
      <c r="B17" s="146"/>
      <c r="C17" s="78"/>
      <c r="D17" s="13" t="s">
        <v>45</v>
      </c>
      <c r="E17" s="34">
        <v>0.08</v>
      </c>
    </row>
    <row r="18" spans="1:7">
      <c r="A18" s="141" t="s">
        <v>39</v>
      </c>
      <c r="B18" s="142"/>
      <c r="C18" s="21">
        <f>ROUND(C16*21%,2)</f>
        <v>0</v>
      </c>
      <c r="D18" s="13" t="s">
        <v>47</v>
      </c>
      <c r="E18" s="34">
        <v>0.05</v>
      </c>
    </row>
    <row r="19" spans="1:7">
      <c r="A19" s="138" t="s">
        <v>461</v>
      </c>
      <c r="B19" s="139"/>
      <c r="C19" s="103">
        <f>C16+C17+C18</f>
        <v>0</v>
      </c>
      <c r="E19" s="34"/>
    </row>
    <row r="20" spans="1:7">
      <c r="A20" s="104"/>
      <c r="B20" s="104"/>
      <c r="C20" s="105"/>
      <c r="E20" s="34"/>
    </row>
    <row r="21" spans="1:7">
      <c r="A21" s="79"/>
      <c r="B21" s="79"/>
      <c r="C21" s="76"/>
      <c r="E21" s="34"/>
    </row>
    <row r="22" spans="1:7">
      <c r="A22" s="79"/>
      <c r="B22" s="79"/>
      <c r="C22" s="76"/>
      <c r="E22" s="34"/>
    </row>
    <row r="23" spans="1:7">
      <c r="A23" s="79"/>
      <c r="B23" s="79"/>
      <c r="C23" s="76"/>
      <c r="E23" s="34"/>
    </row>
    <row r="24" spans="1:7">
      <c r="D24" s="13" t="s">
        <v>44</v>
      </c>
      <c r="E24" s="34">
        <v>7.0000000000000007E-2</v>
      </c>
    </row>
    <row r="25" spans="1:7">
      <c r="D25" s="13" t="s">
        <v>46</v>
      </c>
      <c r="E25" s="13">
        <v>15</v>
      </c>
    </row>
    <row r="26" spans="1:7">
      <c r="A26" s="25" t="s">
        <v>464</v>
      </c>
      <c r="B26" s="26"/>
      <c r="C26" s="26" t="str">
        <f>C30</f>
        <v>2026. gada ___._______________</v>
      </c>
      <c r="E26" s="26"/>
      <c r="F26" s="26"/>
      <c r="G26" s="26"/>
    </row>
    <row r="27" spans="1:7">
      <c r="A27" s="25" t="s">
        <v>40</v>
      </c>
      <c r="B27" s="26"/>
      <c r="C27" s="26"/>
      <c r="D27" s="26"/>
      <c r="E27" s="26"/>
      <c r="F27" s="26"/>
      <c r="G27" s="26"/>
    </row>
    <row r="28" spans="1:7">
      <c r="A28" s="25" t="s">
        <v>465</v>
      </c>
      <c r="B28" s="26"/>
      <c r="C28" s="26"/>
      <c r="D28" s="26"/>
      <c r="E28" s="26"/>
      <c r="F28" s="26"/>
      <c r="G28" s="26"/>
    </row>
    <row r="29" spans="1:7">
      <c r="A29" s="27"/>
      <c r="B29" s="26"/>
      <c r="C29" s="26"/>
      <c r="D29" s="26"/>
      <c r="E29" s="26"/>
      <c r="F29" s="26"/>
      <c r="G29" s="26"/>
    </row>
    <row r="30" spans="1:7">
      <c r="A30" s="25" t="s">
        <v>466</v>
      </c>
      <c r="B30" s="26"/>
      <c r="C30" s="53" t="s">
        <v>463</v>
      </c>
      <c r="D30" s="26"/>
      <c r="E30" s="26"/>
      <c r="F30" s="26"/>
      <c r="G30" s="26"/>
    </row>
    <row r="31" spans="1:7">
      <c r="A31" s="25" t="s">
        <v>41</v>
      </c>
      <c r="B31" s="26"/>
      <c r="C31" s="26"/>
      <c r="D31" s="26"/>
      <c r="E31" s="26"/>
      <c r="F31" s="26"/>
      <c r="G31" s="26"/>
    </row>
    <row r="32" spans="1:7">
      <c r="A32" s="25" t="s">
        <v>465</v>
      </c>
      <c r="B32" s="26"/>
      <c r="C32" s="26"/>
      <c r="D32" s="26"/>
      <c r="E32" s="26"/>
      <c r="F32" s="26"/>
      <c r="G32" s="26"/>
    </row>
    <row r="33" spans="1:7">
      <c r="A33" s="28"/>
      <c r="B33" s="26"/>
      <c r="C33" s="26"/>
      <c r="D33" s="26"/>
      <c r="E33" s="26"/>
      <c r="F33" s="26"/>
      <c r="G33" s="26"/>
    </row>
    <row r="34" spans="1:7">
      <c r="A34" s="29"/>
      <c r="B34" s="30"/>
      <c r="E34" s="30"/>
      <c r="F34" s="2"/>
      <c r="G34" s="26"/>
    </row>
  </sheetData>
  <mergeCells count="8">
    <mergeCell ref="A19:B19"/>
    <mergeCell ref="A7:C7"/>
    <mergeCell ref="A18:B18"/>
    <mergeCell ref="B9:C9"/>
    <mergeCell ref="B10:C10"/>
    <mergeCell ref="B11:C11"/>
    <mergeCell ref="B12:C12"/>
    <mergeCell ref="A17:B17"/>
  </mergeCells>
  <pageMargins left="0.7" right="0.7" top="0.75" bottom="0.75" header="0.3" footer="0.3"/>
  <pageSetup paperSize="9" scale="9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2:Q58"/>
  <sheetViews>
    <sheetView view="pageBreakPreview" topLeftCell="A6" zoomScale="90" zoomScaleNormal="85" zoomScaleSheetLayoutView="90" workbookViewId="0">
      <selection activeCell="C25" sqref="C25"/>
    </sheetView>
  </sheetViews>
  <sheetFormatPr defaultColWidth="9.140625" defaultRowHeight="15.75"/>
  <cols>
    <col min="1" max="1" width="9.140625" style="13"/>
    <col min="2" max="2" width="12.140625" style="13" customWidth="1"/>
    <col min="3" max="3" width="43" style="13" customWidth="1"/>
    <col min="4" max="4" width="6.140625" style="13" customWidth="1"/>
    <col min="5" max="5" width="19.42578125" style="13" customWidth="1"/>
    <col min="6" max="8" width="17.28515625" style="13" customWidth="1"/>
    <col min="9" max="9" width="14.7109375" style="13" customWidth="1"/>
    <col min="10" max="16384" width="9.140625" style="13"/>
  </cols>
  <sheetData>
    <row r="2" spans="1:17" ht="20.25">
      <c r="A2" s="140" t="s">
        <v>53</v>
      </c>
      <c r="B2" s="140"/>
      <c r="C2" s="140"/>
      <c r="D2" s="140"/>
      <c r="E2" s="140"/>
      <c r="F2" s="140"/>
      <c r="G2" s="140"/>
      <c r="H2" s="140"/>
      <c r="I2" s="140"/>
    </row>
    <row r="3" spans="1:17">
      <c r="A3" s="149" t="str">
        <f>C6</f>
        <v>,,Svētes pamatskolas ēkas piebūve, kā jaunas multifunkcionālas mācību telpu izveide 1.kārta''</v>
      </c>
      <c r="B3" s="149"/>
      <c r="C3" s="149"/>
      <c r="D3" s="149"/>
      <c r="E3" s="149"/>
      <c r="F3" s="149"/>
      <c r="G3" s="149"/>
      <c r="H3" s="149"/>
      <c r="I3" s="149"/>
      <c r="J3" s="14"/>
      <c r="K3" s="14"/>
      <c r="L3" s="14"/>
      <c r="M3" s="14"/>
      <c r="N3" s="14"/>
      <c r="O3" s="14"/>
      <c r="P3" s="14"/>
      <c r="Q3" s="14"/>
    </row>
    <row r="4" spans="1:17">
      <c r="A4" s="150" t="s">
        <v>48</v>
      </c>
      <c r="B4" s="150"/>
      <c r="C4" s="150"/>
      <c r="D4" s="150"/>
      <c r="E4" s="150"/>
      <c r="F4" s="150"/>
      <c r="G4" s="150"/>
      <c r="H4" s="150"/>
      <c r="I4" s="150"/>
    </row>
    <row r="5" spans="1:17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</row>
    <row r="6" spans="1:17">
      <c r="A6" s="13" t="s">
        <v>10</v>
      </c>
      <c r="C6" s="16" t="str">
        <f>KT!B9</f>
        <v>,,Svētes pamatskolas ēkas piebūve, kā jaunas multifunkcionālas mācību telpu izveide 1.kārta''</v>
      </c>
      <c r="D6" s="16"/>
      <c r="E6" s="16"/>
      <c r="F6" s="16"/>
      <c r="G6" s="16"/>
      <c r="H6" s="16"/>
      <c r="I6" s="16"/>
    </row>
    <row r="7" spans="1:17">
      <c r="A7" s="13" t="s">
        <v>11</v>
      </c>
      <c r="C7" s="16" t="str">
        <f>KT!B10</f>
        <v>Svētes pamatskola</v>
      </c>
      <c r="D7" s="16"/>
      <c r="E7" s="17"/>
      <c r="F7" s="17"/>
      <c r="G7" s="17"/>
      <c r="H7" s="17"/>
      <c r="I7" s="17"/>
    </row>
    <row r="8" spans="1:17">
      <c r="A8" s="13" t="s">
        <v>0</v>
      </c>
      <c r="C8" s="16" t="str">
        <f>KT!B11</f>
        <v xml:space="preserve">Svētē, Vilces ielā 6 </v>
      </c>
      <c r="D8" s="16"/>
      <c r="E8" s="17"/>
      <c r="F8" s="17"/>
      <c r="G8" s="17"/>
      <c r="H8" s="17"/>
      <c r="I8" s="17"/>
    </row>
    <row r="9" spans="1:17">
      <c r="A9" s="13" t="s">
        <v>1</v>
      </c>
      <c r="C9" s="16">
        <f>KT!B12</f>
        <v>0</v>
      </c>
      <c r="D9" s="16"/>
      <c r="E9" s="17"/>
      <c r="F9" s="17"/>
      <c r="G9" s="17"/>
      <c r="H9" s="17"/>
      <c r="I9" s="17"/>
    </row>
    <row r="10" spans="1:17">
      <c r="C10" s="13" t="s">
        <v>21</v>
      </c>
      <c r="E10" s="33">
        <f>E42</f>
        <v>0</v>
      </c>
    </row>
    <row r="11" spans="1:17">
      <c r="C11" s="13" t="s">
        <v>22</v>
      </c>
      <c r="E11" s="52">
        <f>SUM(I14:I37)</f>
        <v>0</v>
      </c>
    </row>
    <row r="12" spans="1:17" ht="57.75" customHeight="1">
      <c r="A12" s="155" t="s">
        <v>23</v>
      </c>
      <c r="B12" s="155" t="s">
        <v>24</v>
      </c>
      <c r="C12" s="156" t="s">
        <v>25</v>
      </c>
      <c r="D12" s="157"/>
      <c r="E12" s="155" t="s">
        <v>26</v>
      </c>
      <c r="F12" s="155" t="s">
        <v>27</v>
      </c>
      <c r="G12" s="155"/>
      <c r="H12" s="155"/>
      <c r="I12" s="155" t="s">
        <v>7</v>
      </c>
    </row>
    <row r="13" spans="1:17">
      <c r="A13" s="155"/>
      <c r="B13" s="155"/>
      <c r="C13" s="158"/>
      <c r="D13" s="159"/>
      <c r="E13" s="155"/>
      <c r="F13" s="18" t="s">
        <v>28</v>
      </c>
      <c r="G13" s="18" t="s">
        <v>17</v>
      </c>
      <c r="H13" s="18" t="s">
        <v>29</v>
      </c>
      <c r="I13" s="155"/>
    </row>
    <row r="14" spans="1:17">
      <c r="A14" s="32">
        <v>1</v>
      </c>
      <c r="B14" s="32"/>
      <c r="C14" s="55" t="s">
        <v>54</v>
      </c>
      <c r="D14" s="47"/>
      <c r="E14" s="48">
        <f>SUM(F14:H14)</f>
        <v>0</v>
      </c>
      <c r="F14" s="48"/>
      <c r="G14" s="48"/>
      <c r="H14" s="48"/>
      <c r="I14" s="49">
        <f t="shared" ref="I14:I20" si="0">ROUND(F14/likme,2)</f>
        <v>0</v>
      </c>
    </row>
    <row r="15" spans="1:17">
      <c r="A15" s="117">
        <v>1</v>
      </c>
      <c r="B15" s="117" t="s">
        <v>496</v>
      </c>
      <c r="C15" s="121" t="s">
        <v>478</v>
      </c>
      <c r="D15" s="118"/>
      <c r="E15" s="119"/>
      <c r="F15" s="119"/>
      <c r="G15" s="119"/>
      <c r="H15" s="119"/>
      <c r="I15" s="120"/>
    </row>
    <row r="16" spans="1:17">
      <c r="A16" s="32">
        <v>2</v>
      </c>
      <c r="B16" s="32">
        <v>1.1000000000000001</v>
      </c>
      <c r="C16" s="46" t="s">
        <v>201</v>
      </c>
      <c r="D16" s="47"/>
      <c r="E16" s="48">
        <f t="shared" ref="E16:E20" si="1">SUM(F16:H16)</f>
        <v>0</v>
      </c>
      <c r="F16" s="48">
        <f>'1,1'!M29</f>
        <v>0</v>
      </c>
      <c r="G16" s="48">
        <f>'1,1'!N29</f>
        <v>0</v>
      </c>
      <c r="H16" s="48">
        <f>'1,1'!O29</f>
        <v>0</v>
      </c>
      <c r="I16" s="49">
        <f t="shared" si="0"/>
        <v>0</v>
      </c>
    </row>
    <row r="17" spans="1:9">
      <c r="A17" s="32">
        <v>3</v>
      </c>
      <c r="B17" s="32">
        <v>1.2</v>
      </c>
      <c r="C17" s="46" t="s">
        <v>207</v>
      </c>
      <c r="D17" s="47"/>
      <c r="E17" s="48">
        <f t="shared" si="1"/>
        <v>0</v>
      </c>
      <c r="F17" s="48">
        <f>'1,2'!M21</f>
        <v>0</v>
      </c>
      <c r="G17" s="48">
        <f>'1,2'!N21</f>
        <v>0</v>
      </c>
      <c r="H17" s="48">
        <f>'1,2'!O21</f>
        <v>0</v>
      </c>
      <c r="I17" s="49">
        <f t="shared" si="0"/>
        <v>0</v>
      </c>
    </row>
    <row r="18" spans="1:9">
      <c r="A18" s="32">
        <v>4</v>
      </c>
      <c r="B18" s="32">
        <v>1.3</v>
      </c>
      <c r="C18" s="46" t="s">
        <v>208</v>
      </c>
      <c r="D18" s="47"/>
      <c r="E18" s="48">
        <f t="shared" si="1"/>
        <v>0</v>
      </c>
      <c r="F18" s="48">
        <f>'1,3'!M28</f>
        <v>0</v>
      </c>
      <c r="G18" s="48">
        <f>'1,3'!N28</f>
        <v>0</v>
      </c>
      <c r="H18" s="48">
        <f>'1,3'!O28</f>
        <v>0</v>
      </c>
      <c r="I18" s="49">
        <f t="shared" si="0"/>
        <v>0</v>
      </c>
    </row>
    <row r="19" spans="1:9">
      <c r="A19" s="32">
        <v>5</v>
      </c>
      <c r="B19" s="32">
        <v>1.4</v>
      </c>
      <c r="C19" s="46" t="s">
        <v>209</v>
      </c>
      <c r="D19" s="47"/>
      <c r="E19" s="48">
        <f t="shared" si="1"/>
        <v>0</v>
      </c>
      <c r="F19" s="48">
        <f>'1,4'!M54</f>
        <v>0</v>
      </c>
      <c r="G19" s="48">
        <f>'1,4'!N54</f>
        <v>0</v>
      </c>
      <c r="H19" s="48">
        <f>'1,4'!O54</f>
        <v>0</v>
      </c>
      <c r="I19" s="49">
        <f t="shared" si="0"/>
        <v>0</v>
      </c>
    </row>
    <row r="20" spans="1:9">
      <c r="A20" s="32">
        <v>6</v>
      </c>
      <c r="B20" s="32">
        <v>1.5</v>
      </c>
      <c r="C20" s="46" t="s">
        <v>210</v>
      </c>
      <c r="D20" s="47"/>
      <c r="E20" s="48">
        <f t="shared" si="1"/>
        <v>0</v>
      </c>
      <c r="F20" s="48">
        <f>'1,5'!M66</f>
        <v>0</v>
      </c>
      <c r="G20" s="48">
        <f>'1,5'!N66</f>
        <v>0</v>
      </c>
      <c r="H20" s="48">
        <f>'1,5'!O66</f>
        <v>0</v>
      </c>
      <c r="I20" s="49">
        <f t="shared" si="0"/>
        <v>0</v>
      </c>
    </row>
    <row r="21" spans="1:9">
      <c r="A21" s="32">
        <v>7</v>
      </c>
      <c r="B21" s="32">
        <v>1.6</v>
      </c>
      <c r="C21" s="46" t="s">
        <v>211</v>
      </c>
      <c r="D21" s="47"/>
      <c r="E21" s="48">
        <f t="shared" ref="E21:E34" si="2">SUM(F21:H21)</f>
        <v>0</v>
      </c>
      <c r="F21" s="48">
        <f>'1,6'!M19</f>
        <v>0</v>
      </c>
      <c r="G21" s="48">
        <f>'1,6'!N19</f>
        <v>0</v>
      </c>
      <c r="H21" s="48">
        <f>'1,6'!O19</f>
        <v>0</v>
      </c>
      <c r="I21" s="49">
        <f t="shared" ref="I21:I34" si="3">ROUND(F21/likme,2)</f>
        <v>0</v>
      </c>
    </row>
    <row r="22" spans="1:9">
      <c r="A22" s="32">
        <v>8</v>
      </c>
      <c r="B22" s="32">
        <v>1.7</v>
      </c>
      <c r="C22" s="46" t="s">
        <v>212</v>
      </c>
      <c r="D22" s="47"/>
      <c r="E22" s="48">
        <f t="shared" si="2"/>
        <v>0</v>
      </c>
      <c r="F22" s="48">
        <f>'1,7'!M28</f>
        <v>0</v>
      </c>
      <c r="G22" s="48">
        <f>'1,7'!N28</f>
        <v>0</v>
      </c>
      <c r="H22" s="48">
        <f>'1,7'!O28</f>
        <v>0</v>
      </c>
      <c r="I22" s="49">
        <f t="shared" si="3"/>
        <v>0</v>
      </c>
    </row>
    <row r="23" spans="1:9">
      <c r="A23" s="32">
        <v>9</v>
      </c>
      <c r="B23" s="32">
        <v>1.8</v>
      </c>
      <c r="C23" s="46" t="s">
        <v>213</v>
      </c>
      <c r="D23" s="47"/>
      <c r="E23" s="48">
        <f t="shared" si="2"/>
        <v>0</v>
      </c>
      <c r="F23" s="48">
        <f>'1,8'!M49</f>
        <v>0</v>
      </c>
      <c r="G23" s="48">
        <f>'1,8'!N49</f>
        <v>0</v>
      </c>
      <c r="H23" s="48">
        <f>'1,8'!O49</f>
        <v>0</v>
      </c>
      <c r="I23" s="49">
        <f t="shared" si="3"/>
        <v>0</v>
      </c>
    </row>
    <row r="24" spans="1:9" ht="31.5">
      <c r="A24" s="32">
        <v>10</v>
      </c>
      <c r="B24" s="32">
        <v>1.9</v>
      </c>
      <c r="C24" s="56" t="s">
        <v>214</v>
      </c>
      <c r="D24" s="47"/>
      <c r="E24" s="48">
        <f t="shared" si="2"/>
        <v>0</v>
      </c>
      <c r="F24" s="48">
        <f>'1,9'!M44</f>
        <v>0</v>
      </c>
      <c r="G24" s="48">
        <f>'1,9'!N44</f>
        <v>0</v>
      </c>
      <c r="H24" s="48">
        <f>'1,9'!O44</f>
        <v>0</v>
      </c>
      <c r="I24" s="49">
        <f t="shared" si="3"/>
        <v>0</v>
      </c>
    </row>
    <row r="25" spans="1:9">
      <c r="A25" s="32">
        <v>11</v>
      </c>
      <c r="B25" s="62">
        <v>1.1000000000000001</v>
      </c>
      <c r="C25" s="46" t="s">
        <v>215</v>
      </c>
      <c r="D25" s="47"/>
      <c r="E25" s="48">
        <f t="shared" si="2"/>
        <v>0</v>
      </c>
      <c r="F25" s="48">
        <f>'1,10'!M39</f>
        <v>0</v>
      </c>
      <c r="G25" s="48">
        <f>'1,10'!N39</f>
        <v>0</v>
      </c>
      <c r="H25" s="48">
        <f>'1,10'!O39</f>
        <v>0</v>
      </c>
      <c r="I25" s="49">
        <f t="shared" si="3"/>
        <v>0</v>
      </c>
    </row>
    <row r="26" spans="1:9">
      <c r="A26" s="32">
        <v>12</v>
      </c>
      <c r="B26" s="32">
        <v>1.1100000000000001</v>
      </c>
      <c r="C26" s="46" t="s">
        <v>216</v>
      </c>
      <c r="D26" s="47"/>
      <c r="E26" s="48">
        <f t="shared" si="2"/>
        <v>0</v>
      </c>
      <c r="F26" s="48">
        <f>'1,11'!M60</f>
        <v>0</v>
      </c>
      <c r="G26" s="48">
        <f>'1,11'!N60</f>
        <v>0</v>
      </c>
      <c r="H26" s="48">
        <f>'1,11'!O60</f>
        <v>0</v>
      </c>
      <c r="I26" s="49">
        <f t="shared" si="3"/>
        <v>0</v>
      </c>
    </row>
    <row r="27" spans="1:9">
      <c r="A27" s="32">
        <v>13</v>
      </c>
      <c r="B27" s="32">
        <v>1.1200000000000001</v>
      </c>
      <c r="C27" s="46" t="s">
        <v>200</v>
      </c>
      <c r="D27" s="47"/>
      <c r="E27" s="48">
        <f t="shared" si="2"/>
        <v>0</v>
      </c>
      <c r="F27" s="48">
        <f>'1,12'!M31</f>
        <v>0</v>
      </c>
      <c r="G27" s="48">
        <f>'1,12'!N31</f>
        <v>0</v>
      </c>
      <c r="H27" s="48">
        <f>'1,12'!O31</f>
        <v>0</v>
      </c>
      <c r="I27" s="49">
        <f t="shared" si="3"/>
        <v>0</v>
      </c>
    </row>
    <row r="28" spans="1:9" ht="31.5">
      <c r="A28" s="32">
        <v>14</v>
      </c>
      <c r="B28" s="32"/>
      <c r="C28" s="57" t="s">
        <v>55</v>
      </c>
      <c r="D28" s="47"/>
      <c r="E28" s="48">
        <f t="shared" si="2"/>
        <v>0</v>
      </c>
      <c r="F28" s="48"/>
      <c r="G28" s="48"/>
      <c r="H28" s="48"/>
      <c r="I28" s="49">
        <f t="shared" si="3"/>
        <v>0</v>
      </c>
    </row>
    <row r="29" spans="1:9">
      <c r="A29" s="32">
        <v>15</v>
      </c>
      <c r="B29" s="32">
        <v>2.1</v>
      </c>
      <c r="C29" s="46" t="s">
        <v>56</v>
      </c>
      <c r="D29" s="47"/>
      <c r="E29" s="48">
        <f t="shared" si="2"/>
        <v>0</v>
      </c>
      <c r="F29" s="48">
        <f>'2,1'!M55</f>
        <v>0</v>
      </c>
      <c r="G29" s="48">
        <f>'2,1'!N55</f>
        <v>0</v>
      </c>
      <c r="H29" s="48">
        <f>'2,1'!O55</f>
        <v>0</v>
      </c>
      <c r="I29" s="49">
        <f t="shared" si="3"/>
        <v>0</v>
      </c>
    </row>
    <row r="30" spans="1:9">
      <c r="A30" s="32">
        <v>16</v>
      </c>
      <c r="B30" s="32">
        <v>2.2000000000000002</v>
      </c>
      <c r="C30" s="46" t="s">
        <v>344</v>
      </c>
      <c r="D30" s="47"/>
      <c r="E30" s="48">
        <f t="shared" si="2"/>
        <v>0</v>
      </c>
      <c r="F30" s="48">
        <f>'2,2'!M74</f>
        <v>0</v>
      </c>
      <c r="G30" s="48">
        <f>'2,2'!N74</f>
        <v>0</v>
      </c>
      <c r="H30" s="48">
        <f>'2,2'!O74</f>
        <v>0</v>
      </c>
      <c r="I30" s="49">
        <f t="shared" si="3"/>
        <v>0</v>
      </c>
    </row>
    <row r="31" spans="1:9">
      <c r="A31" s="32">
        <v>17</v>
      </c>
      <c r="B31" s="32">
        <v>2.2999999999999998</v>
      </c>
      <c r="C31" s="46" t="s">
        <v>145</v>
      </c>
      <c r="D31" s="47"/>
      <c r="E31" s="48">
        <f t="shared" si="2"/>
        <v>0</v>
      </c>
      <c r="F31" s="48">
        <f>'2,3'!M43</f>
        <v>0</v>
      </c>
      <c r="G31" s="48">
        <f>'2,3'!N43</f>
        <v>0</v>
      </c>
      <c r="H31" s="48">
        <f>'2,3'!O43</f>
        <v>0</v>
      </c>
      <c r="I31" s="49">
        <f t="shared" si="3"/>
        <v>0</v>
      </c>
    </row>
    <row r="32" spans="1:9">
      <c r="A32" s="32">
        <v>18</v>
      </c>
      <c r="B32" s="32">
        <v>2.4</v>
      </c>
      <c r="C32" s="46" t="s">
        <v>146</v>
      </c>
      <c r="D32" s="47"/>
      <c r="E32" s="48">
        <f t="shared" si="2"/>
        <v>0</v>
      </c>
      <c r="F32" s="48">
        <f>'2,4'!M29</f>
        <v>0</v>
      </c>
      <c r="G32" s="48">
        <f>'2,4'!N29</f>
        <v>0</v>
      </c>
      <c r="H32" s="48">
        <f>'2,4'!O29</f>
        <v>0</v>
      </c>
      <c r="I32" s="49">
        <f t="shared" si="3"/>
        <v>0</v>
      </c>
    </row>
    <row r="33" spans="1:9">
      <c r="A33" s="32">
        <v>19</v>
      </c>
      <c r="B33" s="32">
        <v>2.5</v>
      </c>
      <c r="C33" s="46" t="s">
        <v>166</v>
      </c>
      <c r="D33" s="47"/>
      <c r="E33" s="48">
        <f t="shared" si="2"/>
        <v>0</v>
      </c>
      <c r="F33" s="48">
        <f>'2,5'!M34</f>
        <v>0</v>
      </c>
      <c r="G33" s="48">
        <f>'2,5'!N34</f>
        <v>0</v>
      </c>
      <c r="H33" s="48">
        <f>'2,5'!O34</f>
        <v>0</v>
      </c>
      <c r="I33" s="49">
        <f t="shared" si="3"/>
        <v>0</v>
      </c>
    </row>
    <row r="34" spans="1:9">
      <c r="A34" s="32">
        <v>20</v>
      </c>
      <c r="B34" s="32">
        <v>2.6</v>
      </c>
      <c r="C34" s="46" t="s">
        <v>452</v>
      </c>
      <c r="D34" s="47"/>
      <c r="E34" s="48">
        <f t="shared" si="2"/>
        <v>0</v>
      </c>
      <c r="F34" s="48">
        <f>'2,6'!M42</f>
        <v>0</v>
      </c>
      <c r="G34" s="48">
        <f>'2,6'!N42</f>
        <v>0</v>
      </c>
      <c r="H34" s="48">
        <f>'2,6'!O42</f>
        <v>0</v>
      </c>
      <c r="I34" s="49">
        <f t="shared" si="3"/>
        <v>0</v>
      </c>
    </row>
    <row r="35" spans="1:9" ht="31.5">
      <c r="A35" s="32">
        <v>21</v>
      </c>
      <c r="B35" s="64"/>
      <c r="C35" s="67" t="s">
        <v>361</v>
      </c>
      <c r="D35" s="66"/>
      <c r="E35" s="48">
        <f t="shared" ref="E35:E37" si="4">SUM(F35:H35)</f>
        <v>0</v>
      </c>
      <c r="F35" s="48"/>
      <c r="G35" s="48"/>
      <c r="H35" s="48"/>
      <c r="I35" s="49">
        <f t="shared" ref="I35:I37" si="5">ROUND(F35/likme,2)</f>
        <v>0</v>
      </c>
    </row>
    <row r="36" spans="1:9">
      <c r="A36" s="32">
        <v>22</v>
      </c>
      <c r="B36" s="64">
        <v>3.1</v>
      </c>
      <c r="C36" s="65" t="s">
        <v>362</v>
      </c>
      <c r="D36" s="66"/>
      <c r="E36" s="48">
        <f t="shared" si="4"/>
        <v>0</v>
      </c>
      <c r="F36" s="48">
        <f>'3,1'!M22</f>
        <v>0</v>
      </c>
      <c r="G36" s="48">
        <f>'3,1'!N22</f>
        <v>0</v>
      </c>
      <c r="H36" s="48">
        <f>'3,1'!O22</f>
        <v>0</v>
      </c>
      <c r="I36" s="49">
        <f t="shared" si="5"/>
        <v>0</v>
      </c>
    </row>
    <row r="37" spans="1:9">
      <c r="A37" s="32">
        <v>23</v>
      </c>
      <c r="B37" s="64">
        <v>3.2</v>
      </c>
      <c r="C37" s="65" t="s">
        <v>363</v>
      </c>
      <c r="D37" s="66"/>
      <c r="E37" s="48">
        <f t="shared" si="4"/>
        <v>0</v>
      </c>
      <c r="F37" s="48">
        <f>'3,2'!M25</f>
        <v>0</v>
      </c>
      <c r="G37" s="48">
        <f>'3,2'!N25</f>
        <v>0</v>
      </c>
      <c r="H37" s="48">
        <f>'3,2'!O25</f>
        <v>0</v>
      </c>
      <c r="I37" s="49">
        <f t="shared" si="5"/>
        <v>0</v>
      </c>
    </row>
    <row r="38" spans="1:9">
      <c r="A38" s="151" t="s">
        <v>8</v>
      </c>
      <c r="B38" s="151"/>
      <c r="C38" s="152"/>
      <c r="D38" s="40"/>
      <c r="E38" s="41">
        <f>SUM(E14:E37)</f>
        <v>0</v>
      </c>
    </row>
    <row r="39" spans="1:9">
      <c r="A39" s="153" t="s">
        <v>43</v>
      </c>
      <c r="B39" s="153"/>
      <c r="C39" s="154"/>
      <c r="D39" s="50"/>
      <c r="E39" s="51">
        <f>ROUND(E38*D39,2)</f>
        <v>0</v>
      </c>
    </row>
    <row r="40" spans="1:9">
      <c r="A40" s="153" t="s">
        <v>30</v>
      </c>
      <c r="B40" s="153"/>
      <c r="C40" s="154"/>
      <c r="D40" s="50"/>
      <c r="E40" s="51">
        <f>ROUND(E39*D40,2)</f>
        <v>0</v>
      </c>
    </row>
    <row r="41" spans="1:9">
      <c r="A41" s="153" t="s">
        <v>44</v>
      </c>
      <c r="B41" s="153"/>
      <c r="C41" s="154"/>
      <c r="D41" s="50"/>
      <c r="E41" s="51">
        <f>ROUND(E38*D41,2)</f>
        <v>0</v>
      </c>
    </row>
    <row r="42" spans="1:9">
      <c r="A42" s="147" t="s">
        <v>31</v>
      </c>
      <c r="B42" s="147"/>
      <c r="C42" s="148"/>
      <c r="D42" s="35"/>
      <c r="E42" s="22">
        <f>ROUND(E38+E39+E41,2)</f>
        <v>0</v>
      </c>
    </row>
    <row r="43" spans="1:9">
      <c r="A43" s="80"/>
      <c r="B43" s="80"/>
      <c r="C43" s="80"/>
      <c r="D43" s="80"/>
      <c r="E43" s="77"/>
    </row>
    <row r="44" spans="1:9">
      <c r="A44" s="80"/>
      <c r="B44" s="80"/>
      <c r="C44" s="80"/>
      <c r="D44" s="80"/>
      <c r="E44" s="77"/>
    </row>
    <row r="45" spans="1:9">
      <c r="A45" s="80"/>
      <c r="B45" s="80"/>
      <c r="C45" s="80"/>
      <c r="D45" s="80"/>
      <c r="E45" s="77"/>
    </row>
    <row r="46" spans="1:9">
      <c r="A46" s="80"/>
      <c r="B46" s="80"/>
      <c r="C46" s="80"/>
      <c r="D46" s="80"/>
      <c r="E46" s="77"/>
    </row>
    <row r="47" spans="1:9">
      <c r="A47" s="80"/>
      <c r="B47" s="80"/>
      <c r="C47" s="80"/>
      <c r="D47" s="80"/>
      <c r="E47" s="77"/>
    </row>
    <row r="48" spans="1:9">
      <c r="A48" s="80"/>
      <c r="B48" s="80"/>
      <c r="C48" s="80"/>
      <c r="D48" s="80"/>
      <c r="E48" s="77"/>
    </row>
    <row r="50" spans="1:8">
      <c r="A50" s="25" t="str">
        <f>KT!A26</f>
        <v>Sastādīja: ________</v>
      </c>
      <c r="B50" s="26"/>
      <c r="C50" s="26"/>
      <c r="D50" s="26"/>
      <c r="E50" s="26" t="str">
        <f>KT!C30</f>
        <v>2026. gada ___._______________</v>
      </c>
      <c r="F50" s="26"/>
      <c r="G50" s="26"/>
      <c r="H50" s="26"/>
    </row>
    <row r="51" spans="1:8">
      <c r="A51" s="25" t="s">
        <v>40</v>
      </c>
      <c r="B51" s="26"/>
      <c r="C51" s="26"/>
      <c r="D51" s="26"/>
      <c r="E51" s="26"/>
      <c r="F51" s="26"/>
      <c r="G51" s="26"/>
      <c r="H51" s="26"/>
    </row>
    <row r="52" spans="1:8">
      <c r="A52" s="25" t="str">
        <f>KT!A28</f>
        <v>Sertifikāta Nr.: ______</v>
      </c>
      <c r="B52" s="26"/>
      <c r="C52" s="26"/>
      <c r="D52" s="26"/>
      <c r="E52" s="26"/>
      <c r="F52" s="26"/>
      <c r="G52" s="26"/>
      <c r="H52" s="26"/>
    </row>
    <row r="53" spans="1:8">
      <c r="A53" s="27"/>
      <c r="B53" s="26"/>
      <c r="C53" s="26"/>
      <c r="D53" s="26"/>
      <c r="E53" s="26"/>
      <c r="F53" s="26"/>
      <c r="G53" s="26"/>
      <c r="H53" s="26"/>
    </row>
    <row r="54" spans="1:8">
      <c r="A54" s="25" t="str">
        <f>KT!A30</f>
        <v>Pārbaudīja: ________</v>
      </c>
      <c r="B54" s="26"/>
      <c r="C54" s="26"/>
      <c r="D54" s="26"/>
      <c r="E54" s="26" t="str">
        <f>KT!C30</f>
        <v>2026. gada ___._______________</v>
      </c>
      <c r="F54" s="26"/>
      <c r="G54" s="26"/>
      <c r="H54" s="26"/>
    </row>
    <row r="55" spans="1:8">
      <c r="A55" s="25" t="s">
        <v>41</v>
      </c>
      <c r="B55" s="26"/>
      <c r="C55" s="26"/>
      <c r="D55" s="26"/>
      <c r="E55" s="26"/>
      <c r="F55" s="26"/>
      <c r="G55" s="26"/>
      <c r="H55" s="26"/>
    </row>
    <row r="56" spans="1:8">
      <c r="A56" s="25" t="str">
        <f>KT!A32</f>
        <v>Sertifikāta Nr.: ______</v>
      </c>
      <c r="B56" s="26"/>
      <c r="C56" s="26"/>
      <c r="D56" s="26"/>
      <c r="E56" s="26"/>
      <c r="F56" s="26"/>
      <c r="G56" s="26"/>
      <c r="H56" s="26"/>
    </row>
    <row r="57" spans="1:8">
      <c r="A57" s="28"/>
      <c r="B57" s="26"/>
      <c r="C57" s="26"/>
      <c r="D57" s="26"/>
      <c r="E57" s="26"/>
      <c r="F57" s="26"/>
      <c r="G57" s="26"/>
      <c r="H57" s="26"/>
    </row>
    <row r="58" spans="1:8">
      <c r="A58" s="29"/>
      <c r="B58" s="30"/>
      <c r="C58" s="30"/>
      <c r="D58" s="30"/>
      <c r="E58" s="29"/>
      <c r="F58" s="30"/>
      <c r="G58" s="2"/>
      <c r="H58" s="26"/>
    </row>
  </sheetData>
  <mergeCells count="14">
    <mergeCell ref="A2:I2"/>
    <mergeCell ref="A42:C42"/>
    <mergeCell ref="A3:I3"/>
    <mergeCell ref="A4:I4"/>
    <mergeCell ref="A38:C38"/>
    <mergeCell ref="A39:C39"/>
    <mergeCell ref="A40:C40"/>
    <mergeCell ref="A41:C41"/>
    <mergeCell ref="F12:H12"/>
    <mergeCell ref="I12:I13"/>
    <mergeCell ref="A12:A13"/>
    <mergeCell ref="B12:B13"/>
    <mergeCell ref="E12:E13"/>
    <mergeCell ref="C12:D13"/>
  </mergeCells>
  <pageMargins left="0.7" right="0.7" top="0.75" bottom="0.75" header="0.3" footer="0.3"/>
  <pageSetup paperSize="9" scale="51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F9A6F-15B0-42BB-87CC-3DBEAA928476}">
  <sheetPr>
    <tabColor rgb="FF92D050"/>
    <pageSetUpPr fitToPage="1"/>
  </sheetPr>
  <dimension ref="A2:T45"/>
  <sheetViews>
    <sheetView view="pageBreakPreview" topLeftCell="A32" zoomScale="90" zoomScaleNormal="85" zoomScaleSheetLayoutView="90" workbookViewId="0">
      <selection activeCell="F22" sqref="F22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6384" width="9.140625" style="2"/>
  </cols>
  <sheetData>
    <row r="2" spans="1:16">
      <c r="A2" s="133" t="s">
        <v>202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KA!C15</f>
        <v>Būvlaukuma sagatavošana un uzturēšana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P35</f>
        <v>0</v>
      </c>
      <c r="P11" s="2" t="s">
        <v>3</v>
      </c>
    </row>
    <row r="12" spans="1:16">
      <c r="E12" s="36"/>
      <c r="N12" s="31" t="s">
        <v>462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20" s="63" customFormat="1" ht="47.25">
      <c r="A17" s="122">
        <v>1</v>
      </c>
      <c r="B17" s="123"/>
      <c r="C17" s="114" t="s">
        <v>479</v>
      </c>
      <c r="D17" s="124" t="s">
        <v>85</v>
      </c>
      <c r="E17" s="113">
        <v>1</v>
      </c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</row>
    <row r="18" spans="1:20" s="63" customFormat="1" ht="31.5">
      <c r="A18" s="122">
        <v>2</v>
      </c>
      <c r="B18" s="123"/>
      <c r="C18" s="114" t="s">
        <v>480</v>
      </c>
      <c r="D18" s="124" t="s">
        <v>85</v>
      </c>
      <c r="E18" s="113">
        <v>1</v>
      </c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</row>
    <row r="19" spans="1:20" s="63" customFormat="1" ht="31.5">
      <c r="A19" s="122">
        <v>3</v>
      </c>
      <c r="B19" s="123"/>
      <c r="C19" s="112" t="s">
        <v>481</v>
      </c>
      <c r="D19" s="124" t="s">
        <v>85</v>
      </c>
      <c r="E19" s="113">
        <v>1</v>
      </c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</row>
    <row r="20" spans="1:20" s="63" customFormat="1">
      <c r="A20" s="122">
        <v>4</v>
      </c>
      <c r="B20" s="123"/>
      <c r="C20" s="112" t="s">
        <v>482</v>
      </c>
      <c r="D20" s="124" t="s">
        <v>85</v>
      </c>
      <c r="E20" s="113">
        <v>1</v>
      </c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T20" s="126"/>
    </row>
    <row r="21" spans="1:20" s="63" customFormat="1">
      <c r="A21" s="122">
        <v>5</v>
      </c>
      <c r="B21" s="123"/>
      <c r="C21" s="112" t="s">
        <v>483</v>
      </c>
      <c r="D21" s="124" t="s">
        <v>85</v>
      </c>
      <c r="E21" s="113">
        <v>1</v>
      </c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</row>
    <row r="22" spans="1:20" s="63" customFormat="1" ht="31.5">
      <c r="A22" s="122">
        <v>6</v>
      </c>
      <c r="B22" s="123"/>
      <c r="C22" s="112" t="s">
        <v>484</v>
      </c>
      <c r="D22" s="124" t="s">
        <v>86</v>
      </c>
      <c r="E22" s="113">
        <v>1</v>
      </c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</row>
    <row r="23" spans="1:20" s="63" customFormat="1" ht="31.5">
      <c r="A23" s="122">
        <v>7</v>
      </c>
      <c r="B23" s="123"/>
      <c r="C23" s="112" t="s">
        <v>485</v>
      </c>
      <c r="D23" s="124" t="s">
        <v>83</v>
      </c>
      <c r="E23" s="113">
        <v>147.5</v>
      </c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</row>
    <row r="24" spans="1:20" s="63" customFormat="1">
      <c r="A24" s="122">
        <v>8</v>
      </c>
      <c r="B24" s="123"/>
      <c r="C24" s="112" t="s">
        <v>486</v>
      </c>
      <c r="D24" s="124" t="s">
        <v>85</v>
      </c>
      <c r="E24" s="113">
        <v>17</v>
      </c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</row>
    <row r="25" spans="1:20" s="63" customFormat="1" ht="31.5">
      <c r="A25" s="122">
        <v>9</v>
      </c>
      <c r="B25" s="123"/>
      <c r="C25" s="112" t="s">
        <v>487</v>
      </c>
      <c r="D25" s="124" t="s">
        <v>85</v>
      </c>
      <c r="E25" s="113">
        <v>2</v>
      </c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</row>
    <row r="26" spans="1:20" s="63" customFormat="1">
      <c r="A26" s="122">
        <v>10</v>
      </c>
      <c r="B26" s="123"/>
      <c r="C26" s="112" t="s">
        <v>488</v>
      </c>
      <c r="D26" s="124" t="s">
        <v>85</v>
      </c>
      <c r="E26" s="113">
        <v>1</v>
      </c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</row>
    <row r="27" spans="1:20" s="63" customFormat="1">
      <c r="A27" s="122">
        <v>11</v>
      </c>
      <c r="B27" s="123"/>
      <c r="C27" s="112" t="s">
        <v>489</v>
      </c>
      <c r="D27" s="124" t="s">
        <v>86</v>
      </c>
      <c r="E27" s="113">
        <v>1</v>
      </c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</row>
    <row r="28" spans="1:20" s="63" customFormat="1" ht="31.5">
      <c r="A28" s="122">
        <v>12</v>
      </c>
      <c r="B28" s="123"/>
      <c r="C28" s="112" t="s">
        <v>490</v>
      </c>
      <c r="D28" s="124" t="s">
        <v>86</v>
      </c>
      <c r="E28" s="113">
        <v>1</v>
      </c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</row>
    <row r="29" spans="1:20" s="63" customFormat="1" ht="31.5">
      <c r="A29" s="122">
        <v>13</v>
      </c>
      <c r="B29" s="123"/>
      <c r="C29" s="112" t="s">
        <v>491</v>
      </c>
      <c r="D29" s="124" t="s">
        <v>85</v>
      </c>
      <c r="E29" s="113">
        <v>1</v>
      </c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</row>
    <row r="30" spans="1:20" s="63" customFormat="1">
      <c r="A30" s="122">
        <v>14</v>
      </c>
      <c r="B30" s="123"/>
      <c r="C30" s="112" t="s">
        <v>492</v>
      </c>
      <c r="D30" s="124" t="s">
        <v>131</v>
      </c>
      <c r="E30" s="113">
        <v>41.16</v>
      </c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</row>
    <row r="31" spans="1:20" s="63" customFormat="1" ht="31.5">
      <c r="A31" s="122">
        <v>15</v>
      </c>
      <c r="B31" s="123"/>
      <c r="C31" s="112" t="s">
        <v>493</v>
      </c>
      <c r="D31" s="124" t="s">
        <v>83</v>
      </c>
      <c r="E31" s="113">
        <v>137.30000000000001</v>
      </c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</row>
    <row r="32" spans="1:20" s="63" customFormat="1" ht="31.5">
      <c r="A32" s="122">
        <v>16</v>
      </c>
      <c r="B32" s="123"/>
      <c r="C32" s="112" t="s">
        <v>494</v>
      </c>
      <c r="D32" s="124" t="s">
        <v>85</v>
      </c>
      <c r="E32" s="113">
        <v>1</v>
      </c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</row>
    <row r="33" spans="1:16" s="63" customFormat="1" ht="31.5">
      <c r="A33" s="122">
        <v>17</v>
      </c>
      <c r="B33" s="123"/>
      <c r="C33" s="112" t="s">
        <v>495</v>
      </c>
      <c r="D33" s="124" t="s">
        <v>85</v>
      </c>
      <c r="E33" s="113">
        <v>1</v>
      </c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</row>
    <row r="34" spans="1:16">
      <c r="A34" s="131"/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</row>
    <row r="35" spans="1:16">
      <c r="A35" s="132" t="s">
        <v>49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2"/>
      <c r="L35" s="7">
        <f>SUM(L17:L34)</f>
        <v>0</v>
      </c>
      <c r="M35" s="7">
        <f>SUM(M17:M34)</f>
        <v>0</v>
      </c>
      <c r="N35" s="7">
        <f>SUM(N17:N34)</f>
        <v>0</v>
      </c>
      <c r="O35" s="7">
        <f>SUM(O17:O34)</f>
        <v>0</v>
      </c>
      <c r="P35" s="7">
        <f>SUM(P17:P34)</f>
        <v>0</v>
      </c>
    </row>
    <row r="36" spans="1:16">
      <c r="A36" s="8"/>
      <c r="B36" s="8"/>
      <c r="C36" s="8"/>
      <c r="D36" s="8"/>
      <c r="E36" s="8"/>
      <c r="F36" s="8"/>
      <c r="G36" s="8"/>
      <c r="H36" s="8"/>
      <c r="I36" s="8"/>
      <c r="J36" s="8"/>
      <c r="K36" s="9"/>
      <c r="L36" s="10"/>
      <c r="M36" s="10"/>
      <c r="N36" s="10"/>
      <c r="O36" s="10"/>
      <c r="P36" s="11"/>
    </row>
    <row r="37" spans="1:16">
      <c r="A37" s="25" t="str">
        <f>KT!A26</f>
        <v>Sastādīja: ________</v>
      </c>
      <c r="B37" s="26"/>
      <c r="C37" s="26"/>
      <c r="D37" s="26"/>
      <c r="E37" s="26" t="str">
        <f>KT!C26</f>
        <v>2026. gada ___._______________</v>
      </c>
      <c r="F37" s="26"/>
      <c r="G37" s="26"/>
      <c r="H37" s="26"/>
    </row>
    <row r="38" spans="1:16">
      <c r="A38" s="25" t="s">
        <v>40</v>
      </c>
      <c r="B38" s="26"/>
      <c r="C38" s="26"/>
      <c r="D38" s="26"/>
      <c r="E38" s="26"/>
      <c r="F38" s="26"/>
      <c r="G38" s="26"/>
      <c r="H38" s="26"/>
    </row>
    <row r="39" spans="1:16">
      <c r="A39" s="25" t="str">
        <f>KT!A28</f>
        <v>Sertifikāta Nr.: ______</v>
      </c>
      <c r="B39" s="26"/>
      <c r="C39" s="26"/>
      <c r="D39" s="26"/>
      <c r="E39" s="26"/>
      <c r="F39" s="26"/>
      <c r="G39" s="26"/>
      <c r="H39" s="26"/>
    </row>
    <row r="40" spans="1:16">
      <c r="A40" s="27"/>
      <c r="B40" s="26"/>
      <c r="C40" s="26"/>
      <c r="D40" s="26"/>
      <c r="E40" s="26"/>
      <c r="F40" s="26"/>
      <c r="G40" s="26"/>
      <c r="H40" s="26"/>
    </row>
    <row r="41" spans="1:16">
      <c r="A41" s="25" t="str">
        <f>KT!A30</f>
        <v>Pārbaudīja: ________</v>
      </c>
      <c r="B41" s="26"/>
      <c r="C41" s="26"/>
      <c r="D41" s="26"/>
      <c r="E41" s="26" t="str">
        <f>KT!C30</f>
        <v>2026. gada ___._______________</v>
      </c>
      <c r="F41" s="26"/>
      <c r="G41" s="26"/>
      <c r="H41" s="26"/>
    </row>
    <row r="42" spans="1:16">
      <c r="A42" s="25" t="s">
        <v>41</v>
      </c>
      <c r="B42" s="26"/>
      <c r="C42" s="26"/>
      <c r="D42" s="26"/>
      <c r="E42" s="26"/>
      <c r="F42" s="26"/>
      <c r="G42" s="26"/>
      <c r="H42" s="26"/>
    </row>
    <row r="43" spans="1:16">
      <c r="A43" s="25" t="str">
        <f>KT!A32</f>
        <v>Sertifikāta Nr.: ______</v>
      </c>
      <c r="B43" s="26"/>
      <c r="C43" s="26"/>
      <c r="D43" s="26"/>
      <c r="E43" s="26"/>
      <c r="F43" s="26"/>
      <c r="G43" s="26"/>
      <c r="H43" s="26"/>
    </row>
    <row r="44" spans="1:16">
      <c r="B44" s="28"/>
      <c r="C44" s="26"/>
      <c r="D44" s="26"/>
      <c r="E44" s="26"/>
      <c r="F44" s="26"/>
      <c r="G44" s="26"/>
      <c r="H44" s="26"/>
    </row>
    <row r="45" spans="1:16">
      <c r="B45" s="29"/>
      <c r="C45" s="30"/>
      <c r="D45" s="29"/>
      <c r="F45" s="30"/>
      <c r="H45" s="26"/>
    </row>
  </sheetData>
  <mergeCells count="14">
    <mergeCell ref="L14:P14"/>
    <mergeCell ref="A16:P16"/>
    <mergeCell ref="A34:P34"/>
    <mergeCell ref="A35:J35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B9022-1AFC-42AF-ADDA-84B73AC110F5}">
  <sheetPr>
    <tabColor rgb="FF92D050"/>
    <pageSetUpPr fitToPage="1"/>
  </sheetPr>
  <dimension ref="A2:T39"/>
  <sheetViews>
    <sheetView view="pageBreakPreview" topLeftCell="A7" zoomScale="90" zoomScaleNormal="85" zoomScaleSheetLayoutView="90" workbookViewId="0">
      <selection activeCell="C22" sqref="C22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6384" width="9.140625" style="2"/>
  </cols>
  <sheetData>
    <row r="2" spans="1:16">
      <c r="A2" s="133" t="s">
        <v>202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KA!C16</f>
        <v>Demontāžas darbi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P29</f>
        <v>0</v>
      </c>
      <c r="P11" s="2" t="s">
        <v>3</v>
      </c>
    </row>
    <row r="12" spans="1:16">
      <c r="E12" s="36"/>
      <c r="N12" s="31" t="s">
        <v>462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20">
      <c r="A17" s="38">
        <v>1</v>
      </c>
      <c r="B17" s="42"/>
      <c r="C17" s="86" t="s">
        <v>387</v>
      </c>
      <c r="D17" s="84" t="s">
        <v>218</v>
      </c>
      <c r="E17" s="71">
        <v>2.1</v>
      </c>
      <c r="F17" s="70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20">
      <c r="A18" s="38">
        <v>2</v>
      </c>
      <c r="B18" s="42"/>
      <c r="C18" s="86" t="s">
        <v>388</v>
      </c>
      <c r="D18" s="84" t="s">
        <v>85</v>
      </c>
      <c r="E18" s="71">
        <v>1</v>
      </c>
      <c r="F18" s="70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20" ht="31.5">
      <c r="A19" s="38">
        <v>3</v>
      </c>
      <c r="B19" s="42"/>
      <c r="C19" s="83" t="s">
        <v>332</v>
      </c>
      <c r="D19" s="84" t="s">
        <v>131</v>
      </c>
      <c r="E19" s="71">
        <v>149.44999999999999</v>
      </c>
      <c r="F19" s="70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20">
      <c r="A20" s="38">
        <v>4</v>
      </c>
      <c r="B20" s="42"/>
      <c r="C20" s="83" t="s">
        <v>217</v>
      </c>
      <c r="D20" s="84" t="s">
        <v>218</v>
      </c>
      <c r="E20" s="71">
        <v>2.8</v>
      </c>
      <c r="F20" s="70"/>
      <c r="G20" s="6"/>
      <c r="H20" s="6"/>
      <c r="I20" s="6"/>
      <c r="J20" s="6"/>
      <c r="K20" s="6"/>
      <c r="L20" s="6"/>
      <c r="M20" s="6"/>
      <c r="N20" s="6"/>
      <c r="O20" s="6"/>
      <c r="P20" s="6"/>
      <c r="T20" s="60"/>
    </row>
    <row r="21" spans="1:20" ht="31.5">
      <c r="A21" s="38">
        <v>5</v>
      </c>
      <c r="B21" s="42"/>
      <c r="C21" s="83" t="s">
        <v>333</v>
      </c>
      <c r="D21" s="84" t="s">
        <v>131</v>
      </c>
      <c r="E21" s="71">
        <v>33.43</v>
      </c>
      <c r="F21" s="70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20" ht="31.5">
      <c r="A22" s="38">
        <v>6</v>
      </c>
      <c r="B22" s="42"/>
      <c r="C22" s="83" t="s">
        <v>336</v>
      </c>
      <c r="D22" s="84" t="s">
        <v>131</v>
      </c>
      <c r="E22" s="71">
        <v>285</v>
      </c>
      <c r="F22" s="70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20" ht="31.5">
      <c r="A23" s="38">
        <v>7</v>
      </c>
      <c r="B23" s="42"/>
      <c r="C23" s="83" t="s">
        <v>337</v>
      </c>
      <c r="D23" s="84" t="s">
        <v>131</v>
      </c>
      <c r="E23" s="71">
        <v>260.7</v>
      </c>
      <c r="F23" s="70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20" ht="31.5">
      <c r="A24" s="38">
        <v>8</v>
      </c>
      <c r="B24" s="42"/>
      <c r="C24" s="83" t="s">
        <v>339</v>
      </c>
      <c r="D24" s="84" t="s">
        <v>131</v>
      </c>
      <c r="E24" s="71">
        <v>37.119999999999997</v>
      </c>
      <c r="F24" s="70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20" ht="47.25">
      <c r="A25" s="38">
        <v>9</v>
      </c>
      <c r="B25" s="42"/>
      <c r="C25" s="83" t="s">
        <v>421</v>
      </c>
      <c r="D25" s="84" t="s">
        <v>86</v>
      </c>
      <c r="E25" s="71">
        <v>1</v>
      </c>
      <c r="F25" s="70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20" ht="31.5">
      <c r="A26" s="38">
        <v>10</v>
      </c>
      <c r="B26" s="42"/>
      <c r="C26" s="83" t="s">
        <v>338</v>
      </c>
      <c r="D26" s="84" t="s">
        <v>131</v>
      </c>
      <c r="E26" s="71">
        <v>31</v>
      </c>
      <c r="F26" s="70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20" ht="31.5">
      <c r="A27" s="38">
        <v>11</v>
      </c>
      <c r="B27" s="42"/>
      <c r="C27" s="83" t="s">
        <v>380</v>
      </c>
      <c r="D27" s="84" t="s">
        <v>83</v>
      </c>
      <c r="E27" s="71">
        <v>148</v>
      </c>
      <c r="F27" s="70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20">
      <c r="A28" s="131"/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</row>
    <row r="29" spans="1:20">
      <c r="A29" s="132" t="s">
        <v>49</v>
      </c>
      <c r="B29" s="132"/>
      <c r="C29" s="132"/>
      <c r="D29" s="132"/>
      <c r="E29" s="132"/>
      <c r="F29" s="132"/>
      <c r="G29" s="132"/>
      <c r="H29" s="132"/>
      <c r="I29" s="132"/>
      <c r="J29" s="132"/>
      <c r="K29" s="12"/>
      <c r="L29" s="7">
        <f>SUM(L17:L28)</f>
        <v>0</v>
      </c>
      <c r="M29" s="7">
        <f>SUM(M17:M28)</f>
        <v>0</v>
      </c>
      <c r="N29" s="7">
        <f>SUM(N17:N28)</f>
        <v>0</v>
      </c>
      <c r="O29" s="7">
        <f>SUM(O17:O28)</f>
        <v>0</v>
      </c>
      <c r="P29" s="7">
        <f>SUM(P17:P28)</f>
        <v>0</v>
      </c>
    </row>
    <row r="30" spans="1:20">
      <c r="A30" s="8"/>
      <c r="B30" s="8"/>
      <c r="C30" s="8"/>
      <c r="D30" s="8"/>
      <c r="E30" s="8"/>
      <c r="F30" s="8"/>
      <c r="G30" s="8"/>
      <c r="H30" s="8"/>
      <c r="I30" s="8"/>
      <c r="J30" s="8"/>
      <c r="K30" s="9"/>
      <c r="L30" s="10"/>
      <c r="M30" s="10"/>
      <c r="N30" s="10"/>
      <c r="O30" s="10"/>
      <c r="P30" s="11"/>
    </row>
    <row r="31" spans="1:20">
      <c r="A31" s="25" t="str">
        <f>KT!A26</f>
        <v>Sastādīja: ________</v>
      </c>
      <c r="B31" s="26"/>
      <c r="C31" s="26"/>
      <c r="D31" s="26"/>
      <c r="E31" s="26" t="str">
        <f>KT!C26</f>
        <v>2026. gada ___._______________</v>
      </c>
      <c r="F31" s="26"/>
      <c r="G31" s="26"/>
      <c r="H31" s="26"/>
    </row>
    <row r="32" spans="1:20">
      <c r="A32" s="25" t="s">
        <v>40</v>
      </c>
      <c r="B32" s="26"/>
      <c r="C32" s="26"/>
      <c r="D32" s="26"/>
      <c r="E32" s="26"/>
      <c r="F32" s="26"/>
      <c r="G32" s="26"/>
      <c r="H32" s="26"/>
    </row>
    <row r="33" spans="1:8">
      <c r="A33" s="25" t="str">
        <f>KT!A28</f>
        <v>Sertifikāta Nr.: ______</v>
      </c>
      <c r="B33" s="26"/>
      <c r="C33" s="26"/>
      <c r="D33" s="26"/>
      <c r="E33" s="26"/>
      <c r="F33" s="26"/>
      <c r="G33" s="26"/>
      <c r="H33" s="26"/>
    </row>
    <row r="34" spans="1:8">
      <c r="A34" s="27"/>
      <c r="B34" s="26"/>
      <c r="C34" s="26"/>
      <c r="D34" s="26"/>
      <c r="E34" s="26"/>
      <c r="F34" s="26"/>
      <c r="G34" s="26"/>
      <c r="H34" s="26"/>
    </row>
    <row r="35" spans="1:8">
      <c r="A35" s="25" t="str">
        <f>KT!A30</f>
        <v>Pārbaudīja: ________</v>
      </c>
      <c r="B35" s="26"/>
      <c r="C35" s="26"/>
      <c r="D35" s="26"/>
      <c r="E35" s="26" t="str">
        <f>KT!C30</f>
        <v>2026. gada ___._______________</v>
      </c>
      <c r="F35" s="26"/>
      <c r="G35" s="26"/>
      <c r="H35" s="26"/>
    </row>
    <row r="36" spans="1:8">
      <c r="A36" s="25" t="s">
        <v>41</v>
      </c>
      <c r="B36" s="26"/>
      <c r="C36" s="26"/>
      <c r="D36" s="26"/>
      <c r="E36" s="26"/>
      <c r="F36" s="26"/>
      <c r="G36" s="26"/>
      <c r="H36" s="26"/>
    </row>
    <row r="37" spans="1:8">
      <c r="A37" s="25" t="str">
        <f>KT!A32</f>
        <v>Sertifikāta Nr.: ______</v>
      </c>
      <c r="B37" s="26"/>
      <c r="C37" s="26"/>
      <c r="D37" s="26"/>
      <c r="E37" s="26"/>
      <c r="F37" s="26"/>
      <c r="G37" s="26"/>
      <c r="H37" s="26"/>
    </row>
    <row r="38" spans="1:8">
      <c r="B38" s="28"/>
      <c r="C38" s="26"/>
      <c r="D38" s="26"/>
      <c r="E38" s="26"/>
      <c r="F38" s="26"/>
      <c r="G38" s="26"/>
      <c r="H38" s="26"/>
    </row>
    <row r="39" spans="1:8">
      <c r="B39" s="29"/>
      <c r="C39" s="30"/>
      <c r="D39" s="29"/>
      <c r="F39" s="30"/>
      <c r="H39" s="26"/>
    </row>
  </sheetData>
  <mergeCells count="14">
    <mergeCell ref="L14:P14"/>
    <mergeCell ref="A16:P16"/>
    <mergeCell ref="A28:P28"/>
    <mergeCell ref="A29:J29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1E94D-8801-44C5-AE65-03E6D379225E}">
  <sheetPr>
    <tabColor rgb="FF92D050"/>
    <pageSetUpPr fitToPage="1"/>
  </sheetPr>
  <dimension ref="A2:P31"/>
  <sheetViews>
    <sheetView view="pageBreakPreview" zoomScale="90" zoomScaleNormal="85" zoomScaleSheetLayoutView="90" workbookViewId="0">
      <selection activeCell="C19" sqref="C19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6384" width="9.140625" style="2"/>
  </cols>
  <sheetData>
    <row r="2" spans="1:16">
      <c r="A2" s="133" t="s">
        <v>205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KA!C17</f>
        <v xml:space="preserve">	Zemes darbi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P21</f>
        <v>0</v>
      </c>
      <c r="P11" s="2" t="s">
        <v>3</v>
      </c>
    </row>
    <row r="12" spans="1:16">
      <c r="E12" s="36"/>
      <c r="N12" s="31" t="s">
        <v>462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16" ht="31.5">
      <c r="A17" s="38">
        <v>1</v>
      </c>
      <c r="B17" s="42"/>
      <c r="C17" s="86" t="s">
        <v>448</v>
      </c>
      <c r="D17" s="84" t="s">
        <v>218</v>
      </c>
      <c r="E17" s="71">
        <v>1187.3499999999999</v>
      </c>
      <c r="F17" s="70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ht="31.5">
      <c r="A18" s="38">
        <v>2</v>
      </c>
      <c r="B18" s="42"/>
      <c r="C18" s="86" t="s">
        <v>422</v>
      </c>
      <c r="D18" s="84" t="s">
        <v>218</v>
      </c>
      <c r="E18" s="71">
        <v>1187.3499999999999</v>
      </c>
      <c r="F18" s="70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ht="78.75">
      <c r="A19" s="38">
        <v>3</v>
      </c>
      <c r="B19" s="42"/>
      <c r="C19" s="83" t="s">
        <v>449</v>
      </c>
      <c r="D19" s="84" t="s">
        <v>218</v>
      </c>
      <c r="E19" s="71">
        <v>1105.05</v>
      </c>
      <c r="F19" s="70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>
      <c r="A20" s="131"/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31"/>
      <c r="O20" s="131"/>
      <c r="P20" s="131"/>
    </row>
    <row r="21" spans="1:16">
      <c r="A21" s="132" t="s">
        <v>49</v>
      </c>
      <c r="B21" s="132"/>
      <c r="C21" s="132"/>
      <c r="D21" s="132"/>
      <c r="E21" s="132"/>
      <c r="F21" s="132"/>
      <c r="G21" s="132"/>
      <c r="H21" s="132"/>
      <c r="I21" s="132"/>
      <c r="J21" s="132"/>
      <c r="K21" s="12"/>
      <c r="L21" s="7">
        <f>SUM(L17:L20)</f>
        <v>0</v>
      </c>
      <c r="M21" s="7">
        <f>SUM(M17:M20)</f>
        <v>0</v>
      </c>
      <c r="N21" s="7">
        <f>SUM(N17:N20)</f>
        <v>0</v>
      </c>
      <c r="O21" s="7">
        <f>SUM(O17:O20)</f>
        <v>0</v>
      </c>
      <c r="P21" s="7">
        <f>SUM(P17:P20)</f>
        <v>0</v>
      </c>
    </row>
    <row r="22" spans="1:16">
      <c r="A22" s="8"/>
      <c r="B22" s="8"/>
      <c r="C22" s="8"/>
      <c r="D22" s="8"/>
      <c r="E22" s="8"/>
      <c r="F22" s="8"/>
      <c r="G22" s="8"/>
      <c r="H22" s="8"/>
      <c r="I22" s="8"/>
      <c r="J22" s="8"/>
      <c r="K22" s="9"/>
      <c r="L22" s="10"/>
      <c r="M22" s="10"/>
      <c r="N22" s="10"/>
      <c r="O22" s="10"/>
      <c r="P22" s="11"/>
    </row>
    <row r="23" spans="1:16">
      <c r="A23" s="25"/>
      <c r="C23" s="26"/>
      <c r="D23" s="26"/>
      <c r="E23" s="26"/>
      <c r="F23" s="26"/>
      <c r="G23" s="26"/>
      <c r="H23" s="26"/>
    </row>
    <row r="24" spans="1:16">
      <c r="A24" s="25" t="str">
        <f>KT!A26</f>
        <v>Sastādīja: ________</v>
      </c>
      <c r="C24" s="26"/>
      <c r="D24" s="26" t="str">
        <f>KT!C26</f>
        <v>2026. gada ___._______________</v>
      </c>
      <c r="E24" s="26"/>
      <c r="F24" s="26"/>
      <c r="G24" s="26"/>
      <c r="H24" s="26"/>
    </row>
    <row r="25" spans="1:16">
      <c r="A25" s="25" t="s">
        <v>40</v>
      </c>
      <c r="C25" s="26"/>
      <c r="D25" s="26"/>
      <c r="E25" s="26"/>
      <c r="F25" s="26"/>
      <c r="G25" s="26"/>
      <c r="H25" s="26"/>
    </row>
    <row r="26" spans="1:16">
      <c r="A26" s="25" t="str">
        <f>KT!A28</f>
        <v>Sertifikāta Nr.: ______</v>
      </c>
      <c r="C26" s="26"/>
      <c r="D26" s="26"/>
      <c r="E26" s="26"/>
      <c r="F26" s="26"/>
      <c r="G26" s="26"/>
      <c r="H26" s="26"/>
    </row>
    <row r="27" spans="1:16">
      <c r="A27" s="27"/>
      <c r="C27" s="26"/>
      <c r="D27" s="26"/>
      <c r="E27" s="26"/>
      <c r="F27" s="26"/>
      <c r="G27" s="26"/>
      <c r="H27" s="26"/>
    </row>
    <row r="28" spans="1:16">
      <c r="A28" s="25" t="str">
        <f>KT!A30</f>
        <v>Pārbaudīja: ________</v>
      </c>
      <c r="C28" s="26"/>
      <c r="D28" s="26" t="str">
        <f>KT!C30</f>
        <v>2026. gada ___._______________</v>
      </c>
      <c r="E28" s="26"/>
      <c r="F28" s="26"/>
      <c r="G28" s="26"/>
      <c r="H28" s="26"/>
    </row>
    <row r="29" spans="1:16">
      <c r="A29" s="25" t="s">
        <v>41</v>
      </c>
      <c r="C29" s="26"/>
      <c r="D29" s="26"/>
      <c r="E29" s="26"/>
      <c r="F29" s="26"/>
      <c r="G29" s="26"/>
      <c r="H29" s="26"/>
    </row>
    <row r="30" spans="1:16">
      <c r="A30" s="25" t="str">
        <f>KT!A32</f>
        <v>Sertifikāta Nr.: ______</v>
      </c>
      <c r="C30" s="26"/>
      <c r="D30" s="26"/>
      <c r="E30" s="26"/>
      <c r="F30" s="26"/>
      <c r="G30" s="26"/>
      <c r="H30" s="26"/>
    </row>
    <row r="31" spans="1:16">
      <c r="B31" s="29"/>
      <c r="C31" s="30"/>
      <c r="D31" s="29"/>
      <c r="F31" s="30"/>
      <c r="H31" s="26"/>
    </row>
  </sheetData>
  <mergeCells count="14">
    <mergeCell ref="L14:P14"/>
    <mergeCell ref="A16:P16"/>
    <mergeCell ref="A20:P20"/>
    <mergeCell ref="A21:J21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54C45-2462-4DFA-8B64-389A654D16EE}">
  <sheetPr>
    <tabColor rgb="FF92D050"/>
    <pageSetUpPr fitToPage="1"/>
  </sheetPr>
  <dimension ref="A2:R38"/>
  <sheetViews>
    <sheetView view="pageBreakPreview" topLeftCell="A16" zoomScale="90" zoomScaleNormal="85" zoomScaleSheetLayoutView="90" workbookViewId="0">
      <selection activeCell="C22" sqref="C22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6384" width="9.140625" style="2"/>
  </cols>
  <sheetData>
    <row r="2" spans="1:16">
      <c r="A2" s="133" t="s">
        <v>206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KA!C18</f>
        <v>Pamati un pamatnes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P28</f>
        <v>0</v>
      </c>
      <c r="P11" s="2" t="s">
        <v>3</v>
      </c>
    </row>
    <row r="12" spans="1:16">
      <c r="E12" s="36"/>
      <c r="N12" s="31" t="s">
        <v>462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18">
      <c r="A17" s="38">
        <v>1</v>
      </c>
      <c r="B17" s="42"/>
      <c r="C17" s="58" t="s">
        <v>219</v>
      </c>
      <c r="D17" s="39"/>
      <c r="E17" s="43"/>
      <c r="F17" s="6">
        <v>0</v>
      </c>
      <c r="G17" s="6">
        <f t="shared" ref="G17" si="0">IF(F17&gt;0,likme,0)</f>
        <v>0</v>
      </c>
      <c r="H17" s="6">
        <f>ROUND(F17*G17,2)</f>
        <v>0</v>
      </c>
      <c r="I17" s="6">
        <v>0</v>
      </c>
      <c r="J17" s="6">
        <v>0</v>
      </c>
      <c r="K17" s="6">
        <f>SUM(H17:J17)</f>
        <v>0</v>
      </c>
      <c r="L17" s="6">
        <f>ROUND(E17*F17,2)</f>
        <v>0</v>
      </c>
      <c r="M17" s="6">
        <f>ROUND(E17*H17,2)</f>
        <v>0</v>
      </c>
      <c r="N17" s="6">
        <f>ROUND(E17*I17,2)</f>
        <v>0</v>
      </c>
      <c r="O17" s="6">
        <f>ROUND(E17*J17,2)</f>
        <v>0</v>
      </c>
      <c r="P17" s="6">
        <f>SUM(M17:O17)</f>
        <v>0</v>
      </c>
    </row>
    <row r="18" spans="1:18" ht="31.5">
      <c r="A18" s="38">
        <v>2</v>
      </c>
      <c r="B18" s="42"/>
      <c r="C18" s="44" t="s">
        <v>220</v>
      </c>
      <c r="D18" s="39" t="s">
        <v>218</v>
      </c>
      <c r="E18" s="43">
        <v>13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8">
      <c r="A19" s="38">
        <v>3</v>
      </c>
      <c r="B19" s="42"/>
      <c r="C19" s="59" t="s">
        <v>221</v>
      </c>
      <c r="D19" s="39"/>
      <c r="E19" s="43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8" ht="63">
      <c r="A20" s="38">
        <v>4</v>
      </c>
      <c r="B20" s="42"/>
      <c r="C20" s="45" t="s">
        <v>222</v>
      </c>
      <c r="D20" s="39" t="s">
        <v>218</v>
      </c>
      <c r="E20" s="43">
        <v>22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8" ht="63">
      <c r="A21" s="38">
        <v>5</v>
      </c>
      <c r="B21" s="42"/>
      <c r="C21" s="45" t="s">
        <v>223</v>
      </c>
      <c r="D21" s="39" t="s">
        <v>218</v>
      </c>
      <c r="E21" s="43">
        <v>27.2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8" ht="63">
      <c r="A22" s="38">
        <v>6</v>
      </c>
      <c r="B22" s="42"/>
      <c r="C22" s="45" t="s">
        <v>224</v>
      </c>
      <c r="D22" s="39" t="s">
        <v>218</v>
      </c>
      <c r="E22" s="43">
        <v>7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8" ht="63">
      <c r="A23" s="38">
        <v>7</v>
      </c>
      <c r="B23" s="42"/>
      <c r="C23" s="45" t="s">
        <v>225</v>
      </c>
      <c r="D23" s="39" t="s">
        <v>218</v>
      </c>
      <c r="E23" s="43">
        <v>6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8" ht="63">
      <c r="A24" s="38">
        <v>8</v>
      </c>
      <c r="B24" s="42"/>
      <c r="C24" s="45" t="s">
        <v>226</v>
      </c>
      <c r="D24" s="39" t="s">
        <v>218</v>
      </c>
      <c r="E24" s="43">
        <v>7.1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R24" s="61"/>
    </row>
    <row r="25" spans="1:18">
      <c r="A25" s="38">
        <v>9</v>
      </c>
      <c r="B25" s="42"/>
      <c r="C25" s="59" t="s">
        <v>227</v>
      </c>
      <c r="D25" s="39"/>
      <c r="E25" s="43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8" ht="47.25">
      <c r="A26" s="38">
        <v>10</v>
      </c>
      <c r="B26" s="42"/>
      <c r="C26" s="83" t="s">
        <v>423</v>
      </c>
      <c r="D26" s="84" t="s">
        <v>85</v>
      </c>
      <c r="E26" s="71">
        <v>104</v>
      </c>
      <c r="F26" s="70"/>
      <c r="G26" s="70"/>
      <c r="H26" s="6"/>
      <c r="I26" s="6"/>
      <c r="J26" s="6"/>
      <c r="K26" s="6"/>
      <c r="L26" s="6"/>
      <c r="M26" s="6"/>
      <c r="N26" s="6"/>
      <c r="O26" s="6"/>
      <c r="P26" s="6"/>
    </row>
    <row r="27" spans="1:18">
      <c r="A27" s="131"/>
      <c r="B27" s="131"/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</row>
    <row r="28" spans="1:18">
      <c r="A28" s="132" t="s">
        <v>49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2"/>
      <c r="L28" s="7">
        <f>SUM(L17:L27)</f>
        <v>0</v>
      </c>
      <c r="M28" s="7">
        <f>SUM(M17:M27)</f>
        <v>0</v>
      </c>
      <c r="N28" s="7">
        <f>SUM(N17:N27)</f>
        <v>0</v>
      </c>
      <c r="O28" s="7">
        <f>SUM(O17:O27)</f>
        <v>0</v>
      </c>
      <c r="P28" s="7">
        <f>SUM(P17:P27)</f>
        <v>0</v>
      </c>
    </row>
    <row r="29" spans="1:18">
      <c r="A29" s="8"/>
      <c r="B29" s="8"/>
      <c r="C29" s="8"/>
      <c r="D29" s="8"/>
      <c r="E29" s="8"/>
      <c r="F29" s="8"/>
      <c r="G29" s="8"/>
      <c r="H29" s="8"/>
      <c r="I29" s="8"/>
      <c r="J29" s="8"/>
      <c r="K29" s="9"/>
      <c r="L29" s="10"/>
      <c r="M29" s="10"/>
      <c r="N29" s="10"/>
      <c r="O29" s="10"/>
      <c r="P29" s="11"/>
    </row>
    <row r="30" spans="1:18">
      <c r="A30" s="25" t="str">
        <f>KT!A26</f>
        <v>Sastādīja: ________</v>
      </c>
      <c r="C30" s="26"/>
      <c r="D30" s="26" t="str">
        <f>KT!C26</f>
        <v>2026. gada ___._______________</v>
      </c>
      <c r="E30" s="26"/>
      <c r="F30" s="26"/>
      <c r="G30" s="26"/>
      <c r="H30" s="26"/>
    </row>
    <row r="31" spans="1:18">
      <c r="A31" s="25" t="s">
        <v>40</v>
      </c>
      <c r="C31" s="26"/>
      <c r="D31" s="26"/>
      <c r="E31" s="26"/>
      <c r="F31" s="26"/>
      <c r="G31" s="26"/>
      <c r="H31" s="26"/>
    </row>
    <row r="32" spans="1:18">
      <c r="A32" s="25" t="str">
        <f>KT!A28</f>
        <v>Sertifikāta Nr.: ______</v>
      </c>
      <c r="C32" s="26"/>
      <c r="D32" s="26"/>
      <c r="E32" s="26"/>
      <c r="F32" s="26"/>
      <c r="G32" s="26"/>
      <c r="H32" s="26"/>
    </row>
    <row r="33" spans="1:8">
      <c r="A33" s="27"/>
      <c r="C33" s="26"/>
      <c r="D33" s="26"/>
      <c r="E33" s="26"/>
      <c r="F33" s="26"/>
      <c r="G33" s="26"/>
      <c r="H33" s="26"/>
    </row>
    <row r="34" spans="1:8">
      <c r="A34" s="25" t="str">
        <f>KT!A30</f>
        <v>Pārbaudīja: ________</v>
      </c>
      <c r="C34" s="26"/>
      <c r="D34" s="26" t="str">
        <f>KT!C30</f>
        <v>2026. gada ___._______________</v>
      </c>
      <c r="E34" s="26"/>
      <c r="F34" s="26"/>
      <c r="G34" s="26"/>
      <c r="H34" s="26"/>
    </row>
    <row r="35" spans="1:8">
      <c r="A35" s="25" t="s">
        <v>41</v>
      </c>
      <c r="C35" s="26"/>
      <c r="D35" s="26"/>
      <c r="E35" s="26"/>
      <c r="F35" s="26"/>
      <c r="G35" s="26"/>
      <c r="H35" s="26"/>
    </row>
    <row r="36" spans="1:8">
      <c r="A36" s="25" t="str">
        <f>KT!A32</f>
        <v>Sertifikāta Nr.: ______</v>
      </c>
      <c r="C36" s="26"/>
      <c r="D36" s="26"/>
      <c r="E36" s="26"/>
      <c r="F36" s="26"/>
      <c r="G36" s="26"/>
      <c r="H36" s="26"/>
    </row>
    <row r="37" spans="1:8">
      <c r="B37" s="28"/>
      <c r="C37" s="26"/>
      <c r="D37" s="26"/>
      <c r="E37" s="26"/>
      <c r="F37" s="26"/>
      <c r="G37" s="26"/>
      <c r="H37" s="26"/>
    </row>
    <row r="38" spans="1:8">
      <c r="B38" s="29"/>
      <c r="C38" s="30"/>
      <c r="D38" s="29"/>
      <c r="F38" s="30"/>
      <c r="H38" s="26"/>
    </row>
  </sheetData>
  <mergeCells count="14">
    <mergeCell ref="L14:P14"/>
    <mergeCell ref="A16:P16"/>
    <mergeCell ref="A27:P27"/>
    <mergeCell ref="A28:J28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9BCF6-8F65-4D9D-BD5D-5F2AB53737AE}">
  <sheetPr>
    <tabColor rgb="FF92D050"/>
    <pageSetUpPr fitToPage="1"/>
  </sheetPr>
  <dimension ref="A2:Q64"/>
  <sheetViews>
    <sheetView tabSelected="1" view="pageBreakPreview" topLeftCell="A30" zoomScale="90" zoomScaleNormal="85" zoomScaleSheetLayoutView="90" workbookViewId="0">
      <selection activeCell="I32" sqref="I32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7" width="10.7109375" style="2" bestFit="1" customWidth="1"/>
    <col min="18" max="16384" width="9.140625" style="2"/>
  </cols>
  <sheetData>
    <row r="2" spans="1:16">
      <c r="A2" s="133" t="s">
        <v>228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KA!C19</f>
        <v xml:space="preserve">	Sienas, ēku un būvju karkasu konstrukcijas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P54</f>
        <v>0</v>
      </c>
      <c r="P11" s="2" t="s">
        <v>3</v>
      </c>
    </row>
    <row r="12" spans="1:16">
      <c r="E12" s="36"/>
      <c r="N12" s="31" t="s">
        <v>462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16">
      <c r="A17" s="38">
        <v>1</v>
      </c>
      <c r="B17" s="42"/>
      <c r="C17" s="58" t="s">
        <v>233</v>
      </c>
      <c r="D17" s="39"/>
      <c r="E17" s="43"/>
      <c r="F17" s="6">
        <v>0</v>
      </c>
      <c r="G17" s="6">
        <f t="shared" ref="G17" si="0">IF(F17&gt;0,likme,0)</f>
        <v>0</v>
      </c>
      <c r="H17" s="6">
        <f>ROUND(F17*G17,2)</f>
        <v>0</v>
      </c>
      <c r="I17" s="6">
        <v>0</v>
      </c>
      <c r="J17" s="6">
        <v>0</v>
      </c>
      <c r="K17" s="6">
        <f>SUM(H17:J17)</f>
        <v>0</v>
      </c>
      <c r="L17" s="6">
        <f>ROUND(E17*F17,2)</f>
        <v>0</v>
      </c>
      <c r="M17" s="6">
        <f>ROUND(E17*H17,2)</f>
        <v>0</v>
      </c>
      <c r="N17" s="6">
        <f>ROUND(E17*I17,2)</f>
        <v>0</v>
      </c>
      <c r="O17" s="6">
        <f>ROUND(E17*J17,2)</f>
        <v>0</v>
      </c>
      <c r="P17" s="6">
        <f>SUM(M17:O17)</f>
        <v>0</v>
      </c>
    </row>
    <row r="18" spans="1:16" ht="63">
      <c r="A18" s="38">
        <v>2</v>
      </c>
      <c r="B18" s="42"/>
      <c r="C18" s="45" t="s">
        <v>229</v>
      </c>
      <c r="D18" s="39" t="s">
        <v>218</v>
      </c>
      <c r="E18" s="43">
        <v>21.5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ht="63">
      <c r="A19" s="38">
        <v>3</v>
      </c>
      <c r="B19" s="42"/>
      <c r="C19" s="45" t="s">
        <v>230</v>
      </c>
      <c r="D19" s="39" t="s">
        <v>218</v>
      </c>
      <c r="E19" s="43">
        <v>53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ht="63">
      <c r="A20" s="38">
        <v>4</v>
      </c>
      <c r="B20" s="42"/>
      <c r="C20" s="45" t="s">
        <v>231</v>
      </c>
      <c r="D20" s="39" t="s">
        <v>218</v>
      </c>
      <c r="E20" s="43">
        <v>2.8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 ht="63">
      <c r="A21" s="38">
        <v>5</v>
      </c>
      <c r="B21" s="42"/>
      <c r="C21" s="45" t="s">
        <v>232</v>
      </c>
      <c r="D21" s="39" t="s">
        <v>218</v>
      </c>
      <c r="E21" s="43">
        <v>4.5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>
      <c r="A22" s="38">
        <v>6</v>
      </c>
      <c r="B22" s="42"/>
      <c r="C22" s="59" t="s">
        <v>234</v>
      </c>
      <c r="D22" s="39"/>
      <c r="E22" s="43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ht="63">
      <c r="A23" s="38">
        <v>7</v>
      </c>
      <c r="B23" s="42"/>
      <c r="C23" s="45" t="s">
        <v>237</v>
      </c>
      <c r="D23" s="39" t="s">
        <v>218</v>
      </c>
      <c r="E23" s="43">
        <v>1.4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>
      <c r="A24" s="38">
        <v>8</v>
      </c>
      <c r="B24" s="42"/>
      <c r="C24" s="59" t="s">
        <v>235</v>
      </c>
      <c r="D24" s="39"/>
      <c r="E24" s="43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>
      <c r="A25" s="38">
        <v>9</v>
      </c>
      <c r="B25" s="42"/>
      <c r="C25" s="83" t="s">
        <v>381</v>
      </c>
      <c r="D25" s="84" t="s">
        <v>218</v>
      </c>
      <c r="E25" s="71">
        <v>12.84</v>
      </c>
      <c r="F25" s="70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>
      <c r="A26" s="38">
        <v>10</v>
      </c>
      <c r="B26" s="42"/>
      <c r="C26" s="83" t="s">
        <v>382</v>
      </c>
      <c r="D26" s="84" t="s">
        <v>218</v>
      </c>
      <c r="E26" s="71">
        <v>2.88</v>
      </c>
      <c r="F26" s="70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>
      <c r="A27" s="38">
        <v>11</v>
      </c>
      <c r="B27" s="42"/>
      <c r="C27" s="83" t="s">
        <v>384</v>
      </c>
      <c r="D27" s="84" t="s">
        <v>131</v>
      </c>
      <c r="E27" s="71">
        <v>19.2</v>
      </c>
      <c r="F27" s="70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 ht="47.25">
      <c r="A28" s="38">
        <v>12</v>
      </c>
      <c r="B28" s="42"/>
      <c r="C28" s="83" t="s">
        <v>383</v>
      </c>
      <c r="D28" s="84" t="s">
        <v>218</v>
      </c>
      <c r="E28" s="71">
        <v>1.8</v>
      </c>
      <c r="F28" s="70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 ht="63">
      <c r="A29" s="38">
        <v>13</v>
      </c>
      <c r="B29" s="42"/>
      <c r="C29" s="83" t="s">
        <v>236</v>
      </c>
      <c r="D29" s="84" t="s">
        <v>218</v>
      </c>
      <c r="E29" s="71">
        <v>3.3</v>
      </c>
      <c r="F29" s="70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>
      <c r="A30" s="38">
        <v>14</v>
      </c>
      <c r="B30" s="42"/>
      <c r="C30" s="88" t="s">
        <v>238</v>
      </c>
      <c r="D30" s="84"/>
      <c r="E30" s="71"/>
      <c r="F30" s="70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 ht="63">
      <c r="A31" s="38">
        <v>15</v>
      </c>
      <c r="B31" s="42"/>
      <c r="C31" s="83" t="s">
        <v>239</v>
      </c>
      <c r="D31" s="84" t="s">
        <v>218</v>
      </c>
      <c r="E31" s="71">
        <v>0.35</v>
      </c>
      <c r="F31" s="70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 ht="31.5">
      <c r="A32" s="38">
        <v>16</v>
      </c>
      <c r="B32" s="42"/>
      <c r="C32" s="83" t="s">
        <v>241</v>
      </c>
      <c r="D32" s="84" t="s">
        <v>85</v>
      </c>
      <c r="E32" s="71">
        <v>9</v>
      </c>
      <c r="F32" s="70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7" ht="31.5">
      <c r="A33" s="38">
        <v>17</v>
      </c>
      <c r="B33" s="42"/>
      <c r="C33" s="83" t="s">
        <v>242</v>
      </c>
      <c r="D33" s="84" t="s">
        <v>85</v>
      </c>
      <c r="E33" s="71">
        <v>11</v>
      </c>
      <c r="F33" s="70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7" ht="31.5">
      <c r="A34" s="38">
        <v>18</v>
      </c>
      <c r="B34" s="42"/>
      <c r="C34" s="83" t="s">
        <v>424</v>
      </c>
      <c r="D34" s="84" t="s">
        <v>86</v>
      </c>
      <c r="E34" s="71">
        <v>2</v>
      </c>
      <c r="F34" s="70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7">
      <c r="A35" s="38">
        <v>19</v>
      </c>
      <c r="B35" s="42"/>
      <c r="C35" s="88" t="s">
        <v>240</v>
      </c>
      <c r="D35" s="84"/>
      <c r="E35" s="71"/>
      <c r="F35" s="70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7" ht="63">
      <c r="A36" s="38">
        <v>20</v>
      </c>
      <c r="B36" s="42"/>
      <c r="C36" s="83" t="s">
        <v>239</v>
      </c>
      <c r="D36" s="84" t="s">
        <v>218</v>
      </c>
      <c r="E36" s="71">
        <v>0.35</v>
      </c>
      <c r="F36" s="70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1:17" ht="31.5">
      <c r="A37" s="38">
        <v>21</v>
      </c>
      <c r="B37" s="42"/>
      <c r="C37" s="83" t="s">
        <v>424</v>
      </c>
      <c r="D37" s="84" t="s">
        <v>86</v>
      </c>
      <c r="E37" s="71">
        <v>2</v>
      </c>
      <c r="F37" s="70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1:17">
      <c r="A38" s="38">
        <v>22</v>
      </c>
      <c r="B38" s="42"/>
      <c r="C38" s="88" t="s">
        <v>243</v>
      </c>
      <c r="D38" s="84"/>
      <c r="E38" s="71"/>
      <c r="F38" s="70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1:17" ht="378">
      <c r="A39" s="38">
        <v>23</v>
      </c>
      <c r="B39" s="42"/>
      <c r="C39" s="83" t="s">
        <v>497</v>
      </c>
      <c r="D39" s="84" t="s">
        <v>244</v>
      </c>
      <c r="E39" s="71">
        <v>42</v>
      </c>
      <c r="F39" s="70"/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1:17">
      <c r="A40" s="38">
        <v>24</v>
      </c>
      <c r="B40" s="42"/>
      <c r="C40" s="88" t="s">
        <v>427</v>
      </c>
      <c r="D40" s="84"/>
      <c r="E40" s="71"/>
      <c r="F40" s="70"/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1:17" ht="31.5">
      <c r="A41" s="38">
        <v>25</v>
      </c>
      <c r="B41" s="42"/>
      <c r="C41" s="83" t="s">
        <v>428</v>
      </c>
      <c r="D41" s="84" t="s">
        <v>218</v>
      </c>
      <c r="E41" s="71">
        <v>14.29</v>
      </c>
      <c r="F41" s="70"/>
      <c r="G41" s="6"/>
      <c r="H41" s="6"/>
      <c r="I41" s="6"/>
      <c r="J41" s="6"/>
      <c r="K41" s="6"/>
      <c r="L41" s="6"/>
      <c r="M41" s="6"/>
      <c r="N41" s="6"/>
      <c r="O41" s="6"/>
      <c r="P41" s="6"/>
    </row>
    <row r="42" spans="1:17">
      <c r="A42" s="38">
        <v>26</v>
      </c>
      <c r="B42" s="42"/>
      <c r="C42" s="88" t="s">
        <v>429</v>
      </c>
      <c r="D42" s="84"/>
      <c r="E42" s="71"/>
      <c r="F42" s="70"/>
      <c r="G42" s="6"/>
      <c r="H42" s="6"/>
      <c r="I42" s="6"/>
      <c r="J42" s="6"/>
      <c r="K42" s="6"/>
      <c r="L42" s="6"/>
      <c r="M42" s="6"/>
      <c r="N42" s="6"/>
      <c r="O42" s="6"/>
      <c r="P42" s="6"/>
    </row>
    <row r="43" spans="1:17" ht="63">
      <c r="A43" s="38">
        <v>27</v>
      </c>
      <c r="B43" s="42"/>
      <c r="C43" s="83" t="s">
        <v>430</v>
      </c>
      <c r="D43" s="84" t="s">
        <v>218</v>
      </c>
      <c r="E43" s="71">
        <v>0.14000000000000001</v>
      </c>
      <c r="F43" s="70"/>
      <c r="G43" s="6"/>
      <c r="H43" s="6"/>
      <c r="I43" s="6"/>
      <c r="J43" s="6"/>
      <c r="K43" s="6"/>
      <c r="L43" s="6"/>
      <c r="M43" s="6"/>
      <c r="N43" s="6"/>
      <c r="O43" s="6"/>
      <c r="P43" s="6"/>
    </row>
    <row r="44" spans="1:17" ht="63">
      <c r="A44" s="38">
        <v>28</v>
      </c>
      <c r="B44" s="42"/>
      <c r="C44" s="83" t="s">
        <v>431</v>
      </c>
      <c r="D44" s="84" t="s">
        <v>218</v>
      </c>
      <c r="E44" s="71">
        <v>0.16</v>
      </c>
      <c r="F44" s="70"/>
      <c r="G44" s="6"/>
      <c r="H44" s="6"/>
      <c r="I44" s="6"/>
      <c r="J44" s="6"/>
      <c r="K44" s="6"/>
      <c r="L44" s="6"/>
      <c r="M44" s="6"/>
      <c r="N44" s="6"/>
      <c r="O44" s="6"/>
      <c r="P44" s="6"/>
    </row>
    <row r="45" spans="1:17" ht="47.25">
      <c r="A45" s="38">
        <v>29</v>
      </c>
      <c r="B45" s="42"/>
      <c r="C45" s="83" t="s">
        <v>432</v>
      </c>
      <c r="D45" s="84" t="s">
        <v>85</v>
      </c>
      <c r="E45" s="87">
        <v>12</v>
      </c>
      <c r="F45" s="70"/>
      <c r="G45" s="6"/>
      <c r="H45" s="6"/>
      <c r="I45" s="6"/>
      <c r="J45" s="6"/>
      <c r="K45" s="6"/>
      <c r="L45" s="6"/>
      <c r="M45" s="6"/>
      <c r="N45" s="6"/>
      <c r="O45" s="6"/>
      <c r="P45" s="6"/>
    </row>
    <row r="46" spans="1:17" ht="47.25">
      <c r="A46" s="38">
        <v>30</v>
      </c>
      <c r="B46" s="42"/>
      <c r="C46" s="83" t="s">
        <v>433</v>
      </c>
      <c r="D46" s="84" t="s">
        <v>85</v>
      </c>
      <c r="E46" s="87">
        <v>4</v>
      </c>
      <c r="F46" s="70"/>
      <c r="G46" s="6"/>
      <c r="H46" s="6"/>
      <c r="I46" s="6"/>
      <c r="J46" s="6"/>
      <c r="K46" s="6"/>
      <c r="L46" s="6"/>
      <c r="M46" s="6"/>
      <c r="N46" s="6"/>
      <c r="O46" s="6"/>
      <c r="P46" s="6"/>
    </row>
    <row r="47" spans="1:17" ht="47.25">
      <c r="A47" s="38">
        <v>31</v>
      </c>
      <c r="B47" s="42"/>
      <c r="C47" s="83" t="s">
        <v>434</v>
      </c>
      <c r="D47" s="84" t="s">
        <v>85</v>
      </c>
      <c r="E47" s="87">
        <v>5</v>
      </c>
      <c r="F47" s="70"/>
      <c r="G47" s="6"/>
      <c r="H47" s="6"/>
      <c r="I47" s="6"/>
      <c r="J47" s="6"/>
      <c r="K47" s="6"/>
      <c r="L47" s="6"/>
      <c r="M47" s="6"/>
      <c r="N47" s="6"/>
      <c r="O47" s="6"/>
      <c r="P47" s="6"/>
      <c r="Q47" s="60"/>
    </row>
    <row r="48" spans="1:17" ht="31.5">
      <c r="A48" s="38">
        <v>32</v>
      </c>
      <c r="B48" s="42"/>
      <c r="C48" s="83" t="s">
        <v>438</v>
      </c>
      <c r="D48" s="84" t="s">
        <v>435</v>
      </c>
      <c r="E48" s="87">
        <v>90</v>
      </c>
      <c r="F48" s="70"/>
      <c r="G48" s="6"/>
      <c r="H48" s="6"/>
      <c r="I48" s="6"/>
      <c r="J48" s="6"/>
      <c r="K48" s="6"/>
      <c r="L48" s="6"/>
      <c r="M48" s="6"/>
      <c r="N48" s="6"/>
      <c r="O48" s="6"/>
      <c r="P48" s="6"/>
    </row>
    <row r="49" spans="1:17">
      <c r="A49" s="38">
        <v>33</v>
      </c>
      <c r="B49" s="42"/>
      <c r="C49" s="88" t="s">
        <v>247</v>
      </c>
      <c r="D49" s="84"/>
      <c r="E49" s="71"/>
      <c r="F49" s="70"/>
      <c r="G49" s="6"/>
      <c r="H49" s="6"/>
      <c r="I49" s="6"/>
      <c r="J49" s="6"/>
      <c r="K49" s="6"/>
      <c r="L49" s="6"/>
      <c r="M49" s="6"/>
      <c r="N49" s="6"/>
      <c r="O49" s="6"/>
      <c r="P49" s="6"/>
    </row>
    <row r="50" spans="1:17">
      <c r="A50" s="38">
        <v>34</v>
      </c>
      <c r="B50" s="42"/>
      <c r="C50" s="83" t="s">
        <v>384</v>
      </c>
      <c r="D50" s="84" t="s">
        <v>131</v>
      </c>
      <c r="E50" s="71">
        <v>310</v>
      </c>
      <c r="F50" s="70"/>
      <c r="G50" s="6"/>
      <c r="H50" s="6"/>
      <c r="I50" s="6"/>
      <c r="J50" s="6"/>
      <c r="K50" s="6"/>
      <c r="L50" s="6"/>
      <c r="M50" s="6"/>
      <c r="N50" s="6"/>
      <c r="O50" s="6"/>
      <c r="P50" s="6"/>
      <c r="Q50" s="60"/>
    </row>
    <row r="51" spans="1:17" ht="63">
      <c r="A51" s="38">
        <v>35</v>
      </c>
      <c r="B51" s="42"/>
      <c r="C51" s="83" t="s">
        <v>436</v>
      </c>
      <c r="D51" s="84" t="s">
        <v>218</v>
      </c>
      <c r="E51" s="71">
        <v>25</v>
      </c>
      <c r="F51" s="70"/>
      <c r="G51" s="6"/>
      <c r="H51" s="6"/>
      <c r="I51" s="6"/>
      <c r="J51" s="6"/>
      <c r="K51" s="6"/>
      <c r="L51" s="6"/>
      <c r="M51" s="6"/>
      <c r="N51" s="6"/>
      <c r="O51" s="6"/>
      <c r="P51" s="6"/>
      <c r="Q51" s="60"/>
    </row>
    <row r="52" spans="1:17">
      <c r="A52" s="38">
        <v>36</v>
      </c>
      <c r="B52" s="42"/>
      <c r="C52" s="83" t="s">
        <v>437</v>
      </c>
      <c r="D52" s="84" t="s">
        <v>83</v>
      </c>
      <c r="E52" s="71">
        <v>155</v>
      </c>
      <c r="F52" s="70"/>
      <c r="G52" s="6"/>
      <c r="H52" s="6"/>
      <c r="I52" s="6"/>
      <c r="J52" s="6"/>
      <c r="K52" s="6"/>
      <c r="L52" s="6"/>
      <c r="M52" s="6"/>
      <c r="N52" s="6"/>
      <c r="O52" s="6"/>
      <c r="P52" s="6"/>
      <c r="Q52" s="60"/>
    </row>
    <row r="53" spans="1:17">
      <c r="A53" s="131"/>
      <c r="B53" s="131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</row>
    <row r="54" spans="1:17">
      <c r="A54" s="132" t="s">
        <v>49</v>
      </c>
      <c r="B54" s="132"/>
      <c r="C54" s="132"/>
      <c r="D54" s="132"/>
      <c r="E54" s="132"/>
      <c r="F54" s="132"/>
      <c r="G54" s="132"/>
      <c r="H54" s="132"/>
      <c r="I54" s="132"/>
      <c r="J54" s="132"/>
      <c r="K54" s="12"/>
      <c r="L54" s="7">
        <f>SUM(L17:L53)</f>
        <v>0</v>
      </c>
      <c r="M54" s="7">
        <f>SUM(M17:M53)</f>
        <v>0</v>
      </c>
      <c r="N54" s="7">
        <f>SUM(N17:N53)</f>
        <v>0</v>
      </c>
      <c r="O54" s="7">
        <f>SUM(O17:O53)</f>
        <v>0</v>
      </c>
      <c r="P54" s="7">
        <f>SUM(P17:P53)</f>
        <v>0</v>
      </c>
    </row>
    <row r="55" spans="1:17">
      <c r="A55" s="8"/>
      <c r="B55" s="8"/>
      <c r="C55" s="8"/>
      <c r="D55" s="8"/>
      <c r="E55" s="8"/>
      <c r="F55" s="8"/>
      <c r="G55" s="8"/>
      <c r="H55" s="8"/>
      <c r="I55" s="8"/>
      <c r="J55" s="8"/>
      <c r="K55" s="9"/>
      <c r="L55" s="10"/>
      <c r="M55" s="10"/>
      <c r="N55" s="10"/>
      <c r="O55" s="10"/>
      <c r="P55" s="11"/>
      <c r="Q55" s="60"/>
    </row>
    <row r="56" spans="1:17">
      <c r="A56" s="25" t="str">
        <f>KT!A26</f>
        <v>Sastādīja: ________</v>
      </c>
      <c r="C56" s="26"/>
      <c r="D56" s="26" t="str">
        <f>KT!C26</f>
        <v>2026. gada ___._______________</v>
      </c>
      <c r="E56" s="26"/>
      <c r="F56" s="26"/>
      <c r="G56" s="26"/>
      <c r="H56" s="26"/>
    </row>
    <row r="57" spans="1:17">
      <c r="A57" s="25" t="s">
        <v>40</v>
      </c>
      <c r="C57" s="26"/>
      <c r="D57" s="26"/>
      <c r="E57" s="26"/>
      <c r="F57" s="26"/>
      <c r="G57" s="26"/>
      <c r="H57" s="26"/>
    </row>
    <row r="58" spans="1:17">
      <c r="A58" s="25" t="str">
        <f>KT!A28</f>
        <v>Sertifikāta Nr.: ______</v>
      </c>
      <c r="C58" s="26"/>
      <c r="D58" s="26"/>
      <c r="E58" s="26"/>
      <c r="F58" s="26"/>
      <c r="G58" s="26"/>
      <c r="H58" s="26"/>
    </row>
    <row r="59" spans="1:17">
      <c r="A59" s="27"/>
      <c r="C59" s="26"/>
      <c r="D59" s="26"/>
      <c r="E59" s="26"/>
      <c r="F59" s="26"/>
      <c r="G59" s="26"/>
      <c r="H59" s="26"/>
    </row>
    <row r="60" spans="1:17">
      <c r="A60" s="25" t="str">
        <f>KT!A30</f>
        <v>Pārbaudīja: ________</v>
      </c>
      <c r="C60" s="26"/>
      <c r="D60" s="26" t="str">
        <f>KT!C30</f>
        <v>2026. gada ___._______________</v>
      </c>
      <c r="E60" s="26"/>
      <c r="F60" s="26"/>
      <c r="G60" s="26"/>
      <c r="H60" s="26"/>
    </row>
    <row r="61" spans="1:17">
      <c r="A61" s="25" t="s">
        <v>41</v>
      </c>
      <c r="C61" s="26"/>
      <c r="D61" s="26"/>
      <c r="E61" s="26"/>
      <c r="F61" s="26"/>
      <c r="G61" s="26"/>
      <c r="H61" s="26"/>
    </row>
    <row r="62" spans="1:17">
      <c r="A62" s="25" t="str">
        <f>KT!A32</f>
        <v>Sertifikāta Nr.: ______</v>
      </c>
      <c r="C62" s="26"/>
      <c r="D62" s="26"/>
      <c r="E62" s="26"/>
      <c r="F62" s="26"/>
      <c r="G62" s="26"/>
      <c r="H62" s="26"/>
    </row>
    <row r="63" spans="1:17">
      <c r="B63" s="28"/>
      <c r="C63" s="26"/>
      <c r="D63" s="26"/>
      <c r="E63" s="26"/>
      <c r="F63" s="26"/>
      <c r="G63" s="26"/>
      <c r="H63" s="26"/>
    </row>
    <row r="64" spans="1:17">
      <c r="B64" s="29"/>
      <c r="C64" s="30"/>
      <c r="D64" s="29"/>
      <c r="F64" s="30"/>
      <c r="H64" s="26"/>
    </row>
  </sheetData>
  <mergeCells count="14">
    <mergeCell ref="L14:P14"/>
    <mergeCell ref="A16:P16"/>
    <mergeCell ref="A53:P53"/>
    <mergeCell ref="A54:J54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5504C-7976-4695-AD1E-269CB293257D}">
  <sheetPr>
    <tabColor rgb="FF92D050"/>
    <pageSetUpPr fitToPage="1"/>
  </sheetPr>
  <dimension ref="A2:P76"/>
  <sheetViews>
    <sheetView view="pageBreakPreview" topLeftCell="A6" zoomScale="90" zoomScaleNormal="85" zoomScaleSheetLayoutView="90" workbookViewId="0">
      <selection activeCell="C67" sqref="C67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6384" width="9.140625" style="2"/>
  </cols>
  <sheetData>
    <row r="2" spans="1:16">
      <c r="A2" s="133" t="s">
        <v>245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KA!C20</f>
        <v>Starpsienas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P66</f>
        <v>0</v>
      </c>
      <c r="P11" s="2" t="s">
        <v>3</v>
      </c>
    </row>
    <row r="12" spans="1:16">
      <c r="E12" s="36"/>
      <c r="N12" s="31" t="s">
        <v>462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16">
      <c r="A17" s="38">
        <v>1</v>
      </c>
      <c r="B17" s="42"/>
      <c r="C17" s="58" t="s">
        <v>260</v>
      </c>
      <c r="D17" s="39"/>
      <c r="E17" s="43"/>
      <c r="F17" s="6">
        <v>0</v>
      </c>
      <c r="G17" s="6">
        <f t="shared" ref="G17" si="0">IF(F17&gt;0,likme,0)</f>
        <v>0</v>
      </c>
      <c r="H17" s="6">
        <f>ROUND(F17*G17,2)</f>
        <v>0</v>
      </c>
      <c r="I17" s="6">
        <v>0</v>
      </c>
      <c r="J17" s="6">
        <v>0</v>
      </c>
      <c r="K17" s="6">
        <f>SUM(H17:J17)</f>
        <v>0</v>
      </c>
      <c r="L17" s="6">
        <f>ROUND(E17*F17,2)</f>
        <v>0</v>
      </c>
      <c r="M17" s="6">
        <f>ROUND(E17*H17,2)</f>
        <v>0</v>
      </c>
      <c r="N17" s="6">
        <f>ROUND(E17*I17,2)</f>
        <v>0</v>
      </c>
      <c r="O17" s="6">
        <f>ROUND(E17*J17,2)</f>
        <v>0</v>
      </c>
      <c r="P17" s="6">
        <f>SUM(M17:O17)</f>
        <v>0</v>
      </c>
    </row>
    <row r="18" spans="1:16" ht="31.5">
      <c r="A18" s="38">
        <v>2</v>
      </c>
      <c r="B18" s="42"/>
      <c r="C18" s="44" t="s">
        <v>261</v>
      </c>
      <c r="D18" s="39" t="s">
        <v>131</v>
      </c>
      <c r="E18" s="43">
        <v>237.25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ht="63">
      <c r="A19" s="38">
        <v>3</v>
      </c>
      <c r="B19" s="82"/>
      <c r="C19" s="83" t="s">
        <v>334</v>
      </c>
      <c r="D19" s="39" t="s">
        <v>218</v>
      </c>
      <c r="E19" s="43">
        <f>ROUND(E18*0.2,2)</f>
        <v>47.45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>
      <c r="A20" s="38">
        <v>4</v>
      </c>
      <c r="B20" s="82"/>
      <c r="C20" s="88" t="s">
        <v>270</v>
      </c>
      <c r="D20" s="39"/>
      <c r="E20" s="43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 ht="31.5">
      <c r="A21" s="38">
        <v>5</v>
      </c>
      <c r="B21" s="82"/>
      <c r="C21" s="86" t="s">
        <v>261</v>
      </c>
      <c r="D21" s="39" t="s">
        <v>131</v>
      </c>
      <c r="E21" s="43">
        <v>159.63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ht="63">
      <c r="A22" s="38">
        <v>6</v>
      </c>
      <c r="B22" s="82"/>
      <c r="C22" s="83" t="s">
        <v>334</v>
      </c>
      <c r="D22" s="39" t="s">
        <v>218</v>
      </c>
      <c r="E22" s="43">
        <f>ROUND(E21*0.2,2)</f>
        <v>31.93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>
      <c r="A23" s="38">
        <v>7</v>
      </c>
      <c r="B23" s="82"/>
      <c r="C23" s="97" t="s">
        <v>280</v>
      </c>
      <c r="D23" s="39"/>
      <c r="E23" s="43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 ht="63">
      <c r="A24" s="38">
        <v>8</v>
      </c>
      <c r="B24" s="82"/>
      <c r="C24" s="86" t="s">
        <v>450</v>
      </c>
      <c r="D24" s="39" t="s">
        <v>131</v>
      </c>
      <c r="E24" s="43">
        <f>ROUND(E25*2,2)</f>
        <v>474.74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 ht="31.5">
      <c r="A25" s="38">
        <v>9</v>
      </c>
      <c r="B25" s="82"/>
      <c r="C25" s="83" t="s">
        <v>281</v>
      </c>
      <c r="D25" s="39" t="s">
        <v>131</v>
      </c>
      <c r="E25" s="43">
        <v>237.37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 ht="31.5">
      <c r="A26" s="38">
        <v>10</v>
      </c>
      <c r="B26" s="82"/>
      <c r="C26" s="83" t="s">
        <v>282</v>
      </c>
      <c r="D26" s="39" t="s">
        <v>131</v>
      </c>
      <c r="E26" s="43">
        <f>E25</f>
        <v>237.37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 ht="63">
      <c r="A27" s="38">
        <v>11</v>
      </c>
      <c r="B27" s="82"/>
      <c r="C27" s="86" t="s">
        <v>450</v>
      </c>
      <c r="D27" s="39" t="s">
        <v>131</v>
      </c>
      <c r="E27" s="43">
        <f>E24</f>
        <v>474.74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>
      <c r="A28" s="38">
        <v>12</v>
      </c>
      <c r="B28" s="82"/>
      <c r="C28" s="97" t="s">
        <v>283</v>
      </c>
      <c r="D28" s="39"/>
      <c r="E28" s="43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 ht="63">
      <c r="A29" s="38">
        <v>13</v>
      </c>
      <c r="B29" s="82"/>
      <c r="C29" s="86" t="s">
        <v>451</v>
      </c>
      <c r="D29" s="39" t="s">
        <v>131</v>
      </c>
      <c r="E29" s="43">
        <f>ROUND(E30*2,2)</f>
        <v>89.48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 ht="31.5">
      <c r="A30" s="38">
        <v>14</v>
      </c>
      <c r="B30" s="82"/>
      <c r="C30" s="83" t="s">
        <v>281</v>
      </c>
      <c r="D30" s="39" t="s">
        <v>131</v>
      </c>
      <c r="E30" s="43">
        <v>44.74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 ht="31.5">
      <c r="A31" s="38">
        <v>15</v>
      </c>
      <c r="B31" s="82"/>
      <c r="C31" s="83" t="s">
        <v>282</v>
      </c>
      <c r="D31" s="39" t="s">
        <v>131</v>
      </c>
      <c r="E31" s="43">
        <f>E30</f>
        <v>44.74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 ht="63">
      <c r="A32" s="38">
        <v>16</v>
      </c>
      <c r="B32" s="82"/>
      <c r="C32" s="86" t="s">
        <v>451</v>
      </c>
      <c r="D32" s="39" t="s">
        <v>131</v>
      </c>
      <c r="E32" s="43">
        <f>E29</f>
        <v>89.48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>
      <c r="A33" s="38">
        <v>17</v>
      </c>
      <c r="B33" s="82"/>
      <c r="C33" s="97" t="s">
        <v>284</v>
      </c>
      <c r="D33" s="39"/>
      <c r="E33" s="43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6" ht="63">
      <c r="A34" s="38">
        <v>18</v>
      </c>
      <c r="B34" s="82"/>
      <c r="C34" s="86" t="s">
        <v>450</v>
      </c>
      <c r="D34" s="39" t="s">
        <v>131</v>
      </c>
      <c r="E34" s="43">
        <f>ROUND(E35*2,2)</f>
        <v>46.42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6" ht="31.5">
      <c r="A35" s="38">
        <v>19</v>
      </c>
      <c r="B35" s="82"/>
      <c r="C35" s="83" t="s">
        <v>281</v>
      </c>
      <c r="D35" s="39" t="s">
        <v>131</v>
      </c>
      <c r="E35" s="43">
        <v>23.21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6" ht="31.5">
      <c r="A36" s="38">
        <v>20</v>
      </c>
      <c r="B36" s="82"/>
      <c r="C36" s="83" t="s">
        <v>282</v>
      </c>
      <c r="D36" s="39" t="s">
        <v>131</v>
      </c>
      <c r="E36" s="43">
        <f>E35</f>
        <v>23.21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1:16" ht="63">
      <c r="A37" s="38">
        <v>21</v>
      </c>
      <c r="B37" s="82"/>
      <c r="C37" s="86" t="s">
        <v>451</v>
      </c>
      <c r="D37" s="39" t="s">
        <v>131</v>
      </c>
      <c r="E37" s="43">
        <f>E34</f>
        <v>46.42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1:16">
      <c r="A38" s="38">
        <v>22</v>
      </c>
      <c r="B38" s="82"/>
      <c r="C38" s="97" t="s">
        <v>285</v>
      </c>
      <c r="D38" s="39"/>
      <c r="E38" s="43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1:16" ht="63">
      <c r="A39" s="38">
        <v>23</v>
      </c>
      <c r="B39" s="82"/>
      <c r="C39" s="86" t="s">
        <v>451</v>
      </c>
      <c r="D39" s="39" t="s">
        <v>131</v>
      </c>
      <c r="E39" s="43">
        <f>ROUND(E40*2,2)</f>
        <v>48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1:16" ht="31.5">
      <c r="A40" s="38">
        <v>24</v>
      </c>
      <c r="B40" s="82"/>
      <c r="C40" s="83" t="s">
        <v>392</v>
      </c>
      <c r="D40" s="39" t="s">
        <v>131</v>
      </c>
      <c r="E40" s="43">
        <v>24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1:16" ht="31.5">
      <c r="A41" s="38">
        <v>25</v>
      </c>
      <c r="B41" s="82"/>
      <c r="C41" s="83" t="s">
        <v>391</v>
      </c>
      <c r="D41" s="39" t="s">
        <v>131</v>
      </c>
      <c r="E41" s="43">
        <f>E40</f>
        <v>24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</row>
    <row r="42" spans="1:16" ht="63">
      <c r="A42" s="38">
        <v>26</v>
      </c>
      <c r="B42" s="82"/>
      <c r="C42" s="86" t="s">
        <v>451</v>
      </c>
      <c r="D42" s="39" t="s">
        <v>131</v>
      </c>
      <c r="E42" s="43">
        <f>E39</f>
        <v>48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</row>
    <row r="43" spans="1:16">
      <c r="A43" s="38">
        <v>27</v>
      </c>
      <c r="B43" s="82"/>
      <c r="C43" s="88" t="s">
        <v>389</v>
      </c>
      <c r="D43" s="39"/>
      <c r="E43" s="43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</row>
    <row r="44" spans="1:16" ht="31.5">
      <c r="A44" s="38">
        <v>28</v>
      </c>
      <c r="B44" s="82"/>
      <c r="C44" s="86" t="s">
        <v>261</v>
      </c>
      <c r="D44" s="39" t="s">
        <v>131</v>
      </c>
      <c r="E44" s="43">
        <v>12.25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</row>
    <row r="45" spans="1:16" ht="63">
      <c r="A45" s="38">
        <v>29</v>
      </c>
      <c r="B45" s="82"/>
      <c r="C45" s="83" t="s">
        <v>334</v>
      </c>
      <c r="D45" s="39" t="s">
        <v>218</v>
      </c>
      <c r="E45" s="43">
        <f>ROUND(E44*0.2,2)</f>
        <v>2.4500000000000002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</row>
    <row r="46" spans="1:16" ht="31.5">
      <c r="A46" s="38">
        <v>30</v>
      </c>
      <c r="B46" s="82"/>
      <c r="C46" s="86" t="s">
        <v>261</v>
      </c>
      <c r="D46" s="39" t="s">
        <v>131</v>
      </c>
      <c r="E46" s="43">
        <f>E44</f>
        <v>12.25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</row>
    <row r="47" spans="1:16">
      <c r="A47" s="38">
        <v>31</v>
      </c>
      <c r="B47" s="82"/>
      <c r="C47" s="88" t="s">
        <v>390</v>
      </c>
      <c r="D47" s="39"/>
      <c r="E47" s="43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</row>
    <row r="48" spans="1:16" ht="31.5">
      <c r="A48" s="38">
        <v>32</v>
      </c>
      <c r="B48" s="82"/>
      <c r="C48" s="86" t="s">
        <v>261</v>
      </c>
      <c r="D48" s="39" t="s">
        <v>131</v>
      </c>
      <c r="E48" s="43">
        <v>23.99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</row>
    <row r="49" spans="1:16" ht="63">
      <c r="A49" s="38">
        <v>33</v>
      </c>
      <c r="B49" s="82"/>
      <c r="C49" s="83" t="s">
        <v>334</v>
      </c>
      <c r="D49" s="39" t="s">
        <v>218</v>
      </c>
      <c r="E49" s="43">
        <f>ROUND(E48*0.2,2)</f>
        <v>4.8</v>
      </c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</row>
    <row r="50" spans="1:16" ht="31.5">
      <c r="A50" s="38">
        <v>34</v>
      </c>
      <c r="B50" s="82"/>
      <c r="C50" s="83" t="s">
        <v>266</v>
      </c>
      <c r="D50" s="39" t="s">
        <v>131</v>
      </c>
      <c r="E50" s="43">
        <f>E48</f>
        <v>23.99</v>
      </c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</row>
    <row r="51" spans="1:16">
      <c r="A51" s="38">
        <v>35</v>
      </c>
      <c r="B51" s="82"/>
      <c r="C51" s="88" t="s">
        <v>393</v>
      </c>
      <c r="D51" s="39"/>
      <c r="E51" s="43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</row>
    <row r="52" spans="1:16" ht="63">
      <c r="A52" s="38">
        <v>36</v>
      </c>
      <c r="B52" s="82"/>
      <c r="C52" s="86" t="s">
        <v>394</v>
      </c>
      <c r="D52" s="39" t="s">
        <v>131</v>
      </c>
      <c r="E52" s="43">
        <v>25.02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</row>
    <row r="53" spans="1:16">
      <c r="A53" s="38">
        <v>37</v>
      </c>
      <c r="B53" s="82"/>
      <c r="C53" s="88" t="s">
        <v>395</v>
      </c>
      <c r="D53" s="39"/>
      <c r="E53" s="43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</row>
    <row r="54" spans="1:16" ht="63">
      <c r="A54" s="38">
        <v>38</v>
      </c>
      <c r="B54" s="82"/>
      <c r="C54" s="86" t="s">
        <v>450</v>
      </c>
      <c r="D54" s="39" t="s">
        <v>131</v>
      </c>
      <c r="E54" s="43">
        <f>ROUND(E55*2,2)</f>
        <v>47.66</v>
      </c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</row>
    <row r="55" spans="1:16" ht="31.5">
      <c r="A55" s="38">
        <v>39</v>
      </c>
      <c r="B55" s="82"/>
      <c r="C55" s="83" t="s">
        <v>281</v>
      </c>
      <c r="D55" s="39" t="s">
        <v>131</v>
      </c>
      <c r="E55" s="43">
        <v>23.83</v>
      </c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</row>
    <row r="56" spans="1:16" ht="31.5">
      <c r="A56" s="38">
        <v>40</v>
      </c>
      <c r="B56" s="82"/>
      <c r="C56" s="83" t="s">
        <v>282</v>
      </c>
      <c r="D56" s="39" t="s">
        <v>131</v>
      </c>
      <c r="E56" s="43">
        <f>E55</f>
        <v>23.83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</row>
    <row r="57" spans="1:16" ht="63">
      <c r="A57" s="38">
        <v>41</v>
      </c>
      <c r="B57" s="82"/>
      <c r="C57" s="86" t="s">
        <v>450</v>
      </c>
      <c r="D57" s="39" t="s">
        <v>131</v>
      </c>
      <c r="E57" s="43">
        <f>E54</f>
        <v>47.66</v>
      </c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</row>
    <row r="58" spans="1:16">
      <c r="A58" s="38">
        <v>42</v>
      </c>
      <c r="B58" s="82"/>
      <c r="C58" s="97" t="s">
        <v>403</v>
      </c>
      <c r="D58" s="39"/>
      <c r="E58" s="43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</row>
    <row r="59" spans="1:16" ht="31.5">
      <c r="A59" s="38">
        <v>43</v>
      </c>
      <c r="B59" s="82"/>
      <c r="C59" s="83" t="s">
        <v>318</v>
      </c>
      <c r="D59" s="39" t="s">
        <v>83</v>
      </c>
      <c r="E59" s="43">
        <v>33.799999999999997</v>
      </c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</row>
    <row r="60" spans="1:16" ht="63">
      <c r="A60" s="38">
        <v>44</v>
      </c>
      <c r="B60" s="82"/>
      <c r="C60" s="86" t="s">
        <v>319</v>
      </c>
      <c r="D60" s="39" t="s">
        <v>83</v>
      </c>
      <c r="E60" s="43">
        <v>33.799999999999997</v>
      </c>
      <c r="F60" s="70"/>
      <c r="G60" s="6"/>
      <c r="H60" s="6"/>
      <c r="I60" s="6"/>
      <c r="J60" s="6"/>
      <c r="K60" s="6"/>
      <c r="L60" s="6"/>
      <c r="M60" s="6"/>
      <c r="N60" s="6"/>
      <c r="O60" s="6"/>
      <c r="P60" s="6"/>
    </row>
    <row r="61" spans="1:16">
      <c r="A61" s="38">
        <v>45</v>
      </c>
      <c r="B61" s="82"/>
      <c r="C61" s="97" t="s">
        <v>404</v>
      </c>
      <c r="D61" s="39"/>
      <c r="E61" s="43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</row>
    <row r="62" spans="1:16" ht="31.5">
      <c r="A62" s="38">
        <v>46</v>
      </c>
      <c r="B62" s="82"/>
      <c r="C62" s="83" t="s">
        <v>318</v>
      </c>
      <c r="D62" s="39" t="s">
        <v>83</v>
      </c>
      <c r="E62" s="43">
        <v>22.4</v>
      </c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</row>
    <row r="63" spans="1:16" ht="31.5">
      <c r="A63" s="38">
        <v>47</v>
      </c>
      <c r="B63" s="82"/>
      <c r="C63" s="83" t="s">
        <v>282</v>
      </c>
      <c r="D63" s="39" t="s">
        <v>83</v>
      </c>
      <c r="E63" s="43">
        <v>22.4</v>
      </c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</row>
    <row r="64" spans="1:16" ht="63">
      <c r="A64" s="38">
        <v>48</v>
      </c>
      <c r="B64" s="82"/>
      <c r="C64" s="86" t="s">
        <v>319</v>
      </c>
      <c r="D64" s="39" t="s">
        <v>83</v>
      </c>
      <c r="E64" s="43">
        <v>22.4</v>
      </c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</row>
    <row r="65" spans="1:16">
      <c r="A65" s="131"/>
      <c r="B65" s="131"/>
      <c r="C65" s="131"/>
      <c r="D65" s="131"/>
      <c r="E65" s="131"/>
      <c r="F65" s="131"/>
      <c r="G65" s="131"/>
      <c r="H65" s="131"/>
      <c r="I65" s="131"/>
      <c r="J65" s="131"/>
      <c r="K65" s="131"/>
      <c r="L65" s="131"/>
      <c r="M65" s="131"/>
      <c r="N65" s="131"/>
      <c r="O65" s="131"/>
      <c r="P65" s="131"/>
    </row>
    <row r="66" spans="1:16">
      <c r="A66" s="132" t="s">
        <v>49</v>
      </c>
      <c r="B66" s="132"/>
      <c r="C66" s="132"/>
      <c r="D66" s="132"/>
      <c r="E66" s="132"/>
      <c r="F66" s="132"/>
      <c r="G66" s="132"/>
      <c r="H66" s="132"/>
      <c r="I66" s="132"/>
      <c r="J66" s="132"/>
      <c r="K66" s="12"/>
      <c r="L66" s="7">
        <f>SUM(L17:L65)</f>
        <v>0</v>
      </c>
      <c r="M66" s="7">
        <f>SUM(M17:M65)</f>
        <v>0</v>
      </c>
      <c r="N66" s="7">
        <f>SUM(N17:N65)</f>
        <v>0</v>
      </c>
      <c r="O66" s="7">
        <f>SUM(O17:O65)</f>
        <v>0</v>
      </c>
      <c r="P66" s="7">
        <f>SUM(P17:P65)</f>
        <v>0</v>
      </c>
    </row>
    <row r="67" spans="1:16">
      <c r="A67" s="8"/>
      <c r="B67" s="8"/>
      <c r="C67" s="8"/>
      <c r="D67" s="8"/>
      <c r="E67" s="8"/>
      <c r="F67" s="8"/>
      <c r="G67" s="8"/>
      <c r="H67" s="8"/>
      <c r="I67" s="8"/>
      <c r="J67" s="8"/>
      <c r="K67" s="9"/>
      <c r="L67" s="10"/>
      <c r="M67" s="10"/>
      <c r="N67" s="10"/>
      <c r="O67" s="10"/>
      <c r="P67" s="11"/>
    </row>
    <row r="68" spans="1:16">
      <c r="A68" s="25" t="str">
        <f>KT!A26</f>
        <v>Sastādīja: ________</v>
      </c>
      <c r="C68" s="26"/>
      <c r="D68" s="26" t="str">
        <f>KT!C26</f>
        <v>2026. gada ___._______________</v>
      </c>
      <c r="E68" s="26"/>
      <c r="F68" s="26"/>
      <c r="G68" s="26"/>
      <c r="H68" s="26"/>
    </row>
    <row r="69" spans="1:16">
      <c r="A69" s="25" t="s">
        <v>40</v>
      </c>
      <c r="C69" s="26"/>
      <c r="D69" s="26"/>
      <c r="E69" s="26"/>
      <c r="F69" s="26"/>
      <c r="G69" s="26"/>
      <c r="H69" s="26"/>
    </row>
    <row r="70" spans="1:16">
      <c r="A70" s="25" t="str">
        <f>KT!A28</f>
        <v>Sertifikāta Nr.: ______</v>
      </c>
      <c r="C70" s="26"/>
      <c r="D70" s="26"/>
      <c r="E70" s="26"/>
      <c r="F70" s="26"/>
      <c r="G70" s="26"/>
      <c r="H70" s="26"/>
    </row>
    <row r="71" spans="1:16">
      <c r="A71" s="27"/>
      <c r="C71" s="26"/>
      <c r="D71" s="26"/>
      <c r="E71" s="26"/>
      <c r="F71" s="26"/>
      <c r="G71" s="26"/>
      <c r="H71" s="26"/>
    </row>
    <row r="72" spans="1:16">
      <c r="A72" s="25" t="str">
        <f>KT!A30</f>
        <v>Pārbaudīja: ________</v>
      </c>
      <c r="C72" s="26"/>
      <c r="D72" s="26" t="str">
        <f>KT!C30</f>
        <v>2026. gada ___._______________</v>
      </c>
      <c r="E72" s="26"/>
      <c r="F72" s="26"/>
      <c r="G72" s="26"/>
      <c r="H72" s="26"/>
    </row>
    <row r="73" spans="1:16">
      <c r="A73" s="25" t="s">
        <v>41</v>
      </c>
      <c r="C73" s="26"/>
      <c r="D73" s="26"/>
      <c r="E73" s="26"/>
      <c r="F73" s="26"/>
      <c r="G73" s="26"/>
      <c r="H73" s="26"/>
    </row>
    <row r="74" spans="1:16">
      <c r="A74" s="25" t="str">
        <f>KT!A32</f>
        <v>Sertifikāta Nr.: ______</v>
      </c>
      <c r="C74" s="26"/>
      <c r="D74" s="26"/>
      <c r="E74" s="26"/>
      <c r="F74" s="26"/>
      <c r="G74" s="26"/>
      <c r="H74" s="26"/>
    </row>
    <row r="75" spans="1:16">
      <c r="B75" s="28"/>
      <c r="C75" s="26"/>
      <c r="D75" s="26"/>
      <c r="E75" s="26"/>
      <c r="F75" s="26"/>
      <c r="G75" s="26"/>
      <c r="H75" s="26"/>
    </row>
    <row r="76" spans="1:16">
      <c r="B76" s="29"/>
      <c r="C76" s="30"/>
      <c r="D76" s="29"/>
      <c r="F76" s="30"/>
      <c r="H76" s="26"/>
    </row>
  </sheetData>
  <mergeCells count="14">
    <mergeCell ref="L14:P14"/>
    <mergeCell ref="A16:P16"/>
    <mergeCell ref="A65:P65"/>
    <mergeCell ref="A66:J66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CDBA2-5482-4979-A8E7-EA2B32C1960F}">
  <sheetPr>
    <tabColor rgb="FF92D050"/>
    <pageSetUpPr fitToPage="1"/>
  </sheetPr>
  <dimension ref="A2:P29"/>
  <sheetViews>
    <sheetView view="pageBreakPreview" zoomScale="90" zoomScaleNormal="85" zoomScaleSheetLayoutView="90" workbookViewId="0">
      <selection activeCell="C23" sqref="C23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7" width="14" style="2" bestFit="1" customWidth="1"/>
    <col min="18" max="16384" width="9.140625" style="2"/>
  </cols>
  <sheetData>
    <row r="2" spans="1:16">
      <c r="A2" s="133" t="s">
        <v>295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KA!C21</f>
        <v>Kāpņu konstrukcijas, kāpņu laukumi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P19</f>
        <v>0</v>
      </c>
      <c r="P11" s="2" t="s">
        <v>3</v>
      </c>
    </row>
    <row r="12" spans="1:16">
      <c r="E12" s="36"/>
      <c r="N12" s="31" t="s">
        <v>462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16" ht="31.5">
      <c r="A17" s="38">
        <v>1</v>
      </c>
      <c r="B17" s="42"/>
      <c r="C17" s="86" t="s">
        <v>418</v>
      </c>
      <c r="D17" s="84" t="s">
        <v>83</v>
      </c>
      <c r="E17" s="43">
        <v>28.31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>
      <c r="A18" s="131"/>
      <c r="B18" s="131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</row>
    <row r="19" spans="1:16">
      <c r="A19" s="132" t="s">
        <v>49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2"/>
      <c r="L19" s="7">
        <f>SUM(L17:L18)</f>
        <v>0</v>
      </c>
      <c r="M19" s="7">
        <f>SUM(M17:M18)</f>
        <v>0</v>
      </c>
      <c r="N19" s="7">
        <f>SUM(N17:N18)</f>
        <v>0</v>
      </c>
      <c r="O19" s="7">
        <f>SUM(O17:O18)</f>
        <v>0</v>
      </c>
      <c r="P19" s="7">
        <f>SUM(P17:P18)</f>
        <v>0</v>
      </c>
    </row>
    <row r="20" spans="1:16">
      <c r="A20" s="8"/>
      <c r="B20" s="8"/>
      <c r="C20" s="8"/>
      <c r="D20" s="8"/>
      <c r="E20" s="8"/>
      <c r="F20" s="8"/>
      <c r="G20" s="8"/>
      <c r="H20" s="8"/>
      <c r="I20" s="8"/>
      <c r="J20" s="8"/>
      <c r="K20" s="9"/>
      <c r="L20" s="10"/>
      <c r="M20" s="10"/>
      <c r="N20" s="10"/>
      <c r="O20" s="10"/>
      <c r="P20" s="11"/>
    </row>
    <row r="21" spans="1:16">
      <c r="A21" s="25" t="str">
        <f>KT!A26</f>
        <v>Sastādīja: ________</v>
      </c>
      <c r="C21" s="26"/>
      <c r="D21" s="26" t="str">
        <f>KT!C26</f>
        <v>2026. gada ___._______________</v>
      </c>
      <c r="E21" s="26"/>
      <c r="F21" s="26"/>
      <c r="G21" s="26"/>
      <c r="H21" s="26"/>
    </row>
    <row r="22" spans="1:16">
      <c r="A22" s="25" t="s">
        <v>40</v>
      </c>
      <c r="C22" s="26"/>
      <c r="D22" s="26"/>
      <c r="E22" s="26"/>
      <c r="F22" s="26"/>
      <c r="G22" s="26"/>
      <c r="H22" s="26"/>
    </row>
    <row r="23" spans="1:16">
      <c r="A23" s="25" t="str">
        <f>KT!A28</f>
        <v>Sertifikāta Nr.: ______</v>
      </c>
      <c r="C23" s="26"/>
      <c r="D23" s="26"/>
      <c r="E23" s="26"/>
      <c r="F23" s="26"/>
      <c r="G23" s="26"/>
      <c r="H23" s="26"/>
    </row>
    <row r="24" spans="1:16">
      <c r="A24" s="27"/>
      <c r="C24" s="26"/>
      <c r="D24" s="26"/>
      <c r="E24" s="26"/>
      <c r="F24" s="26"/>
      <c r="G24" s="26"/>
      <c r="H24" s="26"/>
    </row>
    <row r="25" spans="1:16">
      <c r="A25" s="25" t="str">
        <f>KT!A30</f>
        <v>Pārbaudīja: ________</v>
      </c>
      <c r="C25" s="26"/>
      <c r="D25" s="26" t="str">
        <f>KT!C30</f>
        <v>2026. gada ___._______________</v>
      </c>
      <c r="E25" s="26"/>
      <c r="F25" s="26"/>
      <c r="G25" s="26"/>
      <c r="H25" s="26"/>
    </row>
    <row r="26" spans="1:16">
      <c r="A26" s="25" t="s">
        <v>41</v>
      </c>
      <c r="C26" s="26"/>
      <c r="D26" s="26"/>
      <c r="E26" s="26"/>
      <c r="F26" s="26"/>
      <c r="G26" s="26"/>
      <c r="H26" s="26"/>
    </row>
    <row r="27" spans="1:16">
      <c r="A27" s="25" t="str">
        <f>KT!A32</f>
        <v>Sertifikāta Nr.: ______</v>
      </c>
      <c r="C27" s="26"/>
      <c r="D27" s="26"/>
      <c r="E27" s="26"/>
      <c r="F27" s="26"/>
      <c r="G27" s="26"/>
      <c r="H27" s="26"/>
    </row>
    <row r="28" spans="1:16">
      <c r="B28" s="28"/>
      <c r="C28" s="26"/>
      <c r="D28" s="26"/>
      <c r="E28" s="26"/>
      <c r="F28" s="26"/>
      <c r="G28" s="26"/>
      <c r="H28" s="26"/>
    </row>
    <row r="29" spans="1:16">
      <c r="B29" s="29"/>
      <c r="C29" s="30"/>
      <c r="D29" s="29"/>
      <c r="F29" s="30"/>
      <c r="H29" s="26"/>
    </row>
  </sheetData>
  <mergeCells count="14">
    <mergeCell ref="L14:P14"/>
    <mergeCell ref="A16:P16"/>
    <mergeCell ref="A18:P18"/>
    <mergeCell ref="A19:J19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837B3-EDB8-4DE5-8A56-EB1A69F75B5E}">
  <sheetPr>
    <tabColor rgb="FF92D050"/>
    <pageSetUpPr fitToPage="1"/>
  </sheetPr>
  <dimension ref="A2:V38"/>
  <sheetViews>
    <sheetView view="pageBreakPreview" topLeftCell="A13" zoomScale="90" zoomScaleNormal="85" zoomScaleSheetLayoutView="90" workbookViewId="0">
      <selection activeCell="D35" sqref="D35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7" width="9.140625" style="2"/>
    <col min="18" max="18" width="10.85546875" style="2" bestFit="1" customWidth="1"/>
    <col min="19" max="19" width="9.140625" style="2"/>
    <col min="20" max="20" width="12" style="2" customWidth="1"/>
    <col min="21" max="16384" width="9.140625" style="2"/>
  </cols>
  <sheetData>
    <row r="2" spans="1:16">
      <c r="A2" s="133" t="s">
        <v>296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KA!C22</f>
        <v>Grīdu pamatnes, segumi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P28</f>
        <v>0</v>
      </c>
      <c r="P11" s="2" t="s">
        <v>3</v>
      </c>
    </row>
    <row r="12" spans="1:16">
      <c r="E12" s="36"/>
      <c r="N12" s="31" t="s">
        <v>462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22">
      <c r="A17" s="38">
        <v>1</v>
      </c>
      <c r="B17" s="42"/>
      <c r="C17" s="58" t="s">
        <v>297</v>
      </c>
      <c r="D17" s="39"/>
      <c r="E17" s="43"/>
      <c r="F17" s="6">
        <v>0</v>
      </c>
      <c r="G17" s="6">
        <f t="shared" ref="G17" si="0">IF(F17&gt;0,likme,0)</f>
        <v>0</v>
      </c>
      <c r="H17" s="6">
        <f>ROUND(F17*G17,2)</f>
        <v>0</v>
      </c>
      <c r="I17" s="6">
        <v>0</v>
      </c>
      <c r="J17" s="6">
        <v>0</v>
      </c>
      <c r="K17" s="6">
        <f>SUM(H17:J17)</f>
        <v>0</v>
      </c>
      <c r="L17" s="6">
        <f>ROUND(E17*F17,2)</f>
        <v>0</v>
      </c>
      <c r="M17" s="6">
        <f>ROUND(E17*H17,2)</f>
        <v>0</v>
      </c>
      <c r="N17" s="6">
        <f>ROUND(E17*I17,2)</f>
        <v>0</v>
      </c>
      <c r="O17" s="6">
        <f>ROUND(E17*J17,2)</f>
        <v>0</v>
      </c>
      <c r="P17" s="6">
        <f>SUM(M17:O17)</f>
        <v>0</v>
      </c>
    </row>
    <row r="18" spans="1:22" ht="63">
      <c r="A18" s="38">
        <v>2</v>
      </c>
      <c r="B18" s="42"/>
      <c r="C18" s="45" t="s">
        <v>298</v>
      </c>
      <c r="D18" s="39" t="s">
        <v>131</v>
      </c>
      <c r="E18" s="43">
        <v>117.3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22">
      <c r="A19" s="38">
        <v>3</v>
      </c>
      <c r="B19" s="42"/>
      <c r="C19" s="45" t="s">
        <v>299</v>
      </c>
      <c r="D19" s="39" t="s">
        <v>131</v>
      </c>
      <c r="E19" s="43">
        <v>117.3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22" ht="31.5">
      <c r="A20" s="38">
        <v>4</v>
      </c>
      <c r="B20" s="42"/>
      <c r="C20" s="45" t="s">
        <v>302</v>
      </c>
      <c r="D20" s="39" t="s">
        <v>131</v>
      </c>
      <c r="E20" s="43">
        <v>117.3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R20" s="61"/>
      <c r="S20" s="61"/>
      <c r="T20" s="61"/>
      <c r="U20" s="61"/>
      <c r="V20" s="61"/>
    </row>
    <row r="21" spans="1:22" ht="31.5">
      <c r="A21" s="38">
        <v>5</v>
      </c>
      <c r="B21" s="42"/>
      <c r="C21" s="83" t="s">
        <v>303</v>
      </c>
      <c r="D21" s="84" t="s">
        <v>131</v>
      </c>
      <c r="E21" s="43">
        <v>117.3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R21" s="60"/>
      <c r="S21" s="60"/>
      <c r="T21" s="60"/>
      <c r="U21" s="60"/>
      <c r="V21" s="60"/>
    </row>
    <row r="22" spans="1:22">
      <c r="A22" s="38">
        <v>6</v>
      </c>
      <c r="B22" s="42"/>
      <c r="C22" s="83" t="s">
        <v>300</v>
      </c>
      <c r="D22" s="84" t="s">
        <v>218</v>
      </c>
      <c r="E22" s="43">
        <f>ROUND(E18*0.15,2)</f>
        <v>17.600000000000001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22">
      <c r="A23" s="38">
        <v>7</v>
      </c>
      <c r="B23" s="42"/>
      <c r="C23" s="88" t="s">
        <v>301</v>
      </c>
      <c r="D23" s="84"/>
      <c r="E23" s="43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22" ht="31.5">
      <c r="A24" s="38">
        <v>8</v>
      </c>
      <c r="B24" s="42"/>
      <c r="C24" s="86" t="s">
        <v>396</v>
      </c>
      <c r="D24" s="84" t="s">
        <v>131</v>
      </c>
      <c r="E24" s="43">
        <v>361.4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22">
      <c r="A25" s="38">
        <v>9</v>
      </c>
      <c r="B25" s="42"/>
      <c r="C25" s="83" t="s">
        <v>304</v>
      </c>
      <c r="D25" s="84" t="s">
        <v>131</v>
      </c>
      <c r="E25" s="43">
        <v>361.4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22" ht="31.5">
      <c r="A26" s="38">
        <v>10</v>
      </c>
      <c r="B26" s="42"/>
      <c r="C26" s="83" t="s">
        <v>397</v>
      </c>
      <c r="D26" s="84" t="s">
        <v>131</v>
      </c>
      <c r="E26" s="43">
        <v>361.4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22">
      <c r="A27" s="131"/>
      <c r="B27" s="131"/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</row>
    <row r="28" spans="1:22">
      <c r="A28" s="132" t="s">
        <v>49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2"/>
      <c r="L28" s="7">
        <f>SUM(L17:L27)</f>
        <v>0</v>
      </c>
      <c r="M28" s="7">
        <f>SUM(M17:M27)</f>
        <v>0</v>
      </c>
      <c r="N28" s="7">
        <f>SUM(N17:N27)</f>
        <v>0</v>
      </c>
      <c r="O28" s="7">
        <f>SUM(O17:O27)</f>
        <v>0</v>
      </c>
      <c r="P28" s="7">
        <f>SUM(P17:P27)</f>
        <v>0</v>
      </c>
    </row>
    <row r="29" spans="1:22">
      <c r="A29" s="8"/>
      <c r="B29" s="8"/>
      <c r="C29" s="8"/>
      <c r="D29" s="8"/>
      <c r="E29" s="8"/>
      <c r="F29" s="8"/>
      <c r="G29" s="8"/>
      <c r="H29" s="8"/>
      <c r="I29" s="8"/>
      <c r="J29" s="8"/>
      <c r="K29" s="9"/>
      <c r="L29" s="10"/>
      <c r="M29" s="10"/>
      <c r="N29" s="10"/>
      <c r="O29" s="10"/>
      <c r="P29" s="11"/>
    </row>
    <row r="30" spans="1:22">
      <c r="A30" s="25" t="str">
        <f>KT!A26</f>
        <v>Sastādīja: ________</v>
      </c>
      <c r="C30" s="26"/>
      <c r="D30" s="26" t="str">
        <f>KT!C26</f>
        <v>2026. gada ___._______________</v>
      </c>
      <c r="E30" s="26"/>
      <c r="F30" s="26"/>
      <c r="G30" s="26"/>
      <c r="H30" s="26"/>
    </row>
    <row r="31" spans="1:22">
      <c r="A31" s="25" t="s">
        <v>40</v>
      </c>
      <c r="C31" s="26"/>
      <c r="D31" s="26"/>
      <c r="E31" s="26"/>
      <c r="F31" s="26"/>
      <c r="G31" s="26"/>
      <c r="H31" s="26"/>
    </row>
    <row r="32" spans="1:22">
      <c r="A32" s="25" t="str">
        <f>KT!A28</f>
        <v>Sertifikāta Nr.: ______</v>
      </c>
      <c r="C32" s="26"/>
      <c r="D32" s="26"/>
      <c r="E32" s="26"/>
      <c r="F32" s="26"/>
      <c r="G32" s="26"/>
      <c r="H32" s="26"/>
    </row>
    <row r="33" spans="1:8">
      <c r="A33" s="27"/>
      <c r="C33" s="26"/>
      <c r="D33" s="26"/>
      <c r="E33" s="26"/>
      <c r="F33" s="26"/>
      <c r="G33" s="26"/>
      <c r="H33" s="26"/>
    </row>
    <row r="34" spans="1:8">
      <c r="A34" s="25" t="str">
        <f>KT!A30</f>
        <v>Pārbaudīja: ________</v>
      </c>
      <c r="C34" s="26"/>
      <c r="D34" s="26" t="str">
        <f>KT!C30</f>
        <v>2026. gada ___._______________</v>
      </c>
      <c r="E34" s="26"/>
      <c r="F34" s="26"/>
      <c r="G34" s="26"/>
      <c r="H34" s="26"/>
    </row>
    <row r="35" spans="1:8">
      <c r="A35" s="25" t="s">
        <v>41</v>
      </c>
      <c r="C35" s="26"/>
      <c r="D35" s="26"/>
      <c r="E35" s="26"/>
      <c r="F35" s="26"/>
      <c r="G35" s="26"/>
      <c r="H35" s="26"/>
    </row>
    <row r="36" spans="1:8">
      <c r="A36" s="25" t="str">
        <f>KT!A32</f>
        <v>Sertifikāta Nr.: ______</v>
      </c>
      <c r="C36" s="26"/>
      <c r="D36" s="26"/>
      <c r="E36" s="26"/>
      <c r="F36" s="26"/>
      <c r="G36" s="26"/>
      <c r="H36" s="26"/>
    </row>
    <row r="37" spans="1:8">
      <c r="B37" s="28"/>
      <c r="C37" s="26"/>
      <c r="D37" s="26"/>
      <c r="E37" s="26"/>
      <c r="F37" s="26"/>
      <c r="G37" s="26"/>
      <c r="H37" s="26"/>
    </row>
    <row r="38" spans="1:8">
      <c r="B38" s="29"/>
      <c r="C38" s="30"/>
      <c r="D38" s="29"/>
      <c r="F38" s="30"/>
      <c r="H38" s="26"/>
    </row>
  </sheetData>
  <mergeCells count="14">
    <mergeCell ref="L14:P14"/>
    <mergeCell ref="A16:P16"/>
    <mergeCell ref="A27:P27"/>
    <mergeCell ref="A28:J28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FB907-C960-446D-9867-9E90822C198F}">
  <sheetPr>
    <tabColor rgb="FF92D050"/>
    <pageSetUpPr fitToPage="1"/>
  </sheetPr>
  <dimension ref="A2:P59"/>
  <sheetViews>
    <sheetView view="pageBreakPreview" topLeftCell="A38" zoomScale="90" zoomScaleNormal="85" zoomScaleSheetLayoutView="90" workbookViewId="0">
      <selection activeCell="C44" sqref="C44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6384" width="9.140625" style="2"/>
  </cols>
  <sheetData>
    <row r="2" spans="1:16">
      <c r="A2" s="133" t="s">
        <v>305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KA!C23</f>
        <v>Jumti, segumi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P49</f>
        <v>0</v>
      </c>
      <c r="P11" s="2" t="s">
        <v>3</v>
      </c>
    </row>
    <row r="12" spans="1:16">
      <c r="E12" s="36"/>
      <c r="N12" s="31" t="s">
        <v>462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16">
      <c r="A17" s="38">
        <v>1</v>
      </c>
      <c r="B17" s="42"/>
      <c r="C17" s="58" t="s">
        <v>306</v>
      </c>
      <c r="D17" s="39"/>
      <c r="E17" s="43"/>
      <c r="F17" s="6">
        <v>0</v>
      </c>
      <c r="G17" s="6">
        <f t="shared" ref="G17" si="0">IF(F17&gt;0,likme,0)</f>
        <v>0</v>
      </c>
      <c r="H17" s="6">
        <f>ROUND(F17*G17,2)</f>
        <v>0</v>
      </c>
      <c r="I17" s="6">
        <v>0</v>
      </c>
      <c r="J17" s="6">
        <v>0</v>
      </c>
      <c r="K17" s="6">
        <f>SUM(H17:J17)</f>
        <v>0</v>
      </c>
      <c r="L17" s="6">
        <f>ROUND(E17*F17,2)</f>
        <v>0</v>
      </c>
      <c r="M17" s="6">
        <f>ROUND(E17*H17,2)</f>
        <v>0</v>
      </c>
      <c r="N17" s="6">
        <f>ROUND(E17*I17,2)</f>
        <v>0</v>
      </c>
      <c r="O17" s="6">
        <f>ROUND(E17*J17,2)</f>
        <v>0</v>
      </c>
      <c r="P17" s="6">
        <f>SUM(M17:O17)</f>
        <v>0</v>
      </c>
    </row>
    <row r="18" spans="1:16" ht="47.25">
      <c r="A18" s="38">
        <v>2</v>
      </c>
      <c r="B18" s="42"/>
      <c r="C18" s="86" t="s">
        <v>307</v>
      </c>
      <c r="D18" s="84" t="s">
        <v>131</v>
      </c>
      <c r="E18" s="43">
        <v>455.07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ht="31.5">
      <c r="A19" s="38">
        <v>3</v>
      </c>
      <c r="B19" s="42"/>
      <c r="C19" s="83" t="s">
        <v>308</v>
      </c>
      <c r="D19" s="84" t="s">
        <v>131</v>
      </c>
      <c r="E19" s="43">
        <v>455.07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ht="31.5">
      <c r="A20" s="38">
        <v>4</v>
      </c>
      <c r="B20" s="42"/>
      <c r="C20" s="83" t="s">
        <v>309</v>
      </c>
      <c r="D20" s="84" t="s">
        <v>131</v>
      </c>
      <c r="E20" s="43">
        <v>455.07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>
      <c r="A21" s="38">
        <v>5</v>
      </c>
      <c r="B21" s="42"/>
      <c r="C21" s="83" t="s">
        <v>310</v>
      </c>
      <c r="D21" s="84" t="s">
        <v>131</v>
      </c>
      <c r="E21" s="43">
        <v>455.07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ht="31.5">
      <c r="A22" s="38">
        <v>6</v>
      </c>
      <c r="B22" s="42"/>
      <c r="C22" s="83" t="s">
        <v>309</v>
      </c>
      <c r="D22" s="84" t="s">
        <v>131</v>
      </c>
      <c r="E22" s="43">
        <v>455.07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ht="31.5">
      <c r="A23" s="38">
        <v>7</v>
      </c>
      <c r="B23" s="42"/>
      <c r="C23" s="83" t="s">
        <v>398</v>
      </c>
      <c r="D23" s="84" t="s">
        <v>131</v>
      </c>
      <c r="E23" s="43">
        <v>455.07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 ht="31.5">
      <c r="A24" s="38">
        <v>8</v>
      </c>
      <c r="B24" s="42"/>
      <c r="C24" s="86" t="s">
        <v>312</v>
      </c>
      <c r="D24" s="84" t="s">
        <v>131</v>
      </c>
      <c r="E24" s="43">
        <v>455.07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>
      <c r="A25" s="38">
        <v>9</v>
      </c>
      <c r="B25" s="42"/>
      <c r="C25" s="88" t="s">
        <v>313</v>
      </c>
      <c r="D25" s="84"/>
      <c r="E25" s="43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 ht="47.25">
      <c r="A26" s="38">
        <v>10</v>
      </c>
      <c r="B26" s="42"/>
      <c r="C26" s="86" t="s">
        <v>307</v>
      </c>
      <c r="D26" s="84" t="s">
        <v>131</v>
      </c>
      <c r="E26" s="43">
        <v>33.43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 ht="31.5">
      <c r="A27" s="38">
        <v>11</v>
      </c>
      <c r="B27" s="42"/>
      <c r="C27" s="83" t="s">
        <v>399</v>
      </c>
      <c r="D27" s="84" t="s">
        <v>131</v>
      </c>
      <c r="E27" s="43">
        <v>33.43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 ht="31.5">
      <c r="A28" s="38">
        <v>12</v>
      </c>
      <c r="B28" s="42"/>
      <c r="C28" s="83" t="s">
        <v>309</v>
      </c>
      <c r="D28" s="84" t="s">
        <v>131</v>
      </c>
      <c r="E28" s="43">
        <v>33.43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>
      <c r="A29" s="38">
        <v>13</v>
      </c>
      <c r="B29" s="42"/>
      <c r="C29" s="83" t="s">
        <v>310</v>
      </c>
      <c r="D29" s="84" t="s">
        <v>131</v>
      </c>
      <c r="E29" s="43">
        <v>33.43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 ht="31.5">
      <c r="A30" s="38">
        <v>14</v>
      </c>
      <c r="B30" s="42"/>
      <c r="C30" s="83" t="s">
        <v>311</v>
      </c>
      <c r="D30" s="84" t="s">
        <v>131</v>
      </c>
      <c r="E30" s="43">
        <v>33.43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 ht="31.5">
      <c r="A31" s="38">
        <v>15</v>
      </c>
      <c r="B31" s="42"/>
      <c r="C31" s="86" t="s">
        <v>312</v>
      </c>
      <c r="D31" s="84" t="s">
        <v>131</v>
      </c>
      <c r="E31" s="43">
        <v>33.43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>
      <c r="A32" s="38">
        <v>16</v>
      </c>
      <c r="B32" s="42"/>
      <c r="C32" s="88" t="s">
        <v>314</v>
      </c>
      <c r="D32" s="84"/>
      <c r="E32" s="43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 ht="47.25">
      <c r="A33" s="38">
        <v>17</v>
      </c>
      <c r="B33" s="42"/>
      <c r="C33" s="86" t="s">
        <v>307</v>
      </c>
      <c r="D33" s="84" t="s">
        <v>131</v>
      </c>
      <c r="E33" s="43">
        <v>5.43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6" ht="31.5">
      <c r="A34" s="38">
        <v>18</v>
      </c>
      <c r="B34" s="42"/>
      <c r="C34" s="83" t="s">
        <v>308</v>
      </c>
      <c r="D34" s="84" t="s">
        <v>131</v>
      </c>
      <c r="E34" s="43">
        <v>5.43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6">
      <c r="A35" s="38">
        <v>19</v>
      </c>
      <c r="B35" s="42"/>
      <c r="C35" s="88" t="s">
        <v>402</v>
      </c>
      <c r="D35" s="84"/>
      <c r="E35" s="43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6" ht="31.5">
      <c r="A36" s="38">
        <v>20</v>
      </c>
      <c r="B36" s="42"/>
      <c r="C36" s="83" t="s">
        <v>322</v>
      </c>
      <c r="D36" s="84" t="s">
        <v>83</v>
      </c>
      <c r="E36" s="43">
        <v>74.709999999999994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1:16" ht="31.5">
      <c r="A37" s="38">
        <v>21</v>
      </c>
      <c r="B37" s="42"/>
      <c r="C37" s="83" t="s">
        <v>323</v>
      </c>
      <c r="D37" s="84" t="s">
        <v>83</v>
      </c>
      <c r="E37" s="43">
        <v>74.709999999999994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1:16" ht="47.25">
      <c r="A38" s="38">
        <v>22</v>
      </c>
      <c r="B38" s="42"/>
      <c r="C38" s="83" t="s">
        <v>400</v>
      </c>
      <c r="D38" s="84" t="s">
        <v>83</v>
      </c>
      <c r="E38" s="43">
        <v>74.709999999999994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1:16" ht="31.5">
      <c r="A39" s="38">
        <v>23</v>
      </c>
      <c r="B39" s="42"/>
      <c r="C39" s="83" t="s">
        <v>401</v>
      </c>
      <c r="D39" s="84" t="s">
        <v>83</v>
      </c>
      <c r="E39" s="43">
        <v>74.709999999999994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1:16">
      <c r="A40" s="38">
        <v>24</v>
      </c>
      <c r="B40" s="42"/>
      <c r="C40" s="88" t="s">
        <v>315</v>
      </c>
      <c r="D40" s="84"/>
      <c r="E40" s="43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1:16" ht="94.5">
      <c r="A41" s="38">
        <v>25</v>
      </c>
      <c r="B41" s="42"/>
      <c r="C41" s="83" t="s">
        <v>316</v>
      </c>
      <c r="D41" s="84" t="s">
        <v>83</v>
      </c>
      <c r="E41" s="43">
        <v>67.52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</row>
    <row r="42" spans="1:16" ht="31.5">
      <c r="A42" s="38">
        <v>26</v>
      </c>
      <c r="B42" s="42"/>
      <c r="C42" s="83" t="s">
        <v>325</v>
      </c>
      <c r="D42" s="84" t="s">
        <v>83</v>
      </c>
      <c r="E42" s="43">
        <v>8.26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</row>
    <row r="43" spans="1:16" ht="31.5">
      <c r="A43" s="38">
        <v>27</v>
      </c>
      <c r="B43" s="42"/>
      <c r="C43" s="83" t="s">
        <v>326</v>
      </c>
      <c r="D43" s="84" t="s">
        <v>83</v>
      </c>
      <c r="E43" s="43">
        <v>132.47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</row>
    <row r="44" spans="1:16" ht="31.5">
      <c r="A44" s="38">
        <v>28</v>
      </c>
      <c r="B44" s="42"/>
      <c r="C44" s="83" t="s">
        <v>327</v>
      </c>
      <c r="D44" s="84" t="s">
        <v>83</v>
      </c>
      <c r="E44" s="43">
        <v>74.709999999999994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</row>
    <row r="45" spans="1:16" ht="31.5">
      <c r="A45" s="38">
        <v>29</v>
      </c>
      <c r="B45" s="42"/>
      <c r="C45" s="83" t="s">
        <v>328</v>
      </c>
      <c r="D45" s="84" t="s">
        <v>83</v>
      </c>
      <c r="E45" s="43">
        <v>73.8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</row>
    <row r="46" spans="1:16" ht="31.5">
      <c r="A46" s="38">
        <v>30</v>
      </c>
      <c r="B46" s="42"/>
      <c r="C46" s="83" t="s">
        <v>324</v>
      </c>
      <c r="D46" s="84" t="s">
        <v>83</v>
      </c>
      <c r="E46" s="43">
        <v>57.76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</row>
    <row r="47" spans="1:16" ht="31.5">
      <c r="A47" s="38">
        <v>31</v>
      </c>
      <c r="B47" s="42"/>
      <c r="C47" s="83" t="s">
        <v>329</v>
      </c>
      <c r="D47" s="84" t="s">
        <v>83</v>
      </c>
      <c r="E47" s="43">
        <v>79.83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</row>
    <row r="48" spans="1:16">
      <c r="A48" s="131"/>
      <c r="B48" s="131"/>
      <c r="C48" s="131"/>
      <c r="D48" s="131"/>
      <c r="E48" s="131"/>
      <c r="F48" s="131"/>
      <c r="G48" s="131"/>
      <c r="H48" s="131"/>
      <c r="I48" s="131"/>
      <c r="J48" s="131"/>
      <c r="K48" s="131"/>
      <c r="L48" s="131"/>
      <c r="M48" s="131"/>
      <c r="N48" s="131"/>
      <c r="O48" s="131"/>
      <c r="P48" s="131"/>
    </row>
    <row r="49" spans="1:16">
      <c r="A49" s="132" t="s">
        <v>49</v>
      </c>
      <c r="B49" s="132"/>
      <c r="C49" s="132"/>
      <c r="D49" s="132"/>
      <c r="E49" s="132"/>
      <c r="F49" s="132"/>
      <c r="G49" s="132"/>
      <c r="H49" s="132"/>
      <c r="I49" s="132"/>
      <c r="J49" s="132"/>
      <c r="K49" s="12"/>
      <c r="L49" s="7">
        <f>SUM(L17:L48)</f>
        <v>0</v>
      </c>
      <c r="M49" s="7">
        <f>SUM(M17:M48)</f>
        <v>0</v>
      </c>
      <c r="N49" s="7">
        <f>SUM(N17:N48)</f>
        <v>0</v>
      </c>
      <c r="O49" s="7">
        <f>SUM(O17:O48)</f>
        <v>0</v>
      </c>
      <c r="P49" s="7">
        <f>SUM(P17:P48)</f>
        <v>0</v>
      </c>
    </row>
    <row r="50" spans="1:16">
      <c r="A50" s="8"/>
      <c r="B50" s="8"/>
      <c r="C50" s="8"/>
      <c r="D50" s="8"/>
      <c r="E50" s="8"/>
      <c r="F50" s="8"/>
      <c r="G50" s="8"/>
      <c r="H50" s="8"/>
      <c r="I50" s="8"/>
      <c r="J50" s="8"/>
      <c r="K50" s="9"/>
      <c r="L50" s="10"/>
      <c r="M50" s="10"/>
      <c r="N50" s="10"/>
      <c r="O50" s="10"/>
      <c r="P50" s="11"/>
    </row>
    <row r="51" spans="1:16">
      <c r="A51" s="25" t="str">
        <f>KT!A26</f>
        <v>Sastādīja: ________</v>
      </c>
      <c r="C51" s="26"/>
      <c r="D51" s="26" t="str">
        <f>KT!C26</f>
        <v>2026. gada ___._______________</v>
      </c>
      <c r="E51" s="26"/>
      <c r="F51" s="26"/>
      <c r="G51" s="26"/>
      <c r="H51" s="26"/>
    </row>
    <row r="52" spans="1:16">
      <c r="A52" s="25" t="s">
        <v>40</v>
      </c>
      <c r="C52" s="26"/>
      <c r="D52" s="26"/>
      <c r="E52" s="26"/>
      <c r="F52" s="26"/>
      <c r="G52" s="26"/>
      <c r="H52" s="26"/>
    </row>
    <row r="53" spans="1:16">
      <c r="A53" s="25" t="str">
        <f>KT!A28</f>
        <v>Sertifikāta Nr.: ______</v>
      </c>
      <c r="C53" s="26"/>
      <c r="D53" s="26"/>
      <c r="E53" s="26"/>
      <c r="F53" s="26"/>
      <c r="G53" s="26"/>
      <c r="H53" s="26"/>
    </row>
    <row r="54" spans="1:16">
      <c r="A54" s="27"/>
      <c r="C54" s="26"/>
      <c r="D54" s="26"/>
      <c r="E54" s="26"/>
      <c r="F54" s="26"/>
      <c r="G54" s="26"/>
      <c r="H54" s="26"/>
    </row>
    <row r="55" spans="1:16">
      <c r="A55" s="25" t="str">
        <f>KT!A30</f>
        <v>Pārbaudīja: ________</v>
      </c>
      <c r="C55" s="26"/>
      <c r="D55" s="26" t="str">
        <f>KT!C30</f>
        <v>2026. gada ___._______________</v>
      </c>
      <c r="E55" s="26"/>
      <c r="F55" s="26"/>
      <c r="G55" s="26"/>
      <c r="H55" s="26"/>
    </row>
    <row r="56" spans="1:16">
      <c r="A56" s="25" t="s">
        <v>41</v>
      </c>
      <c r="C56" s="26"/>
      <c r="D56" s="26"/>
      <c r="E56" s="26"/>
      <c r="F56" s="26"/>
      <c r="G56" s="26"/>
      <c r="H56" s="26"/>
    </row>
    <row r="57" spans="1:16">
      <c r="A57" s="25" t="str">
        <f>KT!A32</f>
        <v>Sertifikāta Nr.: ______</v>
      </c>
      <c r="C57" s="26"/>
      <c r="D57" s="26"/>
      <c r="E57" s="26"/>
      <c r="F57" s="26"/>
      <c r="G57" s="26"/>
      <c r="H57" s="26"/>
    </row>
    <row r="58" spans="1:16">
      <c r="B58" s="28"/>
      <c r="C58" s="26"/>
      <c r="D58" s="26"/>
      <c r="E58" s="26"/>
      <c r="F58" s="26"/>
      <c r="G58" s="26"/>
      <c r="H58" s="26"/>
    </row>
    <row r="59" spans="1:16">
      <c r="B59" s="29"/>
      <c r="C59" s="30"/>
      <c r="D59" s="29"/>
      <c r="F59" s="30"/>
      <c r="H59" s="26"/>
    </row>
  </sheetData>
  <mergeCells count="14">
    <mergeCell ref="L14:P14"/>
    <mergeCell ref="A16:P16"/>
    <mergeCell ref="A48:P48"/>
    <mergeCell ref="A49:J49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EE294-DCC0-454B-B216-8ADCDA2605A1}">
  <sheetPr>
    <tabColor rgb="FF92D050"/>
    <pageSetUpPr fitToPage="1"/>
  </sheetPr>
  <dimension ref="A2:X54"/>
  <sheetViews>
    <sheetView view="pageBreakPreview" topLeftCell="A15" zoomScale="90" zoomScaleNormal="85" zoomScaleSheetLayoutView="90" workbookViewId="0">
      <selection activeCell="G25" sqref="G25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8" width="10.42578125" style="2" customWidth="1"/>
    <col min="9" max="9" width="13.42578125" style="2" customWidth="1"/>
    <col min="10" max="10" width="10.42578125" style="2" customWidth="1"/>
    <col min="11" max="11" width="11.7109375" style="2" customWidth="1"/>
    <col min="12" max="16" width="13.85546875" style="2" customWidth="1"/>
    <col min="17" max="18" width="9.140625" style="2"/>
    <col min="19" max="19" width="10.7109375" style="2" bestFit="1" customWidth="1"/>
    <col min="20" max="23" width="9.140625" style="2"/>
    <col min="24" max="24" width="9.5703125" style="2" bestFit="1" customWidth="1"/>
    <col min="25" max="16384" width="9.140625" style="2"/>
  </cols>
  <sheetData>
    <row r="2" spans="1:16">
      <c r="A2" s="133" t="s">
        <v>331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KA!C24</f>
        <v>Aiļu aizpildījumu elementi, speciālo konstrukciju fasādes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P44</f>
        <v>0</v>
      </c>
      <c r="P11" s="2" t="s">
        <v>3</v>
      </c>
    </row>
    <row r="12" spans="1:16">
      <c r="E12" s="36"/>
      <c r="N12" s="31" t="s">
        <v>462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24">
      <c r="A17" s="38">
        <v>1</v>
      </c>
      <c r="B17" s="42"/>
      <c r="C17" s="58" t="s">
        <v>286</v>
      </c>
      <c r="D17" s="39"/>
      <c r="E17" s="43"/>
      <c r="F17" s="6">
        <v>0</v>
      </c>
      <c r="G17" s="6">
        <f t="shared" ref="G17" si="0">IF(F17&gt;0,likme,0)</f>
        <v>0</v>
      </c>
      <c r="H17" s="6">
        <f>ROUND(F17*G17,2)</f>
        <v>0</v>
      </c>
      <c r="I17" s="6">
        <v>0</v>
      </c>
      <c r="J17" s="6">
        <v>0</v>
      </c>
      <c r="K17" s="6">
        <f>SUM(H17:J17)</f>
        <v>0</v>
      </c>
      <c r="L17" s="6">
        <f>ROUND(E17*F17,2)</f>
        <v>0</v>
      </c>
      <c r="M17" s="6">
        <f>ROUND(E17*H17,2)</f>
        <v>0</v>
      </c>
      <c r="N17" s="6">
        <f>ROUND(E17*I17,2)</f>
        <v>0</v>
      </c>
      <c r="O17" s="6">
        <f>ROUND(E17*J17,2)</f>
        <v>0</v>
      </c>
      <c r="P17" s="6">
        <f>SUM(M17:O17)</f>
        <v>0</v>
      </c>
    </row>
    <row r="18" spans="1:24" ht="126">
      <c r="A18" s="38">
        <v>2</v>
      </c>
      <c r="B18" s="42"/>
      <c r="C18" s="86" t="s">
        <v>407</v>
      </c>
      <c r="D18" s="84" t="s">
        <v>85</v>
      </c>
      <c r="E18" s="69">
        <v>20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S18" s="60"/>
    </row>
    <row r="19" spans="1:24" ht="31.5">
      <c r="A19" s="38">
        <v>3</v>
      </c>
      <c r="B19" s="42"/>
      <c r="C19" s="102" t="s">
        <v>288</v>
      </c>
      <c r="D19" s="84" t="s">
        <v>83</v>
      </c>
      <c r="E19" s="43">
        <v>127.6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24" ht="31.5">
      <c r="A20" s="38">
        <v>4</v>
      </c>
      <c r="B20" s="42"/>
      <c r="C20" s="102" t="s">
        <v>289</v>
      </c>
      <c r="D20" s="84" t="s">
        <v>83</v>
      </c>
      <c r="E20" s="43">
        <v>127.6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24" ht="47.25">
      <c r="A21" s="38">
        <v>5</v>
      </c>
      <c r="B21" s="42"/>
      <c r="C21" s="102" t="s">
        <v>426</v>
      </c>
      <c r="D21" s="84" t="s">
        <v>83</v>
      </c>
      <c r="E21" s="43">
        <v>33.799999999999997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24">
      <c r="A22" s="38">
        <v>6</v>
      </c>
      <c r="B22" s="42"/>
      <c r="C22" s="102" t="s">
        <v>320</v>
      </c>
      <c r="D22" s="84" t="s">
        <v>83</v>
      </c>
      <c r="E22" s="43">
        <v>33.799999999999997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24">
      <c r="A23" s="38">
        <v>7</v>
      </c>
      <c r="B23" s="42"/>
      <c r="C23" s="102" t="s">
        <v>321</v>
      </c>
      <c r="D23" s="84" t="s">
        <v>83</v>
      </c>
      <c r="E23" s="43">
        <v>33.799999999999997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24" ht="31.5">
      <c r="A24" s="38">
        <v>8</v>
      </c>
      <c r="B24" s="42"/>
      <c r="C24" s="102" t="s">
        <v>290</v>
      </c>
      <c r="D24" s="84" t="s">
        <v>83</v>
      </c>
      <c r="E24" s="43">
        <v>33.799999999999997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24">
      <c r="A25" s="38">
        <v>9</v>
      </c>
      <c r="B25" s="42"/>
      <c r="C25" s="97" t="s">
        <v>287</v>
      </c>
      <c r="D25" s="84"/>
      <c r="E25" s="43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24" ht="204.75">
      <c r="A26" s="38">
        <v>10</v>
      </c>
      <c r="B26" s="42"/>
      <c r="C26" s="83" t="s">
        <v>408</v>
      </c>
      <c r="D26" s="84" t="s">
        <v>85</v>
      </c>
      <c r="E26" s="69">
        <v>1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S26" s="60"/>
      <c r="X26" s="60"/>
    </row>
    <row r="27" spans="1:24" ht="204.75">
      <c r="A27" s="38">
        <v>11</v>
      </c>
      <c r="B27" s="42"/>
      <c r="C27" s="83" t="s">
        <v>409</v>
      </c>
      <c r="D27" s="84" t="s">
        <v>85</v>
      </c>
      <c r="E27" s="69">
        <v>1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S27" s="60"/>
      <c r="X27" s="60"/>
    </row>
    <row r="28" spans="1:24" ht="204.75">
      <c r="A28" s="38">
        <v>12</v>
      </c>
      <c r="B28" s="42"/>
      <c r="C28" s="83" t="s">
        <v>410</v>
      </c>
      <c r="D28" s="84" t="s">
        <v>85</v>
      </c>
      <c r="E28" s="69">
        <v>1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S28" s="60"/>
      <c r="X28" s="60"/>
    </row>
    <row r="29" spans="1:24" ht="204.75">
      <c r="A29" s="38">
        <v>13</v>
      </c>
      <c r="B29" s="42"/>
      <c r="C29" s="83" t="s">
        <v>411</v>
      </c>
      <c r="D29" s="84" t="s">
        <v>85</v>
      </c>
      <c r="E29" s="69">
        <v>1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S29" s="60"/>
      <c r="X29" s="60"/>
    </row>
    <row r="30" spans="1:24" ht="31.5">
      <c r="A30" s="38">
        <v>14</v>
      </c>
      <c r="B30" s="42"/>
      <c r="C30" s="102" t="s">
        <v>288</v>
      </c>
      <c r="D30" s="84" t="s">
        <v>83</v>
      </c>
      <c r="E30" s="43">
        <v>69.98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24" ht="31.5">
      <c r="A31" s="38">
        <v>15</v>
      </c>
      <c r="B31" s="42"/>
      <c r="C31" s="102" t="s">
        <v>289</v>
      </c>
      <c r="D31" s="84" t="s">
        <v>83</v>
      </c>
      <c r="E31" s="43">
        <v>69.98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24">
      <c r="A32" s="38">
        <v>16</v>
      </c>
      <c r="B32" s="42"/>
      <c r="C32" s="88" t="s">
        <v>291</v>
      </c>
      <c r="D32" s="84"/>
      <c r="E32" s="43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9" ht="204.75">
      <c r="A33" s="38">
        <v>17</v>
      </c>
      <c r="B33" s="42"/>
      <c r="C33" s="83" t="s">
        <v>292</v>
      </c>
      <c r="D33" s="84" t="s">
        <v>85</v>
      </c>
      <c r="E33" s="69">
        <v>3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S33" s="60"/>
    </row>
    <row r="34" spans="1:19" ht="189">
      <c r="A34" s="38">
        <v>18</v>
      </c>
      <c r="B34" s="42"/>
      <c r="C34" s="83" t="s">
        <v>414</v>
      </c>
      <c r="D34" s="84" t="s">
        <v>85</v>
      </c>
      <c r="E34" s="69">
        <v>1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S34" s="60"/>
    </row>
    <row r="35" spans="1:19" ht="31.5">
      <c r="A35" s="38">
        <v>19</v>
      </c>
      <c r="B35" s="42"/>
      <c r="C35" s="102" t="s">
        <v>288</v>
      </c>
      <c r="D35" s="84" t="s">
        <v>83</v>
      </c>
      <c r="E35" s="43">
        <v>28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S35" s="60"/>
    </row>
    <row r="36" spans="1:19" ht="31.5">
      <c r="A36" s="38">
        <v>20</v>
      </c>
      <c r="B36" s="42"/>
      <c r="C36" s="102" t="s">
        <v>289</v>
      </c>
      <c r="D36" s="84" t="s">
        <v>83</v>
      </c>
      <c r="E36" s="43">
        <v>28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1:19">
      <c r="A37" s="38">
        <v>21</v>
      </c>
      <c r="B37" s="42"/>
      <c r="C37" s="97" t="s">
        <v>293</v>
      </c>
      <c r="D37" s="84"/>
      <c r="E37" s="43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1:19" ht="220.5">
      <c r="A38" s="38">
        <v>22</v>
      </c>
      <c r="B38" s="42"/>
      <c r="C38" s="83" t="s">
        <v>412</v>
      </c>
      <c r="D38" s="84" t="s">
        <v>85</v>
      </c>
      <c r="E38" s="69">
        <v>22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1:19" ht="299.25">
      <c r="A39" s="38">
        <v>23</v>
      </c>
      <c r="B39" s="42"/>
      <c r="C39" s="83" t="s">
        <v>415</v>
      </c>
      <c r="D39" s="84" t="s">
        <v>85</v>
      </c>
      <c r="E39" s="69">
        <v>2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1:19" ht="220.5">
      <c r="A40" s="38">
        <v>24</v>
      </c>
      <c r="B40" s="42"/>
      <c r="C40" s="83" t="s">
        <v>416</v>
      </c>
      <c r="D40" s="84" t="s">
        <v>85</v>
      </c>
      <c r="E40" s="69">
        <v>1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1:19" ht="252">
      <c r="A41" s="38">
        <v>25</v>
      </c>
      <c r="B41" s="42"/>
      <c r="C41" s="86" t="s">
        <v>413</v>
      </c>
      <c r="D41" s="84" t="s">
        <v>85</v>
      </c>
      <c r="E41" s="69">
        <v>3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</row>
    <row r="42" spans="1:19" ht="220.5">
      <c r="A42" s="38">
        <v>26</v>
      </c>
      <c r="B42" s="42"/>
      <c r="C42" s="83" t="s">
        <v>417</v>
      </c>
      <c r="D42" s="84" t="s">
        <v>85</v>
      </c>
      <c r="E42" s="69">
        <v>1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</row>
    <row r="43" spans="1:19">
      <c r="A43" s="131"/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</row>
    <row r="44" spans="1:19">
      <c r="A44" s="132" t="s">
        <v>49</v>
      </c>
      <c r="B44" s="132"/>
      <c r="C44" s="132"/>
      <c r="D44" s="132"/>
      <c r="E44" s="132"/>
      <c r="F44" s="132"/>
      <c r="G44" s="132"/>
      <c r="H44" s="132"/>
      <c r="I44" s="132"/>
      <c r="J44" s="132"/>
      <c r="K44" s="12"/>
      <c r="L44" s="7">
        <f>SUM(L17:L43)</f>
        <v>0</v>
      </c>
      <c r="M44" s="7">
        <f>SUM(M17:M43)</f>
        <v>0</v>
      </c>
      <c r="N44" s="7">
        <f>SUM(N17:N43)</f>
        <v>0</v>
      </c>
      <c r="O44" s="7">
        <f>SUM(O17:O43)</f>
        <v>0</v>
      </c>
      <c r="P44" s="7">
        <f>SUM(P17:P43)</f>
        <v>0</v>
      </c>
    </row>
    <row r="45" spans="1:19">
      <c r="A45" s="8"/>
      <c r="B45" s="8"/>
      <c r="C45" s="8"/>
      <c r="D45" s="8"/>
      <c r="E45" s="8"/>
      <c r="F45" s="8"/>
      <c r="G45" s="8"/>
      <c r="H45" s="8"/>
      <c r="I45" s="8"/>
      <c r="J45" s="8"/>
      <c r="K45" s="9"/>
      <c r="L45" s="10"/>
      <c r="M45" s="10"/>
      <c r="N45" s="10"/>
      <c r="O45" s="10"/>
      <c r="P45" s="11"/>
    </row>
    <row r="46" spans="1:19">
      <c r="A46" s="25" t="str">
        <f>KT!A26</f>
        <v>Sastādīja: ________</v>
      </c>
      <c r="C46" s="26"/>
      <c r="D46" s="26" t="str">
        <f>KT!C26</f>
        <v>2026. gada ___._______________</v>
      </c>
      <c r="E46" s="26"/>
      <c r="F46" s="26"/>
      <c r="G46" s="26"/>
      <c r="H46" s="26"/>
    </row>
    <row r="47" spans="1:19">
      <c r="A47" s="25" t="s">
        <v>40</v>
      </c>
      <c r="C47" s="26"/>
      <c r="D47" s="26"/>
      <c r="E47" s="26"/>
      <c r="F47" s="26"/>
      <c r="G47" s="26"/>
      <c r="H47" s="26"/>
    </row>
    <row r="48" spans="1:19">
      <c r="A48" s="25" t="str">
        <f>KT!A28</f>
        <v>Sertifikāta Nr.: ______</v>
      </c>
      <c r="C48" s="26"/>
      <c r="D48" s="26"/>
      <c r="E48" s="26"/>
      <c r="F48" s="26"/>
      <c r="G48" s="26"/>
      <c r="H48" s="26"/>
    </row>
    <row r="49" spans="1:8">
      <c r="A49" s="27"/>
      <c r="C49" s="26"/>
      <c r="D49" s="26"/>
      <c r="E49" s="26"/>
      <c r="F49" s="26"/>
      <c r="G49" s="26"/>
      <c r="H49" s="26"/>
    </row>
    <row r="50" spans="1:8">
      <c r="A50" s="25" t="str">
        <f>KT!A30</f>
        <v>Pārbaudīja: ________</v>
      </c>
      <c r="C50" s="26"/>
      <c r="D50" s="26" t="str">
        <f>KT!C30</f>
        <v>2026. gada ___._______________</v>
      </c>
      <c r="E50" s="26"/>
      <c r="F50" s="26"/>
      <c r="G50" s="26"/>
      <c r="H50" s="26"/>
    </row>
    <row r="51" spans="1:8">
      <c r="A51" s="25" t="s">
        <v>41</v>
      </c>
      <c r="C51" s="26"/>
      <c r="D51" s="26"/>
      <c r="E51" s="26"/>
      <c r="F51" s="26"/>
      <c r="G51" s="26"/>
      <c r="H51" s="26"/>
    </row>
    <row r="52" spans="1:8">
      <c r="A52" s="25" t="str">
        <f>KT!A32</f>
        <v>Sertifikāta Nr.: ______</v>
      </c>
      <c r="C52" s="26"/>
      <c r="D52" s="26"/>
      <c r="E52" s="26"/>
      <c r="F52" s="26"/>
      <c r="G52" s="26"/>
      <c r="H52" s="26"/>
    </row>
    <row r="53" spans="1:8">
      <c r="B53" s="28"/>
      <c r="C53" s="26"/>
      <c r="D53" s="26"/>
      <c r="E53" s="26"/>
      <c r="F53" s="26"/>
      <c r="G53" s="26"/>
      <c r="H53" s="26"/>
    </row>
    <row r="54" spans="1:8">
      <c r="B54" s="29"/>
      <c r="C54" s="30"/>
      <c r="D54" s="29"/>
      <c r="F54" s="30"/>
      <c r="H54" s="26"/>
    </row>
  </sheetData>
  <mergeCells count="14">
    <mergeCell ref="L14:P14"/>
    <mergeCell ref="A16:P16"/>
    <mergeCell ref="A43:P43"/>
    <mergeCell ref="A44:J44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7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995C8-C97D-48AC-8C70-8B422C620578}">
  <sheetPr>
    <tabColor rgb="FF92D050"/>
    <pageSetUpPr fitToPage="1"/>
  </sheetPr>
  <dimension ref="A2:Q49"/>
  <sheetViews>
    <sheetView view="pageBreakPreview" topLeftCell="A15" zoomScale="90" zoomScaleNormal="85" zoomScaleSheetLayoutView="90" workbookViewId="0">
      <selection activeCell="C43" sqref="C43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7" width="14.28515625" style="2" customWidth="1"/>
    <col min="18" max="16384" width="9.140625" style="2"/>
  </cols>
  <sheetData>
    <row r="2" spans="1:16">
      <c r="A2" s="133" t="s">
        <v>246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KA!C25</f>
        <v>Iekšējie apdares darbi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P39</f>
        <v>0</v>
      </c>
      <c r="P11" s="2" t="s">
        <v>3</v>
      </c>
    </row>
    <row r="12" spans="1:16">
      <c r="E12" s="36"/>
      <c r="N12" s="31" t="s">
        <v>462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17">
      <c r="A17" s="38">
        <v>1</v>
      </c>
      <c r="B17" s="42"/>
      <c r="C17" s="58" t="s">
        <v>247</v>
      </c>
      <c r="D17" s="39"/>
      <c r="E17" s="43"/>
      <c r="F17" s="6">
        <v>0</v>
      </c>
      <c r="G17" s="6">
        <f t="shared" ref="G17" si="0">IF(F17&gt;0,likme,0)</f>
        <v>0</v>
      </c>
      <c r="H17" s="6">
        <f>ROUND(F17*G17,2)</f>
        <v>0</v>
      </c>
      <c r="I17" s="6">
        <v>0</v>
      </c>
      <c r="J17" s="6">
        <v>0</v>
      </c>
      <c r="K17" s="6">
        <f>SUM(H17:J17)</f>
        <v>0</v>
      </c>
      <c r="L17" s="6">
        <f>ROUND(E17*F17,2)</f>
        <v>0</v>
      </c>
      <c r="M17" s="6">
        <f>ROUND(E17*H17,2)</f>
        <v>0</v>
      </c>
      <c r="N17" s="6">
        <f>ROUND(E17*I17,2)</f>
        <v>0</v>
      </c>
      <c r="O17" s="6">
        <f>ROUND(E17*J17,2)</f>
        <v>0</v>
      </c>
      <c r="P17" s="6">
        <f>SUM(M17:O17)</f>
        <v>0</v>
      </c>
    </row>
    <row r="18" spans="1:17">
      <c r="A18" s="38">
        <v>2</v>
      </c>
      <c r="B18" s="42"/>
      <c r="C18" s="86" t="s">
        <v>444</v>
      </c>
      <c r="D18" s="84" t="s">
        <v>131</v>
      </c>
      <c r="E18" s="71">
        <v>526.5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7" ht="78.75">
      <c r="A19" s="38">
        <v>3</v>
      </c>
      <c r="B19" s="42"/>
      <c r="C19" s="86" t="s">
        <v>249</v>
      </c>
      <c r="D19" s="84" t="s">
        <v>131</v>
      </c>
      <c r="E19" s="71">
        <v>481.2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0"/>
    </row>
    <row r="20" spans="1:17">
      <c r="A20" s="38">
        <v>4</v>
      </c>
      <c r="B20" s="42"/>
      <c r="C20" s="86" t="s">
        <v>248</v>
      </c>
      <c r="D20" s="84" t="s">
        <v>131</v>
      </c>
      <c r="E20" s="71">
        <v>45.3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0"/>
    </row>
    <row r="21" spans="1:17" ht="92.25" customHeight="1">
      <c r="A21" s="38">
        <v>5</v>
      </c>
      <c r="B21" s="42"/>
      <c r="C21" s="83" t="s">
        <v>254</v>
      </c>
      <c r="D21" s="84" t="s">
        <v>131</v>
      </c>
      <c r="E21" s="71">
        <v>45.3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0"/>
    </row>
    <row r="22" spans="1:17" ht="31.5">
      <c r="A22" s="38">
        <v>6</v>
      </c>
      <c r="B22" s="42"/>
      <c r="C22" s="98" t="s">
        <v>251</v>
      </c>
      <c r="D22" s="84" t="s">
        <v>131</v>
      </c>
      <c r="E22" s="71">
        <v>13.2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0"/>
    </row>
    <row r="23" spans="1:17" ht="63">
      <c r="A23" s="38">
        <v>7</v>
      </c>
      <c r="B23" s="42"/>
      <c r="C23" s="83" t="s">
        <v>250</v>
      </c>
      <c r="D23" s="84" t="s">
        <v>83</v>
      </c>
      <c r="E23" s="71">
        <v>343.7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0"/>
    </row>
    <row r="24" spans="1:17" ht="31.5">
      <c r="A24" s="38">
        <v>8</v>
      </c>
      <c r="B24" s="42"/>
      <c r="C24" s="83" t="s">
        <v>252</v>
      </c>
      <c r="D24" s="84" t="s">
        <v>83</v>
      </c>
      <c r="E24" s="71">
        <v>4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0"/>
    </row>
    <row r="25" spans="1:17">
      <c r="A25" s="38">
        <v>9</v>
      </c>
      <c r="B25" s="42"/>
      <c r="C25" s="88" t="s">
        <v>253</v>
      </c>
      <c r="D25" s="84"/>
      <c r="E25" s="71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7" ht="87.75" customHeight="1">
      <c r="A26" s="38">
        <v>10</v>
      </c>
      <c r="B26" s="42"/>
      <c r="C26" s="83" t="s">
        <v>255</v>
      </c>
      <c r="D26" s="84" t="s">
        <v>131</v>
      </c>
      <c r="E26" s="71">
        <v>275.7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0"/>
    </row>
    <row r="27" spans="1:17" ht="63">
      <c r="A27" s="38">
        <v>11</v>
      </c>
      <c r="B27" s="42"/>
      <c r="C27" s="83" t="s">
        <v>420</v>
      </c>
      <c r="D27" s="84" t="s">
        <v>131</v>
      </c>
      <c r="E27" s="71">
        <v>9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0"/>
    </row>
    <row r="28" spans="1:17">
      <c r="A28" s="38">
        <v>12</v>
      </c>
      <c r="B28" s="42"/>
      <c r="C28" s="99" t="s">
        <v>256</v>
      </c>
      <c r="D28" s="100" t="s">
        <v>131</v>
      </c>
      <c r="E28" s="71">
        <v>1180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0"/>
    </row>
    <row r="29" spans="1:17">
      <c r="A29" s="38">
        <v>13</v>
      </c>
      <c r="B29" s="42"/>
      <c r="C29" s="99" t="s">
        <v>257</v>
      </c>
      <c r="D29" s="100" t="s">
        <v>131</v>
      </c>
      <c r="E29" s="71">
        <v>1180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0"/>
    </row>
    <row r="30" spans="1:17">
      <c r="A30" s="38">
        <v>14</v>
      </c>
      <c r="B30" s="42"/>
      <c r="C30" s="88" t="s">
        <v>258</v>
      </c>
      <c r="D30" s="84"/>
      <c r="E30" s="71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0"/>
    </row>
    <row r="31" spans="1:17" ht="78.75">
      <c r="A31" s="38">
        <v>15</v>
      </c>
      <c r="B31" s="42"/>
      <c r="C31" s="83" t="s">
        <v>425</v>
      </c>
      <c r="D31" s="84" t="s">
        <v>131</v>
      </c>
      <c r="E31" s="71">
        <v>728.9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0"/>
    </row>
    <row r="32" spans="1:17">
      <c r="A32" s="38">
        <v>16</v>
      </c>
      <c r="B32" s="42"/>
      <c r="C32" s="97" t="s">
        <v>445</v>
      </c>
      <c r="D32" s="84"/>
      <c r="E32" s="71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0"/>
    </row>
    <row r="33" spans="1:17">
      <c r="A33" s="38">
        <v>17</v>
      </c>
      <c r="B33" s="42"/>
      <c r="C33" s="99" t="s">
        <v>256</v>
      </c>
      <c r="D33" s="84" t="s">
        <v>83</v>
      </c>
      <c r="E33" s="71">
        <v>171.5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0"/>
    </row>
    <row r="34" spans="1:17">
      <c r="A34" s="38">
        <v>18</v>
      </c>
      <c r="B34" s="42"/>
      <c r="C34" s="99" t="s">
        <v>257</v>
      </c>
      <c r="D34" s="84" t="s">
        <v>83</v>
      </c>
      <c r="E34" s="71">
        <v>171.5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0"/>
    </row>
    <row r="35" spans="1:17">
      <c r="A35" s="38">
        <v>19</v>
      </c>
      <c r="B35" s="42"/>
      <c r="C35" s="101" t="s">
        <v>340</v>
      </c>
      <c r="D35" s="84"/>
      <c r="E35" s="71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60"/>
    </row>
    <row r="36" spans="1:17" ht="31.5">
      <c r="A36" s="38">
        <v>20</v>
      </c>
      <c r="B36" s="42"/>
      <c r="C36" s="99" t="s">
        <v>342</v>
      </c>
      <c r="D36" s="100" t="s">
        <v>131</v>
      </c>
      <c r="E36" s="71">
        <v>37.119999999999997</v>
      </c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60"/>
    </row>
    <row r="37" spans="1:17">
      <c r="A37" s="38">
        <v>21</v>
      </c>
      <c r="B37" s="42"/>
      <c r="C37" s="99" t="s">
        <v>341</v>
      </c>
      <c r="D37" s="100" t="s">
        <v>131</v>
      </c>
      <c r="E37" s="71">
        <v>37.119999999999997</v>
      </c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60"/>
    </row>
    <row r="38" spans="1:17">
      <c r="A38" s="131"/>
      <c r="B38" s="131"/>
      <c r="C38" s="131"/>
      <c r="D38" s="131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</row>
    <row r="39" spans="1:17">
      <c r="A39" s="132" t="s">
        <v>49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2"/>
      <c r="L39" s="7">
        <f>SUM(L17:L38)</f>
        <v>0</v>
      </c>
      <c r="M39" s="7">
        <f>SUM(M17:M38)</f>
        <v>0</v>
      </c>
      <c r="N39" s="7">
        <f>SUM(N17:N38)</f>
        <v>0</v>
      </c>
      <c r="O39" s="7">
        <f>SUM(O17:O38)</f>
        <v>0</v>
      </c>
      <c r="P39" s="7">
        <f>SUM(P17:P38)</f>
        <v>0</v>
      </c>
    </row>
    <row r="40" spans="1:17">
      <c r="A40" s="8"/>
      <c r="B40" s="8"/>
      <c r="C40" s="8"/>
      <c r="D40" s="8"/>
      <c r="E40" s="8"/>
      <c r="F40" s="8"/>
      <c r="G40" s="8"/>
      <c r="H40" s="8"/>
      <c r="I40" s="8"/>
      <c r="J40" s="8"/>
      <c r="K40" s="9"/>
      <c r="L40" s="10"/>
      <c r="M40" s="10"/>
      <c r="N40" s="10"/>
      <c r="O40" s="10"/>
      <c r="P40" s="11"/>
    </row>
    <row r="41" spans="1:17">
      <c r="A41" s="25" t="str">
        <f>KT!A26</f>
        <v>Sastādīja: ________</v>
      </c>
      <c r="C41" s="26"/>
      <c r="D41" s="26" t="str">
        <f>KT!C26</f>
        <v>2026. gada ___._______________</v>
      </c>
      <c r="E41" s="26"/>
      <c r="F41" s="26"/>
      <c r="G41" s="26"/>
      <c r="H41" s="26"/>
    </row>
    <row r="42" spans="1:17">
      <c r="A42" s="25" t="s">
        <v>40</v>
      </c>
      <c r="C42" s="26"/>
      <c r="D42" s="26"/>
      <c r="E42" s="26"/>
      <c r="F42" s="26"/>
      <c r="G42" s="26"/>
      <c r="H42" s="26"/>
    </row>
    <row r="43" spans="1:17">
      <c r="A43" s="25" t="str">
        <f>KT!A28</f>
        <v>Sertifikāta Nr.: ______</v>
      </c>
      <c r="C43" s="26"/>
      <c r="D43" s="26"/>
      <c r="E43" s="26"/>
      <c r="F43" s="26"/>
      <c r="G43" s="26"/>
      <c r="H43" s="26"/>
    </row>
    <row r="44" spans="1:17">
      <c r="A44" s="27"/>
      <c r="C44" s="26"/>
      <c r="D44" s="26"/>
      <c r="E44" s="26"/>
      <c r="F44" s="26"/>
      <c r="G44" s="26"/>
      <c r="H44" s="26"/>
    </row>
    <row r="45" spans="1:17">
      <c r="A45" s="25" t="str">
        <f>KT!A30</f>
        <v>Pārbaudīja: ________</v>
      </c>
      <c r="C45" s="26"/>
      <c r="D45" s="26" t="str">
        <f>KT!C30</f>
        <v>2026. gada ___._______________</v>
      </c>
      <c r="E45" s="26"/>
      <c r="F45" s="26"/>
      <c r="G45" s="26"/>
      <c r="H45" s="26"/>
    </row>
    <row r="46" spans="1:17">
      <c r="A46" s="25" t="s">
        <v>41</v>
      </c>
      <c r="C46" s="26"/>
      <c r="D46" s="26"/>
      <c r="E46" s="26"/>
      <c r="F46" s="26"/>
      <c r="G46" s="26"/>
      <c r="H46" s="26"/>
    </row>
    <row r="47" spans="1:17">
      <c r="A47" s="25" t="str">
        <f>KT!A32</f>
        <v>Sertifikāta Nr.: ______</v>
      </c>
      <c r="C47" s="26"/>
      <c r="D47" s="26"/>
      <c r="E47" s="26"/>
      <c r="F47" s="26"/>
      <c r="G47" s="26"/>
      <c r="H47" s="26"/>
    </row>
    <row r="48" spans="1:17">
      <c r="B48" s="28"/>
      <c r="C48" s="26"/>
      <c r="D48" s="26"/>
      <c r="E48" s="26"/>
      <c r="F48" s="26"/>
      <c r="G48" s="26"/>
      <c r="H48" s="26"/>
    </row>
    <row r="49" spans="2:8">
      <c r="B49" s="29"/>
      <c r="C49" s="30"/>
      <c r="D49" s="29"/>
      <c r="F49" s="30"/>
      <c r="H49" s="26"/>
    </row>
  </sheetData>
  <mergeCells count="14">
    <mergeCell ref="L14:P14"/>
    <mergeCell ref="A16:P16"/>
    <mergeCell ref="A38:P38"/>
    <mergeCell ref="A39:J39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1AC3D-BF36-47AA-A6C5-915AB2258227}">
  <sheetPr>
    <tabColor rgb="FF92D050"/>
    <pageSetUpPr fitToPage="1"/>
  </sheetPr>
  <dimension ref="A2:P70"/>
  <sheetViews>
    <sheetView view="pageBreakPreview" zoomScale="90" zoomScaleNormal="85" zoomScaleSheetLayoutView="90" workbookViewId="0">
      <selection activeCell="G64" sqref="G64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6384" width="9.140625" style="2"/>
  </cols>
  <sheetData>
    <row r="2" spans="1:16">
      <c r="A2" s="133" t="s">
        <v>262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KA!C26</f>
        <v>Ārējie apdares darbi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P60</f>
        <v>0</v>
      </c>
      <c r="P11" s="2" t="s">
        <v>3</v>
      </c>
    </row>
    <row r="12" spans="1:16">
      <c r="E12" s="36"/>
      <c r="N12" s="31" t="s">
        <v>462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16">
      <c r="A17" s="38">
        <v>1</v>
      </c>
      <c r="B17" s="42"/>
      <c r="C17" s="58" t="s">
        <v>260</v>
      </c>
      <c r="D17" s="39"/>
      <c r="E17" s="43"/>
      <c r="F17" s="6">
        <v>0</v>
      </c>
      <c r="G17" s="6">
        <f t="shared" ref="G17" si="0">IF(F17&gt;0,likme,0)</f>
        <v>0</v>
      </c>
      <c r="H17" s="6">
        <f>ROUND(F17*G17,2)</f>
        <v>0</v>
      </c>
      <c r="I17" s="6">
        <v>0</v>
      </c>
      <c r="J17" s="6">
        <v>0</v>
      </c>
      <c r="K17" s="6">
        <f>SUM(H17:J17)</f>
        <v>0</v>
      </c>
      <c r="L17" s="6">
        <f>ROUND(E17*F17,2)</f>
        <v>0</v>
      </c>
      <c r="M17" s="6">
        <f>ROUND(E17*H17,2)</f>
        <v>0</v>
      </c>
      <c r="N17" s="6">
        <f>ROUND(E17*I17,2)</f>
        <v>0</v>
      </c>
      <c r="O17" s="6">
        <f>ROUND(E17*J17,2)</f>
        <v>0</v>
      </c>
      <c r="P17" s="6">
        <f>SUM(M17:O17)</f>
        <v>0</v>
      </c>
    </row>
    <row r="18" spans="1:16" ht="31.5" customHeight="1">
      <c r="A18" s="38">
        <v>2</v>
      </c>
      <c r="B18" s="42"/>
      <c r="C18" s="44" t="s">
        <v>263</v>
      </c>
      <c r="D18" s="39" t="s">
        <v>131</v>
      </c>
      <c r="E18" s="43">
        <v>237.25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ht="189">
      <c r="A19" s="38">
        <v>3</v>
      </c>
      <c r="B19" s="42"/>
      <c r="C19" s="45" t="s">
        <v>264</v>
      </c>
      <c r="D19" s="39" t="s">
        <v>131</v>
      </c>
      <c r="E19" s="43">
        <v>237.25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ht="31.5">
      <c r="A20" s="38">
        <v>4</v>
      </c>
      <c r="B20" s="42"/>
      <c r="C20" s="45" t="s">
        <v>265</v>
      </c>
      <c r="D20" s="39" t="s">
        <v>131</v>
      </c>
      <c r="E20" s="43">
        <v>237.25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 ht="31.5">
      <c r="A21" s="38">
        <v>5</v>
      </c>
      <c r="B21" s="42"/>
      <c r="C21" s="45" t="s">
        <v>266</v>
      </c>
      <c r="D21" s="39" t="s">
        <v>131</v>
      </c>
      <c r="E21" s="43">
        <v>237.25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ht="63">
      <c r="A22" s="38">
        <v>6</v>
      </c>
      <c r="B22" s="42"/>
      <c r="C22" s="45" t="s">
        <v>267</v>
      </c>
      <c r="D22" s="39" t="s">
        <v>131</v>
      </c>
      <c r="E22" s="43">
        <v>237.25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ht="80.25" customHeight="1">
      <c r="A23" s="38">
        <v>7</v>
      </c>
      <c r="B23" s="42"/>
      <c r="C23" s="45" t="s">
        <v>268</v>
      </c>
      <c r="D23" s="39" t="s">
        <v>131</v>
      </c>
      <c r="E23" s="43">
        <v>237.25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>
      <c r="A24" s="38">
        <v>8</v>
      </c>
      <c r="B24" s="42"/>
      <c r="C24" s="58" t="s">
        <v>269</v>
      </c>
      <c r="D24" s="39"/>
      <c r="E24" s="43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>
      <c r="A25" s="38">
        <v>9</v>
      </c>
      <c r="B25" s="42"/>
      <c r="C25" s="44" t="s">
        <v>263</v>
      </c>
      <c r="D25" s="39" t="s">
        <v>131</v>
      </c>
      <c r="E25" s="43">
        <v>174.63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 ht="189">
      <c r="A26" s="38">
        <v>10</v>
      </c>
      <c r="B26" s="42"/>
      <c r="C26" s="83" t="s">
        <v>264</v>
      </c>
      <c r="D26" s="39" t="s">
        <v>131</v>
      </c>
      <c r="E26" s="43">
        <v>174.63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 ht="31.5">
      <c r="A27" s="38">
        <v>11</v>
      </c>
      <c r="B27" s="42"/>
      <c r="C27" s="83" t="s">
        <v>265</v>
      </c>
      <c r="D27" s="39" t="s">
        <v>131</v>
      </c>
      <c r="E27" s="43">
        <v>174.63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 ht="31.5">
      <c r="A28" s="38">
        <v>12</v>
      </c>
      <c r="B28" s="42"/>
      <c r="C28" s="83" t="s">
        <v>266</v>
      </c>
      <c r="D28" s="39" t="s">
        <v>131</v>
      </c>
      <c r="E28" s="43">
        <v>174.63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 ht="63">
      <c r="A29" s="38">
        <v>13</v>
      </c>
      <c r="B29" s="42"/>
      <c r="C29" s="83" t="s">
        <v>267</v>
      </c>
      <c r="D29" s="39" t="s">
        <v>131</v>
      </c>
      <c r="E29" s="43">
        <v>174.63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 ht="78.75">
      <c r="A30" s="38">
        <v>14</v>
      </c>
      <c r="B30" s="42"/>
      <c r="C30" s="83" t="s">
        <v>268</v>
      </c>
      <c r="D30" s="39" t="s">
        <v>131</v>
      </c>
      <c r="E30" s="43">
        <v>174.63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>
      <c r="A31" s="38">
        <v>15</v>
      </c>
      <c r="B31" s="42"/>
      <c r="C31" s="97" t="s">
        <v>270</v>
      </c>
      <c r="D31" s="39"/>
      <c r="E31" s="43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>
      <c r="A32" s="38">
        <v>16</v>
      </c>
      <c r="B32" s="42"/>
      <c r="C32" s="86" t="s">
        <v>263</v>
      </c>
      <c r="D32" s="39" t="s">
        <v>131</v>
      </c>
      <c r="E32" s="43">
        <v>159.63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 ht="189">
      <c r="A33" s="38">
        <v>17</v>
      </c>
      <c r="B33" s="42"/>
      <c r="C33" s="83" t="s">
        <v>264</v>
      </c>
      <c r="D33" s="39" t="s">
        <v>131</v>
      </c>
      <c r="E33" s="43">
        <v>159.63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6" ht="63">
      <c r="A34" s="38">
        <v>18</v>
      </c>
      <c r="B34" s="42"/>
      <c r="C34" s="83" t="s">
        <v>267</v>
      </c>
      <c r="D34" s="39" t="s">
        <v>131</v>
      </c>
      <c r="E34" s="43">
        <v>159.63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6" ht="78.75">
      <c r="A35" s="38">
        <v>19</v>
      </c>
      <c r="B35" s="42"/>
      <c r="C35" s="83" t="s">
        <v>268</v>
      </c>
      <c r="D35" s="39" t="s">
        <v>131</v>
      </c>
      <c r="E35" s="43">
        <v>159.63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6">
      <c r="A36" s="38">
        <v>20</v>
      </c>
      <c r="B36" s="42"/>
      <c r="C36" s="88" t="s">
        <v>271</v>
      </c>
      <c r="D36" s="39"/>
      <c r="E36" s="43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1:16" ht="31.5">
      <c r="A37" s="38">
        <v>21</v>
      </c>
      <c r="B37" s="42"/>
      <c r="C37" s="83" t="s">
        <v>272</v>
      </c>
      <c r="D37" s="39" t="s">
        <v>131</v>
      </c>
      <c r="E37" s="43">
        <v>64.099999999999994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1:16" ht="33.75" customHeight="1">
      <c r="A38" s="38">
        <v>22</v>
      </c>
      <c r="B38" s="42"/>
      <c r="C38" s="83" t="s">
        <v>273</v>
      </c>
      <c r="D38" s="39" t="s">
        <v>131</v>
      </c>
      <c r="E38" s="43">
        <v>64.099999999999994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1:16" ht="94.5">
      <c r="A39" s="38">
        <v>23</v>
      </c>
      <c r="B39" s="42"/>
      <c r="C39" s="86" t="s">
        <v>274</v>
      </c>
      <c r="D39" s="39" t="s">
        <v>131</v>
      </c>
      <c r="E39" s="43">
        <v>64.099999999999994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1:16" ht="47.25">
      <c r="A40" s="38">
        <v>24</v>
      </c>
      <c r="B40" s="42"/>
      <c r="C40" s="86" t="s">
        <v>275</v>
      </c>
      <c r="D40" s="39" t="s">
        <v>131</v>
      </c>
      <c r="E40" s="43">
        <v>64.099999999999994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1:16" ht="31.5">
      <c r="A41" s="38">
        <v>25</v>
      </c>
      <c r="B41" s="42"/>
      <c r="C41" s="83" t="s">
        <v>277</v>
      </c>
      <c r="D41" s="39" t="s">
        <v>131</v>
      </c>
      <c r="E41" s="43">
        <v>64.099999999999994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</row>
    <row r="42" spans="1:16" ht="47.25">
      <c r="A42" s="38">
        <v>26</v>
      </c>
      <c r="B42" s="42"/>
      <c r="C42" s="83" t="s">
        <v>276</v>
      </c>
      <c r="D42" s="39" t="s">
        <v>131</v>
      </c>
      <c r="E42" s="43">
        <v>64.099999999999994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</row>
    <row r="43" spans="1:16">
      <c r="A43" s="38">
        <v>27</v>
      </c>
      <c r="B43" s="42"/>
      <c r="C43" s="88" t="s">
        <v>278</v>
      </c>
      <c r="D43" s="39"/>
      <c r="E43" s="43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</row>
    <row r="44" spans="1:16" ht="31.5">
      <c r="A44" s="38">
        <v>28</v>
      </c>
      <c r="B44" s="42"/>
      <c r="C44" s="83" t="s">
        <v>272</v>
      </c>
      <c r="D44" s="39" t="s">
        <v>131</v>
      </c>
      <c r="E44" s="43">
        <v>58.7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</row>
    <row r="45" spans="1:16" ht="30.75" customHeight="1">
      <c r="A45" s="38">
        <v>29</v>
      </c>
      <c r="B45" s="42"/>
      <c r="C45" s="83" t="s">
        <v>273</v>
      </c>
      <c r="D45" s="39" t="s">
        <v>131</v>
      </c>
      <c r="E45" s="43">
        <v>58.7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</row>
    <row r="46" spans="1:16" ht="110.25">
      <c r="A46" s="38">
        <v>30</v>
      </c>
      <c r="B46" s="42"/>
      <c r="C46" s="86" t="s">
        <v>279</v>
      </c>
      <c r="D46" s="39" t="s">
        <v>131</v>
      </c>
      <c r="E46" s="43">
        <v>58.7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</row>
    <row r="47" spans="1:16">
      <c r="A47" s="38">
        <v>31</v>
      </c>
      <c r="B47" s="42"/>
      <c r="C47" s="83" t="s">
        <v>273</v>
      </c>
      <c r="D47" s="39" t="s">
        <v>131</v>
      </c>
      <c r="E47" s="43">
        <v>58.7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</row>
    <row r="48" spans="1:16">
      <c r="A48" s="38">
        <v>32</v>
      </c>
      <c r="B48" s="42"/>
      <c r="C48" s="97" t="s">
        <v>446</v>
      </c>
      <c r="D48" s="39"/>
      <c r="E48" s="43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</row>
    <row r="49" spans="1:16">
      <c r="A49" s="38">
        <v>33</v>
      </c>
      <c r="B49" s="42"/>
      <c r="C49" s="86" t="s">
        <v>263</v>
      </c>
      <c r="D49" s="39" t="s">
        <v>83</v>
      </c>
      <c r="E49" s="43">
        <v>171.5</v>
      </c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</row>
    <row r="50" spans="1:16" ht="189">
      <c r="A50" s="38">
        <v>34</v>
      </c>
      <c r="B50" s="42"/>
      <c r="C50" s="83" t="s">
        <v>264</v>
      </c>
      <c r="D50" s="39" t="s">
        <v>83</v>
      </c>
      <c r="E50" s="43">
        <v>171.5</v>
      </c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</row>
    <row r="51" spans="1:16" ht="31.5">
      <c r="A51" s="38">
        <v>35</v>
      </c>
      <c r="B51" s="42"/>
      <c r="C51" s="83" t="s">
        <v>266</v>
      </c>
      <c r="D51" s="39" t="s">
        <v>83</v>
      </c>
      <c r="E51" s="43">
        <v>171.5</v>
      </c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</row>
    <row r="52" spans="1:16" ht="63">
      <c r="A52" s="38">
        <v>36</v>
      </c>
      <c r="B52" s="42"/>
      <c r="C52" s="83" t="s">
        <v>267</v>
      </c>
      <c r="D52" s="39" t="s">
        <v>83</v>
      </c>
      <c r="E52" s="43">
        <v>171.5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</row>
    <row r="53" spans="1:16" ht="78" customHeight="1">
      <c r="A53" s="38">
        <v>37</v>
      </c>
      <c r="B53" s="42"/>
      <c r="C53" s="83" t="s">
        <v>268</v>
      </c>
      <c r="D53" s="39" t="s">
        <v>83</v>
      </c>
      <c r="E53" s="43">
        <v>171.5</v>
      </c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</row>
    <row r="54" spans="1:16">
      <c r="A54" s="38">
        <v>38</v>
      </c>
      <c r="B54" s="42"/>
      <c r="C54" s="88" t="s">
        <v>447</v>
      </c>
      <c r="D54" s="39"/>
      <c r="E54" s="43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</row>
    <row r="55" spans="1:16" ht="31.5">
      <c r="A55" s="38">
        <v>39</v>
      </c>
      <c r="B55" s="42"/>
      <c r="C55" s="83" t="s">
        <v>317</v>
      </c>
      <c r="D55" s="39" t="s">
        <v>83</v>
      </c>
      <c r="E55" s="43">
        <v>67.739999999999995</v>
      </c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</row>
    <row r="56" spans="1:16" ht="31.5">
      <c r="A56" s="38">
        <v>40</v>
      </c>
      <c r="B56" s="42"/>
      <c r="C56" s="83" t="s">
        <v>272</v>
      </c>
      <c r="D56" s="39" t="s">
        <v>83</v>
      </c>
      <c r="E56" s="43">
        <v>67.739999999999995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</row>
    <row r="57" spans="1:16">
      <c r="A57" s="38">
        <v>41</v>
      </c>
      <c r="B57" s="42"/>
      <c r="C57" s="83" t="s">
        <v>273</v>
      </c>
      <c r="D57" s="39" t="s">
        <v>83</v>
      </c>
      <c r="E57" s="43">
        <v>67.739999999999995</v>
      </c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</row>
    <row r="58" spans="1:16" ht="110.25">
      <c r="A58" s="38">
        <v>42</v>
      </c>
      <c r="B58" s="42"/>
      <c r="C58" s="86" t="s">
        <v>279</v>
      </c>
      <c r="D58" s="39" t="s">
        <v>83</v>
      </c>
      <c r="E58" s="43">
        <v>67.739999999999995</v>
      </c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</row>
    <row r="59" spans="1:16">
      <c r="A59" s="131"/>
      <c r="B59" s="131"/>
      <c r="C59" s="131"/>
      <c r="D59" s="131"/>
      <c r="E59" s="131"/>
      <c r="F59" s="131"/>
      <c r="G59" s="131"/>
      <c r="H59" s="131"/>
      <c r="I59" s="131"/>
      <c r="J59" s="131"/>
      <c r="K59" s="131"/>
      <c r="L59" s="131"/>
      <c r="M59" s="131"/>
      <c r="N59" s="131"/>
      <c r="O59" s="131"/>
      <c r="P59" s="131"/>
    </row>
    <row r="60" spans="1:16">
      <c r="A60" s="132" t="s">
        <v>49</v>
      </c>
      <c r="B60" s="132"/>
      <c r="C60" s="132"/>
      <c r="D60" s="132"/>
      <c r="E60" s="132"/>
      <c r="F60" s="132"/>
      <c r="G60" s="132"/>
      <c r="H60" s="132"/>
      <c r="I60" s="132"/>
      <c r="J60" s="132"/>
      <c r="K60" s="12"/>
      <c r="L60" s="7">
        <f>SUM(L17:L59)</f>
        <v>0</v>
      </c>
      <c r="M60" s="7">
        <f>SUM(M17:M59)</f>
        <v>0</v>
      </c>
      <c r="N60" s="7">
        <f>SUM(N17:N59)</f>
        <v>0</v>
      </c>
      <c r="O60" s="7">
        <f>SUM(O17:O59)</f>
        <v>0</v>
      </c>
      <c r="P60" s="7">
        <f>SUM(P17:P59)</f>
        <v>0</v>
      </c>
    </row>
    <row r="61" spans="1:16">
      <c r="A61" s="8"/>
      <c r="B61" s="8"/>
      <c r="C61" s="8"/>
      <c r="D61" s="8"/>
      <c r="E61" s="8"/>
      <c r="F61" s="8"/>
      <c r="G61" s="8"/>
      <c r="H61" s="8"/>
      <c r="I61" s="8"/>
      <c r="J61" s="8"/>
      <c r="K61" s="9"/>
      <c r="L61" s="10"/>
      <c r="M61" s="10"/>
      <c r="N61" s="10"/>
      <c r="O61" s="10"/>
      <c r="P61" s="11"/>
    </row>
    <row r="62" spans="1:16">
      <c r="A62" s="25" t="str">
        <f>KT!A26</f>
        <v>Sastādīja: ________</v>
      </c>
      <c r="C62" s="26"/>
      <c r="D62" s="26" t="str">
        <f>KT!C26</f>
        <v>2026. gada ___._______________</v>
      </c>
      <c r="E62" s="26"/>
      <c r="F62" s="26"/>
      <c r="G62" s="26"/>
      <c r="H62" s="26"/>
    </row>
    <row r="63" spans="1:16">
      <c r="A63" s="25" t="s">
        <v>40</v>
      </c>
      <c r="C63" s="26"/>
      <c r="D63" s="26"/>
      <c r="E63" s="26"/>
      <c r="F63" s="26"/>
      <c r="G63" s="26"/>
      <c r="H63" s="26"/>
    </row>
    <row r="64" spans="1:16">
      <c r="A64" s="25" t="str">
        <f>KT!A28</f>
        <v>Sertifikāta Nr.: ______</v>
      </c>
      <c r="C64" s="26"/>
      <c r="D64" s="26"/>
      <c r="E64" s="26"/>
      <c r="F64" s="26"/>
      <c r="G64" s="26"/>
      <c r="H64" s="26"/>
    </row>
    <row r="65" spans="1:8">
      <c r="A65" s="27"/>
      <c r="C65" s="26"/>
      <c r="D65" s="26"/>
      <c r="E65" s="26"/>
      <c r="F65" s="26"/>
      <c r="G65" s="26"/>
      <c r="H65" s="26"/>
    </row>
    <row r="66" spans="1:8">
      <c r="A66" s="25" t="str">
        <f>KT!A30</f>
        <v>Pārbaudīja: ________</v>
      </c>
      <c r="C66" s="26"/>
      <c r="D66" s="26" t="str">
        <f>KT!C30</f>
        <v>2026. gada ___._______________</v>
      </c>
      <c r="E66" s="26"/>
      <c r="F66" s="26"/>
      <c r="G66" s="26"/>
      <c r="H66" s="26"/>
    </row>
    <row r="67" spans="1:8">
      <c r="A67" s="25" t="s">
        <v>41</v>
      </c>
      <c r="C67" s="26"/>
      <c r="D67" s="26"/>
      <c r="E67" s="26"/>
      <c r="F67" s="26"/>
      <c r="G67" s="26"/>
      <c r="H67" s="26"/>
    </row>
    <row r="68" spans="1:8">
      <c r="A68" s="25" t="str">
        <f>KT!A32</f>
        <v>Sertifikāta Nr.: ______</v>
      </c>
      <c r="C68" s="26"/>
      <c r="D68" s="26"/>
      <c r="E68" s="26"/>
      <c r="F68" s="26"/>
      <c r="G68" s="26"/>
      <c r="H68" s="26"/>
    </row>
    <row r="69" spans="1:8">
      <c r="B69" s="28"/>
      <c r="C69" s="26"/>
      <c r="D69" s="26"/>
      <c r="E69" s="26"/>
      <c r="F69" s="26"/>
      <c r="G69" s="26"/>
      <c r="H69" s="26"/>
    </row>
    <row r="70" spans="1:8">
      <c r="B70" s="29"/>
      <c r="C70" s="30"/>
      <c r="D70" s="29"/>
      <c r="F70" s="30"/>
      <c r="H70" s="26"/>
    </row>
  </sheetData>
  <mergeCells count="14">
    <mergeCell ref="L14:P14"/>
    <mergeCell ref="A16:P16"/>
    <mergeCell ref="A59:P59"/>
    <mergeCell ref="A60:J60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F5CA5-D220-4C2F-9F94-17EAC1D55FBA}">
  <sheetPr>
    <tabColor rgb="FF92D050"/>
    <pageSetUpPr fitToPage="1"/>
  </sheetPr>
  <dimension ref="A2:P44"/>
  <sheetViews>
    <sheetView view="pageBreakPreview" topLeftCell="A18" zoomScale="90" zoomScaleNormal="85" zoomScaleSheetLayoutView="90" workbookViewId="0">
      <selection activeCell="C20" sqref="C20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8" width="10.42578125" style="2" customWidth="1"/>
    <col min="9" max="9" width="14.140625" style="2" customWidth="1"/>
    <col min="10" max="10" width="10.42578125" style="2" customWidth="1"/>
    <col min="11" max="11" width="12.7109375" style="2" customWidth="1"/>
    <col min="12" max="16" width="13.85546875" style="2" customWidth="1"/>
    <col min="17" max="16384" width="9.140625" style="2"/>
  </cols>
  <sheetData>
    <row r="2" spans="1:16">
      <c r="A2" s="133" t="s">
        <v>259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KA!C27</f>
        <v>Dažādi darbi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P31</f>
        <v>0</v>
      </c>
      <c r="P11" s="2" t="s">
        <v>3</v>
      </c>
    </row>
    <row r="12" spans="1:16">
      <c r="E12" s="36"/>
      <c r="N12" s="31" t="s">
        <v>462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38">
        <v>1</v>
      </c>
      <c r="B16" s="42"/>
      <c r="C16" s="59" t="s">
        <v>203</v>
      </c>
      <c r="D16" s="39"/>
      <c r="E16" s="69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ht="236.25">
      <c r="A17" s="38">
        <v>2</v>
      </c>
      <c r="B17" s="42"/>
      <c r="C17" s="86" t="s">
        <v>204</v>
      </c>
      <c r="D17" s="84" t="s">
        <v>85</v>
      </c>
      <c r="E17" s="87">
        <v>1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ht="47.25">
      <c r="A18" s="38">
        <v>3</v>
      </c>
      <c r="B18" s="42"/>
      <c r="C18" s="83" t="s">
        <v>375</v>
      </c>
      <c r="D18" s="84" t="s">
        <v>85</v>
      </c>
      <c r="E18" s="87">
        <v>7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ht="47.25">
      <c r="A19" s="38">
        <v>4</v>
      </c>
      <c r="B19" s="42"/>
      <c r="C19" s="83" t="s">
        <v>376</v>
      </c>
      <c r="D19" s="84" t="s">
        <v>85</v>
      </c>
      <c r="E19" s="87">
        <v>4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ht="31.5">
      <c r="A20" s="38">
        <v>5</v>
      </c>
      <c r="B20" s="42"/>
      <c r="C20" s="83" t="s">
        <v>377</v>
      </c>
      <c r="D20" s="84" t="s">
        <v>85</v>
      </c>
      <c r="E20" s="87">
        <v>3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 ht="47.25">
      <c r="A21" s="38">
        <v>6</v>
      </c>
      <c r="B21" s="42"/>
      <c r="C21" s="83" t="s">
        <v>378</v>
      </c>
      <c r="D21" s="84" t="s">
        <v>85</v>
      </c>
      <c r="E21" s="87">
        <v>1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ht="63">
      <c r="A22" s="38">
        <v>7</v>
      </c>
      <c r="B22" s="42"/>
      <c r="C22" s="83" t="s">
        <v>379</v>
      </c>
      <c r="D22" s="84" t="s">
        <v>85</v>
      </c>
      <c r="E22" s="87">
        <v>1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>
      <c r="A23" s="38"/>
      <c r="B23" s="42"/>
      <c r="C23" s="59" t="s">
        <v>294</v>
      </c>
      <c r="D23" s="39"/>
      <c r="E23" s="69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 ht="157.5">
      <c r="A24" s="38">
        <v>8</v>
      </c>
      <c r="B24" s="42"/>
      <c r="C24" s="45" t="s">
        <v>440</v>
      </c>
      <c r="D24" s="39" t="s">
        <v>86</v>
      </c>
      <c r="E24" s="69">
        <v>1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 ht="63">
      <c r="A25" s="38">
        <v>9</v>
      </c>
      <c r="B25" s="42"/>
      <c r="C25" s="83" t="s">
        <v>385</v>
      </c>
      <c r="D25" s="84" t="s">
        <v>86</v>
      </c>
      <c r="E25" s="87">
        <v>4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>
      <c r="A26" s="38">
        <v>10</v>
      </c>
      <c r="B26" s="42"/>
      <c r="C26" s="83" t="s">
        <v>386</v>
      </c>
      <c r="D26" s="84" t="s">
        <v>131</v>
      </c>
      <c r="E26" s="71">
        <v>30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 ht="31.5">
      <c r="A27" s="38">
        <v>11</v>
      </c>
      <c r="B27" s="42"/>
      <c r="C27" s="83" t="s">
        <v>405</v>
      </c>
      <c r="D27" s="84" t="s">
        <v>83</v>
      </c>
      <c r="E27" s="71">
        <v>10.44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 ht="31.5">
      <c r="A28" s="38">
        <v>12</v>
      </c>
      <c r="B28" s="42"/>
      <c r="C28" s="83" t="s">
        <v>406</v>
      </c>
      <c r="D28" s="84" t="s">
        <v>83</v>
      </c>
      <c r="E28" s="71">
        <v>3.35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 ht="78.75">
      <c r="A29" s="38">
        <v>13</v>
      </c>
      <c r="B29" s="42"/>
      <c r="C29" s="83" t="s">
        <v>419</v>
      </c>
      <c r="D29" s="84" t="s">
        <v>85</v>
      </c>
      <c r="E29" s="87">
        <v>6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>
      <c r="A30" s="131"/>
      <c r="B30" s="131"/>
      <c r="C30" s="13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</row>
    <row r="31" spans="1:16">
      <c r="A31" s="132" t="s">
        <v>49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2"/>
      <c r="L31" s="7">
        <f>SUM(L16:L30)</f>
        <v>0</v>
      </c>
      <c r="M31" s="7">
        <f>SUM(M16:M30)</f>
        <v>0</v>
      </c>
      <c r="N31" s="7">
        <f>SUM(N16:N30)</f>
        <v>0</v>
      </c>
      <c r="O31" s="7">
        <f>SUM(O16:O30)</f>
        <v>0</v>
      </c>
      <c r="P31" s="7">
        <f>SUM(P16:P30)</f>
        <v>0</v>
      </c>
    </row>
    <row r="32" spans="1:16">
      <c r="A32" s="8"/>
      <c r="B32" s="8"/>
      <c r="C32" s="8"/>
      <c r="D32" s="8"/>
      <c r="E32" s="8"/>
      <c r="F32" s="8"/>
      <c r="G32" s="8"/>
      <c r="H32" s="8"/>
      <c r="I32" s="8"/>
      <c r="J32" s="8"/>
      <c r="K32" s="9"/>
      <c r="L32" s="10"/>
      <c r="M32" s="10"/>
      <c r="N32" s="10"/>
      <c r="O32" s="10"/>
      <c r="P32" s="11"/>
    </row>
    <row r="33" spans="1:16">
      <c r="A33" s="8"/>
      <c r="B33" s="8" t="s">
        <v>439</v>
      </c>
      <c r="C33" s="72" t="s">
        <v>441</v>
      </c>
      <c r="D33" s="8"/>
      <c r="E33" s="8"/>
      <c r="F33" s="8"/>
      <c r="G33" s="8"/>
      <c r="H33" s="8"/>
      <c r="I33" s="8"/>
      <c r="J33" s="8"/>
      <c r="K33" s="9"/>
      <c r="L33" s="10"/>
      <c r="M33" s="10"/>
      <c r="N33" s="10"/>
      <c r="O33" s="10"/>
      <c r="P33" s="11"/>
    </row>
    <row r="34" spans="1:16">
      <c r="A34" s="8"/>
      <c r="B34" s="8"/>
      <c r="C34" s="8"/>
      <c r="D34" s="8"/>
      <c r="E34" s="8"/>
      <c r="F34" s="8"/>
      <c r="G34" s="8"/>
      <c r="H34" s="8"/>
      <c r="I34" s="8"/>
      <c r="J34" s="8"/>
      <c r="K34" s="9"/>
      <c r="L34" s="10"/>
      <c r="M34" s="10"/>
      <c r="N34" s="10"/>
      <c r="O34" s="10"/>
      <c r="P34" s="11"/>
    </row>
    <row r="35" spans="1:16">
      <c r="A35" s="25" t="str">
        <f>KT!A26</f>
        <v>Sastādīja: ________</v>
      </c>
      <c r="C35" s="26"/>
      <c r="D35" s="26" t="str">
        <f>KT!C26</f>
        <v>2026. gada ___._______________</v>
      </c>
      <c r="E35" s="8"/>
      <c r="F35" s="8"/>
      <c r="G35" s="8"/>
      <c r="H35" s="8"/>
      <c r="I35" s="8"/>
      <c r="J35" s="8"/>
      <c r="K35" s="9"/>
      <c r="L35" s="10"/>
      <c r="M35" s="10"/>
      <c r="N35" s="10"/>
      <c r="O35" s="10"/>
      <c r="P35" s="11"/>
    </row>
    <row r="36" spans="1:16">
      <c r="A36" s="25" t="s">
        <v>40</v>
      </c>
      <c r="C36" s="26"/>
      <c r="D36" s="26"/>
      <c r="E36" s="26"/>
      <c r="F36" s="26"/>
      <c r="G36" s="26"/>
      <c r="H36" s="26"/>
    </row>
    <row r="37" spans="1:16">
      <c r="A37" s="25" t="str">
        <f>KT!A28</f>
        <v>Sertifikāta Nr.: ______</v>
      </c>
      <c r="C37" s="26"/>
      <c r="D37" s="26"/>
      <c r="E37" s="26"/>
      <c r="F37" s="26"/>
      <c r="G37" s="26"/>
      <c r="H37" s="26"/>
    </row>
    <row r="38" spans="1:16">
      <c r="A38" s="27"/>
      <c r="C38" s="26"/>
      <c r="D38" s="26"/>
      <c r="E38" s="26"/>
      <c r="F38" s="26"/>
      <c r="G38" s="26"/>
      <c r="H38" s="26"/>
    </row>
    <row r="39" spans="1:16">
      <c r="A39" s="25" t="str">
        <f>KT!A30</f>
        <v>Pārbaudīja: ________</v>
      </c>
      <c r="C39" s="26"/>
      <c r="D39" s="26" t="str">
        <f>KT!C30</f>
        <v>2026. gada ___._______________</v>
      </c>
      <c r="E39" s="26"/>
      <c r="F39" s="26"/>
      <c r="G39" s="26"/>
      <c r="H39" s="26"/>
    </row>
    <row r="40" spans="1:16">
      <c r="A40" s="25" t="s">
        <v>41</v>
      </c>
      <c r="C40" s="26"/>
      <c r="D40" s="26"/>
      <c r="E40" s="26"/>
      <c r="F40" s="26"/>
      <c r="G40" s="26"/>
      <c r="H40" s="26"/>
    </row>
    <row r="41" spans="1:16">
      <c r="A41" s="25" t="str">
        <f>KT!A32</f>
        <v>Sertifikāta Nr.: ______</v>
      </c>
      <c r="C41" s="26"/>
      <c r="D41" s="26"/>
      <c r="E41" s="26"/>
      <c r="F41" s="26"/>
      <c r="G41" s="26"/>
      <c r="H41" s="26"/>
    </row>
    <row r="42" spans="1:16">
      <c r="A42" s="25"/>
      <c r="C42" s="26"/>
      <c r="D42" s="26"/>
      <c r="E42" s="26"/>
      <c r="F42" s="26"/>
      <c r="G42" s="26"/>
      <c r="H42" s="26"/>
    </row>
    <row r="43" spans="1:16">
      <c r="B43" s="28"/>
      <c r="C43" s="26"/>
      <c r="D43" s="26"/>
      <c r="E43" s="26"/>
      <c r="F43" s="26"/>
      <c r="G43" s="26"/>
      <c r="H43" s="26"/>
    </row>
    <row r="44" spans="1:16">
      <c r="B44" s="29"/>
      <c r="C44" s="30"/>
      <c r="D44" s="29"/>
      <c r="F44" s="30"/>
      <c r="H44" s="26"/>
    </row>
  </sheetData>
  <mergeCells count="13">
    <mergeCell ref="L14:P14"/>
    <mergeCell ref="A30:P30"/>
    <mergeCell ref="A31:J31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7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5840E-23BA-4749-A3A6-0ACBD4A63657}">
  <sheetPr>
    <tabColor rgb="FF92D050"/>
    <pageSetUpPr fitToPage="1"/>
  </sheetPr>
  <dimension ref="A2:P68"/>
  <sheetViews>
    <sheetView view="pageBreakPreview" topLeftCell="A36" zoomScale="85" zoomScaleNormal="85" zoomScaleSheetLayoutView="85" workbookViewId="0">
      <selection activeCell="C49" sqref="C49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6384" width="9.140625" style="2"/>
  </cols>
  <sheetData>
    <row r="2" spans="1:16">
      <c r="A2" s="133" t="s">
        <v>87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KA!C29</f>
        <v xml:space="preserve">	Iekšējie elektrotīkli, apgaismojums, spēka pievadi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P55</f>
        <v>0</v>
      </c>
      <c r="P11" s="2" t="s">
        <v>3</v>
      </c>
    </row>
    <row r="12" spans="1:16">
      <c r="E12" s="36"/>
      <c r="N12" s="31" t="s">
        <v>42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16">
      <c r="A17" s="38">
        <v>1</v>
      </c>
      <c r="B17" s="42"/>
      <c r="C17" s="44" t="s">
        <v>57</v>
      </c>
      <c r="D17" s="39" t="s">
        <v>86</v>
      </c>
      <c r="E17" s="69">
        <v>1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>
      <c r="A18" s="38">
        <v>2</v>
      </c>
      <c r="B18" s="42"/>
      <c r="C18" s="44" t="s">
        <v>58</v>
      </c>
      <c r="D18" s="39" t="s">
        <v>86</v>
      </c>
      <c r="E18" s="69">
        <v>1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>
      <c r="A19" s="38">
        <v>3</v>
      </c>
      <c r="B19" s="42"/>
      <c r="C19" s="45" t="s">
        <v>59</v>
      </c>
      <c r="D19" s="39" t="s">
        <v>85</v>
      </c>
      <c r="E19" s="69">
        <v>17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>
      <c r="A20" s="38">
        <v>4</v>
      </c>
      <c r="B20" s="42"/>
      <c r="C20" s="83" t="s">
        <v>60</v>
      </c>
      <c r="D20" s="39" t="s">
        <v>85</v>
      </c>
      <c r="E20" s="69">
        <v>6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>
      <c r="A21" s="38">
        <v>5</v>
      </c>
      <c r="B21" s="42"/>
      <c r="C21" s="83" t="s">
        <v>61</v>
      </c>
      <c r="D21" s="39" t="s">
        <v>85</v>
      </c>
      <c r="E21" s="69">
        <v>1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>
      <c r="A22" s="38">
        <v>6</v>
      </c>
      <c r="B22" s="42"/>
      <c r="C22" s="83" t="s">
        <v>62</v>
      </c>
      <c r="D22" s="39" t="s">
        <v>85</v>
      </c>
      <c r="E22" s="69">
        <v>22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>
      <c r="A23" s="38">
        <v>7</v>
      </c>
      <c r="B23" s="42"/>
      <c r="C23" s="112" t="s">
        <v>469</v>
      </c>
      <c r="D23" s="113" t="s">
        <v>85</v>
      </c>
      <c r="E23" s="113">
        <v>45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>
      <c r="A24" s="38">
        <v>8</v>
      </c>
      <c r="B24" s="42"/>
      <c r="C24" s="114" t="s">
        <v>470</v>
      </c>
      <c r="D24" s="113" t="s">
        <v>85</v>
      </c>
      <c r="E24" s="113">
        <v>15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>
      <c r="A25" s="38">
        <v>9</v>
      </c>
      <c r="B25" s="42"/>
      <c r="C25" s="83" t="s">
        <v>63</v>
      </c>
      <c r="D25" s="39"/>
      <c r="E25" s="43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 ht="47.25">
      <c r="A26" s="38">
        <v>10</v>
      </c>
      <c r="B26" s="42"/>
      <c r="C26" s="83" t="s">
        <v>64</v>
      </c>
      <c r="D26" s="39" t="s">
        <v>85</v>
      </c>
      <c r="E26" s="69">
        <v>71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 ht="47.25">
      <c r="A27" s="38">
        <v>11</v>
      </c>
      <c r="B27" s="42"/>
      <c r="C27" s="45" t="s">
        <v>65</v>
      </c>
      <c r="D27" s="39" t="s">
        <v>85</v>
      </c>
      <c r="E27" s="69">
        <v>15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 ht="47.25">
      <c r="A28" s="38">
        <v>12</v>
      </c>
      <c r="B28" s="42"/>
      <c r="C28" s="45" t="s">
        <v>66</v>
      </c>
      <c r="D28" s="39" t="s">
        <v>85</v>
      </c>
      <c r="E28" s="69">
        <v>5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 ht="63">
      <c r="A29" s="38">
        <v>13</v>
      </c>
      <c r="B29" s="42"/>
      <c r="C29" s="45" t="s">
        <v>67</v>
      </c>
      <c r="D29" s="39" t="s">
        <v>85</v>
      </c>
      <c r="E29" s="69">
        <v>4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 ht="47.25">
      <c r="A30" s="38">
        <v>14</v>
      </c>
      <c r="B30" s="42"/>
      <c r="C30" s="44" t="s">
        <v>68</v>
      </c>
      <c r="D30" s="39" t="s">
        <v>85</v>
      </c>
      <c r="E30" s="69">
        <v>3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 ht="47.25">
      <c r="A31" s="38">
        <v>15</v>
      </c>
      <c r="B31" s="42"/>
      <c r="C31" s="44" t="s">
        <v>69</v>
      </c>
      <c r="D31" s="39" t="s">
        <v>85</v>
      </c>
      <c r="E31" s="69">
        <v>3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 ht="31.5">
      <c r="A32" s="38">
        <v>16</v>
      </c>
      <c r="B32" s="42"/>
      <c r="C32" s="45" t="s">
        <v>70</v>
      </c>
      <c r="D32" s="39" t="s">
        <v>85</v>
      </c>
      <c r="E32" s="69">
        <v>13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 ht="47.25">
      <c r="A33" s="38">
        <v>17</v>
      </c>
      <c r="B33" s="42"/>
      <c r="C33" s="45" t="s">
        <v>71</v>
      </c>
      <c r="D33" s="39" t="s">
        <v>85</v>
      </c>
      <c r="E33" s="69">
        <v>74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6" ht="47.25">
      <c r="A34" s="38">
        <v>18</v>
      </c>
      <c r="B34" s="42"/>
      <c r="C34" s="45" t="s">
        <v>72</v>
      </c>
      <c r="D34" s="39" t="s">
        <v>85</v>
      </c>
      <c r="E34" s="69">
        <v>4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6" ht="47.25">
      <c r="A35" s="38">
        <v>19</v>
      </c>
      <c r="B35" s="42"/>
      <c r="C35" s="45" t="s">
        <v>73</v>
      </c>
      <c r="D35" s="39" t="s">
        <v>85</v>
      </c>
      <c r="E35" s="69">
        <v>1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6" ht="47.25">
      <c r="A36" s="38">
        <v>20</v>
      </c>
      <c r="B36" s="42"/>
      <c r="C36" s="45" t="s">
        <v>74</v>
      </c>
      <c r="D36" s="39" t="s">
        <v>85</v>
      </c>
      <c r="E36" s="69">
        <v>4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1:16" ht="31.5">
      <c r="A37" s="38">
        <v>21</v>
      </c>
      <c r="B37" s="42"/>
      <c r="C37" s="44" t="s">
        <v>75</v>
      </c>
      <c r="D37" s="39" t="s">
        <v>85</v>
      </c>
      <c r="E37" s="69">
        <v>1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1:16">
      <c r="A38" s="38">
        <v>22</v>
      </c>
      <c r="B38" s="42"/>
      <c r="C38" s="112" t="s">
        <v>471</v>
      </c>
      <c r="D38" s="39" t="s">
        <v>85</v>
      </c>
      <c r="E38" s="69">
        <v>14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1:16">
      <c r="A39" s="38">
        <v>23</v>
      </c>
      <c r="B39" s="42"/>
      <c r="C39" s="112" t="s">
        <v>472</v>
      </c>
      <c r="D39" s="39" t="s">
        <v>85</v>
      </c>
      <c r="E39" s="69">
        <v>19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1:16">
      <c r="A40" s="81">
        <v>24</v>
      </c>
      <c r="B40" s="82"/>
      <c r="C40" s="83" t="s">
        <v>76</v>
      </c>
      <c r="D40" s="84"/>
      <c r="E40" s="71"/>
      <c r="F40" s="70"/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1:16">
      <c r="A41" s="81">
        <v>25</v>
      </c>
      <c r="B41" s="82"/>
      <c r="C41" s="85" t="s">
        <v>77</v>
      </c>
      <c r="D41" s="84" t="s">
        <v>83</v>
      </c>
      <c r="E41" s="71">
        <v>100</v>
      </c>
      <c r="F41" s="70"/>
      <c r="G41" s="6"/>
      <c r="H41" s="6"/>
      <c r="I41" s="6"/>
      <c r="J41" s="6"/>
      <c r="K41" s="6"/>
      <c r="L41" s="6"/>
      <c r="M41" s="6"/>
      <c r="N41" s="6"/>
      <c r="O41" s="6"/>
      <c r="P41" s="6"/>
    </row>
    <row r="42" spans="1:16" ht="31.5">
      <c r="A42" s="81">
        <v>26</v>
      </c>
      <c r="B42" s="82"/>
      <c r="C42" s="115" t="s">
        <v>473</v>
      </c>
      <c r="D42" s="84" t="s">
        <v>83</v>
      </c>
      <c r="E42" s="71">
        <v>2100</v>
      </c>
      <c r="F42" s="70"/>
      <c r="G42" s="6"/>
      <c r="H42" s="6"/>
      <c r="I42" s="6"/>
      <c r="J42" s="6"/>
      <c r="K42" s="6"/>
      <c r="L42" s="6"/>
      <c r="M42" s="6"/>
      <c r="N42" s="6"/>
      <c r="O42" s="6"/>
      <c r="P42" s="6"/>
    </row>
    <row r="43" spans="1:16" ht="31.5">
      <c r="A43" s="81">
        <v>28</v>
      </c>
      <c r="B43" s="82"/>
      <c r="C43" s="115" t="s">
        <v>474</v>
      </c>
      <c r="D43" s="84" t="s">
        <v>83</v>
      </c>
      <c r="E43" s="71">
        <v>50</v>
      </c>
      <c r="F43" s="70"/>
      <c r="G43" s="6"/>
      <c r="H43" s="6"/>
      <c r="I43" s="6"/>
      <c r="J43" s="6"/>
      <c r="K43" s="6"/>
      <c r="L43" s="6"/>
      <c r="M43" s="6"/>
      <c r="N43" s="6"/>
      <c r="O43" s="6"/>
      <c r="P43" s="6"/>
    </row>
    <row r="44" spans="1:16" ht="31.5">
      <c r="A44" s="81">
        <v>29</v>
      </c>
      <c r="B44" s="82"/>
      <c r="C44" s="115" t="s">
        <v>475</v>
      </c>
      <c r="D44" s="84" t="s">
        <v>83</v>
      </c>
      <c r="E44" s="71">
        <v>950</v>
      </c>
      <c r="F44" s="70"/>
      <c r="G44" s="6"/>
      <c r="H44" s="6"/>
      <c r="I44" s="6"/>
      <c r="J44" s="6"/>
      <c r="K44" s="6"/>
      <c r="L44" s="6"/>
      <c r="M44" s="6"/>
      <c r="N44" s="6"/>
      <c r="O44" s="6"/>
      <c r="P44" s="6"/>
    </row>
    <row r="45" spans="1:16">
      <c r="A45" s="81">
        <v>30</v>
      </c>
      <c r="B45" s="82"/>
      <c r="C45" s="85" t="s">
        <v>78</v>
      </c>
      <c r="D45" s="84" t="s">
        <v>83</v>
      </c>
      <c r="E45" s="71">
        <v>350</v>
      </c>
      <c r="F45" s="70"/>
      <c r="G45" s="6"/>
      <c r="H45" s="6"/>
      <c r="I45" s="6"/>
      <c r="J45" s="6"/>
      <c r="K45" s="6"/>
      <c r="L45" s="6"/>
      <c r="M45" s="6"/>
      <c r="N45" s="6"/>
      <c r="O45" s="6"/>
      <c r="P45" s="6"/>
    </row>
    <row r="46" spans="1:16">
      <c r="A46" s="81">
        <v>31</v>
      </c>
      <c r="B46" s="82"/>
      <c r="C46" s="83" t="s">
        <v>79</v>
      </c>
      <c r="D46" s="84"/>
      <c r="E46" s="71"/>
      <c r="F46" s="70"/>
      <c r="G46" s="6"/>
      <c r="H46" s="6"/>
      <c r="I46" s="6"/>
      <c r="J46" s="6"/>
      <c r="K46" s="6"/>
      <c r="L46" s="6"/>
      <c r="M46" s="6"/>
      <c r="N46" s="6"/>
      <c r="O46" s="6"/>
      <c r="P46" s="6"/>
    </row>
    <row r="47" spans="1:16" ht="31.5">
      <c r="A47" s="81">
        <v>32</v>
      </c>
      <c r="B47" s="82"/>
      <c r="C47" s="115" t="s">
        <v>476</v>
      </c>
      <c r="D47" s="84" t="s">
        <v>83</v>
      </c>
      <c r="E47" s="71">
        <v>1800</v>
      </c>
      <c r="F47" s="70"/>
      <c r="G47" s="6"/>
      <c r="H47" s="6"/>
      <c r="I47" s="6"/>
      <c r="J47" s="6"/>
      <c r="K47" s="6"/>
      <c r="L47" s="6"/>
      <c r="M47" s="6"/>
      <c r="N47" s="6"/>
      <c r="O47" s="6"/>
      <c r="P47" s="6"/>
    </row>
    <row r="48" spans="1:16" ht="31.5">
      <c r="A48" s="81">
        <v>33</v>
      </c>
      <c r="B48" s="82"/>
      <c r="C48" s="116" t="s">
        <v>477</v>
      </c>
      <c r="D48" s="84" t="s">
        <v>83</v>
      </c>
      <c r="E48" s="71">
        <v>400</v>
      </c>
      <c r="F48" s="70"/>
      <c r="G48" s="6"/>
      <c r="H48" s="6"/>
      <c r="I48" s="6"/>
      <c r="J48" s="6"/>
      <c r="K48" s="6"/>
      <c r="L48" s="6"/>
      <c r="M48" s="6"/>
      <c r="N48" s="6"/>
      <c r="O48" s="6"/>
      <c r="P48" s="6"/>
    </row>
    <row r="49" spans="1:16" ht="31.5">
      <c r="A49" s="81">
        <v>34</v>
      </c>
      <c r="B49" s="82"/>
      <c r="C49" s="86" t="s">
        <v>80</v>
      </c>
      <c r="D49" s="84" t="s">
        <v>86</v>
      </c>
      <c r="E49" s="87">
        <v>1</v>
      </c>
      <c r="F49" s="70"/>
      <c r="G49" s="6"/>
      <c r="H49" s="6"/>
      <c r="I49" s="6"/>
      <c r="J49" s="6"/>
      <c r="K49" s="6"/>
      <c r="L49" s="6"/>
      <c r="M49" s="6"/>
      <c r="N49" s="6"/>
      <c r="O49" s="6"/>
      <c r="P49" s="6"/>
    </row>
    <row r="50" spans="1:16">
      <c r="A50" s="81">
        <v>35</v>
      </c>
      <c r="B50" s="82"/>
      <c r="C50" s="83" t="s">
        <v>81</v>
      </c>
      <c r="D50" s="84" t="s">
        <v>86</v>
      </c>
      <c r="E50" s="87">
        <v>1</v>
      </c>
      <c r="F50" s="70"/>
      <c r="G50" s="6"/>
      <c r="H50" s="6"/>
      <c r="I50" s="6"/>
      <c r="J50" s="6"/>
      <c r="K50" s="6"/>
      <c r="L50" s="6"/>
      <c r="M50" s="6"/>
      <c r="N50" s="6"/>
      <c r="O50" s="6"/>
      <c r="P50" s="6"/>
    </row>
    <row r="51" spans="1:16">
      <c r="A51" s="81">
        <v>36</v>
      </c>
      <c r="B51" s="82"/>
      <c r="C51" s="83" t="s">
        <v>82</v>
      </c>
      <c r="D51" s="84" t="s">
        <v>86</v>
      </c>
      <c r="E51" s="87">
        <v>1</v>
      </c>
      <c r="F51" s="70"/>
      <c r="G51" s="6"/>
      <c r="H51" s="6"/>
      <c r="I51" s="6"/>
      <c r="J51" s="6"/>
      <c r="K51" s="6"/>
      <c r="L51" s="6"/>
      <c r="M51" s="6"/>
      <c r="N51" s="6"/>
      <c r="O51" s="6"/>
      <c r="P51" s="6"/>
    </row>
    <row r="52" spans="1:16">
      <c r="A52" s="81">
        <v>37</v>
      </c>
      <c r="B52" s="82"/>
      <c r="C52" s="83" t="s">
        <v>84</v>
      </c>
      <c r="D52" s="84" t="s">
        <v>86</v>
      </c>
      <c r="E52" s="87">
        <v>1</v>
      </c>
      <c r="F52" s="70"/>
      <c r="G52" s="6"/>
      <c r="H52" s="6"/>
      <c r="I52" s="6"/>
      <c r="J52" s="6"/>
      <c r="K52" s="6"/>
      <c r="L52" s="6"/>
      <c r="M52" s="6"/>
      <c r="N52" s="6"/>
      <c r="O52" s="6"/>
      <c r="P52" s="6"/>
    </row>
    <row r="53" spans="1:16" s="63" customFormat="1">
      <c r="A53" s="81">
        <v>38</v>
      </c>
      <c r="B53" s="82"/>
      <c r="C53" s="83" t="s">
        <v>335</v>
      </c>
      <c r="D53" s="84" t="s">
        <v>86</v>
      </c>
      <c r="E53" s="87">
        <v>1</v>
      </c>
      <c r="F53" s="70"/>
      <c r="G53" s="6"/>
      <c r="H53" s="6"/>
      <c r="I53" s="6"/>
      <c r="J53" s="6"/>
      <c r="K53" s="6"/>
      <c r="L53" s="6"/>
      <c r="M53" s="6"/>
      <c r="N53" s="6"/>
      <c r="O53" s="6"/>
      <c r="P53" s="6"/>
    </row>
    <row r="54" spans="1:16">
      <c r="A54" s="131"/>
      <c r="B54" s="131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</row>
    <row r="55" spans="1:16">
      <c r="A55" s="132" t="s">
        <v>49</v>
      </c>
      <c r="B55" s="132"/>
      <c r="C55" s="132"/>
      <c r="D55" s="132"/>
      <c r="E55" s="132"/>
      <c r="F55" s="132"/>
      <c r="G55" s="132"/>
      <c r="H55" s="132"/>
      <c r="I55" s="132"/>
      <c r="J55" s="132"/>
      <c r="K55" s="12"/>
      <c r="L55" s="7">
        <f>SUM(L17:L54)</f>
        <v>0</v>
      </c>
      <c r="M55" s="7">
        <f>SUM(M17:M54)</f>
        <v>0</v>
      </c>
      <c r="N55" s="7">
        <f>SUM(N17:N54)</f>
        <v>0</v>
      </c>
      <c r="O55" s="7">
        <f>SUM(O17:O54)</f>
        <v>0</v>
      </c>
      <c r="P55" s="7">
        <f>SUM(P17:P54)</f>
        <v>0</v>
      </c>
    </row>
    <row r="56" spans="1:16">
      <c r="A56" s="8"/>
      <c r="B56" s="8"/>
      <c r="C56" s="8"/>
      <c r="D56" s="8"/>
      <c r="E56" s="8"/>
      <c r="F56" s="8"/>
      <c r="G56" s="8"/>
      <c r="H56" s="8"/>
      <c r="I56" s="8"/>
      <c r="J56" s="8"/>
      <c r="K56" s="9"/>
      <c r="L56" s="10"/>
      <c r="M56" s="10"/>
      <c r="N56" s="10"/>
      <c r="O56" s="10"/>
      <c r="P56" s="11"/>
    </row>
    <row r="57" spans="1:16">
      <c r="A57" s="8"/>
      <c r="B57" s="8" t="s">
        <v>439</v>
      </c>
      <c r="C57" s="72" t="s">
        <v>441</v>
      </c>
      <c r="D57" s="8"/>
      <c r="E57" s="8"/>
      <c r="F57" s="8"/>
      <c r="G57" s="8"/>
      <c r="H57" s="8"/>
      <c r="I57" s="8"/>
      <c r="J57" s="8"/>
      <c r="K57" s="9"/>
      <c r="L57" s="10"/>
      <c r="M57" s="10"/>
      <c r="N57" s="10"/>
      <c r="O57" s="10"/>
      <c r="P57" s="11"/>
    </row>
    <row r="58" spans="1:16">
      <c r="A58" s="8"/>
      <c r="B58" s="8"/>
      <c r="C58" s="8"/>
      <c r="D58" s="8"/>
      <c r="E58" s="8"/>
      <c r="F58" s="8"/>
      <c r="G58" s="8"/>
      <c r="H58" s="8"/>
      <c r="I58" s="8"/>
      <c r="J58" s="8"/>
      <c r="K58" s="9"/>
      <c r="L58" s="10"/>
      <c r="M58" s="10"/>
      <c r="N58" s="10"/>
      <c r="O58" s="10"/>
      <c r="P58" s="11"/>
    </row>
    <row r="59" spans="1:16">
      <c r="A59" s="8"/>
      <c r="B59" s="8"/>
      <c r="C59" s="8"/>
      <c r="D59" s="8"/>
      <c r="E59" s="8"/>
      <c r="F59" s="8"/>
      <c r="G59" s="8"/>
      <c r="H59" s="8"/>
      <c r="I59" s="8"/>
      <c r="J59" s="8"/>
      <c r="K59" s="9"/>
      <c r="L59" s="10"/>
      <c r="M59" s="10"/>
      <c r="N59" s="10"/>
      <c r="O59" s="10"/>
      <c r="P59" s="11"/>
    </row>
    <row r="60" spans="1:16">
      <c r="A60" s="25" t="str">
        <f>KT!A26</f>
        <v>Sastādīja: ________</v>
      </c>
      <c r="C60" s="26"/>
      <c r="D60" s="26" t="str">
        <f>KT!C30</f>
        <v>2026. gada ___._______________</v>
      </c>
      <c r="E60" s="26"/>
      <c r="F60" s="26"/>
      <c r="G60" s="26"/>
      <c r="H60" s="26"/>
    </row>
    <row r="61" spans="1:16">
      <c r="A61" s="25" t="s">
        <v>40</v>
      </c>
      <c r="C61" s="26"/>
      <c r="D61" s="26"/>
      <c r="E61" s="26"/>
      <c r="F61" s="26"/>
      <c r="G61" s="26"/>
      <c r="H61" s="26"/>
    </row>
    <row r="62" spans="1:16">
      <c r="A62" s="25" t="str">
        <f>KT!A28</f>
        <v>Sertifikāta Nr.: ______</v>
      </c>
      <c r="C62" s="26"/>
      <c r="D62" s="26"/>
      <c r="E62" s="26"/>
      <c r="F62" s="26"/>
      <c r="G62" s="26"/>
      <c r="H62" s="26"/>
    </row>
    <row r="63" spans="1:16">
      <c r="A63" s="27"/>
      <c r="C63" s="26"/>
      <c r="D63" s="26"/>
      <c r="E63" s="26"/>
      <c r="F63" s="26"/>
      <c r="G63" s="26"/>
      <c r="H63" s="26"/>
    </row>
    <row r="64" spans="1:16">
      <c r="A64" s="25" t="str">
        <f>KT!A30</f>
        <v>Pārbaudīja: ________</v>
      </c>
      <c r="C64" s="26"/>
      <c r="D64" s="26" t="str">
        <f>KT!C30</f>
        <v>2026. gada ___._______________</v>
      </c>
      <c r="E64" s="26"/>
      <c r="F64" s="26"/>
      <c r="G64" s="26"/>
      <c r="H64" s="26"/>
    </row>
    <row r="65" spans="1:8">
      <c r="A65" s="25" t="s">
        <v>41</v>
      </c>
      <c r="C65" s="26"/>
      <c r="D65" s="26"/>
      <c r="E65" s="26"/>
      <c r="F65" s="26"/>
      <c r="G65" s="26"/>
      <c r="H65" s="26"/>
    </row>
    <row r="66" spans="1:8">
      <c r="A66" s="25" t="str">
        <f>KT!A32</f>
        <v>Sertifikāta Nr.: ______</v>
      </c>
      <c r="C66" s="26"/>
      <c r="D66" s="26"/>
      <c r="E66" s="26"/>
      <c r="F66" s="26"/>
      <c r="G66" s="26"/>
      <c r="H66" s="26"/>
    </row>
    <row r="67" spans="1:8">
      <c r="B67" s="28"/>
      <c r="C67" s="26"/>
      <c r="D67" s="26"/>
      <c r="E67" s="26"/>
      <c r="F67" s="26"/>
      <c r="G67" s="26"/>
      <c r="H67" s="26"/>
    </row>
    <row r="68" spans="1:8">
      <c r="B68" s="29"/>
      <c r="C68" s="30"/>
      <c r="D68" s="29"/>
      <c r="F68" s="30"/>
      <c r="H68" s="26"/>
    </row>
  </sheetData>
  <mergeCells count="14">
    <mergeCell ref="L14:P14"/>
    <mergeCell ref="A16:P16"/>
    <mergeCell ref="A54:P54"/>
    <mergeCell ref="A55:J55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C92A4-8FDB-481C-B411-CB41C49CFCC7}">
  <sheetPr>
    <tabColor rgb="FF92D050"/>
    <pageSetUpPr fitToPage="1"/>
  </sheetPr>
  <dimension ref="A2:P87"/>
  <sheetViews>
    <sheetView view="pageBreakPreview" topLeftCell="A35" zoomScale="90" zoomScaleNormal="85" zoomScaleSheetLayoutView="90" workbookViewId="0">
      <selection activeCell="C68" sqref="C68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6384" width="9.140625" style="2"/>
  </cols>
  <sheetData>
    <row r="2" spans="1:16">
      <c r="A2" s="133" t="s">
        <v>88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KA!C30</f>
        <v xml:space="preserve">	Iekšējās apkures sistēmas un ventilācija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P74</f>
        <v>0</v>
      </c>
      <c r="P11" s="2" t="s">
        <v>3</v>
      </c>
    </row>
    <row r="12" spans="1:16">
      <c r="E12" s="36"/>
      <c r="N12" s="31" t="s">
        <v>42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16">
      <c r="A17" s="38">
        <v>1</v>
      </c>
      <c r="B17" s="42"/>
      <c r="C17" s="58" t="s">
        <v>89</v>
      </c>
      <c r="D17" s="39"/>
      <c r="E17" s="43"/>
      <c r="F17" s="6">
        <v>0</v>
      </c>
      <c r="G17" s="6">
        <f t="shared" ref="G17" si="0">IF(F17&gt;0,likme,0)</f>
        <v>0</v>
      </c>
      <c r="H17" s="6">
        <f>ROUND(F17*G17,2)</f>
        <v>0</v>
      </c>
      <c r="I17" s="6">
        <v>0</v>
      </c>
      <c r="J17" s="6">
        <v>0</v>
      </c>
      <c r="K17" s="6">
        <f>SUM(H17:J17)</f>
        <v>0</v>
      </c>
      <c r="L17" s="6">
        <f>ROUND(E17*F17,2)</f>
        <v>0</v>
      </c>
      <c r="M17" s="6">
        <f>ROUND(E17*H17,2)</f>
        <v>0</v>
      </c>
      <c r="N17" s="6">
        <f>ROUND(E17*I17,2)</f>
        <v>0</v>
      </c>
      <c r="O17" s="6">
        <f>ROUND(E17*J17,2)</f>
        <v>0</v>
      </c>
      <c r="P17" s="6">
        <f>SUM(M17:O17)</f>
        <v>0</v>
      </c>
    </row>
    <row r="18" spans="1:16">
      <c r="A18" s="38">
        <v>2</v>
      </c>
      <c r="B18" s="42"/>
      <c r="C18" s="44" t="s">
        <v>90</v>
      </c>
      <c r="D18" s="39" t="s">
        <v>86</v>
      </c>
      <c r="E18" s="69">
        <v>1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>
      <c r="A19" s="38">
        <v>3</v>
      </c>
      <c r="B19" s="42"/>
      <c r="C19" s="45" t="s">
        <v>91</v>
      </c>
      <c r="D19" s="39" t="s">
        <v>86</v>
      </c>
      <c r="E19" s="69">
        <v>1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ht="31.5">
      <c r="A20" s="38">
        <v>4</v>
      </c>
      <c r="B20" s="42"/>
      <c r="C20" s="45" t="s">
        <v>92</v>
      </c>
      <c r="D20" s="39" t="s">
        <v>86</v>
      </c>
      <c r="E20" s="69">
        <v>2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>
      <c r="A21" s="38">
        <v>5</v>
      </c>
      <c r="B21" s="42"/>
      <c r="C21" s="45" t="s">
        <v>93</v>
      </c>
      <c r="D21" s="39" t="s">
        <v>86</v>
      </c>
      <c r="E21" s="69">
        <v>1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>
      <c r="A22" s="38">
        <v>6</v>
      </c>
      <c r="B22" s="42"/>
      <c r="C22" s="45" t="s">
        <v>94</v>
      </c>
      <c r="D22" s="39" t="s">
        <v>86</v>
      </c>
      <c r="E22" s="69">
        <v>1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ht="31.5">
      <c r="A23" s="38">
        <v>7</v>
      </c>
      <c r="B23" s="42"/>
      <c r="C23" s="45" t="s">
        <v>95</v>
      </c>
      <c r="D23" s="39" t="s">
        <v>86</v>
      </c>
      <c r="E23" s="69">
        <v>1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>
      <c r="A24" s="38">
        <v>8</v>
      </c>
      <c r="B24" s="42"/>
      <c r="C24" s="44" t="s">
        <v>96</v>
      </c>
      <c r="D24" s="39" t="s">
        <v>86</v>
      </c>
      <c r="E24" s="69">
        <v>1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>
      <c r="A25" s="38">
        <v>9</v>
      </c>
      <c r="B25" s="42"/>
      <c r="C25" s="45" t="s">
        <v>97</v>
      </c>
      <c r="D25" s="39" t="s">
        <v>86</v>
      </c>
      <c r="E25" s="69">
        <v>1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>
      <c r="A26" s="38">
        <v>10</v>
      </c>
      <c r="B26" s="42"/>
      <c r="C26" s="45" t="s">
        <v>98</v>
      </c>
      <c r="D26" s="39" t="s">
        <v>85</v>
      </c>
      <c r="E26" s="69">
        <v>1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>
      <c r="A27" s="38">
        <v>11</v>
      </c>
      <c r="B27" s="42"/>
      <c r="C27" s="45" t="s">
        <v>99</v>
      </c>
      <c r="D27" s="39" t="s">
        <v>85</v>
      </c>
      <c r="E27" s="69">
        <v>4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>
      <c r="A28" s="38">
        <v>12</v>
      </c>
      <c r="B28" s="42"/>
      <c r="C28" s="45" t="s">
        <v>100</v>
      </c>
      <c r="D28" s="39" t="s">
        <v>85</v>
      </c>
      <c r="E28" s="69">
        <v>12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>
      <c r="A29" s="38">
        <v>13</v>
      </c>
      <c r="B29" s="42"/>
      <c r="C29" s="45" t="s">
        <v>101</v>
      </c>
      <c r="D29" s="39" t="s">
        <v>85</v>
      </c>
      <c r="E29" s="69">
        <v>4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>
      <c r="A30" s="38">
        <v>14</v>
      </c>
      <c r="B30" s="42"/>
      <c r="C30" s="44" t="s">
        <v>102</v>
      </c>
      <c r="D30" s="39" t="s">
        <v>85</v>
      </c>
      <c r="E30" s="69">
        <v>2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>
      <c r="A31" s="38">
        <v>15</v>
      </c>
      <c r="B31" s="42"/>
      <c r="C31" s="44" t="s">
        <v>103</v>
      </c>
      <c r="D31" s="39" t="s">
        <v>85</v>
      </c>
      <c r="E31" s="69">
        <v>4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>
      <c r="A32" s="38">
        <v>16</v>
      </c>
      <c r="B32" s="42"/>
      <c r="C32" s="45" t="s">
        <v>104</v>
      </c>
      <c r="D32" s="39" t="s">
        <v>85</v>
      </c>
      <c r="E32" s="69">
        <v>2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>
      <c r="A33" s="38">
        <v>17</v>
      </c>
      <c r="B33" s="42"/>
      <c r="C33" s="45" t="s">
        <v>105</v>
      </c>
      <c r="D33" s="39" t="s">
        <v>85</v>
      </c>
      <c r="E33" s="69">
        <v>2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6">
      <c r="A34" s="38">
        <v>18</v>
      </c>
      <c r="B34" s="42"/>
      <c r="C34" s="45" t="s">
        <v>106</v>
      </c>
      <c r="D34" s="39" t="s">
        <v>85</v>
      </c>
      <c r="E34" s="69">
        <v>2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6">
      <c r="A35" s="38">
        <v>19</v>
      </c>
      <c r="B35" s="42"/>
      <c r="C35" s="45" t="s">
        <v>107</v>
      </c>
      <c r="D35" s="39" t="s">
        <v>85</v>
      </c>
      <c r="E35" s="69">
        <v>6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6">
      <c r="A36" s="38">
        <v>20</v>
      </c>
      <c r="B36" s="42"/>
      <c r="C36" s="45" t="s">
        <v>108</v>
      </c>
      <c r="D36" s="39" t="s">
        <v>85</v>
      </c>
      <c r="E36" s="69">
        <v>8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1:16">
      <c r="A37" s="38">
        <v>21</v>
      </c>
      <c r="B37" s="42"/>
      <c r="C37" s="44" t="s">
        <v>109</v>
      </c>
      <c r="D37" s="39" t="s">
        <v>83</v>
      </c>
      <c r="E37" s="43">
        <v>14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1:16">
      <c r="A38" s="38">
        <v>22</v>
      </c>
      <c r="B38" s="42"/>
      <c r="C38" s="45" t="s">
        <v>110</v>
      </c>
      <c r="D38" s="39" t="s">
        <v>83</v>
      </c>
      <c r="E38" s="43">
        <v>20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1:16">
      <c r="A39" s="38">
        <v>23</v>
      </c>
      <c r="B39" s="42"/>
      <c r="C39" s="45" t="s">
        <v>111</v>
      </c>
      <c r="D39" s="39" t="s">
        <v>83</v>
      </c>
      <c r="E39" s="43">
        <v>14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1:16">
      <c r="A40" s="38">
        <v>24</v>
      </c>
      <c r="B40" s="42"/>
      <c r="C40" s="45" t="s">
        <v>112</v>
      </c>
      <c r="D40" s="39" t="s">
        <v>83</v>
      </c>
      <c r="E40" s="43">
        <v>20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1:16">
      <c r="A41" s="38">
        <v>25</v>
      </c>
      <c r="B41" s="42"/>
      <c r="C41" s="45" t="s">
        <v>113</v>
      </c>
      <c r="D41" s="39" t="s">
        <v>131</v>
      </c>
      <c r="E41" s="43">
        <v>25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</row>
    <row r="42" spans="1:16">
      <c r="A42" s="38">
        <v>26</v>
      </c>
      <c r="B42" s="42"/>
      <c r="C42" s="45" t="s">
        <v>114</v>
      </c>
      <c r="D42" s="39" t="s">
        <v>86</v>
      </c>
      <c r="E42" s="69">
        <v>1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</row>
    <row r="43" spans="1:16">
      <c r="A43" s="38">
        <v>27</v>
      </c>
      <c r="B43" s="42"/>
      <c r="C43" s="44" t="s">
        <v>115</v>
      </c>
      <c r="D43" s="39" t="s">
        <v>86</v>
      </c>
      <c r="E43" s="69">
        <v>1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</row>
    <row r="44" spans="1:16">
      <c r="A44" s="38">
        <v>28</v>
      </c>
      <c r="B44" s="42"/>
      <c r="C44" s="45" t="s">
        <v>116</v>
      </c>
      <c r="D44" s="39" t="s">
        <v>86</v>
      </c>
      <c r="E44" s="69">
        <v>1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</row>
    <row r="45" spans="1:16">
      <c r="A45" s="38">
        <v>29</v>
      </c>
      <c r="B45" s="42"/>
      <c r="C45" s="45" t="s">
        <v>117</v>
      </c>
      <c r="D45" s="39" t="s">
        <v>86</v>
      </c>
      <c r="E45" s="69">
        <v>1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</row>
    <row r="46" spans="1:16">
      <c r="A46" s="38">
        <v>30</v>
      </c>
      <c r="B46" s="42"/>
      <c r="C46" s="45" t="s">
        <v>118</v>
      </c>
      <c r="D46" s="39" t="s">
        <v>86</v>
      </c>
      <c r="E46" s="69">
        <v>1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</row>
    <row r="47" spans="1:16">
      <c r="A47" s="38">
        <v>31</v>
      </c>
      <c r="B47" s="42"/>
      <c r="C47" s="45" t="s">
        <v>119</v>
      </c>
      <c r="D47" s="39" t="s">
        <v>86</v>
      </c>
      <c r="E47" s="69">
        <v>1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</row>
    <row r="48" spans="1:16">
      <c r="A48" s="38">
        <v>32</v>
      </c>
      <c r="B48" s="42"/>
      <c r="C48" s="45" t="s">
        <v>120</v>
      </c>
      <c r="D48" s="39" t="s">
        <v>132</v>
      </c>
      <c r="E48" s="43">
        <v>5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</row>
    <row r="49" spans="1:16">
      <c r="A49" s="38">
        <v>33</v>
      </c>
      <c r="B49" s="42"/>
      <c r="C49" s="44" t="s">
        <v>121</v>
      </c>
      <c r="D49" s="39" t="s">
        <v>86</v>
      </c>
      <c r="E49" s="69">
        <v>1</v>
      </c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</row>
    <row r="50" spans="1:16">
      <c r="A50" s="38">
        <v>34</v>
      </c>
      <c r="B50" s="42"/>
      <c r="C50" s="44" t="s">
        <v>122</v>
      </c>
      <c r="D50" s="39" t="s">
        <v>86</v>
      </c>
      <c r="E50" s="69">
        <v>1</v>
      </c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</row>
    <row r="51" spans="1:16">
      <c r="A51" s="38">
        <v>35</v>
      </c>
      <c r="B51" s="42"/>
      <c r="C51" s="45" t="s">
        <v>123</v>
      </c>
      <c r="D51" s="39" t="s">
        <v>86</v>
      </c>
      <c r="E51" s="69">
        <v>1</v>
      </c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</row>
    <row r="52" spans="1:16">
      <c r="A52" s="38">
        <v>36</v>
      </c>
      <c r="B52" s="42"/>
      <c r="C52" s="45" t="s">
        <v>124</v>
      </c>
      <c r="D52" s="39" t="s">
        <v>86</v>
      </c>
      <c r="E52" s="69">
        <v>1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</row>
    <row r="53" spans="1:16">
      <c r="A53" s="38">
        <v>37</v>
      </c>
      <c r="B53" s="42"/>
      <c r="C53" s="45" t="s">
        <v>125</v>
      </c>
      <c r="D53" s="39" t="s">
        <v>86</v>
      </c>
      <c r="E53" s="69">
        <v>1</v>
      </c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</row>
    <row r="54" spans="1:16">
      <c r="A54" s="38">
        <v>38</v>
      </c>
      <c r="B54" s="42"/>
      <c r="C54" s="44" t="s">
        <v>126</v>
      </c>
      <c r="D54" s="39" t="s">
        <v>86</v>
      </c>
      <c r="E54" s="69">
        <v>1</v>
      </c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</row>
    <row r="55" spans="1:16">
      <c r="A55" s="38">
        <v>39</v>
      </c>
      <c r="B55" s="42"/>
      <c r="C55" s="45" t="s">
        <v>127</v>
      </c>
      <c r="D55" s="39" t="s">
        <v>86</v>
      </c>
      <c r="E55" s="69">
        <v>1</v>
      </c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</row>
    <row r="56" spans="1:16">
      <c r="A56" s="38">
        <v>40</v>
      </c>
      <c r="B56" s="42"/>
      <c r="C56" s="45" t="s">
        <v>128</v>
      </c>
      <c r="D56" s="39" t="s">
        <v>86</v>
      </c>
      <c r="E56" s="69">
        <v>1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</row>
    <row r="57" spans="1:16">
      <c r="A57" s="38">
        <v>41</v>
      </c>
      <c r="B57" s="42"/>
      <c r="C57" s="45" t="s">
        <v>129</v>
      </c>
      <c r="D57" s="39" t="s">
        <v>86</v>
      </c>
      <c r="E57" s="69">
        <v>1</v>
      </c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</row>
    <row r="58" spans="1:16">
      <c r="A58" s="38">
        <v>42</v>
      </c>
      <c r="B58" s="42"/>
      <c r="C58" s="45" t="s">
        <v>130</v>
      </c>
      <c r="D58" s="39" t="s">
        <v>86</v>
      </c>
      <c r="E58" s="69">
        <v>1</v>
      </c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</row>
    <row r="59" spans="1:16">
      <c r="A59" s="38">
        <v>43</v>
      </c>
      <c r="B59" s="42"/>
      <c r="C59" s="59" t="s">
        <v>133</v>
      </c>
      <c r="D59" s="39"/>
      <c r="E59" s="43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</row>
    <row r="60" spans="1:16">
      <c r="A60" s="38">
        <v>44</v>
      </c>
      <c r="B60" s="42"/>
      <c r="C60" s="45" t="s">
        <v>134</v>
      </c>
      <c r="D60" s="39" t="s">
        <v>83</v>
      </c>
      <c r="E60" s="43">
        <v>40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</row>
    <row r="61" spans="1:16">
      <c r="A61" s="38">
        <v>45</v>
      </c>
      <c r="B61" s="42"/>
      <c r="C61" s="45" t="s">
        <v>135</v>
      </c>
      <c r="D61" s="39" t="s">
        <v>83</v>
      </c>
      <c r="E61" s="43">
        <v>64</v>
      </c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</row>
    <row r="62" spans="1:16">
      <c r="A62" s="38">
        <v>46</v>
      </c>
      <c r="B62" s="42"/>
      <c r="C62" s="45" t="s">
        <v>136</v>
      </c>
      <c r="D62" s="39" t="s">
        <v>83</v>
      </c>
      <c r="E62" s="43">
        <v>20</v>
      </c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</row>
    <row r="63" spans="1:16">
      <c r="A63" s="38">
        <v>47</v>
      </c>
      <c r="B63" s="42"/>
      <c r="C63" s="45" t="s">
        <v>137</v>
      </c>
      <c r="D63" s="39" t="s">
        <v>83</v>
      </c>
      <c r="E63" s="43">
        <v>10</v>
      </c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</row>
    <row r="64" spans="1:16" ht="31.5">
      <c r="A64" s="38">
        <v>48</v>
      </c>
      <c r="B64" s="42"/>
      <c r="C64" s="44" t="s">
        <v>138</v>
      </c>
      <c r="D64" s="39" t="s">
        <v>83</v>
      </c>
      <c r="E64" s="43">
        <v>10</v>
      </c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</row>
    <row r="65" spans="1:16">
      <c r="A65" s="38">
        <v>49</v>
      </c>
      <c r="B65" s="42"/>
      <c r="C65" s="45" t="s">
        <v>139</v>
      </c>
      <c r="D65" s="39" t="s">
        <v>86</v>
      </c>
      <c r="E65" s="69">
        <v>1</v>
      </c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</row>
    <row r="66" spans="1:16" ht="31.5">
      <c r="A66" s="38">
        <v>50</v>
      </c>
      <c r="B66" s="42"/>
      <c r="C66" s="45" t="s">
        <v>140</v>
      </c>
      <c r="D66" s="39" t="s">
        <v>86</v>
      </c>
      <c r="E66" s="69">
        <v>17</v>
      </c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</row>
    <row r="67" spans="1:16" ht="31.5">
      <c r="A67" s="38">
        <v>51</v>
      </c>
      <c r="B67" s="42"/>
      <c r="C67" s="45" t="s">
        <v>141</v>
      </c>
      <c r="D67" s="39" t="s">
        <v>86</v>
      </c>
      <c r="E67" s="69">
        <v>17</v>
      </c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</row>
    <row r="68" spans="1:16" ht="31.5">
      <c r="A68" s="38">
        <v>52</v>
      </c>
      <c r="B68" s="42"/>
      <c r="C68" s="45" t="s">
        <v>142</v>
      </c>
      <c r="D68" s="39" t="s">
        <v>86</v>
      </c>
      <c r="E68" s="69">
        <v>17</v>
      </c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</row>
    <row r="69" spans="1:16" ht="31.5">
      <c r="A69" s="38">
        <v>53</v>
      </c>
      <c r="B69" s="42"/>
      <c r="C69" s="44" t="s">
        <v>143</v>
      </c>
      <c r="D69" s="39" t="s">
        <v>86</v>
      </c>
      <c r="E69" s="69">
        <v>17</v>
      </c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</row>
    <row r="70" spans="1:16">
      <c r="A70" s="38">
        <v>54</v>
      </c>
      <c r="B70" s="82"/>
      <c r="C70" s="83" t="s">
        <v>335</v>
      </c>
      <c r="D70" s="84" t="s">
        <v>86</v>
      </c>
      <c r="E70" s="87">
        <v>1</v>
      </c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</row>
    <row r="71" spans="1:16">
      <c r="A71" s="38">
        <v>55</v>
      </c>
      <c r="B71" s="82"/>
      <c r="C71" s="88" t="s">
        <v>343</v>
      </c>
      <c r="D71" s="84"/>
      <c r="E71" s="87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</row>
    <row r="72" spans="1:16">
      <c r="A72" s="38">
        <v>56</v>
      </c>
      <c r="B72" s="82"/>
      <c r="C72" s="83" t="s">
        <v>345</v>
      </c>
      <c r="D72" s="84" t="s">
        <v>86</v>
      </c>
      <c r="E72" s="87">
        <v>3</v>
      </c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</row>
    <row r="73" spans="1:16">
      <c r="A73" s="131"/>
      <c r="B73" s="131"/>
      <c r="C73" s="131"/>
      <c r="D73" s="131"/>
      <c r="E73" s="131"/>
      <c r="F73" s="131"/>
      <c r="G73" s="131"/>
      <c r="H73" s="131"/>
      <c r="I73" s="131"/>
      <c r="J73" s="131"/>
      <c r="K73" s="131"/>
      <c r="L73" s="131"/>
      <c r="M73" s="131"/>
      <c r="N73" s="131"/>
      <c r="O73" s="131"/>
      <c r="P73" s="131"/>
    </row>
    <row r="74" spans="1:16">
      <c r="A74" s="132" t="s">
        <v>49</v>
      </c>
      <c r="B74" s="132"/>
      <c r="C74" s="132"/>
      <c r="D74" s="132"/>
      <c r="E74" s="132"/>
      <c r="F74" s="132"/>
      <c r="G74" s="132"/>
      <c r="H74" s="132"/>
      <c r="I74" s="132"/>
      <c r="J74" s="132"/>
      <c r="K74" s="12"/>
      <c r="L74" s="7">
        <f>SUM(L17:L73)</f>
        <v>0</v>
      </c>
      <c r="M74" s="7">
        <f>SUM(M17:M73)</f>
        <v>0</v>
      </c>
      <c r="N74" s="7">
        <f>SUM(N17:N73)</f>
        <v>0</v>
      </c>
      <c r="O74" s="7">
        <f>SUM(O17:O73)</f>
        <v>0</v>
      </c>
      <c r="P74" s="7">
        <f>SUM(P17:P73)</f>
        <v>0</v>
      </c>
    </row>
    <row r="75" spans="1:16">
      <c r="A75" s="8"/>
      <c r="B75" s="8"/>
      <c r="C75" s="8"/>
      <c r="D75" s="8"/>
      <c r="E75" s="8"/>
      <c r="F75" s="8"/>
      <c r="G75" s="8"/>
      <c r="H75" s="8"/>
      <c r="I75" s="8"/>
      <c r="J75" s="8"/>
      <c r="K75" s="9"/>
      <c r="L75" s="10"/>
      <c r="M75" s="10"/>
      <c r="N75" s="10"/>
      <c r="O75" s="10"/>
      <c r="P75" s="11"/>
    </row>
    <row r="76" spans="1:16">
      <c r="A76" s="8"/>
      <c r="B76" s="8" t="s">
        <v>439</v>
      </c>
      <c r="C76" s="72" t="s">
        <v>441</v>
      </c>
      <c r="D76" s="8"/>
      <c r="E76" s="8"/>
      <c r="F76" s="8"/>
      <c r="G76" s="8"/>
      <c r="H76" s="8"/>
      <c r="I76" s="8"/>
      <c r="J76" s="8"/>
      <c r="K76" s="9"/>
      <c r="L76" s="10"/>
      <c r="M76" s="10"/>
      <c r="N76" s="10"/>
      <c r="O76" s="10"/>
      <c r="P76" s="11"/>
    </row>
    <row r="77" spans="1:16">
      <c r="A77" s="8"/>
      <c r="B77" s="8"/>
      <c r="C77" s="8"/>
      <c r="D77" s="8"/>
      <c r="E77" s="8"/>
      <c r="F77" s="8"/>
      <c r="G77" s="8"/>
      <c r="H77" s="8"/>
      <c r="I77" s="8"/>
      <c r="J77" s="8"/>
      <c r="K77" s="9"/>
      <c r="L77" s="10"/>
      <c r="M77" s="10"/>
      <c r="N77" s="10"/>
      <c r="O77" s="10"/>
      <c r="P77" s="11"/>
    </row>
    <row r="78" spans="1:16">
      <c r="A78" s="8"/>
      <c r="B78" s="8"/>
      <c r="C78" s="8"/>
      <c r="D78" s="8"/>
      <c r="E78" s="8"/>
      <c r="F78" s="8"/>
      <c r="G78" s="8"/>
      <c r="H78" s="8"/>
      <c r="I78" s="8"/>
      <c r="J78" s="8"/>
      <c r="K78" s="9"/>
      <c r="L78" s="10"/>
      <c r="M78" s="10"/>
      <c r="N78" s="10"/>
      <c r="O78" s="10"/>
      <c r="P78" s="11"/>
    </row>
    <row r="79" spans="1:16">
      <c r="A79" s="25" t="str">
        <f>KT!A26</f>
        <v>Sastādīja: ________</v>
      </c>
      <c r="C79" s="26"/>
      <c r="D79" s="26" t="str">
        <f>KT!C30</f>
        <v>2026. gada ___._______________</v>
      </c>
      <c r="E79" s="26"/>
      <c r="F79" s="26"/>
      <c r="G79" s="26"/>
      <c r="H79" s="26"/>
    </row>
    <row r="80" spans="1:16">
      <c r="A80" s="25" t="s">
        <v>40</v>
      </c>
      <c r="C80" s="26"/>
      <c r="D80" s="26"/>
      <c r="E80" s="26"/>
      <c r="F80" s="26"/>
      <c r="G80" s="26"/>
      <c r="H80" s="26"/>
    </row>
    <row r="81" spans="1:8">
      <c r="A81" s="25" t="str">
        <f>KT!A28</f>
        <v>Sertifikāta Nr.: ______</v>
      </c>
      <c r="C81" s="26"/>
      <c r="D81" s="26"/>
      <c r="E81" s="26"/>
      <c r="F81" s="26"/>
      <c r="G81" s="26"/>
      <c r="H81" s="26"/>
    </row>
    <row r="82" spans="1:8">
      <c r="A82" s="27"/>
      <c r="C82" s="26"/>
      <c r="D82" s="26"/>
      <c r="E82" s="26"/>
      <c r="F82" s="26"/>
      <c r="G82" s="26"/>
      <c r="H82" s="26"/>
    </row>
    <row r="83" spans="1:8">
      <c r="A83" s="25" t="str">
        <f>KT!A30</f>
        <v>Pārbaudīja: ________</v>
      </c>
      <c r="C83" s="26"/>
      <c r="D83" s="26" t="str">
        <f>KT!C30</f>
        <v>2026. gada ___._______________</v>
      </c>
      <c r="E83" s="26"/>
      <c r="F83" s="26"/>
      <c r="G83" s="26"/>
      <c r="H83" s="26"/>
    </row>
    <row r="84" spans="1:8">
      <c r="A84" s="25" t="s">
        <v>41</v>
      </c>
      <c r="C84" s="26"/>
      <c r="D84" s="26"/>
      <c r="E84" s="26"/>
      <c r="F84" s="26"/>
      <c r="G84" s="26"/>
      <c r="H84" s="26"/>
    </row>
    <row r="85" spans="1:8">
      <c r="A85" s="25" t="str">
        <f>KT!A32</f>
        <v>Sertifikāta Nr.: ______</v>
      </c>
      <c r="C85" s="26"/>
      <c r="D85" s="26"/>
      <c r="E85" s="26"/>
      <c r="F85" s="26"/>
      <c r="G85" s="26"/>
      <c r="H85" s="26"/>
    </row>
    <row r="86" spans="1:8">
      <c r="B86" s="28"/>
      <c r="C86" s="26"/>
      <c r="D86" s="26"/>
      <c r="E86" s="26"/>
      <c r="F86" s="26"/>
      <c r="G86" s="26"/>
      <c r="H86" s="26"/>
    </row>
    <row r="87" spans="1:8">
      <c r="B87" s="29"/>
      <c r="C87" s="30"/>
      <c r="D87" s="29"/>
      <c r="F87" s="30"/>
      <c r="H87" s="26"/>
    </row>
  </sheetData>
  <mergeCells count="14">
    <mergeCell ref="L14:P14"/>
    <mergeCell ref="A16:P16"/>
    <mergeCell ref="A73:P73"/>
    <mergeCell ref="A74:J74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F4D02-2BB0-4123-B1DB-ED97BFEF26FB}">
  <sheetPr>
    <tabColor rgb="FF92D050"/>
    <pageSetUpPr fitToPage="1"/>
  </sheetPr>
  <dimension ref="A2:P56"/>
  <sheetViews>
    <sheetView view="pageBreakPreview" topLeftCell="A13" zoomScale="90" zoomScaleNormal="85" zoomScaleSheetLayoutView="90" workbookViewId="0">
      <selection activeCell="A11" sqref="A11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6384" width="9.140625" style="2"/>
  </cols>
  <sheetData>
    <row r="2" spans="1:16">
      <c r="A2" s="133" t="s">
        <v>144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KA!C31</f>
        <v>Iekšējie ūdensvada tīkli, aprīkojums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P43</f>
        <v>0</v>
      </c>
      <c r="P11" s="2" t="s">
        <v>3</v>
      </c>
    </row>
    <row r="12" spans="1:16">
      <c r="E12" s="36"/>
      <c r="N12" s="31" t="s">
        <v>42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16">
      <c r="A17" s="38">
        <v>1</v>
      </c>
      <c r="B17" s="42"/>
      <c r="C17" s="44" t="s">
        <v>148</v>
      </c>
      <c r="D17" s="39" t="s">
        <v>83</v>
      </c>
      <c r="E17" s="43">
        <v>85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>
      <c r="A18" s="38">
        <v>2</v>
      </c>
      <c r="B18" s="42"/>
      <c r="C18" s="44" t="s">
        <v>149</v>
      </c>
      <c r="D18" s="39" t="s">
        <v>83</v>
      </c>
      <c r="E18" s="43">
        <v>90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>
      <c r="A19" s="38">
        <v>3</v>
      </c>
      <c r="B19" s="42"/>
      <c r="C19" s="45" t="s">
        <v>150</v>
      </c>
      <c r="D19" s="39" t="s">
        <v>83</v>
      </c>
      <c r="E19" s="43">
        <v>168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>
      <c r="A20" s="38">
        <v>4</v>
      </c>
      <c r="B20" s="42"/>
      <c r="C20" s="83" t="s">
        <v>151</v>
      </c>
      <c r="D20" s="84" t="s">
        <v>330</v>
      </c>
      <c r="E20" s="87">
        <v>57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>
      <c r="A21" s="38">
        <v>5</v>
      </c>
      <c r="B21" s="42"/>
      <c r="C21" s="83" t="s">
        <v>152</v>
      </c>
      <c r="D21" s="84" t="s">
        <v>86</v>
      </c>
      <c r="E21" s="87">
        <v>2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>
      <c r="A22" s="38">
        <v>6</v>
      </c>
      <c r="B22" s="42"/>
      <c r="C22" s="83" t="s">
        <v>153</v>
      </c>
      <c r="D22" s="84"/>
      <c r="E22" s="71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>
      <c r="A23" s="38">
        <v>7</v>
      </c>
      <c r="B23" s="42"/>
      <c r="C23" s="83" t="s">
        <v>154</v>
      </c>
      <c r="D23" s="84"/>
      <c r="E23" s="71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>
      <c r="A24" s="38">
        <v>8</v>
      </c>
      <c r="B24" s="42"/>
      <c r="C24" s="86" t="s">
        <v>155</v>
      </c>
      <c r="D24" s="84"/>
      <c r="E24" s="71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>
      <c r="A25" s="38">
        <v>9</v>
      </c>
      <c r="B25" s="42"/>
      <c r="C25" s="83" t="s">
        <v>156</v>
      </c>
      <c r="D25" s="84" t="s">
        <v>86</v>
      </c>
      <c r="E25" s="87">
        <v>1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>
      <c r="A26" s="38">
        <v>10</v>
      </c>
      <c r="B26" s="42"/>
      <c r="C26" s="83" t="s">
        <v>335</v>
      </c>
      <c r="D26" s="84" t="s">
        <v>86</v>
      </c>
      <c r="E26" s="87">
        <v>1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>
      <c r="A27" s="38">
        <v>11</v>
      </c>
      <c r="B27" s="42"/>
      <c r="C27" s="88" t="s">
        <v>346</v>
      </c>
      <c r="D27" s="84"/>
      <c r="E27" s="71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>
      <c r="A28" s="38">
        <v>12</v>
      </c>
      <c r="B28" s="42"/>
      <c r="C28" s="83" t="s">
        <v>347</v>
      </c>
      <c r="D28" s="84" t="s">
        <v>86</v>
      </c>
      <c r="E28" s="87">
        <v>18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 ht="47.25">
      <c r="A29" s="38">
        <v>13</v>
      </c>
      <c r="B29" s="42"/>
      <c r="C29" s="83" t="s">
        <v>360</v>
      </c>
      <c r="D29" s="84" t="s">
        <v>86</v>
      </c>
      <c r="E29" s="87">
        <v>54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 ht="94.5">
      <c r="A30" s="38">
        <v>14</v>
      </c>
      <c r="B30" s="42"/>
      <c r="C30" s="83" t="s">
        <v>348</v>
      </c>
      <c r="D30" s="84" t="s">
        <v>86</v>
      </c>
      <c r="E30" s="87">
        <v>12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 ht="31.5">
      <c r="A31" s="38">
        <v>15</v>
      </c>
      <c r="B31" s="42"/>
      <c r="C31" s="83" t="s">
        <v>349</v>
      </c>
      <c r="D31" s="84" t="s">
        <v>86</v>
      </c>
      <c r="E31" s="87">
        <v>12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 ht="76.5" customHeight="1">
      <c r="A32" s="38">
        <v>16</v>
      </c>
      <c r="B32" s="42"/>
      <c r="C32" s="83" t="s">
        <v>350</v>
      </c>
      <c r="D32" s="84" t="s">
        <v>86</v>
      </c>
      <c r="E32" s="87">
        <v>12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 ht="47.25">
      <c r="A33" s="38">
        <v>17</v>
      </c>
      <c r="B33" s="42"/>
      <c r="C33" s="83" t="s">
        <v>351</v>
      </c>
      <c r="D33" s="84" t="s">
        <v>86</v>
      </c>
      <c r="E33" s="87">
        <v>12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6" ht="47.25">
      <c r="A34" s="38">
        <v>18</v>
      </c>
      <c r="B34" s="42"/>
      <c r="C34" s="83" t="s">
        <v>352</v>
      </c>
      <c r="D34" s="84" t="s">
        <v>86</v>
      </c>
      <c r="E34" s="87">
        <v>12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6" ht="31.5">
      <c r="A35" s="38">
        <v>19</v>
      </c>
      <c r="B35" s="42"/>
      <c r="C35" s="83" t="s">
        <v>353</v>
      </c>
      <c r="D35" s="84" t="s">
        <v>86</v>
      </c>
      <c r="E35" s="87">
        <v>18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6" ht="63" customHeight="1">
      <c r="A36" s="38">
        <v>20</v>
      </c>
      <c r="B36" s="42"/>
      <c r="C36" s="83" t="s">
        <v>354</v>
      </c>
      <c r="D36" s="84" t="s">
        <v>86</v>
      </c>
      <c r="E36" s="87">
        <v>2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1:16" ht="31.5">
      <c r="A37" s="38">
        <v>21</v>
      </c>
      <c r="B37" s="42"/>
      <c r="C37" s="83" t="s">
        <v>355</v>
      </c>
      <c r="D37" s="84" t="s">
        <v>86</v>
      </c>
      <c r="E37" s="87">
        <v>2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1:16" ht="63">
      <c r="A38" s="38">
        <v>22</v>
      </c>
      <c r="B38" s="42"/>
      <c r="C38" s="83" t="s">
        <v>356</v>
      </c>
      <c r="D38" s="84" t="s">
        <v>86</v>
      </c>
      <c r="E38" s="87">
        <v>18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1:16" ht="31.5">
      <c r="A39" s="38">
        <v>23</v>
      </c>
      <c r="B39" s="42"/>
      <c r="C39" s="83" t="s">
        <v>357</v>
      </c>
      <c r="D39" s="84" t="s">
        <v>86</v>
      </c>
      <c r="E39" s="87">
        <v>18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1:16" ht="77.25" customHeight="1">
      <c r="A40" s="38">
        <v>24</v>
      </c>
      <c r="B40" s="42"/>
      <c r="C40" s="83" t="s">
        <v>358</v>
      </c>
      <c r="D40" s="84" t="s">
        <v>86</v>
      </c>
      <c r="E40" s="87">
        <v>2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1:16" ht="47.25">
      <c r="A41" s="38">
        <v>25</v>
      </c>
      <c r="B41" s="42"/>
      <c r="C41" s="83" t="s">
        <v>359</v>
      </c>
      <c r="D41" s="84" t="s">
        <v>86</v>
      </c>
      <c r="E41" s="87">
        <v>4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</row>
    <row r="42" spans="1:16">
      <c r="A42" s="131"/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</row>
    <row r="43" spans="1:16">
      <c r="A43" s="132" t="s">
        <v>49</v>
      </c>
      <c r="B43" s="132"/>
      <c r="C43" s="132"/>
      <c r="D43" s="132"/>
      <c r="E43" s="132"/>
      <c r="F43" s="132"/>
      <c r="G43" s="132"/>
      <c r="H43" s="132"/>
      <c r="I43" s="132"/>
      <c r="J43" s="132"/>
      <c r="K43" s="12"/>
      <c r="L43" s="7">
        <f>SUM(L17:L42)</f>
        <v>0</v>
      </c>
      <c r="M43" s="7">
        <f>SUM(M17:M42)</f>
        <v>0</v>
      </c>
      <c r="N43" s="7">
        <f>SUM(N17:N42)</f>
        <v>0</v>
      </c>
      <c r="O43" s="7">
        <f>SUM(O17:O42)</f>
        <v>0</v>
      </c>
      <c r="P43" s="7">
        <f>SUM(P17:P42)</f>
        <v>0</v>
      </c>
    </row>
    <row r="44" spans="1:16">
      <c r="A44" s="8"/>
      <c r="B44" s="8"/>
      <c r="C44" s="8"/>
      <c r="D44" s="8"/>
      <c r="E44" s="8"/>
      <c r="F44" s="8"/>
      <c r="G44" s="8"/>
      <c r="H44" s="8"/>
      <c r="I44" s="8"/>
      <c r="J44" s="8"/>
      <c r="K44" s="9"/>
      <c r="L44" s="10"/>
      <c r="M44" s="10"/>
      <c r="N44" s="10"/>
      <c r="O44" s="10"/>
      <c r="P44" s="11"/>
    </row>
    <row r="45" spans="1:16">
      <c r="A45" s="8"/>
      <c r="B45" s="8" t="s">
        <v>439</v>
      </c>
      <c r="C45" s="72" t="s">
        <v>441</v>
      </c>
      <c r="D45" s="8"/>
      <c r="E45" s="8"/>
      <c r="F45" s="8"/>
      <c r="G45" s="8"/>
      <c r="H45" s="8"/>
      <c r="I45" s="8"/>
      <c r="J45" s="8"/>
      <c r="K45" s="9"/>
      <c r="L45" s="10"/>
      <c r="M45" s="10"/>
      <c r="N45" s="10"/>
      <c r="O45" s="10"/>
      <c r="P45" s="11"/>
    </row>
    <row r="46" spans="1:16">
      <c r="A46" s="8"/>
      <c r="B46" s="8"/>
      <c r="C46" s="8"/>
      <c r="D46" s="8"/>
      <c r="E46" s="8"/>
      <c r="F46" s="8"/>
      <c r="G46" s="8"/>
      <c r="H46" s="8"/>
      <c r="I46" s="8"/>
      <c r="J46" s="8"/>
      <c r="K46" s="9"/>
      <c r="L46" s="10"/>
      <c r="M46" s="10"/>
      <c r="N46" s="10"/>
      <c r="O46" s="10"/>
      <c r="P46" s="11"/>
    </row>
    <row r="47" spans="1:16">
      <c r="A47" s="8"/>
      <c r="B47" s="8"/>
      <c r="C47" s="8"/>
      <c r="D47" s="8"/>
      <c r="E47" s="8"/>
      <c r="F47" s="8"/>
      <c r="G47" s="8"/>
      <c r="H47" s="8"/>
      <c r="I47" s="8"/>
      <c r="J47" s="8"/>
      <c r="K47" s="9"/>
      <c r="L47" s="10"/>
      <c r="M47" s="10"/>
      <c r="N47" s="10"/>
      <c r="O47" s="10"/>
      <c r="P47" s="11"/>
    </row>
    <row r="48" spans="1:16">
      <c r="A48" s="25" t="str">
        <f>KT!A26</f>
        <v>Sastādīja: ________</v>
      </c>
      <c r="C48" s="26"/>
      <c r="D48" s="26" t="str">
        <f>KT!C30</f>
        <v>2026. gada ___._______________</v>
      </c>
      <c r="E48" s="26"/>
      <c r="F48" s="26"/>
      <c r="G48" s="26"/>
      <c r="H48" s="26"/>
    </row>
    <row r="49" spans="1:8">
      <c r="A49" s="25" t="s">
        <v>40</v>
      </c>
      <c r="C49" s="26"/>
      <c r="D49" s="26"/>
      <c r="E49" s="26"/>
      <c r="F49" s="26"/>
      <c r="G49" s="26"/>
      <c r="H49" s="26"/>
    </row>
    <row r="50" spans="1:8">
      <c r="A50" s="25" t="str">
        <f>KT!A28</f>
        <v>Sertifikāta Nr.: ______</v>
      </c>
      <c r="C50" s="26"/>
      <c r="D50" s="26"/>
      <c r="E50" s="26"/>
      <c r="F50" s="26"/>
      <c r="G50" s="26"/>
      <c r="H50" s="26"/>
    </row>
    <row r="51" spans="1:8">
      <c r="A51" s="27"/>
      <c r="C51" s="26"/>
      <c r="D51" s="26"/>
      <c r="E51" s="26"/>
      <c r="F51" s="26"/>
      <c r="G51" s="26"/>
      <c r="H51" s="26"/>
    </row>
    <row r="52" spans="1:8">
      <c r="A52" s="25" t="str">
        <f>KT!A30</f>
        <v>Pārbaudīja: ________</v>
      </c>
      <c r="C52" s="26"/>
      <c r="D52" s="26" t="str">
        <f>KT!C30</f>
        <v>2026. gada ___._______________</v>
      </c>
      <c r="E52" s="26"/>
      <c r="F52" s="26"/>
      <c r="G52" s="26"/>
      <c r="H52" s="26"/>
    </row>
    <row r="53" spans="1:8">
      <c r="A53" s="25" t="s">
        <v>41</v>
      </c>
      <c r="C53" s="26"/>
      <c r="D53" s="26"/>
      <c r="E53" s="26"/>
      <c r="F53" s="26"/>
      <c r="G53" s="26"/>
      <c r="H53" s="26"/>
    </row>
    <row r="54" spans="1:8">
      <c r="A54" s="25" t="str">
        <f>KT!A32</f>
        <v>Sertifikāta Nr.: ______</v>
      </c>
      <c r="C54" s="26"/>
      <c r="D54" s="26"/>
      <c r="E54" s="26"/>
      <c r="F54" s="26"/>
      <c r="G54" s="26"/>
      <c r="H54" s="26"/>
    </row>
    <row r="55" spans="1:8">
      <c r="B55" s="28"/>
      <c r="C55" s="26"/>
      <c r="D55" s="26"/>
      <c r="E55" s="26"/>
      <c r="F55" s="26"/>
      <c r="G55" s="26"/>
      <c r="H55" s="26"/>
    </row>
    <row r="56" spans="1:8">
      <c r="B56" s="29"/>
      <c r="C56" s="30"/>
      <c r="D56" s="29"/>
      <c r="F56" s="30"/>
      <c r="H56" s="26"/>
    </row>
  </sheetData>
  <mergeCells count="14">
    <mergeCell ref="L14:P14"/>
    <mergeCell ref="A16:P16"/>
    <mergeCell ref="A42:P42"/>
    <mergeCell ref="A43:J43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D12B4-EEA0-4697-BCC8-27D838B75E15}">
  <sheetPr>
    <tabColor rgb="FF92D050"/>
    <pageSetUpPr fitToPage="1"/>
  </sheetPr>
  <dimension ref="A2:P42"/>
  <sheetViews>
    <sheetView view="pageBreakPreview" zoomScale="90" zoomScaleNormal="85" zoomScaleSheetLayoutView="90" workbookViewId="0">
      <selection activeCell="A11" sqref="A11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6384" width="9.140625" style="2"/>
  </cols>
  <sheetData>
    <row r="2" spans="1:16">
      <c r="A2" s="133" t="s">
        <v>147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KA!C32</f>
        <v>Iekšējie kanalizācijas tīkli, aprīkojums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P29</f>
        <v>0</v>
      </c>
      <c r="P11" s="2" t="s">
        <v>3</v>
      </c>
    </row>
    <row r="12" spans="1:16">
      <c r="E12" s="36"/>
      <c r="N12" s="31" t="s">
        <v>42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16">
      <c r="A17" s="38">
        <v>1</v>
      </c>
      <c r="B17" s="42"/>
      <c r="C17" s="44" t="s">
        <v>157</v>
      </c>
      <c r="D17" s="39" t="s">
        <v>83</v>
      </c>
      <c r="E17" s="43">
        <v>80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>
      <c r="A18" s="38">
        <v>2</v>
      </c>
      <c r="B18" s="42"/>
      <c r="C18" s="44" t="s">
        <v>158</v>
      </c>
      <c r="D18" s="39" t="s">
        <v>83</v>
      </c>
      <c r="E18" s="43">
        <v>60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>
      <c r="A19" s="38">
        <v>3</v>
      </c>
      <c r="B19" s="42"/>
      <c r="C19" s="45" t="s">
        <v>159</v>
      </c>
      <c r="D19" s="39" t="s">
        <v>85</v>
      </c>
      <c r="E19" s="69">
        <v>4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>
      <c r="A20" s="38">
        <v>4</v>
      </c>
      <c r="B20" s="42"/>
      <c r="C20" s="45" t="s">
        <v>160</v>
      </c>
      <c r="D20" s="39" t="s">
        <v>85</v>
      </c>
      <c r="E20" s="69">
        <v>10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>
      <c r="A21" s="38">
        <v>5</v>
      </c>
      <c r="B21" s="42"/>
      <c r="C21" s="45" t="s">
        <v>161</v>
      </c>
      <c r="D21" s="39" t="s">
        <v>85</v>
      </c>
      <c r="E21" s="69">
        <v>24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>
      <c r="A22" s="38">
        <v>6</v>
      </c>
      <c r="B22" s="42"/>
      <c r="C22" s="83" t="s">
        <v>162</v>
      </c>
      <c r="D22" s="84" t="s">
        <v>85</v>
      </c>
      <c r="E22" s="87">
        <v>12</v>
      </c>
      <c r="F22" s="70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>
      <c r="A23" s="38">
        <v>7</v>
      </c>
      <c r="B23" s="42"/>
      <c r="C23" s="83" t="s">
        <v>163</v>
      </c>
      <c r="D23" s="84" t="s">
        <v>85</v>
      </c>
      <c r="E23" s="87">
        <v>12</v>
      </c>
      <c r="F23" s="70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>
      <c r="A24" s="38">
        <v>8</v>
      </c>
      <c r="B24" s="42"/>
      <c r="C24" s="86" t="s">
        <v>164</v>
      </c>
      <c r="D24" s="84" t="s">
        <v>86</v>
      </c>
      <c r="E24" s="87">
        <v>8</v>
      </c>
      <c r="F24" s="70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>
      <c r="A25" s="38">
        <v>9</v>
      </c>
      <c r="B25" s="42"/>
      <c r="C25" s="83" t="s">
        <v>165</v>
      </c>
      <c r="D25" s="84" t="s">
        <v>83</v>
      </c>
      <c r="E25" s="71">
        <v>8</v>
      </c>
      <c r="F25" s="70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>
      <c r="A26" s="38">
        <v>10</v>
      </c>
      <c r="B26" s="42"/>
      <c r="C26" s="83" t="s">
        <v>162</v>
      </c>
      <c r="D26" s="84" t="s">
        <v>85</v>
      </c>
      <c r="E26" s="87">
        <v>14</v>
      </c>
      <c r="F26" s="70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>
      <c r="A27" s="38">
        <v>11</v>
      </c>
      <c r="B27" s="42"/>
      <c r="C27" s="83" t="s">
        <v>335</v>
      </c>
      <c r="D27" s="84" t="s">
        <v>86</v>
      </c>
      <c r="E27" s="87">
        <v>1</v>
      </c>
      <c r="F27" s="70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>
      <c r="A28" s="131"/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</row>
    <row r="29" spans="1:16">
      <c r="A29" s="132" t="s">
        <v>49</v>
      </c>
      <c r="B29" s="132"/>
      <c r="C29" s="132"/>
      <c r="D29" s="132"/>
      <c r="E29" s="132"/>
      <c r="F29" s="132"/>
      <c r="G29" s="132"/>
      <c r="H29" s="132"/>
      <c r="I29" s="132"/>
      <c r="J29" s="132"/>
      <c r="K29" s="12"/>
      <c r="L29" s="7">
        <f>SUM(L17:L28)</f>
        <v>0</v>
      </c>
      <c r="M29" s="7">
        <f>SUM(M17:M28)</f>
        <v>0</v>
      </c>
      <c r="N29" s="7">
        <f>SUM(N17:N28)</f>
        <v>0</v>
      </c>
      <c r="O29" s="7">
        <f>SUM(O17:O28)</f>
        <v>0</v>
      </c>
      <c r="P29" s="7">
        <f>SUM(P17:P28)</f>
        <v>0</v>
      </c>
    </row>
    <row r="30" spans="1:16">
      <c r="A30" s="8"/>
      <c r="B30" s="8"/>
      <c r="C30" s="8"/>
      <c r="D30" s="8"/>
      <c r="E30" s="8"/>
      <c r="F30" s="8"/>
      <c r="G30" s="8"/>
      <c r="H30" s="8"/>
      <c r="I30" s="8"/>
      <c r="J30" s="8"/>
      <c r="K30" s="9"/>
      <c r="L30" s="10"/>
      <c r="M30" s="10"/>
      <c r="N30" s="10"/>
      <c r="O30" s="10"/>
      <c r="P30" s="11"/>
    </row>
    <row r="31" spans="1:16">
      <c r="A31" s="8"/>
      <c r="B31" s="8" t="s">
        <v>439</v>
      </c>
      <c r="C31" s="72" t="s">
        <v>441</v>
      </c>
      <c r="D31" s="8"/>
      <c r="E31" s="8"/>
      <c r="F31" s="8"/>
      <c r="G31" s="8"/>
      <c r="H31" s="8"/>
      <c r="I31" s="8"/>
      <c r="J31" s="8"/>
      <c r="K31" s="9"/>
      <c r="L31" s="10"/>
      <c r="M31" s="10"/>
      <c r="N31" s="10"/>
      <c r="O31" s="10"/>
      <c r="P31" s="11"/>
    </row>
    <row r="32" spans="1:16">
      <c r="A32" s="8"/>
      <c r="B32" s="8"/>
      <c r="C32" s="8"/>
      <c r="D32" s="8"/>
      <c r="E32" s="8"/>
      <c r="F32" s="8"/>
      <c r="G32" s="8"/>
      <c r="H32" s="8"/>
      <c r="I32" s="8"/>
      <c r="J32" s="8"/>
      <c r="K32" s="9"/>
      <c r="L32" s="10"/>
      <c r="M32" s="10"/>
      <c r="N32" s="10"/>
      <c r="O32" s="10"/>
      <c r="P32" s="11"/>
    </row>
    <row r="33" spans="1:16">
      <c r="A33" s="8"/>
      <c r="B33" s="8"/>
      <c r="C33" s="8"/>
      <c r="D33" s="8"/>
      <c r="E33" s="8"/>
      <c r="F33" s="8"/>
      <c r="G33" s="8"/>
      <c r="H33" s="8"/>
      <c r="I33" s="8"/>
      <c r="J33" s="8"/>
      <c r="K33" s="9"/>
      <c r="L33" s="10"/>
      <c r="M33" s="10"/>
      <c r="N33" s="10"/>
      <c r="O33" s="10"/>
      <c r="P33" s="11"/>
    </row>
    <row r="34" spans="1:16">
      <c r="A34" s="25" t="str">
        <f>KT!A26</f>
        <v>Sastādīja: ________</v>
      </c>
      <c r="C34" s="26"/>
      <c r="D34" s="26" t="str">
        <f>KT!C30</f>
        <v>2026. gada ___._______________</v>
      </c>
      <c r="E34" s="26"/>
      <c r="F34" s="26"/>
      <c r="G34" s="26"/>
      <c r="H34" s="26"/>
    </row>
    <row r="35" spans="1:16">
      <c r="A35" s="25" t="s">
        <v>40</v>
      </c>
      <c r="C35" s="26"/>
      <c r="D35" s="26"/>
      <c r="E35" s="26"/>
      <c r="F35" s="26"/>
      <c r="G35" s="26"/>
      <c r="H35" s="26"/>
    </row>
    <row r="36" spans="1:16">
      <c r="A36" s="25" t="str">
        <f>KT!A28</f>
        <v>Sertifikāta Nr.: ______</v>
      </c>
      <c r="C36" s="26"/>
      <c r="D36" s="26"/>
      <c r="E36" s="26"/>
      <c r="F36" s="26"/>
      <c r="G36" s="26"/>
      <c r="H36" s="26"/>
    </row>
    <row r="37" spans="1:16">
      <c r="A37" s="27"/>
      <c r="C37" s="26"/>
      <c r="D37" s="26"/>
      <c r="E37" s="26"/>
      <c r="F37" s="26"/>
      <c r="G37" s="26"/>
      <c r="H37" s="26"/>
    </row>
    <row r="38" spans="1:16">
      <c r="A38" s="25" t="str">
        <f>KT!A30</f>
        <v>Pārbaudīja: ________</v>
      </c>
      <c r="C38" s="26"/>
      <c r="D38" s="26" t="str">
        <f>KT!C30</f>
        <v>2026. gada ___._______________</v>
      </c>
      <c r="E38" s="26"/>
      <c r="F38" s="26"/>
      <c r="G38" s="26"/>
      <c r="H38" s="26"/>
    </row>
    <row r="39" spans="1:16">
      <c r="A39" s="25" t="s">
        <v>41</v>
      </c>
      <c r="C39" s="26"/>
      <c r="D39" s="26"/>
      <c r="E39" s="26"/>
      <c r="F39" s="26"/>
      <c r="G39" s="26"/>
      <c r="H39" s="26"/>
    </row>
    <row r="40" spans="1:16">
      <c r="A40" s="25" t="str">
        <f>KT!A32</f>
        <v>Sertifikāta Nr.: ______</v>
      </c>
      <c r="C40" s="26"/>
      <c r="D40" s="26"/>
      <c r="E40" s="26"/>
      <c r="F40" s="26"/>
      <c r="G40" s="26"/>
      <c r="H40" s="26"/>
    </row>
    <row r="41" spans="1:16">
      <c r="B41" s="28"/>
      <c r="C41" s="26"/>
      <c r="D41" s="26"/>
      <c r="E41" s="26"/>
      <c r="F41" s="26"/>
      <c r="G41" s="26"/>
      <c r="H41" s="26"/>
    </row>
    <row r="42" spans="1:16">
      <c r="B42" s="29"/>
      <c r="C42" s="30"/>
      <c r="D42" s="29"/>
      <c r="F42" s="30"/>
      <c r="H42" s="26"/>
    </row>
  </sheetData>
  <mergeCells count="14">
    <mergeCell ref="L14:P14"/>
    <mergeCell ref="A16:P16"/>
    <mergeCell ref="A28:P28"/>
    <mergeCell ref="A29:J29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82498-0BA9-4526-82E3-B94A11431546}">
  <sheetPr>
    <tabColor rgb="FF92D050"/>
    <pageSetUpPr fitToPage="1"/>
  </sheetPr>
  <dimension ref="A2:P47"/>
  <sheetViews>
    <sheetView view="pageBreakPreview" zoomScale="90" zoomScaleNormal="85" zoomScaleSheetLayoutView="90" workbookViewId="0">
      <selection activeCell="C14" sqref="C14:C15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6384" width="9.140625" style="2"/>
  </cols>
  <sheetData>
    <row r="2" spans="1:16">
      <c r="A2" s="133" t="s">
        <v>167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KA!C33</f>
        <v>Vājstrāvas tīkli - ESS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P34</f>
        <v>0</v>
      </c>
      <c r="P11" s="2" t="s">
        <v>3</v>
      </c>
    </row>
    <row r="12" spans="1:16">
      <c r="E12" s="36"/>
      <c r="N12" s="31" t="s">
        <v>42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16" ht="31.5">
      <c r="A17" s="38">
        <v>1</v>
      </c>
      <c r="B17" s="42"/>
      <c r="C17" s="44" t="s">
        <v>169</v>
      </c>
      <c r="D17" s="39" t="s">
        <v>181</v>
      </c>
      <c r="E17" s="69">
        <v>1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>
      <c r="A18" s="38">
        <v>2</v>
      </c>
      <c r="B18" s="82"/>
      <c r="C18" s="86" t="s">
        <v>170</v>
      </c>
      <c r="D18" s="84" t="s">
        <v>181</v>
      </c>
      <c r="E18" s="87">
        <v>1</v>
      </c>
      <c r="F18" s="70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>
      <c r="A19" s="38">
        <v>3</v>
      </c>
      <c r="B19" s="82"/>
      <c r="C19" s="83" t="s">
        <v>171</v>
      </c>
      <c r="D19" s="84" t="s">
        <v>182</v>
      </c>
      <c r="E19" s="87">
        <v>3</v>
      </c>
      <c r="F19" s="70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>
      <c r="A20" s="38">
        <v>4</v>
      </c>
      <c r="B20" s="82"/>
      <c r="C20" s="83" t="s">
        <v>172</v>
      </c>
      <c r="D20" s="84" t="s">
        <v>181</v>
      </c>
      <c r="E20" s="89">
        <v>1</v>
      </c>
      <c r="F20" s="70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>
      <c r="A21" s="38">
        <v>5</v>
      </c>
      <c r="B21" s="82"/>
      <c r="C21" s="83" t="s">
        <v>173</v>
      </c>
      <c r="D21" s="84" t="s">
        <v>182</v>
      </c>
      <c r="E21" s="87">
        <v>1</v>
      </c>
      <c r="F21" s="70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s="111" customFormat="1" ht="31.5">
      <c r="A22" s="107">
        <v>6</v>
      </c>
      <c r="B22" s="107"/>
      <c r="C22" s="108" t="s">
        <v>468</v>
      </c>
      <c r="D22" s="109"/>
      <c r="E22" s="109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</row>
    <row r="23" spans="1:16">
      <c r="A23" s="38">
        <v>7</v>
      </c>
      <c r="B23" s="82"/>
      <c r="C23" s="83" t="s">
        <v>174</v>
      </c>
      <c r="D23" s="84" t="s">
        <v>182</v>
      </c>
      <c r="E23" s="87">
        <v>10</v>
      </c>
      <c r="F23" s="70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>
      <c r="A24" s="38">
        <v>8</v>
      </c>
      <c r="B24" s="82"/>
      <c r="C24" s="86" t="s">
        <v>175</v>
      </c>
      <c r="D24" s="84" t="s">
        <v>181</v>
      </c>
      <c r="E24" s="87">
        <v>1</v>
      </c>
      <c r="F24" s="70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>
      <c r="A25" s="38">
        <v>9</v>
      </c>
      <c r="B25" s="82"/>
      <c r="C25" s="83" t="s">
        <v>176</v>
      </c>
      <c r="D25" s="84" t="s">
        <v>183</v>
      </c>
      <c r="E25" s="71">
        <v>1000</v>
      </c>
      <c r="F25" s="70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>
      <c r="A26" s="38">
        <v>10</v>
      </c>
      <c r="B26" s="82"/>
      <c r="C26" s="83" t="s">
        <v>177</v>
      </c>
      <c r="D26" s="84" t="s">
        <v>183</v>
      </c>
      <c r="E26" s="71">
        <v>800</v>
      </c>
      <c r="F26" s="70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 ht="31.5">
      <c r="A27" s="38">
        <v>11</v>
      </c>
      <c r="B27" s="42"/>
      <c r="C27" s="45" t="s">
        <v>178</v>
      </c>
      <c r="D27" s="39" t="s">
        <v>181</v>
      </c>
      <c r="E27" s="69">
        <v>1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>
      <c r="A28" s="38">
        <v>12</v>
      </c>
      <c r="B28" s="42"/>
      <c r="C28" s="83" t="s">
        <v>179</v>
      </c>
      <c r="D28" s="84" t="s">
        <v>181</v>
      </c>
      <c r="E28" s="87">
        <v>1</v>
      </c>
      <c r="F28" s="70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 ht="31.5">
      <c r="A29" s="38">
        <v>13</v>
      </c>
      <c r="B29" s="42"/>
      <c r="C29" s="83" t="s">
        <v>180</v>
      </c>
      <c r="D29" s="84" t="s">
        <v>181</v>
      </c>
      <c r="E29" s="87">
        <v>1</v>
      </c>
      <c r="F29" s="70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 ht="47.25">
      <c r="A30" s="38">
        <v>14</v>
      </c>
      <c r="B30" s="42"/>
      <c r="C30" s="83" t="s">
        <v>442</v>
      </c>
      <c r="D30" s="84" t="s">
        <v>181</v>
      </c>
      <c r="E30" s="87">
        <v>1</v>
      </c>
      <c r="F30" s="70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>
      <c r="A31" s="38">
        <v>15</v>
      </c>
      <c r="B31" s="42"/>
      <c r="C31" s="83" t="s">
        <v>443</v>
      </c>
      <c r="D31" s="84" t="s">
        <v>183</v>
      </c>
      <c r="E31" s="87">
        <v>15</v>
      </c>
      <c r="F31" s="70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>
      <c r="A32" s="38">
        <v>16</v>
      </c>
      <c r="B32" s="42"/>
      <c r="C32" s="83" t="s">
        <v>335</v>
      </c>
      <c r="D32" s="84" t="s">
        <v>86</v>
      </c>
      <c r="E32" s="87">
        <v>1</v>
      </c>
      <c r="F32" s="70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>
      <c r="A33" s="131"/>
      <c r="B33" s="131"/>
      <c r="C33" s="131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</row>
    <row r="34" spans="1:16">
      <c r="A34" s="132" t="s">
        <v>49</v>
      </c>
      <c r="B34" s="132"/>
      <c r="C34" s="132"/>
      <c r="D34" s="132"/>
      <c r="E34" s="132"/>
      <c r="F34" s="132"/>
      <c r="G34" s="132"/>
      <c r="H34" s="132"/>
      <c r="I34" s="132"/>
      <c r="J34" s="132"/>
      <c r="K34" s="12"/>
      <c r="L34" s="7">
        <f>SUM(L17:L33)</f>
        <v>0</v>
      </c>
      <c r="M34" s="7">
        <f>SUM(M17:M33)</f>
        <v>0</v>
      </c>
      <c r="N34" s="7">
        <f>SUM(N17:N33)</f>
        <v>0</v>
      </c>
      <c r="O34" s="7">
        <f>SUM(O17:O33)</f>
        <v>0</v>
      </c>
      <c r="P34" s="7">
        <f>SUM(P17:P33)</f>
        <v>0</v>
      </c>
    </row>
    <row r="35" spans="1:16">
      <c r="A35" s="8"/>
      <c r="B35" s="8"/>
      <c r="C35" s="8"/>
      <c r="D35" s="8"/>
      <c r="E35" s="8"/>
      <c r="F35" s="8"/>
      <c r="G35" s="8"/>
      <c r="H35" s="8"/>
      <c r="I35" s="8"/>
      <c r="J35" s="8"/>
      <c r="K35" s="9"/>
      <c r="L35" s="10"/>
      <c r="M35" s="10"/>
      <c r="N35" s="10"/>
      <c r="O35" s="10"/>
      <c r="P35" s="11"/>
    </row>
    <row r="36" spans="1:16">
      <c r="A36" s="8"/>
      <c r="B36" s="8" t="s">
        <v>439</v>
      </c>
      <c r="C36" s="72" t="s">
        <v>441</v>
      </c>
      <c r="D36" s="8"/>
      <c r="E36" s="8"/>
      <c r="F36" s="8"/>
      <c r="G36" s="8"/>
      <c r="H36" s="8"/>
      <c r="I36" s="8"/>
      <c r="J36" s="8"/>
      <c r="K36" s="9"/>
      <c r="L36" s="10"/>
      <c r="M36" s="10"/>
      <c r="N36" s="10"/>
      <c r="O36" s="10"/>
      <c r="P36" s="11"/>
    </row>
    <row r="37" spans="1:16">
      <c r="A37" s="8"/>
      <c r="B37" s="8"/>
      <c r="C37" s="8"/>
      <c r="D37" s="8"/>
      <c r="E37" s="8"/>
      <c r="F37" s="8"/>
      <c r="G37" s="8"/>
      <c r="H37" s="8"/>
      <c r="I37" s="8"/>
      <c r="J37" s="8"/>
      <c r="K37" s="9"/>
      <c r="L37" s="10"/>
      <c r="M37" s="10"/>
      <c r="N37" s="10"/>
      <c r="O37" s="10"/>
      <c r="P37" s="11"/>
    </row>
    <row r="38" spans="1:16">
      <c r="A38" s="8"/>
      <c r="B38" s="8"/>
      <c r="C38" s="8"/>
      <c r="D38" s="8"/>
      <c r="E38" s="8"/>
      <c r="F38" s="8"/>
      <c r="G38" s="8"/>
      <c r="H38" s="8"/>
      <c r="I38" s="8"/>
      <c r="J38" s="8"/>
      <c r="K38" s="9"/>
      <c r="L38" s="10"/>
      <c r="M38" s="10"/>
      <c r="N38" s="10"/>
      <c r="O38" s="10"/>
      <c r="P38" s="11"/>
    </row>
    <row r="39" spans="1:16">
      <c r="A39" s="25" t="str">
        <f>KT!A26</f>
        <v>Sastādīja: ________</v>
      </c>
      <c r="C39" s="26"/>
      <c r="D39" s="26" t="str">
        <f>KT!C30</f>
        <v>2026. gada ___._______________</v>
      </c>
      <c r="E39" s="26"/>
      <c r="F39" s="26"/>
      <c r="G39" s="26"/>
      <c r="H39" s="26"/>
    </row>
    <row r="40" spans="1:16">
      <c r="A40" s="25" t="s">
        <v>40</v>
      </c>
      <c r="C40" s="26"/>
      <c r="D40" s="26"/>
      <c r="E40" s="26"/>
      <c r="F40" s="26"/>
      <c r="G40" s="26"/>
      <c r="H40" s="26"/>
    </row>
    <row r="41" spans="1:16">
      <c r="A41" s="25" t="str">
        <f>KT!A28</f>
        <v>Sertifikāta Nr.: ______</v>
      </c>
      <c r="C41" s="26"/>
      <c r="D41" s="26"/>
      <c r="E41" s="26"/>
      <c r="F41" s="26"/>
      <c r="G41" s="26"/>
      <c r="H41" s="26"/>
    </row>
    <row r="42" spans="1:16">
      <c r="A42" s="27"/>
      <c r="C42" s="26"/>
      <c r="D42" s="26"/>
      <c r="E42" s="26"/>
      <c r="F42" s="26"/>
      <c r="G42" s="26"/>
      <c r="H42" s="26"/>
    </row>
    <row r="43" spans="1:16">
      <c r="A43" s="25" t="str">
        <f>KT!A30</f>
        <v>Pārbaudīja: ________</v>
      </c>
      <c r="C43" s="26"/>
      <c r="D43" s="26" t="str">
        <f>KT!C30</f>
        <v>2026. gada ___._______________</v>
      </c>
      <c r="E43" s="26"/>
      <c r="F43" s="26"/>
      <c r="G43" s="26"/>
      <c r="H43" s="26"/>
    </row>
    <row r="44" spans="1:16">
      <c r="A44" s="25" t="s">
        <v>41</v>
      </c>
      <c r="C44" s="26"/>
      <c r="D44" s="26"/>
      <c r="E44" s="26"/>
      <c r="F44" s="26"/>
      <c r="G44" s="26"/>
      <c r="H44" s="26"/>
    </row>
    <row r="45" spans="1:16">
      <c r="A45" s="25" t="str">
        <f>KT!A32</f>
        <v>Sertifikāta Nr.: ______</v>
      </c>
      <c r="C45" s="26"/>
      <c r="D45" s="26"/>
      <c r="E45" s="26"/>
      <c r="F45" s="26"/>
      <c r="G45" s="26"/>
      <c r="H45" s="26"/>
    </row>
    <row r="46" spans="1:16">
      <c r="B46" s="28"/>
      <c r="C46" s="26"/>
      <c r="D46" s="26"/>
      <c r="E46" s="26"/>
      <c r="F46" s="26"/>
      <c r="G46" s="26"/>
      <c r="H46" s="26"/>
    </row>
    <row r="47" spans="1:16">
      <c r="B47" s="29"/>
      <c r="C47" s="30"/>
      <c r="D47" s="29"/>
      <c r="F47" s="30"/>
      <c r="H47" s="26"/>
    </row>
  </sheetData>
  <mergeCells count="14">
    <mergeCell ref="L14:P14"/>
    <mergeCell ref="A16:P16"/>
    <mergeCell ref="A33:P33"/>
    <mergeCell ref="A34:J34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B4E36-E275-4F79-B983-53AF658E90CA}">
  <sheetPr>
    <tabColor rgb="FF92D050"/>
    <pageSetUpPr fitToPage="1"/>
  </sheetPr>
  <dimension ref="A2:P53"/>
  <sheetViews>
    <sheetView showRowColHeaders="0" view="pageBreakPreview" topLeftCell="A18" zoomScale="90" zoomScaleNormal="70" zoomScaleSheetLayoutView="90" workbookViewId="0">
      <selection activeCell="C33" sqref="C33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6384" width="9.140625" style="2"/>
  </cols>
  <sheetData>
    <row r="2" spans="1:16">
      <c r="A2" s="133" t="s">
        <v>168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KA!C34</f>
        <v>Vājstrāvas tīkli – UATS, UAS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P42</f>
        <v>0</v>
      </c>
      <c r="P11" s="2" t="s">
        <v>3</v>
      </c>
    </row>
    <row r="12" spans="1:16">
      <c r="E12" s="36"/>
      <c r="N12" s="31" t="s">
        <v>42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16" ht="31.5">
      <c r="A17" s="38">
        <v>1</v>
      </c>
      <c r="B17" s="42"/>
      <c r="C17" s="44" t="s">
        <v>184</v>
      </c>
      <c r="D17" s="39" t="s">
        <v>199</v>
      </c>
      <c r="E17" s="69">
        <v>1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>
      <c r="A18" s="38">
        <v>2</v>
      </c>
      <c r="B18" s="42"/>
      <c r="C18" s="44" t="s">
        <v>185</v>
      </c>
      <c r="D18" s="39" t="s">
        <v>199</v>
      </c>
      <c r="E18" s="69">
        <v>3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ht="31.5">
      <c r="A19" s="38">
        <v>3</v>
      </c>
      <c r="B19" s="42"/>
      <c r="C19" s="45" t="s">
        <v>186</v>
      </c>
      <c r="D19" s="39" t="s">
        <v>199</v>
      </c>
      <c r="E19" s="69">
        <v>1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ht="31.5">
      <c r="A20" s="38">
        <v>4</v>
      </c>
      <c r="B20" s="42"/>
      <c r="C20" s="45" t="s">
        <v>187</v>
      </c>
      <c r="D20" s="39" t="s">
        <v>199</v>
      </c>
      <c r="E20" s="69">
        <v>2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>
      <c r="A21" s="38">
        <v>5</v>
      </c>
      <c r="B21" s="42"/>
      <c r="C21" s="45" t="s">
        <v>188</v>
      </c>
      <c r="D21" s="39" t="s">
        <v>199</v>
      </c>
      <c r="E21" s="69">
        <v>36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>
      <c r="A22" s="38">
        <v>6</v>
      </c>
      <c r="B22" s="42"/>
      <c r="C22" s="45" t="s">
        <v>189</v>
      </c>
      <c r="D22" s="39" t="s">
        <v>199</v>
      </c>
      <c r="E22" s="69">
        <v>1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>
      <c r="A23" s="38">
        <v>7</v>
      </c>
      <c r="B23" s="42"/>
      <c r="C23" s="45" t="s">
        <v>190</v>
      </c>
      <c r="D23" s="39" t="s">
        <v>199</v>
      </c>
      <c r="E23" s="69">
        <v>7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>
      <c r="A24" s="38">
        <v>8</v>
      </c>
      <c r="B24" s="42"/>
      <c r="C24" s="44" t="s">
        <v>191</v>
      </c>
      <c r="D24" s="39" t="s">
        <v>199</v>
      </c>
      <c r="E24" s="69">
        <v>10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 ht="31.5">
      <c r="A25" s="38">
        <v>9</v>
      </c>
      <c r="B25" s="42"/>
      <c r="C25" s="83" t="s">
        <v>192</v>
      </c>
      <c r="D25" s="84" t="s">
        <v>199</v>
      </c>
      <c r="E25" s="87">
        <v>1</v>
      </c>
      <c r="F25" s="70"/>
      <c r="G25" s="70"/>
      <c r="H25" s="70"/>
      <c r="I25" s="6"/>
      <c r="J25" s="6"/>
      <c r="K25" s="6"/>
      <c r="L25" s="6"/>
      <c r="M25" s="6"/>
      <c r="N25" s="6"/>
      <c r="O25" s="6"/>
      <c r="P25" s="6"/>
    </row>
    <row r="26" spans="1:16">
      <c r="A26" s="38">
        <v>10</v>
      </c>
      <c r="B26" s="42"/>
      <c r="C26" s="83" t="s">
        <v>193</v>
      </c>
      <c r="D26" s="84" t="s">
        <v>199</v>
      </c>
      <c r="E26" s="87">
        <v>2</v>
      </c>
      <c r="F26" s="70"/>
      <c r="G26" s="70"/>
      <c r="H26" s="70"/>
      <c r="I26" s="6"/>
      <c r="J26" s="6"/>
      <c r="K26" s="6"/>
      <c r="L26" s="6"/>
      <c r="M26" s="6"/>
      <c r="N26" s="6"/>
      <c r="O26" s="6"/>
      <c r="P26" s="6"/>
    </row>
    <row r="27" spans="1:16" ht="31.5">
      <c r="A27" s="38">
        <v>11</v>
      </c>
      <c r="B27" s="42"/>
      <c r="C27" s="83" t="s">
        <v>194</v>
      </c>
      <c r="D27" s="84" t="s">
        <v>199</v>
      </c>
      <c r="E27" s="87">
        <v>3</v>
      </c>
      <c r="F27" s="70"/>
      <c r="G27" s="70"/>
      <c r="H27" s="70"/>
      <c r="I27" s="6"/>
      <c r="J27" s="6"/>
      <c r="K27" s="6"/>
      <c r="L27" s="6"/>
      <c r="M27" s="6"/>
      <c r="N27" s="6"/>
      <c r="O27" s="6"/>
      <c r="P27" s="6"/>
    </row>
    <row r="28" spans="1:16">
      <c r="A28" s="38">
        <v>12</v>
      </c>
      <c r="B28" s="42"/>
      <c r="C28" s="83" t="s">
        <v>195</v>
      </c>
      <c r="D28" s="84" t="s">
        <v>83</v>
      </c>
      <c r="E28" s="71">
        <v>1900</v>
      </c>
      <c r="F28" s="70"/>
      <c r="G28" s="70"/>
      <c r="H28" s="70"/>
      <c r="I28" s="6"/>
      <c r="J28" s="6"/>
      <c r="K28" s="6"/>
      <c r="L28" s="6"/>
      <c r="M28" s="6"/>
      <c r="N28" s="6"/>
      <c r="O28" s="6"/>
      <c r="P28" s="6"/>
    </row>
    <row r="29" spans="1:16" ht="31.5">
      <c r="A29" s="38">
        <v>13</v>
      </c>
      <c r="B29" s="42"/>
      <c r="C29" s="83" t="s">
        <v>196</v>
      </c>
      <c r="D29" s="84" t="s">
        <v>83</v>
      </c>
      <c r="E29" s="71">
        <v>600</v>
      </c>
      <c r="F29" s="70"/>
      <c r="G29" s="70"/>
      <c r="H29" s="70"/>
      <c r="I29" s="6"/>
      <c r="J29" s="6"/>
      <c r="K29" s="6"/>
      <c r="L29" s="6"/>
      <c r="M29" s="6"/>
      <c r="N29" s="6"/>
      <c r="O29" s="6"/>
      <c r="P29" s="6"/>
    </row>
    <row r="30" spans="1:16" ht="31.5">
      <c r="A30" s="38">
        <v>14</v>
      </c>
      <c r="B30" s="42"/>
      <c r="C30" s="86" t="s">
        <v>197</v>
      </c>
      <c r="D30" s="84" t="s">
        <v>181</v>
      </c>
      <c r="E30" s="87">
        <v>60</v>
      </c>
      <c r="F30" s="70"/>
      <c r="G30" s="70"/>
      <c r="H30" s="70"/>
      <c r="I30" s="6"/>
      <c r="J30" s="6"/>
      <c r="K30" s="6"/>
      <c r="L30" s="6"/>
      <c r="M30" s="6"/>
      <c r="N30" s="6"/>
      <c r="O30" s="6"/>
      <c r="P30" s="6"/>
    </row>
    <row r="31" spans="1:16" ht="31.5">
      <c r="A31" s="38">
        <v>15</v>
      </c>
      <c r="B31" s="42"/>
      <c r="C31" s="86" t="s">
        <v>198</v>
      </c>
      <c r="D31" s="84" t="s">
        <v>181</v>
      </c>
      <c r="E31" s="87">
        <v>1</v>
      </c>
      <c r="F31" s="70"/>
      <c r="G31" s="70"/>
      <c r="H31" s="70"/>
      <c r="I31" s="6"/>
      <c r="J31" s="6"/>
      <c r="K31" s="6"/>
      <c r="L31" s="6"/>
      <c r="M31" s="6"/>
      <c r="N31" s="6"/>
      <c r="O31" s="6"/>
      <c r="P31" s="6"/>
    </row>
    <row r="32" spans="1:16">
      <c r="A32" s="38">
        <v>16</v>
      </c>
      <c r="B32" s="42"/>
      <c r="C32" s="83" t="s">
        <v>335</v>
      </c>
      <c r="D32" s="84" t="s">
        <v>86</v>
      </c>
      <c r="E32" s="87">
        <v>1</v>
      </c>
      <c r="F32" s="70"/>
      <c r="G32" s="70"/>
      <c r="H32" s="70"/>
      <c r="I32" s="6"/>
      <c r="J32" s="6"/>
      <c r="K32" s="6"/>
      <c r="L32" s="6"/>
      <c r="M32" s="6"/>
      <c r="N32" s="6"/>
      <c r="O32" s="6"/>
      <c r="P32" s="6"/>
    </row>
    <row r="33" spans="1:16">
      <c r="A33" s="73">
        <v>17</v>
      </c>
      <c r="B33" s="74"/>
      <c r="C33" s="90" t="s">
        <v>453</v>
      </c>
      <c r="D33" s="91"/>
      <c r="E33" s="92"/>
      <c r="F33" s="93"/>
      <c r="G33" s="93"/>
      <c r="H33" s="93"/>
      <c r="I33" s="75"/>
      <c r="J33" s="75"/>
      <c r="K33" s="75"/>
      <c r="L33" s="75"/>
      <c r="M33" s="75"/>
      <c r="N33" s="75"/>
      <c r="O33" s="75"/>
      <c r="P33" s="75"/>
    </row>
    <row r="34" spans="1:16" ht="15.4" customHeight="1">
      <c r="A34" s="73">
        <v>18</v>
      </c>
      <c r="B34" s="74"/>
      <c r="C34" s="94" t="s">
        <v>454</v>
      </c>
      <c r="D34" s="95" t="s">
        <v>199</v>
      </c>
      <c r="E34" s="96">
        <v>1</v>
      </c>
      <c r="F34" s="93"/>
      <c r="G34" s="93"/>
      <c r="H34" s="93"/>
      <c r="I34" s="75"/>
      <c r="J34" s="75"/>
      <c r="K34" s="75"/>
      <c r="L34" s="75"/>
      <c r="M34" s="75"/>
      <c r="N34" s="75"/>
      <c r="O34" s="75"/>
      <c r="P34" s="75"/>
    </row>
    <row r="35" spans="1:16">
      <c r="A35" s="73">
        <v>19</v>
      </c>
      <c r="B35" s="74"/>
      <c r="C35" s="94" t="s">
        <v>455</v>
      </c>
      <c r="D35" s="95" t="s">
        <v>199</v>
      </c>
      <c r="E35" s="96">
        <v>2</v>
      </c>
      <c r="F35" s="93"/>
      <c r="G35" s="93"/>
      <c r="H35" s="93"/>
      <c r="I35" s="75"/>
      <c r="J35" s="75"/>
      <c r="K35" s="75"/>
      <c r="L35" s="75"/>
      <c r="M35" s="75"/>
      <c r="N35" s="75"/>
      <c r="O35" s="75"/>
      <c r="P35" s="75"/>
    </row>
    <row r="36" spans="1:16">
      <c r="A36" s="73">
        <v>20</v>
      </c>
      <c r="B36" s="74"/>
      <c r="C36" s="94" t="s">
        <v>456</v>
      </c>
      <c r="D36" s="95" t="s">
        <v>181</v>
      </c>
      <c r="E36" s="96">
        <v>1</v>
      </c>
      <c r="F36" s="93"/>
      <c r="G36" s="93"/>
      <c r="H36" s="93"/>
      <c r="I36" s="75"/>
      <c r="J36" s="75"/>
      <c r="K36" s="75"/>
      <c r="L36" s="75"/>
      <c r="M36" s="75"/>
      <c r="N36" s="75"/>
      <c r="O36" s="75"/>
      <c r="P36" s="75"/>
    </row>
    <row r="37" spans="1:16">
      <c r="A37" s="73">
        <v>21</v>
      </c>
      <c r="B37" s="74"/>
      <c r="C37" s="94" t="s">
        <v>457</v>
      </c>
      <c r="D37" s="95" t="s">
        <v>83</v>
      </c>
      <c r="E37" s="96">
        <v>150</v>
      </c>
      <c r="F37" s="93"/>
      <c r="G37" s="93"/>
      <c r="H37" s="93"/>
      <c r="I37" s="75"/>
      <c r="J37" s="75"/>
      <c r="K37" s="75"/>
      <c r="L37" s="75"/>
      <c r="M37" s="75"/>
      <c r="N37" s="75"/>
      <c r="O37" s="75"/>
      <c r="P37" s="75"/>
    </row>
    <row r="38" spans="1:16">
      <c r="A38" s="73">
        <v>22</v>
      </c>
      <c r="B38" s="74"/>
      <c r="C38" s="94" t="s">
        <v>458</v>
      </c>
      <c r="D38" s="95" t="s">
        <v>83</v>
      </c>
      <c r="E38" s="96">
        <v>150</v>
      </c>
      <c r="F38" s="93"/>
      <c r="G38" s="93"/>
      <c r="H38" s="93"/>
      <c r="I38" s="75"/>
      <c r="J38" s="75"/>
      <c r="K38" s="75"/>
      <c r="L38" s="75"/>
      <c r="M38" s="75"/>
      <c r="N38" s="75"/>
      <c r="O38" s="75"/>
      <c r="P38" s="75"/>
    </row>
    <row r="39" spans="1:16" ht="31.5">
      <c r="A39" s="73">
        <v>23</v>
      </c>
      <c r="B39" s="74"/>
      <c r="C39" s="94" t="s">
        <v>459</v>
      </c>
      <c r="D39" s="95" t="s">
        <v>181</v>
      </c>
      <c r="E39" s="96">
        <v>5</v>
      </c>
      <c r="F39" s="93"/>
      <c r="G39" s="93"/>
      <c r="H39" s="93"/>
      <c r="I39" s="75"/>
      <c r="J39" s="75"/>
      <c r="K39" s="75"/>
      <c r="L39" s="75"/>
      <c r="M39" s="75"/>
      <c r="N39" s="75"/>
      <c r="O39" s="75"/>
      <c r="P39" s="75"/>
    </row>
    <row r="40" spans="1:16" ht="47.25">
      <c r="A40" s="73">
        <v>24</v>
      </c>
      <c r="B40" s="74"/>
      <c r="C40" s="94" t="s">
        <v>460</v>
      </c>
      <c r="D40" s="95" t="s">
        <v>181</v>
      </c>
      <c r="E40" s="96">
        <v>1</v>
      </c>
      <c r="F40" s="93"/>
      <c r="G40" s="93"/>
      <c r="H40" s="93"/>
      <c r="I40" s="75"/>
      <c r="J40" s="75"/>
      <c r="K40" s="75"/>
      <c r="L40" s="75"/>
      <c r="M40" s="75"/>
      <c r="N40" s="75"/>
      <c r="O40" s="75"/>
      <c r="P40" s="75"/>
    </row>
    <row r="41" spans="1:16">
      <c r="A41" s="160"/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2"/>
    </row>
    <row r="42" spans="1:16">
      <c r="A42" s="163" t="s">
        <v>49</v>
      </c>
      <c r="B42" s="164"/>
      <c r="C42" s="164"/>
      <c r="D42" s="164"/>
      <c r="E42" s="164"/>
      <c r="F42" s="164"/>
      <c r="G42" s="164"/>
      <c r="H42" s="164"/>
      <c r="I42" s="164"/>
      <c r="J42" s="165"/>
      <c r="K42" s="12"/>
      <c r="L42" s="7">
        <f>SUM(L17:L41)</f>
        <v>0</v>
      </c>
      <c r="M42" s="7">
        <f>SUM(M17:M41)</f>
        <v>0</v>
      </c>
      <c r="N42" s="7">
        <f>SUM(N17:N41)</f>
        <v>0</v>
      </c>
      <c r="O42" s="7">
        <f>SUM(O17:O41)</f>
        <v>0</v>
      </c>
      <c r="P42" s="7">
        <f>SUM(P17:P41)</f>
        <v>0</v>
      </c>
    </row>
    <row r="43" spans="1:16">
      <c r="A43" s="8"/>
      <c r="B43" s="8"/>
      <c r="C43" s="8"/>
      <c r="D43" s="8"/>
      <c r="E43" s="8"/>
      <c r="F43" s="8"/>
      <c r="G43" s="8"/>
      <c r="H43" s="8"/>
      <c r="I43" s="8"/>
      <c r="J43" s="8"/>
      <c r="K43" s="9"/>
      <c r="L43" s="10"/>
      <c r="M43" s="10"/>
      <c r="N43" s="10"/>
      <c r="O43" s="10"/>
      <c r="P43" s="11"/>
    </row>
    <row r="44" spans="1:16">
      <c r="A44" s="8"/>
      <c r="B44" s="8" t="s">
        <v>439</v>
      </c>
      <c r="C44" s="72" t="s">
        <v>441</v>
      </c>
      <c r="D44" s="8"/>
      <c r="E44" s="8"/>
      <c r="F44" s="8"/>
      <c r="G44" s="8"/>
      <c r="H44" s="8"/>
      <c r="I44" s="8"/>
      <c r="J44" s="8"/>
      <c r="K44" s="9"/>
      <c r="L44" s="10"/>
      <c r="M44" s="10"/>
      <c r="N44" s="10"/>
      <c r="O44" s="10"/>
      <c r="P44" s="11"/>
    </row>
    <row r="45" spans="1:16">
      <c r="A45" s="8"/>
      <c r="B45" s="8"/>
      <c r="C45" s="8"/>
      <c r="D45" s="8"/>
      <c r="E45" s="8"/>
      <c r="F45" s="8"/>
      <c r="G45" s="8"/>
      <c r="H45" s="8"/>
      <c r="I45" s="8"/>
      <c r="J45" s="8"/>
      <c r="K45" s="9"/>
      <c r="L45" s="10"/>
      <c r="M45" s="10"/>
      <c r="N45" s="10"/>
      <c r="O45" s="10"/>
      <c r="P45" s="11"/>
    </row>
    <row r="46" spans="1:16">
      <c r="A46" s="8"/>
      <c r="B46" s="8"/>
      <c r="C46" s="8"/>
      <c r="D46" s="8"/>
      <c r="E46" s="8"/>
      <c r="F46" s="8"/>
      <c r="G46" s="8"/>
      <c r="H46" s="8"/>
      <c r="I46" s="8"/>
      <c r="J46" s="8"/>
      <c r="K46" s="9"/>
      <c r="L46" s="10"/>
      <c r="M46" s="10"/>
      <c r="N46" s="10"/>
      <c r="O46" s="10"/>
      <c r="P46" s="11"/>
    </row>
    <row r="47" spans="1:16">
      <c r="A47" s="25" t="str">
        <f>KT!A26</f>
        <v>Sastādīja: ________</v>
      </c>
      <c r="C47" s="26"/>
      <c r="D47" s="26" t="str">
        <f>KT!C30</f>
        <v>2026. gada ___._______________</v>
      </c>
      <c r="E47" s="26"/>
      <c r="F47" s="26"/>
      <c r="G47" s="26"/>
      <c r="H47" s="26"/>
    </row>
    <row r="48" spans="1:16">
      <c r="A48" s="25" t="s">
        <v>40</v>
      </c>
      <c r="C48" s="26"/>
      <c r="D48" s="26"/>
      <c r="E48" s="26"/>
      <c r="F48" s="26"/>
      <c r="G48" s="26"/>
      <c r="H48" s="26"/>
    </row>
    <row r="49" spans="1:8">
      <c r="A49" s="25" t="str">
        <f>KT!A28</f>
        <v>Sertifikāta Nr.: ______</v>
      </c>
      <c r="C49" s="26"/>
      <c r="D49" s="26"/>
      <c r="E49" s="26"/>
      <c r="F49" s="26"/>
      <c r="G49" s="26"/>
      <c r="H49" s="26"/>
    </row>
    <row r="50" spans="1:8">
      <c r="A50" s="27"/>
      <c r="C50" s="26"/>
      <c r="D50" s="26"/>
      <c r="E50" s="26"/>
      <c r="F50" s="26"/>
      <c r="G50" s="26"/>
      <c r="H50" s="26"/>
    </row>
    <row r="51" spans="1:8">
      <c r="A51" s="25" t="str">
        <f>KT!A30</f>
        <v>Pārbaudīja: ________</v>
      </c>
      <c r="C51" s="26"/>
      <c r="D51" s="26" t="str">
        <f>KT!C30</f>
        <v>2026. gada ___._______________</v>
      </c>
      <c r="E51" s="26"/>
      <c r="F51" s="26"/>
      <c r="G51" s="26"/>
      <c r="H51" s="26"/>
    </row>
    <row r="52" spans="1:8">
      <c r="A52" s="25" t="s">
        <v>41</v>
      </c>
      <c r="C52" s="26"/>
      <c r="D52" s="26"/>
      <c r="E52" s="26"/>
      <c r="F52" s="26"/>
      <c r="G52" s="26"/>
      <c r="H52" s="26"/>
    </row>
    <row r="53" spans="1:8">
      <c r="A53" s="25" t="str">
        <f>KT!A32</f>
        <v>Sertifikāta Nr.: ______</v>
      </c>
      <c r="C53" s="26"/>
      <c r="D53" s="26"/>
      <c r="E53" s="26"/>
      <c r="F53" s="26"/>
      <c r="G53" s="26"/>
      <c r="H53" s="26"/>
    </row>
  </sheetData>
  <mergeCells count="14">
    <mergeCell ref="L14:P14"/>
    <mergeCell ref="A16:P16"/>
    <mergeCell ref="A41:P41"/>
    <mergeCell ref="A42:J42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45" orientation="landscape" r:id="rId1"/>
  <rowBreaks count="1" manualBreakCount="1">
    <brk id="32" max="15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D61D6-7CF9-4110-A356-4E6BC584B798}">
  <sheetPr>
    <tabColor rgb="FF92D050"/>
    <pageSetUpPr fitToPage="1"/>
  </sheetPr>
  <dimension ref="A2:P35"/>
  <sheetViews>
    <sheetView view="pageBreakPreview" topLeftCell="A10" zoomScale="90" zoomScaleNormal="85" zoomScaleSheetLayoutView="90" workbookViewId="0">
      <selection activeCell="A11" sqref="A11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6384" width="9.140625" style="2"/>
  </cols>
  <sheetData>
    <row r="2" spans="1:16">
      <c r="A2" s="133" t="s">
        <v>364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KA!C36</f>
        <v>Ārējie ūdensvada tīkli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P22</f>
        <v>0</v>
      </c>
      <c r="P11" s="2" t="s">
        <v>3</v>
      </c>
    </row>
    <row r="12" spans="1:16">
      <c r="E12" s="36"/>
      <c r="N12" s="31" t="s">
        <v>42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16">
      <c r="A17" s="38">
        <v>1</v>
      </c>
      <c r="B17" s="42"/>
      <c r="C17" s="68" t="s">
        <v>366</v>
      </c>
      <c r="D17" s="39"/>
      <c r="E17" s="43"/>
      <c r="F17" s="6">
        <v>0</v>
      </c>
      <c r="G17" s="6">
        <f t="shared" ref="G17" si="0">IF(F17&gt;0,likme,0)</f>
        <v>0</v>
      </c>
      <c r="H17" s="6">
        <f>ROUND(F17*G17,2)</f>
        <v>0</v>
      </c>
      <c r="I17" s="6">
        <v>0</v>
      </c>
      <c r="J17" s="6">
        <v>0</v>
      </c>
      <c r="K17" s="6">
        <f>SUM(H17:J17)</f>
        <v>0</v>
      </c>
      <c r="L17" s="6">
        <f>ROUND(E17*F17,2)</f>
        <v>0</v>
      </c>
      <c r="M17" s="6">
        <f>ROUND(E17*H17,2)</f>
        <v>0</v>
      </c>
      <c r="N17" s="6">
        <f>ROUND(E17*I17,2)</f>
        <v>0</v>
      </c>
      <c r="O17" s="6">
        <f>ROUND(E17*J17,2)</f>
        <v>0</v>
      </c>
      <c r="P17" s="6">
        <f>SUM(M17:O17)</f>
        <v>0</v>
      </c>
    </row>
    <row r="18" spans="1:16" ht="31.5">
      <c r="A18" s="38">
        <v>2</v>
      </c>
      <c r="B18" s="42"/>
      <c r="C18" s="44" t="s">
        <v>369</v>
      </c>
      <c r="D18" s="39" t="s">
        <v>83</v>
      </c>
      <c r="E18" s="43">
        <v>12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>
      <c r="A19" s="38">
        <v>3</v>
      </c>
      <c r="B19" s="42"/>
      <c r="C19" s="45" t="s">
        <v>367</v>
      </c>
      <c r="D19" s="39" t="s">
        <v>218</v>
      </c>
      <c r="E19" s="43">
        <v>15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>
      <c r="A20" s="38">
        <v>4</v>
      </c>
      <c r="B20" s="42"/>
      <c r="C20" s="45" t="s">
        <v>368</v>
      </c>
      <c r="D20" s="39" t="s">
        <v>182</v>
      </c>
      <c r="E20" s="69">
        <v>1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>
      <c r="A21" s="131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</row>
    <row r="22" spans="1:16">
      <c r="A22" s="132" t="s">
        <v>49</v>
      </c>
      <c r="B22" s="132"/>
      <c r="C22" s="132"/>
      <c r="D22" s="132"/>
      <c r="E22" s="132"/>
      <c r="F22" s="132"/>
      <c r="G22" s="132"/>
      <c r="H22" s="132"/>
      <c r="I22" s="132"/>
      <c r="J22" s="132"/>
      <c r="K22" s="12"/>
      <c r="L22" s="7">
        <f>SUM(L17:L21)</f>
        <v>0</v>
      </c>
      <c r="M22" s="7">
        <f>SUM(M17:M21)</f>
        <v>0</v>
      </c>
      <c r="N22" s="7">
        <f>SUM(N17:N21)</f>
        <v>0</v>
      </c>
      <c r="O22" s="7">
        <f>SUM(O17:O21)</f>
        <v>0</v>
      </c>
      <c r="P22" s="7">
        <f>SUM(P17:P21)</f>
        <v>0</v>
      </c>
    </row>
    <row r="23" spans="1:16">
      <c r="A23" s="8"/>
      <c r="B23" s="8"/>
      <c r="C23" s="8"/>
      <c r="D23" s="8"/>
      <c r="E23" s="8"/>
      <c r="F23" s="8"/>
      <c r="G23" s="8"/>
      <c r="H23" s="8"/>
      <c r="I23" s="8"/>
      <c r="J23" s="8"/>
      <c r="K23" s="9"/>
      <c r="L23" s="10"/>
      <c r="M23" s="10"/>
      <c r="N23" s="10"/>
      <c r="O23" s="10"/>
      <c r="P23" s="11"/>
    </row>
    <row r="24" spans="1:16">
      <c r="A24" s="8"/>
      <c r="B24" s="8" t="s">
        <v>439</v>
      </c>
      <c r="C24" s="72" t="s">
        <v>441</v>
      </c>
      <c r="D24" s="8"/>
      <c r="E24" s="8"/>
      <c r="F24" s="8"/>
      <c r="G24" s="8"/>
      <c r="H24" s="8"/>
      <c r="I24" s="8"/>
      <c r="J24" s="8"/>
      <c r="K24" s="9"/>
      <c r="L24" s="10"/>
      <c r="M24" s="10"/>
      <c r="N24" s="10"/>
      <c r="O24" s="10"/>
      <c r="P24" s="11"/>
    </row>
    <row r="25" spans="1:16">
      <c r="A25" s="8"/>
      <c r="B25" s="8"/>
      <c r="C25" s="8"/>
      <c r="D25" s="8"/>
      <c r="E25" s="8"/>
      <c r="F25" s="8"/>
      <c r="G25" s="8"/>
      <c r="H25" s="8"/>
      <c r="I25" s="8"/>
      <c r="J25" s="8"/>
      <c r="K25" s="9"/>
      <c r="L25" s="10"/>
      <c r="M25" s="10"/>
      <c r="N25" s="10"/>
      <c r="O25" s="10"/>
      <c r="P25" s="11"/>
    </row>
    <row r="26" spans="1:16">
      <c r="A26" s="8"/>
      <c r="B26" s="8"/>
      <c r="C26" s="8"/>
      <c r="D26" s="8"/>
      <c r="E26" s="8"/>
      <c r="F26" s="8"/>
      <c r="G26" s="8"/>
      <c r="H26" s="8"/>
      <c r="I26" s="8"/>
      <c r="J26" s="8"/>
      <c r="K26" s="9"/>
      <c r="L26" s="10"/>
      <c r="M26" s="10"/>
      <c r="N26" s="10"/>
      <c r="O26" s="10"/>
      <c r="P26" s="11"/>
    </row>
    <row r="27" spans="1:16">
      <c r="A27" s="25" t="str">
        <f>KT!A26</f>
        <v>Sastādīja: ________</v>
      </c>
      <c r="C27" s="26"/>
      <c r="D27" s="26" t="str">
        <f>KT!C30</f>
        <v>2026. gada ___._______________</v>
      </c>
      <c r="E27" s="26"/>
      <c r="F27" s="26"/>
      <c r="G27" s="26"/>
      <c r="H27" s="26"/>
    </row>
    <row r="28" spans="1:16">
      <c r="A28" s="25" t="s">
        <v>40</v>
      </c>
      <c r="C28" s="26"/>
      <c r="D28" s="26"/>
      <c r="E28" s="26"/>
      <c r="F28" s="26"/>
      <c r="G28" s="26"/>
      <c r="H28" s="26"/>
    </row>
    <row r="29" spans="1:16">
      <c r="A29" s="25" t="str">
        <f>KT!A28</f>
        <v>Sertifikāta Nr.: ______</v>
      </c>
      <c r="C29" s="26"/>
      <c r="D29" s="26"/>
      <c r="E29" s="26"/>
      <c r="F29" s="26"/>
      <c r="G29" s="26"/>
      <c r="H29" s="26"/>
    </row>
    <row r="30" spans="1:16">
      <c r="A30" s="27"/>
      <c r="C30" s="26"/>
      <c r="D30" s="26"/>
      <c r="E30" s="26"/>
      <c r="F30" s="26"/>
      <c r="G30" s="26"/>
      <c r="H30" s="26"/>
    </row>
    <row r="31" spans="1:16">
      <c r="A31" s="25" t="str">
        <f>KT!A30</f>
        <v>Pārbaudīja: ________</v>
      </c>
      <c r="C31" s="26"/>
      <c r="D31" s="26" t="str">
        <f>KT!C30</f>
        <v>2026. gada ___._______________</v>
      </c>
      <c r="E31" s="26"/>
      <c r="F31" s="26"/>
      <c r="G31" s="26"/>
      <c r="H31" s="26"/>
    </row>
    <row r="32" spans="1:16">
      <c r="A32" s="25" t="s">
        <v>41</v>
      </c>
      <c r="C32" s="26"/>
      <c r="D32" s="26"/>
      <c r="E32" s="26"/>
      <c r="F32" s="26"/>
      <c r="G32" s="26"/>
      <c r="H32" s="26"/>
    </row>
    <row r="33" spans="1:8">
      <c r="A33" s="25" t="str">
        <f>KT!A32</f>
        <v>Sertifikāta Nr.: ______</v>
      </c>
      <c r="C33" s="26"/>
      <c r="D33" s="26"/>
      <c r="E33" s="26"/>
      <c r="F33" s="26"/>
      <c r="G33" s="26"/>
      <c r="H33" s="26"/>
    </row>
    <row r="34" spans="1:8">
      <c r="B34" s="28"/>
      <c r="C34" s="26"/>
      <c r="D34" s="26"/>
      <c r="E34" s="26"/>
      <c r="F34" s="26"/>
      <c r="G34" s="26"/>
      <c r="H34" s="26"/>
    </row>
    <row r="35" spans="1:8">
      <c r="B35" s="29"/>
      <c r="C35" s="30"/>
      <c r="D35" s="29"/>
      <c r="F35" s="30"/>
      <c r="H35" s="26"/>
    </row>
  </sheetData>
  <mergeCells count="14">
    <mergeCell ref="L14:P14"/>
    <mergeCell ref="A16:P16"/>
    <mergeCell ref="A21:P21"/>
    <mergeCell ref="A22:J22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64BA4-BC72-4D04-8E5D-763E6CA44E2D}">
  <sheetPr>
    <tabColor rgb="FF92D050"/>
    <pageSetUpPr fitToPage="1"/>
  </sheetPr>
  <dimension ref="A2:P38"/>
  <sheetViews>
    <sheetView view="pageBreakPreview" topLeftCell="A8" zoomScale="90" zoomScaleNormal="85" zoomScaleSheetLayoutView="90" workbookViewId="0">
      <selection activeCell="C9" sqref="C9"/>
    </sheetView>
  </sheetViews>
  <sheetFormatPr defaultColWidth="9.140625" defaultRowHeight="15.75"/>
  <cols>
    <col min="1" max="1" width="10.7109375" style="2" customWidth="1"/>
    <col min="2" max="2" width="9.28515625" style="2" customWidth="1"/>
    <col min="3" max="3" width="51.140625" style="2" customWidth="1"/>
    <col min="4" max="4" width="8.28515625" style="2" customWidth="1"/>
    <col min="5" max="5" width="10.85546875" style="2" customWidth="1"/>
    <col min="6" max="11" width="10.42578125" style="2" customWidth="1"/>
    <col min="12" max="16" width="13.85546875" style="2" customWidth="1"/>
    <col min="17" max="16384" width="9.140625" style="2"/>
  </cols>
  <sheetData>
    <row r="2" spans="1:16">
      <c r="A2" s="133" t="s">
        <v>365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KA!C37</f>
        <v>Ārējie kanalizācijas tīkli. Attīrīšanas ietaises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1:16">
      <c r="A6" s="2" t="s">
        <v>10</v>
      </c>
      <c r="C6" s="4" t="str">
        <f>KT!B9</f>
        <v>,,Svētes pamatskolas ēkas piebūve, kā jaunas multifunkcionālas mācību telpu izveide 1.kārta''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2" t="s">
        <v>11</v>
      </c>
      <c r="C7" s="4" t="str">
        <f>KT!B10</f>
        <v>Svētes pamatskola</v>
      </c>
    </row>
    <row r="8" spans="1:16">
      <c r="A8" s="2" t="s">
        <v>0</v>
      </c>
      <c r="C8" s="4" t="str">
        <f>KT!B11</f>
        <v xml:space="preserve">Svētē, Vilces ielā 6 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1</v>
      </c>
      <c r="C9" s="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1" spans="1:16">
      <c r="M11" s="135" t="s">
        <v>2</v>
      </c>
      <c r="N11" s="135"/>
      <c r="O11" s="5">
        <f>P25</f>
        <v>0</v>
      </c>
      <c r="P11" s="2" t="s">
        <v>3</v>
      </c>
    </row>
    <row r="12" spans="1:16">
      <c r="E12" s="36"/>
      <c r="N12" s="31" t="s">
        <v>42</v>
      </c>
      <c r="O12" s="2" t="str">
        <f>KT!C30</f>
        <v>2026. gada ___._______________</v>
      </c>
    </row>
    <row r="13" spans="1:16">
      <c r="E13" s="36"/>
    </row>
    <row r="14" spans="1:16">
      <c r="A14" s="136" t="s">
        <v>23</v>
      </c>
      <c r="B14" s="136" t="s">
        <v>9</v>
      </c>
      <c r="C14" s="127" t="s">
        <v>12</v>
      </c>
      <c r="D14" s="136" t="s">
        <v>4</v>
      </c>
      <c r="E14" s="137" t="s">
        <v>5</v>
      </c>
      <c r="F14" s="127" t="s">
        <v>13</v>
      </c>
      <c r="G14" s="127"/>
      <c r="H14" s="127"/>
      <c r="I14" s="127"/>
      <c r="J14" s="127"/>
      <c r="K14" s="127"/>
      <c r="L14" s="127" t="s">
        <v>14</v>
      </c>
      <c r="M14" s="127"/>
      <c r="N14" s="127"/>
      <c r="O14" s="127"/>
      <c r="P14" s="127"/>
    </row>
    <row r="15" spans="1:16" ht="110.25" customHeight="1">
      <c r="A15" s="136"/>
      <c r="B15" s="136"/>
      <c r="C15" s="127"/>
      <c r="D15" s="136"/>
      <c r="E15" s="137"/>
      <c r="F15" s="37" t="s">
        <v>6</v>
      </c>
      <c r="G15" s="37" t="s">
        <v>16</v>
      </c>
      <c r="H15" s="37" t="s">
        <v>15</v>
      </c>
      <c r="I15" s="37" t="s">
        <v>17</v>
      </c>
      <c r="J15" s="37" t="s">
        <v>18</v>
      </c>
      <c r="K15" s="37" t="s">
        <v>19</v>
      </c>
      <c r="L15" s="37" t="s">
        <v>7</v>
      </c>
      <c r="M15" s="37" t="s">
        <v>15</v>
      </c>
      <c r="N15" s="37" t="s">
        <v>17</v>
      </c>
      <c r="O15" s="37" t="s">
        <v>18</v>
      </c>
      <c r="P15" s="37" t="s">
        <v>20</v>
      </c>
    </row>
    <row r="16" spans="1:16">
      <c r="A16" s="128"/>
      <c r="B16" s="128"/>
      <c r="C16" s="128"/>
      <c r="D16" s="128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30"/>
    </row>
    <row r="17" spans="1:16">
      <c r="A17" s="38">
        <v>1</v>
      </c>
      <c r="B17" s="42"/>
      <c r="C17" s="68" t="s">
        <v>370</v>
      </c>
      <c r="D17" s="39"/>
      <c r="E17" s="43"/>
      <c r="F17" s="6">
        <v>0</v>
      </c>
      <c r="G17" s="6">
        <f t="shared" ref="G17" si="0">IF(F17&gt;0,likme,0)</f>
        <v>0</v>
      </c>
      <c r="H17" s="6">
        <f>ROUND(F17*G17,2)</f>
        <v>0</v>
      </c>
      <c r="I17" s="6">
        <v>0</v>
      </c>
      <c r="J17" s="6">
        <v>0</v>
      </c>
      <c r="K17" s="6">
        <f>SUM(H17:J17)</f>
        <v>0</v>
      </c>
      <c r="L17" s="6">
        <f>ROUND(E17*F17,2)</f>
        <v>0</v>
      </c>
      <c r="M17" s="6">
        <f>ROUND(E17*H17,2)</f>
        <v>0</v>
      </c>
      <c r="N17" s="6">
        <f>ROUND(E17*I17,2)</f>
        <v>0</v>
      </c>
      <c r="O17" s="6">
        <f>ROUND(E17*J17,2)</f>
        <v>0</v>
      </c>
      <c r="P17" s="6">
        <f>SUM(M17:O17)</f>
        <v>0</v>
      </c>
    </row>
    <row r="18" spans="1:16" ht="47.25">
      <c r="A18" s="38">
        <v>2</v>
      </c>
      <c r="B18" s="42"/>
      <c r="C18" s="44" t="s">
        <v>371</v>
      </c>
      <c r="D18" s="39" t="s">
        <v>83</v>
      </c>
      <c r="E18" s="43">
        <v>86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ht="47.25">
      <c r="A19" s="38">
        <v>3</v>
      </c>
      <c r="B19" s="42"/>
      <c r="C19" s="45" t="s">
        <v>372</v>
      </c>
      <c r="D19" s="39" t="s">
        <v>83</v>
      </c>
      <c r="E19" s="43">
        <v>40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>
      <c r="A20" s="38">
        <v>4</v>
      </c>
      <c r="B20" s="42"/>
      <c r="C20" s="45" t="s">
        <v>367</v>
      </c>
      <c r="D20" s="39" t="s">
        <v>218</v>
      </c>
      <c r="E20" s="43">
        <v>340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 ht="31.5">
      <c r="A21" s="38">
        <v>5</v>
      </c>
      <c r="B21" s="42"/>
      <c r="C21" s="45" t="s">
        <v>373</v>
      </c>
      <c r="D21" s="39" t="s">
        <v>86</v>
      </c>
      <c r="E21" s="69">
        <v>2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ht="31.5">
      <c r="A22" s="38">
        <v>6</v>
      </c>
      <c r="B22" s="42"/>
      <c r="C22" s="45" t="s">
        <v>374</v>
      </c>
      <c r="D22" s="39" t="s">
        <v>86</v>
      </c>
      <c r="E22" s="69">
        <v>8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>
      <c r="A23" s="38">
        <v>7</v>
      </c>
      <c r="B23" s="42"/>
      <c r="C23" s="45" t="s">
        <v>368</v>
      </c>
      <c r="D23" s="39" t="s">
        <v>182</v>
      </c>
      <c r="E23" s="69">
        <v>1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>
      <c r="A24" s="131"/>
      <c r="B24" s="131"/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131"/>
      <c r="N24" s="131"/>
      <c r="O24" s="131"/>
      <c r="P24" s="131"/>
    </row>
    <row r="25" spans="1:16">
      <c r="A25" s="132" t="s">
        <v>49</v>
      </c>
      <c r="B25" s="132"/>
      <c r="C25" s="132"/>
      <c r="D25" s="132"/>
      <c r="E25" s="132"/>
      <c r="F25" s="132"/>
      <c r="G25" s="132"/>
      <c r="H25" s="132"/>
      <c r="I25" s="132"/>
      <c r="J25" s="132"/>
      <c r="K25" s="12"/>
      <c r="L25" s="7">
        <f>SUM(L17:L24)</f>
        <v>0</v>
      </c>
      <c r="M25" s="7">
        <f>SUM(M17:M24)</f>
        <v>0</v>
      </c>
      <c r="N25" s="7">
        <f>SUM(N17:N24)</f>
        <v>0</v>
      </c>
      <c r="O25" s="7">
        <f>SUM(O17:O24)</f>
        <v>0</v>
      </c>
      <c r="P25" s="7">
        <f>SUM(P17:P24)</f>
        <v>0</v>
      </c>
    </row>
    <row r="26" spans="1:16">
      <c r="A26" s="8"/>
      <c r="B26" s="8"/>
      <c r="C26" s="8"/>
      <c r="D26" s="8"/>
      <c r="E26" s="8"/>
      <c r="F26" s="8"/>
      <c r="G26" s="8"/>
      <c r="H26" s="8"/>
      <c r="I26" s="8"/>
      <c r="J26" s="8"/>
      <c r="K26" s="9"/>
      <c r="L26" s="10"/>
      <c r="M26" s="10"/>
      <c r="N26" s="10"/>
      <c r="O26" s="10"/>
      <c r="P26" s="11"/>
    </row>
    <row r="27" spans="1:16">
      <c r="A27" s="8"/>
      <c r="B27" s="8" t="s">
        <v>439</v>
      </c>
      <c r="C27" s="72" t="s">
        <v>441</v>
      </c>
      <c r="D27" s="8"/>
      <c r="E27" s="8"/>
      <c r="F27" s="8"/>
      <c r="G27" s="8"/>
      <c r="H27" s="8"/>
      <c r="I27" s="8"/>
      <c r="J27" s="8"/>
      <c r="K27" s="9"/>
      <c r="L27" s="10"/>
      <c r="M27" s="10"/>
      <c r="N27" s="10"/>
      <c r="O27" s="10"/>
      <c r="P27" s="11"/>
    </row>
    <row r="28" spans="1:16">
      <c r="A28" s="8"/>
      <c r="B28" s="8"/>
      <c r="C28" s="8"/>
      <c r="D28" s="8"/>
      <c r="E28" s="8"/>
      <c r="F28" s="8"/>
      <c r="G28" s="8"/>
      <c r="H28" s="8"/>
      <c r="I28" s="8"/>
      <c r="J28" s="8"/>
      <c r="K28" s="9"/>
      <c r="L28" s="10"/>
      <c r="M28" s="10"/>
      <c r="N28" s="10"/>
      <c r="O28" s="10"/>
      <c r="P28" s="11"/>
    </row>
    <row r="29" spans="1:16">
      <c r="A29" s="8"/>
      <c r="B29" s="8"/>
      <c r="C29" s="8"/>
      <c r="D29" s="8"/>
      <c r="E29" s="8"/>
      <c r="F29" s="8"/>
      <c r="G29" s="8"/>
      <c r="H29" s="8"/>
      <c r="I29" s="8"/>
      <c r="J29" s="8"/>
      <c r="K29" s="9"/>
      <c r="L29" s="10"/>
      <c r="M29" s="10"/>
      <c r="N29" s="10"/>
      <c r="O29" s="10"/>
      <c r="P29" s="11"/>
    </row>
    <row r="30" spans="1:16">
      <c r="A30" s="25" t="str">
        <f>KT!A26</f>
        <v>Sastādīja: ________</v>
      </c>
      <c r="C30" s="26"/>
      <c r="D30" s="26" t="str">
        <f>KT!C30</f>
        <v>2026. gada ___._______________</v>
      </c>
      <c r="E30" s="26"/>
      <c r="F30" s="26"/>
      <c r="G30" s="26"/>
      <c r="H30" s="26"/>
    </row>
    <row r="31" spans="1:16">
      <c r="A31" s="25" t="s">
        <v>40</v>
      </c>
      <c r="C31" s="26"/>
      <c r="D31" s="26"/>
      <c r="E31" s="26"/>
      <c r="F31" s="26"/>
      <c r="G31" s="26"/>
      <c r="H31" s="26"/>
    </row>
    <row r="32" spans="1:16">
      <c r="A32" s="25" t="str">
        <f>KT!A28</f>
        <v>Sertifikāta Nr.: ______</v>
      </c>
      <c r="C32" s="26"/>
      <c r="D32" s="26"/>
      <c r="E32" s="26"/>
      <c r="F32" s="26"/>
      <c r="G32" s="26"/>
      <c r="H32" s="26"/>
    </row>
    <row r="33" spans="1:8">
      <c r="A33" s="27"/>
      <c r="C33" s="26"/>
      <c r="D33" s="26"/>
      <c r="E33" s="26"/>
      <c r="F33" s="26"/>
      <c r="G33" s="26"/>
      <c r="H33" s="26"/>
    </row>
    <row r="34" spans="1:8">
      <c r="A34" s="25" t="str">
        <f>KT!A30</f>
        <v>Pārbaudīja: ________</v>
      </c>
      <c r="C34" s="26"/>
      <c r="D34" s="26" t="str">
        <f>KT!C30</f>
        <v>2026. gada ___._______________</v>
      </c>
      <c r="E34" s="26"/>
      <c r="F34" s="26"/>
      <c r="G34" s="26"/>
      <c r="H34" s="26"/>
    </row>
    <row r="35" spans="1:8">
      <c r="A35" s="25" t="s">
        <v>41</v>
      </c>
      <c r="C35" s="26"/>
      <c r="D35" s="26"/>
      <c r="E35" s="26"/>
      <c r="F35" s="26"/>
      <c r="G35" s="26"/>
      <c r="H35" s="26"/>
    </row>
    <row r="36" spans="1:8">
      <c r="A36" s="25" t="str">
        <f>KT!A32</f>
        <v>Sertifikāta Nr.: ______</v>
      </c>
      <c r="C36" s="26"/>
      <c r="D36" s="26"/>
      <c r="E36" s="26"/>
      <c r="F36" s="26"/>
      <c r="G36" s="26"/>
      <c r="H36" s="26"/>
    </row>
    <row r="37" spans="1:8">
      <c r="B37" s="28"/>
      <c r="C37" s="26"/>
      <c r="D37" s="26"/>
      <c r="E37" s="26"/>
      <c r="F37" s="26"/>
      <c r="G37" s="26"/>
      <c r="H37" s="26"/>
    </row>
    <row r="38" spans="1:8">
      <c r="B38" s="29"/>
      <c r="C38" s="30"/>
      <c r="D38" s="29"/>
      <c r="F38" s="30"/>
      <c r="H38" s="26"/>
    </row>
  </sheetData>
  <mergeCells count="14">
    <mergeCell ref="L14:P14"/>
    <mergeCell ref="A16:P16"/>
    <mergeCell ref="A24:P24"/>
    <mergeCell ref="A25:J25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" right="0.7" top="0.75" bottom="0.75" header="0.3" footer="0.3"/>
  <pageSetup paperSize="9" scale="59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C64C1-F9BB-4A00-BBCB-4B19BF2A65CF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24</vt:i4>
      </vt:variant>
    </vt:vector>
  </HeadingPairs>
  <TitlesOfParts>
    <vt:vector size="48" baseType="lpstr">
      <vt:lpstr>KT</vt:lpstr>
      <vt:lpstr>KA</vt:lpstr>
      <vt:lpstr>1,0</vt:lpstr>
      <vt:lpstr>1,1</vt:lpstr>
      <vt:lpstr>1,2</vt:lpstr>
      <vt:lpstr>1,3</vt:lpstr>
      <vt:lpstr>1,4</vt:lpstr>
      <vt:lpstr>1,5</vt:lpstr>
      <vt:lpstr>1,6</vt:lpstr>
      <vt:lpstr>1,7</vt:lpstr>
      <vt:lpstr>1,8</vt:lpstr>
      <vt:lpstr>1,9</vt:lpstr>
      <vt:lpstr>1,10</vt:lpstr>
      <vt:lpstr>1,11</vt:lpstr>
      <vt:lpstr>1,12</vt:lpstr>
      <vt:lpstr>2,1</vt:lpstr>
      <vt:lpstr>2,2</vt:lpstr>
      <vt:lpstr>2,3</vt:lpstr>
      <vt:lpstr>2,4</vt:lpstr>
      <vt:lpstr>2,5</vt:lpstr>
      <vt:lpstr>2,6</vt:lpstr>
      <vt:lpstr>3,1</vt:lpstr>
      <vt:lpstr>3,2</vt:lpstr>
      <vt:lpstr>Sheet1</vt:lpstr>
      <vt:lpstr>likme</vt:lpstr>
      <vt:lpstr>'1,0'!Print_Area</vt:lpstr>
      <vt:lpstr>'1,1'!Print_Area</vt:lpstr>
      <vt:lpstr>'1,10'!Print_Area</vt:lpstr>
      <vt:lpstr>'1,11'!Print_Area</vt:lpstr>
      <vt:lpstr>'1,12'!Print_Area</vt:lpstr>
      <vt:lpstr>'1,2'!Print_Area</vt:lpstr>
      <vt:lpstr>'1,3'!Print_Area</vt:lpstr>
      <vt:lpstr>'1,4'!Print_Area</vt:lpstr>
      <vt:lpstr>'1,5'!Print_Area</vt:lpstr>
      <vt:lpstr>'1,6'!Print_Area</vt:lpstr>
      <vt:lpstr>'1,7'!Print_Area</vt:lpstr>
      <vt:lpstr>'1,8'!Print_Area</vt:lpstr>
      <vt:lpstr>'1,9'!Print_Area</vt:lpstr>
      <vt:lpstr>'2,1'!Print_Area</vt:lpstr>
      <vt:lpstr>'2,2'!Print_Area</vt:lpstr>
      <vt:lpstr>'2,3'!Print_Area</vt:lpstr>
      <vt:lpstr>'2,4'!Print_Area</vt:lpstr>
      <vt:lpstr>'2,5'!Print_Area</vt:lpstr>
      <vt:lpstr>'2,6'!Print_Area</vt:lpstr>
      <vt:lpstr>'3,1'!Print_Area</vt:lpstr>
      <vt:lpstr>'3,2'!Print_Area</vt:lpstr>
      <vt:lpstr>KA!Print_Area</vt:lpstr>
      <vt:lpstr>KT!Print_Area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Miks</dc:creator>
  <cp:keywords/>
  <dc:description/>
  <cp:lastModifiedBy>Anzelika Kanberga</cp:lastModifiedBy>
  <cp:revision/>
  <dcterms:created xsi:type="dcterms:W3CDTF">2014-01-13T21:43:12Z</dcterms:created>
  <dcterms:modified xsi:type="dcterms:W3CDTF">2026-06-27T07:40:15Z</dcterms:modified>
  <cp:category/>
  <cp:contentStatus/>
</cp:coreProperties>
</file>