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ilze.birkenfelde\Desktop\Degviela\"/>
    </mc:Choice>
  </mc:AlternateContent>
  <xr:revisionPtr revIDLastSave="0" documentId="8_{3B2E9EDA-1FF6-4EB3-A75F-A1E424F69D3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ftnref1" localSheetId="0">Sheet1!$D$4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0" i="1" l="1"/>
  <c r="V80" i="1"/>
  <c r="T80" i="1"/>
  <c r="W79" i="1"/>
  <c r="W78" i="1"/>
  <c r="V79" i="1"/>
  <c r="V78" i="1"/>
  <c r="U79" i="1"/>
  <c r="U78" i="1"/>
  <c r="T79" i="1"/>
  <c r="T78" i="1"/>
  <c r="T77" i="1"/>
  <c r="U76" i="1"/>
  <c r="U75" i="1"/>
  <c r="T76" i="1"/>
  <c r="T75" i="1"/>
  <c r="V73" i="1"/>
  <c r="V74" i="1"/>
  <c r="V72" i="1"/>
  <c r="X71" i="1"/>
  <c r="W71" i="1"/>
  <c r="V71" i="1"/>
  <c r="T71" i="1"/>
  <c r="X69" i="1"/>
  <c r="W70" i="1"/>
  <c r="W69" i="1"/>
  <c r="V70" i="1"/>
  <c r="V69" i="1"/>
  <c r="U70" i="1"/>
  <c r="U69" i="1"/>
  <c r="T70" i="1"/>
  <c r="T69" i="1"/>
  <c r="W68" i="1"/>
  <c r="W67" i="1"/>
  <c r="W66" i="1"/>
  <c r="W65" i="1"/>
  <c r="V65" i="1"/>
  <c r="W64" i="1"/>
  <c r="W63" i="1"/>
  <c r="V64" i="1"/>
  <c r="V63" i="1"/>
  <c r="U64" i="1"/>
  <c r="U66" i="1"/>
  <c r="U67" i="1"/>
  <c r="U63" i="1"/>
  <c r="V62" i="1"/>
  <c r="T62" i="1"/>
  <c r="W61" i="1"/>
  <c r="V61" i="1"/>
  <c r="U61" i="1"/>
  <c r="W60" i="1"/>
  <c r="V60" i="1"/>
  <c r="U60" i="1"/>
  <c r="T61" i="1"/>
  <c r="T60" i="1"/>
  <c r="W59" i="1"/>
  <c r="V59" i="1"/>
  <c r="T59" i="1"/>
  <c r="W58" i="1"/>
  <c r="W57" i="1"/>
  <c r="V58" i="1"/>
  <c r="V57" i="1"/>
  <c r="U58" i="1"/>
  <c r="U57" i="1"/>
  <c r="T58" i="1"/>
  <c r="T57" i="1"/>
  <c r="X56" i="1"/>
  <c r="X55" i="1"/>
  <c r="T55" i="1"/>
  <c r="X54" i="1"/>
  <c r="T54" i="1"/>
  <c r="W53" i="1"/>
  <c r="T53" i="1"/>
  <c r="W52" i="1"/>
  <c r="W51" i="1"/>
  <c r="U52" i="1"/>
  <c r="U51" i="1"/>
  <c r="T52" i="1"/>
  <c r="T51" i="1"/>
  <c r="W50" i="1"/>
  <c r="T50" i="1"/>
  <c r="W49" i="1"/>
  <c r="W48" i="1"/>
  <c r="V49" i="1"/>
  <c r="V48" i="1"/>
  <c r="U49" i="1"/>
  <c r="U48" i="1"/>
  <c r="T49" i="1"/>
  <c r="T48" i="1"/>
  <c r="V47" i="1"/>
  <c r="T47" i="1"/>
  <c r="V46" i="1"/>
  <c r="V45" i="1"/>
  <c r="T45" i="1"/>
  <c r="T46" i="1"/>
  <c r="T44" i="1"/>
  <c r="X43" i="1"/>
  <c r="X42" i="1"/>
  <c r="W43" i="1"/>
  <c r="W42" i="1"/>
  <c r="U43" i="1"/>
  <c r="U42" i="1"/>
  <c r="T43" i="1"/>
  <c r="T42" i="1"/>
  <c r="W41" i="1"/>
  <c r="V41" i="1"/>
  <c r="T41" i="1"/>
  <c r="W40" i="1"/>
  <c r="W39" i="1"/>
  <c r="V40" i="1"/>
  <c r="V39" i="1"/>
  <c r="U40" i="1"/>
  <c r="U39" i="1"/>
  <c r="T40" i="1"/>
  <c r="T39" i="1"/>
  <c r="W38" i="1"/>
  <c r="T38" i="1"/>
  <c r="W37" i="1"/>
  <c r="W36" i="1"/>
  <c r="U37" i="1"/>
  <c r="U36" i="1"/>
  <c r="T37" i="1"/>
  <c r="T36" i="1"/>
  <c r="T34" i="1"/>
  <c r="T33" i="1"/>
  <c r="X32" i="1"/>
  <c r="W32" i="1"/>
  <c r="V32" i="1"/>
  <c r="T32" i="1"/>
  <c r="X31" i="1"/>
  <c r="W31" i="1"/>
  <c r="V31" i="1"/>
  <c r="U31" i="1"/>
  <c r="T31" i="1"/>
  <c r="X30" i="1"/>
  <c r="W30" i="1"/>
  <c r="V30" i="1"/>
  <c r="U30" i="1"/>
  <c r="T30" i="1"/>
  <c r="W29" i="1"/>
  <c r="V29" i="1"/>
  <c r="T29" i="1"/>
  <c r="X28" i="1"/>
  <c r="X27" i="1"/>
  <c r="W28" i="1"/>
  <c r="W27" i="1"/>
  <c r="V28" i="1"/>
  <c r="V27" i="1"/>
  <c r="U28" i="1"/>
  <c r="U27" i="1"/>
  <c r="T28" i="1"/>
  <c r="T27" i="1"/>
  <c r="W26" i="1"/>
  <c r="T26" i="1"/>
  <c r="W25" i="1"/>
  <c r="W24" i="1"/>
  <c r="V25" i="1"/>
  <c r="V24" i="1"/>
  <c r="U25" i="1"/>
  <c r="U24" i="1"/>
  <c r="T25" i="1"/>
  <c r="T24" i="1"/>
  <c r="X22" i="1"/>
  <c r="X23" i="1"/>
  <c r="X21" i="1"/>
  <c r="W22" i="1"/>
  <c r="W23" i="1"/>
  <c r="W21" i="1"/>
  <c r="W20" i="1"/>
  <c r="V20" i="1"/>
  <c r="T20" i="1"/>
  <c r="W19" i="1"/>
  <c r="W18" i="1"/>
  <c r="V19" i="1"/>
  <c r="V18" i="1"/>
  <c r="U19" i="1"/>
  <c r="U18" i="1"/>
  <c r="T19" i="1"/>
  <c r="T18" i="1"/>
  <c r="U16" i="1"/>
  <c r="U15" i="1"/>
  <c r="T16" i="1"/>
  <c r="T15" i="1"/>
  <c r="V12" i="1"/>
  <c r="V13" i="1"/>
  <c r="V14" i="1"/>
  <c r="V11" i="1"/>
  <c r="T12" i="1"/>
  <c r="T13" i="1"/>
  <c r="T14" i="1"/>
  <c r="T11" i="1"/>
  <c r="V10" i="1"/>
  <c r="T10" i="1"/>
  <c r="U10" i="1"/>
  <c r="V9" i="1"/>
  <c r="U9" i="1"/>
  <c r="T9" i="1"/>
  <c r="T8" i="1"/>
  <c r="V7" i="1"/>
  <c r="T7" i="1"/>
  <c r="V6" i="1"/>
  <c r="T6" i="1"/>
  <c r="M80" i="1"/>
  <c r="M79" i="1"/>
  <c r="AB79" i="1" s="1"/>
  <c r="M78" i="1"/>
  <c r="AB78" i="1" s="1"/>
  <c r="L79" i="1"/>
  <c r="AA79" i="1" s="1"/>
  <c r="L80" i="1"/>
  <c r="L78" i="1"/>
  <c r="AA78" i="1" s="1"/>
  <c r="K76" i="1"/>
  <c r="K78" i="1"/>
  <c r="K79" i="1"/>
  <c r="K75" i="1"/>
  <c r="Z75" i="1" s="1"/>
  <c r="J76" i="1"/>
  <c r="J77" i="1"/>
  <c r="J78" i="1"/>
  <c r="J79" i="1"/>
  <c r="Y79" i="1" s="1"/>
  <c r="J80" i="1"/>
  <c r="Y80" i="1" s="1"/>
  <c r="J75" i="1"/>
  <c r="L73" i="1"/>
  <c r="L74" i="1"/>
  <c r="AA74" i="1" s="1"/>
  <c r="L72" i="1"/>
  <c r="N70" i="1"/>
  <c r="AC70" i="1" s="1"/>
  <c r="N71" i="1"/>
  <c r="N69" i="1"/>
  <c r="AC69" i="1" s="1"/>
  <c r="M70" i="1"/>
  <c r="AB70" i="1" s="1"/>
  <c r="M71" i="1"/>
  <c r="AB71" i="1" s="1"/>
  <c r="M69" i="1"/>
  <c r="AB69" i="1" s="1"/>
  <c r="L70" i="1"/>
  <c r="AA70" i="1" s="1"/>
  <c r="L71" i="1"/>
  <c r="AA71" i="1" s="1"/>
  <c r="L69" i="1"/>
  <c r="K70" i="1"/>
  <c r="K69" i="1"/>
  <c r="Z69" i="1" s="1"/>
  <c r="J70" i="1"/>
  <c r="J71" i="1"/>
  <c r="J69" i="1"/>
  <c r="M64" i="1"/>
  <c r="AB64" i="1" s="1"/>
  <c r="M65" i="1"/>
  <c r="M66" i="1"/>
  <c r="M67" i="1"/>
  <c r="M68" i="1"/>
  <c r="M63" i="1"/>
  <c r="L64" i="1"/>
  <c r="L65" i="1"/>
  <c r="L63" i="1"/>
  <c r="K64" i="1"/>
  <c r="K66" i="1"/>
  <c r="K67" i="1"/>
  <c r="K63" i="1"/>
  <c r="M58" i="1"/>
  <c r="AB58" i="1" s="1"/>
  <c r="M59" i="1"/>
  <c r="M60" i="1"/>
  <c r="AB60" i="1" s="1"/>
  <c r="M61" i="1"/>
  <c r="M57" i="1"/>
  <c r="L58" i="1"/>
  <c r="L59" i="1"/>
  <c r="L60" i="1"/>
  <c r="AA60" i="1" s="1"/>
  <c r="L61" i="1"/>
  <c r="AA61" i="1" s="1"/>
  <c r="L62" i="1"/>
  <c r="AA62" i="1" s="1"/>
  <c r="L57" i="1"/>
  <c r="AA57" i="1" s="1"/>
  <c r="K58" i="1"/>
  <c r="K60" i="1"/>
  <c r="Z60" i="1" s="1"/>
  <c r="K61" i="1"/>
  <c r="K57" i="1"/>
  <c r="J58" i="1"/>
  <c r="J59" i="1"/>
  <c r="Y59" i="1" s="1"/>
  <c r="J60" i="1"/>
  <c r="J61" i="1"/>
  <c r="Y61" i="1" s="1"/>
  <c r="J62" i="1"/>
  <c r="J57" i="1"/>
  <c r="J55" i="1"/>
  <c r="J54" i="1"/>
  <c r="Y54" i="1" s="1"/>
  <c r="N55" i="1"/>
  <c r="AC55" i="1" s="1"/>
  <c r="N56" i="1"/>
  <c r="AC56" i="1" s="1"/>
  <c r="N54" i="1"/>
  <c r="M49" i="1"/>
  <c r="AB49" i="1" s="1"/>
  <c r="M50" i="1"/>
  <c r="M51" i="1"/>
  <c r="M52" i="1"/>
  <c r="M53" i="1"/>
  <c r="M48" i="1"/>
  <c r="AB48" i="1" s="1"/>
  <c r="K52" i="1"/>
  <c r="Z52" i="1" s="1"/>
  <c r="K51" i="1"/>
  <c r="K49" i="1"/>
  <c r="Z49" i="1" s="1"/>
  <c r="K48" i="1"/>
  <c r="L46" i="1"/>
  <c r="L47" i="1"/>
  <c r="L48" i="1"/>
  <c r="L49" i="1"/>
  <c r="AA49" i="1" s="1"/>
  <c r="L45" i="1"/>
  <c r="J45" i="1"/>
  <c r="Y45" i="1" s="1"/>
  <c r="J46" i="1"/>
  <c r="J47" i="1"/>
  <c r="Y47" i="1" s="1"/>
  <c r="J48" i="1"/>
  <c r="J49" i="1"/>
  <c r="J50" i="1"/>
  <c r="J51" i="1"/>
  <c r="Y51" i="1" s="1"/>
  <c r="J52" i="1"/>
  <c r="Y52" i="1" s="1"/>
  <c r="J53" i="1"/>
  <c r="J44" i="1"/>
  <c r="N43" i="1"/>
  <c r="N42" i="1"/>
  <c r="M43" i="1"/>
  <c r="M42" i="1"/>
  <c r="K43" i="1"/>
  <c r="K42" i="1"/>
  <c r="Z42" i="1" s="1"/>
  <c r="J43" i="1"/>
  <c r="J42" i="1"/>
  <c r="L40" i="1"/>
  <c r="AA40" i="1" s="1"/>
  <c r="L41" i="1"/>
  <c r="L39" i="1"/>
  <c r="M37" i="1"/>
  <c r="AB37" i="1" s="1"/>
  <c r="M38" i="1"/>
  <c r="AB38" i="1" s="1"/>
  <c r="M39" i="1"/>
  <c r="AB39" i="1" s="1"/>
  <c r="M40" i="1"/>
  <c r="AB40" i="1" s="1"/>
  <c r="M41" i="1"/>
  <c r="M36" i="1"/>
  <c r="K37" i="1"/>
  <c r="K39" i="1"/>
  <c r="K40" i="1"/>
  <c r="K36" i="1"/>
  <c r="J37" i="1"/>
  <c r="Y37" i="1" s="1"/>
  <c r="J38" i="1"/>
  <c r="Y38" i="1" s="1"/>
  <c r="J39" i="1"/>
  <c r="Y39" i="1" s="1"/>
  <c r="J40" i="1"/>
  <c r="Y40" i="1" s="1"/>
  <c r="J41" i="1"/>
  <c r="J36" i="1"/>
  <c r="J34" i="1"/>
  <c r="J33" i="1"/>
  <c r="M32" i="1"/>
  <c r="L32" i="1"/>
  <c r="J32" i="1"/>
  <c r="J31" i="1"/>
  <c r="Y31" i="1" s="1"/>
  <c r="K31" i="1"/>
  <c r="Z31" i="1" s="1"/>
  <c r="L31" i="1"/>
  <c r="M31" i="1"/>
  <c r="N31" i="1"/>
  <c r="AC31" i="1" s="1"/>
  <c r="N32" i="1"/>
  <c r="AC32" i="1" s="1"/>
  <c r="N30" i="1"/>
  <c r="M30" i="1"/>
  <c r="L30" i="1"/>
  <c r="K30" i="1"/>
  <c r="J30" i="1"/>
  <c r="M29" i="1"/>
  <c r="L29" i="1"/>
  <c r="J29" i="1"/>
  <c r="K28" i="1"/>
  <c r="L28" i="1"/>
  <c r="AA28" i="1" s="1"/>
  <c r="M28" i="1"/>
  <c r="N28" i="1"/>
  <c r="N27" i="1"/>
  <c r="M27" i="1"/>
  <c r="L27" i="1"/>
  <c r="K27" i="1"/>
  <c r="Z27" i="1" s="1"/>
  <c r="J28" i="1"/>
  <c r="J27" i="1"/>
  <c r="M25" i="1"/>
  <c r="AB25" i="1" s="1"/>
  <c r="M26" i="1"/>
  <c r="M24" i="1"/>
  <c r="L25" i="1"/>
  <c r="L24" i="1"/>
  <c r="AA24" i="1" s="1"/>
  <c r="K25" i="1"/>
  <c r="K24" i="1"/>
  <c r="J26" i="1"/>
  <c r="Y26" i="1" s="1"/>
  <c r="J25" i="1"/>
  <c r="J24" i="1"/>
  <c r="N22" i="1"/>
  <c r="N23" i="1"/>
  <c r="N21" i="1"/>
  <c r="M22" i="1"/>
  <c r="AB22" i="1" s="1"/>
  <c r="M23" i="1"/>
  <c r="M21" i="1"/>
  <c r="M19" i="1"/>
  <c r="AB19" i="1" s="1"/>
  <c r="M20" i="1"/>
  <c r="M18" i="1"/>
  <c r="L19" i="1"/>
  <c r="AA19" i="1" s="1"/>
  <c r="L20" i="1"/>
  <c r="AA20" i="1" s="1"/>
  <c r="L18" i="1"/>
  <c r="K19" i="1"/>
  <c r="K18" i="1"/>
  <c r="L10" i="1"/>
  <c r="L11" i="1"/>
  <c r="AA11" i="1" s="1"/>
  <c r="L12" i="1"/>
  <c r="L13" i="1"/>
  <c r="L14" i="1"/>
  <c r="AA14" i="1" s="1"/>
  <c r="K16" i="1"/>
  <c r="Z16" i="1" s="1"/>
  <c r="K15" i="1"/>
  <c r="K10" i="1"/>
  <c r="Z10" i="1" s="1"/>
  <c r="K9" i="1"/>
  <c r="Z9" i="1" s="1"/>
  <c r="J10" i="1"/>
  <c r="J11" i="1"/>
  <c r="J12" i="1"/>
  <c r="J13" i="1"/>
  <c r="J14" i="1"/>
  <c r="Y14" i="1" s="1"/>
  <c r="J15" i="1"/>
  <c r="J16" i="1"/>
  <c r="Y16" i="1" s="1"/>
  <c r="J17" i="1"/>
  <c r="Y17" i="1" s="1"/>
  <c r="J18" i="1"/>
  <c r="Y18" i="1" s="1"/>
  <c r="J19" i="1"/>
  <c r="J20" i="1"/>
  <c r="Y20" i="1" s="1"/>
  <c r="L9" i="1"/>
  <c r="AA9" i="1" s="1"/>
  <c r="J9" i="1"/>
  <c r="J8" i="1"/>
  <c r="Y8" i="1" s="1"/>
  <c r="L7" i="1"/>
  <c r="J7" i="1"/>
  <c r="L6" i="1"/>
  <c r="J6" i="1"/>
  <c r="Z36" i="1" l="1"/>
  <c r="Y58" i="1"/>
  <c r="AB68" i="1"/>
  <c r="AA13" i="1"/>
  <c r="AA6" i="1"/>
  <c r="Y10" i="1"/>
  <c r="AB20" i="1"/>
  <c r="Y25" i="1"/>
  <c r="AB28" i="1"/>
  <c r="AA30" i="1"/>
  <c r="AC43" i="1"/>
  <c r="AA63" i="1"/>
  <c r="Z18" i="1"/>
  <c r="Y32" i="1"/>
  <c r="AB41" i="1"/>
  <c r="Y53" i="1"/>
  <c r="Y12" i="1"/>
  <c r="AC23" i="1"/>
  <c r="AB27" i="1"/>
  <c r="AB29" i="1"/>
  <c r="AB31" i="1"/>
  <c r="Y34" i="1"/>
  <c r="AB42" i="1"/>
  <c r="Y50" i="1"/>
  <c r="AA59" i="1"/>
  <c r="Z67" i="1"/>
  <c r="AB67" i="1"/>
  <c r="AC71" i="1"/>
  <c r="Y78" i="1"/>
  <c r="AA80" i="1"/>
  <c r="Y6" i="1"/>
  <c r="Y19" i="1"/>
  <c r="AC22" i="1"/>
  <c r="AB24" i="1"/>
  <c r="Y30" i="1"/>
  <c r="AA31" i="1"/>
  <c r="Y36" i="1"/>
  <c r="Z39" i="1"/>
  <c r="AB43" i="1"/>
  <c r="AA47" i="1"/>
  <c r="AB52" i="1"/>
  <c r="Z61" i="1"/>
  <c r="Z66" i="1"/>
  <c r="AB66" i="1"/>
  <c r="Y24" i="1"/>
  <c r="AB26" i="1"/>
  <c r="Z30" i="1"/>
  <c r="Y41" i="1"/>
  <c r="AA41" i="1"/>
  <c r="AC42" i="1"/>
  <c r="Y48" i="1"/>
  <c r="AA46" i="1"/>
  <c r="AB51" i="1"/>
  <c r="Y57" i="1"/>
  <c r="Z64" i="1"/>
  <c r="AA72" i="1"/>
  <c r="Z40" i="1"/>
  <c r="AB53" i="1"/>
  <c r="Y11" i="1"/>
  <c r="AA12" i="1"/>
  <c r="AC27" i="1"/>
  <c r="AA39" i="1"/>
  <c r="Y49" i="1"/>
  <c r="AA69" i="1"/>
  <c r="Y77" i="1"/>
  <c r="AC28" i="1"/>
  <c r="Z37" i="1"/>
  <c r="AB57" i="1"/>
  <c r="AB65" i="1"/>
  <c r="Y76" i="1"/>
  <c r="Z57" i="1"/>
  <c r="Y7" i="1"/>
  <c r="AA10" i="1"/>
  <c r="AB36" i="1"/>
  <c r="Z48" i="1"/>
  <c r="AB50" i="1"/>
  <c r="Y62" i="1"/>
  <c r="Z58" i="1"/>
  <c r="AB61" i="1"/>
  <c r="AA7" i="1"/>
  <c r="AB21" i="1"/>
  <c r="Y27" i="1"/>
  <c r="AB30" i="1"/>
  <c r="Y42" i="1"/>
  <c r="Y44" i="1"/>
  <c r="Y69" i="1"/>
  <c r="AA73" i="1"/>
  <c r="Z79" i="1"/>
  <c r="AB80" i="1"/>
  <c r="Y15" i="1"/>
  <c r="Z19" i="1"/>
  <c r="AB23" i="1"/>
  <c r="Z24" i="1"/>
  <c r="Y28" i="1"/>
  <c r="AC30" i="1"/>
  <c r="AA32" i="1"/>
  <c r="Y43" i="1"/>
  <c r="Y60" i="1"/>
  <c r="AB59" i="1"/>
  <c r="AA64" i="1"/>
  <c r="Y71" i="1"/>
  <c r="Y75" i="1"/>
  <c r="Z78" i="1"/>
  <c r="AA18" i="1"/>
  <c r="AB32" i="1"/>
  <c r="Y70" i="1"/>
  <c r="AA27" i="1"/>
  <c r="AA65" i="1"/>
  <c r="Z15" i="1"/>
  <c r="Z28" i="1"/>
  <c r="Z51" i="1"/>
  <c r="Y9" i="1"/>
  <c r="AA45" i="1"/>
  <c r="Z76" i="1"/>
  <c r="Y13" i="1"/>
  <c r="AC21" i="1"/>
  <c r="AA29" i="1"/>
  <c r="Y33" i="1"/>
  <c r="Z43" i="1"/>
  <c r="Z63" i="1"/>
  <c r="AA25" i="1"/>
  <c r="AA48" i="1"/>
  <c r="Z70" i="1"/>
  <c r="Z25" i="1"/>
  <c r="Y46" i="1"/>
  <c r="AB63" i="1"/>
  <c r="AB18" i="1"/>
  <c r="Y55" i="1"/>
  <c r="AA58" i="1"/>
  <c r="Y29" i="1"/>
  <c r="AC54" i="1"/>
</calcChain>
</file>

<file path=xl/sharedStrings.xml><?xml version="1.0" encoding="utf-8"?>
<sst xmlns="http://schemas.openxmlformats.org/spreadsheetml/2006/main" count="314" uniqueCount="76">
  <si>
    <t>Aizkraukle, Rūpniecības iela 11</t>
  </si>
  <si>
    <t>95E</t>
  </si>
  <si>
    <t>DD</t>
  </si>
  <si>
    <t>Autogāze</t>
  </si>
  <si>
    <t>Alūksne, Dārza iela 11</t>
  </si>
  <si>
    <t>Balvi, Partizānu iela 14</t>
  </si>
  <si>
    <t>Bauskas nov., Īslīces pag., Rītausmas</t>
  </si>
  <si>
    <t>Daugavpils, Sēlijas iela 25</t>
  </si>
  <si>
    <t>Dobele, Zaļā iela 28</t>
  </si>
  <si>
    <t>Gulbene, Dzirnavu iela 7B</t>
  </si>
  <si>
    <t>Jēkabpils, Bebru iela 108</t>
  </si>
  <si>
    <t>Jelgava, Dobeles iela 41a</t>
  </si>
  <si>
    <t>Krāslava, Jaunā iela 3</t>
  </si>
  <si>
    <t>Kuldīga, Piltenes iela 28</t>
  </si>
  <si>
    <t>Liepāja, Jūrmalas iela 23</t>
  </si>
  <si>
    <t>Limbaži, Rīgas iela 16</t>
  </si>
  <si>
    <t>Ludza, 18.novembra iela 16</t>
  </si>
  <si>
    <t>Madona, Saieta laukums 1</t>
  </si>
  <si>
    <t>Ogre, Dārza iela 25</t>
  </si>
  <si>
    <t>Preiļi, Liepājas iela 40a</t>
  </si>
  <si>
    <t>Rēzekne, Atbrīvošanas aleja 167A</t>
  </si>
  <si>
    <t>Izstāžu iela 11, Valdlauči,  Ķekavas p., Ķekavas n.</t>
  </si>
  <si>
    <t>Saldus, Tūristu iela 4</t>
  </si>
  <si>
    <t>Talsi, Celtnieku 12</t>
  </si>
  <si>
    <t>Tukums, Zemītes iela 8</t>
  </si>
  <si>
    <t>Valka, Rīgas iela 25</t>
  </si>
  <si>
    <t>Agroserviss, Kauguru p., Valmieras n.</t>
  </si>
  <si>
    <t>Ventspils, Lielais prospekts 68</t>
  </si>
  <si>
    <t>P1</t>
  </si>
  <si>
    <t>Iepirkuma priekšmeta daļas Nr.</t>
  </si>
  <si>
    <t>VTUA biroja atrašanās vieta (adrese)</t>
  </si>
  <si>
    <t>Degvielas veids un marka</t>
  </si>
  <si>
    <t>Plānotais iegādes apjoms</t>
  </si>
  <si>
    <t>VIADA</t>
  </si>
  <si>
    <t>X</t>
  </si>
  <si>
    <t>NESTE</t>
  </si>
  <si>
    <t>VIRŠI</t>
  </si>
  <si>
    <t>ASTARTE</t>
  </si>
  <si>
    <t>CIRCLEK</t>
  </si>
  <si>
    <t>P1 punkti</t>
  </si>
  <si>
    <t>Atlaide, procentos no degvielas cenas par vienu litru</t>
  </si>
  <si>
    <t>Kopējā summa ar atlaidi eiro, bez PVN</t>
  </si>
  <si>
    <t>P2 punkti</t>
  </si>
  <si>
    <t>Punkti kopā</t>
  </si>
  <si>
    <t>Piešķiramas tiesības slēgt līgumu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</si>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</sst>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8"/>
      <name val="Calibri"/>
      <family val="2"/>
      <scheme val="minor"/>
    </font>
    <font>
      <sz val="1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 wrapText="1"/>
    </xf>
    <xf numFmtId="2" fontId="6" fillId="9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/>
    </xf>
    <xf numFmtId="1" fontId="1" fillId="5" borderId="13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5" borderId="13" xfId="0" applyNumberFormat="1" applyFont="1" applyFill="1" applyBorder="1" applyAlignment="1">
      <alignment horizontal="center" vertical="center" wrapText="1"/>
    </xf>
    <xf numFmtId="2" fontId="1" fillId="7" borderId="13" xfId="0" applyNumberFormat="1" applyFont="1" applyFill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2" fontId="6" fillId="5" borderId="13" xfId="0" applyNumberFormat="1" applyFont="1" applyFill="1" applyBorder="1" applyAlignment="1">
      <alignment horizontal="center" vertical="center" wrapText="1"/>
    </xf>
    <xf numFmtId="2" fontId="6" fillId="7" borderId="13" xfId="0" applyNumberFormat="1" applyFont="1" applyFill="1" applyBorder="1" applyAlignment="1">
      <alignment horizontal="center" vertical="center" wrapText="1"/>
    </xf>
    <xf numFmtId="2" fontId="6" fillId="10" borderId="1" xfId="0" applyNumberFormat="1" applyFont="1" applyFill="1" applyBorder="1" applyAlignment="1">
      <alignment horizontal="center" vertical="center" wrapText="1"/>
    </xf>
    <xf numFmtId="2" fontId="6" fillId="10" borderId="13" xfId="0" applyNumberFormat="1" applyFont="1" applyFill="1" applyBorder="1" applyAlignment="1">
      <alignment horizontal="center" vertical="center" wrapText="1"/>
    </xf>
    <xf numFmtId="2" fontId="6" fillId="11" borderId="1" xfId="0" applyNumberFormat="1" applyFont="1" applyFill="1" applyBorder="1" applyAlignment="1">
      <alignment horizontal="center" vertical="center" wrapText="1"/>
    </xf>
    <xf numFmtId="2" fontId="6" fillId="12" borderId="1" xfId="0" applyNumberFormat="1" applyFont="1" applyFill="1" applyBorder="1" applyAlignment="1">
      <alignment horizontal="center" vertical="center" wrapText="1"/>
    </xf>
  </cellXfs>
  <cellStyles count="1">
    <cellStyle name="Parasts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2" formatCode="0.0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2" formatCode="0.00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2" formatCode="0.0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numFmt numFmtId="2" formatCode="0.0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numFmt numFmtId="2" formatCode="0.00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numFmt numFmtId="1" formatCode="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charset val="186"/>
        <scheme val="none"/>
      </font>
      <fill>
        <patternFill patternType="solid">
          <fgColor indexed="64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charset val="186"/>
        <scheme val="none"/>
      </font>
      <fill>
        <patternFill patternType="solid">
          <fgColor indexed="64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charset val="186"/>
        <scheme val="none"/>
      </font>
      <fill>
        <patternFill patternType="solid">
          <fgColor indexed="64"/>
          <bgColor rgb="FFFFF2CC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8662C4-836B-4F6A-8103-2AB5F7CCC182}" name="Table1" displayName="Table1" ref="A1:AD80" totalsRowShown="0" dataDxfId="30" tableBorderDxfId="29">
  <autoFilter ref="A1:AD80" xr:uid="{5E8662C4-836B-4F6A-8103-2AB5F7CCC182}"/>
  <tableColumns count="30">
    <tableColumn id="1" xr3:uid="{30D2D567-6F81-4FA1-A1E0-CC0D15C8270B}" name="Column1" dataDxfId="28"/>
    <tableColumn id="2" xr3:uid="{392E8C54-E48C-4640-8795-97D0D48BCEED}" name="Column2" dataDxfId="27"/>
    <tableColumn id="3" xr3:uid="{AB667FF0-6CD9-4645-A1BA-856D0DEE58BE}" name="Column3" dataDxfId="26"/>
    <tableColumn id="4" xr3:uid="{EBCFC69A-EFA3-46FB-8A40-965D9D2D9DC2}" name="Column4" dataDxfId="25"/>
    <tableColumn id="5" xr3:uid="{0719DCFC-84A8-4889-8BFC-58D179A52A01}" name="Column5" dataDxfId="24"/>
    <tableColumn id="6" xr3:uid="{DDBE5BD9-EEAB-4DEA-BD4F-F396411C5782}" name="Column6" dataDxfId="23"/>
    <tableColumn id="7" xr3:uid="{7C469CEA-D8FC-48D2-ABF7-A32F9F69BC64}" name="Column7" dataDxfId="22"/>
    <tableColumn id="8" xr3:uid="{27C70E02-2186-4026-898C-8C2966129B0F}" name="Column8" dataDxfId="21"/>
    <tableColumn id="9" xr3:uid="{AFEC6C7C-AE01-47DF-8B4E-20CE4E7365D9}" name="Column9" dataDxfId="20"/>
    <tableColumn id="10" xr3:uid="{56DD344C-E611-4388-8E59-E38228672DE1}" name="Column10" dataDxfId="19">
      <calculatedColumnFormula>95*E2/E2</calculatedColumnFormula>
    </tableColumn>
    <tableColumn id="11" xr3:uid="{84C9E8B7-6C2C-45A2-B785-CFDFE86FAF72}" name="Column11" dataDxfId="18"/>
    <tableColumn id="12" xr3:uid="{842B3101-39E0-4342-ABB1-F99464A180AC}" name="Column12" dataDxfId="17"/>
    <tableColumn id="13" xr3:uid="{10685BE9-3BC8-45B3-9D7D-7405BB90FC2C}" name="Column13" dataDxfId="16"/>
    <tableColumn id="14" xr3:uid="{7A4969C6-731E-4456-8819-1DBABF3CF7CD}" name="Column14" dataDxfId="15"/>
    <tableColumn id="15" xr3:uid="{C680870C-580F-4CCB-92A2-142D85A9451E}" name="Column15" dataDxfId="14"/>
    <tableColumn id="16" xr3:uid="{AE308E1B-9220-4E5A-85D6-DAF2312A0827}" name="Column16" dataDxfId="13"/>
    <tableColumn id="17" xr3:uid="{DF2510B5-69F9-4694-AB11-37F01E7FA0C5}" name="Column17"/>
    <tableColumn id="18" xr3:uid="{64630703-79C1-4412-90B1-1E4E1A81D63A}" name="Column18" dataDxfId="12"/>
    <tableColumn id="19" xr3:uid="{1AD25E6F-817F-495B-B2A4-413E2EB11388}" name="Column19" dataDxfId="11"/>
    <tableColumn id="20" xr3:uid="{A0290ABE-A9D1-47A1-9F5B-DDDB2AB2A9B4}" name="Column20" dataDxfId="10"/>
    <tableColumn id="21" xr3:uid="{71EA3C09-1188-4E6C-BF51-5A0A631275A8}" name="Column21" dataDxfId="9"/>
    <tableColumn id="22" xr3:uid="{9F9253DC-3AC8-43AE-8644-A816C4CA08A5}" name="Column22" dataDxfId="8"/>
    <tableColumn id="23" xr3:uid="{9D188145-B879-4CC8-93DB-02BD1C72D860}" name="Column23" dataDxfId="7"/>
    <tableColumn id="24" xr3:uid="{6FB739B4-3FFD-45DD-A34B-7E93575AC34F}" name="Column24" dataDxfId="6"/>
    <tableColumn id="25" xr3:uid="{C3250B34-E368-4D0F-9A31-6A135C6758D9}" name="Column25" dataDxfId="5">
      <calculatedColumnFormula>J2+T2</calculatedColumnFormula>
    </tableColumn>
    <tableColumn id="26" xr3:uid="{58E9A666-9911-4D35-895C-D92997F9565C}" name="Column26" dataDxfId="4"/>
    <tableColumn id="27" xr3:uid="{9B59D0C3-3319-4AEB-AEAA-4E4BBB0108E3}" name="Column27" dataDxfId="3"/>
    <tableColumn id="28" xr3:uid="{6583C7A2-AD65-464B-9CC5-995FEE48C74D}" name="Column28" dataDxfId="2"/>
    <tableColumn id="29" xr3:uid="{33EB27AE-4D70-41F7-8D1C-3DA47C019997}" name="Column29" dataDxfId="1"/>
    <tableColumn id="30" xr3:uid="{1BA9BFBA-6C03-4B93-8895-75873E6CCFAC}" name="Column30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0"/>
  <sheetViews>
    <sheetView tabSelected="1" topLeftCell="Q57" workbookViewId="0">
      <selection activeCell="AD63" sqref="AD63"/>
    </sheetView>
  </sheetViews>
  <sheetFormatPr defaultRowHeight="14.5" x14ac:dyDescent="0.35"/>
  <cols>
    <col min="1" max="1" width="10.26953125" customWidth="1"/>
    <col min="2" max="2" width="22.26953125" customWidth="1"/>
    <col min="3" max="3" width="10.7265625" customWidth="1"/>
    <col min="4" max="9" width="10.7265625" bestFit="1" customWidth="1"/>
    <col min="10" max="24" width="11.7265625" bestFit="1" customWidth="1"/>
    <col min="25" max="30" width="11.26953125" customWidth="1"/>
  </cols>
  <sheetData>
    <row r="1" spans="1:30" hidden="1" x14ac:dyDescent="0.35">
      <c r="A1" t="s">
        <v>45</v>
      </c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  <c r="V1" t="s">
        <v>66</v>
      </c>
      <c r="W1" t="s">
        <v>67</v>
      </c>
      <c r="X1" t="s">
        <v>68</v>
      </c>
      <c r="Y1" t="s">
        <v>69</v>
      </c>
      <c r="Z1" t="s">
        <v>70</v>
      </c>
      <c r="AA1" t="s">
        <v>71</v>
      </c>
      <c r="AB1" t="s">
        <v>72</v>
      </c>
      <c r="AC1" t="s">
        <v>73</v>
      </c>
      <c r="AD1" t="s">
        <v>74</v>
      </c>
    </row>
    <row r="2" spans="1:30" ht="15" thickBot="1" x14ac:dyDescent="0.4">
      <c r="A2" t="s">
        <v>28</v>
      </c>
    </row>
    <row r="3" spans="1:30" ht="15" thickBot="1" x14ac:dyDescent="0.4">
      <c r="E3" s="6" t="s">
        <v>33</v>
      </c>
      <c r="F3" s="6" t="s">
        <v>35</v>
      </c>
      <c r="G3" s="6" t="s">
        <v>36</v>
      </c>
      <c r="H3" s="6" t="s">
        <v>38</v>
      </c>
      <c r="I3" s="6" t="s">
        <v>37</v>
      </c>
      <c r="J3" s="6" t="s">
        <v>33</v>
      </c>
      <c r="K3" s="6" t="s">
        <v>35</v>
      </c>
      <c r="L3" s="6" t="s">
        <v>36</v>
      </c>
      <c r="M3" s="6" t="s">
        <v>38</v>
      </c>
      <c r="N3" s="6" t="s">
        <v>37</v>
      </c>
      <c r="O3" s="6" t="s">
        <v>33</v>
      </c>
      <c r="P3" s="6" t="s">
        <v>35</v>
      </c>
      <c r="Q3" s="6" t="s">
        <v>36</v>
      </c>
      <c r="R3" s="6" t="s">
        <v>38</v>
      </c>
      <c r="S3" s="6" t="s">
        <v>37</v>
      </c>
      <c r="T3" s="6" t="s">
        <v>33</v>
      </c>
      <c r="U3" s="6" t="s">
        <v>35</v>
      </c>
      <c r="V3" s="6" t="s">
        <v>36</v>
      </c>
      <c r="W3" s="6" t="s">
        <v>38</v>
      </c>
      <c r="X3" s="6" t="s">
        <v>37</v>
      </c>
      <c r="Y3" s="6" t="s">
        <v>33</v>
      </c>
      <c r="Z3" s="6" t="s">
        <v>35</v>
      </c>
      <c r="AA3" s="6" t="s">
        <v>36</v>
      </c>
      <c r="AB3" s="6" t="s">
        <v>38</v>
      </c>
      <c r="AC3" s="6" t="s">
        <v>37</v>
      </c>
    </row>
    <row r="4" spans="1:30" ht="65.5" thickBot="1" x14ac:dyDescent="0.4">
      <c r="A4" s="6" t="s">
        <v>29</v>
      </c>
      <c r="B4" s="7" t="s">
        <v>30</v>
      </c>
      <c r="C4" s="7" t="s">
        <v>31</v>
      </c>
      <c r="D4" s="7" t="s">
        <v>32</v>
      </c>
      <c r="E4" s="7" t="s">
        <v>40</v>
      </c>
      <c r="F4" s="7" t="s">
        <v>40</v>
      </c>
      <c r="G4" s="7" t="s">
        <v>40</v>
      </c>
      <c r="H4" s="7" t="s">
        <v>40</v>
      </c>
      <c r="I4" s="7" t="s">
        <v>40</v>
      </c>
      <c r="J4" s="6" t="s">
        <v>42</v>
      </c>
      <c r="K4" s="6" t="s">
        <v>42</v>
      </c>
      <c r="L4" s="6" t="s">
        <v>42</v>
      </c>
      <c r="M4" s="6" t="s">
        <v>42</v>
      </c>
      <c r="N4" s="6" t="s">
        <v>42</v>
      </c>
      <c r="O4" s="6" t="s">
        <v>41</v>
      </c>
      <c r="P4" s="6" t="s">
        <v>41</v>
      </c>
      <c r="Q4" s="6" t="s">
        <v>41</v>
      </c>
      <c r="R4" s="6" t="s">
        <v>41</v>
      </c>
      <c r="S4" s="6" t="s">
        <v>41</v>
      </c>
      <c r="T4" s="6" t="s">
        <v>39</v>
      </c>
      <c r="U4" s="6" t="s">
        <v>39</v>
      </c>
      <c r="V4" s="6" t="s">
        <v>39</v>
      </c>
      <c r="W4" s="6" t="s">
        <v>39</v>
      </c>
      <c r="X4" s="6" t="s">
        <v>39</v>
      </c>
      <c r="Y4" s="11" t="s">
        <v>43</v>
      </c>
      <c r="Z4" s="11" t="s">
        <v>43</v>
      </c>
      <c r="AA4" s="11" t="s">
        <v>43</v>
      </c>
      <c r="AB4" s="11" t="s">
        <v>43</v>
      </c>
      <c r="AC4" s="24" t="s">
        <v>43</v>
      </c>
      <c r="AD4" s="26" t="s">
        <v>44</v>
      </c>
    </row>
    <row r="5" spans="1:30" ht="15" thickBot="1" x14ac:dyDescent="0.4">
      <c r="A5" s="8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18</v>
      </c>
      <c r="S5" s="9">
        <v>19</v>
      </c>
      <c r="T5" s="9">
        <v>20</v>
      </c>
      <c r="U5" s="9">
        <v>21</v>
      </c>
      <c r="V5" s="9">
        <v>22</v>
      </c>
      <c r="W5" s="9">
        <v>23</v>
      </c>
      <c r="X5" s="9">
        <v>24</v>
      </c>
      <c r="Y5" s="22">
        <v>25</v>
      </c>
      <c r="Z5" s="23">
        <v>26</v>
      </c>
      <c r="AA5" s="23">
        <v>27</v>
      </c>
      <c r="AB5" s="23">
        <v>28</v>
      </c>
      <c r="AC5" s="25">
        <v>29</v>
      </c>
      <c r="AD5" s="27">
        <v>30</v>
      </c>
    </row>
    <row r="6" spans="1:30" ht="26.5" thickBot="1" x14ac:dyDescent="0.4">
      <c r="A6" s="1">
        <v>1</v>
      </c>
      <c r="B6" s="2" t="s">
        <v>0</v>
      </c>
      <c r="C6" s="2" t="s">
        <v>1</v>
      </c>
      <c r="D6" s="3">
        <v>3000</v>
      </c>
      <c r="E6" s="12">
        <v>6.8</v>
      </c>
      <c r="F6" s="10"/>
      <c r="G6" s="3">
        <v>6</v>
      </c>
      <c r="H6" s="10"/>
      <c r="I6" s="10"/>
      <c r="J6" s="14">
        <f>95*(E6/E6)</f>
        <v>95</v>
      </c>
      <c r="K6" s="15"/>
      <c r="L6" s="14">
        <f>95*(G6/E6)</f>
        <v>83.82352941176471</v>
      </c>
      <c r="M6" s="15"/>
      <c r="N6" s="15"/>
      <c r="O6" s="20">
        <v>3570</v>
      </c>
      <c r="P6" s="17"/>
      <c r="Q6" s="18">
        <v>3597</v>
      </c>
      <c r="R6" s="17"/>
      <c r="S6" s="17"/>
      <c r="T6" s="18">
        <f>5*O6/O6</f>
        <v>5</v>
      </c>
      <c r="U6" s="17"/>
      <c r="V6" s="18">
        <f>5*O6/Q6</f>
        <v>4.9624687239366141</v>
      </c>
      <c r="W6" s="17"/>
      <c r="X6" s="17"/>
      <c r="Y6" s="20">
        <f>J6+T6</f>
        <v>100</v>
      </c>
      <c r="Z6" s="17"/>
      <c r="AA6" s="18">
        <f>L6+V6</f>
        <v>88.78599813570132</v>
      </c>
      <c r="AB6" s="17"/>
      <c r="AC6" s="17"/>
      <c r="AD6" s="43" t="s">
        <v>33</v>
      </c>
    </row>
    <row r="7" spans="1:30" ht="26.5" thickBot="1" x14ac:dyDescent="0.4">
      <c r="A7" s="4">
        <v>2</v>
      </c>
      <c r="B7" s="5" t="s">
        <v>0</v>
      </c>
      <c r="C7" s="5" t="s">
        <v>2</v>
      </c>
      <c r="D7" s="3">
        <v>300</v>
      </c>
      <c r="E7" s="12">
        <v>6.8</v>
      </c>
      <c r="F7" s="10"/>
      <c r="G7" s="3">
        <v>6</v>
      </c>
      <c r="H7" s="10"/>
      <c r="I7" s="10"/>
      <c r="J7" s="14">
        <f>95*(E7/E7)</f>
        <v>95</v>
      </c>
      <c r="K7" s="15"/>
      <c r="L7" s="14">
        <f>95*(G7/E7)</f>
        <v>83.82352941176471</v>
      </c>
      <c r="M7" s="15"/>
      <c r="N7" s="15"/>
      <c r="O7" s="18">
        <v>351</v>
      </c>
      <c r="P7" s="17"/>
      <c r="Q7" s="20">
        <v>350.4</v>
      </c>
      <c r="R7" s="17"/>
      <c r="S7" s="17"/>
      <c r="T7" s="18">
        <f>5*Q7/O7</f>
        <v>4.9914529914529915</v>
      </c>
      <c r="U7" s="17"/>
      <c r="V7" s="18">
        <f>5*Q7/Q7</f>
        <v>5</v>
      </c>
      <c r="W7" s="17"/>
      <c r="X7" s="17"/>
      <c r="Y7" s="20">
        <f t="shared" ref="Y7:Y70" si="0">J7+T7</f>
        <v>99.991452991452988</v>
      </c>
      <c r="Z7" s="17"/>
      <c r="AA7" s="18">
        <f t="shared" ref="AA7:AA70" si="1">L7+V7</f>
        <v>88.82352941176471</v>
      </c>
      <c r="AB7" s="17"/>
      <c r="AC7" s="17"/>
      <c r="AD7" s="43" t="s">
        <v>33</v>
      </c>
    </row>
    <row r="8" spans="1:30" ht="26.5" thickBot="1" x14ac:dyDescent="0.4">
      <c r="A8" s="4">
        <v>3</v>
      </c>
      <c r="B8" s="5" t="s">
        <v>0</v>
      </c>
      <c r="C8" s="5" t="s">
        <v>3</v>
      </c>
      <c r="D8" s="3">
        <v>300</v>
      </c>
      <c r="E8" s="12">
        <v>6.8</v>
      </c>
      <c r="F8" s="10"/>
      <c r="G8" s="10"/>
      <c r="H8" s="10"/>
      <c r="I8" s="10"/>
      <c r="J8" s="14">
        <f>95*(E8/E8)</f>
        <v>95</v>
      </c>
      <c r="K8" s="15"/>
      <c r="L8" s="15"/>
      <c r="M8" s="15"/>
      <c r="N8" s="15"/>
      <c r="O8" s="20">
        <v>183</v>
      </c>
      <c r="P8" s="17"/>
      <c r="Q8" s="17"/>
      <c r="R8" s="17"/>
      <c r="S8" s="17"/>
      <c r="T8" s="18">
        <f>5*O8/O8</f>
        <v>5</v>
      </c>
      <c r="U8" s="17"/>
      <c r="V8" s="17"/>
      <c r="W8" s="17"/>
      <c r="X8" s="17"/>
      <c r="Y8" s="20">
        <f t="shared" si="0"/>
        <v>100</v>
      </c>
      <c r="Z8" s="17"/>
      <c r="AA8" s="17"/>
      <c r="AB8" s="17"/>
      <c r="AC8" s="17"/>
      <c r="AD8" s="43" t="s">
        <v>33</v>
      </c>
    </row>
    <row r="9" spans="1:30" ht="15" thickBot="1" x14ac:dyDescent="0.4">
      <c r="A9" s="4">
        <v>4</v>
      </c>
      <c r="B9" s="5" t="s">
        <v>4</v>
      </c>
      <c r="C9" s="5" t="s">
        <v>1</v>
      </c>
      <c r="D9" s="3">
        <v>300</v>
      </c>
      <c r="E9" s="12">
        <v>6.8</v>
      </c>
      <c r="F9" s="3">
        <v>5.5</v>
      </c>
      <c r="G9" s="3">
        <v>6</v>
      </c>
      <c r="H9" s="10"/>
      <c r="I9" s="10"/>
      <c r="J9" s="14">
        <f>95*(E9/E9)</f>
        <v>95</v>
      </c>
      <c r="K9" s="14">
        <f>95*F9/E9</f>
        <v>76.838235294117652</v>
      </c>
      <c r="L9" s="14">
        <f>95*G9/E9</f>
        <v>83.82352941176471</v>
      </c>
      <c r="M9" s="15"/>
      <c r="N9" s="15"/>
      <c r="O9" s="19">
        <v>357</v>
      </c>
      <c r="P9" s="21">
        <v>332.1</v>
      </c>
      <c r="Q9" s="19">
        <v>359.7</v>
      </c>
      <c r="R9" s="13"/>
      <c r="S9" s="13"/>
      <c r="T9" s="18">
        <f>5*P9/O9</f>
        <v>4.651260504201681</v>
      </c>
      <c r="U9" s="18">
        <f>5*P9/P9</f>
        <v>5</v>
      </c>
      <c r="V9" s="18">
        <f>5*P9/Q9</f>
        <v>4.6163469557964971</v>
      </c>
      <c r="W9" s="17"/>
      <c r="X9" s="17"/>
      <c r="Y9" s="20">
        <f t="shared" si="0"/>
        <v>99.651260504201687</v>
      </c>
      <c r="Z9" s="18">
        <f t="shared" ref="Z9:Z70" si="2">K9+U9</f>
        <v>81.838235294117652</v>
      </c>
      <c r="AA9" s="18">
        <f t="shared" si="1"/>
        <v>88.439876367561212</v>
      </c>
      <c r="AB9" s="17"/>
      <c r="AC9" s="17"/>
      <c r="AD9" s="43" t="s">
        <v>33</v>
      </c>
    </row>
    <row r="10" spans="1:30" ht="15" thickBot="1" x14ac:dyDescent="0.4">
      <c r="A10" s="4">
        <v>5</v>
      </c>
      <c r="B10" s="5" t="s">
        <v>4</v>
      </c>
      <c r="C10" s="5" t="s">
        <v>2</v>
      </c>
      <c r="D10" s="3">
        <v>4800</v>
      </c>
      <c r="E10" s="12">
        <v>6.8</v>
      </c>
      <c r="F10" s="3">
        <v>5.5</v>
      </c>
      <c r="G10" s="3">
        <v>6</v>
      </c>
      <c r="H10" s="10"/>
      <c r="I10" s="10"/>
      <c r="J10" s="14">
        <f t="shared" ref="J10:J20" si="3">95*(E10/E10)</f>
        <v>95</v>
      </c>
      <c r="K10" s="14">
        <f>95*F10/E10</f>
        <v>76.838235294117652</v>
      </c>
      <c r="L10" s="14">
        <f t="shared" ref="L10:L14" si="4">95*G10/E10</f>
        <v>83.82352941176471</v>
      </c>
      <c r="M10" s="15"/>
      <c r="N10" s="15"/>
      <c r="O10" s="19">
        <v>5568</v>
      </c>
      <c r="P10" s="21">
        <v>5236.8</v>
      </c>
      <c r="Q10" s="19">
        <v>5606.4</v>
      </c>
      <c r="R10" s="13"/>
      <c r="S10" s="13"/>
      <c r="T10" s="18">
        <f>5*P10/O10</f>
        <v>4.7025862068965516</v>
      </c>
      <c r="U10" s="18">
        <f>5*P10/P10</f>
        <v>5</v>
      </c>
      <c r="V10" s="18">
        <f>5*P10/Q10</f>
        <v>4.6703767123287676</v>
      </c>
      <c r="W10" s="17"/>
      <c r="X10" s="17"/>
      <c r="Y10" s="20">
        <f t="shared" si="0"/>
        <v>99.702586206896555</v>
      </c>
      <c r="Z10" s="18">
        <f t="shared" si="2"/>
        <v>81.838235294117652</v>
      </c>
      <c r="AA10" s="18">
        <f t="shared" si="1"/>
        <v>88.493906124093485</v>
      </c>
      <c r="AB10" s="17"/>
      <c r="AC10" s="17"/>
      <c r="AD10" s="43" t="s">
        <v>33</v>
      </c>
    </row>
    <row r="11" spans="1:30" ht="15" thickBot="1" x14ac:dyDescent="0.4">
      <c r="A11" s="4">
        <v>6</v>
      </c>
      <c r="B11" s="5" t="s">
        <v>4</v>
      </c>
      <c r="C11" s="5" t="s">
        <v>3</v>
      </c>
      <c r="D11" s="3">
        <v>300</v>
      </c>
      <c r="E11" s="12">
        <v>6.8</v>
      </c>
      <c r="F11" s="10"/>
      <c r="G11" s="3">
        <v>6</v>
      </c>
      <c r="H11" s="10"/>
      <c r="I11" s="10"/>
      <c r="J11" s="14">
        <f t="shared" si="3"/>
        <v>95</v>
      </c>
      <c r="K11" s="15"/>
      <c r="L11" s="14">
        <f t="shared" si="4"/>
        <v>83.82352941176471</v>
      </c>
      <c r="M11" s="15"/>
      <c r="N11" s="15"/>
      <c r="O11" s="21">
        <v>180</v>
      </c>
      <c r="P11" s="13"/>
      <c r="Q11" s="19">
        <v>180.48</v>
      </c>
      <c r="R11" s="13"/>
      <c r="S11" s="13"/>
      <c r="T11" s="18">
        <f>5*O11/O11</f>
        <v>5</v>
      </c>
      <c r="U11" s="17"/>
      <c r="V11" s="18">
        <f>5*O11/Q11</f>
        <v>4.9867021276595747</v>
      </c>
      <c r="W11" s="17"/>
      <c r="X11" s="17"/>
      <c r="Y11" s="20">
        <f t="shared" si="0"/>
        <v>100</v>
      </c>
      <c r="Z11" s="17"/>
      <c r="AA11" s="18">
        <f t="shared" si="1"/>
        <v>88.810231539424279</v>
      </c>
      <c r="AB11" s="17"/>
      <c r="AC11" s="17"/>
      <c r="AD11" s="43" t="s">
        <v>33</v>
      </c>
    </row>
    <row r="12" spans="1:30" ht="15" thickBot="1" x14ac:dyDescent="0.4">
      <c r="A12" s="4">
        <v>7</v>
      </c>
      <c r="B12" s="5" t="s">
        <v>5</v>
      </c>
      <c r="C12" s="5" t="s">
        <v>1</v>
      </c>
      <c r="D12" s="3">
        <v>300</v>
      </c>
      <c r="E12" s="12">
        <v>6.8</v>
      </c>
      <c r="F12" s="10"/>
      <c r="G12" s="3">
        <v>6</v>
      </c>
      <c r="H12" s="10"/>
      <c r="I12" s="10"/>
      <c r="J12" s="14">
        <f t="shared" si="3"/>
        <v>95</v>
      </c>
      <c r="K12" s="15"/>
      <c r="L12" s="14">
        <f t="shared" si="4"/>
        <v>83.82352941176471</v>
      </c>
      <c r="M12" s="15"/>
      <c r="N12" s="15"/>
      <c r="O12" s="21">
        <v>357</v>
      </c>
      <c r="P12" s="13"/>
      <c r="Q12" s="19">
        <v>359.7</v>
      </c>
      <c r="R12" s="13"/>
      <c r="S12" s="13"/>
      <c r="T12" s="18">
        <f t="shared" ref="T12:T14" si="5">5*O12/O12</f>
        <v>5</v>
      </c>
      <c r="U12" s="17"/>
      <c r="V12" s="18">
        <f t="shared" ref="V12:V14" si="6">5*O12/Q12</f>
        <v>4.9624687239366141</v>
      </c>
      <c r="W12" s="17"/>
      <c r="X12" s="17"/>
      <c r="Y12" s="20">
        <f t="shared" si="0"/>
        <v>100</v>
      </c>
      <c r="Z12" s="17"/>
      <c r="AA12" s="18">
        <f t="shared" si="1"/>
        <v>88.78599813570132</v>
      </c>
      <c r="AB12" s="17"/>
      <c r="AC12" s="17"/>
      <c r="AD12" s="43" t="s">
        <v>33</v>
      </c>
    </row>
    <row r="13" spans="1:30" ht="15" thickBot="1" x14ac:dyDescent="0.4">
      <c r="A13" s="4">
        <v>8</v>
      </c>
      <c r="B13" s="5" t="s">
        <v>5</v>
      </c>
      <c r="C13" s="5" t="s">
        <v>2</v>
      </c>
      <c r="D13" s="3">
        <v>7200</v>
      </c>
      <c r="E13" s="12">
        <v>6.8</v>
      </c>
      <c r="F13" s="10"/>
      <c r="G13" s="3">
        <v>6</v>
      </c>
      <c r="H13" s="10"/>
      <c r="I13" s="10"/>
      <c r="J13" s="14">
        <f t="shared" si="3"/>
        <v>95</v>
      </c>
      <c r="K13" s="15"/>
      <c r="L13" s="14">
        <f t="shared" si="4"/>
        <v>83.82352941176471</v>
      </c>
      <c r="M13" s="15"/>
      <c r="N13" s="15"/>
      <c r="O13" s="21">
        <v>8352</v>
      </c>
      <c r="P13" s="13"/>
      <c r="Q13" s="19">
        <v>8409.6</v>
      </c>
      <c r="R13" s="13"/>
      <c r="S13" s="13"/>
      <c r="T13" s="18">
        <f t="shared" si="5"/>
        <v>5</v>
      </c>
      <c r="U13" s="17"/>
      <c r="V13" s="18">
        <f t="shared" si="6"/>
        <v>4.9657534246575343</v>
      </c>
      <c r="W13" s="17"/>
      <c r="X13" s="17"/>
      <c r="Y13" s="20">
        <f t="shared" si="0"/>
        <v>100</v>
      </c>
      <c r="Z13" s="17"/>
      <c r="AA13" s="18">
        <f t="shared" si="1"/>
        <v>88.789282836422245</v>
      </c>
      <c r="AB13" s="17"/>
      <c r="AC13" s="17"/>
      <c r="AD13" s="43" t="s">
        <v>33</v>
      </c>
    </row>
    <row r="14" spans="1:30" ht="15" thickBot="1" x14ac:dyDescent="0.4">
      <c r="A14" s="4">
        <v>9</v>
      </c>
      <c r="B14" s="5" t="s">
        <v>5</v>
      </c>
      <c r="C14" s="5" t="s">
        <v>3</v>
      </c>
      <c r="D14" s="3">
        <v>300</v>
      </c>
      <c r="E14" s="12">
        <v>6.8</v>
      </c>
      <c r="F14" s="10"/>
      <c r="G14" s="3">
        <v>6</v>
      </c>
      <c r="H14" s="10"/>
      <c r="I14" s="10"/>
      <c r="J14" s="14">
        <f t="shared" si="3"/>
        <v>95</v>
      </c>
      <c r="K14" s="15"/>
      <c r="L14" s="14">
        <f t="shared" si="4"/>
        <v>83.82352941176471</v>
      </c>
      <c r="M14" s="15"/>
      <c r="N14" s="15"/>
      <c r="O14" s="21">
        <v>180</v>
      </c>
      <c r="P14" s="13"/>
      <c r="Q14" s="19">
        <v>180.48</v>
      </c>
      <c r="R14" s="13"/>
      <c r="S14" s="13"/>
      <c r="T14" s="18">
        <f t="shared" si="5"/>
        <v>5</v>
      </c>
      <c r="U14" s="17"/>
      <c r="V14" s="18">
        <f t="shared" si="6"/>
        <v>4.9867021276595747</v>
      </c>
      <c r="W14" s="17"/>
      <c r="X14" s="17"/>
      <c r="Y14" s="20">
        <f t="shared" si="0"/>
        <v>100</v>
      </c>
      <c r="Z14" s="17"/>
      <c r="AA14" s="18">
        <f t="shared" si="1"/>
        <v>88.810231539424279</v>
      </c>
      <c r="AB14" s="17"/>
      <c r="AC14" s="17"/>
      <c r="AD14" s="43" t="s">
        <v>33</v>
      </c>
    </row>
    <row r="15" spans="1:30" ht="26.5" thickBot="1" x14ac:dyDescent="0.4">
      <c r="A15" s="4">
        <v>10</v>
      </c>
      <c r="B15" s="5" t="s">
        <v>6</v>
      </c>
      <c r="C15" s="5" t="s">
        <v>1</v>
      </c>
      <c r="D15" s="3">
        <v>3300</v>
      </c>
      <c r="E15" s="12">
        <v>6.8</v>
      </c>
      <c r="F15" s="3">
        <v>5.5</v>
      </c>
      <c r="G15" s="10"/>
      <c r="H15" s="10"/>
      <c r="I15" s="10"/>
      <c r="J15" s="14">
        <f t="shared" si="3"/>
        <v>95</v>
      </c>
      <c r="K15" s="14">
        <f>95*F15/E15</f>
        <v>76.838235294117652</v>
      </c>
      <c r="L15" s="15"/>
      <c r="M15" s="15"/>
      <c r="N15" s="15"/>
      <c r="O15" s="19">
        <v>3927</v>
      </c>
      <c r="P15" s="21">
        <v>3653.1</v>
      </c>
      <c r="Q15" s="13"/>
      <c r="R15" s="13"/>
      <c r="S15" s="13"/>
      <c r="T15" s="18">
        <f>5*P15/O15</f>
        <v>4.651260504201681</v>
      </c>
      <c r="U15" s="18">
        <f>5*P15/P15</f>
        <v>5</v>
      </c>
      <c r="V15" s="17"/>
      <c r="W15" s="17"/>
      <c r="X15" s="17"/>
      <c r="Y15" s="20">
        <f t="shared" si="0"/>
        <v>99.651260504201687</v>
      </c>
      <c r="Z15" s="18">
        <f t="shared" si="2"/>
        <v>81.838235294117652</v>
      </c>
      <c r="AA15" s="17"/>
      <c r="AB15" s="17"/>
      <c r="AC15" s="17"/>
      <c r="AD15" s="43" t="s">
        <v>33</v>
      </c>
    </row>
    <row r="16" spans="1:30" ht="26.5" thickBot="1" x14ac:dyDescent="0.4">
      <c r="A16" s="4">
        <v>11</v>
      </c>
      <c r="B16" s="5" t="s">
        <v>6</v>
      </c>
      <c r="C16" s="5" t="s">
        <v>2</v>
      </c>
      <c r="D16" s="3">
        <v>300</v>
      </c>
      <c r="E16" s="12">
        <v>6.8</v>
      </c>
      <c r="F16" s="3">
        <v>5.5</v>
      </c>
      <c r="G16" s="10"/>
      <c r="H16" s="10"/>
      <c r="I16" s="10"/>
      <c r="J16" s="14">
        <f t="shared" si="3"/>
        <v>95</v>
      </c>
      <c r="K16" s="14">
        <f>95*F16/E16</f>
        <v>76.838235294117652</v>
      </c>
      <c r="L16" s="15"/>
      <c r="M16" s="15"/>
      <c r="N16" s="15"/>
      <c r="O16" s="19">
        <v>351</v>
      </c>
      <c r="P16" s="21">
        <v>327.3</v>
      </c>
      <c r="Q16" s="13"/>
      <c r="R16" s="13"/>
      <c r="S16" s="13"/>
      <c r="T16" s="18">
        <f>5*P16/O16</f>
        <v>4.6623931623931627</v>
      </c>
      <c r="U16" s="18">
        <f>5*P16/P16</f>
        <v>5</v>
      </c>
      <c r="V16" s="17"/>
      <c r="W16" s="17"/>
      <c r="X16" s="17"/>
      <c r="Y16" s="20">
        <f t="shared" si="0"/>
        <v>99.662393162393158</v>
      </c>
      <c r="Z16" s="18">
        <f t="shared" si="2"/>
        <v>81.838235294117652</v>
      </c>
      <c r="AA16" s="17"/>
      <c r="AB16" s="17"/>
      <c r="AC16" s="17"/>
      <c r="AD16" s="43" t="s">
        <v>33</v>
      </c>
    </row>
    <row r="17" spans="1:30" ht="26.5" thickBot="1" x14ac:dyDescent="0.4">
      <c r="A17" s="4">
        <v>12</v>
      </c>
      <c r="B17" s="5" t="s">
        <v>6</v>
      </c>
      <c r="C17" s="5" t="s">
        <v>3</v>
      </c>
      <c r="D17" s="3">
        <v>6300</v>
      </c>
      <c r="E17" s="12">
        <v>6.8</v>
      </c>
      <c r="F17" s="10"/>
      <c r="G17" s="10"/>
      <c r="H17" s="10"/>
      <c r="I17" s="10"/>
      <c r="J17" s="14">
        <f t="shared" si="3"/>
        <v>95</v>
      </c>
      <c r="K17" s="15" t="s">
        <v>34</v>
      </c>
      <c r="L17" s="15"/>
      <c r="M17" s="15"/>
      <c r="N17" s="15"/>
      <c r="O17" s="21">
        <v>3843</v>
      </c>
      <c r="P17" s="13"/>
      <c r="Q17" s="13"/>
      <c r="R17" s="13"/>
      <c r="S17" s="13"/>
      <c r="T17" s="18"/>
      <c r="U17" s="17"/>
      <c r="V17" s="17"/>
      <c r="W17" s="17"/>
      <c r="X17" s="17"/>
      <c r="Y17" s="20">
        <f t="shared" si="0"/>
        <v>95</v>
      </c>
      <c r="Z17" s="17"/>
      <c r="AA17" s="17"/>
      <c r="AB17" s="17"/>
      <c r="AC17" s="17"/>
      <c r="AD17" s="43" t="s">
        <v>33</v>
      </c>
    </row>
    <row r="18" spans="1:30" ht="15" thickBot="1" x14ac:dyDescent="0.4">
      <c r="A18" s="4">
        <v>13</v>
      </c>
      <c r="B18" s="5" t="s">
        <v>7</v>
      </c>
      <c r="C18" s="5" t="s">
        <v>1</v>
      </c>
      <c r="D18" s="3">
        <v>6000</v>
      </c>
      <c r="E18" s="12">
        <v>6.8</v>
      </c>
      <c r="F18" s="3">
        <v>5.5</v>
      </c>
      <c r="G18" s="3">
        <v>6</v>
      </c>
      <c r="H18" s="3">
        <v>6</v>
      </c>
      <c r="I18" s="10"/>
      <c r="J18" s="14">
        <f t="shared" si="3"/>
        <v>95</v>
      </c>
      <c r="K18" s="14">
        <f>95*F18/E18</f>
        <v>76.838235294117652</v>
      </c>
      <c r="L18" s="14">
        <f>95*G18/E18</f>
        <v>83.82352941176471</v>
      </c>
      <c r="M18" s="14">
        <f>95*H18/E18</f>
        <v>83.82352941176471</v>
      </c>
      <c r="N18" s="16"/>
      <c r="O18" s="19">
        <v>7140</v>
      </c>
      <c r="P18" s="21">
        <v>6642</v>
      </c>
      <c r="Q18" s="19">
        <v>7241.76</v>
      </c>
      <c r="R18" s="19">
        <v>7338</v>
      </c>
      <c r="S18" s="13"/>
      <c r="T18" s="18">
        <f>5*P18/O18</f>
        <v>4.651260504201681</v>
      </c>
      <c r="U18" s="18">
        <f>5*P18/P18</f>
        <v>5</v>
      </c>
      <c r="V18" s="18">
        <f>5*P18/Q18</f>
        <v>4.5859017697355338</v>
      </c>
      <c r="W18" s="18">
        <f>5*P18/R18</f>
        <v>4.5257563368765332</v>
      </c>
      <c r="X18" s="17"/>
      <c r="Y18" s="20">
        <f t="shared" si="0"/>
        <v>99.651260504201687</v>
      </c>
      <c r="Z18" s="18">
        <f t="shared" si="2"/>
        <v>81.838235294117652</v>
      </c>
      <c r="AA18" s="18">
        <f t="shared" si="1"/>
        <v>88.409431181500238</v>
      </c>
      <c r="AB18" s="18">
        <f t="shared" ref="AB18:AB70" si="7">M18+W18</f>
        <v>88.34928574864125</v>
      </c>
      <c r="AC18" s="18"/>
      <c r="AD18" s="43" t="s">
        <v>33</v>
      </c>
    </row>
    <row r="19" spans="1:30" ht="15" thickBot="1" x14ac:dyDescent="0.4">
      <c r="A19" s="4">
        <v>14</v>
      </c>
      <c r="B19" s="5" t="s">
        <v>7</v>
      </c>
      <c r="C19" s="5" t="s">
        <v>2</v>
      </c>
      <c r="D19" s="3">
        <v>4500</v>
      </c>
      <c r="E19" s="12">
        <v>6.8</v>
      </c>
      <c r="F19" s="3">
        <v>5.5</v>
      </c>
      <c r="G19" s="3">
        <v>6</v>
      </c>
      <c r="H19" s="3">
        <v>6</v>
      </c>
      <c r="I19" s="10"/>
      <c r="J19" s="14">
        <f t="shared" si="3"/>
        <v>95</v>
      </c>
      <c r="K19" s="14">
        <f>95*F19/E19</f>
        <v>76.838235294117652</v>
      </c>
      <c r="L19" s="14">
        <f t="shared" ref="L19:L20" si="8">95*G19/E19</f>
        <v>83.82352941176471</v>
      </c>
      <c r="M19" s="14">
        <f t="shared" ref="M19:M20" si="9">95*H19/E19</f>
        <v>83.82352941176471</v>
      </c>
      <c r="N19" s="16"/>
      <c r="O19" s="19">
        <v>5265</v>
      </c>
      <c r="P19" s="21">
        <v>4909.5</v>
      </c>
      <c r="Q19" s="19">
        <v>5291.55</v>
      </c>
      <c r="R19" s="19">
        <v>5292</v>
      </c>
      <c r="S19" s="13"/>
      <c r="T19" s="18">
        <f>5*P19/O19</f>
        <v>4.6623931623931627</v>
      </c>
      <c r="U19" s="18">
        <f>5*P19/P19</f>
        <v>5</v>
      </c>
      <c r="V19" s="18">
        <f>5*P19/Q19</f>
        <v>4.6389999149587551</v>
      </c>
      <c r="W19" s="18">
        <f>5*P19/R19</f>
        <v>4.6386054421768703</v>
      </c>
      <c r="X19" s="17"/>
      <c r="Y19" s="20">
        <f t="shared" si="0"/>
        <v>99.662393162393158</v>
      </c>
      <c r="Z19" s="18">
        <f t="shared" si="2"/>
        <v>81.838235294117652</v>
      </c>
      <c r="AA19" s="18">
        <f t="shared" si="1"/>
        <v>88.46252932672347</v>
      </c>
      <c r="AB19" s="18">
        <f t="shared" si="7"/>
        <v>88.462134853941578</v>
      </c>
      <c r="AC19" s="18"/>
      <c r="AD19" s="43" t="s">
        <v>33</v>
      </c>
    </row>
    <row r="20" spans="1:30" ht="15" thickBot="1" x14ac:dyDescent="0.4">
      <c r="A20" s="4">
        <v>15</v>
      </c>
      <c r="B20" s="5" t="s">
        <v>7</v>
      </c>
      <c r="C20" s="5" t="s">
        <v>3</v>
      </c>
      <c r="D20" s="3">
        <v>300</v>
      </c>
      <c r="E20" s="12">
        <v>6.8</v>
      </c>
      <c r="F20" s="10"/>
      <c r="G20" s="3">
        <v>6</v>
      </c>
      <c r="H20" s="3">
        <v>6</v>
      </c>
      <c r="I20" s="10"/>
      <c r="J20" s="14">
        <f t="shared" si="3"/>
        <v>95</v>
      </c>
      <c r="K20" s="15"/>
      <c r="L20" s="14">
        <f t="shared" si="8"/>
        <v>83.82352941176471</v>
      </c>
      <c r="M20" s="14">
        <f t="shared" si="9"/>
        <v>83.82352941176471</v>
      </c>
      <c r="N20" s="16"/>
      <c r="O20" s="19">
        <v>183</v>
      </c>
      <c r="P20" s="13"/>
      <c r="Q20" s="21">
        <v>161.87</v>
      </c>
      <c r="R20" s="19">
        <v>162</v>
      </c>
      <c r="S20" s="13"/>
      <c r="T20" s="18">
        <f>5*Q20/O20</f>
        <v>4.4226775956284152</v>
      </c>
      <c r="U20" s="17"/>
      <c r="V20" s="18">
        <f>5*Q20/Q20</f>
        <v>5</v>
      </c>
      <c r="W20" s="18">
        <f>5*Q20/R20</f>
        <v>4.995987654320988</v>
      </c>
      <c r="X20" s="17"/>
      <c r="Y20" s="20">
        <f t="shared" si="0"/>
        <v>99.422677595628414</v>
      </c>
      <c r="Z20" s="17"/>
      <c r="AA20" s="18">
        <f t="shared" si="1"/>
        <v>88.82352941176471</v>
      </c>
      <c r="AB20" s="18">
        <f t="shared" si="7"/>
        <v>88.819517066085695</v>
      </c>
      <c r="AC20" s="18"/>
      <c r="AD20" s="43" t="s">
        <v>33</v>
      </c>
    </row>
    <row r="21" spans="1:30" ht="15" thickBot="1" x14ac:dyDescent="0.4">
      <c r="A21" s="4">
        <v>16</v>
      </c>
      <c r="B21" s="5" t="s">
        <v>8</v>
      </c>
      <c r="C21" s="5" t="s">
        <v>1</v>
      </c>
      <c r="D21" s="3">
        <v>300</v>
      </c>
      <c r="E21" s="10"/>
      <c r="F21" s="10"/>
      <c r="G21" s="10"/>
      <c r="H21" s="3">
        <v>6</v>
      </c>
      <c r="I21" s="12">
        <v>8</v>
      </c>
      <c r="J21" s="15"/>
      <c r="K21" s="15"/>
      <c r="L21" s="15"/>
      <c r="M21" s="14">
        <f>95*H21/I21</f>
        <v>71.25</v>
      </c>
      <c r="N21" s="14">
        <f>95*I21/I21</f>
        <v>95</v>
      </c>
      <c r="O21" s="13"/>
      <c r="P21" s="13"/>
      <c r="Q21" s="13"/>
      <c r="R21" s="19">
        <v>362.1</v>
      </c>
      <c r="S21" s="21">
        <v>354</v>
      </c>
      <c r="T21" s="17"/>
      <c r="U21" s="17"/>
      <c r="V21" s="17"/>
      <c r="W21" s="18">
        <f>5*S21/R21</f>
        <v>4.8881524440762218</v>
      </c>
      <c r="X21" s="18">
        <f>5*S21/S21</f>
        <v>5</v>
      </c>
      <c r="Y21" s="17"/>
      <c r="Z21" s="17"/>
      <c r="AA21" s="17"/>
      <c r="AB21" s="18">
        <f t="shared" si="7"/>
        <v>76.138152444076226</v>
      </c>
      <c r="AC21" s="20">
        <f t="shared" ref="AC21:AC70" si="10">N21+X21</f>
        <v>100</v>
      </c>
      <c r="AD21" s="45" t="s">
        <v>37</v>
      </c>
    </row>
    <row r="22" spans="1:30" ht="15" thickBot="1" x14ac:dyDescent="0.4">
      <c r="A22" s="4">
        <v>17</v>
      </c>
      <c r="B22" s="5" t="s">
        <v>8</v>
      </c>
      <c r="C22" s="5" t="s">
        <v>2</v>
      </c>
      <c r="D22" s="3">
        <v>5100</v>
      </c>
      <c r="E22" s="10"/>
      <c r="F22" s="10"/>
      <c r="G22" s="10"/>
      <c r="H22" s="3">
        <v>6</v>
      </c>
      <c r="I22" s="12">
        <v>8</v>
      </c>
      <c r="J22" s="15"/>
      <c r="K22" s="15"/>
      <c r="L22" s="15"/>
      <c r="M22" s="14">
        <f t="shared" ref="M22:M23" si="11">95*H22/I22</f>
        <v>71.25</v>
      </c>
      <c r="N22" s="14">
        <f t="shared" ref="N22:N23" si="12">95*I22/I22</f>
        <v>95</v>
      </c>
      <c r="O22" s="13"/>
      <c r="P22" s="13"/>
      <c r="Q22" s="13"/>
      <c r="R22" s="19">
        <v>5997.6</v>
      </c>
      <c r="S22" s="21">
        <v>5865</v>
      </c>
      <c r="T22" s="17"/>
      <c r="U22" s="17"/>
      <c r="V22" s="17"/>
      <c r="W22" s="18">
        <f t="shared" ref="W22:W23" si="13">5*S22/R22</f>
        <v>4.8894557823129245</v>
      </c>
      <c r="X22" s="18">
        <f t="shared" ref="X22:X23" si="14">5*S22/S22</f>
        <v>5</v>
      </c>
      <c r="Y22" s="17"/>
      <c r="Z22" s="17"/>
      <c r="AA22" s="17"/>
      <c r="AB22" s="18">
        <f t="shared" si="7"/>
        <v>76.139455782312922</v>
      </c>
      <c r="AC22" s="20">
        <f t="shared" si="10"/>
        <v>100</v>
      </c>
      <c r="AD22" s="45" t="s">
        <v>37</v>
      </c>
    </row>
    <row r="23" spans="1:30" ht="15" thickBot="1" x14ac:dyDescent="0.4">
      <c r="A23" s="4">
        <v>18</v>
      </c>
      <c r="B23" s="5" t="s">
        <v>8</v>
      </c>
      <c r="C23" s="5" t="s">
        <v>3</v>
      </c>
      <c r="D23" s="3">
        <v>5400</v>
      </c>
      <c r="E23" s="10"/>
      <c r="F23" s="10"/>
      <c r="G23" s="10"/>
      <c r="H23" s="3">
        <v>6</v>
      </c>
      <c r="I23" s="12">
        <v>8</v>
      </c>
      <c r="J23" s="15"/>
      <c r="K23" s="15"/>
      <c r="L23" s="15"/>
      <c r="M23" s="14">
        <f t="shared" si="11"/>
        <v>71.25</v>
      </c>
      <c r="N23" s="14">
        <f t="shared" si="12"/>
        <v>95</v>
      </c>
      <c r="O23" s="13"/>
      <c r="P23" s="13"/>
      <c r="Q23" s="13"/>
      <c r="R23" s="19">
        <v>3250.8</v>
      </c>
      <c r="S23" s="21">
        <v>3186</v>
      </c>
      <c r="T23" s="17"/>
      <c r="U23" s="17"/>
      <c r="V23" s="17"/>
      <c r="W23" s="18">
        <f t="shared" si="13"/>
        <v>4.9003322259136208</v>
      </c>
      <c r="X23" s="18">
        <f t="shared" si="14"/>
        <v>5</v>
      </c>
      <c r="Y23" s="17"/>
      <c r="Z23" s="17"/>
      <c r="AA23" s="17"/>
      <c r="AB23" s="18">
        <f t="shared" si="7"/>
        <v>76.150332225913616</v>
      </c>
      <c r="AC23" s="20">
        <f t="shared" si="10"/>
        <v>100</v>
      </c>
      <c r="AD23" s="45" t="s">
        <v>37</v>
      </c>
    </row>
    <row r="24" spans="1:30" ht="15" thickBot="1" x14ac:dyDescent="0.4">
      <c r="A24" s="4">
        <v>19</v>
      </c>
      <c r="B24" s="5" t="s">
        <v>9</v>
      </c>
      <c r="C24" s="5" t="s">
        <v>1</v>
      </c>
      <c r="D24" s="3">
        <v>300</v>
      </c>
      <c r="E24" s="12">
        <v>6.8</v>
      </c>
      <c r="F24" s="3">
        <v>5.5</v>
      </c>
      <c r="G24" s="3">
        <v>6</v>
      </c>
      <c r="H24" s="3">
        <v>6</v>
      </c>
      <c r="I24" s="10"/>
      <c r="J24" s="14">
        <f>95*E24/E24</f>
        <v>95</v>
      </c>
      <c r="K24" s="14">
        <f>95*F24/E24</f>
        <v>76.838235294117652</v>
      </c>
      <c r="L24" s="14">
        <f>95*G24/E24</f>
        <v>83.82352941176471</v>
      </c>
      <c r="M24" s="14">
        <f>95*H24/E24</f>
        <v>83.82352941176471</v>
      </c>
      <c r="N24" s="15"/>
      <c r="O24" s="19">
        <v>351</v>
      </c>
      <c r="P24" s="21">
        <v>332.1</v>
      </c>
      <c r="Q24" s="19">
        <v>357.57</v>
      </c>
      <c r="R24" s="19">
        <v>357.6</v>
      </c>
      <c r="S24" s="13"/>
      <c r="T24" s="18">
        <f>5*P24/O24</f>
        <v>4.7307692307692308</v>
      </c>
      <c r="U24" s="18">
        <f>5*P24/P24</f>
        <v>5</v>
      </c>
      <c r="V24" s="18">
        <f>5*P24/Q24</f>
        <v>4.6438459602315634</v>
      </c>
      <c r="W24" s="18">
        <f>5*P24/R24</f>
        <v>4.6434563758389258</v>
      </c>
      <c r="X24" s="17"/>
      <c r="Y24" s="20">
        <f t="shared" si="0"/>
        <v>99.730769230769226</v>
      </c>
      <c r="Z24" s="18">
        <f t="shared" si="2"/>
        <v>81.838235294117652</v>
      </c>
      <c r="AA24" s="18">
        <f t="shared" si="1"/>
        <v>88.467375371996269</v>
      </c>
      <c r="AB24" s="18">
        <f t="shared" si="7"/>
        <v>88.466985787603633</v>
      </c>
      <c r="AC24" s="17"/>
      <c r="AD24" s="43" t="s">
        <v>33</v>
      </c>
    </row>
    <row r="25" spans="1:30" ht="15" thickBot="1" x14ac:dyDescent="0.4">
      <c r="A25" s="1">
        <v>20</v>
      </c>
      <c r="B25" s="2" t="s">
        <v>9</v>
      </c>
      <c r="C25" s="2" t="s">
        <v>2</v>
      </c>
      <c r="D25" s="3">
        <v>5100</v>
      </c>
      <c r="E25" s="12">
        <v>6.8</v>
      </c>
      <c r="F25" s="3">
        <v>5.5</v>
      </c>
      <c r="G25" s="3">
        <v>6</v>
      </c>
      <c r="H25" s="3">
        <v>6</v>
      </c>
      <c r="I25" s="10"/>
      <c r="J25" s="14">
        <f>95*E25/E25</f>
        <v>95</v>
      </c>
      <c r="K25" s="14">
        <f>95*F25/E25</f>
        <v>76.838235294117652</v>
      </c>
      <c r="L25" s="14">
        <f>95*G25/E25</f>
        <v>83.82352941176471</v>
      </c>
      <c r="M25" s="14">
        <f t="shared" ref="M25:M26" si="15">95*H25/E25</f>
        <v>83.82352941176471</v>
      </c>
      <c r="N25" s="15"/>
      <c r="O25" s="19">
        <v>5763</v>
      </c>
      <c r="P25" s="21">
        <v>5564.1</v>
      </c>
      <c r="Q25" s="19">
        <v>5875.2</v>
      </c>
      <c r="R25" s="19">
        <v>5875.2</v>
      </c>
      <c r="S25" s="13"/>
      <c r="T25" s="18">
        <f>5*P25/O25</f>
        <v>4.8274336283185839</v>
      </c>
      <c r="U25" s="18">
        <f>5*P25/P25</f>
        <v>5</v>
      </c>
      <c r="V25" s="18">
        <f>5*P25/Q25</f>
        <v>4.7352430555555554</v>
      </c>
      <c r="W25" s="18">
        <f>5*P25/R25</f>
        <v>4.7352430555555554</v>
      </c>
      <c r="X25" s="17"/>
      <c r="Y25" s="20">
        <f t="shared" si="0"/>
        <v>99.827433628318587</v>
      </c>
      <c r="Z25" s="18">
        <f t="shared" si="2"/>
        <v>81.838235294117652</v>
      </c>
      <c r="AA25" s="18">
        <f t="shared" si="1"/>
        <v>88.558772467320267</v>
      </c>
      <c r="AB25" s="18">
        <f t="shared" si="7"/>
        <v>88.558772467320267</v>
      </c>
      <c r="AC25" s="17"/>
      <c r="AD25" s="43" t="s">
        <v>33</v>
      </c>
    </row>
    <row r="26" spans="1:30" ht="15" thickBot="1" x14ac:dyDescent="0.4">
      <c r="A26" s="4">
        <v>21</v>
      </c>
      <c r="B26" s="5" t="s">
        <v>9</v>
      </c>
      <c r="C26" s="5" t="s">
        <v>3</v>
      </c>
      <c r="D26" s="3">
        <v>4800</v>
      </c>
      <c r="E26" s="12">
        <v>6.8</v>
      </c>
      <c r="F26" s="10"/>
      <c r="G26" s="10"/>
      <c r="H26" s="3">
        <v>6</v>
      </c>
      <c r="I26" s="10"/>
      <c r="J26" s="14">
        <f>95*E26/E26</f>
        <v>95</v>
      </c>
      <c r="K26" s="15"/>
      <c r="L26" s="15"/>
      <c r="M26" s="14">
        <f t="shared" si="15"/>
        <v>83.82352941176471</v>
      </c>
      <c r="N26" s="15"/>
      <c r="O26" s="19">
        <v>2928</v>
      </c>
      <c r="P26" s="13"/>
      <c r="Q26" s="13"/>
      <c r="R26" s="21">
        <v>2592</v>
      </c>
      <c r="S26" s="13"/>
      <c r="T26" s="18">
        <f>5*R26/O26</f>
        <v>4.4262295081967213</v>
      </c>
      <c r="U26" s="17"/>
      <c r="V26" s="17"/>
      <c r="W26" s="18">
        <f>5*R26/R26</f>
        <v>5</v>
      </c>
      <c r="X26" s="17"/>
      <c r="Y26" s="20">
        <f t="shared" si="0"/>
        <v>99.426229508196727</v>
      </c>
      <c r="Z26" s="17"/>
      <c r="AA26" s="17"/>
      <c r="AB26" s="18">
        <f t="shared" si="7"/>
        <v>88.82352941176471</v>
      </c>
      <c r="AC26" s="17"/>
      <c r="AD26" s="43" t="s">
        <v>33</v>
      </c>
    </row>
    <row r="27" spans="1:30" ht="15" thickBot="1" x14ac:dyDescent="0.4">
      <c r="A27" s="4">
        <v>22</v>
      </c>
      <c r="B27" s="5" t="s">
        <v>10</v>
      </c>
      <c r="C27" s="5" t="s">
        <v>1</v>
      </c>
      <c r="D27" s="3">
        <v>300</v>
      </c>
      <c r="E27" s="3">
        <v>6.8</v>
      </c>
      <c r="F27" s="3">
        <v>5.5</v>
      </c>
      <c r="G27" s="3">
        <v>6</v>
      </c>
      <c r="H27" s="3">
        <v>6</v>
      </c>
      <c r="I27" s="12">
        <v>8</v>
      </c>
      <c r="J27" s="14">
        <f>95*E27/I27</f>
        <v>80.75</v>
      </c>
      <c r="K27" s="14">
        <f>95*F27/I27</f>
        <v>65.3125</v>
      </c>
      <c r="L27" s="14">
        <f>95*G27/I27</f>
        <v>71.25</v>
      </c>
      <c r="M27" s="14">
        <f>95*H27/I27</f>
        <v>71.25</v>
      </c>
      <c r="N27" s="14">
        <f>95*I27/I27</f>
        <v>95</v>
      </c>
      <c r="O27" s="19">
        <v>357</v>
      </c>
      <c r="P27" s="21">
        <v>332.1</v>
      </c>
      <c r="Q27" s="19">
        <v>359.7</v>
      </c>
      <c r="R27" s="19">
        <v>362.1</v>
      </c>
      <c r="S27" s="19">
        <v>354</v>
      </c>
      <c r="T27" s="18">
        <f>5*P27/O27</f>
        <v>4.651260504201681</v>
      </c>
      <c r="U27" s="18">
        <f>5*P27/P27</f>
        <v>5</v>
      </c>
      <c r="V27" s="18">
        <f>5*P27/Q27</f>
        <v>4.6163469557964971</v>
      </c>
      <c r="W27" s="18">
        <f>5*P27/R27</f>
        <v>4.5857497928748963</v>
      </c>
      <c r="X27" s="18">
        <f>5*P27/S27</f>
        <v>4.6906779661016946</v>
      </c>
      <c r="Y27" s="18">
        <f t="shared" si="0"/>
        <v>85.401260504201687</v>
      </c>
      <c r="Z27" s="18">
        <f t="shared" si="2"/>
        <v>70.3125</v>
      </c>
      <c r="AA27" s="18">
        <f t="shared" si="1"/>
        <v>75.866346955796502</v>
      </c>
      <c r="AB27" s="18">
        <f t="shared" si="7"/>
        <v>75.835749792874893</v>
      </c>
      <c r="AC27" s="20">
        <f t="shared" si="10"/>
        <v>99.690677966101688</v>
      </c>
      <c r="AD27" s="45" t="s">
        <v>37</v>
      </c>
    </row>
    <row r="28" spans="1:30" ht="15" thickBot="1" x14ac:dyDescent="0.4">
      <c r="A28" s="4">
        <v>23</v>
      </c>
      <c r="B28" s="5" t="s">
        <v>10</v>
      </c>
      <c r="C28" s="5" t="s">
        <v>2</v>
      </c>
      <c r="D28" s="3">
        <v>7800</v>
      </c>
      <c r="E28" s="3">
        <v>6.8</v>
      </c>
      <c r="F28" s="3">
        <v>5.5</v>
      </c>
      <c r="G28" s="3">
        <v>6</v>
      </c>
      <c r="H28" s="3">
        <v>6</v>
      </c>
      <c r="I28" s="12">
        <v>8</v>
      </c>
      <c r="J28" s="14">
        <f>95*E28/I28</f>
        <v>80.75</v>
      </c>
      <c r="K28" s="14">
        <f>95*F28/I28</f>
        <v>65.3125</v>
      </c>
      <c r="L28" s="14">
        <f>95*G28/I28</f>
        <v>71.25</v>
      </c>
      <c r="M28" s="14">
        <f>95*H28/I28</f>
        <v>71.25</v>
      </c>
      <c r="N28" s="14">
        <f>95*I28/I28</f>
        <v>95</v>
      </c>
      <c r="O28" s="19">
        <v>9048</v>
      </c>
      <c r="P28" s="21">
        <v>8509.7999999999993</v>
      </c>
      <c r="Q28" s="19">
        <v>9110.4</v>
      </c>
      <c r="R28" s="19">
        <v>9172.7999999999993</v>
      </c>
      <c r="S28" s="19">
        <v>8970</v>
      </c>
      <c r="T28" s="18">
        <f>5*P28/O28</f>
        <v>4.7025862068965516</v>
      </c>
      <c r="U28" s="18">
        <f>5*P28/P28</f>
        <v>5</v>
      </c>
      <c r="V28" s="18">
        <f>5*P28/Q28</f>
        <v>4.6703767123287676</v>
      </c>
      <c r="W28" s="18">
        <f>5*P28/R28</f>
        <v>4.6386054421768712</v>
      </c>
      <c r="X28" s="18">
        <f>5*P28/S28</f>
        <v>4.7434782608695656</v>
      </c>
      <c r="Y28" s="18">
        <f t="shared" si="0"/>
        <v>85.452586206896555</v>
      </c>
      <c r="Z28" s="18">
        <f t="shared" si="2"/>
        <v>70.3125</v>
      </c>
      <c r="AA28" s="18">
        <f t="shared" si="1"/>
        <v>75.920376712328761</v>
      </c>
      <c r="AB28" s="18">
        <f t="shared" si="7"/>
        <v>75.888605442176868</v>
      </c>
      <c r="AC28" s="20">
        <f t="shared" si="10"/>
        <v>99.743478260869566</v>
      </c>
      <c r="AD28" s="45" t="s">
        <v>37</v>
      </c>
    </row>
    <row r="29" spans="1:30" ht="15" thickBot="1" x14ac:dyDescent="0.4">
      <c r="A29" s="4">
        <v>24</v>
      </c>
      <c r="B29" s="5" t="s">
        <v>10</v>
      </c>
      <c r="C29" s="5" t="s">
        <v>3</v>
      </c>
      <c r="D29" s="3">
        <v>3600</v>
      </c>
      <c r="E29" s="12">
        <v>6.8</v>
      </c>
      <c r="F29" s="10"/>
      <c r="G29" s="3">
        <v>6</v>
      </c>
      <c r="H29" s="3">
        <v>6</v>
      </c>
      <c r="I29" s="10"/>
      <c r="J29" s="14">
        <f>95*E29/E29</f>
        <v>95</v>
      </c>
      <c r="K29" s="15"/>
      <c r="L29" s="14">
        <f>95*G29/E29</f>
        <v>83.82352941176471</v>
      </c>
      <c r="M29" s="14">
        <f>95*H29/E29</f>
        <v>83.82352941176471</v>
      </c>
      <c r="N29" s="15"/>
      <c r="O29" s="19">
        <v>2196</v>
      </c>
      <c r="P29" s="13"/>
      <c r="Q29" s="21">
        <v>1942.42</v>
      </c>
      <c r="R29" s="19">
        <v>2224.8000000000002</v>
      </c>
      <c r="S29" s="13"/>
      <c r="T29" s="18">
        <f>5*Q29/O29</f>
        <v>4.422632058287796</v>
      </c>
      <c r="U29" s="17"/>
      <c r="V29" s="18">
        <f>5*Q29/Q29</f>
        <v>5</v>
      </c>
      <c r="W29" s="18">
        <f>5*Q29/R29</f>
        <v>4.365381157856886</v>
      </c>
      <c r="X29" s="17"/>
      <c r="Y29" s="20">
        <f t="shared" si="0"/>
        <v>99.422632058287803</v>
      </c>
      <c r="Z29" s="17"/>
      <c r="AA29" s="18">
        <f t="shared" si="1"/>
        <v>88.82352941176471</v>
      </c>
      <c r="AB29" s="18">
        <f t="shared" si="7"/>
        <v>88.188910569621598</v>
      </c>
      <c r="AC29" s="17"/>
      <c r="AD29" s="43" t="s">
        <v>33</v>
      </c>
    </row>
    <row r="30" spans="1:30" ht="15" thickBot="1" x14ac:dyDescent="0.4">
      <c r="A30" s="4">
        <v>25</v>
      </c>
      <c r="B30" s="5" t="s">
        <v>11</v>
      </c>
      <c r="C30" s="5" t="s">
        <v>1</v>
      </c>
      <c r="D30" s="3">
        <v>6600</v>
      </c>
      <c r="E30" s="3">
        <v>6.8</v>
      </c>
      <c r="F30" s="3">
        <v>5.5</v>
      </c>
      <c r="G30" s="3">
        <v>6</v>
      </c>
      <c r="H30" s="3">
        <v>6</v>
      </c>
      <c r="I30" s="12">
        <v>8</v>
      </c>
      <c r="J30" s="14">
        <f>95*E30/I30</f>
        <v>80.75</v>
      </c>
      <c r="K30" s="14">
        <f>95*F30/I30</f>
        <v>65.3125</v>
      </c>
      <c r="L30" s="14">
        <f>95*H30/I30</f>
        <v>71.25</v>
      </c>
      <c r="M30" s="14">
        <f>95*H30/I30</f>
        <v>71.25</v>
      </c>
      <c r="N30" s="14">
        <f>95*I30/I30</f>
        <v>95</v>
      </c>
      <c r="O30" s="19">
        <v>7854</v>
      </c>
      <c r="P30" s="21">
        <v>7306.2</v>
      </c>
      <c r="Q30" s="19">
        <v>7965.94</v>
      </c>
      <c r="R30" s="19">
        <v>7966.2</v>
      </c>
      <c r="S30" s="19">
        <v>7722</v>
      </c>
      <c r="T30" s="18">
        <f>5*P30/O30</f>
        <v>4.651260504201681</v>
      </c>
      <c r="U30" s="18">
        <f>5*P30/P30</f>
        <v>5</v>
      </c>
      <c r="V30" s="18">
        <f>5*P30/Q30</f>
        <v>4.5858994669806705</v>
      </c>
      <c r="W30" s="18">
        <f>5*P30/R30</f>
        <v>4.5857497928748963</v>
      </c>
      <c r="X30" s="18">
        <f>5*P30/S30</f>
        <v>4.7307692307692308</v>
      </c>
      <c r="Y30" s="18">
        <f t="shared" si="0"/>
        <v>85.401260504201687</v>
      </c>
      <c r="Z30" s="18">
        <f t="shared" si="2"/>
        <v>70.3125</v>
      </c>
      <c r="AA30" s="18">
        <f t="shared" si="1"/>
        <v>75.835899466980663</v>
      </c>
      <c r="AB30" s="18">
        <f t="shared" si="7"/>
        <v>75.835749792874893</v>
      </c>
      <c r="AC30" s="20">
        <f t="shared" si="10"/>
        <v>99.730769230769226</v>
      </c>
      <c r="AD30" s="45" t="s">
        <v>37</v>
      </c>
    </row>
    <row r="31" spans="1:30" ht="15" thickBot="1" x14ac:dyDescent="0.4">
      <c r="A31" s="4">
        <v>26</v>
      </c>
      <c r="B31" s="5" t="s">
        <v>11</v>
      </c>
      <c r="C31" s="5" t="s">
        <v>2</v>
      </c>
      <c r="D31" s="3">
        <v>5100</v>
      </c>
      <c r="E31" s="3">
        <v>6.8</v>
      </c>
      <c r="F31" s="3">
        <v>5.5</v>
      </c>
      <c r="G31" s="3">
        <v>6</v>
      </c>
      <c r="H31" s="3">
        <v>6</v>
      </c>
      <c r="I31" s="12">
        <v>8</v>
      </c>
      <c r="J31" s="14">
        <f>95*E31/I31</f>
        <v>80.75</v>
      </c>
      <c r="K31" s="14">
        <f>95*F31/I31</f>
        <v>65.3125</v>
      </c>
      <c r="L31" s="14">
        <f>95*H31/I31</f>
        <v>71.25</v>
      </c>
      <c r="M31" s="14">
        <f>95*H31/I31</f>
        <v>71.25</v>
      </c>
      <c r="N31" s="14">
        <f t="shared" ref="N31:N32" si="16">95*I31/I31</f>
        <v>95</v>
      </c>
      <c r="O31" s="19">
        <v>5967</v>
      </c>
      <c r="P31" s="21">
        <v>5564.1</v>
      </c>
      <c r="Q31" s="19">
        <v>5997.29</v>
      </c>
      <c r="R31" s="19">
        <v>5997.6</v>
      </c>
      <c r="S31" s="19">
        <v>5814</v>
      </c>
      <c r="T31" s="18">
        <f>5*P31/O31</f>
        <v>4.6623931623931627</v>
      </c>
      <c r="U31" s="18">
        <f>5*P31/P31</f>
        <v>5</v>
      </c>
      <c r="V31" s="18">
        <f>5*P31/Q31</f>
        <v>4.638845211753976</v>
      </c>
      <c r="W31" s="18">
        <f>5*P31/R31</f>
        <v>4.6386054421768703</v>
      </c>
      <c r="X31" s="18">
        <f>5*P31/S31</f>
        <v>4.7850877192982457</v>
      </c>
      <c r="Y31" s="18">
        <f t="shared" si="0"/>
        <v>85.412393162393158</v>
      </c>
      <c r="Z31" s="18">
        <f t="shared" si="2"/>
        <v>70.3125</v>
      </c>
      <c r="AA31" s="18">
        <f t="shared" si="1"/>
        <v>75.888845211753974</v>
      </c>
      <c r="AB31" s="18">
        <f t="shared" si="7"/>
        <v>75.888605442176868</v>
      </c>
      <c r="AC31" s="20">
        <f t="shared" si="10"/>
        <v>99.785087719298247</v>
      </c>
      <c r="AD31" s="45" t="s">
        <v>37</v>
      </c>
    </row>
    <row r="32" spans="1:30" ht="15" thickBot="1" x14ac:dyDescent="0.4">
      <c r="A32" s="4">
        <v>27</v>
      </c>
      <c r="B32" s="5" t="s">
        <v>11</v>
      </c>
      <c r="C32" s="5" t="s">
        <v>3</v>
      </c>
      <c r="D32" s="3">
        <v>300</v>
      </c>
      <c r="E32" s="3">
        <v>6.8</v>
      </c>
      <c r="F32" s="10"/>
      <c r="G32" s="3">
        <v>6</v>
      </c>
      <c r="H32" s="3">
        <v>6</v>
      </c>
      <c r="I32" s="12">
        <v>8</v>
      </c>
      <c r="J32" s="14">
        <f>95*E32/I32</f>
        <v>80.75</v>
      </c>
      <c r="K32" s="15"/>
      <c r="L32" s="14">
        <f>95*H32/I32</f>
        <v>71.25</v>
      </c>
      <c r="M32" s="14">
        <f>95*H32/I32</f>
        <v>71.25</v>
      </c>
      <c r="N32" s="14">
        <f t="shared" si="16"/>
        <v>95</v>
      </c>
      <c r="O32" s="19">
        <v>183</v>
      </c>
      <c r="P32" s="13"/>
      <c r="Q32" s="21">
        <v>161.87</v>
      </c>
      <c r="R32" s="19">
        <v>183</v>
      </c>
      <c r="S32" s="19">
        <v>180</v>
      </c>
      <c r="T32" s="18">
        <f>5*Q32/O32</f>
        <v>4.4226775956284152</v>
      </c>
      <c r="U32" s="17"/>
      <c r="V32" s="18">
        <f>5*Q32/Q32</f>
        <v>5</v>
      </c>
      <c r="W32" s="18">
        <f>5*Q32/R32</f>
        <v>4.4226775956284152</v>
      </c>
      <c r="X32" s="18">
        <f>5*Q32/S32</f>
        <v>4.4963888888888892</v>
      </c>
      <c r="Y32" s="18">
        <f t="shared" si="0"/>
        <v>85.172677595628414</v>
      </c>
      <c r="Z32" s="17"/>
      <c r="AA32" s="18">
        <f t="shared" si="1"/>
        <v>76.25</v>
      </c>
      <c r="AB32" s="18">
        <f t="shared" si="7"/>
        <v>75.672677595628414</v>
      </c>
      <c r="AC32" s="20">
        <f t="shared" si="10"/>
        <v>99.496388888888887</v>
      </c>
      <c r="AD32" s="45" t="s">
        <v>37</v>
      </c>
    </row>
    <row r="33" spans="1:30" ht="15" thickBot="1" x14ac:dyDescent="0.4">
      <c r="A33" s="4">
        <v>28</v>
      </c>
      <c r="B33" s="5" t="s">
        <v>12</v>
      </c>
      <c r="C33" s="5" t="s">
        <v>1</v>
      </c>
      <c r="D33" s="3">
        <v>3600</v>
      </c>
      <c r="E33" s="12">
        <v>6.8</v>
      </c>
      <c r="F33" s="10"/>
      <c r="G33" s="10"/>
      <c r="H33" s="10"/>
      <c r="I33" s="10"/>
      <c r="J33" s="14">
        <f>95*E33/E33</f>
        <v>95</v>
      </c>
      <c r="K33" s="15"/>
      <c r="L33" s="15"/>
      <c r="M33" s="16"/>
      <c r="N33" s="15"/>
      <c r="O33" s="21">
        <v>4284</v>
      </c>
      <c r="P33" s="13"/>
      <c r="Q33" s="13"/>
      <c r="R33" s="13"/>
      <c r="S33" s="13"/>
      <c r="T33" s="18">
        <f>5*O33/O33</f>
        <v>5</v>
      </c>
      <c r="U33" s="17"/>
      <c r="V33" s="17"/>
      <c r="W33" s="17"/>
      <c r="X33" s="17"/>
      <c r="Y33" s="20">
        <f t="shared" si="0"/>
        <v>100</v>
      </c>
      <c r="Z33" s="17"/>
      <c r="AA33" s="17"/>
      <c r="AB33" s="17"/>
      <c r="AC33" s="17"/>
      <c r="AD33" s="43" t="s">
        <v>33</v>
      </c>
    </row>
    <row r="34" spans="1:30" ht="15" thickBot="1" x14ac:dyDescent="0.4">
      <c r="A34" s="4">
        <v>29</v>
      </c>
      <c r="B34" s="5" t="s">
        <v>12</v>
      </c>
      <c r="C34" s="5" t="s">
        <v>2</v>
      </c>
      <c r="D34" s="3">
        <v>300</v>
      </c>
      <c r="E34" s="12">
        <v>6.8</v>
      </c>
      <c r="F34" s="10"/>
      <c r="G34" s="10"/>
      <c r="H34" s="10"/>
      <c r="I34" s="10"/>
      <c r="J34" s="14">
        <f>95*E34/E34</f>
        <v>95</v>
      </c>
      <c r="K34" s="15"/>
      <c r="L34" s="15"/>
      <c r="M34" s="15"/>
      <c r="N34" s="15"/>
      <c r="O34" s="21">
        <v>348</v>
      </c>
      <c r="P34" s="13"/>
      <c r="Q34" s="13"/>
      <c r="R34" s="13"/>
      <c r="S34" s="13"/>
      <c r="T34" s="18">
        <f>5*O34/O34</f>
        <v>5</v>
      </c>
      <c r="U34" s="17"/>
      <c r="V34" s="17"/>
      <c r="W34" s="17"/>
      <c r="X34" s="17"/>
      <c r="Y34" s="20">
        <f t="shared" si="0"/>
        <v>100</v>
      </c>
      <c r="Z34" s="17"/>
      <c r="AA34" s="17"/>
      <c r="AB34" s="17"/>
      <c r="AC34" s="17"/>
      <c r="AD34" s="43" t="s">
        <v>33</v>
      </c>
    </row>
    <row r="35" spans="1:30" ht="15" thickBot="1" x14ac:dyDescent="0.4">
      <c r="A35" s="4">
        <v>30</v>
      </c>
      <c r="B35" s="5" t="s">
        <v>12</v>
      </c>
      <c r="C35" s="5" t="s">
        <v>3</v>
      </c>
      <c r="D35" s="3">
        <v>300</v>
      </c>
      <c r="E35" s="10"/>
      <c r="F35" s="10"/>
      <c r="G35" s="10"/>
      <c r="H35" s="10"/>
      <c r="I35" s="10"/>
      <c r="J35" s="15"/>
      <c r="K35" s="15"/>
      <c r="L35" s="15"/>
      <c r="M35" s="15"/>
      <c r="N35" s="15"/>
      <c r="O35" s="13"/>
      <c r="P35" s="13"/>
      <c r="Q35" s="13"/>
      <c r="R35" s="13"/>
      <c r="S35" s="13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29"/>
    </row>
    <row r="36" spans="1:30" ht="15" thickBot="1" x14ac:dyDescent="0.4">
      <c r="A36" s="4">
        <v>31</v>
      </c>
      <c r="B36" s="5" t="s">
        <v>13</v>
      </c>
      <c r="C36" s="5" t="s">
        <v>1</v>
      </c>
      <c r="D36" s="3">
        <v>300</v>
      </c>
      <c r="E36" s="12">
        <v>6.8</v>
      </c>
      <c r="F36" s="3">
        <v>5.5</v>
      </c>
      <c r="G36" s="10"/>
      <c r="H36" s="3">
        <v>6</v>
      </c>
      <c r="I36" s="10"/>
      <c r="J36" s="14">
        <f>95*E36/E36</f>
        <v>95</v>
      </c>
      <c r="K36" s="14">
        <f>95*F36/E36</f>
        <v>76.838235294117652</v>
      </c>
      <c r="L36" s="15"/>
      <c r="M36" s="14">
        <f>95*H36/E36</f>
        <v>83.82352941176471</v>
      </c>
      <c r="N36" s="15"/>
      <c r="O36" s="19">
        <v>357</v>
      </c>
      <c r="P36" s="21">
        <v>332.1</v>
      </c>
      <c r="Q36" s="13"/>
      <c r="R36" s="19">
        <v>360.6</v>
      </c>
      <c r="S36" s="13"/>
      <c r="T36" s="18">
        <f>5*P36/O36</f>
        <v>4.651260504201681</v>
      </c>
      <c r="U36" s="18">
        <f>5*P36/P36</f>
        <v>5</v>
      </c>
      <c r="V36" s="17"/>
      <c r="W36" s="18">
        <f>5*P36/R36</f>
        <v>4.6048252911813643</v>
      </c>
      <c r="X36" s="17"/>
      <c r="Y36" s="20">
        <f t="shared" si="0"/>
        <v>99.651260504201687</v>
      </c>
      <c r="Z36" s="18">
        <f t="shared" si="2"/>
        <v>81.838235294117652</v>
      </c>
      <c r="AA36" s="17"/>
      <c r="AB36" s="18">
        <f t="shared" si="7"/>
        <v>88.428354702946081</v>
      </c>
      <c r="AC36" s="17"/>
      <c r="AD36" s="43" t="s">
        <v>33</v>
      </c>
    </row>
    <row r="37" spans="1:30" ht="15" thickBot="1" x14ac:dyDescent="0.4">
      <c r="A37" s="4">
        <v>32</v>
      </c>
      <c r="B37" s="5" t="s">
        <v>13</v>
      </c>
      <c r="C37" s="5" t="s">
        <v>2</v>
      </c>
      <c r="D37" s="3">
        <v>5700</v>
      </c>
      <c r="E37" s="12">
        <v>6.8</v>
      </c>
      <c r="F37" s="3">
        <v>5.5</v>
      </c>
      <c r="G37" s="10"/>
      <c r="H37" s="3">
        <v>6</v>
      </c>
      <c r="I37" s="10"/>
      <c r="J37" s="14">
        <f t="shared" ref="J37:J41" si="17">95*E37/E37</f>
        <v>95</v>
      </c>
      <c r="K37" s="14">
        <f t="shared" ref="K37:K40" si="18">95*F37/E37</f>
        <v>76.838235294117652</v>
      </c>
      <c r="L37" s="15"/>
      <c r="M37" s="14">
        <f t="shared" ref="M37:M41" si="19">95*H37/E37</f>
        <v>83.82352941176471</v>
      </c>
      <c r="N37" s="15"/>
      <c r="O37" s="19">
        <v>6669</v>
      </c>
      <c r="P37" s="21">
        <v>6218.7</v>
      </c>
      <c r="Q37" s="13"/>
      <c r="R37" s="19">
        <v>6669</v>
      </c>
      <c r="S37" s="13"/>
      <c r="T37" s="18">
        <f>5*P37/O37</f>
        <v>4.6623931623931627</v>
      </c>
      <c r="U37" s="18">
        <f>5*P37/P37</f>
        <v>5</v>
      </c>
      <c r="V37" s="17"/>
      <c r="W37" s="18">
        <f>5*P37/R37</f>
        <v>4.6623931623931627</v>
      </c>
      <c r="X37" s="17"/>
      <c r="Y37" s="20">
        <f t="shared" si="0"/>
        <v>99.662393162393158</v>
      </c>
      <c r="Z37" s="18">
        <f t="shared" si="2"/>
        <v>81.838235294117652</v>
      </c>
      <c r="AA37" s="17"/>
      <c r="AB37" s="18">
        <f t="shared" si="7"/>
        <v>88.485922574157868</v>
      </c>
      <c r="AC37" s="17"/>
      <c r="AD37" s="43" t="s">
        <v>33</v>
      </c>
    </row>
    <row r="38" spans="1:30" ht="15" thickBot="1" x14ac:dyDescent="0.4">
      <c r="A38" s="4">
        <v>33</v>
      </c>
      <c r="B38" s="5" t="s">
        <v>13</v>
      </c>
      <c r="C38" s="5" t="s">
        <v>3</v>
      </c>
      <c r="D38" s="3">
        <v>3000</v>
      </c>
      <c r="E38" s="12">
        <v>6.8</v>
      </c>
      <c r="F38" s="10"/>
      <c r="G38" s="10"/>
      <c r="H38" s="3">
        <v>6</v>
      </c>
      <c r="I38" s="10"/>
      <c r="J38" s="14">
        <f t="shared" si="17"/>
        <v>95</v>
      </c>
      <c r="K38" s="16"/>
      <c r="L38" s="15"/>
      <c r="M38" s="14">
        <f t="shared" si="19"/>
        <v>83.82352941176471</v>
      </c>
      <c r="N38" s="15"/>
      <c r="O38" s="19">
        <v>1830</v>
      </c>
      <c r="P38" s="13"/>
      <c r="Q38" s="13"/>
      <c r="R38" s="19">
        <v>1830</v>
      </c>
      <c r="S38" s="13"/>
      <c r="T38" s="18">
        <f>5*O38/O38</f>
        <v>5</v>
      </c>
      <c r="U38" s="17"/>
      <c r="V38" s="17"/>
      <c r="W38" s="18">
        <f>5*R38/R38</f>
        <v>5</v>
      </c>
      <c r="X38" s="17"/>
      <c r="Y38" s="20">
        <f t="shared" si="0"/>
        <v>100</v>
      </c>
      <c r="Z38" s="17"/>
      <c r="AA38" s="17"/>
      <c r="AB38" s="18">
        <f t="shared" si="7"/>
        <v>88.82352941176471</v>
      </c>
      <c r="AC38" s="17"/>
      <c r="AD38" s="43" t="s">
        <v>33</v>
      </c>
    </row>
    <row r="39" spans="1:30" ht="15" thickBot="1" x14ac:dyDescent="0.4">
      <c r="A39" s="4">
        <v>34</v>
      </c>
      <c r="B39" s="5" t="s">
        <v>14</v>
      </c>
      <c r="C39" s="5" t="s">
        <v>1</v>
      </c>
      <c r="D39" s="3">
        <v>5400</v>
      </c>
      <c r="E39" s="12">
        <v>6.8</v>
      </c>
      <c r="F39" s="3">
        <v>5.5</v>
      </c>
      <c r="G39" s="3">
        <v>6</v>
      </c>
      <c r="H39" s="3">
        <v>6</v>
      </c>
      <c r="I39" s="10"/>
      <c r="J39" s="14">
        <f t="shared" si="17"/>
        <v>95</v>
      </c>
      <c r="K39" s="14">
        <f t="shared" si="18"/>
        <v>76.838235294117652</v>
      </c>
      <c r="L39" s="14">
        <f>95*G39/E39</f>
        <v>83.82352941176471</v>
      </c>
      <c r="M39" s="14">
        <f t="shared" si="19"/>
        <v>83.82352941176471</v>
      </c>
      <c r="N39" s="15"/>
      <c r="O39" s="19">
        <v>6426</v>
      </c>
      <c r="P39" s="21">
        <v>5977.8</v>
      </c>
      <c r="Q39" s="19">
        <v>6517.58</v>
      </c>
      <c r="R39" s="19">
        <v>6517</v>
      </c>
      <c r="S39" s="13"/>
      <c r="T39" s="18">
        <f>5*P39/O39</f>
        <v>4.651260504201681</v>
      </c>
      <c r="U39" s="18">
        <f>5*P39/P39</f>
        <v>5</v>
      </c>
      <c r="V39" s="18">
        <f>5*P39/Q39</f>
        <v>4.5859045842168413</v>
      </c>
      <c r="W39" s="18">
        <f>5*P39/R39</f>
        <v>4.5863127205769523</v>
      </c>
      <c r="X39" s="17"/>
      <c r="Y39" s="20">
        <f t="shared" si="0"/>
        <v>99.651260504201687</v>
      </c>
      <c r="Z39" s="18">
        <f t="shared" si="2"/>
        <v>81.838235294117652</v>
      </c>
      <c r="AA39" s="18">
        <f t="shared" si="1"/>
        <v>88.409433995981544</v>
      </c>
      <c r="AB39" s="18">
        <f t="shared" si="7"/>
        <v>88.409842132341666</v>
      </c>
      <c r="AC39" s="17"/>
      <c r="AD39" s="43" t="s">
        <v>33</v>
      </c>
    </row>
    <row r="40" spans="1:30" ht="15" thickBot="1" x14ac:dyDescent="0.4">
      <c r="A40" s="4">
        <v>35</v>
      </c>
      <c r="B40" s="5" t="s">
        <v>14</v>
      </c>
      <c r="C40" s="5" t="s">
        <v>2</v>
      </c>
      <c r="D40" s="3">
        <v>300</v>
      </c>
      <c r="E40" s="12">
        <v>6.8</v>
      </c>
      <c r="F40" s="3">
        <v>5.5</v>
      </c>
      <c r="G40" s="3">
        <v>6</v>
      </c>
      <c r="H40" s="3">
        <v>6</v>
      </c>
      <c r="I40" s="10"/>
      <c r="J40" s="14">
        <f t="shared" si="17"/>
        <v>95</v>
      </c>
      <c r="K40" s="14">
        <f t="shared" si="18"/>
        <v>76.838235294117652</v>
      </c>
      <c r="L40" s="14">
        <f t="shared" ref="L40:L41" si="20">95*G40/E40</f>
        <v>83.82352941176471</v>
      </c>
      <c r="M40" s="14">
        <f t="shared" si="19"/>
        <v>83.82352941176471</v>
      </c>
      <c r="N40" s="15"/>
      <c r="O40" s="19">
        <v>351</v>
      </c>
      <c r="P40" s="21">
        <v>327.3</v>
      </c>
      <c r="Q40" s="19">
        <v>352.78</v>
      </c>
      <c r="R40" s="19">
        <v>352.8</v>
      </c>
      <c r="S40" s="13"/>
      <c r="T40" s="18">
        <f>5*P40/O40</f>
        <v>4.6623931623931627</v>
      </c>
      <c r="U40" s="18">
        <f>5*P40/P40</f>
        <v>5</v>
      </c>
      <c r="V40" s="18">
        <f>5*P40/Q40</f>
        <v>4.6388684165769041</v>
      </c>
      <c r="W40" s="18">
        <f>5*P40/R40</f>
        <v>4.6386054421768703</v>
      </c>
      <c r="X40" s="17"/>
      <c r="Y40" s="20">
        <f t="shared" si="0"/>
        <v>99.662393162393158</v>
      </c>
      <c r="Z40" s="18">
        <f t="shared" si="2"/>
        <v>81.838235294117652</v>
      </c>
      <c r="AA40" s="18">
        <f t="shared" si="1"/>
        <v>88.462397828341608</v>
      </c>
      <c r="AB40" s="18">
        <f t="shared" si="7"/>
        <v>88.462134853941578</v>
      </c>
      <c r="AC40" s="17"/>
      <c r="AD40" s="43" t="s">
        <v>33</v>
      </c>
    </row>
    <row r="41" spans="1:30" ht="15" thickBot="1" x14ac:dyDescent="0.4">
      <c r="A41" s="4">
        <v>36</v>
      </c>
      <c r="B41" s="5" t="s">
        <v>14</v>
      </c>
      <c r="C41" s="5" t="s">
        <v>3</v>
      </c>
      <c r="D41" s="3">
        <v>8400</v>
      </c>
      <c r="E41" s="12">
        <v>6.8</v>
      </c>
      <c r="F41" s="10"/>
      <c r="G41" s="3">
        <v>6</v>
      </c>
      <c r="H41" s="3">
        <v>6</v>
      </c>
      <c r="I41" s="10"/>
      <c r="J41" s="14">
        <f t="shared" si="17"/>
        <v>95</v>
      </c>
      <c r="K41" s="15"/>
      <c r="L41" s="14">
        <f t="shared" si="20"/>
        <v>83.82352941176471</v>
      </c>
      <c r="M41" s="14">
        <f t="shared" si="19"/>
        <v>83.82352941176471</v>
      </c>
      <c r="N41" s="15"/>
      <c r="O41" s="19">
        <v>4872</v>
      </c>
      <c r="P41" s="13"/>
      <c r="Q41" s="21">
        <v>4532.3</v>
      </c>
      <c r="R41" s="19">
        <v>5124</v>
      </c>
      <c r="S41" s="13"/>
      <c r="T41" s="18">
        <f>5*Q41/O41</f>
        <v>4.6513752052545154</v>
      </c>
      <c r="U41" s="17"/>
      <c r="V41" s="18">
        <f>5*Q41/Q41</f>
        <v>5</v>
      </c>
      <c r="W41" s="18">
        <f>5*Q41/R41</f>
        <v>4.4226190476190474</v>
      </c>
      <c r="X41" s="17"/>
      <c r="Y41" s="20">
        <f t="shared" si="0"/>
        <v>99.65137520525451</v>
      </c>
      <c r="Z41" s="17"/>
      <c r="AA41" s="18">
        <f t="shared" si="1"/>
        <v>88.82352941176471</v>
      </c>
      <c r="AB41" s="18">
        <f t="shared" si="7"/>
        <v>88.246148459383761</v>
      </c>
      <c r="AC41" s="17"/>
      <c r="AD41" s="43" t="s">
        <v>33</v>
      </c>
    </row>
    <row r="42" spans="1:30" ht="15" thickBot="1" x14ac:dyDescent="0.4">
      <c r="A42" s="4">
        <v>37</v>
      </c>
      <c r="B42" s="5" t="s">
        <v>15</v>
      </c>
      <c r="C42" s="5" t="s">
        <v>1</v>
      </c>
      <c r="D42" s="3">
        <v>300</v>
      </c>
      <c r="E42" s="3">
        <v>6.8</v>
      </c>
      <c r="F42" s="3">
        <v>5.5</v>
      </c>
      <c r="G42" s="10"/>
      <c r="H42" s="3">
        <v>6</v>
      </c>
      <c r="I42" s="12">
        <v>8</v>
      </c>
      <c r="J42" s="14">
        <f>95*E42/I42</f>
        <v>80.75</v>
      </c>
      <c r="K42" s="14">
        <f>95*F42/I42</f>
        <v>65.3125</v>
      </c>
      <c r="L42" s="15"/>
      <c r="M42" s="14">
        <f>95*H42/I42</f>
        <v>71.25</v>
      </c>
      <c r="N42" s="14">
        <f>95*I42/I42</f>
        <v>95</v>
      </c>
      <c r="O42" s="19">
        <v>357</v>
      </c>
      <c r="P42" s="21">
        <v>332.1</v>
      </c>
      <c r="Q42" s="13"/>
      <c r="R42" s="19">
        <v>359.7</v>
      </c>
      <c r="S42" s="19">
        <v>351</v>
      </c>
      <c r="T42" s="18">
        <f>5*P42/O42</f>
        <v>4.651260504201681</v>
      </c>
      <c r="U42" s="18">
        <f>5*P42/P42</f>
        <v>5</v>
      </c>
      <c r="V42" s="17"/>
      <c r="W42" s="18">
        <f>5*P42/R42</f>
        <v>4.6163469557964971</v>
      </c>
      <c r="X42" s="18">
        <f>5*P42/S42</f>
        <v>4.7307692307692308</v>
      </c>
      <c r="Y42" s="18">
        <f t="shared" si="0"/>
        <v>85.401260504201687</v>
      </c>
      <c r="Z42" s="18">
        <f t="shared" si="2"/>
        <v>70.3125</v>
      </c>
      <c r="AA42" s="17"/>
      <c r="AB42" s="18">
        <f t="shared" si="7"/>
        <v>75.866346955796502</v>
      </c>
      <c r="AC42" s="20">
        <f t="shared" si="10"/>
        <v>99.730769230769226</v>
      </c>
      <c r="AD42" s="45" t="s">
        <v>37</v>
      </c>
    </row>
    <row r="43" spans="1:30" ht="15" thickBot="1" x14ac:dyDescent="0.4">
      <c r="A43" s="4">
        <v>38</v>
      </c>
      <c r="B43" s="5" t="s">
        <v>15</v>
      </c>
      <c r="C43" s="5" t="s">
        <v>2</v>
      </c>
      <c r="D43" s="3">
        <v>11700</v>
      </c>
      <c r="E43" s="3">
        <v>6.8</v>
      </c>
      <c r="F43" s="3">
        <v>5.5</v>
      </c>
      <c r="G43" s="10"/>
      <c r="H43" s="3">
        <v>6</v>
      </c>
      <c r="I43" s="12">
        <v>8</v>
      </c>
      <c r="J43" s="14">
        <f>95*E43/I43</f>
        <v>80.75</v>
      </c>
      <c r="K43" s="14">
        <f>95*F43/I43</f>
        <v>65.3125</v>
      </c>
      <c r="L43" s="15"/>
      <c r="M43" s="14">
        <f>95*H43/I43</f>
        <v>71.25</v>
      </c>
      <c r="N43" s="14">
        <f>95*I43/I43</f>
        <v>95</v>
      </c>
      <c r="O43" s="19">
        <v>13689</v>
      </c>
      <c r="P43" s="21">
        <v>12764.7</v>
      </c>
      <c r="Q43" s="13"/>
      <c r="R43" s="19">
        <v>13665.6</v>
      </c>
      <c r="S43" s="19">
        <v>13338</v>
      </c>
      <c r="T43" s="18">
        <f>5*P43/O43</f>
        <v>4.6623931623931627</v>
      </c>
      <c r="U43" s="18">
        <f>5*P43/P43</f>
        <v>5</v>
      </c>
      <c r="V43" s="17"/>
      <c r="W43" s="18">
        <f>5*P43/R43</f>
        <v>4.6703767123287667</v>
      </c>
      <c r="X43" s="18">
        <f>5*P43/S43</f>
        <v>4.7850877192982457</v>
      </c>
      <c r="Y43" s="18">
        <f t="shared" si="0"/>
        <v>85.412393162393158</v>
      </c>
      <c r="Z43" s="18">
        <f t="shared" si="2"/>
        <v>70.3125</v>
      </c>
      <c r="AA43" s="17"/>
      <c r="AB43" s="18">
        <f t="shared" si="7"/>
        <v>75.920376712328761</v>
      </c>
      <c r="AC43" s="20">
        <f t="shared" si="10"/>
        <v>99.785087719298247</v>
      </c>
      <c r="AD43" s="45" t="s">
        <v>37</v>
      </c>
    </row>
    <row r="44" spans="1:30" ht="15" thickBot="1" x14ac:dyDescent="0.4">
      <c r="A44" s="4">
        <v>39</v>
      </c>
      <c r="B44" s="5" t="s">
        <v>15</v>
      </c>
      <c r="C44" s="5" t="s">
        <v>3</v>
      </c>
      <c r="D44" s="3">
        <v>300</v>
      </c>
      <c r="E44" s="12">
        <v>6.8</v>
      </c>
      <c r="F44" s="10"/>
      <c r="G44" s="10"/>
      <c r="H44" s="10"/>
      <c r="I44" s="10"/>
      <c r="J44" s="14">
        <f>95*E44/E44</f>
        <v>95</v>
      </c>
      <c r="K44" s="15"/>
      <c r="L44" s="15"/>
      <c r="M44" s="15"/>
      <c r="N44" s="15"/>
      <c r="O44" s="21">
        <v>177</v>
      </c>
      <c r="P44" s="13"/>
      <c r="Q44" s="13"/>
      <c r="R44" s="13"/>
      <c r="S44" s="13"/>
      <c r="T44" s="18">
        <f>5*O44/O44</f>
        <v>5</v>
      </c>
      <c r="U44" s="17"/>
      <c r="V44" s="17"/>
      <c r="W44" s="17"/>
      <c r="X44" s="17"/>
      <c r="Y44" s="20">
        <f t="shared" si="0"/>
        <v>100</v>
      </c>
      <c r="Z44" s="17"/>
      <c r="AA44" s="17"/>
      <c r="AB44" s="17"/>
      <c r="AC44" s="17"/>
      <c r="AD44" s="43" t="s">
        <v>33</v>
      </c>
    </row>
    <row r="45" spans="1:30" ht="15" thickBot="1" x14ac:dyDescent="0.4">
      <c r="A45" s="4">
        <v>40</v>
      </c>
      <c r="B45" s="5" t="s">
        <v>16</v>
      </c>
      <c r="C45" s="5" t="s">
        <v>1</v>
      </c>
      <c r="D45" s="3">
        <v>300</v>
      </c>
      <c r="E45" s="12">
        <v>6.8</v>
      </c>
      <c r="F45" s="10"/>
      <c r="G45" s="3">
        <v>6</v>
      </c>
      <c r="H45" s="10"/>
      <c r="I45" s="10"/>
      <c r="J45" s="14">
        <f t="shared" ref="J45:J53" si="21">95*E45/E45</f>
        <v>95</v>
      </c>
      <c r="K45" s="15"/>
      <c r="L45" s="14">
        <f>95*G45/E45</f>
        <v>83.82352941176471</v>
      </c>
      <c r="M45" s="15"/>
      <c r="N45" s="15"/>
      <c r="O45" s="21">
        <v>357</v>
      </c>
      <c r="P45" s="13"/>
      <c r="Q45" s="19">
        <v>359.7</v>
      </c>
      <c r="R45" s="13"/>
      <c r="S45" s="13"/>
      <c r="T45" s="18">
        <f t="shared" ref="T45:T46" si="22">5*O45/O45</f>
        <v>5</v>
      </c>
      <c r="U45" s="17"/>
      <c r="V45" s="18">
        <f>5*O45/Q45</f>
        <v>4.9624687239366141</v>
      </c>
      <c r="W45" s="17"/>
      <c r="X45" s="17"/>
      <c r="Y45" s="20">
        <f t="shared" si="0"/>
        <v>100</v>
      </c>
      <c r="Z45" s="17"/>
      <c r="AA45" s="18">
        <f t="shared" si="1"/>
        <v>88.78599813570132</v>
      </c>
      <c r="AB45" s="17"/>
      <c r="AC45" s="17"/>
      <c r="AD45" s="43" t="s">
        <v>33</v>
      </c>
    </row>
    <row r="46" spans="1:30" ht="15" thickBot="1" x14ac:dyDescent="0.4">
      <c r="A46" s="4">
        <v>41</v>
      </c>
      <c r="B46" s="5" t="s">
        <v>16</v>
      </c>
      <c r="C46" s="5" t="s">
        <v>2</v>
      </c>
      <c r="D46" s="3">
        <v>300</v>
      </c>
      <c r="E46" s="12">
        <v>6.8</v>
      </c>
      <c r="F46" s="10"/>
      <c r="G46" s="3">
        <v>6</v>
      </c>
      <c r="H46" s="10"/>
      <c r="I46" s="10"/>
      <c r="J46" s="14">
        <f t="shared" si="21"/>
        <v>95</v>
      </c>
      <c r="K46" s="15"/>
      <c r="L46" s="14">
        <f t="shared" ref="L46:L49" si="23">95*G46/E46</f>
        <v>83.82352941176471</v>
      </c>
      <c r="M46" s="15"/>
      <c r="N46" s="15"/>
      <c r="O46" s="21">
        <v>348</v>
      </c>
      <c r="P46" s="13"/>
      <c r="Q46" s="19">
        <v>350.4</v>
      </c>
      <c r="R46" s="13"/>
      <c r="S46" s="13"/>
      <c r="T46" s="18">
        <f t="shared" si="22"/>
        <v>5</v>
      </c>
      <c r="U46" s="17"/>
      <c r="V46" s="18">
        <f>5*O46/Q46</f>
        <v>4.9657534246575343</v>
      </c>
      <c r="W46" s="17"/>
      <c r="X46" s="17"/>
      <c r="Y46" s="20">
        <f t="shared" si="0"/>
        <v>100</v>
      </c>
      <c r="Z46" s="17"/>
      <c r="AA46" s="18">
        <f t="shared" si="1"/>
        <v>88.789282836422245</v>
      </c>
      <c r="AB46" s="17"/>
      <c r="AC46" s="17"/>
      <c r="AD46" s="43" t="s">
        <v>33</v>
      </c>
    </row>
    <row r="47" spans="1:30" ht="15" thickBot="1" x14ac:dyDescent="0.4">
      <c r="A47" s="4">
        <v>42</v>
      </c>
      <c r="B47" s="5" t="s">
        <v>16</v>
      </c>
      <c r="C47" s="5" t="s">
        <v>3</v>
      </c>
      <c r="D47" s="3">
        <v>5100</v>
      </c>
      <c r="E47" s="12">
        <v>6.8</v>
      </c>
      <c r="F47" s="10"/>
      <c r="G47" s="3">
        <v>6</v>
      </c>
      <c r="H47" s="10"/>
      <c r="I47" s="10"/>
      <c r="J47" s="14">
        <f t="shared" si="21"/>
        <v>95</v>
      </c>
      <c r="K47" s="15"/>
      <c r="L47" s="14">
        <f t="shared" si="23"/>
        <v>83.82352941176471</v>
      </c>
      <c r="M47" s="15"/>
      <c r="N47" s="15"/>
      <c r="O47" s="19">
        <v>3111</v>
      </c>
      <c r="P47" s="13"/>
      <c r="Q47" s="21">
        <v>2751.76</v>
      </c>
      <c r="R47" s="13"/>
      <c r="S47" s="13"/>
      <c r="T47" s="18">
        <f>5*Q47/O47</f>
        <v>4.4226293796207008</v>
      </c>
      <c r="U47" s="17"/>
      <c r="V47" s="18">
        <f>5*Q47/Q47</f>
        <v>5</v>
      </c>
      <c r="W47" s="17"/>
      <c r="X47" s="17"/>
      <c r="Y47" s="20">
        <f t="shared" si="0"/>
        <v>99.422629379620702</v>
      </c>
      <c r="Z47" s="17"/>
      <c r="AA47" s="18">
        <f t="shared" si="1"/>
        <v>88.82352941176471</v>
      </c>
      <c r="AB47" s="17"/>
      <c r="AC47" s="17"/>
      <c r="AD47" s="43" t="s">
        <v>33</v>
      </c>
    </row>
    <row r="48" spans="1:30" ht="15" thickBot="1" x14ac:dyDescent="0.4">
      <c r="A48" s="4">
        <v>43</v>
      </c>
      <c r="B48" s="5" t="s">
        <v>17</v>
      </c>
      <c r="C48" s="5" t="s">
        <v>1</v>
      </c>
      <c r="D48" s="3">
        <v>9600</v>
      </c>
      <c r="E48" s="12">
        <v>6.8</v>
      </c>
      <c r="F48" s="3">
        <v>5.5</v>
      </c>
      <c r="G48" s="3">
        <v>6</v>
      </c>
      <c r="H48" s="3">
        <v>6</v>
      </c>
      <c r="I48" s="10"/>
      <c r="J48" s="14">
        <f t="shared" si="21"/>
        <v>95</v>
      </c>
      <c r="K48" s="14">
        <f>95*F48/E48</f>
        <v>76.838235294117652</v>
      </c>
      <c r="L48" s="14">
        <f t="shared" si="23"/>
        <v>83.82352941176471</v>
      </c>
      <c r="M48" s="14">
        <f>95*H48/E48</f>
        <v>83.82352941176471</v>
      </c>
      <c r="N48" s="15"/>
      <c r="O48" s="19">
        <v>11424</v>
      </c>
      <c r="P48" s="21">
        <v>10627.2</v>
      </c>
      <c r="Q48" s="19">
        <v>11586.82</v>
      </c>
      <c r="R48" s="19">
        <v>11587.2</v>
      </c>
      <c r="S48" s="13"/>
      <c r="T48" s="18">
        <f>5*P48/O48</f>
        <v>4.651260504201681</v>
      </c>
      <c r="U48" s="18">
        <f>5*P48/P48</f>
        <v>5</v>
      </c>
      <c r="V48" s="18">
        <f>5*P48/Q48</f>
        <v>4.5859001865913172</v>
      </c>
      <c r="W48" s="18">
        <f>5*P48/R48</f>
        <v>4.5857497928748963</v>
      </c>
      <c r="X48" s="17"/>
      <c r="Y48" s="20">
        <f t="shared" si="0"/>
        <v>99.651260504201687</v>
      </c>
      <c r="Z48" s="18">
        <f t="shared" si="2"/>
        <v>81.838235294117652</v>
      </c>
      <c r="AA48" s="18">
        <f t="shared" si="1"/>
        <v>88.409429598356027</v>
      </c>
      <c r="AB48" s="18">
        <f t="shared" si="7"/>
        <v>88.409279204639603</v>
      </c>
      <c r="AC48" s="17"/>
      <c r="AD48" s="43" t="s">
        <v>33</v>
      </c>
    </row>
    <row r="49" spans="1:30" ht="15" thickBot="1" x14ac:dyDescent="0.4">
      <c r="A49" s="4">
        <v>44</v>
      </c>
      <c r="B49" s="5" t="s">
        <v>17</v>
      </c>
      <c r="C49" s="5" t="s">
        <v>2</v>
      </c>
      <c r="D49" s="3">
        <v>300</v>
      </c>
      <c r="E49" s="12">
        <v>6.8</v>
      </c>
      <c r="F49" s="3">
        <v>5.5</v>
      </c>
      <c r="G49" s="3">
        <v>6</v>
      </c>
      <c r="H49" s="3">
        <v>6</v>
      </c>
      <c r="I49" s="10"/>
      <c r="J49" s="14">
        <f t="shared" si="21"/>
        <v>95</v>
      </c>
      <c r="K49" s="14">
        <f>95*F49/E49</f>
        <v>76.838235294117652</v>
      </c>
      <c r="L49" s="14">
        <f t="shared" si="23"/>
        <v>83.82352941176471</v>
      </c>
      <c r="M49" s="14">
        <f t="shared" ref="M49:M53" si="24">95*H49/E49</f>
        <v>83.82352941176471</v>
      </c>
      <c r="N49" s="15"/>
      <c r="O49" s="19">
        <v>351</v>
      </c>
      <c r="P49" s="21">
        <v>327.3</v>
      </c>
      <c r="Q49" s="19">
        <v>352.78</v>
      </c>
      <c r="R49" s="19">
        <v>352.8</v>
      </c>
      <c r="S49" s="13"/>
      <c r="T49" s="18">
        <f>5*P49/O49</f>
        <v>4.6623931623931627</v>
      </c>
      <c r="U49" s="18">
        <f>5*P49/P49</f>
        <v>5</v>
      </c>
      <c r="V49" s="18">
        <f>5*P49/Q49</f>
        <v>4.6388684165769041</v>
      </c>
      <c r="W49" s="18">
        <f>5*P49/R49</f>
        <v>4.6386054421768703</v>
      </c>
      <c r="X49" s="17"/>
      <c r="Y49" s="20">
        <f t="shared" si="0"/>
        <v>99.662393162393158</v>
      </c>
      <c r="Z49" s="18">
        <f t="shared" si="2"/>
        <v>81.838235294117652</v>
      </c>
      <c r="AA49" s="18">
        <f t="shared" si="1"/>
        <v>88.462397828341608</v>
      </c>
      <c r="AB49" s="18">
        <f t="shared" si="7"/>
        <v>88.462134853941578</v>
      </c>
      <c r="AC49" s="17"/>
      <c r="AD49" s="43" t="s">
        <v>33</v>
      </c>
    </row>
    <row r="50" spans="1:30" ht="15" thickBot="1" x14ac:dyDescent="0.4">
      <c r="A50" s="4">
        <v>45</v>
      </c>
      <c r="B50" s="5" t="s">
        <v>17</v>
      </c>
      <c r="C50" s="5" t="s">
        <v>3</v>
      </c>
      <c r="D50" s="3">
        <v>300</v>
      </c>
      <c r="E50" s="12">
        <v>6.8</v>
      </c>
      <c r="F50" s="10"/>
      <c r="G50" s="10"/>
      <c r="H50" s="3">
        <v>6</v>
      </c>
      <c r="I50" s="10"/>
      <c r="J50" s="14">
        <f t="shared" si="21"/>
        <v>95</v>
      </c>
      <c r="K50" s="15"/>
      <c r="L50" s="15"/>
      <c r="M50" s="14">
        <f t="shared" si="24"/>
        <v>83.82352941176471</v>
      </c>
      <c r="N50" s="15"/>
      <c r="O50" s="19">
        <v>174</v>
      </c>
      <c r="P50" s="13"/>
      <c r="Q50" s="13"/>
      <c r="R50" s="21">
        <v>168.9</v>
      </c>
      <c r="S50" s="13"/>
      <c r="T50" s="18">
        <f>5*R50/O50</f>
        <v>4.8534482758620694</v>
      </c>
      <c r="U50" s="17"/>
      <c r="V50" s="17"/>
      <c r="W50" s="18">
        <f>5*R50/R50</f>
        <v>5</v>
      </c>
      <c r="X50" s="17"/>
      <c r="Y50" s="20">
        <f t="shared" si="0"/>
        <v>99.853448275862064</v>
      </c>
      <c r="Z50" s="17"/>
      <c r="AA50" s="17"/>
      <c r="AB50" s="18">
        <f t="shared" si="7"/>
        <v>88.82352941176471</v>
      </c>
      <c r="AC50" s="17"/>
      <c r="AD50" s="43" t="s">
        <v>33</v>
      </c>
    </row>
    <row r="51" spans="1:30" ht="15" thickBot="1" x14ac:dyDescent="0.4">
      <c r="A51" s="4">
        <v>46</v>
      </c>
      <c r="B51" s="5" t="s">
        <v>18</v>
      </c>
      <c r="C51" s="5" t="s">
        <v>1</v>
      </c>
      <c r="D51" s="3">
        <v>300</v>
      </c>
      <c r="E51" s="12">
        <v>6.8</v>
      </c>
      <c r="F51" s="3">
        <v>5.5</v>
      </c>
      <c r="G51" s="10"/>
      <c r="H51" s="3">
        <v>6</v>
      </c>
      <c r="I51" s="10"/>
      <c r="J51" s="14">
        <f t="shared" si="21"/>
        <v>95</v>
      </c>
      <c r="K51" s="14">
        <f>95*F51/E51</f>
        <v>76.838235294117652</v>
      </c>
      <c r="L51" s="15"/>
      <c r="M51" s="14">
        <f t="shared" si="24"/>
        <v>83.82352941176471</v>
      </c>
      <c r="N51" s="15"/>
      <c r="O51" s="19">
        <v>357</v>
      </c>
      <c r="P51" s="21">
        <v>332.1</v>
      </c>
      <c r="Q51" s="13"/>
      <c r="R51" s="19">
        <v>362.1</v>
      </c>
      <c r="S51" s="13"/>
      <c r="T51" s="18">
        <f>5*P51/O51</f>
        <v>4.651260504201681</v>
      </c>
      <c r="U51" s="18">
        <f>5*P51/P51</f>
        <v>5</v>
      </c>
      <c r="V51" s="17"/>
      <c r="W51" s="18">
        <f>5*P51/R51</f>
        <v>4.5857497928748963</v>
      </c>
      <c r="X51" s="17"/>
      <c r="Y51" s="20">
        <f t="shared" si="0"/>
        <v>99.651260504201687</v>
      </c>
      <c r="Z51" s="18">
        <f t="shared" si="2"/>
        <v>81.838235294117652</v>
      </c>
      <c r="AA51" s="17"/>
      <c r="AB51" s="18">
        <f t="shared" si="7"/>
        <v>88.409279204639603</v>
      </c>
      <c r="AC51" s="17"/>
      <c r="AD51" s="43" t="s">
        <v>33</v>
      </c>
    </row>
    <row r="52" spans="1:30" ht="15" thickBot="1" x14ac:dyDescent="0.4">
      <c r="A52" s="4">
        <v>47</v>
      </c>
      <c r="B52" s="5" t="s">
        <v>18</v>
      </c>
      <c r="C52" s="5" t="s">
        <v>2</v>
      </c>
      <c r="D52" s="3">
        <v>7500</v>
      </c>
      <c r="E52" s="12">
        <v>6.8</v>
      </c>
      <c r="F52" s="3">
        <v>5.5</v>
      </c>
      <c r="G52" s="10"/>
      <c r="H52" s="3">
        <v>6</v>
      </c>
      <c r="I52" s="10"/>
      <c r="J52" s="14">
        <f t="shared" si="21"/>
        <v>95</v>
      </c>
      <c r="K52" s="14">
        <f>95*F52/E52</f>
        <v>76.838235294117652</v>
      </c>
      <c r="L52" s="15"/>
      <c r="M52" s="14">
        <f t="shared" si="24"/>
        <v>83.82352941176471</v>
      </c>
      <c r="N52" s="15"/>
      <c r="O52" s="19">
        <v>8775</v>
      </c>
      <c r="P52" s="21">
        <v>8182.5</v>
      </c>
      <c r="Q52" s="13"/>
      <c r="R52" s="19">
        <v>8820</v>
      </c>
      <c r="S52" s="13"/>
      <c r="T52" s="18">
        <f>5*P52/O52</f>
        <v>4.6623931623931627</v>
      </c>
      <c r="U52" s="18">
        <f>5*P52/P52</f>
        <v>5</v>
      </c>
      <c r="V52" s="17"/>
      <c r="W52" s="18">
        <f>5*P52/R52</f>
        <v>4.6386054421768703</v>
      </c>
      <c r="X52" s="17"/>
      <c r="Y52" s="20">
        <f t="shared" si="0"/>
        <v>99.662393162393158</v>
      </c>
      <c r="Z52" s="18">
        <f t="shared" si="2"/>
        <v>81.838235294117652</v>
      </c>
      <c r="AA52" s="17"/>
      <c r="AB52" s="18">
        <f t="shared" si="7"/>
        <v>88.462134853941578</v>
      </c>
      <c r="AC52" s="17"/>
      <c r="AD52" s="43" t="s">
        <v>33</v>
      </c>
    </row>
    <row r="53" spans="1:30" ht="15" thickBot="1" x14ac:dyDescent="0.4">
      <c r="A53" s="4">
        <v>48</v>
      </c>
      <c r="B53" s="5" t="s">
        <v>18</v>
      </c>
      <c r="C53" s="5" t="s">
        <v>3</v>
      </c>
      <c r="D53" s="3">
        <v>7200</v>
      </c>
      <c r="E53" s="12">
        <v>6.8</v>
      </c>
      <c r="F53" s="10"/>
      <c r="G53" s="10"/>
      <c r="H53" s="3">
        <v>6</v>
      </c>
      <c r="I53" s="10"/>
      <c r="J53" s="14">
        <f t="shared" si="21"/>
        <v>95</v>
      </c>
      <c r="K53" s="15"/>
      <c r="L53" s="15"/>
      <c r="M53" s="14">
        <f t="shared" si="24"/>
        <v>83.82352941176471</v>
      </c>
      <c r="N53" s="15"/>
      <c r="O53" s="21">
        <v>4176</v>
      </c>
      <c r="P53" s="13"/>
      <c r="Q53" s="13"/>
      <c r="R53" s="19">
        <v>4226.3999999999996</v>
      </c>
      <c r="S53" s="13"/>
      <c r="T53" s="18">
        <f>5*O53/O53</f>
        <v>5</v>
      </c>
      <c r="U53" s="17"/>
      <c r="V53" s="17"/>
      <c r="W53" s="18">
        <f>5*O53/R53</f>
        <v>4.9403747870528116</v>
      </c>
      <c r="X53" s="17"/>
      <c r="Y53" s="20">
        <f t="shared" si="0"/>
        <v>100</v>
      </c>
      <c r="Z53" s="17"/>
      <c r="AA53" s="17"/>
      <c r="AB53" s="18">
        <f t="shared" si="7"/>
        <v>88.763904198817528</v>
      </c>
      <c r="AC53" s="17"/>
      <c r="AD53" s="43" t="s">
        <v>33</v>
      </c>
    </row>
    <row r="54" spans="1:30" ht="15" thickBot="1" x14ac:dyDescent="0.4">
      <c r="A54" s="4">
        <v>49</v>
      </c>
      <c r="B54" s="5" t="s">
        <v>19</v>
      </c>
      <c r="C54" s="5" t="s">
        <v>1</v>
      </c>
      <c r="D54" s="3">
        <v>6000</v>
      </c>
      <c r="E54" s="3">
        <v>6.8</v>
      </c>
      <c r="F54" s="10"/>
      <c r="G54" s="10"/>
      <c r="H54" s="10"/>
      <c r="I54" s="12">
        <v>8</v>
      </c>
      <c r="J54" s="14">
        <f>95*E54/I54</f>
        <v>80.75</v>
      </c>
      <c r="K54" s="15"/>
      <c r="L54" s="15"/>
      <c r="M54" s="15"/>
      <c r="N54" s="14">
        <f>95*I54/I54</f>
        <v>95</v>
      </c>
      <c r="O54" s="19">
        <v>7140</v>
      </c>
      <c r="P54" s="13"/>
      <c r="Q54" s="13"/>
      <c r="R54" s="13"/>
      <c r="S54" s="19">
        <v>7140</v>
      </c>
      <c r="T54" s="18">
        <f>5*O54/O54</f>
        <v>5</v>
      </c>
      <c r="U54" s="17"/>
      <c r="V54" s="17"/>
      <c r="W54" s="17"/>
      <c r="X54" s="18">
        <f>5*S54/S54</f>
        <v>5</v>
      </c>
      <c r="Y54" s="18">
        <f t="shared" si="0"/>
        <v>85.75</v>
      </c>
      <c r="Z54" s="17"/>
      <c r="AA54" s="17"/>
      <c r="AB54" s="17"/>
      <c r="AC54" s="20">
        <f t="shared" si="10"/>
        <v>100</v>
      </c>
      <c r="AD54" s="45" t="s">
        <v>37</v>
      </c>
    </row>
    <row r="55" spans="1:30" ht="15" thickBot="1" x14ac:dyDescent="0.4">
      <c r="A55" s="4">
        <v>50</v>
      </c>
      <c r="B55" s="5" t="s">
        <v>19</v>
      </c>
      <c r="C55" s="5" t="s">
        <v>2</v>
      </c>
      <c r="D55" s="3">
        <v>300</v>
      </c>
      <c r="E55" s="3">
        <v>6.8</v>
      </c>
      <c r="F55" s="10"/>
      <c r="G55" s="10"/>
      <c r="H55" s="10"/>
      <c r="I55" s="12">
        <v>8</v>
      </c>
      <c r="J55" s="14">
        <f>95*E55/I55</f>
        <v>80.75</v>
      </c>
      <c r="K55" s="15"/>
      <c r="L55" s="15"/>
      <c r="M55" s="15"/>
      <c r="N55" s="14">
        <f t="shared" ref="N55:N56" si="25">95*I55/I55</f>
        <v>95</v>
      </c>
      <c r="O55" s="19">
        <v>351</v>
      </c>
      <c r="P55" s="13"/>
      <c r="Q55" s="13"/>
      <c r="R55" s="13"/>
      <c r="S55" s="21">
        <v>345</v>
      </c>
      <c r="T55" s="18">
        <f>5*S55/O55</f>
        <v>4.9145299145299148</v>
      </c>
      <c r="U55" s="17"/>
      <c r="V55" s="17"/>
      <c r="W55" s="17"/>
      <c r="X55" s="18">
        <f>5*S55/S55</f>
        <v>5</v>
      </c>
      <c r="Y55" s="18">
        <f t="shared" si="0"/>
        <v>85.664529914529908</v>
      </c>
      <c r="Z55" s="17"/>
      <c r="AA55" s="17"/>
      <c r="AB55" s="17"/>
      <c r="AC55" s="20">
        <f t="shared" si="10"/>
        <v>100</v>
      </c>
      <c r="AD55" s="45" t="s">
        <v>37</v>
      </c>
    </row>
    <row r="56" spans="1:30" ht="15" thickBot="1" x14ac:dyDescent="0.4">
      <c r="A56" s="4">
        <v>51</v>
      </c>
      <c r="B56" s="5" t="s">
        <v>19</v>
      </c>
      <c r="C56" s="5" t="s">
        <v>3</v>
      </c>
      <c r="D56" s="3">
        <v>7800</v>
      </c>
      <c r="E56" s="10"/>
      <c r="F56" s="10"/>
      <c r="G56" s="10"/>
      <c r="H56" s="10"/>
      <c r="I56" s="12">
        <v>8</v>
      </c>
      <c r="J56" s="15"/>
      <c r="K56" s="15"/>
      <c r="L56" s="15"/>
      <c r="M56" s="15"/>
      <c r="N56" s="14">
        <f t="shared" si="25"/>
        <v>95</v>
      </c>
      <c r="O56" s="13"/>
      <c r="P56" s="13"/>
      <c r="Q56" s="13"/>
      <c r="R56" s="13"/>
      <c r="S56" s="21">
        <v>4524</v>
      </c>
      <c r="T56" s="17"/>
      <c r="U56" s="17"/>
      <c r="V56" s="17"/>
      <c r="W56" s="17"/>
      <c r="X56" s="18">
        <f>5*S56/S56</f>
        <v>5</v>
      </c>
      <c r="Y56" s="17"/>
      <c r="Z56" s="17"/>
      <c r="AA56" s="17"/>
      <c r="AB56" s="17"/>
      <c r="AC56" s="20">
        <f t="shared" si="10"/>
        <v>100</v>
      </c>
      <c r="AD56" s="45" t="s">
        <v>37</v>
      </c>
    </row>
    <row r="57" spans="1:30" ht="26.5" thickBot="1" x14ac:dyDescent="0.4">
      <c r="A57" s="4">
        <v>52</v>
      </c>
      <c r="B57" s="5" t="s">
        <v>20</v>
      </c>
      <c r="C57" s="5" t="s">
        <v>1</v>
      </c>
      <c r="D57" s="3">
        <v>4500</v>
      </c>
      <c r="E57" s="12">
        <v>6.8</v>
      </c>
      <c r="F57" s="3">
        <v>5.5</v>
      </c>
      <c r="G57" s="3">
        <v>6</v>
      </c>
      <c r="H57" s="3">
        <v>6</v>
      </c>
      <c r="I57" s="10"/>
      <c r="J57" s="14">
        <f>95*E57/E57</f>
        <v>95</v>
      </c>
      <c r="K57" s="14">
        <f>95*F57/E57</f>
        <v>76.838235294117652</v>
      </c>
      <c r="L57" s="14">
        <f>95*G57/E57</f>
        <v>83.82352941176471</v>
      </c>
      <c r="M57" s="14">
        <f>95*H57/E57</f>
        <v>83.82352941176471</v>
      </c>
      <c r="N57" s="15"/>
      <c r="O57" s="19">
        <v>5355</v>
      </c>
      <c r="P57" s="21">
        <v>4981.5</v>
      </c>
      <c r="Q57" s="19">
        <v>5431.32</v>
      </c>
      <c r="R57" s="19">
        <v>5431.5</v>
      </c>
      <c r="S57" s="13"/>
      <c r="T57" s="18">
        <f>5*P57/O57</f>
        <v>4.651260504201681</v>
      </c>
      <c r="U57" s="18">
        <f>5*P57/P57</f>
        <v>5</v>
      </c>
      <c r="V57" s="18">
        <f>5*P57/Q57</f>
        <v>4.5859017697355338</v>
      </c>
      <c r="W57" s="18">
        <f>5*P57/R57</f>
        <v>4.5857497928748963</v>
      </c>
      <c r="X57" s="17"/>
      <c r="Y57" s="20">
        <f t="shared" si="0"/>
        <v>99.651260504201687</v>
      </c>
      <c r="Z57" s="18">
        <f t="shared" si="2"/>
        <v>81.838235294117652</v>
      </c>
      <c r="AA57" s="18">
        <f t="shared" si="1"/>
        <v>88.409431181500238</v>
      </c>
      <c r="AB57" s="18">
        <f t="shared" si="7"/>
        <v>88.409279204639603</v>
      </c>
      <c r="AC57" s="17"/>
      <c r="AD57" s="43" t="s">
        <v>33</v>
      </c>
    </row>
    <row r="58" spans="1:30" ht="26.5" thickBot="1" x14ac:dyDescent="0.4">
      <c r="A58" s="4">
        <v>53</v>
      </c>
      <c r="B58" s="5" t="s">
        <v>20</v>
      </c>
      <c r="C58" s="5" t="s">
        <v>2</v>
      </c>
      <c r="D58" s="3">
        <v>3000</v>
      </c>
      <c r="E58" s="12">
        <v>6.8</v>
      </c>
      <c r="F58" s="3">
        <v>5.5</v>
      </c>
      <c r="G58" s="3">
        <v>6</v>
      </c>
      <c r="H58" s="3">
        <v>6</v>
      </c>
      <c r="I58" s="10"/>
      <c r="J58" s="14">
        <f t="shared" ref="J58:J62" si="26">95*E58/E58</f>
        <v>95</v>
      </c>
      <c r="K58" s="14">
        <f t="shared" ref="K58:K61" si="27">95*F58/E58</f>
        <v>76.838235294117652</v>
      </c>
      <c r="L58" s="14">
        <f t="shared" ref="L58:L62" si="28">95*G58/E58</f>
        <v>83.82352941176471</v>
      </c>
      <c r="M58" s="14">
        <f t="shared" ref="M58:M61" si="29">95*H58/E58</f>
        <v>83.82352941176471</v>
      </c>
      <c r="N58" s="15"/>
      <c r="O58" s="19">
        <v>3480</v>
      </c>
      <c r="P58" s="21">
        <v>3273</v>
      </c>
      <c r="Q58" s="19">
        <v>3527.82</v>
      </c>
      <c r="R58" s="19">
        <v>3528</v>
      </c>
      <c r="S58" s="13"/>
      <c r="T58" s="18">
        <f>5*P58/O58</f>
        <v>4.7025862068965516</v>
      </c>
      <c r="U58" s="18">
        <f>5*P58/P58</f>
        <v>5</v>
      </c>
      <c r="V58" s="18">
        <f>5*P58/Q58</f>
        <v>4.6388421177951251</v>
      </c>
      <c r="W58" s="18">
        <f>5*P58/R58</f>
        <v>4.6386054421768703</v>
      </c>
      <c r="X58" s="17"/>
      <c r="Y58" s="20">
        <f t="shared" si="0"/>
        <v>99.702586206896555</v>
      </c>
      <c r="Z58" s="18">
        <f t="shared" si="2"/>
        <v>81.838235294117652</v>
      </c>
      <c r="AA58" s="18">
        <f t="shared" si="1"/>
        <v>88.462371529559832</v>
      </c>
      <c r="AB58" s="18">
        <f t="shared" si="7"/>
        <v>88.462134853941578</v>
      </c>
      <c r="AC58" s="17"/>
      <c r="AD58" s="43" t="s">
        <v>33</v>
      </c>
    </row>
    <row r="59" spans="1:30" ht="26.5" thickBot="1" x14ac:dyDescent="0.4">
      <c r="A59" s="4">
        <v>54</v>
      </c>
      <c r="B59" s="5" t="s">
        <v>20</v>
      </c>
      <c r="C59" s="5" t="s">
        <v>3</v>
      </c>
      <c r="D59" s="3">
        <v>300</v>
      </c>
      <c r="E59" s="12">
        <v>6.8</v>
      </c>
      <c r="F59" s="10"/>
      <c r="G59" s="3">
        <v>6</v>
      </c>
      <c r="H59" s="3">
        <v>6</v>
      </c>
      <c r="I59" s="10"/>
      <c r="J59" s="14">
        <f t="shared" si="26"/>
        <v>95</v>
      </c>
      <c r="K59" s="16" t="s">
        <v>34</v>
      </c>
      <c r="L59" s="14">
        <f t="shared" si="28"/>
        <v>83.82352941176471</v>
      </c>
      <c r="M59" s="14">
        <f t="shared" si="29"/>
        <v>83.82352941176471</v>
      </c>
      <c r="N59" s="15"/>
      <c r="O59" s="19">
        <v>180</v>
      </c>
      <c r="P59" s="13"/>
      <c r="Q59" s="21">
        <v>161.87</v>
      </c>
      <c r="R59" s="19">
        <v>176.1</v>
      </c>
      <c r="S59" s="13"/>
      <c r="T59" s="18">
        <f>5*Q59/O59</f>
        <v>4.4963888888888892</v>
      </c>
      <c r="U59" s="17"/>
      <c r="V59" s="18">
        <f>5*Q59/Q59</f>
        <v>5</v>
      </c>
      <c r="W59" s="18">
        <f>5*Q59/R59</f>
        <v>4.5959681998864284</v>
      </c>
      <c r="X59" s="17"/>
      <c r="Y59" s="20">
        <f t="shared" si="0"/>
        <v>99.496388888888887</v>
      </c>
      <c r="Z59" s="18"/>
      <c r="AA59" s="18">
        <f t="shared" si="1"/>
        <v>88.82352941176471</v>
      </c>
      <c r="AB59" s="18">
        <f t="shared" si="7"/>
        <v>88.419497611651138</v>
      </c>
      <c r="AC59" s="17"/>
      <c r="AD59" s="43" t="s">
        <v>33</v>
      </c>
    </row>
    <row r="60" spans="1:30" ht="26.5" thickBot="1" x14ac:dyDescent="0.4">
      <c r="A60" s="1">
        <v>55</v>
      </c>
      <c r="B60" s="2" t="s">
        <v>21</v>
      </c>
      <c r="C60" s="2" t="s">
        <v>1</v>
      </c>
      <c r="D60" s="3">
        <v>14100</v>
      </c>
      <c r="E60" s="12">
        <v>6.8</v>
      </c>
      <c r="F60" s="3">
        <v>5.5</v>
      </c>
      <c r="G60" s="3">
        <v>6</v>
      </c>
      <c r="H60" s="3">
        <v>6</v>
      </c>
      <c r="I60" s="10"/>
      <c r="J60" s="14">
        <f t="shared" si="26"/>
        <v>95</v>
      </c>
      <c r="K60" s="14">
        <f t="shared" si="27"/>
        <v>76.838235294117652</v>
      </c>
      <c r="L60" s="14">
        <f t="shared" si="28"/>
        <v>83.82352941176471</v>
      </c>
      <c r="M60" s="14">
        <f t="shared" si="29"/>
        <v>83.82352941176471</v>
      </c>
      <c r="N60" s="15"/>
      <c r="O60" s="19">
        <v>16779</v>
      </c>
      <c r="P60" s="21">
        <v>15608.7</v>
      </c>
      <c r="Q60" s="19">
        <v>16806.07</v>
      </c>
      <c r="R60" s="19">
        <v>16807.2</v>
      </c>
      <c r="S60" s="13"/>
      <c r="T60" s="18">
        <f>5*P60/O60</f>
        <v>4.651260504201681</v>
      </c>
      <c r="U60" s="18">
        <f>5*P60/P60</f>
        <v>5</v>
      </c>
      <c r="V60" s="18">
        <f>5*P60/Q60</f>
        <v>4.643768590753222</v>
      </c>
      <c r="W60" s="18">
        <f>5*P60/R60</f>
        <v>4.6434563758389258</v>
      </c>
      <c r="X60" s="17"/>
      <c r="Y60" s="20">
        <f t="shared" si="0"/>
        <v>99.651260504201687</v>
      </c>
      <c r="Z60" s="18">
        <f t="shared" si="2"/>
        <v>81.838235294117652</v>
      </c>
      <c r="AA60" s="18">
        <f t="shared" si="1"/>
        <v>88.467298002517936</v>
      </c>
      <c r="AB60" s="18">
        <f t="shared" si="7"/>
        <v>88.466985787603633</v>
      </c>
      <c r="AC60" s="17"/>
      <c r="AD60" s="43" t="s">
        <v>33</v>
      </c>
    </row>
    <row r="61" spans="1:30" ht="26.5" thickBot="1" x14ac:dyDescent="0.4">
      <c r="A61" s="4">
        <v>56</v>
      </c>
      <c r="B61" s="5" t="s">
        <v>21</v>
      </c>
      <c r="C61" s="5" t="s">
        <v>2</v>
      </c>
      <c r="D61" s="3">
        <v>2100</v>
      </c>
      <c r="E61" s="12">
        <v>6.8</v>
      </c>
      <c r="F61" s="3">
        <v>5.5</v>
      </c>
      <c r="G61" s="3">
        <v>6</v>
      </c>
      <c r="H61" s="3">
        <v>6</v>
      </c>
      <c r="I61" s="10"/>
      <c r="J61" s="14">
        <f t="shared" si="26"/>
        <v>95</v>
      </c>
      <c r="K61" s="14">
        <f t="shared" si="27"/>
        <v>76.838235294117652</v>
      </c>
      <c r="L61" s="14">
        <f t="shared" si="28"/>
        <v>83.82352941176471</v>
      </c>
      <c r="M61" s="14">
        <f t="shared" si="29"/>
        <v>83.82352941176471</v>
      </c>
      <c r="N61" s="15"/>
      <c r="O61" s="19">
        <v>2415</v>
      </c>
      <c r="P61" s="21">
        <v>2291.1</v>
      </c>
      <c r="Q61" s="19">
        <v>2437.89</v>
      </c>
      <c r="R61" s="19">
        <v>2404.5</v>
      </c>
      <c r="S61" s="13"/>
      <c r="T61" s="18">
        <f>5*P61/O61</f>
        <v>4.7434782608695656</v>
      </c>
      <c r="U61" s="18">
        <f>5*P61/P61</f>
        <v>5</v>
      </c>
      <c r="V61" s="18">
        <f>5*P61/Q61</f>
        <v>4.6989404772159533</v>
      </c>
      <c r="W61" s="18">
        <f>5*P61/R61</f>
        <v>4.7641921397379914</v>
      </c>
      <c r="X61" s="17"/>
      <c r="Y61" s="20">
        <f t="shared" si="0"/>
        <v>99.743478260869566</v>
      </c>
      <c r="Z61" s="18">
        <f t="shared" si="2"/>
        <v>81.838235294117652</v>
      </c>
      <c r="AA61" s="18">
        <f t="shared" si="1"/>
        <v>88.522469888980666</v>
      </c>
      <c r="AB61" s="18">
        <f t="shared" si="7"/>
        <v>88.587721551502696</v>
      </c>
      <c r="AC61" s="17"/>
      <c r="AD61" s="43" t="s">
        <v>33</v>
      </c>
    </row>
    <row r="62" spans="1:30" ht="26.5" thickBot="1" x14ac:dyDescent="0.4">
      <c r="A62" s="4">
        <v>57</v>
      </c>
      <c r="B62" s="5" t="s">
        <v>21</v>
      </c>
      <c r="C62" s="5" t="s">
        <v>3</v>
      </c>
      <c r="D62" s="3">
        <v>19500</v>
      </c>
      <c r="E62" s="12">
        <v>6.8</v>
      </c>
      <c r="F62" s="10"/>
      <c r="G62" s="3">
        <v>6</v>
      </c>
      <c r="H62" s="10"/>
      <c r="I62" s="10"/>
      <c r="J62" s="14">
        <f t="shared" si="26"/>
        <v>95</v>
      </c>
      <c r="K62" s="15" t="s">
        <v>34</v>
      </c>
      <c r="L62" s="14">
        <f t="shared" si="28"/>
        <v>83.82352941176471</v>
      </c>
      <c r="M62" s="15"/>
      <c r="N62" s="15"/>
      <c r="O62" s="19">
        <v>11505</v>
      </c>
      <c r="P62" s="13"/>
      <c r="Q62" s="21">
        <v>10521.42</v>
      </c>
      <c r="R62" s="13"/>
      <c r="S62" s="13"/>
      <c r="T62" s="18">
        <f>5*Q62/O62</f>
        <v>4.5725423728813555</v>
      </c>
      <c r="U62" s="17"/>
      <c r="V62" s="18">
        <f>5*Q62/Q62</f>
        <v>5</v>
      </c>
      <c r="W62" s="17"/>
      <c r="X62" s="17"/>
      <c r="Y62" s="20">
        <f t="shared" si="0"/>
        <v>99.572542372881358</v>
      </c>
      <c r="Z62" s="17"/>
      <c r="AA62" s="18">
        <f t="shared" si="1"/>
        <v>88.82352941176471</v>
      </c>
      <c r="AB62" s="17"/>
      <c r="AC62" s="17"/>
      <c r="AD62" s="43" t="s">
        <v>33</v>
      </c>
    </row>
    <row r="63" spans="1:30" ht="15" thickBot="1" x14ac:dyDescent="0.4">
      <c r="A63" s="4">
        <v>58</v>
      </c>
      <c r="B63" s="5" t="s">
        <v>22</v>
      </c>
      <c r="C63" s="5" t="s">
        <v>1</v>
      </c>
      <c r="D63" s="3">
        <v>300</v>
      </c>
      <c r="E63" s="10"/>
      <c r="F63" s="3">
        <v>5.5</v>
      </c>
      <c r="G63" s="3">
        <v>6</v>
      </c>
      <c r="H63" s="3">
        <v>6</v>
      </c>
      <c r="I63" s="10"/>
      <c r="J63" s="15"/>
      <c r="K63" s="14">
        <f>95*F63/H63</f>
        <v>87.083333333333329</v>
      </c>
      <c r="L63" s="14">
        <f>95*G63/H63</f>
        <v>95</v>
      </c>
      <c r="M63" s="14">
        <f>95*H63/H63</f>
        <v>95</v>
      </c>
      <c r="N63" s="15"/>
      <c r="O63" s="13"/>
      <c r="P63" s="21">
        <v>332.1</v>
      </c>
      <c r="Q63" s="19">
        <v>362.09</v>
      </c>
      <c r="R63" s="19">
        <v>362.1</v>
      </c>
      <c r="S63" s="13"/>
      <c r="T63" s="17"/>
      <c r="U63" s="18">
        <f>5*P63/P63</f>
        <v>5</v>
      </c>
      <c r="V63" s="18">
        <f>5*P63/Q63</f>
        <v>4.5858764395592262</v>
      </c>
      <c r="W63" s="18">
        <f>5*P63/R63</f>
        <v>4.5857497928748963</v>
      </c>
      <c r="X63" s="17"/>
      <c r="Y63" s="17"/>
      <c r="Z63" s="18">
        <f t="shared" si="2"/>
        <v>92.083333333333329</v>
      </c>
      <c r="AA63" s="29">
        <f t="shared" si="1"/>
        <v>99.585876439559229</v>
      </c>
      <c r="AB63" s="29">
        <f t="shared" si="7"/>
        <v>99.585749792874893</v>
      </c>
      <c r="AC63" s="17"/>
      <c r="AD63" s="29" t="s">
        <v>75</v>
      </c>
    </row>
    <row r="64" spans="1:30" ht="15" thickBot="1" x14ac:dyDescent="0.4">
      <c r="A64" s="4">
        <v>59</v>
      </c>
      <c r="B64" s="5" t="s">
        <v>22</v>
      </c>
      <c r="C64" s="5" t="s">
        <v>2</v>
      </c>
      <c r="D64" s="3">
        <v>5100</v>
      </c>
      <c r="E64" s="10"/>
      <c r="F64" s="3">
        <v>5.5</v>
      </c>
      <c r="G64" s="3">
        <v>6</v>
      </c>
      <c r="H64" s="3">
        <v>6</v>
      </c>
      <c r="I64" s="10"/>
      <c r="J64" s="15"/>
      <c r="K64" s="14">
        <f t="shared" ref="K64:K67" si="30">95*F64/H64</f>
        <v>87.083333333333329</v>
      </c>
      <c r="L64" s="14">
        <f t="shared" ref="L64:L65" si="31">95*G64/H64</f>
        <v>95</v>
      </c>
      <c r="M64" s="14">
        <f t="shared" ref="M64:M68" si="32">95*H64/H64</f>
        <v>95</v>
      </c>
      <c r="N64" s="15"/>
      <c r="O64" s="13"/>
      <c r="P64" s="21">
        <v>5564.1</v>
      </c>
      <c r="Q64" s="19">
        <v>5997.29</v>
      </c>
      <c r="R64" s="19">
        <v>5997.6</v>
      </c>
      <c r="S64" s="13"/>
      <c r="T64" s="17"/>
      <c r="U64" s="18">
        <f t="shared" ref="U64:U67" si="33">5*P64/P64</f>
        <v>5</v>
      </c>
      <c r="V64" s="18">
        <f>5*P64/Q64</f>
        <v>4.638845211753976</v>
      </c>
      <c r="W64" s="18">
        <f>5*P64/R64</f>
        <v>4.6386054421768703</v>
      </c>
      <c r="X64" s="17"/>
      <c r="Y64" s="17"/>
      <c r="Z64" s="18">
        <f t="shared" si="2"/>
        <v>92.083333333333329</v>
      </c>
      <c r="AA64" s="29">
        <f t="shared" si="1"/>
        <v>99.638845211753974</v>
      </c>
      <c r="AB64" s="29">
        <f t="shared" si="7"/>
        <v>99.638605442176868</v>
      </c>
      <c r="AC64" s="17"/>
      <c r="AD64" s="29" t="s">
        <v>75</v>
      </c>
    </row>
    <row r="65" spans="1:30" ht="15" thickBot="1" x14ac:dyDescent="0.4">
      <c r="A65" s="4">
        <v>60</v>
      </c>
      <c r="B65" s="5" t="s">
        <v>22</v>
      </c>
      <c r="C65" s="5" t="s">
        <v>3</v>
      </c>
      <c r="D65" s="3">
        <v>3300</v>
      </c>
      <c r="E65" s="10"/>
      <c r="F65" s="10"/>
      <c r="G65" s="3">
        <v>6</v>
      </c>
      <c r="H65" s="3">
        <v>6</v>
      </c>
      <c r="I65" s="10"/>
      <c r="J65" s="16"/>
      <c r="K65" s="16"/>
      <c r="L65" s="14">
        <f t="shared" si="31"/>
        <v>95</v>
      </c>
      <c r="M65" s="14">
        <f t="shared" si="32"/>
        <v>95</v>
      </c>
      <c r="N65" s="15"/>
      <c r="O65" s="13"/>
      <c r="P65" s="13"/>
      <c r="Q65" s="19">
        <v>1985.28</v>
      </c>
      <c r="R65" s="21">
        <v>1910.7</v>
      </c>
      <c r="S65" s="13"/>
      <c r="T65" s="17"/>
      <c r="U65" s="17" t="s">
        <v>34</v>
      </c>
      <c r="V65" s="18">
        <f>5*R65/Q65</f>
        <v>4.8121675531914896</v>
      </c>
      <c r="W65" s="18">
        <f>5*R65/R65</f>
        <v>5</v>
      </c>
      <c r="X65" s="17"/>
      <c r="Y65" s="17"/>
      <c r="Z65" s="17"/>
      <c r="AA65" s="18">
        <f t="shared" si="1"/>
        <v>99.812167553191486</v>
      </c>
      <c r="AB65" s="20">
        <f t="shared" si="7"/>
        <v>100</v>
      </c>
      <c r="AC65" s="17"/>
      <c r="AD65" s="28" t="s">
        <v>38</v>
      </c>
    </row>
    <row r="66" spans="1:30" ht="15" thickBot="1" x14ac:dyDescent="0.4">
      <c r="A66" s="4">
        <v>61</v>
      </c>
      <c r="B66" s="5" t="s">
        <v>23</v>
      </c>
      <c r="C66" s="5" t="s">
        <v>1</v>
      </c>
      <c r="D66" s="3">
        <v>8100</v>
      </c>
      <c r="E66" s="10"/>
      <c r="F66" s="3">
        <v>5.5</v>
      </c>
      <c r="G66" s="10"/>
      <c r="H66" s="12">
        <v>6</v>
      </c>
      <c r="I66" s="10"/>
      <c r="J66" s="16"/>
      <c r="K66" s="14">
        <f t="shared" si="30"/>
        <v>87.083333333333329</v>
      </c>
      <c r="L66" s="16"/>
      <c r="M66" s="14">
        <f t="shared" si="32"/>
        <v>95</v>
      </c>
      <c r="N66" s="15"/>
      <c r="O66" s="13"/>
      <c r="P66" s="21">
        <v>8966.7000000000007</v>
      </c>
      <c r="Q66" s="13"/>
      <c r="R66" s="19">
        <v>9776.7000000000007</v>
      </c>
      <c r="S66" s="13"/>
      <c r="T66" s="17"/>
      <c r="U66" s="18">
        <f t="shared" si="33"/>
        <v>5</v>
      </c>
      <c r="V66" s="17"/>
      <c r="W66" s="18">
        <f>5*P66/R66</f>
        <v>4.5857497928748963</v>
      </c>
      <c r="X66" s="17"/>
      <c r="Y66" s="17"/>
      <c r="Z66" s="18">
        <f t="shared" si="2"/>
        <v>92.083333333333329</v>
      </c>
      <c r="AA66" s="17"/>
      <c r="AB66" s="20">
        <f t="shared" si="7"/>
        <v>99.585749792874893</v>
      </c>
      <c r="AC66" s="17"/>
      <c r="AD66" s="28" t="s">
        <v>38</v>
      </c>
    </row>
    <row r="67" spans="1:30" ht="15" thickBot="1" x14ac:dyDescent="0.4">
      <c r="A67" s="4">
        <v>62</v>
      </c>
      <c r="B67" s="5" t="s">
        <v>23</v>
      </c>
      <c r="C67" s="5" t="s">
        <v>2</v>
      </c>
      <c r="D67" s="3">
        <v>1800</v>
      </c>
      <c r="E67" s="10"/>
      <c r="F67" s="3">
        <v>5.5</v>
      </c>
      <c r="G67" s="10"/>
      <c r="H67" s="12">
        <v>6</v>
      </c>
      <c r="I67" s="10"/>
      <c r="J67" s="16"/>
      <c r="K67" s="14">
        <f t="shared" si="30"/>
        <v>87.083333333333329</v>
      </c>
      <c r="L67" s="16"/>
      <c r="M67" s="14">
        <f t="shared" si="32"/>
        <v>95</v>
      </c>
      <c r="N67" s="15"/>
      <c r="O67" s="13"/>
      <c r="P67" s="21">
        <v>1963.8</v>
      </c>
      <c r="Q67" s="13"/>
      <c r="R67" s="19">
        <v>2116.8000000000002</v>
      </c>
      <c r="S67" s="13"/>
      <c r="T67" s="17"/>
      <c r="U67" s="18">
        <f t="shared" si="33"/>
        <v>5</v>
      </c>
      <c r="V67" s="17"/>
      <c r="W67" s="18">
        <f>5*P67/R67</f>
        <v>4.6386054421768703</v>
      </c>
      <c r="X67" s="17"/>
      <c r="Y67" s="17"/>
      <c r="Z67" s="18">
        <f t="shared" si="2"/>
        <v>92.083333333333329</v>
      </c>
      <c r="AA67" s="17"/>
      <c r="AB67" s="20">
        <f t="shared" si="7"/>
        <v>99.638605442176868</v>
      </c>
      <c r="AC67" s="17"/>
      <c r="AD67" s="28" t="s">
        <v>38</v>
      </c>
    </row>
    <row r="68" spans="1:30" ht="15" thickBot="1" x14ac:dyDescent="0.4">
      <c r="A68" s="4">
        <v>63</v>
      </c>
      <c r="B68" s="5" t="s">
        <v>23</v>
      </c>
      <c r="C68" s="5" t="s">
        <v>3</v>
      </c>
      <c r="D68" s="3">
        <v>4800</v>
      </c>
      <c r="E68" s="10"/>
      <c r="F68" s="10"/>
      <c r="G68" s="10"/>
      <c r="H68" s="12">
        <v>6</v>
      </c>
      <c r="I68" s="10"/>
      <c r="J68" s="15"/>
      <c r="K68" s="15"/>
      <c r="L68" s="15"/>
      <c r="M68" s="14">
        <f t="shared" si="32"/>
        <v>95</v>
      </c>
      <c r="N68" s="15"/>
      <c r="O68" s="13"/>
      <c r="P68" s="13"/>
      <c r="Q68" s="13"/>
      <c r="R68" s="21">
        <v>2740.8</v>
      </c>
      <c r="S68" s="13"/>
      <c r="T68" s="17"/>
      <c r="U68" s="17"/>
      <c r="V68" s="17"/>
      <c r="W68" s="18">
        <f>5*R68/R68</f>
        <v>5</v>
      </c>
      <c r="X68" s="17"/>
      <c r="Y68" s="17"/>
      <c r="Z68" s="17"/>
      <c r="AA68" s="17"/>
      <c r="AB68" s="20">
        <f t="shared" si="7"/>
        <v>100</v>
      </c>
      <c r="AC68" s="17"/>
      <c r="AD68" s="28" t="s">
        <v>38</v>
      </c>
    </row>
    <row r="69" spans="1:30" ht="15" thickBot="1" x14ac:dyDescent="0.4">
      <c r="A69" s="4">
        <v>64</v>
      </c>
      <c r="B69" s="5" t="s">
        <v>24</v>
      </c>
      <c r="C69" s="5" t="s">
        <v>1</v>
      </c>
      <c r="D69" s="3">
        <v>300</v>
      </c>
      <c r="E69" s="3">
        <v>6.8</v>
      </c>
      <c r="F69" s="3">
        <v>5.5</v>
      </c>
      <c r="G69" s="3">
        <v>6</v>
      </c>
      <c r="H69" s="3">
        <v>6</v>
      </c>
      <c r="I69" s="12">
        <v>8</v>
      </c>
      <c r="J69" s="14">
        <f>95*E69/I69</f>
        <v>80.75</v>
      </c>
      <c r="K69" s="14">
        <f>95*F69/I69</f>
        <v>65.3125</v>
      </c>
      <c r="L69" s="14">
        <f>95*G69/I69</f>
        <v>71.25</v>
      </c>
      <c r="M69" s="14">
        <f>95*H69/I69</f>
        <v>71.25</v>
      </c>
      <c r="N69" s="14">
        <f>95*I69/I69</f>
        <v>95</v>
      </c>
      <c r="O69" s="19">
        <v>357</v>
      </c>
      <c r="P69" s="21">
        <v>332.1</v>
      </c>
      <c r="Q69" s="19">
        <v>359.82</v>
      </c>
      <c r="R69" s="19">
        <v>362.1</v>
      </c>
      <c r="S69" s="19">
        <v>354</v>
      </c>
      <c r="T69" s="18">
        <f>5*P69/O69</f>
        <v>4.651260504201681</v>
      </c>
      <c r="U69" s="18">
        <f>5*P69/P69</f>
        <v>5</v>
      </c>
      <c r="V69" s="18">
        <f>5*P69/Q69</f>
        <v>4.6148074037018514</v>
      </c>
      <c r="W69" s="18">
        <f>5*P69/R69</f>
        <v>4.5857497928748963</v>
      </c>
      <c r="X69" s="18">
        <f>5*P69/S69</f>
        <v>4.6906779661016946</v>
      </c>
      <c r="Y69" s="18">
        <f t="shared" si="0"/>
        <v>85.401260504201687</v>
      </c>
      <c r="Z69" s="18">
        <f t="shared" si="2"/>
        <v>70.3125</v>
      </c>
      <c r="AA69" s="18">
        <f t="shared" si="1"/>
        <v>75.864807403701846</v>
      </c>
      <c r="AB69" s="18">
        <f t="shared" si="7"/>
        <v>75.835749792874893</v>
      </c>
      <c r="AC69" s="20">
        <f t="shared" si="10"/>
        <v>99.690677966101688</v>
      </c>
      <c r="AD69" s="45" t="s">
        <v>37</v>
      </c>
    </row>
    <row r="70" spans="1:30" ht="15" thickBot="1" x14ac:dyDescent="0.4">
      <c r="A70" s="4">
        <v>65</v>
      </c>
      <c r="B70" s="5" t="s">
        <v>24</v>
      </c>
      <c r="C70" s="5" t="s">
        <v>2</v>
      </c>
      <c r="D70" s="3">
        <v>8700</v>
      </c>
      <c r="E70" s="3">
        <v>6.8</v>
      </c>
      <c r="F70" s="3">
        <v>5.5</v>
      </c>
      <c r="G70" s="3">
        <v>6</v>
      </c>
      <c r="H70" s="3">
        <v>6</v>
      </c>
      <c r="I70" s="12">
        <v>8</v>
      </c>
      <c r="J70" s="14">
        <f t="shared" ref="J70:J71" si="34">95*E70/I70</f>
        <v>80.75</v>
      </c>
      <c r="K70" s="14">
        <f>95*F70/I70</f>
        <v>65.3125</v>
      </c>
      <c r="L70" s="14">
        <f t="shared" ref="L70:L71" si="35">95*G70/I70</f>
        <v>71.25</v>
      </c>
      <c r="M70" s="14">
        <f t="shared" ref="M70:M71" si="36">95*H70/I70</f>
        <v>71.25</v>
      </c>
      <c r="N70" s="14">
        <f t="shared" ref="N70:N71" si="37">95*I70/I70</f>
        <v>95</v>
      </c>
      <c r="O70" s="19">
        <v>10092</v>
      </c>
      <c r="P70" s="21">
        <v>9491.7000000000007</v>
      </c>
      <c r="Q70" s="19">
        <v>10161.6</v>
      </c>
      <c r="R70" s="19">
        <v>10231.200000000001</v>
      </c>
      <c r="S70" s="19">
        <v>10005</v>
      </c>
      <c r="T70" s="18">
        <f>5*P70/O70</f>
        <v>4.7025862068965516</v>
      </c>
      <c r="U70" s="18">
        <f>5*P70/P70</f>
        <v>5</v>
      </c>
      <c r="V70" s="18">
        <f>5*P70/Q70</f>
        <v>4.6703767123287667</v>
      </c>
      <c r="W70" s="18">
        <f>5*P70/R70</f>
        <v>4.6386054421768703</v>
      </c>
      <c r="X70" s="18"/>
      <c r="Y70" s="18">
        <f t="shared" si="0"/>
        <v>85.452586206896555</v>
      </c>
      <c r="Z70" s="18">
        <f t="shared" si="2"/>
        <v>70.3125</v>
      </c>
      <c r="AA70" s="18">
        <f t="shared" si="1"/>
        <v>75.920376712328761</v>
      </c>
      <c r="AB70" s="18">
        <f t="shared" si="7"/>
        <v>75.888605442176868</v>
      </c>
      <c r="AC70" s="20">
        <f t="shared" si="10"/>
        <v>95</v>
      </c>
      <c r="AD70" s="45" t="s">
        <v>37</v>
      </c>
    </row>
    <row r="71" spans="1:30" ht="15" thickBot="1" x14ac:dyDescent="0.4">
      <c r="A71" s="4">
        <v>66</v>
      </c>
      <c r="B71" s="5" t="s">
        <v>24</v>
      </c>
      <c r="C71" s="5" t="s">
        <v>3</v>
      </c>
      <c r="D71" s="3">
        <v>4500</v>
      </c>
      <c r="E71" s="3">
        <v>6.8</v>
      </c>
      <c r="F71" s="10"/>
      <c r="G71" s="3">
        <v>6</v>
      </c>
      <c r="H71" s="3">
        <v>6</v>
      </c>
      <c r="I71" s="12">
        <v>8</v>
      </c>
      <c r="J71" s="14">
        <f t="shared" si="34"/>
        <v>80.75</v>
      </c>
      <c r="K71" s="15"/>
      <c r="L71" s="14">
        <f t="shared" si="35"/>
        <v>71.25</v>
      </c>
      <c r="M71" s="14">
        <f t="shared" si="36"/>
        <v>71.25</v>
      </c>
      <c r="N71" s="14">
        <f t="shared" si="37"/>
        <v>95</v>
      </c>
      <c r="O71" s="19">
        <v>2745</v>
      </c>
      <c r="P71" s="13"/>
      <c r="Q71" s="19">
        <v>2779.11</v>
      </c>
      <c r="R71" s="19">
        <v>2673</v>
      </c>
      <c r="S71" s="21">
        <v>2610</v>
      </c>
      <c r="T71" s="18">
        <f>5*S71/O71</f>
        <v>4.7540983606557381</v>
      </c>
      <c r="U71" s="17"/>
      <c r="V71" s="18">
        <f>5*S71/Q71</f>
        <v>4.6957479192979044</v>
      </c>
      <c r="W71" s="18">
        <f>5*S71/R71</f>
        <v>4.8821548821548824</v>
      </c>
      <c r="X71" s="18">
        <f>5*S71/S71</f>
        <v>5</v>
      </c>
      <c r="Y71" s="18">
        <f t="shared" ref="Y71:Y80" si="38">J71+T71</f>
        <v>85.504098360655732</v>
      </c>
      <c r="Z71" s="17"/>
      <c r="AA71" s="18">
        <f t="shared" ref="AA71:AA80" si="39">L71+V71</f>
        <v>75.945747919297901</v>
      </c>
      <c r="AB71" s="18">
        <f t="shared" ref="AB71:AB80" si="40">M71+W71</f>
        <v>76.132154882154879</v>
      </c>
      <c r="AC71" s="20">
        <f t="shared" ref="AC71" si="41">N71+X71</f>
        <v>100</v>
      </c>
      <c r="AD71" s="45" t="s">
        <v>37</v>
      </c>
    </row>
    <row r="72" spans="1:30" ht="15" thickBot="1" x14ac:dyDescent="0.4">
      <c r="A72" s="4">
        <v>67</v>
      </c>
      <c r="B72" s="5" t="s">
        <v>25</v>
      </c>
      <c r="C72" s="5" t="s">
        <v>1</v>
      </c>
      <c r="D72" s="3">
        <v>5700</v>
      </c>
      <c r="E72" s="10"/>
      <c r="F72" s="10"/>
      <c r="G72" s="3">
        <v>6</v>
      </c>
      <c r="H72" s="10"/>
      <c r="I72" s="10"/>
      <c r="J72" s="15"/>
      <c r="K72" s="15"/>
      <c r="L72" s="14">
        <f>95*G72/G72</f>
        <v>95</v>
      </c>
      <c r="M72" s="15"/>
      <c r="N72" s="15"/>
      <c r="O72" s="13"/>
      <c r="P72" s="13"/>
      <c r="Q72" s="21">
        <v>6879.67</v>
      </c>
      <c r="R72" s="13"/>
      <c r="S72" s="13"/>
      <c r="T72" s="17"/>
      <c r="U72" s="17"/>
      <c r="V72" s="18">
        <f>5*Q72/Q72</f>
        <v>5</v>
      </c>
      <c r="W72" s="17"/>
      <c r="X72" s="17"/>
      <c r="Y72" s="17"/>
      <c r="Z72" s="17"/>
      <c r="AA72" s="20">
        <f t="shared" si="39"/>
        <v>100</v>
      </c>
      <c r="AB72" s="17"/>
      <c r="AC72" s="17"/>
      <c r="AD72" s="46" t="s">
        <v>36</v>
      </c>
    </row>
    <row r="73" spans="1:30" ht="15" thickBot="1" x14ac:dyDescent="0.4">
      <c r="A73" s="4">
        <v>68</v>
      </c>
      <c r="B73" s="5" t="s">
        <v>25</v>
      </c>
      <c r="C73" s="5" t="s">
        <v>2</v>
      </c>
      <c r="D73" s="3">
        <v>300</v>
      </c>
      <c r="E73" s="10"/>
      <c r="F73" s="10"/>
      <c r="G73" s="3">
        <v>6</v>
      </c>
      <c r="H73" s="10"/>
      <c r="I73" s="10"/>
      <c r="J73" s="15"/>
      <c r="K73" s="15"/>
      <c r="L73" s="14">
        <f t="shared" ref="L73:L74" si="42">95*G73/G73</f>
        <v>95</v>
      </c>
      <c r="M73" s="15"/>
      <c r="N73" s="15"/>
      <c r="O73" s="13"/>
      <c r="P73" s="13"/>
      <c r="Q73" s="21">
        <v>352.78</v>
      </c>
      <c r="R73" s="13"/>
      <c r="S73" s="13"/>
      <c r="T73" s="17"/>
      <c r="U73" s="17"/>
      <c r="V73" s="18">
        <f t="shared" ref="V73:V74" si="43">5*Q73/Q73</f>
        <v>5</v>
      </c>
      <c r="W73" s="17"/>
      <c r="X73" s="17"/>
      <c r="Y73" s="17"/>
      <c r="Z73" s="17"/>
      <c r="AA73" s="20">
        <f t="shared" si="39"/>
        <v>100</v>
      </c>
      <c r="AB73" s="17"/>
      <c r="AC73" s="17"/>
      <c r="AD73" s="46" t="s">
        <v>36</v>
      </c>
    </row>
    <row r="74" spans="1:30" ht="15" thickBot="1" x14ac:dyDescent="0.4">
      <c r="A74" s="4">
        <v>69</v>
      </c>
      <c r="B74" s="5" t="s">
        <v>25</v>
      </c>
      <c r="C74" s="5" t="s">
        <v>3</v>
      </c>
      <c r="D74" s="3">
        <v>300</v>
      </c>
      <c r="E74" s="10"/>
      <c r="F74" s="10"/>
      <c r="G74" s="3">
        <v>6</v>
      </c>
      <c r="H74" s="10"/>
      <c r="I74" s="10"/>
      <c r="J74" s="15"/>
      <c r="K74" s="15"/>
      <c r="L74" s="14">
        <f t="shared" si="42"/>
        <v>95</v>
      </c>
      <c r="M74" s="15"/>
      <c r="N74" s="15"/>
      <c r="O74" s="13"/>
      <c r="P74" s="13"/>
      <c r="Q74" s="21">
        <v>161.87</v>
      </c>
      <c r="R74" s="13"/>
      <c r="S74" s="13"/>
      <c r="T74" s="17"/>
      <c r="U74" s="17"/>
      <c r="V74" s="18">
        <f t="shared" si="43"/>
        <v>5</v>
      </c>
      <c r="W74" s="17"/>
      <c r="X74" s="17"/>
      <c r="Y74" s="17"/>
      <c r="Z74" s="17"/>
      <c r="AA74" s="20">
        <f t="shared" si="39"/>
        <v>100</v>
      </c>
      <c r="AB74" s="17"/>
      <c r="AC74" s="17"/>
      <c r="AD74" s="46" t="s">
        <v>36</v>
      </c>
    </row>
    <row r="75" spans="1:30" ht="26.5" thickBot="1" x14ac:dyDescent="0.4">
      <c r="A75" s="4">
        <v>70</v>
      </c>
      <c r="B75" s="5" t="s">
        <v>26</v>
      </c>
      <c r="C75" s="5" t="s">
        <v>1</v>
      </c>
      <c r="D75" s="3">
        <v>4500</v>
      </c>
      <c r="E75" s="12">
        <v>6.8</v>
      </c>
      <c r="F75" s="3">
        <v>5.5</v>
      </c>
      <c r="G75" s="10"/>
      <c r="H75" s="10"/>
      <c r="I75" s="10"/>
      <c r="J75" s="14">
        <f>95*E75/E75</f>
        <v>95</v>
      </c>
      <c r="K75" s="14">
        <f>95*F75/E75</f>
        <v>76.838235294117652</v>
      </c>
      <c r="L75" s="15"/>
      <c r="M75" s="15"/>
      <c r="N75" s="15"/>
      <c r="O75" s="19">
        <v>5355</v>
      </c>
      <c r="P75" s="21">
        <v>4981.5</v>
      </c>
      <c r="Q75" s="13"/>
      <c r="R75" s="13"/>
      <c r="S75" s="13"/>
      <c r="T75" s="18">
        <f>5*P75/O75</f>
        <v>4.651260504201681</v>
      </c>
      <c r="U75" s="18">
        <f>5*P75/P75</f>
        <v>5</v>
      </c>
      <c r="V75" s="17"/>
      <c r="W75" s="17"/>
      <c r="X75" s="17"/>
      <c r="Y75" s="20">
        <f t="shared" si="38"/>
        <v>99.651260504201687</v>
      </c>
      <c r="Z75" s="18">
        <f t="shared" ref="Z75:Z79" si="44">K75+U75</f>
        <v>81.838235294117652</v>
      </c>
      <c r="AA75" s="17"/>
      <c r="AB75" s="17"/>
      <c r="AC75" s="17"/>
      <c r="AD75" s="43" t="s">
        <v>33</v>
      </c>
    </row>
    <row r="76" spans="1:30" ht="26.5" thickBot="1" x14ac:dyDescent="0.4">
      <c r="A76" s="4">
        <v>71</v>
      </c>
      <c r="B76" s="5" t="s">
        <v>26</v>
      </c>
      <c r="C76" s="5" t="s">
        <v>2</v>
      </c>
      <c r="D76" s="3">
        <v>10800</v>
      </c>
      <c r="E76" s="12">
        <v>6.8</v>
      </c>
      <c r="F76" s="3">
        <v>5.5</v>
      </c>
      <c r="G76" s="10"/>
      <c r="H76" s="10"/>
      <c r="I76" s="10"/>
      <c r="J76" s="14">
        <f t="shared" ref="J76:J80" si="45">95*E76/E76</f>
        <v>95</v>
      </c>
      <c r="K76" s="14">
        <f t="shared" ref="K76:K79" si="46">95*F76/E76</f>
        <v>76.838235294117652</v>
      </c>
      <c r="L76" s="15"/>
      <c r="M76" s="15"/>
      <c r="N76" s="15"/>
      <c r="O76" s="19">
        <v>12528</v>
      </c>
      <c r="P76" s="21">
        <v>11782.8</v>
      </c>
      <c r="Q76" s="13"/>
      <c r="R76" s="13"/>
      <c r="S76" s="13"/>
      <c r="T76" s="18">
        <f>5*P76/O76</f>
        <v>4.7025862068965516</v>
      </c>
      <c r="U76" s="18">
        <f>5*P76/P76</f>
        <v>5</v>
      </c>
      <c r="V76" s="17"/>
      <c r="W76" s="17"/>
      <c r="X76" s="17"/>
      <c r="Y76" s="20">
        <f t="shared" si="38"/>
        <v>99.702586206896555</v>
      </c>
      <c r="Z76" s="18">
        <f t="shared" si="44"/>
        <v>81.838235294117652</v>
      </c>
      <c r="AA76" s="17"/>
      <c r="AB76" s="17"/>
      <c r="AC76" s="17"/>
      <c r="AD76" s="43" t="s">
        <v>33</v>
      </c>
    </row>
    <row r="77" spans="1:30" ht="26.5" thickBot="1" x14ac:dyDescent="0.4">
      <c r="A77" s="4">
        <v>72</v>
      </c>
      <c r="B77" s="5" t="s">
        <v>26</v>
      </c>
      <c r="C77" s="5" t="s">
        <v>3</v>
      </c>
      <c r="D77" s="3">
        <v>300</v>
      </c>
      <c r="E77" s="12">
        <v>6.8</v>
      </c>
      <c r="F77" s="10"/>
      <c r="G77" s="10"/>
      <c r="H77" s="10"/>
      <c r="I77" s="10"/>
      <c r="J77" s="14">
        <f t="shared" si="45"/>
        <v>95</v>
      </c>
      <c r="K77" s="16"/>
      <c r="L77" s="15"/>
      <c r="M77" s="15"/>
      <c r="N77" s="15"/>
      <c r="O77" s="21">
        <v>174</v>
      </c>
      <c r="P77" s="13"/>
      <c r="Q77" s="13"/>
      <c r="R77" s="13"/>
      <c r="S77" s="13"/>
      <c r="T77" s="18">
        <f>5*O77/O77</f>
        <v>5</v>
      </c>
      <c r="U77" s="17"/>
      <c r="V77" s="17"/>
      <c r="W77" s="17"/>
      <c r="X77" s="17"/>
      <c r="Y77" s="20">
        <f t="shared" si="38"/>
        <v>100</v>
      </c>
      <c r="Z77" s="17"/>
      <c r="AA77" s="17"/>
      <c r="AB77" s="17"/>
      <c r="AC77" s="17"/>
      <c r="AD77" s="43" t="s">
        <v>33</v>
      </c>
    </row>
    <row r="78" spans="1:30" ht="26.5" thickBot="1" x14ac:dyDescent="0.4">
      <c r="A78" s="4">
        <v>73</v>
      </c>
      <c r="B78" s="5" t="s">
        <v>27</v>
      </c>
      <c r="C78" s="5" t="s">
        <v>1</v>
      </c>
      <c r="D78" s="3">
        <v>3600</v>
      </c>
      <c r="E78" s="12">
        <v>6.8</v>
      </c>
      <c r="F78" s="3">
        <v>5.5</v>
      </c>
      <c r="G78" s="3">
        <v>6</v>
      </c>
      <c r="H78" s="3">
        <v>6</v>
      </c>
      <c r="I78" s="10"/>
      <c r="J78" s="14">
        <f t="shared" si="45"/>
        <v>95</v>
      </c>
      <c r="K78" s="14">
        <f t="shared" si="46"/>
        <v>76.838235294117652</v>
      </c>
      <c r="L78" s="14">
        <f>95*G78/E78</f>
        <v>83.82352941176471</v>
      </c>
      <c r="M78" s="14">
        <f>95*H78/E78</f>
        <v>83.82352941176471</v>
      </c>
      <c r="N78" s="15"/>
      <c r="O78" s="19">
        <v>4284</v>
      </c>
      <c r="P78" s="21">
        <v>3985.2</v>
      </c>
      <c r="Q78" s="19">
        <v>4345.0600000000004</v>
      </c>
      <c r="R78" s="19">
        <v>4345.2</v>
      </c>
      <c r="S78" s="13"/>
      <c r="T78" s="18">
        <f>5*P78/O78</f>
        <v>4.651260504201681</v>
      </c>
      <c r="U78" s="18">
        <f>5*P78/P78</f>
        <v>5</v>
      </c>
      <c r="V78" s="18">
        <f>5*P78/Q78</f>
        <v>4.5858975480200499</v>
      </c>
      <c r="W78" s="18">
        <f>5*P78/R78</f>
        <v>4.5857497928748963</v>
      </c>
      <c r="X78" s="17"/>
      <c r="Y78" s="20">
        <f t="shared" si="38"/>
        <v>99.651260504201687</v>
      </c>
      <c r="Z78" s="18">
        <f t="shared" si="44"/>
        <v>81.838235294117652</v>
      </c>
      <c r="AA78" s="18">
        <f t="shared" si="39"/>
        <v>88.409426959784753</v>
      </c>
      <c r="AB78" s="18">
        <f t="shared" si="40"/>
        <v>88.409279204639603</v>
      </c>
      <c r="AC78" s="17"/>
      <c r="AD78" s="43" t="s">
        <v>33</v>
      </c>
    </row>
    <row r="79" spans="1:30" ht="26.5" thickBot="1" x14ac:dyDescent="0.4">
      <c r="A79" s="4">
        <v>74</v>
      </c>
      <c r="B79" s="5" t="s">
        <v>27</v>
      </c>
      <c r="C79" s="5" t="s">
        <v>2</v>
      </c>
      <c r="D79" s="3">
        <v>300</v>
      </c>
      <c r="E79" s="12">
        <v>6.8</v>
      </c>
      <c r="F79" s="3">
        <v>5.5</v>
      </c>
      <c r="G79" s="3">
        <v>6</v>
      </c>
      <c r="H79" s="3">
        <v>6</v>
      </c>
      <c r="I79" s="10"/>
      <c r="J79" s="14">
        <f t="shared" si="45"/>
        <v>95</v>
      </c>
      <c r="K79" s="14">
        <f t="shared" si="46"/>
        <v>76.838235294117652</v>
      </c>
      <c r="L79" s="14">
        <f t="shared" ref="L79:L80" si="47">95*G79/E79</f>
        <v>83.82352941176471</v>
      </c>
      <c r="M79" s="14">
        <f>95*H79/E79</f>
        <v>83.82352941176471</v>
      </c>
      <c r="N79" s="15"/>
      <c r="O79" s="19">
        <v>351</v>
      </c>
      <c r="P79" s="21">
        <v>327.3</v>
      </c>
      <c r="Q79" s="19">
        <v>352.78</v>
      </c>
      <c r="R79" s="19">
        <v>352.8</v>
      </c>
      <c r="S79" s="13"/>
      <c r="T79" s="18">
        <f>5*P79/O79</f>
        <v>4.6623931623931627</v>
      </c>
      <c r="U79" s="18">
        <f>5*P79/P79</f>
        <v>5</v>
      </c>
      <c r="V79" s="18">
        <f>5*P79/Q79</f>
        <v>4.6388684165769041</v>
      </c>
      <c r="W79" s="18">
        <f>5*P79/R79</f>
        <v>4.6386054421768703</v>
      </c>
      <c r="X79" s="17"/>
      <c r="Y79" s="20">
        <f t="shared" si="38"/>
        <v>99.662393162393158</v>
      </c>
      <c r="Z79" s="18">
        <f t="shared" si="44"/>
        <v>81.838235294117652</v>
      </c>
      <c r="AA79" s="18">
        <f t="shared" si="39"/>
        <v>88.462397828341608</v>
      </c>
      <c r="AB79" s="18">
        <f t="shared" si="40"/>
        <v>88.462134853941578</v>
      </c>
      <c r="AC79" s="17"/>
      <c r="AD79" s="43" t="s">
        <v>33</v>
      </c>
    </row>
    <row r="80" spans="1:30" ht="26" x14ac:dyDescent="0.35">
      <c r="A80" s="30">
        <v>75</v>
      </c>
      <c r="B80" s="31" t="s">
        <v>27</v>
      </c>
      <c r="C80" s="31" t="s">
        <v>3</v>
      </c>
      <c r="D80" s="32">
        <v>300</v>
      </c>
      <c r="E80" s="33">
        <v>6.8</v>
      </c>
      <c r="F80" s="34"/>
      <c r="G80" s="32">
        <v>6</v>
      </c>
      <c r="H80" s="32">
        <v>6</v>
      </c>
      <c r="I80" s="34"/>
      <c r="J80" s="35">
        <f t="shared" si="45"/>
        <v>95</v>
      </c>
      <c r="K80" s="36"/>
      <c r="L80" s="35">
        <f t="shared" si="47"/>
        <v>83.82352941176471</v>
      </c>
      <c r="M80" s="35">
        <f>95*H80/E80</f>
        <v>83.82352941176471</v>
      </c>
      <c r="N80" s="36"/>
      <c r="O80" s="37">
        <v>180</v>
      </c>
      <c r="P80" s="38"/>
      <c r="Q80" s="39">
        <v>161.87</v>
      </c>
      <c r="R80" s="37">
        <v>180.6</v>
      </c>
      <c r="S80" s="38"/>
      <c r="T80" s="40">
        <f>5*Q80/O80</f>
        <v>4.4963888888888892</v>
      </c>
      <c r="U80" s="41"/>
      <c r="V80" s="40">
        <f>5*Q80/Q80</f>
        <v>5</v>
      </c>
      <c r="W80" s="40">
        <f>5*Q80/R80</f>
        <v>4.4814507198228135</v>
      </c>
      <c r="X80" s="41"/>
      <c r="Y80" s="42">
        <f t="shared" si="38"/>
        <v>99.496388888888887</v>
      </c>
      <c r="Z80" s="41"/>
      <c r="AA80" s="40">
        <f t="shared" si="39"/>
        <v>88.82352941176471</v>
      </c>
      <c r="AB80" s="40">
        <f t="shared" si="40"/>
        <v>88.304980131587527</v>
      </c>
      <c r="AC80" s="41"/>
      <c r="AD80" s="44" t="s">
        <v>33</v>
      </c>
    </row>
  </sheetData>
  <phoneticPr fontId="5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Sheet1</vt:lpstr>
      <vt:lpstr>Sheet1!_ftnref1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Gunārs Krikščūns</dc:creator>
  <cp:lastModifiedBy>Ilze Birkenfelde</cp:lastModifiedBy>
  <dcterms:created xsi:type="dcterms:W3CDTF">2015-06-05T18:17:20Z</dcterms:created>
  <dcterms:modified xsi:type="dcterms:W3CDTF">2024-12-02T14:39:59Z</dcterms:modified>
</cp:coreProperties>
</file>