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aveExternalLinkValues="0"/>
  <mc:AlternateContent xmlns:mc="http://schemas.openxmlformats.org/markup-compatibility/2006">
    <mc:Choice Requires="x15">
      <x15ac:absPath xmlns:x15ac="http://schemas.microsoft.com/office/spreadsheetml/2010/11/ac" url="C:\Users\Sekretar\Desktop\07.07_Kulinārā aprīkojuma iegāde Kulinārās pieredzes centra ierīkošanai_DTTT 202518_Jegor\Iesniegšanai\"/>
    </mc:Choice>
  </mc:AlternateContent>
  <xr:revisionPtr revIDLastSave="0" documentId="13_ncr:1_{A220A6C9-67B2-4DE5-BDFC-16C8B4A64DE2}" xr6:coauthVersionLast="47" xr6:coauthVersionMax="47" xr10:uidLastSave="{00000000-0000-0000-0000-000000000000}"/>
  <bookViews>
    <workbookView xWindow="-120" yWindow="-120" windowWidth="29040" windowHeight="15840" xr2:uid="{00000000-000D-0000-FFFF-FFFF00000000}"/>
  </bookViews>
  <sheets>
    <sheet name="Mendelejeva 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2" i="1" l="1"/>
  <c r="N59" i="1"/>
  <c r="N60" i="1"/>
  <c r="N58" i="1"/>
  <c r="N43" i="1"/>
  <c r="N44" i="1"/>
  <c r="N45" i="1"/>
  <c r="N46" i="1"/>
  <c r="N47" i="1"/>
  <c r="N48" i="1"/>
  <c r="N49" i="1"/>
  <c r="N50" i="1"/>
  <c r="N51" i="1"/>
  <c r="N52" i="1"/>
  <c r="N53" i="1"/>
  <c r="N54" i="1"/>
  <c r="N55" i="1"/>
  <c r="N56" i="1"/>
  <c r="N57" i="1"/>
  <c r="N61" i="1"/>
  <c r="N42" i="1"/>
  <c r="N64" i="1" s="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7" i="1"/>
  <c r="N6" i="1"/>
  <c r="L22" i="1"/>
  <c r="N65" i="1" l="1"/>
  <c r="N66" i="1" s="1"/>
  <c r="L62" i="1"/>
  <c r="L61" i="1"/>
  <c r="L23" i="1"/>
  <c r="L7" i="1"/>
  <c r="L8" i="1"/>
  <c r="L9" i="1"/>
  <c r="L10" i="1"/>
  <c r="L11" i="1"/>
  <c r="L12" i="1"/>
  <c r="L13" i="1"/>
  <c r="L14" i="1"/>
  <c r="L15" i="1"/>
  <c r="L42" i="1"/>
  <c r="L16" i="1"/>
  <c r="L17" i="1"/>
  <c r="L18" i="1"/>
  <c r="L19" i="1"/>
  <c r="L20" i="1"/>
  <c r="L21" i="1"/>
  <c r="L24" i="1"/>
  <c r="L25" i="1"/>
  <c r="L26" i="1"/>
  <c r="L27" i="1"/>
  <c r="L28" i="1"/>
  <c r="L29" i="1"/>
  <c r="L30" i="1"/>
  <c r="L31" i="1"/>
  <c r="L32" i="1"/>
  <c r="L33" i="1"/>
  <c r="L34" i="1"/>
  <c r="L35" i="1"/>
  <c r="L43" i="1"/>
  <c r="L36" i="1"/>
  <c r="L44" i="1"/>
  <c r="L45" i="1"/>
  <c r="L46" i="1"/>
  <c r="L47" i="1"/>
  <c r="L48" i="1"/>
  <c r="L49" i="1"/>
  <c r="L50" i="1"/>
  <c r="L37" i="1"/>
  <c r="L51" i="1"/>
  <c r="L52" i="1"/>
  <c r="L53" i="1"/>
  <c r="L54" i="1"/>
  <c r="L55" i="1"/>
  <c r="L56" i="1"/>
  <c r="L57" i="1"/>
  <c r="L38" i="1"/>
  <c r="L39" i="1"/>
  <c r="L58" i="1"/>
  <c r="L59" i="1"/>
  <c r="L60" i="1"/>
  <c r="L6" i="1"/>
</calcChain>
</file>

<file path=xl/sharedStrings.xml><?xml version="1.0" encoding="utf-8"?>
<sst xmlns="http://schemas.openxmlformats.org/spreadsheetml/2006/main" count="359" uniqueCount="244">
  <si>
    <t>Nosaukums</t>
  </si>
  <si>
    <t>Apraksts</t>
  </si>
  <si>
    <t>1</t>
  </si>
  <si>
    <t>2</t>
  </si>
  <si>
    <t>775</t>
  </si>
  <si>
    <t>808</t>
  </si>
  <si>
    <t>400/50/3</t>
  </si>
  <si>
    <t>510</t>
  </si>
  <si>
    <t>360</t>
  </si>
  <si>
    <t>306</t>
  </si>
  <si>
    <t>230/50/1</t>
  </si>
  <si>
    <t xml:space="preserve">IEBŪVĒTA ELEKTRISKĀ INDUKCIJAS SADZĪVES PLĪTS </t>
  </si>
  <si>
    <t>4</t>
  </si>
  <si>
    <t>1200</t>
  </si>
  <si>
    <t>700</t>
  </si>
  <si>
    <t>380</t>
  </si>
  <si>
    <t>435</t>
  </si>
  <si>
    <t>235</t>
  </si>
  <si>
    <t>320</t>
  </si>
  <si>
    <t>440</t>
  </si>
  <si>
    <t>115</t>
  </si>
  <si>
    <t>452</t>
  </si>
  <si>
    <t>657</t>
  </si>
  <si>
    <t>900</t>
  </si>
  <si>
    <t>800</t>
  </si>
  <si>
    <t>740</t>
  </si>
  <si>
    <t>815</t>
  </si>
  <si>
    <t>2085</t>
  </si>
  <si>
    <t>1300</t>
  </si>
  <si>
    <t xml:space="preserve">GALDS SALDĒTAVA AR 3 1/2 ATVILKTNĒM, 1 DURVĪM, AR APMALI </t>
  </si>
  <si>
    <t>215</t>
  </si>
  <si>
    <t>520</t>
  </si>
  <si>
    <t>220</t>
  </si>
  <si>
    <t>305</t>
  </si>
  <si>
    <t>525</t>
  </si>
  <si>
    <t>746</t>
  </si>
  <si>
    <t>755</t>
  </si>
  <si>
    <t>1549</t>
  </si>
  <si>
    <t>600</t>
  </si>
  <si>
    <t>ALUMĪNIJA SASTATNE AR IZŅEMAMIEM POLIETILĒNA PLAUKTIEM</t>
  </si>
  <si>
    <t>1400</t>
  </si>
  <si>
    <t>2000</t>
  </si>
  <si>
    <t>1800</t>
  </si>
  <si>
    <t>750</t>
  </si>
  <si>
    <t>0</t>
  </si>
  <si>
    <t>910</t>
  </si>
  <si>
    <t>310</t>
  </si>
  <si>
    <t>480</t>
  </si>
  <si>
    <t>1600</t>
  </si>
  <si>
    <t>1100</t>
  </si>
  <si>
    <t>Nerūsējošā tērauda AISI 304 dubults sienas plaukts ar stiprinājumu sliedēm; ar maināmu augstumu; slodze uz vienu plauktu līdz 50 kg</t>
  </si>
  <si>
    <t>Skaits,
gab.</t>
  </si>
  <si>
    <t xml:space="preserve">Kulinārā aprīkojuma tehniskais saraksts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</si>
  <si>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</si>
  <si>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</si>
  <si>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</si>
  <si>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</si>
  <si>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</si>
  <si>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</si>
  <si>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</si>
  <si>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</si>
  <si>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</si>
  <si>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</si>
  <si>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</si>
  <si>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</si>
  <si>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</si>
  <si>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</si>
  <si>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</si>
  <si>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</si>
  <si>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</si>
  <si>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</si>
  <si>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</si>
  <si>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</si>
  <si>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</si>
  <si>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</si>
  <si>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</si>
  <si>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</si>
  <si>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</si>
  <si>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</si>
  <si>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</si>
  <si>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</si>
  <si>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</si>
  <si>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</si>
  <si>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</si>
  <si>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</si>
  <si>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</si>
  <si>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</si>
  <si>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</si>
  <si>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</si>
  <si>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</si>
  <si>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</si>
  <si>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</si>
  <si>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</si>
  <si>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</si>
  <si>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</si>
  <si>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</si>
  <si>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</si>
  <si>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</si>
  <si>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</si>
  <si>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</si>
  <si>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</si>
  <si>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50.</t>
  </si>
  <si>
    <t>49.</t>
  </si>
  <si>
    <t>51.</t>
  </si>
  <si>
    <t>52.</t>
  </si>
  <si>
    <t>53.</t>
  </si>
  <si>
    <t xml:space="preserve">Pasūtītājs: Daugavpils Tehnoloģiju un tūrisma tehnikums </t>
  </si>
  <si>
    <t>Platums, mm 
(+/- 5cm)</t>
  </si>
  <si>
    <t>Garums,
mm
(+/- 5cm)</t>
  </si>
  <si>
    <t>Augstums,
mm
(+/- 5cm)</t>
  </si>
  <si>
    <t>Attēls (tikai informatīva nozīme)</t>
  </si>
  <si>
    <t>Nr. izviet. plānā</t>
  </si>
  <si>
    <t>3a</t>
  </si>
  <si>
    <t>6a</t>
  </si>
  <si>
    <t>16a</t>
  </si>
  <si>
    <t>40a</t>
  </si>
  <si>
    <t>43a</t>
  </si>
  <si>
    <t>51a</t>
  </si>
  <si>
    <t>Konvekcijas krāsns ar digitālu vadības paneli. 
- Inžektora principa tiešā tvaika padeve.
- OptiFlow gaisa cirkulācijas sistēma sasniedz maksimālo rezultātu ar 5 līmeņu ventilatoru darbības ātrumiem. 
- SkyClean: Automātiskā pašattīrīšanas sistēma, 5 automātiskie mazgāšanas cikli (maigs, vidējs, stiprs, ekstra stiprs un tikai skalošana). Nodrošina ilgtspējīgu un verificētu mazgāšanu. 
- Gatavošanas cikli: programmējama, maks.100 receptes, ka arī manuālā vadība un EcoDelta gatavošanas tehnika. 
- Automātiskā backup funkcija.
- USB port HACCP datu ievadīšanai un saglabāšanai, ka arī vairāku iekārtu savienošanai. 
- Viena punkta temperatūras zonde.
- Dubultas stikla durvis ar LED apgaismojumu.
- Visa konstrukcija ir no nerūsējošā tērauda AISI 304.
- Komplektā ar paplāšu režģi GN 1/1 -  67 mm (+/-1cm) attālums starp paplātēm; 1 paplāti GN 1/1
- Komplektā atvērts paliktnis ar paplāšu slīdnēm 6 GN 1/1; 2 gab.; izmēri PxGxA atbilstoši krāsns izmēriem: +/- 865x705x770 mm</t>
  </si>
  <si>
    <t>Manuāla, mikroviļņu pavairošanas sistēma no apakšas uz augšu. 30 minūšu taimeris ar skaņas signālu un automātisku atvienošanu. Jaudas selektora slēdzis ar 6 pozīcijām (ēdiena gatavošanai, sildīšanai, pilnīgai un ātrai atkausēšanai). Kameras izmēri 1/2GN. Konstrukcija no nerūsējošā tērauda. Plakana gatavošanas plāksne no keramikas stikla.</t>
  </si>
  <si>
    <t>Iebūvēta elektriskās indukcijas virsma ar 4 gatavošanas zonām; Metāla maliņa, plūstoša kontrole, tieša piekļuve katram karsēšanas līmenim, sensoru vadība, taimeris, atgādinātājs ar akustisko signālu, 4 indukcijas riņķi, STOP&amp;GO funkcija, Hob2Hood; izgriezums darba virsmā 560x490mm +/- 10mm</t>
  </si>
  <si>
    <t>Nerūsējošā tērauda konstrukcija un 1/1 GN tilpne izgatavota no nerūsējošā tērauda.
Ar rokturiem. Triecienizturīgi pārklāti sildelementi, kas saskaras ar tvertnes dibenu. Elektroniska temperatūras vadības sistēma ar darba temperatūras displeju.
Tāda pati Softcooker vadības sistēma ar delta T 0,2°C.5 saglabājamas programmas. Temperatūras iestatīšana C° un F°. Aprīkots ar vāku. Krāns ūdens izvadīšanai.</t>
  </si>
  <si>
    <t>SILTAIS GALDS AR APMALI UN SLĪDDURVĪM VISĀ PLATUMĀ</t>
  </si>
  <si>
    <t>Nerūsējošā tērauda AISI 304 apsildāms galds-skapis ar slīddurvīm; Ventilējams; Digitālais kontrolieris ar regulējamu temperatūru (+30 … +85 °C); Iekšējais plaukts ar regulējamu augstumu; Maksimālā slodze 120 kg uz plauktu; Aizmugures panelis; Galda kājas vismaz 40x40mm, regulējams augstums</t>
  </si>
  <si>
    <t>- Nerūsējošā tērauda konstrukcija; - čuguna plāksnes ar keramikas pārklājuma apstrādi:
- regulējamas augšējās plāksnes; - pašbalansējoša augšējā plāksne; - triecienizturīgi pārklāti sildelementi, kas piestiprinās pie plāksnēm; - regulējams termostats līdz 300° C; - mehāniskais taimeris.</t>
  </si>
  <si>
    <t>Darba virsma un priekšējie paneļi no AISI 304 nerūsējošā tērauda. Incoloy tērauda sildelementi, kas novietoti zem gatavošanas plāksnes. Termostatiskā vadība un drošības termostats ar manuālu restartēšanu. Temperatūras regulēšana no 50 līdz 270 °C. Strāvas indikators un temperatūras indikators. Gluda satīna apdares tērauda plāksne, kas aizņem visu darba virsmu ar šļakatu aizsargu. Divas zonas ar atsevišķām vadības ierīcēm neatkarīgai temperatūras regulēšanai. Ieslīpa gatavošanas virsma ar tauku noteces caurumu uz savākšanas trauku. Regulējamas kājas.</t>
  </si>
  <si>
    <t xml:space="preserve">Karstais marmīts ar 4GN 1/1-200  tilpni, temperatūra +65/+90°C. Apakšā skapis; temperatūra līdz +65°C. Konstrukcija no nerūsējošā tērauda, malas apšūtas ar laminātu. Nerūsējošā tērauda virsplaukts ar priekšējo nosegstiklu un silto lampu. Klienta pusē stacionāra paplāšu slīdne (800x300mm) no nerūsējošā tērauda caurulēm. Modulis uz četriem riteņiem, divi no kuriem bloķējas. </t>
  </si>
  <si>
    <r>
      <t xml:space="preserve">Ledusskapis ar 1 durvīm, viengabala konstrukcija. Iebūvēta dzesēšanas iekārta, A enerģētiskā klase, 5 lieljaudas klimatiskā klase un R290 ekoloģiskā aukstumaģenta gāze. Aprīkojums: </t>
    </r>
    <r>
      <rPr>
        <b/>
        <sz val="10"/>
        <rFont val="Times New Roman"/>
        <family val="1"/>
        <charset val="204"/>
      </rPr>
      <t>5 GN2/1 plaukti</t>
    </r>
    <r>
      <rPr>
        <sz val="10"/>
        <rFont val="Times New Roman"/>
        <family val="1"/>
        <charset val="204"/>
      </rPr>
      <t xml:space="preserve"> ar plastmasas pārklājumu, slēdzene ar atslēgu, led apgaismojums. Temperatūras diapazons 0°+10°C; ventilējama saldēšana. Pretkorozijas apstrādāts iztvaicētājs, automātiska atkausēšana. Vismaz 75 mm izolācijas biezums. Nerūsējošā tērauda rokturis un magnētiskā trīskameru durvju blīve. Pašaizverošas durvis par 105°, nomaināms vēršanās virziens uz vietas. Ārējā aizmugure, ārējā pamatne un iekšējais tehniskais nodalījums no cinkota/kolaminēta tērauda. Noapaļoti iekšējie stūri. Pastiprināta modulārā pamatne no kolamināta tērauda</t>
    </r>
  </si>
  <si>
    <r>
      <t xml:space="preserve">Ledusskapis ar 1 durvīm, viengabala konstrukcija. Iebūvēta dzesēšanas iekārta, D enerģētiskā klase, 5 lieljaudas klimatiskā klase un R290 ekoloģiskā aukstumaģenta gāze. Aprīkojums: </t>
    </r>
    <r>
      <rPr>
        <b/>
        <sz val="10"/>
        <rFont val="Times New Roman"/>
        <family val="1"/>
        <charset val="204"/>
      </rPr>
      <t>5 GN2/1 plaukti</t>
    </r>
    <r>
      <rPr>
        <sz val="10"/>
        <rFont val="Times New Roman"/>
        <family val="1"/>
        <charset val="204"/>
      </rPr>
      <t xml:space="preserve"> ar plastmasas pārklājumu, slēdzene ar atslēgu, led apgaismojums. Temperatūras diapazons -18°-22°C; ventilējama saldēšana. Pretkorozijas apstrādāts iztvaicētājs, karstās gāzes atkausēšana. Vismaz 75 mm izolācijas biezums Nerūsējošā tērauda rokturis un magnētiskā trīskameru durvju blīve. Pašaizverošas durvis par 105°, nomaināms vēršanās virziens uz vietas. Ārējā aizmugure, ārējā pamatne un iekšējais tehniskais nodalījums no cinkota/kolaminēta tērauda. Noapaļoti iekšējie stūri. Pastiprināta modulārā pamatne no kolamināta tērauda</t>
    </r>
  </si>
  <si>
    <r>
      <t xml:space="preserve">Saldētavas galds ar </t>
    </r>
    <r>
      <rPr>
        <b/>
        <sz val="10"/>
        <rFont val="Times New Roman"/>
        <family val="1"/>
        <charset val="204"/>
      </rPr>
      <t>3 atvilktnēm, 1 durvīm</t>
    </r>
    <r>
      <rPr>
        <sz val="10"/>
        <rFont val="Times New Roman"/>
        <family val="1"/>
        <charset val="204"/>
      </rPr>
      <t xml:space="preserve"> un apmali; Darba temperatūra -20/-18C; Nerūsējošā tērauda galda virsma ar siltumizolāciju vismaz h=40mm; Efektīva siltumizolācijas konstrukcija; Vienmērīgs aukstuma sadalījums; Atdalītas atvilktnes; Aiz durvīm </t>
    </r>
    <r>
      <rPr>
        <b/>
        <sz val="10"/>
        <rFont val="Times New Roman"/>
        <family val="1"/>
        <charset val="204"/>
      </rPr>
      <t>3 gb. izvelkami nerūsējošā tērauda režģoti plaukti</t>
    </r>
    <r>
      <rPr>
        <sz val="10"/>
        <rFont val="Times New Roman"/>
        <family val="1"/>
        <charset val="204"/>
      </rPr>
      <t>; Visi iekšējie stūri ir noapaļoti; Nerūsējošā tērauda aizmugure; digitāls vadības panelis; Automātiska atkausēšana un iztvaicēšana; Regulējamas nerūsējošā tērauda kājas (amplitūda 60 mm +10/-50); 3 atvilktnes ar 110% izbīdāmām nerūsējošā tērauda teleskopiskām sliedēm</t>
    </r>
  </si>
  <si>
    <t>Daudzfunkcionālais ātrdzesētājs 6 paplātes Dziļums 800 mm, temperatūras diapazons -40°+65°C. Tas ir aprīkots ar funkcijām: atdzesēšana, sasaldēšana, manuālais cikls, atkausēšana, pierādīšana, turēšana, žāvēšana, šokolāde. Plug-In saldēšanas sistēma ar gaisa kondensāciju ar R290 ekoloģisko aukstumaģenta gāzi. Skārienekrāns uz durvīm un darbības režīmā ar pielāgojamām receptēm, pēc laika vai ar kodola zondi. Regulējama ventilācija 25-100%. Spridzināšanas dzesēšanas raža +90/+3°C - vismaz 27 kg; spridzināšanas sasaldēšanas raža +90/-18°C - vismaz 22 Kg. 5 lieljaudas klimatiskā klase, karstās gāzes atkausēšana. vismaz 60 mm izolācijas biezums. Elektroniskais izplešanās vārsts un pretkorozijas krāsots iztvaicētājs. Amortizētas durvis ar pretsmaku sistēmu ar trīskāršās kameras magnētisko blīvi, serdes zondi ar skrūvējamu savienotāju un korpusu uz porta. Ārējais un interjers: nerūsējošais tērauds, ventilatora bloks un kondensatora vāciņš ir noņemams bez instrumentiem; Aprīkojums: 6 GN1/1-EN60x40 paplāšu slīdnes</t>
  </si>
  <si>
    <r>
      <t xml:space="preserve">Aukstais galds ar </t>
    </r>
    <r>
      <rPr>
        <b/>
        <sz val="10"/>
        <rFont val="Times New Roman"/>
        <family val="1"/>
        <charset val="204"/>
      </rPr>
      <t>7 atvilktnēm</t>
    </r>
    <r>
      <rPr>
        <sz val="10"/>
        <rFont val="Times New Roman"/>
        <family val="1"/>
        <charset val="204"/>
      </rPr>
      <t xml:space="preserve"> </t>
    </r>
    <r>
      <rPr>
        <b/>
        <sz val="10"/>
        <rFont val="Times New Roman"/>
        <family val="1"/>
        <charset val="204"/>
      </rPr>
      <t>un apmali</t>
    </r>
    <r>
      <rPr>
        <sz val="10"/>
        <rFont val="Times New Roman"/>
        <family val="1"/>
        <charset val="204"/>
      </rPr>
      <t>; Darba temperatūra -5/+8C; Nerūsējošā tērauda galda virsma ar siltumizolāciju vismaz h=40mm; Vienmērīgs aukstuma sadalījums; Atdalītas atvilktnes; Visi iekšējie stūri ir noapaļoti; Nerūsējošā tērauda aizmugure; digitāls vadības panelis; Automātiska atkausēšana un iztvaicēšana; Regulējamas nerūsējošā tērauda kājas (amplitūda 60 mm +10/-50); 7 atvilktnes ar 110% izbīdāmām nerūsējošā tērauda teleskopiskām sliedēm</t>
    </r>
  </si>
  <si>
    <r>
      <t xml:space="preserve">Aukstais galds ar </t>
    </r>
    <r>
      <rPr>
        <b/>
        <sz val="10"/>
        <rFont val="Times New Roman"/>
        <family val="1"/>
        <charset val="204"/>
      </rPr>
      <t>7 atvilktnēm</t>
    </r>
    <r>
      <rPr>
        <sz val="10"/>
        <rFont val="Times New Roman"/>
        <family val="1"/>
        <charset val="204"/>
      </rPr>
      <t xml:space="preserve">; Darba temperatūra -5/+8C; Nerūsējošā tērauda galda virsma ar siltumizolāciju vismaz h=40mm; Vienmērīgs aukstuma sadalījums; Atdalītas atvilktnes; Visi iekšējie stūri ir noapaļoti; Nerūsējošā tērauda aizmugure; digitāls vadības panelis; Automātiska atkausēšana un iztvaicēšana; Regulējamas nerūsējošā tērauda kājas (amplitūda 60 mm +10/-50); 7 atvilktnes ar 110% izbīdāmām nerūsējošā tērauda teleskopiskām sliedēm. Bez apmales, uz 4 galvanizētiem riteņem ar bremžu mehānismu </t>
    </r>
  </si>
  <si>
    <t>Aukstais salātu marmīts ar 2GN 1/1-200  tilpni, temperatūra +4/+10°C. Apakšā atvērts paliktnis. Konstrukcija no nerūsējošā tērauda, malas apšūtas ar laminātu. Statiska dzesēšana; Nerūsējošā tērauda virsplaukts ar lampu, bez priekšējā nosegstikla. Klienta pusē stacionāra paplāšu slīdne (vismaz 860x300mm) no nerūsējošā tērauda caurulēm. Modulis uz četriem riteņiem, divi no kuriem bloķējas.</t>
  </si>
  <si>
    <t>Dzesējama vitrīna ar 3GN 1/1-200  tilpni, temperatūra +4/+10°C. Ar atveramām, caurspīdīgām durtiņām  no klienta puses; Apakšā dzesējams skapis. Konstrukcija no nerūsējošā tērauda, malas apšūtas ar laminātu. Ventilējama dzesēšana; Ar kondensāta ūdens iztvaikošanas komplektu; Nerūsējošā tērauda augšpuse. Divi stikla plaukti ar LED apgaismojumu, ar regulējamu augstumu; Klienta pusē stacionāra paplāšu slīdne (vismaz 1200x300mm) no nerūsējošā tērauda caurulēm. Modulis uz četriem riteņiem, divi no kuriem bloķējas</t>
  </si>
  <si>
    <t>- Termiskais blenderis. - 800 vatu motors, kas atdalīts no gatavošanas zonas. - Indukcijas karsēšana. - Ātruma mainītājs. - Potenciometrs gatavošanai līdz 120°. - Vismaz 2L nerūsējošā tērauda trauks.- Vāks ar drošības aizdari. - Lāpstiņa un "tauriņa" mikseris. - Sastāvdaļu vāciņš ar mērierīci. - Sautētu dārzeņu programma. - Tvaika gatavošanas komplekts.</t>
  </si>
  <si>
    <t xml:space="preserve">Universālais mikseris-putotājs; vismaz 7 litri; ātrumi 75 ÷ 660 apgr./min; komplektā nerūsējoša tērauda piederumi - maisītājs, mīklas āķis un putojamā slotiņa; galda modelis                                                                                            </t>
  </si>
  <si>
    <t>Vakuuma laika un salīmēšanas iestatīšana. Noņemams blīvējuma stienis. Līmējuma stienis +/-260mm; Busch vakuumsūknis. Displejs rāda procentuālo vakuumu un atlikušo laiku. Saglabā pēdējo iestatījumu. Kopējā cikla skaitītāja izmantošana. Uzsildīšanas cikla sūknis un tīrīšanas eļļa. Eļļas maiņas ziņojums. Ārējā vakuuma laiks. Manuāla vāka pacelšana.</t>
  </si>
  <si>
    <t>Nerūsējošā tērauda AISI 304 tvaiku nosūcējs ar labirinta tipa filtriem bez ventilatora; Nosūcamā gaisa daudzums vismaz 1000mc/h; kondensāta noteces ventilis; stiprināms pie griestiem</t>
  </si>
  <si>
    <t>Izgatavots no 304 AISI nerūsējošā tērauda. Karkass no kvadrātveida vismaz 25x25mm caurulēm, pilnībā metināts. Aprīkots ar darba virsmu. C veida "bez apgales" skrējēji ar augšupejošu pagriezienu katrā galā var uzņemt GN konteinerus 1/1, 1/2 un 1/3. N. 4 grozamie riteņi, divi ar bremzēm, diametrs vismaz 125 mm, aprīkoti ar plastmasas buferiem.</t>
  </si>
  <si>
    <t xml:space="preserve">Alumīnija sastatne taisnai uzstādīšanai. 4-līmeņu plauktu sistēma ar izņemamiem polietilēna plauktiem (dziļums vismaz 475mm). Aluminija (20 mikronu) sānu malas (augstums vismaz 1700mm). Augstumā regulējamas kājas. Kravnesība vienam plauktam līdz 120 kg </t>
  </si>
  <si>
    <t>Nerūsējošā tērauda AISI 304 galds ar divām lielām izlietnēm (izmēri vismaz 619×550×250 mm); Izlietnes presēta, bezšuvju; Izlietnes no priekšpuses nosegtas ar vismaz 250mm augstu paneli; Aizmugures apmale, augstums vismaz 50mm; Galda apakšējā daļā rāmis; Galda kājas vismaz 40x40mm, regulējams augstums; Notece ar savācējtrauku, izņemamu sietiņu, noslēgventili un pārplūdes cauruli katrai izlietnei.</t>
  </si>
  <si>
    <r>
      <t xml:space="preserve">Nerūsējošā tērauda AISI 304 galds, apakšā plaukts, līdz 120 kg slodze uz plauktu; N/t biezums vismaz 2mm; </t>
    </r>
    <r>
      <rPr>
        <b/>
        <sz val="10"/>
        <rFont val="Times New Roman"/>
        <family val="1"/>
        <charset val="204"/>
      </rPr>
      <t>Aizmugures un labā sāna apmale</t>
    </r>
    <r>
      <rPr>
        <sz val="10"/>
        <rFont val="Times New Roman"/>
        <family val="1"/>
        <charset val="204"/>
      </rPr>
      <t xml:space="preserve">, augstums vismaz 50mm; Metināta konstrukcija, galda kājas no kvadrātveida caurules vismaz 40x40mm, regulējams augstums </t>
    </r>
  </si>
  <si>
    <t>Nerūsējošā tērauda AISI 304 priekšmazgāšanas galds ar 1 izlietni un rāmi; Maliņa vismaz h=130 mm; Vadotnes; Izlietnes izmēri 500x400x250mm +/-5mm; Izlietne presēta, bezšuvju; Izlietne no labās puses vismaz L=250mm;  Notece ar savācējtrauku, izņemamu sietiņu, noslēgventili un pārplūdes cauruli; Galda kājas vismaz 40x40mm, regulēšanas amplitūda +25/-15mm; trauku kustības virziens: no kreisās uz labo pusi; stiprinājums pie trauku mašīnas ar dubultu āķi galda labajā sānā; Caurums krānam vismaz D35 aiz izlietnes vidū; dušas stiprinājums</t>
  </si>
  <si>
    <t>Nerūsējošā tērauda AISI 304 pēcmazgāšanas servisa galds, stiprināms pie trauku mašīnas ar dubultu āķi galda kreisajā sānā; Augstumā regulējamas 2 galda kājas vismaz 40x40mm, regulēšanas amplitūda +25/-15mm; trauku kustības virziens: no kreisās uz labo pusi</t>
  </si>
  <si>
    <t xml:space="preserve">Nerūsējošā tērauda AISI 304 roku mazgājamā izlietne, darbināma ar celi; stiprināma pie sienas; komplektā krāns, sifons, karstā un aukstā ūdens sajaucējs. </t>
  </si>
  <si>
    <r>
      <t xml:space="preserve">Nerūsējošā tērauda AISI 304 darba galds ar izlietni (izmēri vismaz 500x500x250 mm); Izlietne presēta, bezšuvju kreisajā pusē; </t>
    </r>
    <r>
      <rPr>
        <b/>
        <sz val="10"/>
        <rFont val="Times New Roman"/>
        <family val="1"/>
        <charset val="204"/>
      </rPr>
      <t>Aizmugures un labā sāna apmale</t>
    </r>
    <r>
      <rPr>
        <sz val="10"/>
        <rFont val="Times New Roman"/>
        <family val="1"/>
        <charset val="204"/>
      </rPr>
      <t>, augstums vismaz 50mm; Galda apakšējā daļā plaukts; vismaz 120 kg slodze uz plauktu; Galda kājas vismaz 40x40mm, regulējams augstums;</t>
    </r>
  </si>
  <si>
    <t>Krāna atvēršanas/aizvēršanas mehānisms - ar elkoni regulējams; sifons</t>
  </si>
  <si>
    <t xml:space="preserve">Nerūsējošā tērauda AISI 304 galds, apakšā plaukts, vismaz 120 kg slodze uz plauktu; N/t biezums vismaz 2mm; Aizmugures apmale, augstums vismaz 50mm; Metināta konstrukcija, galda kājas no kvadrātveida caurules vismaz 40x40mm, regulējams augstums </t>
  </si>
  <si>
    <t>Nerūsējošā tērauda AISI 304 darba galds ar izlietni (izmēri vismaz 400x500x250 mm) labajā pusē; Izlietne presēta, bezšuvju; Aizmugures apmale, augstums vismaz 50mm; Galda apakšējā daļā plaukts; vismaz 120 kg slodze uz plauktu; Galda kājas vismaz 40x40mm, regulējams augstums;</t>
  </si>
  <si>
    <t xml:space="preserve">Nerūsējošā tērauda AISI 304 galds, apakšā plaukts, vismaz 120 kg slodze uz plauktu; N/t biezums vismaz 2mm; bez apmales, augstums vismaz 50mm; Metināta konstrukcija, galda kājas no kvadrātveida caurules vismaz 40x40mm, regulējams augstums; Darba virsmā atvērums iebūvētai indukcijas sildvirsmai (poz 3a). Uz 4 galvanizētiem riteņiem ar bremžu mehānismu  </t>
  </si>
  <si>
    <t>- Alumīnija sakausējums un nerūsējoša tērauda konstrukcija. - Ventilēts motors. - Bloķēšanas slēdži uz izstrādājuma stūmēja, vāka un savākšanas paplātes. - Ar trauku mašīnā mazgājamu nerūsējoša tērauda vāku. Komplektā vismaz 6 griezējdiski</t>
  </si>
  <si>
    <t xml:space="preserve">Krūzes tilpums vismaz 1,8 litri. Vismaz 2 ātrumi. Krūzes materiāls - plastmasa.
Nerūsējošā tērauda asmeņi.
Uzpildes vāciņš.
Noņemama krūze, vāciņš, krūzes pamatne, asmens.
</t>
  </si>
  <si>
    <t>- Izgatavots no izlieta pulēta alumīnija. ar ungeru.
- Ventilējams motors.
- Eļļas vannas pārnesumkārba
- Čuguna galva un padeves atvere.
- S/S plāksnes un naži.
- 24 voltu vadības ierīces un NVR ierīce.</t>
  </si>
  <si>
    <t>Aukstas gaļas un salami, sieru u.c. sagriešanas ierīce. Anodēts liets alumīnija sakausējums. - Ventilējams motors. - Kalti, rūdīti liela biezuma asmeņi.  - Slīdošā daļa, kas darbojas uz pašeļļojošām buksēm un salocītām tapām. - Nerūsējošā tērauda skrūves un šķēluma deflektors. - Spēcīgs biezuma mērītāja atbalsts. - 25˚ +/-5˚ asmeņa slīpums.</t>
  </si>
  <si>
    <t>- AISI 430 tērauda konstrukcija. - Atdalīts motors un bļoda. - S/S AISI 304 bļoda ar rokturiem un smagu dibenu. - Ventilējams motors. - Tērauda naži. - Mikroslēdžu sistēma uz vāka. - Caurspīdīgs lexan vāks. - ātruma kontrole ar stabilizatoru. - Vāks ar atveri sastāvdaļu pievienošanai darbības laikā. - Komplektā: lāpstiņa un asināšanas akmeņi.</t>
  </si>
  <si>
    <t>Poz. 
Nr.</t>
  </si>
  <si>
    <t>Indukcijas plīts, galda modelis. Digitāla vadība. Automātiskas atslēgšanās funkcija, ja netiek lietota.</t>
  </si>
  <si>
    <t>I. daļa "ELEKTROAPRĪKOJUMS"</t>
  </si>
  <si>
    <t>II. daļa "PĀRĒJAIS APRĪKOJUMS"</t>
  </si>
  <si>
    <t>2,2</t>
  </si>
  <si>
    <t>780 (+/-70mm)</t>
  </si>
  <si>
    <t>800 (+/-70mm)</t>
  </si>
  <si>
    <t>913 (+/-70mm)</t>
  </si>
  <si>
    <t>VERTIKĀLS DISPLEJS AR 5 STIKLA PLAUKTIEM; uz riteņiem;
- Maksimālā ietilpība Gross / Net līdz 364 / 248 litri
- Regulējama temperatūra +2/+8°C
• Dubultais stikls no četrām pusēm
• Bezrāmju stikla durvis
• Iekšējais LED apgaismojums
• Vēlams melna tērauda ārpuse
• Spoguļa efekta nerūsējošā tērauda iekšpuse
• Regulējami stikla plaukti
• Ventilējama dzesēšana
• Dzesēšanas gāze R290</t>
  </si>
  <si>
    <t>Kupola tipa trauku mazgājamā mašīna; Ražība stundā: vismaz 1134 šķīvji; 63 kasetes (slēdzot pie karstā ūdens +50 C); 48 kasetes (slēdzot pie aukstā ūdens +10°C; vai  55 kasetes (slēdzot pie +20°C); 3 mazgāšanas programmas  57/84/150sek; Tvertnes izmēri vismaz (PxDZxA mm): 585x560x409; Mazgāšanas cikls: Temperatūra 55-65C; Tanka tilpums vismaz 24 litri; Karstās skalošanas cikls vismaz 16 sek.; Temperatūra skalošanas laikā vismaz 84 C; Ūdens patēriņš – līdz l2,0 L/ciklā; Boilera tilpums vismaz 12 ltr; Elektroniska kontrole ar digitāliem termometriem; Viengabala mazgāšanas tanks ar noapaļotiem stūriem; Mazgāšanas / skalošanas “rokas” no nerūsējoša tērauda; Ārējie paneļi no AISI 304 nerūsējošā tērauda; Mazgāšanas uzsākšana automātiska, pie aizvērta kupola; Ar atsperēm balansēts kupols ar drošības slēdzi; Automātisks pašattīrīšanās cikls; Pašdiagnostika; Komplektā: Ūdens mīkstinātājs ar maināmu kārtridžu un nomaiņas indikatoru, vismaz 2gb. trauku kasetes glāzēm, 2 gb. trauku kasetes galda piederumiem, 2 gb. trauku kasetes šķīvjiem; 2 gb. trauku kasetes zupas bļodām</t>
  </si>
  <si>
    <t>Krāns ar dušu; 1 izvads D35 no galda; Dušas stienis stiprināms pie sienas; Duša aprīkota ar krānu/ maisītāju; Ūdens caurlaidība vismaz 16 l; plastikāta sifons</t>
  </si>
  <si>
    <t>BĀRA AIZMUGURES MĒBELE AR IEBŪVĒTU IZLIETNI UN KRĀNU</t>
  </si>
  <si>
    <t>Mēbeļu materiāla (lamināta) apdare un konstrukcija; ar vismaz 2 skapīšiem un 4 plauktiem, ar iebūvētu nerūsējoša tērauda izlietni (400mm*400*200mm +/-50mm) ar noteces sietu un krānu</t>
  </si>
  <si>
    <t>ELEKTRISKĀ KRĀSNS 6 GN 1/1</t>
  </si>
  <si>
    <t>El.spriegums (V/Hz/fāzes)</t>
  </si>
  <si>
    <t>Vēlamā 
el. jauda, 
kW 
(+/- 10%)</t>
  </si>
  <si>
    <t xml:space="preserve">Preču piegādes un uzstādīšanas adrese: Mendeļejeva iela 1, Daugavpils, LV-5410 </t>
  </si>
  <si>
    <t>Sagatavotājs: Sandra Celmiņa
17.06.2025.</t>
  </si>
  <si>
    <r>
      <t xml:space="preserve">ELEKTRISKĀ INDUKCIJAS PLĪTS VIRSMA HP 800 MM AR ATVĒRTU PALIKTNI 
</t>
    </r>
    <r>
      <rPr>
        <b/>
        <sz val="10"/>
        <rFont val="Times New Roman"/>
        <family val="1"/>
      </rPr>
      <t>RM GASTRO - SPI 780 ES</t>
    </r>
  </si>
  <si>
    <t>6 mm bieza stikla keramikas gatavošanas virsma ar 4 neatkarīgi vadāmām 5 kW indukcijas zonām. Vienmērīga pāreja starp atsevišķām apsildes zonām indukcijas augšējā virsmā. Ārējie paneļi no nerūsējošā tērauda ar Scotch Brite apdari. Viengabala presēta darba virsma no 1,5 mm bieza nerūsējošā tērauda. Taisnleņķa sānu malas, lai nodrošinātu līdzenu savienojumu starp iekārtām.</t>
  </si>
  <si>
    <t>Kopsumma, EUR</t>
  </si>
  <si>
    <t>Iekārtas cena, EUR</t>
  </si>
  <si>
    <r>
      <t xml:space="preserve">MIKROVIĻŅU KRĀSNS 
</t>
    </r>
    <r>
      <rPr>
        <b/>
        <sz val="10"/>
        <rFont val="Times New Roman"/>
        <family val="1"/>
      </rPr>
      <t>PANASONIC NE1027</t>
    </r>
    <r>
      <rPr>
        <sz val="10"/>
        <rFont val="Times New Roman"/>
        <family val="1"/>
        <charset val="204"/>
      </rPr>
      <t xml:space="preserve"> </t>
    </r>
  </si>
  <si>
    <r>
      <t xml:space="preserve">FRITIERIS 8 L, VIENA EĻĻAS TVERTNE
</t>
    </r>
    <r>
      <rPr>
        <b/>
        <sz val="10"/>
        <rFont val="Times New Roman"/>
        <family val="1"/>
      </rPr>
      <t>REDFOX - FE 07</t>
    </r>
  </si>
  <si>
    <t>8 litru ietilpība. Regulējama temperatūra. Nerūsējošā tērauda korpuss.</t>
  </si>
  <si>
    <r>
      <t xml:space="preserve">SOUS VIDE CIRKULATORS AR STATISKU ŪDENS SILDĪŠANU 1/1GN
</t>
    </r>
    <r>
      <rPr>
        <b/>
        <sz val="10"/>
        <rFont val="Times New Roman"/>
        <family val="1"/>
      </rPr>
      <t>FIMAR SV25</t>
    </r>
  </si>
  <si>
    <r>
      <t xml:space="preserve">PANINI GRILS AR RIEVOTU VIRSMU 
</t>
    </r>
    <r>
      <rPr>
        <b/>
        <sz val="10"/>
        <rFont val="Times New Roman"/>
        <family val="1"/>
      </rPr>
      <t>SIRMAN CORT RR TIMER CE 230/50-60/1</t>
    </r>
  </si>
  <si>
    <r>
      <t xml:space="preserve">INDUKCIJAS PLĪTS , GALDA MODELIS
</t>
    </r>
    <r>
      <rPr>
        <b/>
        <sz val="10"/>
        <rFont val="Times New Roman"/>
        <family val="1"/>
      </rPr>
      <t>SIRMAN PI 2,5 KW CE 230/50-60/1</t>
    </r>
  </si>
  <si>
    <r>
      <t xml:space="preserve">GLUDA CEPŠANAS VIRSMA AR ATVĒRTU PALIKTNI
</t>
    </r>
    <r>
      <rPr>
        <b/>
        <sz val="10"/>
        <rFont val="Times New Roman"/>
        <family val="1"/>
      </rPr>
      <t>RM - FTHC 780 E</t>
    </r>
  </si>
  <si>
    <r>
      <t xml:space="preserve">KARSTAIS MARMĪTS 2 GN 1/1 AR SILTO SKAPI UN PAPLĀŠU  SLĪDNI 
</t>
    </r>
    <r>
      <rPr>
        <b/>
        <sz val="10"/>
        <rFont val="Times New Roman"/>
        <family val="1"/>
      </rPr>
      <t>EMAINOX ECB8</t>
    </r>
    <r>
      <rPr>
        <sz val="10"/>
        <rFont val="Times New Roman"/>
        <family val="1"/>
        <charset val="204"/>
      </rPr>
      <t xml:space="preserve"> (R8+CRF8+RCR8+SP1+ST8)</t>
    </r>
  </si>
  <si>
    <r>
      <t xml:space="preserve">VIENDURVJU LEDUSSKAPIS 0°+10°C  - R290 GĀZE
</t>
    </r>
    <r>
      <rPr>
        <b/>
        <sz val="10"/>
        <rFont val="Times New Roman"/>
        <family val="1"/>
      </rPr>
      <t>COLDLINE  A70/1N</t>
    </r>
  </si>
  <si>
    <r>
      <t xml:space="preserve">VIENDURVJU SALDĒTAVA -18°-22°C 1 AR R290 GĀZI
</t>
    </r>
    <r>
      <rPr>
        <b/>
        <sz val="10"/>
        <rFont val="Times New Roman"/>
        <family val="1"/>
      </rPr>
      <t>COLDLINE A70/1B</t>
    </r>
  </si>
  <si>
    <r>
      <t xml:space="preserve">ĀTRDZĒSĒTĀJS  - T 40°+65°C; 6 PAPLĀTĒM GN 1/1, EN 600x400 - GĀZE R290
</t>
    </r>
    <r>
      <rPr>
        <b/>
        <sz val="10"/>
        <rFont val="Times New Roman"/>
        <family val="1"/>
      </rPr>
      <t>COLDLINE W6A</t>
    </r>
  </si>
  <si>
    <t>Saldētavas galds ar 2 durvīm, 1 atvilktni virs agregāta un apmali; Darba temperatūra -20/-18C; Nerūsējošā tērauda galda virsma ar siltumizolāciju vismaz h=40mm; Efektīva siltumizolācijas konstrukcija; Vienmērīgs aukstuma sadalījums; Aiz katrām durvīm 3 gb. izvelkami nerūsējošā tērauda režģoti plaukti; Visi iekšējie stūri ir noapaļoti; Nerūsējošā tērauda aizmugure; digitāls vadības panelis; Automātiska atkausēšana un iztvaicēšana; Regulējamas nerūsējošā tērauda kājas (amplitūda 60 mm +10/-50)</t>
  </si>
  <si>
    <r>
      <t xml:space="preserve">GALDS - LEDUSSKAPIS 7X1/2 ATVILKTNĒM
</t>
    </r>
    <r>
      <rPr>
        <b/>
        <sz val="10"/>
        <rFont val="Times New Roman"/>
        <family val="1"/>
      </rPr>
      <t>2FREEZE CT12.3.MD.3.TL</t>
    </r>
  </si>
  <si>
    <r>
      <t xml:space="preserve">GALDS - LEDUSSKAPIS 7X1/2 ATVILKTNĒM, AR APMLALI 
</t>
    </r>
    <r>
      <rPr>
        <b/>
        <sz val="10"/>
        <rFont val="Times New Roman"/>
        <family val="1"/>
      </rPr>
      <t>2FREEZE CT12.3.MD.3.TL</t>
    </r>
    <r>
      <rPr>
        <sz val="10"/>
        <rFont val="Times New Roman"/>
        <family val="1"/>
        <charset val="204"/>
      </rPr>
      <t>.</t>
    </r>
    <r>
      <rPr>
        <b/>
        <sz val="10"/>
        <rFont val="Times New Roman"/>
        <family val="1"/>
      </rPr>
      <t>B5</t>
    </r>
  </si>
  <si>
    <r>
      <t xml:space="preserve">VERTIKĀLA AUKSTUMVITRĪNA AR STIKLA DURVĪM UN SIENĀM 
</t>
    </r>
    <r>
      <rPr>
        <b/>
        <sz val="10"/>
        <rFont val="Times New Roman"/>
        <family val="1"/>
      </rPr>
      <t>TEFCOLD UPD400-C</t>
    </r>
  </si>
  <si>
    <r>
      <t xml:space="preserve">DZESĒJAMA TILPNE 2 GN 1/1 AR PALIKTNI UN PAPLĀŠU SLĪDNI
</t>
    </r>
    <r>
      <rPr>
        <b/>
        <sz val="10"/>
        <rFont val="Times New Roman"/>
        <family val="1"/>
      </rPr>
      <t>EMAINOX HCEGVR8 (PCR8+ST8+I8+SP1)</t>
    </r>
  </si>
  <si>
    <r>
      <t xml:space="preserve">DZESĒJAMA VITRĪNA 3 GN 1/1 AR LEDUSSKAPI UN PAPLĀŠU SLĪDNI
</t>
    </r>
    <r>
      <rPr>
        <b/>
        <sz val="10"/>
        <rFont val="Times New Roman"/>
        <family val="1"/>
      </rPr>
      <t>EMAINOX HCVTRVVR12 (ST12)</t>
    </r>
  </si>
  <si>
    <r>
      <t xml:space="preserve">GASTRONOMISKAIS GRIEZĒJS, ASMEŅA IZMĒRS 250 MM
</t>
    </r>
    <r>
      <rPr>
        <b/>
        <sz val="10"/>
        <rFont val="Times New Roman"/>
        <family val="1"/>
      </rPr>
      <t>SIRMAN MIRRA 250C 230/50/1</t>
    </r>
  </si>
  <si>
    <r>
      <t xml:space="preserve">GAĻAS MAĻAMĀ MAŠĪNA 
</t>
    </r>
    <r>
      <rPr>
        <b/>
        <sz val="10"/>
        <rFont val="Times New Roman"/>
        <family val="1"/>
      </rPr>
      <t>SIRMAN TC 22 E S/S HEAD CE 400/50/3</t>
    </r>
  </si>
  <si>
    <r>
      <t xml:space="preserve">BĀRA BLENDERIS
</t>
    </r>
    <r>
      <rPr>
        <b/>
        <sz val="10"/>
        <rFont val="Times New Roman"/>
        <family val="1"/>
      </rPr>
      <t>HAMILTON BEACH HBH550-CE</t>
    </r>
  </si>
  <si>
    <r>
      <t xml:space="preserve">ELEKTRISKAIS KUTERIS  3.3 L
</t>
    </r>
    <r>
      <rPr>
        <b/>
        <sz val="10"/>
        <rFont val="Times New Roman"/>
        <family val="1"/>
      </rPr>
      <t>SIRMAN C4 VV CE 230/50-60/1</t>
    </r>
  </si>
  <si>
    <r>
      <t xml:space="preserve">KUTERIS AR ĒDIENU GATAVOŠANAS FUNKCIJU, 
</t>
    </r>
    <r>
      <rPr>
        <b/>
        <sz val="10"/>
        <rFont val="Times New Roman"/>
        <family val="1"/>
      </rPr>
      <t>SIRMAN  "MY COOK"</t>
    </r>
  </si>
  <si>
    <r>
      <t xml:space="preserve">PLANETĀRAIS MIKSERIS TILPUMS 7L 
</t>
    </r>
    <r>
      <rPr>
        <b/>
        <sz val="10"/>
        <rFont val="Times New Roman"/>
        <family val="1"/>
      </rPr>
      <t>SIRMAN PLUTONE 7 PLUS CE 230/50/1</t>
    </r>
  </si>
  <si>
    <r>
      <t xml:space="preserve">VAKUUMA PAKOŠANAS MAŠĪNA
</t>
    </r>
    <r>
      <rPr>
        <b/>
        <sz val="10"/>
        <rFont val="Times New Roman"/>
        <family val="1"/>
      </rPr>
      <t>SIRMAN EASYVAC TOUCH 25 BX P04 CE 230 MN</t>
    </r>
  </si>
  <si>
    <r>
      <t xml:space="preserve">DĀRZEŅU SMALCINĀTĀJS
</t>
    </r>
    <r>
      <rPr>
        <b/>
        <sz val="10"/>
        <rFont val="Times New Roman"/>
        <family val="1"/>
      </rPr>
      <t>SIRMAN TM INOX CE 230/50/1</t>
    </r>
  </si>
  <si>
    <r>
      <t xml:space="preserve">SIENAS TVAIKU NOSUCE
</t>
    </r>
    <r>
      <rPr>
        <b/>
        <sz val="10"/>
        <rFont val="Times New Roman"/>
        <family val="1"/>
      </rPr>
      <t>VITRUM FACTORY GNPD 90/90/45</t>
    </r>
  </si>
  <si>
    <t>Nerūsējošā tērauda AISI 304 vietējais ventilācijas nosūcējs virs trauku mazgājamās mašīnas; bez filtriem; izvads vismaz D 315mm; nosūcamais gaisa daudzums 1000 mc/h;</t>
  </si>
  <si>
    <r>
      <t xml:space="preserve">SIENAS TVAIKU NOSŪCE; 2xD315; 1000 mc/h
</t>
    </r>
    <r>
      <rPr>
        <b/>
        <sz val="10"/>
        <rFont val="Times New Roman"/>
        <family val="1"/>
      </rPr>
      <t>VITRUM FACTORY GNPD 220/120/45.L2</t>
    </r>
  </si>
  <si>
    <r>
      <t xml:space="preserve">SIENAS TVAIKU NOSŪCE AR LAMPU; 2xD315; 1000 mc/h/ katra
</t>
    </r>
    <r>
      <rPr>
        <b/>
        <sz val="10"/>
        <rFont val="Times New Roman"/>
        <family val="1"/>
      </rPr>
      <t>VITRUM FACTORY GNPD 170/90/45.L2</t>
    </r>
  </si>
  <si>
    <t>Nerūsējošā tērauda AISI 304 tvaiku nosūcējs ar labirinta tipa filtriem un iebūvētu LED apgaismojumu, bez ventilatora; Nosūcamā gaisa daudzums 1000mc/h/ katrai; kondensāta noteces ventilis; elektrības slēdzis; stiprināms pie griestiem</t>
  </si>
  <si>
    <r>
      <t xml:space="preserve">8 GN 1/1 PAPLĀŠU RATI AR GALDA VIRSMU
</t>
    </r>
    <r>
      <rPr>
        <b/>
        <sz val="10"/>
        <rFont val="Times New Roman"/>
        <family val="1"/>
      </rPr>
      <t>VITRUM FACTORY OVS-45/65</t>
    </r>
  </si>
  <si>
    <r>
      <t xml:space="preserve">PRIEKŠMAZGĀŠANAS GALDS AR IZLIETNI 
</t>
    </r>
    <r>
      <rPr>
        <b/>
        <sz val="10"/>
        <rFont val="Times New Roman"/>
        <family val="1"/>
      </rPr>
      <t>VITRUM FACTORY GWF4-18/075.B15.S5.VE.SI</t>
    </r>
  </si>
  <si>
    <r>
      <t xml:space="preserve">KRĀNS AR DUŠU 
</t>
    </r>
    <r>
      <rPr>
        <b/>
        <sz val="10"/>
        <rFont val="Times New Roman"/>
        <family val="1"/>
      </rPr>
      <t>MONOLITH R0201020249</t>
    </r>
  </si>
  <si>
    <t>ZEM GALDA NOVIETOJAMĀ TRAUKU MAZGĀŠANAS MAŠĪNA, IZTUKŠOŠANAS SŪKNIS, 540D/H
DIHR DS 50 T</t>
  </si>
  <si>
    <t>Trauku mazgājamā mašīna ar karstā ūdens skalošanu, izmantojot kasetes ar izmēru  500*500 mm. Augšējās un apakšējās rotējošās smidzināšanas sviras. Maigas palaišanas mazgāšanas sūknis. Iebūvētais spiediena katls. Uz pēdējo skalošanu izmanto  3 litrus tīra ūdens. 4 automātiskie cikli. Durvis ar dubultā apvalka izolāciju. 304 AISI nerūsējošā tērauda konstrukcija. Elektroniska vadība ar temperatūras displeju. Automātiskais pašattīrīšanās cikls. Iekārtai ir drenāžas sūknis un skalošanas līdzekļa dozatora sūknis, un tā ir aprīkota ar elektrisko kabeli.</t>
  </si>
  <si>
    <r>
      <t xml:space="preserve">PĒCMAZGĀŠANAS SERVISA GALDS 
</t>
    </r>
    <r>
      <rPr>
        <b/>
        <sz val="10"/>
        <rFont val="Times New Roman"/>
        <family val="1"/>
      </rPr>
      <t>VITRUM FACTORY GWF2-12/06</t>
    </r>
  </si>
  <si>
    <r>
      <t xml:space="preserve">ROKU IZLIETNE
</t>
    </r>
    <r>
      <rPr>
        <b/>
        <sz val="10"/>
        <rFont val="Times New Roman"/>
        <family val="1"/>
      </rPr>
      <t>TOURNUS 806 381</t>
    </r>
  </si>
  <si>
    <r>
      <t xml:space="preserve">2-PLAUKTU SERVISA RATI AR ROKTURI, 900 MM
</t>
    </r>
    <r>
      <rPr>
        <b/>
        <sz val="10"/>
        <rFont val="Times New Roman"/>
        <family val="1"/>
      </rPr>
      <t>SIRMAN TROL 2</t>
    </r>
  </si>
  <si>
    <t>Izgatavots no 304 AISI nerūsējošā tērauda. Karkass no 25mm caurulēm, pilnībā metināts. Bezšuvju, skaņu absorbējoši, plaukti ar divkāršām salocītām malām. Plaukti ir metināti pie karkasa. Rokturi ir nesoša rāmja pagarinājums. N. 4 grozamie riteņi, divi ar bremzēm, diametrs vismaz 125 mm, aprīkoti ar plastmasas buferiem. Plauktu izmērs 850x550mm +/-5mm. Kravnesība: vismaz 50 kg uz plauktu, vienmērīgi sadalīta.</t>
  </si>
  <si>
    <r>
      <t xml:space="preserve">KRĀNS MAISĪTĀJS
</t>
    </r>
    <r>
      <rPr>
        <b/>
        <sz val="10"/>
        <rFont val="Times New Roman"/>
        <family val="1"/>
      </rPr>
      <t>MONOLITH R0201020255</t>
    </r>
  </si>
  <si>
    <r>
      <t xml:space="preserve">DARBA GALDS AR APMALI UN PLAUKTU 
</t>
    </r>
    <r>
      <rPr>
        <b/>
        <sz val="10"/>
        <rFont val="Times New Roman"/>
        <family val="1"/>
      </rPr>
      <t>VITRUM FACTORY GF-11/7.B5.SF.S7</t>
    </r>
  </si>
  <si>
    <r>
      <t xml:space="preserve">DARBA GALDS AR IZLIETNI, APMALI UN PLAUKTU
</t>
    </r>
    <r>
      <rPr>
        <b/>
        <sz val="10"/>
        <rFont val="Times New Roman"/>
        <family val="1"/>
      </rPr>
      <t>VITRUM FACTORY GF-16/7.B5X2.SF.S7</t>
    </r>
  </si>
  <si>
    <r>
      <t xml:space="preserve">DARBA GALDS AR APMALI UN PLAUKTU 
</t>
    </r>
    <r>
      <rPr>
        <b/>
        <sz val="10"/>
        <rFont val="Times New Roman"/>
        <family val="1"/>
      </rPr>
      <t>VITRUM FACTORY GF-20/08.B5X2.SF</t>
    </r>
  </si>
  <si>
    <r>
      <t xml:space="preserve">DARBA GALDS AR IZLIETNI, APMALI UN PLAUKTU
</t>
    </r>
    <r>
      <rPr>
        <b/>
        <sz val="10"/>
        <rFont val="Times New Roman"/>
        <family val="1"/>
      </rPr>
      <t>VITRUM FACTORY GF-16/7.B5.SF.S5</t>
    </r>
  </si>
  <si>
    <r>
      <t xml:space="preserve">DARBA GALDS AR APMALI UN PLAUKTU 
</t>
    </r>
    <r>
      <rPr>
        <b/>
        <sz val="10"/>
        <rFont val="Times New Roman"/>
        <family val="1"/>
      </rPr>
      <t>VITRUM FACTORY GF-16/08.B5.SF</t>
    </r>
  </si>
  <si>
    <r>
      <t xml:space="preserve">DARBA GALDS AR APMALI UN PLAUKTU AR IEBŪVĒTU INDUKCIJAS PLĪTI
</t>
    </r>
    <r>
      <rPr>
        <b/>
        <sz val="10"/>
        <rFont val="Times New Roman"/>
        <family val="1"/>
      </rPr>
      <t>VITRUM FACTORY GF-16/07.H.W</t>
    </r>
  </si>
  <si>
    <t>DUBULTS SIENAS PLAUKTS 
VITRUM FACTORY MSPL2-13/03</t>
  </si>
  <si>
    <t>DUBULTS SIENAS PLAUKTS 
VITRUM FACTORY MSPL2-16/03</t>
  </si>
  <si>
    <r>
      <t xml:space="preserve">KUPOLA TRAUKU MAZGĀJAMĀ MAŠĪNA, 80R/H
</t>
    </r>
    <r>
      <rPr>
        <b/>
        <sz val="10"/>
        <rFont val="Times New Roman"/>
        <family val="1"/>
      </rPr>
      <t>ELETROLUX  Warewashing green&amp;clean Hood Type dishwasher, 80r/h</t>
    </r>
  </si>
  <si>
    <r>
      <t xml:space="preserve">GALDS SALDĒTAVA AR DIVĀM DURVĪM AR APMALI 
</t>
    </r>
    <r>
      <rPr>
        <b/>
        <sz val="10"/>
        <rFont val="Times New Roman"/>
        <family val="1"/>
      </rPr>
      <t xml:space="preserve">NOVAMETA FP0-N202-130/70/90 </t>
    </r>
  </si>
  <si>
    <t>DARBA GALDS AR 2 IZLIETNĒM 1400 MM
GWV3-14/7.B5</t>
  </si>
  <si>
    <t>SIA GASTRO BURG</t>
  </si>
  <si>
    <t>Jaunā Līgo iela 31 Bergi, Latvia-LV-1024</t>
  </si>
  <si>
    <t>Reģ. Nr.: LV40003791421</t>
  </si>
  <si>
    <t>Luminor Bank AS Latvijas filiāle</t>
  </si>
  <si>
    <t>S.W.I.F.T. kods: RIKOLV2X</t>
  </si>
  <si>
    <t>Konts: LV41RIKO0000084928881</t>
  </si>
  <si>
    <t>Tālrunis +371 67802384</t>
  </si>
  <si>
    <t>KOPSUMMA, EUR</t>
  </si>
  <si>
    <t>PVN, 21%</t>
  </si>
  <si>
    <t>KOPSUMMA+PVN, EUR</t>
  </si>
  <si>
    <t>kopā par II:</t>
  </si>
  <si>
    <t>kopā par I:</t>
  </si>
  <si>
    <t>SIA “GastroBurg” valdes loceklis  Dmitrijs Demjaņenko</t>
  </si>
  <si>
    <t>D.Demjaņenko  67802386</t>
  </si>
  <si>
    <t>DOKUMENTS IR PARAKSTĪTS AR ELEKTRONISKO IEPIRKUMU SISTĒMAS PIEDĀVĀTO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</si>
</sst>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0"/>
      <name val="Arial"/>
      <family val="2"/>
    </font>
    <font>
      <b/>
      <sz val="10"/>
      <name val="Arial"/>
      <family val="2"/>
    </font>
    <font>
      <sz val="8"/>
      <name val="Arial"/>
      <family val="2"/>
    </font>
    <font>
      <sz val="10"/>
      <name val="Times New Roman"/>
      <family val="1"/>
      <charset val="204"/>
    </font>
    <font>
      <b/>
      <sz val="10"/>
      <name val="Times New Roman"/>
      <family val="1"/>
      <charset val="204"/>
    </font>
    <font>
      <sz val="10"/>
      <color rgb="FF111111"/>
      <name val="Times New Roman"/>
      <family val="1"/>
      <charset val="204"/>
    </font>
    <font>
      <b/>
      <sz val="12"/>
      <name val="Times New Roman"/>
      <family val="1"/>
      <charset val="204"/>
    </font>
    <font>
      <sz val="11"/>
      <name val="Times New Roman"/>
      <family val="1"/>
      <charset val="204"/>
    </font>
    <font>
      <b/>
      <sz val="9"/>
      <name val="Times New Roman"/>
      <family val="1"/>
      <charset val="204"/>
    </font>
    <font>
      <b/>
      <sz val="10"/>
      <name val="Times New Roman"/>
      <family val="1"/>
    </font>
    <font>
      <sz val="10"/>
      <color rgb="FFFF0000"/>
      <name val="Times New Roman"/>
      <family val="1"/>
      <charset val="204"/>
    </font>
    <font>
      <b/>
      <sz val="11"/>
      <name val="Arial"/>
      <family val="2"/>
    </font>
    <font>
      <b/>
      <sz val="12"/>
      <name val="Times New Roman"/>
      <family val="1"/>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1" fillId="0" borderId="0" xfId="0" applyFont="1"/>
    <xf numFmtId="0" fontId="1" fillId="0" borderId="0" xfId="0" applyFont="1" applyAlignment="1">
      <alignment horizontal="center" vertical="top"/>
    </xf>
    <xf numFmtId="0" fontId="1" fillId="0" borderId="0" xfId="0" applyFont="1" applyAlignment="1">
      <alignment horizontal="left" vertical="top"/>
    </xf>
    <xf numFmtId="0" fontId="1" fillId="0" borderId="0" xfId="0" applyFont="1" applyAlignment="1">
      <alignment horizontal="left" vertical="top" wrapText="1"/>
    </xf>
    <xf numFmtId="0" fontId="2" fillId="0" borderId="0" xfId="0" applyFont="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vertical="top" wrapText="1"/>
    </xf>
    <xf numFmtId="0" fontId="4" fillId="0" borderId="1" xfId="0" applyFont="1" applyBorder="1" applyAlignment="1">
      <alignment horizontal="left" vertical="top" wrapText="1"/>
    </xf>
    <xf numFmtId="0" fontId="6" fillId="0" borderId="1" xfId="0" applyFont="1" applyBorder="1" applyAlignment="1">
      <alignment vertical="top" wrapText="1"/>
    </xf>
    <xf numFmtId="0" fontId="4" fillId="0" borderId="1" xfId="0" quotePrefix="1" applyFont="1" applyBorder="1" applyAlignment="1">
      <alignment vertical="top" wrapText="1"/>
    </xf>
    <xf numFmtId="49" fontId="4" fillId="0" borderId="1" xfId="0" applyNumberFormat="1" applyFont="1" applyBorder="1" applyAlignment="1">
      <alignment horizontal="center" vertical="top"/>
    </xf>
    <xf numFmtId="164" fontId="4" fillId="0" borderId="1" xfId="0" applyNumberFormat="1" applyFont="1" applyBorder="1" applyAlignment="1">
      <alignment horizontal="center" vertical="top"/>
    </xf>
    <xf numFmtId="16" fontId="4" fillId="0" borderId="1" xfId="0" quotePrefix="1" applyNumberFormat="1"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Alignment="1">
      <alignment horizontal="center" vertical="top"/>
    </xf>
    <xf numFmtId="0" fontId="4" fillId="0" borderId="3" xfId="0" applyFont="1" applyBorder="1" applyAlignment="1">
      <alignment horizontal="center" vertical="top"/>
    </xf>
    <xf numFmtId="0" fontId="4" fillId="0" borderId="5" xfId="0" applyFont="1" applyBorder="1" applyAlignment="1">
      <alignment horizontal="center" vertical="top"/>
    </xf>
    <xf numFmtId="49" fontId="4" fillId="0" borderId="5" xfId="0" applyNumberFormat="1" applyFont="1" applyBorder="1" applyAlignment="1">
      <alignment horizontal="center" vertical="top"/>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1" fillId="0" borderId="1" xfId="0" applyFont="1" applyBorder="1" applyAlignment="1">
      <alignment horizontal="center" vertical="top"/>
    </xf>
    <xf numFmtId="0" fontId="4" fillId="0" borderId="5" xfId="0" applyFont="1" applyBorder="1" applyAlignment="1">
      <alignment vertical="top" wrapText="1"/>
    </xf>
    <xf numFmtId="0" fontId="1" fillId="0" borderId="5" xfId="0" applyFont="1" applyBorder="1" applyAlignment="1">
      <alignment horizontal="center" vertical="top"/>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164" fontId="11" fillId="0" borderId="1" xfId="0" applyNumberFormat="1" applyFont="1" applyBorder="1" applyAlignment="1">
      <alignment horizontal="center" vertical="top"/>
    </xf>
    <xf numFmtId="0" fontId="4" fillId="4" borderId="1" xfId="0" applyFont="1" applyFill="1" applyBorder="1" applyAlignment="1">
      <alignment horizontal="center" vertical="top"/>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1" fillId="4" borderId="0" xfId="0" applyFont="1" applyFill="1" applyAlignment="1">
      <alignment horizontal="center" vertical="top"/>
    </xf>
    <xf numFmtId="0" fontId="4" fillId="4" borderId="5" xfId="0" applyFont="1" applyFill="1" applyBorder="1" applyAlignment="1">
      <alignment horizontal="center" vertical="top"/>
    </xf>
    <xf numFmtId="0" fontId="4" fillId="4" borderId="5" xfId="0" applyFont="1" applyFill="1" applyBorder="1" applyAlignment="1">
      <alignment horizontal="left" vertical="top" wrapText="1"/>
    </xf>
    <xf numFmtId="0" fontId="4" fillId="4" borderId="5" xfId="0" applyFont="1" applyFill="1" applyBorder="1" applyAlignment="1">
      <alignment vertical="top" wrapText="1"/>
    </xf>
    <xf numFmtId="0" fontId="1" fillId="4" borderId="5" xfId="0" applyFont="1" applyFill="1" applyBorder="1" applyAlignment="1">
      <alignment horizontal="center" vertical="top"/>
    </xf>
    <xf numFmtId="49" fontId="4" fillId="4" borderId="1" xfId="0" applyNumberFormat="1" applyFont="1" applyFill="1" applyBorder="1" applyAlignment="1">
      <alignment horizontal="center" vertical="top"/>
    </xf>
    <xf numFmtId="0" fontId="1" fillId="4" borderId="1" xfId="0" applyFont="1" applyFill="1" applyBorder="1" applyAlignment="1">
      <alignment horizontal="center" vertical="top"/>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5" xfId="0" applyFont="1" applyFill="1" applyBorder="1" applyAlignment="1">
      <alignment horizontal="left" vertical="top"/>
    </xf>
    <xf numFmtId="0" fontId="1" fillId="0" borderId="3" xfId="0" applyFont="1" applyBorder="1" applyAlignment="1">
      <alignment horizontal="center" vertical="top"/>
    </xf>
    <xf numFmtId="0" fontId="2" fillId="0" borderId="1" xfId="0" applyFont="1" applyBorder="1" applyAlignment="1">
      <alignment horizontal="center" vertical="top"/>
    </xf>
    <xf numFmtId="0" fontId="4" fillId="0" borderId="0" xfId="0" applyFont="1" applyAlignment="1">
      <alignment horizontal="left" vertical="top" wrapText="1"/>
    </xf>
    <xf numFmtId="49" fontId="4" fillId="0" borderId="0" xfId="0" applyNumberFormat="1" applyFont="1" applyAlignment="1">
      <alignment horizontal="center" vertical="top"/>
    </xf>
    <xf numFmtId="0" fontId="4" fillId="0" borderId="0" xfId="0" applyFont="1" applyAlignment="1">
      <alignment vertical="top" wrapText="1"/>
    </xf>
    <xf numFmtId="0" fontId="4" fillId="0" borderId="2" xfId="0" applyFont="1" applyBorder="1" applyAlignment="1">
      <alignment horizontal="left" vertical="top" wrapText="1"/>
    </xf>
    <xf numFmtId="0" fontId="4" fillId="4" borderId="3" xfId="0" applyFont="1" applyFill="1" applyBorder="1" applyAlignment="1">
      <alignment horizontal="center" vertical="top"/>
    </xf>
    <xf numFmtId="0" fontId="4" fillId="4" borderId="4" xfId="0" applyFont="1" applyFill="1" applyBorder="1" applyAlignment="1">
      <alignment horizontal="center" vertical="top"/>
    </xf>
    <xf numFmtId="0" fontId="4" fillId="4" borderId="5" xfId="0" applyFont="1" applyFill="1" applyBorder="1" applyAlignment="1">
      <alignment horizontal="center" vertical="top"/>
    </xf>
    <xf numFmtId="0" fontId="2" fillId="0" borderId="1" xfId="0" applyFont="1" applyBorder="1" applyAlignment="1">
      <alignment horizontal="center" vertical="top"/>
    </xf>
    <xf numFmtId="0" fontId="8" fillId="0" borderId="0" xfId="0" applyFont="1" applyAlignment="1">
      <alignment horizontal="center" vertical="top" wrapText="1"/>
    </xf>
    <xf numFmtId="0" fontId="7" fillId="0" borderId="0" xfId="0" applyFont="1" applyAlignment="1">
      <alignment horizontal="center" vertical="center"/>
    </xf>
    <xf numFmtId="49" fontId="4" fillId="4" borderId="3" xfId="0" applyNumberFormat="1" applyFont="1" applyFill="1" applyBorder="1" applyAlignment="1">
      <alignment horizontal="center" vertical="top"/>
    </xf>
    <xf numFmtId="49" fontId="4" fillId="4" borderId="4" xfId="0" applyNumberFormat="1" applyFont="1" applyFill="1" applyBorder="1" applyAlignment="1">
      <alignment horizontal="center" vertical="top"/>
    </xf>
    <xf numFmtId="49" fontId="4" fillId="4" borderId="5" xfId="0" applyNumberFormat="1" applyFont="1" applyFill="1" applyBorder="1" applyAlignment="1">
      <alignment horizontal="center" vertical="top"/>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0" borderId="0" xfId="0" applyFont="1" applyAlignment="1">
      <alignment horizontal="left" vertical="top" wrapText="1"/>
    </xf>
    <xf numFmtId="0" fontId="5" fillId="3" borderId="1" xfId="0" applyFont="1" applyFill="1" applyBorder="1" applyAlignment="1">
      <alignment horizontal="center" vertical="top" wrapText="1"/>
    </xf>
    <xf numFmtId="0" fontId="12" fillId="0" borderId="4" xfId="0" applyFont="1" applyBorder="1" applyAlignment="1">
      <alignment horizontal="center" vertical="top"/>
    </xf>
    <xf numFmtId="0" fontId="13" fillId="0" borderId="1" xfId="0" applyFont="1" applyBorder="1" applyAlignment="1">
      <alignment horizontal="center" vertical="top"/>
    </xf>
    <xf numFmtId="0" fontId="2" fillId="0" borderId="0" xfId="0" applyFont="1" applyAlignment="1">
      <alignment horizontal="left" vertical="top"/>
    </xf>
    <xf numFmtId="0" fontId="2" fillId="0" borderId="0" xfId="0" applyFont="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10</xdr:col>
      <xdr:colOff>142875</xdr:colOff>
      <xdr:row>15</xdr:row>
      <xdr:rowOff>57150</xdr:rowOff>
    </xdr:from>
    <xdr:to>
      <xdr:col>10</xdr:col>
      <xdr:colOff>876300</xdr:colOff>
      <xdr:row>15</xdr:row>
      <xdr:rowOff>895350</xdr:rowOff>
    </xdr:to>
    <xdr:pic>
      <xdr:nvPicPr>
        <xdr:cNvPr id="3607" name="Picture 14">
          <a:extLst>
            <a:ext uri="{FF2B5EF4-FFF2-40B4-BE49-F238E27FC236}">
              <a16:creationId xmlns:a16="http://schemas.microsoft.com/office/drawing/2014/main" id="{00000000-0008-0000-0000-0000170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1155" y="14801850"/>
          <a:ext cx="733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276225</xdr:colOff>
      <xdr:row>16</xdr:row>
      <xdr:rowOff>95250</xdr:rowOff>
    </xdr:from>
    <xdr:to>
      <xdr:col>10</xdr:col>
      <xdr:colOff>739140</xdr:colOff>
      <xdr:row>16</xdr:row>
      <xdr:rowOff>1333500</xdr:rowOff>
    </xdr:to>
    <xdr:pic>
      <xdr:nvPicPr>
        <xdr:cNvPr id="3608" name="Picture 16">
          <a:extLst>
            <a:ext uri="{FF2B5EF4-FFF2-40B4-BE49-F238E27FC236}">
              <a16:creationId xmlns:a16="http://schemas.microsoft.com/office/drawing/2014/main" id="{00000000-0008-0000-0000-0000180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74505" y="16013430"/>
          <a:ext cx="4667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295275</xdr:colOff>
      <xdr:row>17</xdr:row>
      <xdr:rowOff>133350</xdr:rowOff>
    </xdr:from>
    <xdr:to>
      <xdr:col>10</xdr:col>
      <xdr:colOff>762000</xdr:colOff>
      <xdr:row>17</xdr:row>
      <xdr:rowOff>1354455</xdr:rowOff>
    </xdr:to>
    <xdr:pic>
      <xdr:nvPicPr>
        <xdr:cNvPr id="3609" name="Picture 17">
          <a:extLst>
            <a:ext uri="{FF2B5EF4-FFF2-40B4-BE49-F238E27FC236}">
              <a16:creationId xmlns:a16="http://schemas.microsoft.com/office/drawing/2014/main" id="{00000000-0008-0000-0000-0000190E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93555" y="18230850"/>
          <a:ext cx="4667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276225</xdr:colOff>
      <xdr:row>41</xdr:row>
      <xdr:rowOff>76200</xdr:rowOff>
    </xdr:from>
    <xdr:to>
      <xdr:col>10</xdr:col>
      <xdr:colOff>723900</xdr:colOff>
      <xdr:row>41</xdr:row>
      <xdr:rowOff>706755</xdr:rowOff>
    </xdr:to>
    <xdr:pic>
      <xdr:nvPicPr>
        <xdr:cNvPr id="3610" name="Picture 19">
          <a:extLst>
            <a:ext uri="{FF2B5EF4-FFF2-40B4-BE49-F238E27FC236}">
              <a16:creationId xmlns:a16="http://schemas.microsoft.com/office/drawing/2014/main" id="{00000000-0008-0000-0000-00001A0E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30225" y="15420975"/>
          <a:ext cx="4476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66675</xdr:colOff>
      <xdr:row>13</xdr:row>
      <xdr:rowOff>85725</xdr:rowOff>
    </xdr:from>
    <xdr:to>
      <xdr:col>10</xdr:col>
      <xdr:colOff>973455</xdr:colOff>
      <xdr:row>13</xdr:row>
      <xdr:rowOff>668655</xdr:rowOff>
    </xdr:to>
    <xdr:pic>
      <xdr:nvPicPr>
        <xdr:cNvPr id="3611" name="Picture 21">
          <a:extLst>
            <a:ext uri="{FF2B5EF4-FFF2-40B4-BE49-F238E27FC236}">
              <a16:creationId xmlns:a16="http://schemas.microsoft.com/office/drawing/2014/main" id="{00000000-0008-0000-0000-00001B0E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164955" y="12407265"/>
          <a:ext cx="9144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228600</xdr:colOff>
      <xdr:row>12</xdr:row>
      <xdr:rowOff>95250</xdr:rowOff>
    </xdr:from>
    <xdr:to>
      <xdr:col>10</xdr:col>
      <xdr:colOff>853440</xdr:colOff>
      <xdr:row>12</xdr:row>
      <xdr:rowOff>933450</xdr:rowOff>
    </xdr:to>
    <xdr:pic>
      <xdr:nvPicPr>
        <xdr:cNvPr id="3612" name="Picture 26">
          <a:extLst>
            <a:ext uri="{FF2B5EF4-FFF2-40B4-BE49-F238E27FC236}">
              <a16:creationId xmlns:a16="http://schemas.microsoft.com/office/drawing/2014/main" id="{00000000-0008-0000-0000-00001C0E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26880" y="11410950"/>
          <a:ext cx="6286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123825</xdr:colOff>
      <xdr:row>6</xdr:row>
      <xdr:rowOff>85725</xdr:rowOff>
    </xdr:from>
    <xdr:to>
      <xdr:col>10</xdr:col>
      <xdr:colOff>990600</xdr:colOff>
      <xdr:row>6</xdr:row>
      <xdr:rowOff>706755</xdr:rowOff>
    </xdr:to>
    <xdr:pic>
      <xdr:nvPicPr>
        <xdr:cNvPr id="3615" name="Picture 1024">
          <a:extLst>
            <a:ext uri="{FF2B5EF4-FFF2-40B4-BE49-F238E27FC236}">
              <a16:creationId xmlns:a16="http://schemas.microsoft.com/office/drawing/2014/main" id="{00000000-0008-0000-0000-00001F0E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222105" y="4756785"/>
          <a:ext cx="866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10</xdr:row>
      <xdr:rowOff>104775</xdr:rowOff>
    </xdr:from>
    <xdr:to>
      <xdr:col>10</xdr:col>
      <xdr:colOff>969645</xdr:colOff>
      <xdr:row>10</xdr:row>
      <xdr:rowOff>857250</xdr:rowOff>
    </xdr:to>
    <xdr:pic>
      <xdr:nvPicPr>
        <xdr:cNvPr id="3616" name="Picture 1028">
          <a:extLst>
            <a:ext uri="{FF2B5EF4-FFF2-40B4-BE49-F238E27FC236}">
              <a16:creationId xmlns:a16="http://schemas.microsoft.com/office/drawing/2014/main" id="{00000000-0008-0000-0000-0000200E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193530" y="9195435"/>
          <a:ext cx="885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123825</xdr:colOff>
      <xdr:row>5</xdr:row>
      <xdr:rowOff>76200</xdr:rowOff>
    </xdr:from>
    <xdr:to>
      <xdr:col>10</xdr:col>
      <xdr:colOff>935355</xdr:colOff>
      <xdr:row>5</xdr:row>
      <xdr:rowOff>895350</xdr:rowOff>
    </xdr:to>
    <xdr:pic>
      <xdr:nvPicPr>
        <xdr:cNvPr id="3617" name="Picture 1030">
          <a:extLst>
            <a:ext uri="{FF2B5EF4-FFF2-40B4-BE49-F238E27FC236}">
              <a16:creationId xmlns:a16="http://schemas.microsoft.com/office/drawing/2014/main" id="{00000000-0008-0000-0000-0000210E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222105" y="1485900"/>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209550</xdr:colOff>
      <xdr:row>41</xdr:row>
      <xdr:rowOff>78315</xdr:rowOff>
    </xdr:from>
    <xdr:to>
      <xdr:col>10</xdr:col>
      <xdr:colOff>817098</xdr:colOff>
      <xdr:row>41</xdr:row>
      <xdr:rowOff>821055</xdr:rowOff>
    </xdr:to>
    <xdr:pic>
      <xdr:nvPicPr>
        <xdr:cNvPr id="3618" name="Picture 1032">
          <a:extLst>
            <a:ext uri="{FF2B5EF4-FFF2-40B4-BE49-F238E27FC236}">
              <a16:creationId xmlns:a16="http://schemas.microsoft.com/office/drawing/2014/main" id="{00000000-0008-0000-0000-0000220E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620858" y="47981738"/>
          <a:ext cx="603738" cy="750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219075</xdr:colOff>
      <xdr:row>11</xdr:row>
      <xdr:rowOff>57150</xdr:rowOff>
    </xdr:from>
    <xdr:to>
      <xdr:col>10</xdr:col>
      <xdr:colOff>929640</xdr:colOff>
      <xdr:row>11</xdr:row>
      <xdr:rowOff>744855</xdr:rowOff>
    </xdr:to>
    <xdr:pic>
      <xdr:nvPicPr>
        <xdr:cNvPr id="3619" name="Picture 1034">
          <a:extLst>
            <a:ext uri="{FF2B5EF4-FFF2-40B4-BE49-F238E27FC236}">
              <a16:creationId xmlns:a16="http://schemas.microsoft.com/office/drawing/2014/main" id="{00000000-0008-0000-0000-0000230E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317355" y="10496550"/>
          <a:ext cx="7143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20</xdr:row>
      <xdr:rowOff>85725</xdr:rowOff>
    </xdr:from>
    <xdr:to>
      <xdr:col>10</xdr:col>
      <xdr:colOff>897255</xdr:colOff>
      <xdr:row>20</xdr:row>
      <xdr:rowOff>967740</xdr:rowOff>
    </xdr:to>
    <xdr:pic>
      <xdr:nvPicPr>
        <xdr:cNvPr id="3620" name="Picture 1036">
          <a:extLst>
            <a:ext uri="{FF2B5EF4-FFF2-40B4-BE49-F238E27FC236}">
              <a16:creationId xmlns:a16="http://schemas.microsoft.com/office/drawing/2014/main" id="{00000000-0008-0000-0000-0000240E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203055" y="23494365"/>
          <a:ext cx="800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114300</xdr:colOff>
      <xdr:row>24</xdr:row>
      <xdr:rowOff>85725</xdr:rowOff>
    </xdr:from>
    <xdr:to>
      <xdr:col>10</xdr:col>
      <xdr:colOff>973455</xdr:colOff>
      <xdr:row>24</xdr:row>
      <xdr:rowOff>973455</xdr:rowOff>
    </xdr:to>
    <xdr:pic>
      <xdr:nvPicPr>
        <xdr:cNvPr id="3621" name="Picture 1038">
          <a:extLst>
            <a:ext uri="{FF2B5EF4-FFF2-40B4-BE49-F238E27FC236}">
              <a16:creationId xmlns:a16="http://schemas.microsoft.com/office/drawing/2014/main" id="{00000000-0008-0000-0000-0000250E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212580" y="31533465"/>
          <a:ext cx="8667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66675</xdr:colOff>
      <xdr:row>25</xdr:row>
      <xdr:rowOff>28575</xdr:rowOff>
    </xdr:from>
    <xdr:to>
      <xdr:col>10</xdr:col>
      <xdr:colOff>1011555</xdr:colOff>
      <xdr:row>25</xdr:row>
      <xdr:rowOff>1219200</xdr:rowOff>
    </xdr:to>
    <xdr:pic>
      <xdr:nvPicPr>
        <xdr:cNvPr id="3622" name="Picture 1040">
          <a:extLst>
            <a:ext uri="{FF2B5EF4-FFF2-40B4-BE49-F238E27FC236}">
              <a16:creationId xmlns:a16="http://schemas.microsoft.com/office/drawing/2014/main" id="{00000000-0008-0000-0000-0000260E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164955" y="32649795"/>
          <a:ext cx="9525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266700</xdr:colOff>
      <xdr:row>23</xdr:row>
      <xdr:rowOff>57150</xdr:rowOff>
    </xdr:from>
    <xdr:to>
      <xdr:col>10</xdr:col>
      <xdr:colOff>933450</xdr:colOff>
      <xdr:row>23</xdr:row>
      <xdr:rowOff>1539240</xdr:rowOff>
    </xdr:to>
    <xdr:pic>
      <xdr:nvPicPr>
        <xdr:cNvPr id="3623" name="Picture 1042">
          <a:extLst>
            <a:ext uri="{FF2B5EF4-FFF2-40B4-BE49-F238E27FC236}">
              <a16:creationId xmlns:a16="http://schemas.microsoft.com/office/drawing/2014/main" id="{00000000-0008-0000-0000-0000270E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364980" y="29493210"/>
          <a:ext cx="65722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26</xdr:row>
      <xdr:rowOff>125730</xdr:rowOff>
    </xdr:from>
    <xdr:to>
      <xdr:col>10</xdr:col>
      <xdr:colOff>988695</xdr:colOff>
      <xdr:row>26</xdr:row>
      <xdr:rowOff>876300</xdr:rowOff>
    </xdr:to>
    <xdr:pic>
      <xdr:nvPicPr>
        <xdr:cNvPr id="3625" name="Picture 2">
          <a:extLst>
            <a:ext uri="{FF2B5EF4-FFF2-40B4-BE49-F238E27FC236}">
              <a16:creationId xmlns:a16="http://schemas.microsoft.com/office/drawing/2014/main" id="{00000000-0008-0000-0000-0000290E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191625" y="35463480"/>
          <a:ext cx="893445" cy="75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167640</xdr:colOff>
      <xdr:row>27</xdr:row>
      <xdr:rowOff>87630</xdr:rowOff>
    </xdr:from>
    <xdr:to>
      <xdr:col>10</xdr:col>
      <xdr:colOff>855345</xdr:colOff>
      <xdr:row>27</xdr:row>
      <xdr:rowOff>892388</xdr:rowOff>
    </xdr:to>
    <xdr:pic>
      <xdr:nvPicPr>
        <xdr:cNvPr id="3626" name="Picture 4">
          <a:extLst>
            <a:ext uri="{FF2B5EF4-FFF2-40B4-BE49-F238E27FC236}">
              <a16:creationId xmlns:a16="http://schemas.microsoft.com/office/drawing/2014/main" id="{00000000-0008-0000-0000-00002A0E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264015" y="36435030"/>
          <a:ext cx="699135" cy="799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400050</xdr:colOff>
      <xdr:row>28</xdr:row>
      <xdr:rowOff>9525</xdr:rowOff>
    </xdr:from>
    <xdr:to>
      <xdr:col>10</xdr:col>
      <xdr:colOff>800100</xdr:colOff>
      <xdr:row>28</xdr:row>
      <xdr:rowOff>782955</xdr:rowOff>
    </xdr:to>
    <xdr:pic>
      <xdr:nvPicPr>
        <xdr:cNvPr id="3627" name="Picture 6">
          <a:extLst>
            <a:ext uri="{FF2B5EF4-FFF2-40B4-BE49-F238E27FC236}">
              <a16:creationId xmlns:a16="http://schemas.microsoft.com/office/drawing/2014/main" id="{00000000-0008-0000-0000-00002B0E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498330" y="36151185"/>
          <a:ext cx="400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76200</xdr:colOff>
      <xdr:row>29</xdr:row>
      <xdr:rowOff>85725</xdr:rowOff>
    </xdr:from>
    <xdr:to>
      <xdr:col>10</xdr:col>
      <xdr:colOff>935355</xdr:colOff>
      <xdr:row>29</xdr:row>
      <xdr:rowOff>739140</xdr:rowOff>
    </xdr:to>
    <xdr:pic>
      <xdr:nvPicPr>
        <xdr:cNvPr id="3628" name="Picture 8">
          <a:extLst>
            <a:ext uri="{FF2B5EF4-FFF2-40B4-BE49-F238E27FC236}">
              <a16:creationId xmlns:a16="http://schemas.microsoft.com/office/drawing/2014/main" id="{00000000-0008-0000-0000-00002C0E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174480" y="37050345"/>
          <a:ext cx="866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85725</xdr:colOff>
      <xdr:row>30</xdr:row>
      <xdr:rowOff>76200</xdr:rowOff>
    </xdr:from>
    <xdr:to>
      <xdr:col>10</xdr:col>
      <xdr:colOff>1028700</xdr:colOff>
      <xdr:row>30</xdr:row>
      <xdr:rowOff>859155</xdr:rowOff>
    </xdr:to>
    <xdr:pic>
      <xdr:nvPicPr>
        <xdr:cNvPr id="3629" name="Picture 10">
          <a:extLst>
            <a:ext uri="{FF2B5EF4-FFF2-40B4-BE49-F238E27FC236}">
              <a16:creationId xmlns:a16="http://schemas.microsoft.com/office/drawing/2014/main" id="{00000000-0008-0000-0000-00002D0E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9184005" y="38046660"/>
          <a:ext cx="9429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219075</xdr:colOff>
      <xdr:row>31</xdr:row>
      <xdr:rowOff>76201</xdr:rowOff>
    </xdr:from>
    <xdr:to>
      <xdr:col>10</xdr:col>
      <xdr:colOff>742054</xdr:colOff>
      <xdr:row>31</xdr:row>
      <xdr:rowOff>701041</xdr:rowOff>
    </xdr:to>
    <xdr:pic>
      <xdr:nvPicPr>
        <xdr:cNvPr id="3630" name="Picture 11">
          <a:extLst>
            <a:ext uri="{FF2B5EF4-FFF2-40B4-BE49-F238E27FC236}">
              <a16:creationId xmlns:a16="http://schemas.microsoft.com/office/drawing/2014/main" id="{00000000-0008-0000-0000-00002E0E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317355" y="39052501"/>
          <a:ext cx="532504"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190500</xdr:colOff>
      <xdr:row>32</xdr:row>
      <xdr:rowOff>76200</xdr:rowOff>
    </xdr:from>
    <xdr:to>
      <xdr:col>10</xdr:col>
      <xdr:colOff>876300</xdr:colOff>
      <xdr:row>32</xdr:row>
      <xdr:rowOff>933450</xdr:rowOff>
    </xdr:to>
    <xdr:pic>
      <xdr:nvPicPr>
        <xdr:cNvPr id="3631" name="Picture 13">
          <a:extLst>
            <a:ext uri="{FF2B5EF4-FFF2-40B4-BE49-F238E27FC236}">
              <a16:creationId xmlns:a16="http://schemas.microsoft.com/office/drawing/2014/main" id="{00000000-0008-0000-0000-00002F0E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288780" y="39852600"/>
          <a:ext cx="685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152400</xdr:colOff>
      <xdr:row>33</xdr:row>
      <xdr:rowOff>47625</xdr:rowOff>
    </xdr:from>
    <xdr:to>
      <xdr:col>10</xdr:col>
      <xdr:colOff>929640</xdr:colOff>
      <xdr:row>33</xdr:row>
      <xdr:rowOff>935355</xdr:rowOff>
    </xdr:to>
    <xdr:pic>
      <xdr:nvPicPr>
        <xdr:cNvPr id="3632" name="Picture 15">
          <a:extLst>
            <a:ext uri="{FF2B5EF4-FFF2-40B4-BE49-F238E27FC236}">
              <a16:creationId xmlns:a16="http://schemas.microsoft.com/office/drawing/2014/main" id="{00000000-0008-0000-0000-0000300E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9250680" y="40997505"/>
          <a:ext cx="7810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200025</xdr:colOff>
      <xdr:row>34</xdr:row>
      <xdr:rowOff>95250</xdr:rowOff>
    </xdr:from>
    <xdr:to>
      <xdr:col>10</xdr:col>
      <xdr:colOff>777240</xdr:colOff>
      <xdr:row>34</xdr:row>
      <xdr:rowOff>1162050</xdr:rowOff>
    </xdr:to>
    <xdr:pic>
      <xdr:nvPicPr>
        <xdr:cNvPr id="3633" name="Picture 16">
          <a:extLst>
            <a:ext uri="{FF2B5EF4-FFF2-40B4-BE49-F238E27FC236}">
              <a16:creationId xmlns:a16="http://schemas.microsoft.com/office/drawing/2014/main" id="{00000000-0008-0000-0000-0000310E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298305" y="42050970"/>
          <a:ext cx="5810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276225</xdr:colOff>
      <xdr:row>42</xdr:row>
      <xdr:rowOff>57150</xdr:rowOff>
    </xdr:from>
    <xdr:to>
      <xdr:col>10</xdr:col>
      <xdr:colOff>777240</xdr:colOff>
      <xdr:row>42</xdr:row>
      <xdr:rowOff>590550</xdr:rowOff>
    </xdr:to>
    <xdr:pic>
      <xdr:nvPicPr>
        <xdr:cNvPr id="3634" name="Picture 17">
          <a:extLst>
            <a:ext uri="{FF2B5EF4-FFF2-40B4-BE49-F238E27FC236}">
              <a16:creationId xmlns:a16="http://schemas.microsoft.com/office/drawing/2014/main" id="{00000000-0008-0000-0000-0000320E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3230225" y="42881550"/>
          <a:ext cx="5048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457201</xdr:colOff>
      <xdr:row>43</xdr:row>
      <xdr:rowOff>65209</xdr:rowOff>
    </xdr:from>
    <xdr:to>
      <xdr:col>10</xdr:col>
      <xdr:colOff>739141</xdr:colOff>
      <xdr:row>43</xdr:row>
      <xdr:rowOff>512444</xdr:rowOff>
    </xdr:to>
    <xdr:pic>
      <xdr:nvPicPr>
        <xdr:cNvPr id="3636" name="Picture 19">
          <a:extLst>
            <a:ext uri="{FF2B5EF4-FFF2-40B4-BE49-F238E27FC236}">
              <a16:creationId xmlns:a16="http://schemas.microsoft.com/office/drawing/2014/main" id="{00000000-0008-0000-0000-0000340E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49126" y="42470509"/>
          <a:ext cx="285750" cy="439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342901</xdr:colOff>
      <xdr:row>44</xdr:row>
      <xdr:rowOff>38101</xdr:rowOff>
    </xdr:from>
    <xdr:to>
      <xdr:col>10</xdr:col>
      <xdr:colOff>859469</xdr:colOff>
      <xdr:row>44</xdr:row>
      <xdr:rowOff>533401</xdr:rowOff>
    </xdr:to>
    <xdr:pic>
      <xdr:nvPicPr>
        <xdr:cNvPr id="3637" name="Picture 20">
          <a:extLst>
            <a:ext uri="{FF2B5EF4-FFF2-40B4-BE49-F238E27FC236}">
              <a16:creationId xmlns:a16="http://schemas.microsoft.com/office/drawing/2014/main" id="{00000000-0008-0000-0000-0000350E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1934826" y="43043476"/>
          <a:ext cx="52037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457201</xdr:colOff>
      <xdr:row>47</xdr:row>
      <xdr:rowOff>57150</xdr:rowOff>
    </xdr:from>
    <xdr:to>
      <xdr:col>10</xdr:col>
      <xdr:colOff>631667</xdr:colOff>
      <xdr:row>47</xdr:row>
      <xdr:rowOff>476250</xdr:rowOff>
    </xdr:to>
    <xdr:pic>
      <xdr:nvPicPr>
        <xdr:cNvPr id="3638" name="Picture 22">
          <a:extLst>
            <a:ext uri="{FF2B5EF4-FFF2-40B4-BE49-F238E27FC236}">
              <a16:creationId xmlns:a16="http://schemas.microsoft.com/office/drawing/2014/main" id="{00000000-0008-0000-0000-0000360E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2049126" y="45091350"/>
          <a:ext cx="170656"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257176</xdr:colOff>
      <xdr:row>45</xdr:row>
      <xdr:rowOff>28575</xdr:rowOff>
    </xdr:from>
    <xdr:to>
      <xdr:col>10</xdr:col>
      <xdr:colOff>704270</xdr:colOff>
      <xdr:row>45</xdr:row>
      <xdr:rowOff>495300</xdr:rowOff>
    </xdr:to>
    <xdr:pic>
      <xdr:nvPicPr>
        <xdr:cNvPr id="3639" name="Picture 23">
          <a:extLst>
            <a:ext uri="{FF2B5EF4-FFF2-40B4-BE49-F238E27FC236}">
              <a16:creationId xmlns:a16="http://schemas.microsoft.com/office/drawing/2014/main" id="{00000000-0008-0000-0000-0000370E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1849101" y="43681650"/>
          <a:ext cx="450904"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76200</xdr:colOff>
      <xdr:row>46</xdr:row>
      <xdr:rowOff>57151</xdr:rowOff>
    </xdr:from>
    <xdr:to>
      <xdr:col>10</xdr:col>
      <xdr:colOff>777470</xdr:colOff>
      <xdr:row>46</xdr:row>
      <xdr:rowOff>662941</xdr:rowOff>
    </xdr:to>
    <xdr:pic>
      <xdr:nvPicPr>
        <xdr:cNvPr id="3640" name="Picture 24">
          <a:extLst>
            <a:ext uri="{FF2B5EF4-FFF2-40B4-BE49-F238E27FC236}">
              <a16:creationId xmlns:a16="http://schemas.microsoft.com/office/drawing/2014/main" id="{00000000-0008-0000-0000-0000380E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1668125" y="44253151"/>
          <a:ext cx="7050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276225</xdr:colOff>
      <xdr:row>48</xdr:row>
      <xdr:rowOff>28575</xdr:rowOff>
    </xdr:from>
    <xdr:to>
      <xdr:col>10</xdr:col>
      <xdr:colOff>952500</xdr:colOff>
      <xdr:row>48</xdr:row>
      <xdr:rowOff>571500</xdr:rowOff>
    </xdr:to>
    <xdr:pic>
      <xdr:nvPicPr>
        <xdr:cNvPr id="3641" name="Picture 1">
          <a:extLst>
            <a:ext uri="{FF2B5EF4-FFF2-40B4-BE49-F238E27FC236}">
              <a16:creationId xmlns:a16="http://schemas.microsoft.com/office/drawing/2014/main" id="{00000000-0008-0000-0000-0000390E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230225" y="49272825"/>
          <a:ext cx="676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161925</xdr:colOff>
      <xdr:row>36</xdr:row>
      <xdr:rowOff>66675</xdr:rowOff>
    </xdr:from>
    <xdr:to>
      <xdr:col>10</xdr:col>
      <xdr:colOff>973455</xdr:colOff>
      <xdr:row>36</xdr:row>
      <xdr:rowOff>457200</xdr:rowOff>
    </xdr:to>
    <xdr:pic>
      <xdr:nvPicPr>
        <xdr:cNvPr id="3643" name="Picture 3">
          <a:extLst>
            <a:ext uri="{FF2B5EF4-FFF2-40B4-BE49-F238E27FC236}">
              <a16:creationId xmlns:a16="http://schemas.microsoft.com/office/drawing/2014/main" id="{00000000-0008-0000-0000-00003B0E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260205" y="47051595"/>
          <a:ext cx="8191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123826</xdr:colOff>
      <xdr:row>50</xdr:row>
      <xdr:rowOff>38101</xdr:rowOff>
    </xdr:from>
    <xdr:to>
      <xdr:col>10</xdr:col>
      <xdr:colOff>778962</xdr:colOff>
      <xdr:row>50</xdr:row>
      <xdr:rowOff>662941</xdr:rowOff>
    </xdr:to>
    <xdr:pic>
      <xdr:nvPicPr>
        <xdr:cNvPr id="3644" name="Picture 7">
          <a:extLst>
            <a:ext uri="{FF2B5EF4-FFF2-40B4-BE49-F238E27FC236}">
              <a16:creationId xmlns:a16="http://schemas.microsoft.com/office/drawing/2014/main" id="{00000000-0008-0000-0000-00003C0E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1715751" y="46834426"/>
          <a:ext cx="65894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419100</xdr:colOff>
      <xdr:row>51</xdr:row>
      <xdr:rowOff>47625</xdr:rowOff>
    </xdr:from>
    <xdr:to>
      <xdr:col>10</xdr:col>
      <xdr:colOff>685800</xdr:colOff>
      <xdr:row>51</xdr:row>
      <xdr:rowOff>381000</xdr:rowOff>
    </xdr:to>
    <xdr:pic>
      <xdr:nvPicPr>
        <xdr:cNvPr id="3645" name="Picture 8">
          <a:extLst>
            <a:ext uri="{FF2B5EF4-FFF2-40B4-BE49-F238E27FC236}">
              <a16:creationId xmlns:a16="http://schemas.microsoft.com/office/drawing/2014/main" id="{00000000-0008-0000-0000-00003D0E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373100" y="52387500"/>
          <a:ext cx="266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314325</xdr:colOff>
      <xdr:row>52</xdr:row>
      <xdr:rowOff>66675</xdr:rowOff>
    </xdr:from>
    <xdr:to>
      <xdr:col>10</xdr:col>
      <xdr:colOff>853440</xdr:colOff>
      <xdr:row>52</xdr:row>
      <xdr:rowOff>624840</xdr:rowOff>
    </xdr:to>
    <xdr:pic>
      <xdr:nvPicPr>
        <xdr:cNvPr id="3646" name="Picture 9">
          <a:extLst>
            <a:ext uri="{FF2B5EF4-FFF2-40B4-BE49-F238E27FC236}">
              <a16:creationId xmlns:a16="http://schemas.microsoft.com/office/drawing/2014/main" id="{00000000-0008-0000-0000-00003E0E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268325" y="52854225"/>
          <a:ext cx="5429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304801</xdr:colOff>
      <xdr:row>53</xdr:row>
      <xdr:rowOff>66675</xdr:rowOff>
    </xdr:from>
    <xdr:to>
      <xdr:col>10</xdr:col>
      <xdr:colOff>722157</xdr:colOff>
      <xdr:row>53</xdr:row>
      <xdr:rowOff>548640</xdr:rowOff>
    </xdr:to>
    <xdr:pic>
      <xdr:nvPicPr>
        <xdr:cNvPr id="3647" name="Picture 11">
          <a:extLst>
            <a:ext uri="{FF2B5EF4-FFF2-40B4-BE49-F238E27FC236}">
              <a16:creationId xmlns:a16="http://schemas.microsoft.com/office/drawing/2014/main" id="{00000000-0008-0000-0000-00003F0E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1896726" y="48720375"/>
          <a:ext cx="417356"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419100</xdr:colOff>
      <xdr:row>54</xdr:row>
      <xdr:rowOff>47625</xdr:rowOff>
    </xdr:from>
    <xdr:to>
      <xdr:col>10</xdr:col>
      <xdr:colOff>685800</xdr:colOff>
      <xdr:row>54</xdr:row>
      <xdr:rowOff>381000</xdr:rowOff>
    </xdr:to>
    <xdr:pic>
      <xdr:nvPicPr>
        <xdr:cNvPr id="3648" name="Picture 12">
          <a:extLst>
            <a:ext uri="{FF2B5EF4-FFF2-40B4-BE49-F238E27FC236}">
              <a16:creationId xmlns:a16="http://schemas.microsoft.com/office/drawing/2014/main" id="{00000000-0008-0000-0000-0000400E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373100" y="54463950"/>
          <a:ext cx="266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285750</xdr:colOff>
      <xdr:row>55</xdr:row>
      <xdr:rowOff>66675</xdr:rowOff>
    </xdr:from>
    <xdr:to>
      <xdr:col>10</xdr:col>
      <xdr:colOff>821055</xdr:colOff>
      <xdr:row>55</xdr:row>
      <xdr:rowOff>624840</xdr:rowOff>
    </xdr:to>
    <xdr:pic>
      <xdr:nvPicPr>
        <xdr:cNvPr id="3649" name="Picture 13">
          <a:extLst>
            <a:ext uri="{FF2B5EF4-FFF2-40B4-BE49-F238E27FC236}">
              <a16:creationId xmlns:a16="http://schemas.microsoft.com/office/drawing/2014/main" id="{00000000-0008-0000-0000-0000410E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239750" y="54930675"/>
          <a:ext cx="5429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247650</xdr:colOff>
      <xdr:row>56</xdr:row>
      <xdr:rowOff>28575</xdr:rowOff>
    </xdr:from>
    <xdr:to>
      <xdr:col>10</xdr:col>
      <xdr:colOff>895350</xdr:colOff>
      <xdr:row>56</xdr:row>
      <xdr:rowOff>647700</xdr:rowOff>
    </xdr:to>
    <xdr:pic>
      <xdr:nvPicPr>
        <xdr:cNvPr id="3650" name="Picture 18">
          <a:extLst>
            <a:ext uri="{FF2B5EF4-FFF2-40B4-BE49-F238E27FC236}">
              <a16:creationId xmlns:a16="http://schemas.microsoft.com/office/drawing/2014/main" id="{00000000-0008-0000-0000-0000420E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3201650" y="55549800"/>
          <a:ext cx="6381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161925</xdr:colOff>
      <xdr:row>37</xdr:row>
      <xdr:rowOff>66675</xdr:rowOff>
    </xdr:from>
    <xdr:to>
      <xdr:col>10</xdr:col>
      <xdr:colOff>914400</xdr:colOff>
      <xdr:row>37</xdr:row>
      <xdr:rowOff>552450</xdr:rowOff>
    </xdr:to>
    <xdr:pic>
      <xdr:nvPicPr>
        <xdr:cNvPr id="3651" name="Picture 19">
          <a:extLst>
            <a:ext uri="{FF2B5EF4-FFF2-40B4-BE49-F238E27FC236}">
              <a16:creationId xmlns:a16="http://schemas.microsoft.com/office/drawing/2014/main" id="{00000000-0008-0000-0000-0000430E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9260205" y="47562135"/>
          <a:ext cx="752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247650</xdr:colOff>
      <xdr:row>8</xdr:row>
      <xdr:rowOff>66675</xdr:rowOff>
    </xdr:from>
    <xdr:to>
      <xdr:col>10</xdr:col>
      <xdr:colOff>973455</xdr:colOff>
      <xdr:row>8</xdr:row>
      <xdr:rowOff>739140</xdr:rowOff>
    </xdr:to>
    <xdr:pic>
      <xdr:nvPicPr>
        <xdr:cNvPr id="3658" name="Picture 4">
          <a:extLst>
            <a:ext uri="{FF2B5EF4-FFF2-40B4-BE49-F238E27FC236}">
              <a16:creationId xmlns:a16="http://schemas.microsoft.com/office/drawing/2014/main" id="{00000000-0008-0000-0000-00004A0E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9345930" y="7419975"/>
          <a:ext cx="7334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257175</xdr:colOff>
      <xdr:row>60</xdr:row>
      <xdr:rowOff>180975</xdr:rowOff>
    </xdr:from>
    <xdr:to>
      <xdr:col>10</xdr:col>
      <xdr:colOff>819150</xdr:colOff>
      <xdr:row>61</xdr:row>
      <xdr:rowOff>212838</xdr:rowOff>
    </xdr:to>
    <xdr:pic>
      <xdr:nvPicPr>
        <xdr:cNvPr id="3661" name="Picture 11">
          <a:extLst>
            <a:ext uri="{FF2B5EF4-FFF2-40B4-BE49-F238E27FC236}">
              <a16:creationId xmlns:a16="http://schemas.microsoft.com/office/drawing/2014/main" id="{00000000-0008-0000-0000-00004D0E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9172575" y="71408925"/>
          <a:ext cx="552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15</xdr:row>
      <xdr:rowOff>228600</xdr:rowOff>
    </xdr:from>
    <xdr:to>
      <xdr:col>10</xdr:col>
      <xdr:colOff>249101</xdr:colOff>
      <xdr:row>15</xdr:row>
      <xdr:rowOff>853440</xdr:rowOff>
    </xdr:to>
    <xdr:pic>
      <xdr:nvPicPr>
        <xdr:cNvPr id="63" name="Picture 4">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8366760" y="14973300"/>
          <a:ext cx="976811"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171450</xdr:colOff>
      <xdr:row>38</xdr:row>
      <xdr:rowOff>76200</xdr:rowOff>
    </xdr:from>
    <xdr:to>
      <xdr:col>10</xdr:col>
      <xdr:colOff>933450</xdr:colOff>
      <xdr:row>38</xdr:row>
      <xdr:rowOff>548640</xdr:rowOff>
    </xdr:to>
    <xdr:pic>
      <xdr:nvPicPr>
        <xdr:cNvPr id="64" name="Picture 20">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9269730" y="48257460"/>
          <a:ext cx="752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180975</xdr:colOff>
      <xdr:row>5</xdr:row>
      <xdr:rowOff>1581150</xdr:rowOff>
    </xdr:from>
    <xdr:to>
      <xdr:col>10</xdr:col>
      <xdr:colOff>857250</xdr:colOff>
      <xdr:row>5</xdr:row>
      <xdr:rowOff>2419350</xdr:rowOff>
    </xdr:to>
    <xdr:pic>
      <xdr:nvPicPr>
        <xdr:cNvPr id="58" name="Picture 1032">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9255" y="2990850"/>
          <a:ext cx="6667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619125</xdr:colOff>
      <xdr:row>15</xdr:row>
      <xdr:rowOff>228600</xdr:rowOff>
    </xdr:from>
    <xdr:to>
      <xdr:col>9</xdr:col>
      <xdr:colOff>478249</xdr:colOff>
      <xdr:row>15</xdr:row>
      <xdr:rowOff>853440</xdr:rowOff>
    </xdr:to>
    <xdr:pic>
      <xdr:nvPicPr>
        <xdr:cNvPr id="60" name="Picture 4">
          <a:extLst>
            <a:ext uri="{FF2B5EF4-FFF2-40B4-BE49-F238E27FC236}">
              <a16:creationId xmlns:a16="http://schemas.microsoft.com/office/drawing/2014/main" id="{22A88D67-D176-FF27-4603-8C733C186E31}"/>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8261985" y="14973300"/>
          <a:ext cx="590644"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257175</xdr:colOff>
      <xdr:row>7</xdr:row>
      <xdr:rowOff>193220</xdr:rowOff>
    </xdr:from>
    <xdr:to>
      <xdr:col>10</xdr:col>
      <xdr:colOff>897255</xdr:colOff>
      <xdr:row>7</xdr:row>
      <xdr:rowOff>895591</xdr:rowOff>
    </xdr:to>
    <xdr:pic>
      <xdr:nvPicPr>
        <xdr:cNvPr id="2" name="Picture 1">
          <a:extLst>
            <a:ext uri="{FF2B5EF4-FFF2-40B4-BE49-F238E27FC236}">
              <a16:creationId xmlns:a16="http://schemas.microsoft.com/office/drawing/2014/main" id="{143F4A02-A0D4-77E6-AAB5-AEB2B2D181E8}"/>
            </a:ext>
          </a:extLst>
        </xdr:cNvPr>
        <xdr:cNvPicPr>
          <a:picLocks noChangeAspect="1"/>
        </xdr:cNvPicPr>
      </xdr:nvPicPr>
      <xdr:blipFill>
        <a:blip xmlns:r="http://schemas.openxmlformats.org/officeDocument/2006/relationships" r:embed="rId41"/>
        <a:stretch>
          <a:fillRect/>
        </a:stretch>
      </xdr:blipFill>
      <xdr:spPr>
        <a:xfrm>
          <a:off x="9353550" y="6565445"/>
          <a:ext cx="640080" cy="690941"/>
        </a:xfrm>
        <a:prstGeom prst="rect">
          <a:avLst/>
        </a:prstGeom>
      </xdr:spPr>
    </xdr:pic>
    <xdr:clientData/>
  </xdr:twoCellAnchor>
  <xdr:twoCellAnchor editAs="oneCell">
    <xdr:from>
      <xdr:col>10</xdr:col>
      <xdr:colOff>200025</xdr:colOff>
      <xdr:row>9</xdr:row>
      <xdr:rowOff>59054</xdr:rowOff>
    </xdr:from>
    <xdr:to>
      <xdr:col>10</xdr:col>
      <xdr:colOff>950595</xdr:colOff>
      <xdr:row>9</xdr:row>
      <xdr:rowOff>818723</xdr:rowOff>
    </xdr:to>
    <xdr:pic>
      <xdr:nvPicPr>
        <xdr:cNvPr id="3" name="Picture 2">
          <a:extLst>
            <a:ext uri="{FF2B5EF4-FFF2-40B4-BE49-F238E27FC236}">
              <a16:creationId xmlns:a16="http://schemas.microsoft.com/office/drawing/2014/main" id="{D5817E3E-2F7F-9FF1-053F-41B9C2989F87}"/>
            </a:ext>
          </a:extLst>
        </xdr:cNvPr>
        <xdr:cNvPicPr>
          <a:picLocks noChangeAspect="1"/>
        </xdr:cNvPicPr>
      </xdr:nvPicPr>
      <xdr:blipFill>
        <a:blip xmlns:r="http://schemas.openxmlformats.org/officeDocument/2006/relationships" r:embed="rId42"/>
        <a:stretch>
          <a:fillRect/>
        </a:stretch>
      </xdr:blipFill>
      <xdr:spPr>
        <a:xfrm>
          <a:off x="9296400" y="8498204"/>
          <a:ext cx="750570" cy="763479"/>
        </a:xfrm>
        <a:prstGeom prst="rect">
          <a:avLst/>
        </a:prstGeom>
      </xdr:spPr>
    </xdr:pic>
    <xdr:clientData/>
  </xdr:twoCellAnchor>
  <xdr:twoCellAnchor editAs="oneCell">
    <xdr:from>
      <xdr:col>10</xdr:col>
      <xdr:colOff>158115</xdr:colOff>
      <xdr:row>14</xdr:row>
      <xdr:rowOff>209109</xdr:rowOff>
    </xdr:from>
    <xdr:to>
      <xdr:col>10</xdr:col>
      <xdr:colOff>967911</xdr:colOff>
      <xdr:row>14</xdr:row>
      <xdr:rowOff>1123950</xdr:rowOff>
    </xdr:to>
    <xdr:pic>
      <xdr:nvPicPr>
        <xdr:cNvPr id="5" name="Picture 4">
          <a:extLst>
            <a:ext uri="{FF2B5EF4-FFF2-40B4-BE49-F238E27FC236}">
              <a16:creationId xmlns:a16="http://schemas.microsoft.com/office/drawing/2014/main" id="{75F20996-69D4-4139-BBBB-F2065D938E16}"/>
            </a:ext>
          </a:extLst>
        </xdr:cNvPr>
        <xdr:cNvPicPr>
          <a:picLocks noChangeAspect="1"/>
        </xdr:cNvPicPr>
      </xdr:nvPicPr>
      <xdr:blipFill>
        <a:blip xmlns:r="http://schemas.openxmlformats.org/officeDocument/2006/relationships" r:embed="rId43"/>
        <a:stretch>
          <a:fillRect/>
        </a:stretch>
      </xdr:blipFill>
      <xdr:spPr>
        <a:xfrm>
          <a:off x="9254490" y="13791759"/>
          <a:ext cx="804081" cy="907221"/>
        </a:xfrm>
        <a:prstGeom prst="rect">
          <a:avLst/>
        </a:prstGeom>
      </xdr:spPr>
    </xdr:pic>
    <xdr:clientData/>
  </xdr:twoCellAnchor>
  <xdr:twoCellAnchor editAs="oneCell">
    <xdr:from>
      <xdr:col>10</xdr:col>
      <xdr:colOff>129540</xdr:colOff>
      <xdr:row>18</xdr:row>
      <xdr:rowOff>323850</xdr:rowOff>
    </xdr:from>
    <xdr:to>
      <xdr:col>10</xdr:col>
      <xdr:colOff>1005840</xdr:colOff>
      <xdr:row>18</xdr:row>
      <xdr:rowOff>1065897</xdr:rowOff>
    </xdr:to>
    <xdr:pic>
      <xdr:nvPicPr>
        <xdr:cNvPr id="8" name="Picture 6">
          <a:extLst>
            <a:ext uri="{FF2B5EF4-FFF2-40B4-BE49-F238E27FC236}">
              <a16:creationId xmlns:a16="http://schemas.microsoft.com/office/drawing/2014/main" id="{4053B0B6-E088-476D-8ABC-E53D22D10D32}"/>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9225915" y="21250275"/>
          <a:ext cx="876300" cy="74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123825</xdr:colOff>
      <xdr:row>19</xdr:row>
      <xdr:rowOff>367665</xdr:rowOff>
    </xdr:from>
    <xdr:to>
      <xdr:col>10</xdr:col>
      <xdr:colOff>1030605</xdr:colOff>
      <xdr:row>19</xdr:row>
      <xdr:rowOff>1102360</xdr:rowOff>
    </xdr:to>
    <xdr:pic>
      <xdr:nvPicPr>
        <xdr:cNvPr id="9" name="Picture 8">
          <a:extLst>
            <a:ext uri="{FF2B5EF4-FFF2-40B4-BE49-F238E27FC236}">
              <a16:creationId xmlns:a16="http://schemas.microsoft.com/office/drawing/2014/main" id="{147F61AB-12E7-4582-8A66-10767F45E358}"/>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9220200" y="22799040"/>
          <a:ext cx="906780" cy="73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57150</xdr:colOff>
      <xdr:row>21</xdr:row>
      <xdr:rowOff>276225</xdr:rowOff>
    </xdr:from>
    <xdr:to>
      <xdr:col>10</xdr:col>
      <xdr:colOff>1043940</xdr:colOff>
      <xdr:row>21</xdr:row>
      <xdr:rowOff>1126728</xdr:rowOff>
    </xdr:to>
    <xdr:pic>
      <xdr:nvPicPr>
        <xdr:cNvPr id="10" name="Picture 9">
          <a:extLst>
            <a:ext uri="{FF2B5EF4-FFF2-40B4-BE49-F238E27FC236}">
              <a16:creationId xmlns:a16="http://schemas.microsoft.com/office/drawing/2014/main" id="{EF3CA3B5-5A35-3DF9-712A-52B812130667}"/>
            </a:ext>
          </a:extLst>
        </xdr:cNvPr>
        <xdr:cNvPicPr>
          <a:picLocks noChangeAspect="1"/>
        </xdr:cNvPicPr>
      </xdr:nvPicPr>
      <xdr:blipFill>
        <a:blip xmlns:r="http://schemas.openxmlformats.org/officeDocument/2006/relationships" r:embed="rId46"/>
        <a:stretch>
          <a:fillRect/>
        </a:stretch>
      </xdr:blipFill>
      <xdr:spPr>
        <a:xfrm>
          <a:off x="9153525" y="27546300"/>
          <a:ext cx="990600" cy="858123"/>
        </a:xfrm>
        <a:prstGeom prst="rect">
          <a:avLst/>
        </a:prstGeom>
      </xdr:spPr>
    </xdr:pic>
    <xdr:clientData/>
  </xdr:twoCellAnchor>
  <xdr:twoCellAnchor editAs="oneCell">
    <xdr:from>
      <xdr:col>10</xdr:col>
      <xdr:colOff>123825</xdr:colOff>
      <xdr:row>22</xdr:row>
      <xdr:rowOff>302894</xdr:rowOff>
    </xdr:from>
    <xdr:to>
      <xdr:col>10</xdr:col>
      <xdr:colOff>967740</xdr:colOff>
      <xdr:row>22</xdr:row>
      <xdr:rowOff>1011011</xdr:rowOff>
    </xdr:to>
    <xdr:pic>
      <xdr:nvPicPr>
        <xdr:cNvPr id="11" name="Picture 10">
          <a:extLst>
            <a:ext uri="{FF2B5EF4-FFF2-40B4-BE49-F238E27FC236}">
              <a16:creationId xmlns:a16="http://schemas.microsoft.com/office/drawing/2014/main" id="{5BA8D1A0-C254-F200-B336-3B8585078A15}"/>
            </a:ext>
          </a:extLst>
        </xdr:cNvPr>
        <xdr:cNvPicPr>
          <a:picLocks noChangeAspect="1"/>
        </xdr:cNvPicPr>
      </xdr:nvPicPr>
      <xdr:blipFill>
        <a:blip xmlns:r="http://schemas.openxmlformats.org/officeDocument/2006/relationships" r:embed="rId47"/>
        <a:stretch>
          <a:fillRect/>
        </a:stretch>
      </xdr:blipFill>
      <xdr:spPr>
        <a:xfrm>
          <a:off x="9220200" y="29077919"/>
          <a:ext cx="840105" cy="698592"/>
        </a:xfrm>
        <a:prstGeom prst="rect">
          <a:avLst/>
        </a:prstGeom>
      </xdr:spPr>
    </xdr:pic>
    <xdr:clientData/>
  </xdr:twoCellAnchor>
  <xdr:twoCellAnchor editAs="oneCell">
    <xdr:from>
      <xdr:col>10</xdr:col>
      <xdr:colOff>133350</xdr:colOff>
      <xdr:row>35</xdr:row>
      <xdr:rowOff>266700</xdr:rowOff>
    </xdr:from>
    <xdr:to>
      <xdr:col>10</xdr:col>
      <xdr:colOff>1084307</xdr:colOff>
      <xdr:row>35</xdr:row>
      <xdr:rowOff>1406303</xdr:rowOff>
    </xdr:to>
    <xdr:pic>
      <xdr:nvPicPr>
        <xdr:cNvPr id="4" name="Picture 3">
          <a:extLst>
            <a:ext uri="{FF2B5EF4-FFF2-40B4-BE49-F238E27FC236}">
              <a16:creationId xmlns:a16="http://schemas.microsoft.com/office/drawing/2014/main" id="{B31840F8-25C3-9D9D-EA65-635731CA31F8}"/>
            </a:ext>
          </a:extLst>
        </xdr:cNvPr>
        <xdr:cNvPicPr>
          <a:picLocks noChangeAspect="1"/>
        </xdr:cNvPicPr>
      </xdr:nvPicPr>
      <xdr:blipFill>
        <a:blip xmlns:r="http://schemas.openxmlformats.org/officeDocument/2006/relationships" r:embed="rId48"/>
        <a:stretch>
          <a:fillRect/>
        </a:stretch>
      </xdr:blipFill>
      <xdr:spPr>
        <a:xfrm>
          <a:off x="9229725" y="46462950"/>
          <a:ext cx="954767" cy="1139603"/>
        </a:xfrm>
        <a:prstGeom prst="rect">
          <a:avLst/>
        </a:prstGeom>
      </xdr:spPr>
    </xdr:pic>
    <xdr:clientData/>
  </xdr:twoCellAnchor>
  <xdr:twoCellAnchor editAs="oneCell">
    <xdr:from>
      <xdr:col>10</xdr:col>
      <xdr:colOff>276226</xdr:colOff>
      <xdr:row>49</xdr:row>
      <xdr:rowOff>64804</xdr:rowOff>
    </xdr:from>
    <xdr:to>
      <xdr:col>10</xdr:col>
      <xdr:colOff>817245</xdr:colOff>
      <xdr:row>49</xdr:row>
      <xdr:rowOff>555965</xdr:rowOff>
    </xdr:to>
    <xdr:pic>
      <xdr:nvPicPr>
        <xdr:cNvPr id="6" name="Picture 5">
          <a:extLst>
            <a:ext uri="{FF2B5EF4-FFF2-40B4-BE49-F238E27FC236}">
              <a16:creationId xmlns:a16="http://schemas.microsoft.com/office/drawing/2014/main" id="{6B81BE63-5F7F-E2B5-5DD3-AB553002D7BE}"/>
            </a:ext>
          </a:extLst>
        </xdr:cNvPr>
        <xdr:cNvPicPr>
          <a:picLocks noChangeAspect="1"/>
        </xdr:cNvPicPr>
      </xdr:nvPicPr>
      <xdr:blipFill>
        <a:blip xmlns:r="http://schemas.openxmlformats.org/officeDocument/2006/relationships" r:embed="rId49"/>
        <a:stretch>
          <a:fillRect/>
        </a:stretch>
      </xdr:blipFill>
      <xdr:spPr>
        <a:xfrm>
          <a:off x="9372601" y="58881679"/>
          <a:ext cx="548639" cy="4911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O78"/>
  <sheetViews>
    <sheetView tabSelected="1" topLeftCell="A61" zoomScaleNormal="100" workbookViewId="0">
      <selection activeCell="E88" sqref="E87:E88"/>
    </sheetView>
  </sheetViews>
  <sheetFormatPr defaultColWidth="9.140625" defaultRowHeight="12.75" x14ac:dyDescent="0.2"/>
  <cols>
    <col min="1" max="2" width="5.28515625" style="1" customWidth="1"/>
    <col min="3" max="3" width="6.85546875" style="1" customWidth="1"/>
    <col min="4" max="4" width="20.140625" style="3" customWidth="1"/>
    <col min="5" max="5" width="48.5703125" style="2" customWidth="1"/>
    <col min="6" max="6" width="8.140625" style="1" customWidth="1"/>
    <col min="7" max="7" width="8.42578125" style="1" customWidth="1"/>
    <col min="8" max="8" width="8.7109375" style="1" customWidth="1"/>
    <col min="9" max="9" width="10.5703125" style="1" customWidth="1"/>
    <col min="10" max="10" width="10.7109375" style="1" customWidth="1"/>
    <col min="11" max="11" width="16.7109375" style="1" customWidth="1"/>
    <col min="12" max="12" width="8.28515625" style="1" hidden="1" customWidth="1"/>
    <col min="13" max="16384" width="9.140625" style="1"/>
  </cols>
  <sheetData>
    <row r="1" spans="1:14" ht="15.75" x14ac:dyDescent="0.2">
      <c r="A1" s="51" t="s">
        <v>52</v>
      </c>
      <c r="B1" s="51"/>
      <c r="C1" s="51"/>
      <c r="D1" s="51"/>
      <c r="E1" s="51"/>
      <c r="F1" s="51"/>
      <c r="G1" s="51"/>
      <c r="H1" s="51"/>
      <c r="I1" s="51"/>
      <c r="J1" s="51"/>
      <c r="K1" s="51"/>
    </row>
    <row r="2" spans="1:14" ht="13.5" customHeight="1" x14ac:dyDescent="0.2">
      <c r="A2" s="58" t="s">
        <v>106</v>
      </c>
      <c r="B2" s="58"/>
      <c r="C2" s="58"/>
      <c r="D2" s="58"/>
      <c r="E2" s="58"/>
      <c r="F2" s="58"/>
      <c r="G2" s="58"/>
      <c r="H2" s="58"/>
      <c r="I2" s="58"/>
      <c r="J2" s="58"/>
      <c r="K2" s="58"/>
    </row>
    <row r="3" spans="1:14" ht="28.5" customHeight="1" x14ac:dyDescent="0.2">
      <c r="A3" s="45" t="s">
        <v>172</v>
      </c>
      <c r="B3" s="45"/>
      <c r="C3" s="45"/>
      <c r="D3" s="45"/>
      <c r="E3" s="45"/>
      <c r="F3" s="45"/>
      <c r="G3" s="45"/>
      <c r="H3" s="45"/>
      <c r="I3" s="45"/>
      <c r="J3" s="45"/>
      <c r="K3" s="45"/>
    </row>
    <row r="4" spans="1:14" s="4" customFormat="1" ht="55.5" customHeight="1" x14ac:dyDescent="0.2">
      <c r="A4" s="23" t="s">
        <v>156</v>
      </c>
      <c r="B4" s="23" t="s">
        <v>111</v>
      </c>
      <c r="C4" s="23" t="s">
        <v>51</v>
      </c>
      <c r="D4" s="23" t="s">
        <v>0</v>
      </c>
      <c r="E4" s="24" t="s">
        <v>1</v>
      </c>
      <c r="F4" s="23" t="s">
        <v>107</v>
      </c>
      <c r="G4" s="23" t="s">
        <v>108</v>
      </c>
      <c r="H4" s="23" t="s">
        <v>109</v>
      </c>
      <c r="I4" s="25" t="s">
        <v>171</v>
      </c>
      <c r="J4" s="23" t="s">
        <v>170</v>
      </c>
      <c r="K4" s="23" t="s">
        <v>110</v>
      </c>
      <c r="M4" s="23" t="s">
        <v>177</v>
      </c>
      <c r="N4" s="23" t="s">
        <v>176</v>
      </c>
    </row>
    <row r="5" spans="1:14" ht="13.15" customHeight="1" x14ac:dyDescent="0.2">
      <c r="A5" s="59" t="s">
        <v>158</v>
      </c>
      <c r="B5" s="59"/>
      <c r="C5" s="59"/>
      <c r="D5" s="59"/>
      <c r="E5" s="59"/>
      <c r="F5" s="59"/>
      <c r="G5" s="59"/>
      <c r="H5" s="59"/>
      <c r="I5" s="59"/>
      <c r="J5" s="59"/>
      <c r="K5" s="59"/>
      <c r="L5" s="59"/>
      <c r="M5" s="59"/>
      <c r="N5" s="59"/>
    </row>
    <row r="6" spans="1:14" s="30" customFormat="1" ht="267.75" x14ac:dyDescent="0.2">
      <c r="A6" s="31" t="s">
        <v>53</v>
      </c>
      <c r="B6" s="31">
        <v>1</v>
      </c>
      <c r="C6" s="31" t="s">
        <v>3</v>
      </c>
      <c r="D6" s="32" t="s">
        <v>169</v>
      </c>
      <c r="E6" s="33" t="s">
        <v>118</v>
      </c>
      <c r="F6" s="31">
        <v>867</v>
      </c>
      <c r="G6" s="31" t="s">
        <v>4</v>
      </c>
      <c r="H6" s="31" t="s">
        <v>5</v>
      </c>
      <c r="I6" s="31">
        <v>11.1</v>
      </c>
      <c r="J6" s="31" t="s">
        <v>6</v>
      </c>
      <c r="K6" s="31"/>
      <c r="L6" s="30" t="e">
        <f>#REF!*C6</f>
        <v>#REF!</v>
      </c>
      <c r="M6" s="27">
        <v>6350</v>
      </c>
      <c r="N6" s="34">
        <f>M6*C6</f>
        <v>12700</v>
      </c>
    </row>
    <row r="7" spans="1:14" ht="118.5" customHeight="1" x14ac:dyDescent="0.2">
      <c r="A7" s="5" t="s">
        <v>54</v>
      </c>
      <c r="B7" s="5">
        <v>2</v>
      </c>
      <c r="C7" s="5" t="s">
        <v>3</v>
      </c>
      <c r="D7" s="7" t="s">
        <v>178</v>
      </c>
      <c r="E7" s="6" t="s">
        <v>119</v>
      </c>
      <c r="F7" s="5" t="s">
        <v>7</v>
      </c>
      <c r="G7" s="5" t="s">
        <v>8</v>
      </c>
      <c r="H7" s="5" t="s">
        <v>9</v>
      </c>
      <c r="I7" s="5">
        <v>1.49</v>
      </c>
      <c r="J7" s="5" t="s">
        <v>10</v>
      </c>
      <c r="K7" s="5"/>
      <c r="L7" s="1" t="e">
        <f>#REF!*C7</f>
        <v>#REF!</v>
      </c>
      <c r="M7" s="5">
        <v>675</v>
      </c>
      <c r="N7" s="5">
        <f>M7*C7</f>
        <v>1350</v>
      </c>
    </row>
    <row r="8" spans="1:14" ht="93" customHeight="1" x14ac:dyDescent="0.2">
      <c r="A8" s="5" t="s">
        <v>55</v>
      </c>
      <c r="B8" s="5">
        <v>3</v>
      </c>
      <c r="C8" s="5" t="s">
        <v>2</v>
      </c>
      <c r="D8" s="7" t="s">
        <v>174</v>
      </c>
      <c r="E8" s="6" t="s">
        <v>175</v>
      </c>
      <c r="F8" s="5">
        <v>800</v>
      </c>
      <c r="G8" s="5">
        <v>730</v>
      </c>
      <c r="H8" s="5">
        <v>900</v>
      </c>
      <c r="I8" s="11">
        <v>20</v>
      </c>
      <c r="J8" s="5" t="s">
        <v>6</v>
      </c>
      <c r="K8" s="5"/>
      <c r="L8" s="1" t="e">
        <f>#REF!*C8</f>
        <v>#REF!</v>
      </c>
      <c r="M8" s="5">
        <v>8125</v>
      </c>
      <c r="N8" s="5">
        <f t="shared" ref="N8:N39" si="0">M8*C8</f>
        <v>8125</v>
      </c>
    </row>
    <row r="9" spans="1:14" ht="69.75" customHeight="1" x14ac:dyDescent="0.2">
      <c r="A9" s="5" t="s">
        <v>56</v>
      </c>
      <c r="B9" s="5" t="s">
        <v>112</v>
      </c>
      <c r="C9" s="5">
        <v>1</v>
      </c>
      <c r="D9" s="7" t="s">
        <v>11</v>
      </c>
      <c r="E9" s="8" t="s">
        <v>120</v>
      </c>
      <c r="F9" s="5">
        <v>590</v>
      </c>
      <c r="G9" s="5">
        <v>520</v>
      </c>
      <c r="H9" s="5">
        <v>45</v>
      </c>
      <c r="I9" s="26">
        <v>7.2</v>
      </c>
      <c r="J9" s="5" t="s">
        <v>10</v>
      </c>
      <c r="K9" s="5"/>
      <c r="L9" s="1" t="e">
        <f>#REF!*C9</f>
        <v>#REF!</v>
      </c>
      <c r="M9" s="5">
        <v>380</v>
      </c>
      <c r="N9" s="5">
        <f t="shared" si="0"/>
        <v>380</v>
      </c>
    </row>
    <row r="10" spans="1:14" ht="67.5" customHeight="1" x14ac:dyDescent="0.2">
      <c r="A10" s="5" t="s">
        <v>57</v>
      </c>
      <c r="B10" s="5">
        <v>4</v>
      </c>
      <c r="C10" s="5" t="s">
        <v>2</v>
      </c>
      <c r="D10" s="7" t="s">
        <v>179</v>
      </c>
      <c r="E10" s="6" t="s">
        <v>180</v>
      </c>
      <c r="F10" s="5">
        <v>306</v>
      </c>
      <c r="G10" s="5">
        <v>411</v>
      </c>
      <c r="H10" s="5">
        <v>311</v>
      </c>
      <c r="I10" s="11">
        <v>3</v>
      </c>
      <c r="J10" s="5" t="s">
        <v>10</v>
      </c>
      <c r="K10" s="5"/>
      <c r="L10" s="1" t="e">
        <f>#REF!*C10</f>
        <v>#REF!</v>
      </c>
      <c r="M10" s="5">
        <v>200</v>
      </c>
      <c r="N10" s="5">
        <f t="shared" si="0"/>
        <v>200</v>
      </c>
    </row>
    <row r="11" spans="1:14" ht="114.6" customHeight="1" x14ac:dyDescent="0.2">
      <c r="A11" s="5" t="s">
        <v>58</v>
      </c>
      <c r="B11" s="5">
        <v>5</v>
      </c>
      <c r="C11" s="5" t="s">
        <v>2</v>
      </c>
      <c r="D11" s="7" t="s">
        <v>181</v>
      </c>
      <c r="E11" s="6" t="s">
        <v>121</v>
      </c>
      <c r="F11" s="5">
        <v>640</v>
      </c>
      <c r="G11" s="5">
        <v>350</v>
      </c>
      <c r="H11" s="5">
        <v>330</v>
      </c>
      <c r="I11" s="11">
        <v>2</v>
      </c>
      <c r="J11" s="5" t="s">
        <v>10</v>
      </c>
      <c r="K11" s="5"/>
      <c r="L11" s="1" t="e">
        <f>#REF!*C11</f>
        <v>#REF!</v>
      </c>
      <c r="M11" s="5">
        <v>580</v>
      </c>
      <c r="N11" s="5">
        <f t="shared" si="0"/>
        <v>580</v>
      </c>
    </row>
    <row r="12" spans="1:14" s="30" customFormat="1" ht="81.599999999999994" customHeight="1" x14ac:dyDescent="0.2">
      <c r="A12" s="27" t="s">
        <v>59</v>
      </c>
      <c r="B12" s="27">
        <v>6</v>
      </c>
      <c r="C12" s="27" t="s">
        <v>2</v>
      </c>
      <c r="D12" s="28" t="s">
        <v>122</v>
      </c>
      <c r="E12" s="29" t="s">
        <v>123</v>
      </c>
      <c r="F12" s="27" t="s">
        <v>13</v>
      </c>
      <c r="G12" s="27" t="s">
        <v>14</v>
      </c>
      <c r="H12" s="27">
        <v>900</v>
      </c>
      <c r="I12" s="27">
        <v>2.4</v>
      </c>
      <c r="J12" s="27" t="s">
        <v>10</v>
      </c>
      <c r="K12" s="27"/>
      <c r="L12" s="30" t="e">
        <f>#REF!*C12</f>
        <v>#REF!</v>
      </c>
      <c r="M12" s="27">
        <v>1340</v>
      </c>
      <c r="N12" s="27">
        <f t="shared" si="0"/>
        <v>1340</v>
      </c>
    </row>
    <row r="13" spans="1:14" ht="76.5" x14ac:dyDescent="0.2">
      <c r="A13" s="5" t="s">
        <v>60</v>
      </c>
      <c r="B13" s="5" t="s">
        <v>113</v>
      </c>
      <c r="C13" s="5" t="s">
        <v>2</v>
      </c>
      <c r="D13" s="7" t="s">
        <v>182</v>
      </c>
      <c r="E13" s="9" t="s">
        <v>124</v>
      </c>
      <c r="F13" s="5" t="s">
        <v>15</v>
      </c>
      <c r="G13" s="5" t="s">
        <v>16</v>
      </c>
      <c r="H13" s="5" t="s">
        <v>17</v>
      </c>
      <c r="I13" s="5">
        <v>2.1</v>
      </c>
      <c r="J13" s="5" t="s">
        <v>10</v>
      </c>
      <c r="K13" s="5"/>
      <c r="L13" s="1" t="e">
        <f>#REF!*C13</f>
        <v>#REF!</v>
      </c>
      <c r="M13" s="5">
        <v>440</v>
      </c>
      <c r="N13" s="5">
        <f t="shared" si="0"/>
        <v>440</v>
      </c>
    </row>
    <row r="14" spans="1:14" ht="61.5" customHeight="1" x14ac:dyDescent="0.2">
      <c r="A14" s="5" t="s">
        <v>61</v>
      </c>
      <c r="B14" s="5">
        <v>7</v>
      </c>
      <c r="C14" s="5" t="s">
        <v>2</v>
      </c>
      <c r="D14" s="7" t="s">
        <v>183</v>
      </c>
      <c r="E14" s="6" t="s">
        <v>157</v>
      </c>
      <c r="F14" s="5" t="s">
        <v>18</v>
      </c>
      <c r="G14" s="5" t="s">
        <v>19</v>
      </c>
      <c r="H14" s="5" t="s">
        <v>20</v>
      </c>
      <c r="I14" s="5">
        <v>2.5</v>
      </c>
      <c r="J14" s="5" t="s">
        <v>10</v>
      </c>
      <c r="K14" s="5"/>
      <c r="L14" s="1" t="e">
        <f>#REF!*C14</f>
        <v>#REF!</v>
      </c>
      <c r="M14" s="5">
        <v>565</v>
      </c>
      <c r="N14" s="5">
        <f t="shared" si="0"/>
        <v>565</v>
      </c>
    </row>
    <row r="15" spans="1:14" ht="138" customHeight="1" x14ac:dyDescent="0.2">
      <c r="A15" s="5" t="s">
        <v>62</v>
      </c>
      <c r="B15" s="5">
        <v>8</v>
      </c>
      <c r="C15" s="5">
        <v>1</v>
      </c>
      <c r="D15" s="7" t="s">
        <v>184</v>
      </c>
      <c r="E15" s="6" t="s">
        <v>125</v>
      </c>
      <c r="F15" s="5">
        <v>800</v>
      </c>
      <c r="G15" s="5">
        <v>700</v>
      </c>
      <c r="H15" s="5">
        <v>900</v>
      </c>
      <c r="I15" s="5">
        <v>9</v>
      </c>
      <c r="J15" s="5" t="s">
        <v>6</v>
      </c>
      <c r="K15" s="5"/>
      <c r="L15" s="1" t="e">
        <f>#REF!*C15</f>
        <v>#REF!</v>
      </c>
      <c r="M15" s="5">
        <v>1690</v>
      </c>
      <c r="N15" s="5">
        <f t="shared" si="0"/>
        <v>1690</v>
      </c>
    </row>
    <row r="16" spans="1:14" ht="99" customHeight="1" x14ac:dyDescent="0.2">
      <c r="A16" s="5" t="s">
        <v>63</v>
      </c>
      <c r="B16" s="5">
        <v>10</v>
      </c>
      <c r="C16" s="5" t="s">
        <v>3</v>
      </c>
      <c r="D16" s="7" t="s">
        <v>185</v>
      </c>
      <c r="E16" s="6" t="s">
        <v>126</v>
      </c>
      <c r="F16" s="5" t="s">
        <v>24</v>
      </c>
      <c r="G16" s="5" t="s">
        <v>14</v>
      </c>
      <c r="H16" s="5" t="s">
        <v>23</v>
      </c>
      <c r="I16" s="12" t="s">
        <v>160</v>
      </c>
      <c r="J16" s="5" t="s">
        <v>10</v>
      </c>
      <c r="K16" s="5"/>
      <c r="L16" s="1" t="e">
        <f>#REF!*C16</f>
        <v>#REF!</v>
      </c>
      <c r="M16" s="5">
        <v>2850</v>
      </c>
      <c r="N16" s="5">
        <f t="shared" si="0"/>
        <v>5700</v>
      </c>
    </row>
    <row r="17" spans="1:14" ht="165.75" x14ac:dyDescent="0.2">
      <c r="A17" s="5" t="s">
        <v>64</v>
      </c>
      <c r="B17" s="5">
        <v>11</v>
      </c>
      <c r="C17" s="5" t="s">
        <v>2</v>
      </c>
      <c r="D17" s="7" t="s">
        <v>186</v>
      </c>
      <c r="E17" s="6" t="s">
        <v>127</v>
      </c>
      <c r="F17" s="5" t="s">
        <v>25</v>
      </c>
      <c r="G17" s="5" t="s">
        <v>26</v>
      </c>
      <c r="H17" s="5" t="s">
        <v>27</v>
      </c>
      <c r="I17" s="5">
        <v>0.22</v>
      </c>
      <c r="J17" s="5" t="s">
        <v>10</v>
      </c>
      <c r="K17" s="5"/>
      <c r="L17" s="1" t="e">
        <f>#REF!*C17</f>
        <v>#REF!</v>
      </c>
      <c r="M17" s="5">
        <v>1935</v>
      </c>
      <c r="N17" s="5">
        <f t="shared" si="0"/>
        <v>1935</v>
      </c>
    </row>
    <row r="18" spans="1:14" ht="169.5" customHeight="1" x14ac:dyDescent="0.2">
      <c r="A18" s="5" t="s">
        <v>65</v>
      </c>
      <c r="B18" s="5">
        <v>12</v>
      </c>
      <c r="C18" s="5" t="s">
        <v>2</v>
      </c>
      <c r="D18" s="7" t="s">
        <v>187</v>
      </c>
      <c r="E18" s="6" t="s">
        <v>128</v>
      </c>
      <c r="F18" s="5" t="s">
        <v>25</v>
      </c>
      <c r="G18" s="5" t="s">
        <v>26</v>
      </c>
      <c r="H18" s="5" t="s">
        <v>27</v>
      </c>
      <c r="I18" s="5">
        <v>0.81</v>
      </c>
      <c r="J18" s="5" t="s">
        <v>10</v>
      </c>
      <c r="K18" s="5"/>
      <c r="L18" s="1" t="e">
        <f>#REF!*C18</f>
        <v>#REF!</v>
      </c>
      <c r="M18" s="5">
        <v>2345</v>
      </c>
      <c r="N18" s="5">
        <f t="shared" si="0"/>
        <v>2345</v>
      </c>
    </row>
    <row r="19" spans="1:14" s="30" customFormat="1" ht="114.75" x14ac:dyDescent="0.2">
      <c r="A19" s="27" t="s">
        <v>66</v>
      </c>
      <c r="B19" s="27">
        <v>13</v>
      </c>
      <c r="C19" s="27" t="s">
        <v>2</v>
      </c>
      <c r="D19" s="28" t="s">
        <v>227</v>
      </c>
      <c r="E19" s="29" t="s">
        <v>189</v>
      </c>
      <c r="F19" s="27" t="s">
        <v>28</v>
      </c>
      <c r="G19" s="27" t="s">
        <v>14</v>
      </c>
      <c r="H19" s="27">
        <v>900</v>
      </c>
      <c r="I19" s="27">
        <v>0.54200000000000004</v>
      </c>
      <c r="J19" s="27" t="s">
        <v>10</v>
      </c>
      <c r="K19" s="27"/>
      <c r="L19" s="30" t="e">
        <f>#REF!*C19</f>
        <v>#REF!</v>
      </c>
      <c r="M19" s="27">
        <v>2970</v>
      </c>
      <c r="N19" s="27">
        <f t="shared" si="0"/>
        <v>2970</v>
      </c>
    </row>
    <row r="20" spans="1:14" s="30" customFormat="1" ht="130.5" customHeight="1" x14ac:dyDescent="0.2">
      <c r="A20" s="27" t="s">
        <v>67</v>
      </c>
      <c r="B20" s="27">
        <v>14</v>
      </c>
      <c r="C20" s="27" t="s">
        <v>2</v>
      </c>
      <c r="D20" s="28" t="s">
        <v>29</v>
      </c>
      <c r="E20" s="29" t="s">
        <v>129</v>
      </c>
      <c r="F20" s="27" t="s">
        <v>28</v>
      </c>
      <c r="G20" s="27" t="s">
        <v>14</v>
      </c>
      <c r="H20" s="27">
        <v>900</v>
      </c>
      <c r="I20" s="27">
        <v>0.54200000000000004</v>
      </c>
      <c r="J20" s="27" t="s">
        <v>10</v>
      </c>
      <c r="K20" s="27"/>
      <c r="L20" s="30" t="e">
        <f>#REF!*C20</f>
        <v>#REF!</v>
      </c>
      <c r="M20" s="27">
        <v>3250</v>
      </c>
      <c r="N20" s="27">
        <f t="shared" si="0"/>
        <v>3250</v>
      </c>
    </row>
    <row r="21" spans="1:14" ht="229.5" x14ac:dyDescent="0.2">
      <c r="A21" s="5" t="s">
        <v>68</v>
      </c>
      <c r="B21" s="5">
        <v>15</v>
      </c>
      <c r="C21" s="5" t="s">
        <v>2</v>
      </c>
      <c r="D21" s="7" t="s">
        <v>188</v>
      </c>
      <c r="E21" s="8" t="s">
        <v>130</v>
      </c>
      <c r="F21" s="13" t="s">
        <v>161</v>
      </c>
      <c r="G21" s="13" t="s">
        <v>162</v>
      </c>
      <c r="H21" s="13" t="s">
        <v>163</v>
      </c>
      <c r="I21" s="5">
        <v>1.67</v>
      </c>
      <c r="J21" s="5" t="s">
        <v>10</v>
      </c>
      <c r="K21" s="5"/>
      <c r="L21" s="1" t="e">
        <f>#REF!*C21</f>
        <v>#REF!</v>
      </c>
      <c r="M21" s="5">
        <v>4200</v>
      </c>
      <c r="N21" s="5">
        <f t="shared" si="0"/>
        <v>4200</v>
      </c>
    </row>
    <row r="22" spans="1:14" ht="114.75" x14ac:dyDescent="0.2">
      <c r="A22" s="5" t="s">
        <v>69</v>
      </c>
      <c r="B22" s="5">
        <v>16</v>
      </c>
      <c r="C22" s="5">
        <v>1</v>
      </c>
      <c r="D22" s="7" t="s">
        <v>191</v>
      </c>
      <c r="E22" s="6" t="s">
        <v>131</v>
      </c>
      <c r="F22" s="5" t="s">
        <v>28</v>
      </c>
      <c r="G22" s="5" t="s">
        <v>14</v>
      </c>
      <c r="H22" s="5">
        <v>900</v>
      </c>
      <c r="I22" s="5">
        <v>0.29499999999999998</v>
      </c>
      <c r="J22" s="5" t="s">
        <v>10</v>
      </c>
      <c r="K22" s="5"/>
      <c r="L22" s="1" t="e">
        <f>#REF!*C22</f>
        <v>#REF!</v>
      </c>
      <c r="M22" s="5">
        <v>2800</v>
      </c>
      <c r="N22" s="5">
        <f t="shared" si="0"/>
        <v>2800</v>
      </c>
    </row>
    <row r="23" spans="1:14" ht="118.5" customHeight="1" x14ac:dyDescent="0.2">
      <c r="A23" s="5" t="s">
        <v>70</v>
      </c>
      <c r="B23" s="5" t="s">
        <v>114</v>
      </c>
      <c r="C23" s="5">
        <v>1</v>
      </c>
      <c r="D23" s="7" t="s">
        <v>190</v>
      </c>
      <c r="E23" s="6" t="s">
        <v>132</v>
      </c>
      <c r="F23" s="5" t="s">
        <v>28</v>
      </c>
      <c r="G23" s="5" t="s">
        <v>14</v>
      </c>
      <c r="H23" s="5">
        <v>900</v>
      </c>
      <c r="I23" s="5">
        <v>0.29499999999999998</v>
      </c>
      <c r="J23" s="5" t="s">
        <v>10</v>
      </c>
      <c r="K23" s="5"/>
      <c r="L23" s="1" t="e">
        <f>#REF!*C23</f>
        <v>#REF!</v>
      </c>
      <c r="M23" s="5">
        <v>2750</v>
      </c>
      <c r="N23" s="5">
        <f t="shared" si="0"/>
        <v>2750</v>
      </c>
    </row>
    <row r="24" spans="1:14" ht="174" customHeight="1" x14ac:dyDescent="0.2">
      <c r="A24" s="5" t="s">
        <v>71</v>
      </c>
      <c r="B24" s="5">
        <v>17</v>
      </c>
      <c r="C24" s="5" t="s">
        <v>2</v>
      </c>
      <c r="D24" s="7" t="s">
        <v>192</v>
      </c>
      <c r="E24" s="6" t="s">
        <v>164</v>
      </c>
      <c r="F24" s="5">
        <v>650</v>
      </c>
      <c r="G24" s="5">
        <v>650</v>
      </c>
      <c r="H24" s="5">
        <v>1950</v>
      </c>
      <c r="I24" s="5">
        <v>0.32</v>
      </c>
      <c r="J24" s="5" t="s">
        <v>10</v>
      </c>
      <c r="K24" s="5"/>
      <c r="L24" s="1" t="e">
        <f>#REF!*C24</f>
        <v>#REF!</v>
      </c>
      <c r="M24" s="5">
        <v>1725</v>
      </c>
      <c r="N24" s="5">
        <f t="shared" si="0"/>
        <v>1725</v>
      </c>
    </row>
    <row r="25" spans="1:14" ht="89.25" x14ac:dyDescent="0.2">
      <c r="A25" s="5" t="s">
        <v>72</v>
      </c>
      <c r="B25" s="5">
        <v>18</v>
      </c>
      <c r="C25" s="5" t="s">
        <v>2</v>
      </c>
      <c r="D25" s="7" t="s">
        <v>193</v>
      </c>
      <c r="E25" s="6" t="s">
        <v>133</v>
      </c>
      <c r="F25" s="5">
        <v>860</v>
      </c>
      <c r="G25" s="5" t="s">
        <v>14</v>
      </c>
      <c r="H25" s="5" t="s">
        <v>23</v>
      </c>
      <c r="I25" s="5">
        <v>0.5</v>
      </c>
      <c r="J25" s="5" t="s">
        <v>10</v>
      </c>
      <c r="K25" s="5"/>
      <c r="L25" s="1" t="e">
        <f>#REF!*C25</f>
        <v>#REF!</v>
      </c>
      <c r="M25" s="5">
        <v>3300</v>
      </c>
      <c r="N25" s="5">
        <f t="shared" si="0"/>
        <v>3300</v>
      </c>
    </row>
    <row r="26" spans="1:14" ht="127.5" x14ac:dyDescent="0.2">
      <c r="A26" s="5" t="s">
        <v>73</v>
      </c>
      <c r="B26" s="5">
        <v>19</v>
      </c>
      <c r="C26" s="5" t="s">
        <v>2</v>
      </c>
      <c r="D26" s="7" t="s">
        <v>194</v>
      </c>
      <c r="E26" s="7" t="s">
        <v>134</v>
      </c>
      <c r="F26" s="5" t="s">
        <v>13</v>
      </c>
      <c r="G26" s="5" t="s">
        <v>14</v>
      </c>
      <c r="H26" s="5">
        <v>1600</v>
      </c>
      <c r="I26" s="5">
        <v>0.6</v>
      </c>
      <c r="J26" s="5" t="s">
        <v>10</v>
      </c>
      <c r="K26" s="5"/>
      <c r="L26" s="1" t="e">
        <f>#REF!*C26</f>
        <v>#REF!</v>
      </c>
      <c r="M26" s="5">
        <v>5790</v>
      </c>
      <c r="N26" s="5">
        <f t="shared" si="0"/>
        <v>5790</v>
      </c>
    </row>
    <row r="27" spans="1:14" ht="76.5" x14ac:dyDescent="0.2">
      <c r="A27" s="5" t="s">
        <v>74</v>
      </c>
      <c r="B27" s="5">
        <v>20</v>
      </c>
      <c r="C27" s="5" t="s">
        <v>2</v>
      </c>
      <c r="D27" s="7" t="s">
        <v>195</v>
      </c>
      <c r="E27" s="6" t="s">
        <v>154</v>
      </c>
      <c r="F27" s="5">
        <v>560</v>
      </c>
      <c r="G27" s="5">
        <v>570</v>
      </c>
      <c r="H27" s="5">
        <v>370</v>
      </c>
      <c r="I27" s="5">
        <v>0.15</v>
      </c>
      <c r="J27" s="5" t="s">
        <v>10</v>
      </c>
      <c r="K27" s="5"/>
      <c r="L27" s="1" t="e">
        <f>#REF!*C27</f>
        <v>#REF!</v>
      </c>
      <c r="M27" s="5">
        <v>560</v>
      </c>
      <c r="N27" s="5">
        <f t="shared" si="0"/>
        <v>560</v>
      </c>
    </row>
    <row r="28" spans="1:14" ht="76.5" x14ac:dyDescent="0.2">
      <c r="A28" s="5" t="s">
        <v>75</v>
      </c>
      <c r="B28" s="5">
        <v>21</v>
      </c>
      <c r="C28" s="5" t="s">
        <v>2</v>
      </c>
      <c r="D28" s="7" t="s">
        <v>196</v>
      </c>
      <c r="E28" s="9" t="s">
        <v>153</v>
      </c>
      <c r="F28" s="5" t="s">
        <v>19</v>
      </c>
      <c r="G28" s="5" t="s">
        <v>30</v>
      </c>
      <c r="H28" s="5" t="s">
        <v>31</v>
      </c>
      <c r="I28" s="5">
        <v>0.8</v>
      </c>
      <c r="J28" s="5" t="s">
        <v>6</v>
      </c>
      <c r="K28" s="5"/>
      <c r="L28" s="1" t="e">
        <f>#REF!*C28</f>
        <v>#REF!</v>
      </c>
      <c r="M28" s="5">
        <v>1085</v>
      </c>
      <c r="N28" s="5">
        <f t="shared" si="0"/>
        <v>1085</v>
      </c>
    </row>
    <row r="29" spans="1:14" ht="65.25" customHeight="1" x14ac:dyDescent="0.2">
      <c r="A29" s="5" t="s">
        <v>76</v>
      </c>
      <c r="B29" s="5">
        <v>22</v>
      </c>
      <c r="C29" s="5" t="s">
        <v>2</v>
      </c>
      <c r="D29" s="7" t="s">
        <v>197</v>
      </c>
      <c r="E29" s="6" t="s">
        <v>152</v>
      </c>
      <c r="F29" s="5">
        <v>178</v>
      </c>
      <c r="G29" s="5">
        <v>203</v>
      </c>
      <c r="H29" s="5">
        <v>457</v>
      </c>
      <c r="I29" s="5">
        <v>0.88</v>
      </c>
      <c r="J29" s="5" t="s">
        <v>10</v>
      </c>
      <c r="K29" s="5"/>
      <c r="L29" s="1" t="e">
        <f>#REF!*C29</f>
        <v>#REF!</v>
      </c>
      <c r="M29" s="5">
        <v>850</v>
      </c>
      <c r="N29" s="5">
        <f t="shared" si="0"/>
        <v>850</v>
      </c>
    </row>
    <row r="30" spans="1:14" ht="76.5" x14ac:dyDescent="0.2">
      <c r="A30" s="5" t="s">
        <v>77</v>
      </c>
      <c r="B30" s="5">
        <v>23</v>
      </c>
      <c r="C30" s="5" t="s">
        <v>2</v>
      </c>
      <c r="D30" s="7" t="s">
        <v>198</v>
      </c>
      <c r="E30" s="9" t="s">
        <v>155</v>
      </c>
      <c r="F30" s="5">
        <v>365</v>
      </c>
      <c r="G30" s="5">
        <v>305</v>
      </c>
      <c r="H30" s="5">
        <v>255</v>
      </c>
      <c r="I30" s="5">
        <v>0.6</v>
      </c>
      <c r="J30" s="5" t="s">
        <v>10</v>
      </c>
      <c r="K30" s="5"/>
      <c r="L30" s="1" t="e">
        <f>#REF!*C30</f>
        <v>#REF!</v>
      </c>
      <c r="M30" s="5">
        <v>685</v>
      </c>
      <c r="N30" s="5">
        <f t="shared" si="0"/>
        <v>685</v>
      </c>
    </row>
    <row r="31" spans="1:14" ht="89.25" x14ac:dyDescent="0.2">
      <c r="A31" s="5" t="s">
        <v>78</v>
      </c>
      <c r="B31" s="5">
        <v>24</v>
      </c>
      <c r="C31" s="5" t="s">
        <v>2</v>
      </c>
      <c r="D31" s="7" t="s">
        <v>199</v>
      </c>
      <c r="E31" s="9" t="s">
        <v>135</v>
      </c>
      <c r="F31" s="5" t="s">
        <v>32</v>
      </c>
      <c r="G31" s="5" t="s">
        <v>33</v>
      </c>
      <c r="H31" s="5" t="s">
        <v>34</v>
      </c>
      <c r="I31" s="5">
        <v>0.8</v>
      </c>
      <c r="J31" s="5" t="s">
        <v>10</v>
      </c>
      <c r="K31" s="5"/>
      <c r="L31" s="1" t="e">
        <f>#REF!*C31</f>
        <v>#REF!</v>
      </c>
      <c r="M31" s="5">
        <v>830</v>
      </c>
      <c r="N31" s="5">
        <f t="shared" si="0"/>
        <v>830</v>
      </c>
    </row>
    <row r="32" spans="1:14" ht="63" customHeight="1" x14ac:dyDescent="0.2">
      <c r="A32" s="5" t="s">
        <v>79</v>
      </c>
      <c r="B32" s="5">
        <v>26</v>
      </c>
      <c r="C32" s="5" t="s">
        <v>2</v>
      </c>
      <c r="D32" s="7" t="s">
        <v>200</v>
      </c>
      <c r="E32" s="6" t="s">
        <v>136</v>
      </c>
      <c r="F32" s="5">
        <v>240</v>
      </c>
      <c r="G32" s="5">
        <v>410</v>
      </c>
      <c r="H32" s="5">
        <v>437</v>
      </c>
      <c r="I32" s="5">
        <v>0.35</v>
      </c>
      <c r="J32" s="5" t="s">
        <v>10</v>
      </c>
      <c r="K32" s="5"/>
      <c r="L32" s="1" t="e">
        <f>#REF!*C32</f>
        <v>#REF!</v>
      </c>
      <c r="M32" s="5">
        <v>465</v>
      </c>
      <c r="N32" s="5">
        <f t="shared" si="0"/>
        <v>465</v>
      </c>
    </row>
    <row r="33" spans="1:14" ht="89.25" x14ac:dyDescent="0.2">
      <c r="A33" s="5" t="s">
        <v>80</v>
      </c>
      <c r="B33" s="5">
        <v>27</v>
      </c>
      <c r="C33" s="5" t="s">
        <v>2</v>
      </c>
      <c r="D33" s="7" t="s">
        <v>201</v>
      </c>
      <c r="E33" s="6" t="s">
        <v>137</v>
      </c>
      <c r="F33" s="5">
        <v>338</v>
      </c>
      <c r="G33" s="5">
        <v>565</v>
      </c>
      <c r="H33" s="5">
        <v>257</v>
      </c>
      <c r="I33" s="5">
        <v>0.1</v>
      </c>
      <c r="J33" s="5" t="s">
        <v>10</v>
      </c>
      <c r="K33" s="5"/>
      <c r="L33" s="1" t="e">
        <f>#REF!*C33</f>
        <v>#REF!</v>
      </c>
      <c r="M33" s="5">
        <v>1385</v>
      </c>
      <c r="N33" s="5">
        <f t="shared" si="0"/>
        <v>1385</v>
      </c>
    </row>
    <row r="34" spans="1:14" ht="79.5" customHeight="1" x14ac:dyDescent="0.2">
      <c r="A34" s="5" t="s">
        <v>81</v>
      </c>
      <c r="B34" s="5">
        <v>28</v>
      </c>
      <c r="C34" s="5" t="s">
        <v>2</v>
      </c>
      <c r="D34" s="7" t="s">
        <v>202</v>
      </c>
      <c r="E34" s="9" t="s">
        <v>151</v>
      </c>
      <c r="F34" s="5">
        <v>280</v>
      </c>
      <c r="G34" s="5">
        <v>510</v>
      </c>
      <c r="H34" s="5">
        <v>510</v>
      </c>
      <c r="I34" s="5">
        <v>0.51500000000000001</v>
      </c>
      <c r="J34" s="5" t="s">
        <v>10</v>
      </c>
      <c r="K34" s="5"/>
      <c r="L34" s="1" t="e">
        <f>#REF!*C34</f>
        <v>#REF!</v>
      </c>
      <c r="M34" s="5">
        <v>1200</v>
      </c>
      <c r="N34" s="5">
        <f t="shared" si="0"/>
        <v>1200</v>
      </c>
    </row>
    <row r="35" spans="1:14" s="30" customFormat="1" ht="242.25" x14ac:dyDescent="0.2">
      <c r="A35" s="27" t="s">
        <v>82</v>
      </c>
      <c r="B35" s="27">
        <v>29</v>
      </c>
      <c r="C35" s="27" t="s">
        <v>2</v>
      </c>
      <c r="D35" s="28" t="s">
        <v>226</v>
      </c>
      <c r="E35" s="29" t="s">
        <v>165</v>
      </c>
      <c r="F35" s="27" t="s">
        <v>35</v>
      </c>
      <c r="G35" s="27" t="s">
        <v>36</v>
      </c>
      <c r="H35" s="27" t="s">
        <v>37</v>
      </c>
      <c r="I35" s="27">
        <v>9.9</v>
      </c>
      <c r="J35" s="27" t="s">
        <v>6</v>
      </c>
      <c r="K35" s="27"/>
      <c r="L35" s="30" t="e">
        <f>#REF!*C35</f>
        <v>#REF!</v>
      </c>
      <c r="M35" s="27">
        <v>3980</v>
      </c>
      <c r="N35" s="27">
        <f t="shared" si="0"/>
        <v>3980</v>
      </c>
    </row>
    <row r="36" spans="1:14" ht="127.5" x14ac:dyDescent="0.2">
      <c r="A36" s="5" t="s">
        <v>83</v>
      </c>
      <c r="B36" s="5">
        <v>31</v>
      </c>
      <c r="C36" s="5" t="s">
        <v>2</v>
      </c>
      <c r="D36" s="7" t="s">
        <v>211</v>
      </c>
      <c r="E36" s="6" t="s">
        <v>212</v>
      </c>
      <c r="F36" s="5" t="s">
        <v>38</v>
      </c>
      <c r="G36" s="5">
        <v>610</v>
      </c>
      <c r="H36" s="5">
        <v>845</v>
      </c>
      <c r="I36" s="5">
        <v>5.25</v>
      </c>
      <c r="J36" s="5" t="s">
        <v>6</v>
      </c>
      <c r="K36" s="5"/>
      <c r="L36" s="1" t="e">
        <f>#REF!*C36</f>
        <v>#REF!</v>
      </c>
      <c r="M36" s="5">
        <v>2400</v>
      </c>
      <c r="N36" s="5">
        <f t="shared" si="0"/>
        <v>2400</v>
      </c>
    </row>
    <row r="37" spans="1:14" ht="55.9" customHeight="1" x14ac:dyDescent="0.2">
      <c r="A37" s="5" t="s">
        <v>84</v>
      </c>
      <c r="B37" s="5">
        <v>39</v>
      </c>
      <c r="C37" s="5" t="s">
        <v>2</v>
      </c>
      <c r="D37" s="7" t="s">
        <v>203</v>
      </c>
      <c r="E37" s="6" t="s">
        <v>204</v>
      </c>
      <c r="F37" s="5" t="s">
        <v>23</v>
      </c>
      <c r="G37" s="5" t="s">
        <v>23</v>
      </c>
      <c r="H37" s="5">
        <v>450</v>
      </c>
      <c r="I37" s="5"/>
      <c r="J37" s="5"/>
      <c r="K37" s="5"/>
      <c r="L37" s="1" t="e">
        <f>#REF!*C37</f>
        <v>#REF!</v>
      </c>
      <c r="M37" s="5">
        <v>630</v>
      </c>
      <c r="N37" s="5">
        <f t="shared" si="0"/>
        <v>630</v>
      </c>
    </row>
    <row r="38" spans="1:14" ht="68.45" customHeight="1" x14ac:dyDescent="0.2">
      <c r="A38" s="5" t="s">
        <v>85</v>
      </c>
      <c r="B38" s="5">
        <v>46</v>
      </c>
      <c r="C38" s="5">
        <v>4</v>
      </c>
      <c r="D38" s="7" t="s">
        <v>206</v>
      </c>
      <c r="E38" s="7" t="s">
        <v>207</v>
      </c>
      <c r="F38" s="5">
        <v>1700</v>
      </c>
      <c r="G38" s="5">
        <v>900</v>
      </c>
      <c r="H38" s="5">
        <v>450</v>
      </c>
      <c r="I38" s="5">
        <v>0.35</v>
      </c>
      <c r="J38" s="5" t="s">
        <v>10</v>
      </c>
      <c r="K38" s="5"/>
      <c r="L38" s="1" t="e">
        <f>#REF!*C38</f>
        <v>#REF!</v>
      </c>
      <c r="M38" s="5">
        <v>1230</v>
      </c>
      <c r="N38" s="5">
        <f t="shared" si="0"/>
        <v>4920</v>
      </c>
    </row>
    <row r="39" spans="1:14" ht="76.900000000000006" customHeight="1" x14ac:dyDescent="0.2">
      <c r="A39" s="15" t="s">
        <v>86</v>
      </c>
      <c r="B39" s="15">
        <v>47</v>
      </c>
      <c r="C39" s="15" t="s">
        <v>2</v>
      </c>
      <c r="D39" s="18" t="s">
        <v>205</v>
      </c>
      <c r="E39" s="18" t="s">
        <v>138</v>
      </c>
      <c r="F39" s="15">
        <v>2200</v>
      </c>
      <c r="G39" s="15">
        <v>1200</v>
      </c>
      <c r="H39" s="15" t="s">
        <v>47</v>
      </c>
      <c r="I39" s="15"/>
      <c r="J39" s="15"/>
      <c r="K39" s="15"/>
      <c r="L39" s="1" t="e">
        <f>#REF!*C39</f>
        <v>#REF!</v>
      </c>
      <c r="M39" s="5">
        <v>1280</v>
      </c>
      <c r="N39" s="5">
        <f t="shared" si="0"/>
        <v>1280</v>
      </c>
    </row>
    <row r="40" spans="1:14" ht="25.5" customHeight="1" x14ac:dyDescent="0.2">
      <c r="A40" s="15"/>
      <c r="B40" s="15"/>
      <c r="C40" s="15"/>
      <c r="D40" s="18"/>
      <c r="E40" s="18"/>
      <c r="F40" s="15"/>
      <c r="G40" s="15"/>
      <c r="H40" s="15"/>
      <c r="I40" s="15"/>
      <c r="J40" s="15"/>
      <c r="K40" s="15"/>
      <c r="M40" s="5" t="s">
        <v>240</v>
      </c>
      <c r="N40" s="61">
        <v>84405</v>
      </c>
    </row>
    <row r="41" spans="1:14" ht="13.15" customHeight="1" x14ac:dyDescent="0.2">
      <c r="A41" s="59" t="s">
        <v>159</v>
      </c>
      <c r="B41" s="59"/>
      <c r="C41" s="59"/>
      <c r="D41" s="59"/>
      <c r="E41" s="59"/>
      <c r="F41" s="59"/>
      <c r="G41" s="59"/>
      <c r="H41" s="59"/>
      <c r="I41" s="59"/>
      <c r="J41" s="59"/>
      <c r="K41" s="59"/>
      <c r="L41" s="59"/>
      <c r="M41" s="59"/>
      <c r="N41" s="59"/>
    </row>
    <row r="42" spans="1:14" ht="79.5" customHeight="1" x14ac:dyDescent="0.2">
      <c r="A42" s="17" t="s">
        <v>87</v>
      </c>
      <c r="B42" s="16">
        <v>9</v>
      </c>
      <c r="C42" s="16" t="s">
        <v>3</v>
      </c>
      <c r="D42" s="19" t="s">
        <v>208</v>
      </c>
      <c r="E42" s="21" t="s">
        <v>139</v>
      </c>
      <c r="F42" s="16" t="s">
        <v>21</v>
      </c>
      <c r="G42" s="16" t="s">
        <v>22</v>
      </c>
      <c r="H42" s="16" t="s">
        <v>23</v>
      </c>
      <c r="I42" s="16"/>
      <c r="J42" s="16"/>
      <c r="K42" s="16"/>
      <c r="L42" s="1" t="e">
        <f>#REF!*C42</f>
        <v>#REF!</v>
      </c>
      <c r="M42" s="5">
        <v>350</v>
      </c>
      <c r="N42" s="22">
        <f>C42*M42</f>
        <v>700</v>
      </c>
    </row>
    <row r="43" spans="1:14" ht="103.9" customHeight="1" x14ac:dyDescent="0.2">
      <c r="A43" s="10" t="s">
        <v>88</v>
      </c>
      <c r="B43" s="5">
        <v>30</v>
      </c>
      <c r="C43" s="5" t="s">
        <v>3</v>
      </c>
      <c r="D43" s="7" t="s">
        <v>215</v>
      </c>
      <c r="E43" s="6" t="s">
        <v>216</v>
      </c>
      <c r="F43" s="5">
        <v>855</v>
      </c>
      <c r="G43" s="5">
        <v>535</v>
      </c>
      <c r="H43" s="5">
        <v>930</v>
      </c>
      <c r="I43" s="5"/>
      <c r="J43" s="5"/>
      <c r="K43" s="5"/>
      <c r="L43" s="1" t="e">
        <f>#REF!*C43</f>
        <v>#REF!</v>
      </c>
      <c r="M43" s="20">
        <v>135</v>
      </c>
      <c r="N43" s="22">
        <f t="shared" ref="N43:N61" si="1">C43*M43</f>
        <v>270</v>
      </c>
    </row>
    <row r="44" spans="1:14" s="30" customFormat="1" ht="66.75" customHeight="1" x14ac:dyDescent="0.2">
      <c r="A44" s="35" t="s">
        <v>89</v>
      </c>
      <c r="B44" s="27">
        <v>32</v>
      </c>
      <c r="C44" s="27" t="s">
        <v>12</v>
      </c>
      <c r="D44" s="28" t="s">
        <v>39</v>
      </c>
      <c r="E44" s="29" t="s">
        <v>140</v>
      </c>
      <c r="F44" s="27">
        <v>1260</v>
      </c>
      <c r="G44" s="27">
        <v>500</v>
      </c>
      <c r="H44" s="27">
        <v>1800</v>
      </c>
      <c r="I44" s="27"/>
      <c r="J44" s="27"/>
      <c r="K44" s="27"/>
      <c r="L44" s="30" t="e">
        <f>#REF!*C44</f>
        <v>#REF!</v>
      </c>
      <c r="M44" s="36">
        <v>280</v>
      </c>
      <c r="N44" s="34">
        <f t="shared" si="1"/>
        <v>1120</v>
      </c>
    </row>
    <row r="45" spans="1:14" s="30" customFormat="1" ht="93" customHeight="1" x14ac:dyDescent="0.2">
      <c r="A45" s="35" t="s">
        <v>90</v>
      </c>
      <c r="B45" s="27">
        <v>33</v>
      </c>
      <c r="C45" s="27" t="s">
        <v>2</v>
      </c>
      <c r="D45" s="28" t="s">
        <v>228</v>
      </c>
      <c r="E45" s="28" t="s">
        <v>141</v>
      </c>
      <c r="F45" s="27" t="s">
        <v>40</v>
      </c>
      <c r="G45" s="27" t="s">
        <v>14</v>
      </c>
      <c r="H45" s="27">
        <v>900</v>
      </c>
      <c r="I45" s="27"/>
      <c r="J45" s="27"/>
      <c r="K45" s="27"/>
      <c r="L45" s="30" t="e">
        <f>#REF!*C45</f>
        <v>#REF!</v>
      </c>
      <c r="M45" s="36">
        <v>1345</v>
      </c>
      <c r="N45" s="34">
        <f t="shared" si="1"/>
        <v>1345</v>
      </c>
    </row>
    <row r="46" spans="1:14" ht="76.900000000000006" customHeight="1" x14ac:dyDescent="0.2">
      <c r="A46" s="10" t="s">
        <v>91</v>
      </c>
      <c r="B46" s="5">
        <v>34</v>
      </c>
      <c r="C46" s="5" t="s">
        <v>2</v>
      </c>
      <c r="D46" s="7" t="s">
        <v>220</v>
      </c>
      <c r="E46" s="7" t="s">
        <v>142</v>
      </c>
      <c r="F46" s="5" t="s">
        <v>41</v>
      </c>
      <c r="G46" s="5" t="s">
        <v>24</v>
      </c>
      <c r="H46" s="5">
        <v>900</v>
      </c>
      <c r="I46" s="5"/>
      <c r="J46" s="5"/>
      <c r="K46" s="5"/>
      <c r="L46" s="1" t="e">
        <f>#REF!*C46</f>
        <v>#REF!</v>
      </c>
      <c r="M46" s="20">
        <v>870</v>
      </c>
      <c r="N46" s="22">
        <f t="shared" si="1"/>
        <v>870</v>
      </c>
    </row>
    <row r="47" spans="1:14" ht="127.5" x14ac:dyDescent="0.2">
      <c r="A47" s="10" t="s">
        <v>92</v>
      </c>
      <c r="B47" s="5">
        <v>35</v>
      </c>
      <c r="C47" s="5" t="s">
        <v>2</v>
      </c>
      <c r="D47" s="7" t="s">
        <v>209</v>
      </c>
      <c r="E47" s="7" t="s">
        <v>143</v>
      </c>
      <c r="F47" s="5" t="s">
        <v>42</v>
      </c>
      <c r="G47" s="5" t="s">
        <v>43</v>
      </c>
      <c r="H47" s="5">
        <v>1030</v>
      </c>
      <c r="I47" s="5"/>
      <c r="J47" s="5"/>
      <c r="K47" s="5"/>
      <c r="L47" s="1" t="e">
        <f>#REF!*C47</f>
        <v>#REF!</v>
      </c>
      <c r="M47" s="20">
        <v>660</v>
      </c>
      <c r="N47" s="22">
        <f t="shared" si="1"/>
        <v>660</v>
      </c>
    </row>
    <row r="48" spans="1:14" ht="42.75" customHeight="1" x14ac:dyDescent="0.2">
      <c r="A48" s="10" t="s">
        <v>93</v>
      </c>
      <c r="B48" s="5">
        <v>36</v>
      </c>
      <c r="C48" s="5" t="s">
        <v>3</v>
      </c>
      <c r="D48" s="7" t="s">
        <v>210</v>
      </c>
      <c r="E48" s="7" t="s">
        <v>166</v>
      </c>
      <c r="F48" s="5" t="s">
        <v>44</v>
      </c>
      <c r="G48" s="5" t="s">
        <v>44</v>
      </c>
      <c r="H48" s="5">
        <v>1200</v>
      </c>
      <c r="I48" s="5"/>
      <c r="J48" s="5"/>
      <c r="K48" s="5"/>
      <c r="L48" s="1" t="e">
        <f>#REF!*C48</f>
        <v>#REF!</v>
      </c>
      <c r="M48" s="20">
        <v>225</v>
      </c>
      <c r="N48" s="22">
        <f t="shared" si="1"/>
        <v>450</v>
      </c>
    </row>
    <row r="49" spans="1:14" ht="66" customHeight="1" x14ac:dyDescent="0.2">
      <c r="A49" s="10" t="s">
        <v>94</v>
      </c>
      <c r="B49" s="5">
        <v>37</v>
      </c>
      <c r="C49" s="5" t="s">
        <v>2</v>
      </c>
      <c r="D49" s="7" t="s">
        <v>213</v>
      </c>
      <c r="E49" s="7" t="s">
        <v>144</v>
      </c>
      <c r="F49" s="5" t="s">
        <v>13</v>
      </c>
      <c r="G49" s="5" t="s">
        <v>38</v>
      </c>
      <c r="H49" s="5" t="s">
        <v>45</v>
      </c>
      <c r="I49" s="5"/>
      <c r="J49" s="5"/>
      <c r="K49" s="5"/>
      <c r="L49" s="1" t="e">
        <f>#REF!*C49</f>
        <v>#REF!</v>
      </c>
      <c r="M49" s="20">
        <v>415</v>
      </c>
      <c r="N49" s="22">
        <f t="shared" si="1"/>
        <v>415</v>
      </c>
    </row>
    <row r="50" spans="1:14" ht="49.5" customHeight="1" x14ac:dyDescent="0.2">
      <c r="A50" s="10" t="s">
        <v>95</v>
      </c>
      <c r="B50" s="5">
        <v>38</v>
      </c>
      <c r="C50" s="5" t="s">
        <v>3</v>
      </c>
      <c r="D50" s="7" t="s">
        <v>214</v>
      </c>
      <c r="E50" s="6" t="s">
        <v>145</v>
      </c>
      <c r="F50" s="5">
        <v>415</v>
      </c>
      <c r="G50" s="5" t="s">
        <v>46</v>
      </c>
      <c r="H50" s="5">
        <v>200</v>
      </c>
      <c r="I50" s="5"/>
      <c r="J50" s="5"/>
      <c r="K50" s="5"/>
      <c r="L50" s="1" t="e">
        <f>#REF!*C50</f>
        <v>#REF!</v>
      </c>
      <c r="M50" s="20">
        <v>360</v>
      </c>
      <c r="N50" s="22">
        <f t="shared" si="1"/>
        <v>720</v>
      </c>
    </row>
    <row r="51" spans="1:14" ht="67.5" customHeight="1" x14ac:dyDescent="0.2">
      <c r="A51" s="10" t="s">
        <v>96</v>
      </c>
      <c r="B51" s="5">
        <v>40</v>
      </c>
      <c r="C51" s="5" t="s">
        <v>2</v>
      </c>
      <c r="D51" s="7" t="s">
        <v>219</v>
      </c>
      <c r="E51" s="6" t="s">
        <v>146</v>
      </c>
      <c r="F51" s="5" t="s">
        <v>48</v>
      </c>
      <c r="G51" s="5" t="s">
        <v>14</v>
      </c>
      <c r="H51" s="5">
        <v>900</v>
      </c>
      <c r="I51" s="5"/>
      <c r="J51" s="5"/>
      <c r="K51" s="5"/>
      <c r="L51" s="1" t="e">
        <f>#REF!*C51</f>
        <v>#REF!</v>
      </c>
      <c r="M51" s="20">
        <v>800</v>
      </c>
      <c r="N51" s="22">
        <f t="shared" si="1"/>
        <v>800</v>
      </c>
    </row>
    <row r="52" spans="1:14" ht="38.25" x14ac:dyDescent="0.2">
      <c r="A52" s="10" t="s">
        <v>97</v>
      </c>
      <c r="B52" s="5" t="s">
        <v>115</v>
      </c>
      <c r="C52" s="5" t="s">
        <v>2</v>
      </c>
      <c r="D52" s="7" t="s">
        <v>217</v>
      </c>
      <c r="E52" s="7" t="s">
        <v>147</v>
      </c>
      <c r="F52" s="5" t="s">
        <v>44</v>
      </c>
      <c r="G52" s="5" t="s">
        <v>44</v>
      </c>
      <c r="H52" s="5" t="s">
        <v>44</v>
      </c>
      <c r="I52" s="5"/>
      <c r="J52" s="5"/>
      <c r="K52" s="5"/>
      <c r="L52" s="1" t="e">
        <f>#REF!*C52</f>
        <v>#REF!</v>
      </c>
      <c r="M52" s="20">
        <v>110</v>
      </c>
      <c r="N52" s="22">
        <f t="shared" si="1"/>
        <v>110</v>
      </c>
    </row>
    <row r="53" spans="1:14" ht="67.5" customHeight="1" x14ac:dyDescent="0.2">
      <c r="A53" s="10" t="s">
        <v>98</v>
      </c>
      <c r="B53" s="5">
        <v>41</v>
      </c>
      <c r="C53" s="5" t="s">
        <v>2</v>
      </c>
      <c r="D53" s="7" t="s">
        <v>218</v>
      </c>
      <c r="E53" s="7" t="s">
        <v>148</v>
      </c>
      <c r="F53" s="5" t="s">
        <v>49</v>
      </c>
      <c r="G53" s="5" t="s">
        <v>14</v>
      </c>
      <c r="H53" s="5">
        <v>900</v>
      </c>
      <c r="I53" s="5"/>
      <c r="J53" s="5"/>
      <c r="K53" s="5"/>
      <c r="L53" s="1" t="e">
        <f>#REF!*C53</f>
        <v>#REF!</v>
      </c>
      <c r="M53" s="20">
        <v>650</v>
      </c>
      <c r="N53" s="22">
        <f t="shared" si="1"/>
        <v>650</v>
      </c>
    </row>
    <row r="54" spans="1:14" ht="66.75" customHeight="1" x14ac:dyDescent="0.2">
      <c r="A54" s="10" t="s">
        <v>99</v>
      </c>
      <c r="B54" s="5">
        <v>43</v>
      </c>
      <c r="C54" s="5" t="s">
        <v>2</v>
      </c>
      <c r="D54" s="7" t="s">
        <v>221</v>
      </c>
      <c r="E54" s="7" t="s">
        <v>149</v>
      </c>
      <c r="F54" s="5">
        <v>1600</v>
      </c>
      <c r="G54" s="5" t="s">
        <v>14</v>
      </c>
      <c r="H54" s="5">
        <v>900</v>
      </c>
      <c r="I54" s="5"/>
      <c r="J54" s="5"/>
      <c r="K54" s="5"/>
      <c r="L54" s="1" t="e">
        <f>#REF!*C54</f>
        <v>#REF!</v>
      </c>
      <c r="M54" s="20">
        <v>775</v>
      </c>
      <c r="N54" s="22">
        <f t="shared" si="1"/>
        <v>775</v>
      </c>
    </row>
    <row r="55" spans="1:14" ht="38.25" x14ac:dyDescent="0.2">
      <c r="A55" s="10" t="s">
        <v>100</v>
      </c>
      <c r="B55" s="5" t="s">
        <v>116</v>
      </c>
      <c r="C55" s="5" t="s">
        <v>2</v>
      </c>
      <c r="D55" s="7" t="s">
        <v>217</v>
      </c>
      <c r="E55" s="7" t="s">
        <v>147</v>
      </c>
      <c r="F55" s="5" t="s">
        <v>44</v>
      </c>
      <c r="G55" s="5" t="s">
        <v>44</v>
      </c>
      <c r="H55" s="5" t="s">
        <v>44</v>
      </c>
      <c r="I55" s="5"/>
      <c r="J55" s="5"/>
      <c r="K55" s="5"/>
      <c r="L55" s="1" t="e">
        <f>#REF!*C55</f>
        <v>#REF!</v>
      </c>
      <c r="M55" s="20">
        <v>110</v>
      </c>
      <c r="N55" s="22">
        <f t="shared" si="1"/>
        <v>110</v>
      </c>
    </row>
    <row r="56" spans="1:14" ht="67.5" customHeight="1" x14ac:dyDescent="0.2">
      <c r="A56" s="10" t="s">
        <v>102</v>
      </c>
      <c r="B56" s="5">
        <v>44</v>
      </c>
      <c r="C56" s="5" t="s">
        <v>3</v>
      </c>
      <c r="D56" s="7" t="s">
        <v>222</v>
      </c>
      <c r="E56" s="7" t="s">
        <v>148</v>
      </c>
      <c r="F56" s="5">
        <v>1600</v>
      </c>
      <c r="G56" s="5" t="s">
        <v>24</v>
      </c>
      <c r="H56" s="5" t="s">
        <v>23</v>
      </c>
      <c r="I56" s="5"/>
      <c r="J56" s="5"/>
      <c r="K56" s="5"/>
      <c r="L56" s="1" t="e">
        <f>#REF!*C56</f>
        <v>#REF!</v>
      </c>
      <c r="M56" s="20">
        <v>660</v>
      </c>
      <c r="N56" s="22">
        <f t="shared" si="1"/>
        <v>1320</v>
      </c>
    </row>
    <row r="57" spans="1:14" ht="81" customHeight="1" x14ac:dyDescent="0.2">
      <c r="A57" s="10" t="s">
        <v>101</v>
      </c>
      <c r="B57" s="5">
        <v>45</v>
      </c>
      <c r="C57" s="5">
        <v>1</v>
      </c>
      <c r="D57" s="7" t="s">
        <v>223</v>
      </c>
      <c r="E57" s="7" t="s">
        <v>150</v>
      </c>
      <c r="F57" s="5" t="s">
        <v>48</v>
      </c>
      <c r="G57" s="5" t="s">
        <v>14</v>
      </c>
      <c r="H57" s="5" t="s">
        <v>23</v>
      </c>
      <c r="I57" s="5"/>
      <c r="J57" s="5"/>
      <c r="K57" s="5"/>
      <c r="L57" s="1" t="e">
        <f>#REF!*C57</f>
        <v>#REF!</v>
      </c>
      <c r="M57" s="20">
        <v>700</v>
      </c>
      <c r="N57" s="22">
        <f t="shared" si="1"/>
        <v>700</v>
      </c>
    </row>
    <row r="58" spans="1:14" s="30" customFormat="1" ht="30" customHeight="1" x14ac:dyDescent="0.2">
      <c r="A58" s="52" t="s">
        <v>103</v>
      </c>
      <c r="B58" s="27">
        <v>50</v>
      </c>
      <c r="C58" s="37" t="s">
        <v>2</v>
      </c>
      <c r="D58" s="55" t="s">
        <v>167</v>
      </c>
      <c r="E58" s="55" t="s">
        <v>168</v>
      </c>
      <c r="F58" s="46">
        <v>4500</v>
      </c>
      <c r="G58" s="46">
        <v>600</v>
      </c>
      <c r="H58" s="46" t="s">
        <v>23</v>
      </c>
      <c r="I58" s="46"/>
      <c r="J58" s="46"/>
      <c r="K58" s="46"/>
      <c r="L58" s="30" t="e">
        <f>#REF!*C58</f>
        <v>#REF!</v>
      </c>
      <c r="M58" s="36">
        <v>2500</v>
      </c>
      <c r="N58" s="34">
        <f>C58*M58</f>
        <v>2500</v>
      </c>
    </row>
    <row r="59" spans="1:14" s="30" customFormat="1" ht="15.75" customHeight="1" x14ac:dyDescent="0.2">
      <c r="A59" s="53"/>
      <c r="B59" s="27">
        <v>51</v>
      </c>
      <c r="C59" s="38">
        <v>1</v>
      </c>
      <c r="D59" s="56"/>
      <c r="E59" s="56"/>
      <c r="F59" s="47"/>
      <c r="G59" s="47"/>
      <c r="H59" s="47"/>
      <c r="I59" s="47"/>
      <c r="J59" s="47"/>
      <c r="K59" s="47"/>
      <c r="L59" s="30" t="e">
        <f>#REF!*C59</f>
        <v>#REF!</v>
      </c>
      <c r="M59" s="36">
        <v>250</v>
      </c>
      <c r="N59" s="34">
        <f t="shared" ref="N59:N60" si="2">C59*M59</f>
        <v>250</v>
      </c>
    </row>
    <row r="60" spans="1:14" s="30" customFormat="1" x14ac:dyDescent="0.2">
      <c r="A60" s="54"/>
      <c r="B60" s="27" t="s">
        <v>117</v>
      </c>
      <c r="C60" s="39">
        <v>1</v>
      </c>
      <c r="D60" s="57"/>
      <c r="E60" s="57"/>
      <c r="F60" s="48"/>
      <c r="G60" s="48"/>
      <c r="H60" s="48"/>
      <c r="I60" s="48"/>
      <c r="J60" s="48"/>
      <c r="K60" s="48"/>
      <c r="L60" s="30" t="e">
        <f>#REF!*C60</f>
        <v>#REF!</v>
      </c>
      <c r="M60" s="36">
        <v>110</v>
      </c>
      <c r="N60" s="34">
        <f t="shared" si="2"/>
        <v>110</v>
      </c>
    </row>
    <row r="61" spans="1:14" ht="41.25" customHeight="1" x14ac:dyDescent="0.2">
      <c r="A61" s="10" t="s">
        <v>104</v>
      </c>
      <c r="B61" s="5">
        <v>54</v>
      </c>
      <c r="C61" s="5">
        <v>2</v>
      </c>
      <c r="D61" s="7" t="s">
        <v>224</v>
      </c>
      <c r="E61" s="6" t="s">
        <v>50</v>
      </c>
      <c r="F61" s="5">
        <v>1300</v>
      </c>
      <c r="G61" s="5">
        <v>300</v>
      </c>
      <c r="H61" s="5">
        <v>700</v>
      </c>
      <c r="I61" s="5"/>
      <c r="J61" s="5"/>
      <c r="K61" s="5"/>
      <c r="L61" s="1" t="e">
        <f>#REF!*C61</f>
        <v>#REF!</v>
      </c>
      <c r="M61" s="20">
        <v>225</v>
      </c>
      <c r="N61" s="22">
        <f t="shared" si="1"/>
        <v>450</v>
      </c>
    </row>
    <row r="62" spans="1:14" ht="39.75" customHeight="1" x14ac:dyDescent="0.2">
      <c r="A62" s="10" t="s">
        <v>105</v>
      </c>
      <c r="B62" s="5">
        <v>55</v>
      </c>
      <c r="C62" s="5">
        <v>2</v>
      </c>
      <c r="D62" s="7" t="s">
        <v>225</v>
      </c>
      <c r="E62" s="6" t="s">
        <v>50</v>
      </c>
      <c r="F62" s="5">
        <v>1600</v>
      </c>
      <c r="G62" s="5">
        <v>300</v>
      </c>
      <c r="H62" s="5">
        <v>700</v>
      </c>
      <c r="I62" s="5"/>
      <c r="J62" s="5"/>
      <c r="K62" s="15"/>
      <c r="L62" s="1" t="e">
        <f>#REF!*C62</f>
        <v>#REF!</v>
      </c>
      <c r="M62" s="40">
        <v>240</v>
      </c>
      <c r="N62" s="20">
        <f>C62*M62</f>
        <v>480</v>
      </c>
    </row>
    <row r="63" spans="1:14" ht="19.5" customHeight="1" x14ac:dyDescent="0.2">
      <c r="A63" s="43"/>
      <c r="B63" s="14"/>
      <c r="C63" s="14"/>
      <c r="D63" s="42"/>
      <c r="E63" s="44"/>
      <c r="F63" s="14"/>
      <c r="G63" s="14"/>
      <c r="H63" s="14"/>
      <c r="I63" s="14"/>
      <c r="J63" s="14"/>
      <c r="K63" s="15"/>
      <c r="M63" s="40" t="s">
        <v>239</v>
      </c>
      <c r="N63" s="60">
        <v>14805</v>
      </c>
    </row>
    <row r="64" spans="1:14" ht="30" customHeight="1" x14ac:dyDescent="0.2">
      <c r="I64" s="14"/>
      <c r="K64" s="49" t="s">
        <v>236</v>
      </c>
      <c r="L64" s="49"/>
      <c r="M64" s="49"/>
      <c r="N64" s="41">
        <f>SUM(N42:N62,N6:N39)</f>
        <v>99210</v>
      </c>
    </row>
    <row r="65" spans="1:15" ht="30" customHeight="1" x14ac:dyDescent="0.2">
      <c r="E65" s="1" t="s">
        <v>229</v>
      </c>
      <c r="K65" s="49" t="s">
        <v>237</v>
      </c>
      <c r="L65" s="49"/>
      <c r="M65" s="49"/>
      <c r="N65" s="41">
        <f>N64*0.21</f>
        <v>20834.099999999999</v>
      </c>
    </row>
    <row r="66" spans="1:15" ht="30" customHeight="1" x14ac:dyDescent="0.2">
      <c r="E66" s="1" t="s">
        <v>230</v>
      </c>
      <c r="K66" s="49" t="s">
        <v>238</v>
      </c>
      <c r="L66" s="49"/>
      <c r="M66" s="49"/>
      <c r="N66" s="41">
        <f>N64+N65</f>
        <v>120044.1</v>
      </c>
    </row>
    <row r="67" spans="1:15" ht="33" customHeight="1" x14ac:dyDescent="0.2">
      <c r="A67" s="50" t="s">
        <v>173</v>
      </c>
      <c r="B67" s="50"/>
      <c r="C67" s="50"/>
      <c r="D67" s="50"/>
      <c r="E67" s="1" t="s">
        <v>231</v>
      </c>
    </row>
    <row r="68" spans="1:15" x14ac:dyDescent="0.2">
      <c r="E68" s="1" t="s">
        <v>232</v>
      </c>
    </row>
    <row r="69" spans="1:15" x14ac:dyDescent="0.2">
      <c r="E69" s="1" t="s">
        <v>233</v>
      </c>
    </row>
    <row r="70" spans="1:15" x14ac:dyDescent="0.2">
      <c r="E70" s="1" t="s">
        <v>234</v>
      </c>
    </row>
    <row r="71" spans="1:15" x14ac:dyDescent="0.2">
      <c r="E71" s="1" t="s">
        <v>235</v>
      </c>
    </row>
    <row r="74" spans="1:15" x14ac:dyDescent="0.2">
      <c r="E74" s="62" t="s">
        <v>241</v>
      </c>
      <c r="F74" s="63"/>
      <c r="G74" s="63"/>
      <c r="H74" s="63"/>
      <c r="I74" s="63"/>
      <c r="J74" s="63"/>
      <c r="K74" s="63"/>
      <c r="L74" s="63"/>
      <c r="M74" s="63"/>
      <c r="N74" s="63"/>
      <c r="O74" s="63"/>
    </row>
    <row r="75" spans="1:15" x14ac:dyDescent="0.2">
      <c r="E75" s="62" t="s">
        <v>242</v>
      </c>
      <c r="F75" s="63"/>
      <c r="G75" s="63"/>
      <c r="H75" s="63"/>
      <c r="I75" s="63"/>
      <c r="J75" s="63"/>
      <c r="K75" s="63"/>
      <c r="L75" s="63"/>
      <c r="M75" s="63"/>
      <c r="N75" s="63"/>
      <c r="O75" s="63"/>
    </row>
    <row r="76" spans="1:15" x14ac:dyDescent="0.2">
      <c r="E76" s="62"/>
      <c r="F76" s="63"/>
      <c r="G76" s="63"/>
      <c r="H76" s="63"/>
      <c r="I76" s="63"/>
      <c r="J76" s="63"/>
      <c r="K76" s="63"/>
      <c r="L76" s="63"/>
      <c r="M76" s="63"/>
      <c r="N76" s="63"/>
      <c r="O76" s="63"/>
    </row>
    <row r="77" spans="1:15" x14ac:dyDescent="0.2">
      <c r="E77" s="62" t="s">
        <v>243</v>
      </c>
      <c r="F77" s="63"/>
      <c r="G77" s="63"/>
      <c r="H77" s="63"/>
      <c r="I77" s="63"/>
      <c r="J77" s="63"/>
      <c r="K77" s="63"/>
      <c r="L77" s="63"/>
      <c r="M77" s="63"/>
      <c r="N77" s="63"/>
      <c r="O77" s="63"/>
    </row>
    <row r="78" spans="1:15" x14ac:dyDescent="0.2">
      <c r="E78" s="62"/>
      <c r="F78" s="63"/>
      <c r="G78" s="63"/>
      <c r="H78" s="63"/>
      <c r="I78" s="63"/>
      <c r="J78" s="63"/>
      <c r="K78" s="63"/>
      <c r="L78" s="63"/>
      <c r="M78" s="63"/>
      <c r="N78" s="63"/>
      <c r="O78" s="63"/>
    </row>
  </sheetData>
  <mergeCells count="18">
    <mergeCell ref="A67:D67"/>
    <mergeCell ref="A1:K1"/>
    <mergeCell ref="A58:A60"/>
    <mergeCell ref="D58:D60"/>
    <mergeCell ref="E58:E60"/>
    <mergeCell ref="G58:G60"/>
    <mergeCell ref="H58:H60"/>
    <mergeCell ref="I58:I60"/>
    <mergeCell ref="J58:J60"/>
    <mergeCell ref="K58:K60"/>
    <mergeCell ref="A2:K2"/>
    <mergeCell ref="A5:N5"/>
    <mergeCell ref="A41:N41"/>
    <mergeCell ref="A3:K3"/>
    <mergeCell ref="F58:F60"/>
    <mergeCell ref="K64:M64"/>
    <mergeCell ref="K65:M65"/>
    <mergeCell ref="K66:M66"/>
  </mergeCells>
  <phoneticPr fontId="3" type="noConversion"/>
  <pageMargins left="0.51181102362204722" right="0.51181102362204722" top="0.35433070866141736" bottom="0.35433070866141736" header="0.31496062992125984"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Mendelejeva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Svetlana</dc:creator>
  <cp:lastModifiedBy>Vitrum Vitrum</cp:lastModifiedBy>
  <cp:revision/>
  <cp:lastPrinted>2025-06-02T08:30:22Z</cp:lastPrinted>
  <dcterms:created xsi:type="dcterms:W3CDTF">2025-04-09T10:19:55Z</dcterms:created>
  <dcterms:modified xsi:type="dcterms:W3CDTF">2025-07-04T13:26:28Z</dcterms:modified>
</cp:coreProperties>
</file>