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biorserv\Juristi\Iepirkums\iepirkums_2025\44_Gāzu piegāde laboratorijām un zivju audzētavām\"/>
    </mc:Choice>
  </mc:AlternateContent>
  <xr:revisionPtr revIDLastSave="0" documentId="13_ncr:1_{73858930-BE29-40D8-92B7-AF40FE14C73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33" i="1" l="1"/>
  <c r="K33" i="1"/>
  <c r="I40" i="1" l="1"/>
  <c r="I38" i="1"/>
  <c r="I37" i="1" l="1"/>
</calcChain>
</file>

<file path=xl/sharedStrings.xml><?xml version="1.0" encoding="utf-8"?>
<sst xmlns="http://schemas.openxmlformats.org/spreadsheetml/2006/main" count="179" uniqueCount="108">
  <si>
    <t>Tehniskais un finanšu piedāvājums</t>
  </si>
  <si>
    <t>Nr.</t>
  </si>
  <si>
    <t>Gāzes nosaukums</t>
  </si>
  <si>
    <t>Tīrība</t>
  </si>
  <si>
    <t>Kritiskie piemaisījumi, 
citas prasības</t>
  </si>
  <si>
    <t>Balona ventiļa vītne</t>
  </si>
  <si>
    <t>Taras izmēri</t>
  </si>
  <si>
    <t>Gāzes daudzums balonā</t>
  </si>
  <si>
    <t>Mērvienība</t>
  </si>
  <si>
    <t>Nomas maksa vienai taras vienībai par diennakti EUR, bez PVN</t>
  </si>
  <si>
    <t>Acetilēns analītiskais AAS</t>
  </si>
  <si>
    <t>2,6</t>
  </si>
  <si>
    <t>H2O &lt;100 ppm  Arsēnu, sēru un fosforu saturošie savienojumi &lt;5 ppm</t>
  </si>
  <si>
    <t>G3/4", labā, iekšējā</t>
  </si>
  <si>
    <t>40 litru balons</t>
  </si>
  <si>
    <t>7,8 kg</t>
  </si>
  <si>
    <t>baloni</t>
  </si>
  <si>
    <t>Ķīmiskais metāns</t>
  </si>
  <si>
    <t>2,5</t>
  </si>
  <si>
    <t>Citi ogļūdeņraži &lt;3000 ppm, O2 &lt;100 ppm, H2 &lt;500 ppm</t>
  </si>
  <si>
    <t>W21,80´1/14”, kreisā, ārējā</t>
  </si>
  <si>
    <t>50 litru balons</t>
  </si>
  <si>
    <t>Instrumentu argons</t>
  </si>
  <si>
    <t>5,0</t>
  </si>
  <si>
    <t>Ogļūdeņraži &lt;0,2 ppm, O2 &lt;2 ppm, N2 &lt;5 ppm, H2O &lt;3 ppm</t>
  </si>
  <si>
    <t>W24,32´1/14”, labā, ārējā</t>
  </si>
  <si>
    <t>10 litru balons</t>
  </si>
  <si>
    <t>Argons</t>
  </si>
  <si>
    <t>Balonu saišķis 12x50 litru (vertikālais)</t>
  </si>
  <si>
    <t>balonu saišķi</t>
  </si>
  <si>
    <t>vai
 Mega Pack C4</t>
  </si>
  <si>
    <t>Instrumentu hēlijs</t>
  </si>
  <si>
    <t>4,6</t>
  </si>
  <si>
    <t>Ogļūdeņraži &lt;1 ppm, O2 &lt;5 ppm, H2O &lt;5 ppm</t>
  </si>
  <si>
    <t>W21,80´1/14”, labā, ārējā</t>
  </si>
  <si>
    <t>Detektoru hēlijs</t>
  </si>
  <si>
    <t>Ogļūdeņraži &lt;1 ppm, O2 &lt;2 ppm, H2O &lt;3 ppm, N2 &lt;5 ppm</t>
  </si>
  <si>
    <t xml:space="preserve">10 litru balons </t>
  </si>
  <si>
    <t>Zinātniskais hēlijs</t>
  </si>
  <si>
    <t>6,0</t>
  </si>
  <si>
    <t>Ogļūdeņraži &lt;0,1 ppm, O2 &lt;0,2 ppm, H2O &lt;0,5 ppm, N2 &lt;0,4 ppm, H2 &lt;0,1 ppm</t>
  </si>
  <si>
    <t xml:space="preserve">50 litru balons </t>
  </si>
  <si>
    <t>Šķidrais hēlijs</t>
  </si>
  <si>
    <t>Paredzēts iekārtu dzesēšanai</t>
  </si>
  <si>
    <t>L</t>
  </si>
  <si>
    <t>Instrumentu ūdeņradis</t>
  </si>
  <si>
    <t>Ogļūdeņraži &lt;0,5 ppm, O2 &lt;2 ppm, H2O &lt;5 ppm</t>
  </si>
  <si>
    <t>Detektoru ūdeņradis</t>
  </si>
  <si>
    <t>Oglekļa dioksīds</t>
  </si>
  <si>
    <t>2,7</t>
  </si>
  <si>
    <t>Skābeklis &lt;20 ppm</t>
  </si>
  <si>
    <t>37 kg</t>
  </si>
  <si>
    <t>Medicīniskais oglekļa dioksīds</t>
  </si>
  <si>
    <t>30 kg</t>
  </si>
  <si>
    <t>Sausais ledus</t>
  </si>
  <si>
    <t>Granulēts</t>
  </si>
  <si>
    <t>kg</t>
  </si>
  <si>
    <t>Skābeklis</t>
  </si>
  <si>
    <t>Ogļūdeņraži &lt;0,2 ppm, H2O &lt;3 ppm</t>
  </si>
  <si>
    <t>Zinātniskais sintētiskais gaiss</t>
  </si>
  <si>
    <t>5,5</t>
  </si>
  <si>
    <t>Ogļūdeņraži &lt;0,1 ppm , CO2 &lt;0,1 ppm, H2O &lt;2 ppm, CO &lt;0,1 ppm, NOx &lt;0,1 ppm</t>
  </si>
  <si>
    <t>Slāpeklis</t>
  </si>
  <si>
    <t>H2O &lt;40 ppm</t>
  </si>
  <si>
    <t>114,5</t>
  </si>
  <si>
    <t>Instrumentu slāpeklis</t>
  </si>
  <si>
    <t>Ogļūdeņraži &lt;1 ppm, H2O &lt;3 ppm</t>
  </si>
  <si>
    <t>Detektoru slāpeklis</t>
  </si>
  <si>
    <t>Halogēnogļūdeņraži &lt;1 ppb, O2 &lt;1 ppm, H2O &lt;1 ppm</t>
  </si>
  <si>
    <t>Slāpeklis sašķidrināts</t>
  </si>
  <si>
    <t>Gāzu maisījums</t>
  </si>
  <si>
    <t>Oglekļa dioksīds (10%) + ūdeņradis (10%) + Slāpeklis (80%)</t>
  </si>
  <si>
    <t>KOPĀ EUR (bez PVN):</t>
  </si>
  <si>
    <t>Piegādes vieta</t>
  </si>
  <si>
    <t>Balonu piegādes cena par reizi EUR, bez PVN</t>
  </si>
  <si>
    <t>Rīga, Lejupes iela 3</t>
  </si>
  <si>
    <t>Kopā</t>
  </si>
  <si>
    <t>EUR, bez PVN</t>
  </si>
  <si>
    <t>Daudzums 
 2 (diviem) gadiem</t>
  </si>
  <si>
    <t>Tiek piegādāts pasūtītāja traukā. Nomas maksa netiek piemērota.</t>
  </si>
  <si>
    <r>
      <t xml:space="preserve">Cena EUR visam daudzumam, bez PVN </t>
    </r>
    <r>
      <rPr>
        <sz val="9"/>
        <rFont val="Calibri"/>
        <family val="2"/>
      </rPr>
      <t>(8.ailex10.aile</t>
    </r>
    <r>
      <rPr>
        <b/>
        <sz val="11"/>
        <rFont val="Calibri"/>
        <family val="2"/>
      </rPr>
      <t>)</t>
    </r>
  </si>
  <si>
    <r>
      <t>12,6 m</t>
    </r>
    <r>
      <rPr>
        <vertAlign val="superscript"/>
        <sz val="11"/>
        <rFont val="Calibri"/>
        <family val="2"/>
      </rPr>
      <t>3</t>
    </r>
  </si>
  <si>
    <r>
      <t>2,1 m</t>
    </r>
    <r>
      <rPr>
        <vertAlign val="superscript"/>
        <sz val="11"/>
        <rFont val="Calibri"/>
        <family val="2"/>
      </rPr>
      <t>3</t>
    </r>
  </si>
  <si>
    <r>
      <t>10,7m</t>
    </r>
    <r>
      <rPr>
        <vertAlign val="superscript"/>
        <sz val="11"/>
        <rFont val="Calibri"/>
        <family val="2"/>
      </rPr>
      <t>3</t>
    </r>
  </si>
  <si>
    <r>
      <t>182,9 m</t>
    </r>
    <r>
      <rPr>
        <vertAlign val="superscript"/>
        <sz val="11"/>
        <rFont val="Calibri"/>
        <family val="2"/>
      </rPr>
      <t>3</t>
    </r>
  </si>
  <si>
    <r>
      <t>1,8 m</t>
    </r>
    <r>
      <rPr>
        <vertAlign val="superscript"/>
        <sz val="11"/>
        <rFont val="Calibri"/>
        <family val="2"/>
      </rPr>
      <t>3</t>
    </r>
  </si>
  <si>
    <r>
      <t>9,1 m</t>
    </r>
    <r>
      <rPr>
        <vertAlign val="superscript"/>
        <sz val="11"/>
        <rFont val="Calibri"/>
        <family val="2"/>
      </rPr>
      <t>3</t>
    </r>
  </si>
  <si>
    <r>
      <t>8,9 m</t>
    </r>
    <r>
      <rPr>
        <vertAlign val="superscript"/>
        <sz val="11"/>
        <rFont val="Calibri"/>
        <family val="2"/>
      </rPr>
      <t>3</t>
    </r>
  </si>
  <si>
    <t>G 3/4, labā, ārējā (W21,80x1/14", labā, ārējā)</t>
  </si>
  <si>
    <r>
      <t>2 m</t>
    </r>
    <r>
      <rPr>
        <vertAlign val="superscript"/>
        <sz val="11"/>
        <rFont val="Calibri"/>
        <family val="2"/>
      </rPr>
      <t>3</t>
    </r>
  </si>
  <si>
    <t>G 3/4, labā, ārējā                  (R5/8", labā, iekšējā)</t>
  </si>
  <si>
    <r>
      <t>10 m</t>
    </r>
    <r>
      <rPr>
        <vertAlign val="superscript"/>
        <sz val="11"/>
        <rFont val="Calibri"/>
        <family val="2"/>
      </rPr>
      <t>3</t>
    </r>
  </si>
  <si>
    <t>G 3/4, labā, ārējā (W24,32x1/14", labā, ārējā)</t>
  </si>
  <si>
    <r>
      <t>156,6 m</t>
    </r>
    <r>
      <rPr>
        <vertAlign val="superscript"/>
        <sz val="11"/>
        <rFont val="Calibri"/>
        <family val="2"/>
      </rPr>
      <t>3</t>
    </r>
  </si>
  <si>
    <r>
      <t>7,5 m</t>
    </r>
    <r>
      <rPr>
        <vertAlign val="superscript"/>
        <sz val="11"/>
        <rFont val="Calibri"/>
        <family val="2"/>
      </rPr>
      <t>3</t>
    </r>
  </si>
  <si>
    <r>
      <t xml:space="preserve">Kopējās balonu piegādes </t>
    </r>
    <r>
      <rPr>
        <b/>
        <sz val="11"/>
        <rFont val="Calibri"/>
        <family val="2"/>
      </rPr>
      <t xml:space="preserve">izmaksas 2 (divu) gadu </t>
    </r>
    <r>
      <rPr>
        <sz val="11"/>
        <rFont val="Calibri"/>
        <family val="2"/>
      </rPr>
      <t>laikā EUR, bez PVN</t>
    </r>
  </si>
  <si>
    <t>Zinātniskais metāns</t>
  </si>
  <si>
    <t>H2O &lt; 1 ppm, O2 un N2 &lt;5 ppm, Citi Ogļūdeņraži &lt;1 ppm</t>
  </si>
  <si>
    <r>
      <t>1,2 m</t>
    </r>
    <r>
      <rPr>
        <vertAlign val="superscript"/>
        <sz val="11"/>
        <color rgb="FF000000"/>
        <rFont val="Calibri"/>
      </rPr>
      <t>3</t>
    </r>
  </si>
  <si>
    <t>1. daļa "Gāzu piegāde laboratorijām"</t>
  </si>
  <si>
    <t>Pārtikas drošības, dzīvnieku veselības un
vides zinātniskā institūta “BIOR”
atklātā konkursa "Gāzu piegāde laboratorijām un zivju audzētavām"
(ID. Nr. BIOR 2025/44/AK) nolikuma
2.pielikums</t>
  </si>
  <si>
    <r>
      <t>Piegāžu skaits 2</t>
    </r>
    <r>
      <rPr>
        <b/>
        <sz val="11"/>
        <rFont val="Calibri"/>
        <family val="2"/>
      </rPr>
      <t xml:space="preserve"> (diviem) gadiem</t>
    </r>
  </si>
  <si>
    <t>* norādītā cenā ietvertas gāzes balona apkalpošanas, tehniskā nodrošinājuma izmaksas, ja piedāvāto gāzes balonu vītne atšķiras no tehniskajā specifikācijā norādītās, u.c. izdevumi par pakalpojuma sniegšanu atbilstoši nolikuma noteikumiem.                                                                       **vienā gadā 365 diennaktis</t>
  </si>
  <si>
    <t>Cena EUR  par vienu vienību*, bez PVN</t>
  </si>
  <si>
    <t>Nomas maksa vienai taras vienībai par 2 (diviem)** gadiem EUR, bez PVN</t>
  </si>
  <si>
    <t xml:space="preserve">1.daļā kopējā piedāvātā līgumcena (summa, kas veidojas, saskaitot skaitļus trīs pelēkajās šūnās) ir </t>
  </si>
  <si>
    <t>Sagatavots 20.10.2025.</t>
  </si>
  <si>
    <r>
      <t>128 m</t>
    </r>
    <r>
      <rPr>
        <vertAlign val="superscript"/>
        <sz val="11"/>
        <rFont val="Calibri"/>
        <family val="2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</si>
</sst>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_ ;\-#,##0.00\ "/>
  </numFmts>
  <fonts count="13" x14ac:knownFonts="1">
    <font>
      <sz val="11"/>
      <color rgb="FF000000"/>
      <name val="Calibri"/>
      <family val="2"/>
      <charset val="1"/>
    </font>
    <font>
      <sz val="11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vertAlign val="superscript"/>
      <sz val="11"/>
      <name val="Calibri"/>
      <family val="2"/>
    </font>
    <font>
      <i/>
      <sz val="11"/>
      <name val="Calibri"/>
      <family val="2"/>
    </font>
    <font>
      <strike/>
      <sz val="11"/>
      <name val="Calibri"/>
      <family val="2"/>
    </font>
    <font>
      <sz val="11"/>
      <name val="Calibri"/>
      <family val="2"/>
      <charset val="1"/>
    </font>
    <font>
      <sz val="11"/>
      <color rgb="FF000000"/>
      <name val="Calibri"/>
    </font>
    <font>
      <vertAlign val="superscript"/>
      <sz val="11"/>
      <color rgb="FF000000"/>
      <name val="Calibri"/>
    </font>
    <font>
      <sz val="9"/>
      <color rgb="FF000000"/>
      <name val="Calibri"/>
      <family val="2"/>
      <charset val="186"/>
    </font>
    <font>
      <b/>
      <sz val="11"/>
      <color rgb="FF000000"/>
      <name val="Calibri"/>
      <family val="2"/>
    </font>
    <font>
      <i/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164" fontId="1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2" fontId="1" fillId="0" borderId="4" xfId="0" applyNumberFormat="1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164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2" fontId="1" fillId="0" borderId="3" xfId="0" applyNumberFormat="1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2" fontId="5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2" fontId="1" fillId="0" borderId="0" xfId="0" applyNumberFormat="1" applyFont="1" applyAlignment="1">
      <alignment vertical="top" wrapText="1"/>
    </xf>
    <xf numFmtId="164" fontId="1" fillId="0" borderId="0" xfId="0" applyNumberFormat="1" applyFont="1"/>
    <xf numFmtId="0" fontId="1" fillId="0" borderId="0" xfId="0" applyFont="1" applyAlignment="1" applyProtection="1">
      <alignment vertical="top"/>
      <protection locked="0"/>
    </xf>
    <xf numFmtId="0" fontId="1" fillId="0" borderId="3" xfId="0" applyFont="1" applyBorder="1" applyAlignment="1" applyProtection="1">
      <alignment horizont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/>
    <xf numFmtId="0" fontId="3" fillId="0" borderId="0" xfId="0" applyFont="1" applyAlignment="1">
      <alignment horizontal="right" vertical="top"/>
    </xf>
    <xf numFmtId="2" fontId="3" fillId="0" borderId="3" xfId="0" applyNumberFormat="1" applyFont="1" applyBorder="1" applyAlignment="1">
      <alignment vertical="top"/>
    </xf>
    <xf numFmtId="0" fontId="0" fillId="2" borderId="9" xfId="0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1" fillId="3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horizontal="right" wrapText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164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1" xfId="0" applyFont="1" applyBorder="1"/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2" fontId="1" fillId="0" borderId="6" xfId="0" applyNumberFormat="1" applyFont="1" applyBorder="1" applyAlignment="1">
      <alignment horizontal="center" vertical="top" wrapText="1"/>
    </xf>
    <xf numFmtId="2" fontId="1" fillId="0" borderId="10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/>
    </xf>
    <xf numFmtId="0" fontId="1" fillId="0" borderId="7" xfId="0" applyFont="1" applyBorder="1" applyAlignment="1">
      <alignment horizontal="right" vertical="top" wrapText="1"/>
    </xf>
    <xf numFmtId="0" fontId="1" fillId="0" borderId="3" xfId="0" applyFont="1" applyBorder="1"/>
    <xf numFmtId="165" fontId="1" fillId="3" borderId="3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8" xfId="0" applyFont="1" applyBorder="1"/>
    <xf numFmtId="0" fontId="3" fillId="0" borderId="0" xfId="0" applyFont="1" applyAlignment="1">
      <alignment horizontal="right" vertical="top"/>
    </xf>
    <xf numFmtId="0" fontId="12" fillId="2" borderId="0" xfId="0" applyFont="1" applyFill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E16173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40320</xdr:colOff>
      <xdr:row>42</xdr:row>
      <xdr:rowOff>0</xdr:rowOff>
    </xdr:from>
    <xdr:to>
      <xdr:col>8</xdr:col>
      <xdr:colOff>40680</xdr:colOff>
      <xdr:row>44</xdr:row>
      <xdr:rowOff>71640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707240" y="15367320"/>
          <a:ext cx="360" cy="437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2"/>
  <sheetViews>
    <sheetView tabSelected="1" zoomScaleNormal="100" workbookViewId="0">
      <selection activeCell="M34" sqref="M34"/>
    </sheetView>
  </sheetViews>
  <sheetFormatPr defaultColWidth="8.7109375" defaultRowHeight="15" x14ac:dyDescent="0.25"/>
  <cols>
    <col min="1" max="1" width="8.7109375" style="1"/>
    <col min="2" max="2" width="13" style="1" customWidth="1"/>
    <col min="3" max="3" width="8.7109375" style="1"/>
    <col min="4" max="4" width="30.7109375" style="1" customWidth="1"/>
    <col min="5" max="5" width="14.42578125" style="1" customWidth="1"/>
    <col min="6" max="6" width="13" style="1" customWidth="1"/>
    <col min="7" max="8" width="10.140625" style="1" customWidth="1"/>
    <col min="9" max="9" width="16.42578125" style="1" customWidth="1"/>
    <col min="10" max="10" width="13.28515625" style="1" customWidth="1"/>
    <col min="11" max="11" width="14.140625" style="1" customWidth="1"/>
    <col min="12" max="12" width="15.28515625" style="1" customWidth="1"/>
    <col min="13" max="13" width="13.28515625" style="1" customWidth="1"/>
    <col min="14" max="16384" width="8.7109375" style="1"/>
  </cols>
  <sheetData>
    <row r="1" spans="1:14" ht="68.25" customHeight="1" x14ac:dyDescent="0.25">
      <c r="I1" s="43" t="s">
        <v>100</v>
      </c>
      <c r="J1" s="43"/>
      <c r="K1" s="43"/>
      <c r="L1" s="43"/>
      <c r="M1" s="43"/>
    </row>
    <row r="2" spans="1:14" ht="15" customHeight="1" x14ac:dyDescent="0.25">
      <c r="I2" s="42"/>
      <c r="J2" s="42"/>
      <c r="K2" s="42"/>
      <c r="L2" s="42"/>
      <c r="M2" s="42"/>
    </row>
    <row r="3" spans="1:14" ht="18.75" customHeight="1" x14ac:dyDescent="0.25">
      <c r="I3" s="42"/>
      <c r="J3" s="42"/>
      <c r="K3" s="42"/>
      <c r="L3" s="42"/>
      <c r="M3" s="66" t="s">
        <v>106</v>
      </c>
      <c r="N3" s="42"/>
    </row>
    <row r="4" spans="1:14" x14ac:dyDescent="0.25">
      <c r="A4" s="47" t="s">
        <v>0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4" x14ac:dyDescent="0.25">
      <c r="A5" s="49" t="s">
        <v>99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50"/>
    </row>
    <row r="6" spans="1:14" s="5" customFormat="1" ht="120" customHeight="1" x14ac:dyDescent="0.25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78</v>
      </c>
      <c r="I6" s="3" t="s">
        <v>8</v>
      </c>
      <c r="J6" s="4" t="s">
        <v>103</v>
      </c>
      <c r="K6" s="4" t="s">
        <v>80</v>
      </c>
      <c r="L6" s="4" t="s">
        <v>9</v>
      </c>
      <c r="M6" s="4" t="s">
        <v>104</v>
      </c>
    </row>
    <row r="7" spans="1:14" s="41" customFormat="1" ht="9.75" customHeight="1" x14ac:dyDescent="0.25">
      <c r="A7" s="12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</row>
    <row r="8" spans="1:14" s="5" customFormat="1" ht="45" x14ac:dyDescent="0.25">
      <c r="A8" s="7">
        <v>1</v>
      </c>
      <c r="B8" s="7" t="s">
        <v>10</v>
      </c>
      <c r="C8" s="8" t="s">
        <v>11</v>
      </c>
      <c r="D8" s="7" t="s">
        <v>12</v>
      </c>
      <c r="E8" s="7" t="s">
        <v>13</v>
      </c>
      <c r="F8" s="7" t="s">
        <v>14</v>
      </c>
      <c r="G8" s="9" t="s">
        <v>15</v>
      </c>
      <c r="H8" s="10">
        <v>2</v>
      </c>
      <c r="I8" s="10" t="s">
        <v>16</v>
      </c>
      <c r="J8" s="11"/>
      <c r="K8" s="11"/>
      <c r="L8" s="9"/>
      <c r="M8" s="11"/>
    </row>
    <row r="9" spans="1:14" s="5" customFormat="1" ht="30" x14ac:dyDescent="0.25">
      <c r="A9" s="12">
        <v>2</v>
      </c>
      <c r="B9" s="12" t="s">
        <v>17</v>
      </c>
      <c r="C9" s="13" t="s">
        <v>18</v>
      </c>
      <c r="D9" s="12" t="s">
        <v>19</v>
      </c>
      <c r="E9" s="12" t="s">
        <v>20</v>
      </c>
      <c r="F9" s="12" t="s">
        <v>21</v>
      </c>
      <c r="G9" s="14" t="s">
        <v>81</v>
      </c>
      <c r="H9" s="15">
        <v>4</v>
      </c>
      <c r="I9" s="15" t="s">
        <v>16</v>
      </c>
      <c r="J9" s="16"/>
      <c r="K9" s="11"/>
      <c r="L9" s="9"/>
      <c r="M9" s="11"/>
    </row>
    <row r="10" spans="1:14" s="5" customFormat="1" ht="30" x14ac:dyDescent="0.25">
      <c r="A10" s="12">
        <v>3</v>
      </c>
      <c r="B10" s="12" t="s">
        <v>22</v>
      </c>
      <c r="C10" s="13" t="s">
        <v>23</v>
      </c>
      <c r="D10" s="12" t="s">
        <v>24</v>
      </c>
      <c r="E10" s="12" t="s">
        <v>25</v>
      </c>
      <c r="F10" s="12" t="s">
        <v>26</v>
      </c>
      <c r="G10" s="14" t="s">
        <v>82</v>
      </c>
      <c r="H10" s="15">
        <v>5</v>
      </c>
      <c r="I10" s="15" t="s">
        <v>16</v>
      </c>
      <c r="J10" s="16"/>
      <c r="K10" s="11"/>
      <c r="L10" s="9"/>
      <c r="M10" s="11"/>
    </row>
    <row r="11" spans="1:14" s="5" customFormat="1" ht="30" x14ac:dyDescent="0.25">
      <c r="A11" s="12">
        <v>4</v>
      </c>
      <c r="B11" s="12" t="s">
        <v>22</v>
      </c>
      <c r="C11" s="13" t="s">
        <v>23</v>
      </c>
      <c r="D11" s="12" t="s">
        <v>24</v>
      </c>
      <c r="E11" s="12" t="s">
        <v>25</v>
      </c>
      <c r="F11" s="12" t="s">
        <v>21</v>
      </c>
      <c r="G11" s="14" t="s">
        <v>83</v>
      </c>
      <c r="H11" s="15">
        <v>12</v>
      </c>
      <c r="I11" s="15" t="s">
        <v>16</v>
      </c>
      <c r="J11" s="16"/>
      <c r="K11" s="11"/>
      <c r="L11" s="9"/>
      <c r="M11" s="11"/>
    </row>
    <row r="12" spans="1:14" s="5" customFormat="1" ht="45.2" customHeight="1" x14ac:dyDescent="0.25">
      <c r="A12" s="44">
        <v>5</v>
      </c>
      <c r="B12" s="44" t="s">
        <v>27</v>
      </c>
      <c r="C12" s="45" t="s">
        <v>23</v>
      </c>
      <c r="D12" s="44" t="s">
        <v>24</v>
      </c>
      <c r="E12" s="44" t="s">
        <v>25</v>
      </c>
      <c r="F12" s="12" t="s">
        <v>28</v>
      </c>
      <c r="G12" s="14" t="s">
        <v>107</v>
      </c>
      <c r="H12" s="15">
        <v>80</v>
      </c>
      <c r="I12" s="46" t="s">
        <v>29</v>
      </c>
      <c r="J12" s="16"/>
      <c r="K12" s="11"/>
      <c r="L12" s="9"/>
      <c r="M12" s="11"/>
    </row>
    <row r="13" spans="1:14" s="5" customFormat="1" ht="30.95" customHeight="1" x14ac:dyDescent="0.25">
      <c r="A13" s="44"/>
      <c r="B13" s="44"/>
      <c r="C13" s="45"/>
      <c r="D13" s="44"/>
      <c r="E13" s="44"/>
      <c r="F13" s="12" t="s">
        <v>30</v>
      </c>
      <c r="G13" s="12" t="s">
        <v>84</v>
      </c>
      <c r="H13" s="17">
        <v>60</v>
      </c>
      <c r="I13" s="46"/>
      <c r="J13" s="16"/>
      <c r="K13" s="11"/>
      <c r="L13" s="16"/>
      <c r="M13" s="11"/>
    </row>
    <row r="14" spans="1:14" s="5" customFormat="1" ht="30" x14ac:dyDescent="0.25">
      <c r="A14" s="12">
        <v>6</v>
      </c>
      <c r="B14" s="12" t="s">
        <v>31</v>
      </c>
      <c r="C14" s="13" t="s">
        <v>32</v>
      </c>
      <c r="D14" s="12" t="s">
        <v>33</v>
      </c>
      <c r="E14" s="12" t="s">
        <v>34</v>
      </c>
      <c r="F14" s="12" t="s">
        <v>26</v>
      </c>
      <c r="G14" s="14" t="s">
        <v>85</v>
      </c>
      <c r="H14" s="15">
        <v>4</v>
      </c>
      <c r="I14" s="15" t="s">
        <v>16</v>
      </c>
      <c r="J14" s="16"/>
      <c r="K14" s="11"/>
      <c r="L14" s="14"/>
      <c r="M14" s="11"/>
    </row>
    <row r="15" spans="1:14" s="5" customFormat="1" ht="30" x14ac:dyDescent="0.25">
      <c r="A15" s="12">
        <v>7</v>
      </c>
      <c r="B15" s="12" t="s">
        <v>31</v>
      </c>
      <c r="C15" s="13" t="s">
        <v>32</v>
      </c>
      <c r="D15" s="12" t="s">
        <v>33</v>
      </c>
      <c r="E15" s="12" t="s">
        <v>34</v>
      </c>
      <c r="F15" s="12" t="s">
        <v>21</v>
      </c>
      <c r="G15" s="14" t="s">
        <v>86</v>
      </c>
      <c r="H15" s="15">
        <v>110</v>
      </c>
      <c r="I15" s="15" t="s">
        <v>16</v>
      </c>
      <c r="J15" s="16"/>
      <c r="K15" s="11"/>
      <c r="L15" s="14"/>
      <c r="M15" s="11"/>
    </row>
    <row r="16" spans="1:14" s="5" customFormat="1" ht="30" x14ac:dyDescent="0.25">
      <c r="A16" s="12">
        <v>8</v>
      </c>
      <c r="B16" s="12" t="s">
        <v>35</v>
      </c>
      <c r="C16" s="13" t="s">
        <v>23</v>
      </c>
      <c r="D16" s="12" t="s">
        <v>36</v>
      </c>
      <c r="E16" s="12" t="s">
        <v>34</v>
      </c>
      <c r="F16" s="12" t="s">
        <v>37</v>
      </c>
      <c r="G16" s="14" t="s">
        <v>85</v>
      </c>
      <c r="H16" s="15">
        <v>4</v>
      </c>
      <c r="I16" s="15" t="s">
        <v>16</v>
      </c>
      <c r="J16" s="16"/>
      <c r="K16" s="11"/>
      <c r="L16" s="14"/>
      <c r="M16" s="11"/>
    </row>
    <row r="17" spans="1:13" s="5" customFormat="1" ht="45" x14ac:dyDescent="0.25">
      <c r="A17" s="12">
        <v>9</v>
      </c>
      <c r="B17" s="12" t="s">
        <v>38</v>
      </c>
      <c r="C17" s="13" t="s">
        <v>39</v>
      </c>
      <c r="D17" s="12" t="s">
        <v>40</v>
      </c>
      <c r="E17" s="12" t="s">
        <v>34</v>
      </c>
      <c r="F17" s="12" t="s">
        <v>41</v>
      </c>
      <c r="G17" s="14" t="s">
        <v>86</v>
      </c>
      <c r="H17" s="15">
        <v>12</v>
      </c>
      <c r="I17" s="15" t="s">
        <v>16</v>
      </c>
      <c r="J17" s="16"/>
      <c r="K17" s="11"/>
      <c r="L17" s="14"/>
      <c r="M17" s="11"/>
    </row>
    <row r="18" spans="1:13" s="5" customFormat="1" ht="30" x14ac:dyDescent="0.25">
      <c r="A18" s="12">
        <v>10</v>
      </c>
      <c r="B18" s="12" t="s">
        <v>42</v>
      </c>
      <c r="C18" s="13"/>
      <c r="D18" s="12" t="s">
        <v>43</v>
      </c>
      <c r="E18" s="12"/>
      <c r="F18" s="12"/>
      <c r="G18" s="14"/>
      <c r="H18" s="15">
        <v>1000</v>
      </c>
      <c r="I18" s="15" t="s">
        <v>44</v>
      </c>
      <c r="J18" s="16"/>
      <c r="K18" s="11"/>
      <c r="L18" s="14"/>
      <c r="M18" s="11"/>
    </row>
    <row r="19" spans="1:13" s="5" customFormat="1" ht="30" x14ac:dyDescent="0.25">
      <c r="A19" s="12">
        <v>11</v>
      </c>
      <c r="B19" s="12" t="s">
        <v>45</v>
      </c>
      <c r="C19" s="13" t="s">
        <v>23</v>
      </c>
      <c r="D19" s="12" t="s">
        <v>46</v>
      </c>
      <c r="E19" s="12" t="s">
        <v>20</v>
      </c>
      <c r="F19" s="12" t="s">
        <v>26</v>
      </c>
      <c r="G19" s="14" t="s">
        <v>85</v>
      </c>
      <c r="H19" s="15">
        <v>2</v>
      </c>
      <c r="I19" s="15" t="s">
        <v>16</v>
      </c>
      <c r="J19" s="16"/>
      <c r="K19" s="11"/>
      <c r="L19" s="14"/>
      <c r="M19" s="11"/>
    </row>
    <row r="20" spans="1:13" s="5" customFormat="1" ht="30" x14ac:dyDescent="0.25">
      <c r="A20" s="12">
        <v>13</v>
      </c>
      <c r="B20" s="12" t="s">
        <v>47</v>
      </c>
      <c r="C20" s="13" t="s">
        <v>23</v>
      </c>
      <c r="D20" s="12" t="s">
        <v>46</v>
      </c>
      <c r="E20" s="12" t="s">
        <v>20</v>
      </c>
      <c r="F20" s="12" t="s">
        <v>21</v>
      </c>
      <c r="G20" s="14" t="s">
        <v>87</v>
      </c>
      <c r="H20" s="15">
        <v>6</v>
      </c>
      <c r="I20" s="15" t="s">
        <v>16</v>
      </c>
      <c r="J20" s="16"/>
      <c r="K20" s="11"/>
      <c r="L20" s="14"/>
      <c r="M20" s="11"/>
    </row>
    <row r="21" spans="1:13" s="5" customFormat="1" ht="60" x14ac:dyDescent="0.25">
      <c r="A21" s="12">
        <v>14</v>
      </c>
      <c r="B21" s="12" t="s">
        <v>48</v>
      </c>
      <c r="C21" s="12" t="s">
        <v>49</v>
      </c>
      <c r="D21" s="12" t="s">
        <v>50</v>
      </c>
      <c r="E21" s="12" t="s">
        <v>88</v>
      </c>
      <c r="F21" s="12" t="s">
        <v>21</v>
      </c>
      <c r="G21" s="14" t="s">
        <v>51</v>
      </c>
      <c r="H21" s="15">
        <v>24</v>
      </c>
      <c r="I21" s="15" t="s">
        <v>16</v>
      </c>
      <c r="J21" s="16"/>
      <c r="K21" s="11"/>
      <c r="L21" s="14"/>
      <c r="M21" s="11"/>
    </row>
    <row r="22" spans="1:13" s="5" customFormat="1" ht="45" x14ac:dyDescent="0.25">
      <c r="A22" s="12">
        <v>15</v>
      </c>
      <c r="B22" s="12" t="s">
        <v>52</v>
      </c>
      <c r="C22" s="13" t="s">
        <v>18</v>
      </c>
      <c r="D22" s="12"/>
      <c r="E22" s="12" t="s">
        <v>34</v>
      </c>
      <c r="F22" s="12" t="s">
        <v>14</v>
      </c>
      <c r="G22" s="14" t="s">
        <v>53</v>
      </c>
      <c r="H22" s="15">
        <v>6</v>
      </c>
      <c r="I22" s="15" t="s">
        <v>16</v>
      </c>
      <c r="J22" s="16"/>
      <c r="K22" s="11"/>
      <c r="L22" s="14"/>
      <c r="M22" s="11"/>
    </row>
    <row r="23" spans="1:13" s="5" customFormat="1" x14ac:dyDescent="0.25">
      <c r="A23" s="12">
        <v>16</v>
      </c>
      <c r="B23" s="12" t="s">
        <v>54</v>
      </c>
      <c r="C23" s="13"/>
      <c r="D23" s="12" t="s">
        <v>55</v>
      </c>
      <c r="E23" s="12"/>
      <c r="F23" s="12"/>
      <c r="G23" s="14"/>
      <c r="H23" s="15">
        <v>2400</v>
      </c>
      <c r="I23" s="15" t="s">
        <v>56</v>
      </c>
      <c r="J23" s="16"/>
      <c r="K23" s="11"/>
      <c r="L23" s="14"/>
      <c r="M23" s="11"/>
    </row>
    <row r="24" spans="1:13" s="5" customFormat="1" ht="60" x14ac:dyDescent="0.25">
      <c r="A24" s="12">
        <v>17</v>
      </c>
      <c r="B24" s="12" t="s">
        <v>57</v>
      </c>
      <c r="C24" s="13" t="s">
        <v>23</v>
      </c>
      <c r="D24" s="12" t="s">
        <v>58</v>
      </c>
      <c r="E24" s="12" t="s">
        <v>88</v>
      </c>
      <c r="F24" s="12" t="s">
        <v>26</v>
      </c>
      <c r="G24" s="14" t="s">
        <v>89</v>
      </c>
      <c r="H24" s="15">
        <v>4</v>
      </c>
      <c r="I24" s="15" t="s">
        <v>16</v>
      </c>
      <c r="J24" s="16"/>
      <c r="K24" s="11"/>
      <c r="L24" s="14"/>
      <c r="M24" s="11"/>
    </row>
    <row r="25" spans="1:13" s="5" customFormat="1" ht="60" x14ac:dyDescent="0.25">
      <c r="A25" s="12">
        <v>18</v>
      </c>
      <c r="B25" s="12" t="s">
        <v>59</v>
      </c>
      <c r="C25" s="13" t="s">
        <v>60</v>
      </c>
      <c r="D25" s="12" t="s">
        <v>61</v>
      </c>
      <c r="E25" s="12" t="s">
        <v>90</v>
      </c>
      <c r="F25" s="12" t="s">
        <v>41</v>
      </c>
      <c r="G25" s="14" t="s">
        <v>91</v>
      </c>
      <c r="H25" s="15">
        <v>4</v>
      </c>
      <c r="I25" s="15" t="s">
        <v>16</v>
      </c>
      <c r="J25" s="16"/>
      <c r="K25" s="11"/>
      <c r="L25" s="14"/>
      <c r="M25" s="11"/>
    </row>
    <row r="26" spans="1:13" s="5" customFormat="1" ht="51" customHeight="1" x14ac:dyDescent="0.25">
      <c r="A26" s="44">
        <v>19</v>
      </c>
      <c r="B26" s="44" t="s">
        <v>62</v>
      </c>
      <c r="C26" s="45">
        <v>5</v>
      </c>
      <c r="D26" s="46" t="s">
        <v>63</v>
      </c>
      <c r="E26" s="44" t="s">
        <v>92</v>
      </c>
      <c r="F26" s="12" t="s">
        <v>28</v>
      </c>
      <c r="G26" s="14" t="s">
        <v>64</v>
      </c>
      <c r="H26" s="15">
        <v>120</v>
      </c>
      <c r="I26" s="46" t="s">
        <v>29</v>
      </c>
      <c r="J26" s="16"/>
      <c r="K26" s="11"/>
      <c r="L26" s="16"/>
      <c r="M26" s="11"/>
    </row>
    <row r="27" spans="1:13" s="5" customFormat="1" ht="33.75" customHeight="1" x14ac:dyDescent="0.25">
      <c r="A27" s="44"/>
      <c r="B27" s="44"/>
      <c r="C27" s="45"/>
      <c r="D27" s="46"/>
      <c r="E27" s="44"/>
      <c r="F27" s="12" t="s">
        <v>30</v>
      </c>
      <c r="G27" s="12" t="s">
        <v>93</v>
      </c>
      <c r="H27" s="17">
        <v>90</v>
      </c>
      <c r="I27" s="46"/>
      <c r="J27" s="16"/>
      <c r="K27" s="11"/>
      <c r="L27" s="14"/>
      <c r="M27" s="11"/>
    </row>
    <row r="28" spans="1:13" s="5" customFormat="1" ht="30" x14ac:dyDescent="0.25">
      <c r="A28" s="12">
        <v>20</v>
      </c>
      <c r="B28" s="12" t="s">
        <v>65</v>
      </c>
      <c r="C28" s="13" t="s">
        <v>23</v>
      </c>
      <c r="D28" s="12" t="s">
        <v>66</v>
      </c>
      <c r="E28" s="12" t="s">
        <v>25</v>
      </c>
      <c r="F28" s="12" t="s">
        <v>41</v>
      </c>
      <c r="G28" s="14" t="s">
        <v>91</v>
      </c>
      <c r="H28" s="15">
        <v>4</v>
      </c>
      <c r="I28" s="15" t="s">
        <v>16</v>
      </c>
      <c r="J28" s="16"/>
      <c r="K28" s="11"/>
      <c r="L28" s="14"/>
      <c r="M28" s="11"/>
    </row>
    <row r="29" spans="1:13" s="5" customFormat="1" ht="60" x14ac:dyDescent="0.25">
      <c r="A29" s="12">
        <v>21</v>
      </c>
      <c r="B29" s="12" t="s">
        <v>67</v>
      </c>
      <c r="C29" s="13" t="s">
        <v>60</v>
      </c>
      <c r="D29" s="12" t="s">
        <v>68</v>
      </c>
      <c r="E29" s="12" t="s">
        <v>92</v>
      </c>
      <c r="F29" s="12" t="s">
        <v>21</v>
      </c>
      <c r="G29" s="14" t="s">
        <v>91</v>
      </c>
      <c r="H29" s="15">
        <v>5</v>
      </c>
      <c r="I29" s="15" t="s">
        <v>16</v>
      </c>
      <c r="J29" s="16"/>
      <c r="K29" s="11"/>
      <c r="L29" s="14"/>
      <c r="M29" s="11"/>
    </row>
    <row r="30" spans="1:13" s="5" customFormat="1" ht="105" x14ac:dyDescent="0.25">
      <c r="A30" s="12">
        <v>22</v>
      </c>
      <c r="B30" s="12" t="s">
        <v>69</v>
      </c>
      <c r="C30" s="12"/>
      <c r="D30" s="12" t="s">
        <v>43</v>
      </c>
      <c r="E30" s="12"/>
      <c r="F30" s="12"/>
      <c r="G30" s="14"/>
      <c r="H30" s="15">
        <v>6000</v>
      </c>
      <c r="I30" s="15" t="s">
        <v>44</v>
      </c>
      <c r="J30" s="16"/>
      <c r="K30" s="11"/>
      <c r="L30" s="18" t="s">
        <v>79</v>
      </c>
      <c r="M30" s="19" t="s">
        <v>79</v>
      </c>
    </row>
    <row r="31" spans="1:13" s="5" customFormat="1" ht="45" x14ac:dyDescent="0.25">
      <c r="A31" s="12">
        <v>23</v>
      </c>
      <c r="B31" s="12" t="s">
        <v>70</v>
      </c>
      <c r="C31" s="12"/>
      <c r="D31" s="12" t="s">
        <v>71</v>
      </c>
      <c r="E31" s="12" t="s">
        <v>20</v>
      </c>
      <c r="F31" s="12" t="s">
        <v>21</v>
      </c>
      <c r="G31" s="14" t="s">
        <v>94</v>
      </c>
      <c r="H31" s="15">
        <v>2</v>
      </c>
      <c r="I31" s="15" t="s">
        <v>16</v>
      </c>
      <c r="J31" s="16"/>
      <c r="K31" s="11"/>
      <c r="L31" s="14"/>
      <c r="M31" s="11"/>
    </row>
    <row r="32" spans="1:13" s="5" customFormat="1" ht="30" x14ac:dyDescent="0.25">
      <c r="A32" s="33">
        <v>24</v>
      </c>
      <c r="B32" s="34" t="s">
        <v>96</v>
      </c>
      <c r="C32" s="34" t="s">
        <v>60</v>
      </c>
      <c r="D32" s="34" t="s">
        <v>97</v>
      </c>
      <c r="E32" s="34" t="s">
        <v>20</v>
      </c>
      <c r="F32" s="34" t="s">
        <v>26</v>
      </c>
      <c r="G32" s="35" t="s">
        <v>98</v>
      </c>
      <c r="H32" s="36">
        <v>2</v>
      </c>
      <c r="I32" s="37" t="s">
        <v>16</v>
      </c>
      <c r="J32" s="38"/>
      <c r="K32" s="39"/>
      <c r="L32" s="38"/>
      <c r="M32" s="39"/>
    </row>
    <row r="33" spans="1:21" ht="45.2" customHeight="1" x14ac:dyDescent="0.25">
      <c r="A33" s="20"/>
      <c r="B33" s="20"/>
      <c r="C33" s="20"/>
      <c r="D33" s="21"/>
      <c r="E33" s="20"/>
      <c r="F33" s="20"/>
      <c r="G33" s="51" t="s">
        <v>72</v>
      </c>
      <c r="H33" s="51"/>
      <c r="I33" s="51"/>
      <c r="J33" s="16"/>
      <c r="K33" s="40">
        <f>K32+K31+K30+K29+K28+K27+K26+K25+K24+K23+K22+K21+K20+K19+K18+K17+K16+K15+K14+K13+K12+K11+K10+K9+K8</f>
        <v>0</v>
      </c>
      <c r="L33" s="16"/>
      <c r="M33" s="40">
        <f>M32+M31+M29+M28+M27+M26+M25+M24+M23+M22+M21+M20+M19+M18+M17+M16+M15+M14+M13+M12+M11+M10+M9+M8</f>
        <v>0</v>
      </c>
      <c r="U33" s="26"/>
    </row>
    <row r="34" spans="1:21" ht="84" customHeight="1" x14ac:dyDescent="0.25">
      <c r="A34" s="22"/>
      <c r="B34" s="23"/>
      <c r="C34" s="52" t="s">
        <v>102</v>
      </c>
      <c r="D34" s="52"/>
      <c r="E34" s="52"/>
      <c r="F34" s="52"/>
      <c r="G34" s="24"/>
      <c r="H34" s="24"/>
      <c r="I34" s="24"/>
      <c r="J34" s="5"/>
      <c r="K34" s="25"/>
      <c r="L34" s="25"/>
      <c r="M34" s="5"/>
    </row>
    <row r="35" spans="1:21" ht="45.2" customHeight="1" x14ac:dyDescent="0.25">
      <c r="A35" s="22"/>
      <c r="B35" s="23"/>
      <c r="C35" s="53"/>
      <c r="D35" s="53"/>
      <c r="E35" s="53"/>
      <c r="F35" s="53"/>
      <c r="G35" s="27"/>
      <c r="H35" s="27"/>
      <c r="I35" s="5"/>
      <c r="J35" s="5"/>
      <c r="K35" s="25"/>
      <c r="L35" s="25"/>
      <c r="M35" s="5"/>
    </row>
    <row r="36" spans="1:21" ht="45" x14ac:dyDescent="0.25">
      <c r="A36" s="22"/>
      <c r="B36" s="23"/>
      <c r="C36" s="54" t="s">
        <v>73</v>
      </c>
      <c r="D36" s="55"/>
      <c r="E36" s="28" t="s">
        <v>101</v>
      </c>
      <c r="F36" s="54" t="s">
        <v>74</v>
      </c>
      <c r="G36" s="55"/>
      <c r="H36" s="17"/>
      <c r="I36" s="56" t="s">
        <v>95</v>
      </c>
      <c r="J36" s="57"/>
      <c r="K36" s="25"/>
      <c r="L36" s="25"/>
      <c r="M36" s="5"/>
    </row>
    <row r="37" spans="1:21" ht="15" customHeight="1" x14ac:dyDescent="0.25">
      <c r="A37" s="22"/>
      <c r="B37" s="23"/>
      <c r="C37" s="58" t="s">
        <v>75</v>
      </c>
      <c r="D37" s="58"/>
      <c r="E37" s="29">
        <v>148</v>
      </c>
      <c r="F37" s="59"/>
      <c r="G37" s="59"/>
      <c r="H37" s="30"/>
      <c r="I37" s="59">
        <f>F37*E37</f>
        <v>0</v>
      </c>
      <c r="J37" s="59"/>
      <c r="K37" s="25"/>
      <c r="L37" s="25"/>
      <c r="M37" s="5"/>
    </row>
    <row r="38" spans="1:21" x14ac:dyDescent="0.25">
      <c r="A38" s="22"/>
      <c r="B38" s="23"/>
      <c r="C38" s="60" t="s">
        <v>76</v>
      </c>
      <c r="D38" s="60"/>
      <c r="E38" s="60"/>
      <c r="F38" s="61"/>
      <c r="G38" s="61"/>
      <c r="H38" s="30"/>
      <c r="I38" s="62">
        <f>I37</f>
        <v>0</v>
      </c>
      <c r="J38" s="62"/>
      <c r="K38" s="25"/>
      <c r="L38" s="25"/>
      <c r="M38" s="5"/>
    </row>
    <row r="39" spans="1:21" x14ac:dyDescent="0.25">
      <c r="A39" s="22"/>
      <c r="B39" s="23"/>
      <c r="C39" s="63"/>
      <c r="D39" s="63"/>
      <c r="E39" s="63"/>
      <c r="F39" s="64"/>
      <c r="G39" s="64"/>
      <c r="I39" s="5"/>
      <c r="J39" s="5"/>
      <c r="K39" s="25"/>
      <c r="L39" s="25"/>
      <c r="M39" s="5"/>
    </row>
    <row r="40" spans="1:21" x14ac:dyDescent="0.25">
      <c r="A40" s="22"/>
      <c r="B40" s="65" t="s">
        <v>105</v>
      </c>
      <c r="C40" s="65"/>
      <c r="D40" s="65"/>
      <c r="E40" s="65"/>
      <c r="F40" s="65"/>
      <c r="G40" s="65"/>
      <c r="H40" s="31"/>
      <c r="I40" s="32">
        <f>I38+K33+M33</f>
        <v>0</v>
      </c>
      <c r="J40" s="2" t="s">
        <v>77</v>
      </c>
      <c r="K40" s="25"/>
      <c r="L40" s="25"/>
      <c r="M40" s="5"/>
    </row>
    <row r="41" spans="1:21" x14ac:dyDescent="0.25">
      <c r="A41" s="22"/>
      <c r="B41" s="23"/>
      <c r="C41" s="5"/>
      <c r="D41" s="5"/>
      <c r="E41" s="5"/>
      <c r="F41" s="63"/>
      <c r="G41" s="63"/>
      <c r="I41" s="5"/>
      <c r="J41" s="5"/>
      <c r="K41" s="25"/>
      <c r="L41" s="25"/>
    </row>
    <row r="42" spans="1:21" x14ac:dyDescent="0.25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</row>
  </sheetData>
  <mergeCells count="32">
    <mergeCell ref="C39:E39"/>
    <mergeCell ref="F39:G39"/>
    <mergeCell ref="B40:G40"/>
    <mergeCell ref="F41:G41"/>
    <mergeCell ref="A42:L42"/>
    <mergeCell ref="C37:D37"/>
    <mergeCell ref="F37:G37"/>
    <mergeCell ref="I37:J37"/>
    <mergeCell ref="C38:E38"/>
    <mergeCell ref="F38:G38"/>
    <mergeCell ref="I38:J38"/>
    <mergeCell ref="I26:I27"/>
    <mergeCell ref="G33:I33"/>
    <mergeCell ref="C34:F34"/>
    <mergeCell ref="C35:F35"/>
    <mergeCell ref="C36:D36"/>
    <mergeCell ref="F36:G36"/>
    <mergeCell ref="I36:J36"/>
    <mergeCell ref="A26:A27"/>
    <mergeCell ref="B26:B27"/>
    <mergeCell ref="C26:C27"/>
    <mergeCell ref="D26:D27"/>
    <mergeCell ref="E26:E27"/>
    <mergeCell ref="I1:M1"/>
    <mergeCell ref="A12:A13"/>
    <mergeCell ref="B12:B13"/>
    <mergeCell ref="C12:C13"/>
    <mergeCell ref="D12:D13"/>
    <mergeCell ref="E12:E13"/>
    <mergeCell ref="I12:I13"/>
    <mergeCell ref="A4:M4"/>
    <mergeCell ref="A5:M5"/>
  </mergeCells>
  <pageMargins left="0.7" right="0.7" top="0.75" bottom="0.75" header="0.51180555555555496" footer="0.51180555555555496"/>
  <pageSetup paperSize="9" fitToHeight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Kristīne Rūmniece-Pakule</cp:lastModifiedBy>
  <cp:revision>5</cp:revision>
  <cp:lastPrinted>2016-11-17T07:37:46Z</cp:lastPrinted>
  <dcterms:created xsi:type="dcterms:W3CDTF">2015-01-27T10:13:26Z</dcterms:created>
  <dcterms:modified xsi:type="dcterms:W3CDTF">2025-10-20T12:50:02Z</dcterms:modified>
  <dc:language>en-US</dc:language>
</cp:coreProperties>
</file>