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K:\JURISTI\IEPIRKUMI\2025 gads\NMPD 2025_58_AK_Par atklāta konkursa Neatliekamās medicīniskās palīdzības dispeč.risin. Emy (3.versija) pilnv. un uztur._Ilze\2 PROTOKOLI\"/>
    </mc:Choice>
  </mc:AlternateContent>
  <xr:revisionPtr revIDLastSave="0" documentId="13_ncr:1_{E84E683B-1A12-44C2-89CD-B67805EB4AB3}" xr6:coauthVersionLast="47" xr6:coauthVersionMax="47" xr10:uidLastSave="{00000000-0000-0000-0000-000000000000}"/>
  <bookViews>
    <workbookView xWindow="-108" yWindow="-108" windowWidth="23256" windowHeight="12456" firstSheet="2" activeTab="2" xr2:uid="{099B7DA3-FFD4-43F0-9037-70D4FF04A163}"/>
  </bookViews>
  <sheets>
    <sheet name="BSF" sheetId="3" state="hidden" r:id="rId1"/>
    <sheet name="EMY" sheetId="2" state="hidden" r:id="rId2"/>
    <sheet name="kopsav." sheetId="1" r:id="rId3"/>
  </sheets>
  <definedNames>
    <definedName name="_xlnm.Print_Area" localSheetId="2">kopsav.!$A$1:$Q$40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4" i="3" l="1"/>
  <c r="R24" i="3"/>
  <c r="O24" i="3"/>
  <c r="L24" i="3"/>
  <c r="I24" i="3"/>
  <c r="F24" i="3"/>
  <c r="D24" i="3"/>
  <c r="U20" i="3"/>
  <c r="R20" i="3"/>
  <c r="O20" i="3"/>
  <c r="L20" i="3"/>
  <c r="I20" i="3"/>
  <c r="F20" i="3"/>
  <c r="D20" i="3"/>
  <c r="U12" i="3"/>
  <c r="R12" i="3"/>
  <c r="O12" i="3"/>
  <c r="L12" i="3"/>
  <c r="I12" i="3"/>
  <c r="F12" i="3"/>
  <c r="D12" i="3"/>
  <c r="J24" i="2"/>
  <c r="I24" i="2"/>
  <c r="H24" i="2"/>
  <c r="G24" i="2"/>
  <c r="F24" i="2"/>
  <c r="E24" i="2"/>
  <c r="D24" i="2"/>
  <c r="J18" i="2"/>
  <c r="I18" i="2"/>
  <c r="H18" i="2"/>
  <c r="G18" i="2"/>
  <c r="F18" i="2"/>
  <c r="E18" i="2"/>
  <c r="D18" i="2"/>
  <c r="J16" i="2"/>
  <c r="I16" i="2"/>
  <c r="H16" i="2"/>
  <c r="G16" i="2"/>
  <c r="F16" i="2"/>
  <c r="E16" i="2"/>
  <c r="D16" i="2"/>
  <c r="J9" i="2"/>
  <c r="I9" i="2"/>
  <c r="H9" i="2"/>
  <c r="G9" i="2"/>
  <c r="F9" i="2"/>
  <c r="E9" i="2"/>
  <c r="D9" i="2"/>
  <c r="J6" i="2"/>
  <c r="I6" i="2"/>
  <c r="H6" i="2"/>
  <c r="G6" i="2"/>
  <c r="F6" i="2"/>
  <c r="E6" i="2"/>
  <c r="D6" i="2"/>
  <c r="E24" i="1"/>
  <c r="E18" i="1"/>
  <c r="E16" i="1"/>
  <c r="E9" i="1"/>
  <c r="E6" i="1"/>
  <c r="D24" i="1"/>
  <c r="D20" i="1"/>
  <c r="D12" i="1"/>
  <c r="Q24" i="1"/>
  <c r="P24" i="1"/>
  <c r="P20" i="1"/>
  <c r="Q18" i="1"/>
  <c r="Q16" i="1"/>
  <c r="P12" i="1"/>
  <c r="Q9" i="1"/>
  <c r="Q6" i="1"/>
  <c r="D5" i="1" l="1"/>
  <c r="E12" i="1"/>
  <c r="E5" i="1" s="1"/>
  <c r="Q12" i="1"/>
  <c r="Q5" i="1" s="1"/>
  <c r="D12" i="2"/>
  <c r="D5" i="2" s="1"/>
  <c r="J12" i="2"/>
  <c r="J5" i="2" s="1"/>
  <c r="G12" i="2"/>
  <c r="G5" i="2" s="1"/>
  <c r="E12" i="2"/>
  <c r="E5" i="2" s="1"/>
  <c r="I12" i="2"/>
  <c r="I5" i="2" s="1"/>
  <c r="F12" i="2"/>
  <c r="F5" i="2" s="1"/>
  <c r="H12" i="2"/>
  <c r="H5" i="2" s="1"/>
  <c r="D5" i="3"/>
  <c r="O5" i="3"/>
  <c r="L5" i="3"/>
  <c r="F5" i="3"/>
  <c r="I5" i="3"/>
  <c r="U5" i="3"/>
  <c r="R5" i="3"/>
  <c r="P5" i="1"/>
  <c r="O24" i="1" l="1"/>
  <c r="N24" i="1"/>
  <c r="N20" i="1"/>
  <c r="O18" i="1"/>
  <c r="O16" i="1"/>
  <c r="N12" i="1"/>
  <c r="O9" i="1"/>
  <c r="O6" i="1"/>
  <c r="N5" i="1" l="1"/>
  <c r="O12" i="1"/>
  <c r="O5" i="1" l="1"/>
  <c r="M24" i="1"/>
  <c r="L24" i="1"/>
  <c r="L20" i="1"/>
  <c r="M18" i="1"/>
  <c r="M16" i="1"/>
  <c r="L12" i="1"/>
  <c r="M9" i="1"/>
  <c r="M6" i="1"/>
  <c r="M12" i="1" l="1"/>
  <c r="M5" i="1" s="1"/>
  <c r="L5" i="1"/>
  <c r="K24" i="1" l="1"/>
  <c r="J24" i="1"/>
  <c r="J20" i="1"/>
  <c r="K18" i="1"/>
  <c r="K16" i="1"/>
  <c r="J12" i="1"/>
  <c r="K9" i="1"/>
  <c r="K6" i="1"/>
  <c r="I24" i="1"/>
  <c r="H24" i="1"/>
  <c r="H20" i="1"/>
  <c r="I18" i="1"/>
  <c r="I16" i="1"/>
  <c r="H12" i="1"/>
  <c r="I9" i="1"/>
  <c r="I6" i="1"/>
  <c r="J5" i="1" l="1"/>
  <c r="K12" i="1"/>
  <c r="K5" i="1" s="1"/>
  <c r="H5" i="1"/>
  <c r="I12" i="1"/>
  <c r="I5" i="1" s="1"/>
  <c r="G18" i="1" l="1"/>
  <c r="G16" i="1"/>
  <c r="G6" i="1"/>
  <c r="F12" i="1"/>
  <c r="G12" i="1" l="1"/>
  <c r="F20" i="1" l="1"/>
  <c r="G24" i="1"/>
  <c r="F24" i="1"/>
  <c r="F5" i="1" l="1"/>
  <c r="G9" i="1"/>
  <c r="G5" i="1" s="1"/>
</calcChain>
</file>

<file path=xl/sharedStrings.xml><?xml version="1.0" encoding="utf-8"?>
<sst xmlns="http://schemas.openxmlformats.org/spreadsheetml/2006/main" count="250" uniqueCount="72">
  <si>
    <t>Kritērijs/ Kritērija punktu piešķiršanas noteikšanas apraksts</t>
  </si>
  <si>
    <t>Maksimālais</t>
  </si>
  <si>
    <t>punktu skaits</t>
  </si>
  <si>
    <t>Punktu skaits kritērijā tiek aprēķināts, dalot lētāko piedāvāto cenu ar vērtējamā pretendenta piedāvāto cenu, attiecību reizinot ar punktu skaitu par kritēriju; </t>
  </si>
  <si>
    <t>C1 (lētākā piedāvājuma vērtība)/ C1 (vērtējamā piedāvājuma vērtība)/*20 = pretendentam piešķiramo punktu skaits (matemātiski apaļojot līdz diviem cipariem pēc komata) </t>
  </si>
  <si>
    <t>C2 (lētākā piedāvājuma vērtība)/ C2 (vērtējamā piedāvājuma vērtība)/*35 = pretendentam piešķiramo punktu skaits (matemātiski apaļojot līdz diviem cipariem pēc komata) </t>
  </si>
  <si>
    <t>C3</t>
  </si>
  <si>
    <t>Piedāvātā cena par darbietilpības elementu:</t>
  </si>
  <si>
    <t>Punktu skaits kritērijā tiek aprēķināts, dalot lētāko piedāvāto cenu ar vērtējamā pretendenta piedāvāto cenu, attiecību reizinot ar punktu skaitu par kritēriju, katram kritērijam ir savs punktu skaits, maksimālais punktu skaits ir 20</t>
  </si>
  <si>
    <t>C3 (lētākā piedāvājuma vērtība)/ C3 (vērtējamā piedāvājuma vērtība)/*iegūto punktu skaitu (max ir 20) = pretendentam piešķiramo punktu skaits (matemātiski apaļojot līdz diviem cipariem pēc komata) </t>
  </si>
  <si>
    <t>Forma (Patstāvīga vai citas formas sastāvā kā apakšforma esoša datu izvades vai ievades forma ar fiksēta skaita statiskiem vai sarakstā atkārtojošiem (tabula) ekrāna elementiem (ievadlauks, izvadlauks, radiopoga, izvēles rūtiņa, izkrītošais saraksts, izvēle no klasifikatora u.c.).</t>
  </si>
  <si>
    <t>Algoritms (Programmatūras vienums, kurš nodrošina datu apstrādi un konkrēta rezultāta saņemšana. Ja algoritma sarežģītība pārsniedz sarežģīta algoritma aprakstā definētās robežvērtības, tas ir vērtējams, kā vairāki algoritmi.)</t>
  </si>
  <si>
    <t>Klasifikators (Sistematizēts objektu saraksts, kurā katram objektam ir noteikts kods, kas aizvieto tā nosaukumu un tiek lietots objekta identificēšanai)</t>
  </si>
  <si>
    <t>Atskaite/pārskats (Datu vizuāls attēlojums, kurš sakārtots pēc lietotāja definētiem parametriem. )</t>
  </si>
  <si>
    <t>Datu bāzes tabulas pievienošana </t>
  </si>
  <si>
    <t>K1 </t>
  </si>
  <si>
    <t>Tīmekļa tehnoloģiju modulis, kas tiek integrēts esošajā Emy  risinājumā modernizācijas procesa ietvaros: </t>
  </si>
  <si>
    <t>Ja piedāvājums atbildīs kritērijam, tas tiks vērtēts ar maksimālo punktu skaitu, vai 0, ja neatbildīs kritērijam.</t>
  </si>
  <si>
    <t xml:space="preserve">Arhitektūras izmaiņu shēma un tehnoloģiskā risinājumu pārskats,                                                                                                 izvēlēto tehnoloģiju pamatojums; </t>
  </si>
  <si>
    <t>Vīzija risinājumam, kā risinājumsmoduļi tiks pārizmantoti Emy, EmyTab lietotnēs</t>
  </si>
  <si>
    <t>P1.1 </t>
  </si>
  <si>
    <t>P1.2 </t>
  </si>
  <si>
    <t>P1.3</t>
  </si>
  <si>
    <t xml:space="preserve">P1.4 </t>
  </si>
  <si>
    <t>P1.5</t>
  </si>
  <si>
    <t>P1.6</t>
  </si>
  <si>
    <t>P1.7</t>
  </si>
  <si>
    <t>P1.8</t>
  </si>
  <si>
    <t>P1.9</t>
  </si>
  <si>
    <t>P1.10</t>
  </si>
  <si>
    <t>P1.11</t>
  </si>
  <si>
    <t>Papildus Nolikuma 9.2.2.apakšpunktā noteiktajām minimālajām prasībām Pretendents iepirkuma līguma izpildei nodrošina drošības speciālistu ar: </t>
  </si>
  <si>
    <t>-augstāko izglītību informācijas drošības jomā vai augstāko izglītību un sertifikātu informācijas drošības pārvaldības jomā (CISM, CISSP vai līdzvērtīgs); </t>
  </si>
  <si>
    <t xml:space="preserve">	Baltic Software Factory SIA</t>
  </si>
  <si>
    <t>EMY SOLUTIONS SIA</t>
  </si>
  <si>
    <t>Vērtējuma punkti</t>
  </si>
  <si>
    <t xml:space="preserve">Piedāvājums </t>
  </si>
  <si>
    <t>Piezīmes</t>
  </si>
  <si>
    <t>Komisijas locekļa nr.6 vērtējums</t>
  </si>
  <si>
    <t>Vērtēšanas kritēriji atbilstoši Nolikumam</t>
  </si>
  <si>
    <t>Kopvērtējuma vidējais punktu skaits</t>
  </si>
  <si>
    <t xml:space="preserve">Atklātā konkursa “Neatliekamās medicīniskās palīdzības dispečerizācijas risinājuma EMY (3.versija) pilnveidošana un uzturēšana”, Iepirkuma identifikācijas numurs NMPD 2025/58 ERAF pretendentu individuālo vērtēšanas rezultātu apkopojums:
</t>
  </si>
  <si>
    <t>Komisijas locekļa Nr.1 vērtējums</t>
  </si>
  <si>
    <t>Komisijas locekļa Nr.2 vērtējums</t>
  </si>
  <si>
    <t>Komisijas locekļa Nr.3 vērtējums</t>
  </si>
  <si>
    <t>Komisijas locekļa Nr.4 vērtējums</t>
  </si>
  <si>
    <t>Komisijas locekļa Nr.5 vērtējums</t>
  </si>
  <si>
    <r>
      <t>Vērtēšanas kritērijs Nr.</t>
    </r>
    <r>
      <rPr>
        <sz val="11"/>
        <rFont val="Times New Roman"/>
        <family val="1"/>
        <charset val="186"/>
      </rPr>
      <t> </t>
    </r>
  </si>
  <si>
    <r>
      <t>C1</t>
    </r>
    <r>
      <rPr>
        <sz val="11"/>
        <rFont val="Times New Roman"/>
        <family val="1"/>
        <charset val="186"/>
      </rPr>
      <t> </t>
    </r>
  </si>
  <si>
    <r>
      <t>Piedāvātā cena par cilvēkstundu:</t>
    </r>
    <r>
      <rPr>
        <sz val="11"/>
        <rFont val="Times New Roman"/>
        <family val="1"/>
        <charset val="186"/>
      </rPr>
      <t> </t>
    </r>
  </si>
  <si>
    <r>
      <t>20</t>
    </r>
    <r>
      <rPr>
        <sz val="11"/>
        <rFont val="Times New Roman"/>
        <family val="1"/>
        <charset val="186"/>
      </rPr>
      <t> </t>
    </r>
  </si>
  <si>
    <r>
      <t>C2</t>
    </r>
    <r>
      <rPr>
        <sz val="11"/>
        <rFont val="Times New Roman"/>
        <family val="1"/>
        <charset val="186"/>
      </rPr>
      <t> </t>
    </r>
  </si>
  <si>
    <r>
      <t>Piedāvātā cena par sistēmas uzturēšanu mēnesī:</t>
    </r>
    <r>
      <rPr>
        <sz val="11"/>
        <rFont val="Times New Roman"/>
        <family val="1"/>
        <charset val="186"/>
      </rPr>
      <t> </t>
    </r>
  </si>
  <si>
    <r>
      <t>P1</t>
    </r>
    <r>
      <rPr>
        <sz val="11"/>
        <rFont val="Times New Roman"/>
        <family val="1"/>
        <charset val="186"/>
      </rPr>
      <t> </t>
    </r>
  </si>
  <si>
    <r>
      <t>Pretendenta piesaistīto speciālistu iepriekš gūtā pieredze (papildus Nolikuma 9.2.2.apakšpunktā noteiktajam), kas veicina efektīvāku iepirkuma rezultātā noslēgtā līguma izpildi.</t>
    </r>
    <r>
      <rPr>
        <sz val="11"/>
        <rFont val="Times New Roman"/>
        <family val="1"/>
        <charset val="186"/>
      </rPr>
      <t> </t>
    </r>
  </si>
  <si>
    <t>Nolikuma 9.2.2.1.apakšpunktā minētais projekta vadītājs pēdējo 3 (trīs) gadu laikā (vērtējot laika periodu no 2023.gada - 2026.gadā līdz piedāvājuma iesniegšanas brīdim) ir nodrošinājis projekta vadību Nolikuma 9.2.1.apakšpunktam atbilstošas informācijas sistēmas ieviešanā/pilnveidošanā.</t>
  </si>
  <si>
    <t>Nolikuma 9.2.2.3.apakšpunktā minētais sistēmas arhitekts pēdējo 3 (trīs) gadu laikā (vērtējot laika periodu no 2023.gada - 2026.gadā līdz piedāvājuma iesniegšanas brīdim) ir bijis sistēmas arhitekts Nolikuma 9.2.1.apakšpunktam atbilstošas informācijas sistēmas ieviešanā/pilnveidošanā.</t>
  </si>
  <si>
    <t>Nolikuma 9.2.2.4.apakšpunktā minētais vadošais programmētājs pēdējo 3 (trīs) gadu laikā (vērtējot laika periodu no 2023.gada - 2026.gadā līdz piedāvājuma iesniegšanas brīdim) ir piedalījies kā programmētājs projektā, kurā ir ieviesta vai pilnveidota informācijas sistēma, kas integrēta ar resursu vadības sistēmu (piemēram, Horizon vai citu atbilstošu sistēmu)  Informācijas sistēmas pakalpojuma, par kuru tiek sniegts pieredzes apliecinājums, Pasūtītāja izsniegta atsauksme vai līguma kopija un pieņemšanas nodošanas akti par tā izpildi.</t>
  </si>
  <si>
    <t>Nolikuma 9.2.2.4.apakšpunktā minētais vadošais programmētājs pēdējo 3 (trīs) gadu laikā (vērtējot laika periodu no 2023.gada - 2026.gadā līdz piedāvājuma iesniegšanas brīdim) ir piedalījies kā programmētājs projektā, kurā ir ieviesta vai pilnveidota informācijas sistēma, kas integrēta ar slimnīcu informācijas sistēmu Informācijas sistēmas pakalpojuma, par kuru tiek sniegts pieredzes apliecinājums, Pasūtītāja izsniegta atsauksme vai līguma kopija un pieņemšanas nodošanas akti par tā izpildi.</t>
  </si>
  <si>
    <r>
      <t>Nolikuma 9.2.2.4.apakšpunktā minētais vadošais programmētājs pēdējo 3 (trīs) gadu laikā (vērtējot laika periodu no 2023.gada - 2026.gadā līdz piedāvājuma iesniegšanas brīdim) ir piedalījies kā programmētājs projektā, kurā ir ieviesta vai pilnveidota informācijas sistēma, kas nodrošina datu nodošanu uz datu analīzes (Business Inteligence) risinājumu (piemēram, Microstrategy vai</t>
    </r>
    <r>
      <rPr>
        <i/>
        <sz val="11"/>
        <rFont val="Times New Roman"/>
        <family val="1"/>
        <charset val="186"/>
      </rPr>
      <t xml:space="preserve"> </t>
    </r>
    <r>
      <rPr>
        <sz val="11"/>
        <rFont val="Times New Roman"/>
        <family val="1"/>
        <charset val="186"/>
      </rPr>
      <t>citu atbilstošu sistēmu)   Informācijas sistēmas pakalpojuma, par kuru tiek sniegts pieredzes apliecinājums, Pasūtītāja izsniegta atsauksme vai līguma kopija un pieņemšanas nodošanas akti par tā izpildi.</t>
    </r>
  </si>
  <si>
    <t>Nolikuma 9.2.2.4.apakšpunktā minētais vadošais programmētājs pēdējo 3 (trīs) gadu laikā (vērtējot laika periodu no 2023.gada - 2026.gadā līdz piedāvājuma iesniegšanas brīdim) ir piedalījies kā programmētājs projektā, kurā ir ieviesta vai pilnveidota informācijas sistēma, kas satur integrāciju ar citu informācijas sistēmu failu sistēmas līmenī (piemēram, Lifenet Systems vai citu atbilstošu sistēmu) Informācijas sistēmas pakalpojuma, par kuru tiek sniegts pieredzes apliecinājums, Pasūtītāja izsniegta atsauksme vai līguma kopija un pieņemšanas nodošanas akti par tā izpildi.</t>
  </si>
  <si>
    <t>Nolikuma 9.2.2.4.apakšpunktā minētais vadošais programmētājs pēdējo 3 (trīs) gadu laikā (vērtējot laika periodu no 2023.gada - 2026.gadā līdz piedāvājuma iesniegšanas brīdim) ir piedalījies kā programmētājs projektā, kurā ir ieviesta vai pilnveidota informācijas sistēma, kas nodrošina integrāciju ar atvērto datu portālu   Informācijas sistēmas pakalpojuma, par kuru tiek sniegts pieredzes apliecinājums, Pasūtītāja izsniegta atsauksme vai līguma kopija un pieņemšanas nodošanas akti par tā izpildi.</t>
  </si>
  <si>
    <t>Nolikuma 9.2.2.4.apakšpunktā minētajam vadošajam programmētājam un vismaz vienam no Nolikuma 9.2.2.5.punktā minētajiem programmētājiem pēdējo 3 (trīs) gadu laikā (vērtējot laika periodu no 2023.gada - 2026.gadā līdz piedāvājuma iesniegšanas brīdim) ir bijusi pieredze kā programmētājam Nolikuma 9.2.1.apakšpunktam atbilstošas informācijas sistēmas ieviešanā/pilnveidošanā. </t>
  </si>
  <si>
    <t>Vismaz vienam no Nolikuma 9.2.2.7.apakšpunktā minētajiem programmatūras testētājiem pēdējo 3 (trīs) gadu laikā (vērtējot laika periodu no 2023.gada - 2026.gadā līdz piedāvājuma iesniegšanas brīdim) ir bijusi pieredze kā testētājam Nolikuma 9.2.1.apakšpunktam atbilstošas informācijas sistēmas ieviešanā/pilnveidošanā. </t>
  </si>
  <si>
    <r>
      <t>Papildus</t>
    </r>
    <r>
      <rPr>
        <b/>
        <sz val="11"/>
        <rFont val="Times New Roman"/>
        <family val="1"/>
        <charset val="186"/>
      </rPr>
      <t xml:space="preserve"> </t>
    </r>
    <r>
      <rPr>
        <sz val="11"/>
        <rFont val="Times New Roman"/>
        <family val="1"/>
        <charset val="186"/>
      </rPr>
      <t>Nolikuma 9.2.2.apakšpunktā noteiktajām minimālajām prasībām Pretendents iepirkuma līguma izpildei nodrošina lietojamības dizaineru ar: </t>
    </r>
  </si>
  <si>
    <r>
      <t xml:space="preserve">-        </t>
    </r>
    <r>
      <rPr>
        <strike/>
        <sz val="11"/>
        <rFont val="Times New Roman"/>
        <family val="1"/>
        <charset val="186"/>
      </rPr>
      <t>augstāko izglītību informācijas tehnoloģiju jomā</t>
    </r>
    <r>
      <rPr>
        <sz val="11"/>
        <rFont val="Times New Roman"/>
        <family val="1"/>
        <charset val="186"/>
      </rPr>
      <t xml:space="preserve"> augstākā izglītība (ne zemāk kā bakalaura grāds) inženierzinātnēs, vadībā un administrēšanā, dabaszinātnēs, matemātikā vai informācijas tehnoloģiju jomā, ja papildus ir iegūta atbilstoša profesionālā kvalifikācija, sertifikācija vai apmācība lietojamības dizaina vai lietotāja pieredzes (UX/UI) jomā;  </t>
    </r>
  </si>
  <si>
    <t>pēdējos 3 (trīs) gadus (vērtējot laika periodu no 2023.gada - 2026.gadā līdz piedāvājuma iesniegšanas brīdim) ir bijusi pieredze kā lietojamības dizaineram projektā, kurā ieviesta vai attīstīta informācijas sistēma par summu vismaz 500 000 EUR bez PVN apmērā; </t>
  </si>
  <si>
    <t>-pēdējo 3 (trīs) gadu laikā (vērtējot laika periodu no 2023.gada - 2026.gadā līdz piedāvājuma iesniegšanas brīdim) ir bijusi pieredze kā drošības speciālistam projektā, kurā ieviesta vai attīstīta informācijas sistēma par summu vismaz 500 000 EUR bez PVN apmērā; </t>
  </si>
  <si>
    <t>Pretendenta EMY SOLUTIONS SIA, piedāvājuma vērtējums</t>
  </si>
  <si>
    <t>Komisijas</t>
  </si>
  <si>
    <t>Komisijas locekļa Nr.6 vērtējums</t>
  </si>
  <si>
    <t>Pielikums 2026.gada 15.jūnija Ziņojumam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</si>
</sst>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86"/>
      <scheme val="minor"/>
    </font>
    <font>
      <sz val="11"/>
      <color theme="1"/>
      <name val="Times New Roman"/>
      <family val="1"/>
      <charset val="186"/>
    </font>
    <font>
      <sz val="8"/>
      <name val="Calibri"/>
      <family val="2"/>
      <charset val="186"/>
      <scheme val="minor"/>
    </font>
    <font>
      <sz val="9"/>
      <color theme="1"/>
      <name val="Times New Roman"/>
      <family val="1"/>
      <charset val="186"/>
    </font>
    <font>
      <sz val="11"/>
      <name val="Times New Roman"/>
      <family val="1"/>
      <charset val="186"/>
    </font>
    <font>
      <b/>
      <sz val="11"/>
      <name val="Times New Roman"/>
      <family val="1"/>
      <charset val="186"/>
    </font>
    <font>
      <sz val="9"/>
      <name val="Times New Roman"/>
      <family val="1"/>
      <charset val="186"/>
    </font>
    <font>
      <i/>
      <sz val="9"/>
      <name val="Times New Roman"/>
      <family val="1"/>
      <charset val="186"/>
    </font>
    <font>
      <i/>
      <sz val="11"/>
      <name val="Times New Roman"/>
      <family val="1"/>
      <charset val="186"/>
    </font>
    <font>
      <strike/>
      <sz val="11"/>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41">
    <border>
      <left/>
      <right/>
      <top/>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double">
        <color indexed="64"/>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style="medium">
        <color indexed="64"/>
      </right>
      <top style="double">
        <color indexed="64"/>
      </top>
      <bottom style="double">
        <color indexed="64"/>
      </bottom>
      <diagonal/>
    </border>
    <border>
      <left style="double">
        <color indexed="64"/>
      </left>
      <right style="medium">
        <color indexed="64"/>
      </right>
      <top style="double">
        <color indexed="64"/>
      </top>
      <bottom/>
      <diagonal/>
    </border>
    <border>
      <left style="double">
        <color indexed="64"/>
      </left>
      <right style="medium">
        <color indexed="64"/>
      </right>
      <top/>
      <bottom/>
      <diagonal/>
    </border>
    <border>
      <left style="double">
        <color indexed="64"/>
      </left>
      <right style="medium">
        <color indexed="64"/>
      </right>
      <top/>
      <bottom style="double">
        <color indexed="64"/>
      </bottom>
      <diagonal/>
    </border>
    <border>
      <left style="medium">
        <color indexed="64"/>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style="double">
        <color indexed="64"/>
      </right>
      <top/>
      <bottom style="medium">
        <color indexed="64"/>
      </bottom>
      <diagonal/>
    </border>
    <border>
      <left style="medium">
        <color indexed="64"/>
      </left>
      <right style="double">
        <color indexed="64"/>
      </right>
      <top style="double">
        <color indexed="64"/>
      </top>
      <bottom/>
      <diagonal/>
    </border>
    <border>
      <left style="medium">
        <color indexed="64"/>
      </left>
      <right/>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double">
        <color indexed="64"/>
      </left>
      <right style="medium">
        <color indexed="64"/>
      </right>
      <top style="double">
        <color indexed="64"/>
      </top>
      <bottom style="medium">
        <color indexed="64"/>
      </bottom>
      <diagonal/>
    </border>
    <border>
      <left/>
      <right style="double">
        <color indexed="64"/>
      </right>
      <top style="double">
        <color indexed="64"/>
      </top>
      <bottom style="medium">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double">
        <color indexed="64"/>
      </top>
      <bottom/>
      <diagonal/>
    </border>
    <border>
      <left style="medium">
        <color indexed="64"/>
      </left>
      <right/>
      <top style="double">
        <color indexed="64"/>
      </top>
      <bottom style="medium">
        <color indexed="64"/>
      </bottom>
      <diagonal/>
    </border>
    <border>
      <left/>
      <right style="medium">
        <color indexed="64"/>
      </right>
      <top/>
      <bottom/>
      <diagonal/>
    </border>
    <border>
      <left style="medium">
        <color indexed="64"/>
      </left>
      <right style="double">
        <color indexed="64"/>
      </right>
      <top/>
      <bottom/>
      <diagonal/>
    </border>
    <border>
      <left style="medium">
        <color indexed="64"/>
      </left>
      <right style="double">
        <color indexed="64"/>
      </right>
      <top/>
      <bottom style="double">
        <color indexed="64"/>
      </bottom>
      <diagonal/>
    </border>
  </borders>
  <cellStyleXfs count="1">
    <xf numFmtId="0" fontId="0" fillId="0" borderId="0"/>
  </cellStyleXfs>
  <cellXfs count="169">
    <xf numFmtId="0" fontId="0" fillId="0" borderId="0" xfId="0"/>
    <xf numFmtId="0" fontId="1" fillId="0" borderId="0" xfId="0" applyFont="1" applyAlignment="1">
      <alignment horizontal="center" vertical="center" wrapText="1"/>
    </xf>
    <xf numFmtId="0" fontId="1" fillId="0" borderId="0" xfId="0" applyFont="1" applyAlignment="1">
      <alignment vertical="center"/>
    </xf>
    <xf numFmtId="0" fontId="1" fillId="0" borderId="0" xfId="0" applyFont="1" applyAlignment="1">
      <alignment horizontal="center" vertical="center"/>
    </xf>
    <xf numFmtId="0" fontId="3" fillId="0" borderId="0" xfId="0" applyFont="1" applyAlignment="1">
      <alignment vertical="center"/>
    </xf>
    <xf numFmtId="0" fontId="1" fillId="0" borderId="0" xfId="0" applyFont="1" applyAlignment="1">
      <alignment horizontal="justify" vertical="center" wrapText="1"/>
    </xf>
    <xf numFmtId="0" fontId="1" fillId="0" borderId="0" xfId="0" applyFont="1" applyAlignment="1">
      <alignment horizontal="left" vertical="center" wrapText="1"/>
    </xf>
    <xf numFmtId="0" fontId="1"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1" fillId="0" borderId="0" xfId="0" applyFont="1" applyAlignment="1">
      <alignment horizontal="left" vertical="center"/>
    </xf>
    <xf numFmtId="0" fontId="4" fillId="0" borderId="12" xfId="0" applyFont="1" applyBorder="1" applyAlignment="1">
      <alignment horizontal="center" vertical="center" wrapText="1"/>
    </xf>
    <xf numFmtId="0" fontId="4" fillId="0" borderId="0" xfId="0" applyFont="1" applyAlignment="1">
      <alignment vertical="center"/>
    </xf>
    <xf numFmtId="0" fontId="4" fillId="0" borderId="0" xfId="0" applyFont="1" applyAlignment="1">
      <alignment horizontal="left" vertical="center"/>
    </xf>
    <xf numFmtId="0" fontId="5" fillId="5" borderId="32"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0" borderId="13" xfId="0" applyFont="1" applyBorder="1" applyAlignment="1">
      <alignment vertical="center" wrapText="1"/>
    </xf>
    <xf numFmtId="0" fontId="4" fillId="0" borderId="6" xfId="0" applyFont="1" applyBorder="1" applyAlignment="1">
      <alignment vertical="center" wrapText="1"/>
    </xf>
    <xf numFmtId="0" fontId="4" fillId="0" borderId="13" xfId="0" applyFont="1" applyBorder="1" applyAlignment="1">
      <alignment horizontal="center" vertical="center" wrapText="1"/>
    </xf>
    <xf numFmtId="0" fontId="4" fillId="0" borderId="12" xfId="0" applyFont="1" applyBorder="1" applyAlignment="1">
      <alignment vertical="center" wrapText="1"/>
    </xf>
    <xf numFmtId="0" fontId="5" fillId="3" borderId="13" xfId="0" applyFont="1" applyFill="1" applyBorder="1" applyAlignment="1">
      <alignment horizontal="center" vertical="center" wrapText="1"/>
    </xf>
    <xf numFmtId="2" fontId="5" fillId="5" borderId="27" xfId="0" applyNumberFormat="1" applyFont="1" applyFill="1" applyBorder="1" applyAlignment="1">
      <alignment horizontal="center" vertical="center"/>
    </xf>
    <xf numFmtId="2" fontId="5" fillId="6" borderId="27" xfId="0" applyNumberFormat="1" applyFont="1" applyFill="1" applyBorder="1" applyAlignment="1">
      <alignment horizontal="center" vertical="center" wrapText="1"/>
    </xf>
    <xf numFmtId="0" fontId="4" fillId="3" borderId="6" xfId="0" applyFont="1" applyFill="1" applyBorder="1" applyAlignment="1">
      <alignment vertical="center"/>
    </xf>
    <xf numFmtId="2" fontId="5" fillId="3" borderId="1" xfId="0" applyNumberFormat="1" applyFont="1" applyFill="1" applyBorder="1" applyAlignment="1">
      <alignment horizontal="center" vertical="center"/>
    </xf>
    <xf numFmtId="2" fontId="4" fillId="3" borderId="1" xfId="0" applyNumberFormat="1" applyFont="1" applyFill="1" applyBorder="1" applyAlignment="1">
      <alignment horizontal="center" vertical="center"/>
    </xf>
    <xf numFmtId="2" fontId="5" fillId="3" borderId="1" xfId="0" applyNumberFormat="1" applyFont="1" applyFill="1" applyBorder="1" applyAlignment="1">
      <alignment horizontal="center" vertical="center" wrapText="1"/>
    </xf>
    <xf numFmtId="0" fontId="4" fillId="3" borderId="12" xfId="0" applyFont="1" applyFill="1" applyBorder="1" applyAlignment="1">
      <alignment vertical="center"/>
    </xf>
    <xf numFmtId="2" fontId="4" fillId="3" borderId="1" xfId="0" applyNumberFormat="1" applyFont="1" applyFill="1" applyBorder="1" applyAlignment="1">
      <alignment horizontal="left" vertical="center"/>
    </xf>
    <xf numFmtId="0" fontId="5" fillId="0" borderId="1" xfId="0" applyFont="1" applyBorder="1" applyAlignment="1">
      <alignment horizontal="justify" vertical="center" wrapText="1"/>
    </xf>
    <xf numFmtId="0" fontId="5" fillId="0" borderId="13" xfId="0" applyFont="1" applyBorder="1" applyAlignment="1">
      <alignment horizontal="center" vertical="center" wrapText="1"/>
    </xf>
    <xf numFmtId="0" fontId="5" fillId="5" borderId="27"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left" vertical="center" wrapText="1"/>
    </xf>
    <xf numFmtId="0" fontId="4" fillId="0" borderId="1" xfId="0" applyFont="1" applyBorder="1" applyAlignment="1">
      <alignment horizontal="justify" vertical="center" wrapText="1"/>
    </xf>
    <xf numFmtId="0" fontId="6" fillId="0" borderId="1" xfId="0" applyFont="1" applyBorder="1" applyAlignment="1">
      <alignment horizontal="justify" vertical="center" wrapText="1"/>
    </xf>
    <xf numFmtId="1" fontId="5" fillId="6" borderId="27" xfId="0" applyNumberFormat="1" applyFont="1" applyFill="1" applyBorder="1" applyAlignment="1">
      <alignment horizontal="center" vertical="center" wrapText="1"/>
    </xf>
    <xf numFmtId="1" fontId="4" fillId="0" borderId="1" xfId="0" applyNumberFormat="1" applyFont="1" applyBorder="1" applyAlignment="1">
      <alignment horizontal="center" vertical="center" wrapText="1"/>
    </xf>
    <xf numFmtId="0" fontId="4" fillId="0" borderId="20" xfId="0" applyFont="1" applyBorder="1" applyAlignment="1">
      <alignment horizontal="center" vertical="center" wrapText="1"/>
    </xf>
    <xf numFmtId="0" fontId="4" fillId="0" borderId="2" xfId="0" applyFont="1" applyBorder="1" applyAlignment="1">
      <alignment horizontal="center" vertical="center" wrapText="1"/>
    </xf>
    <xf numFmtId="1" fontId="4" fillId="0" borderId="2" xfId="0" applyNumberFormat="1" applyFont="1" applyBorder="1" applyAlignment="1">
      <alignment horizontal="center" vertical="center" wrapText="1"/>
    </xf>
    <xf numFmtId="2" fontId="4" fillId="0" borderId="1" xfId="0" applyNumberFormat="1" applyFont="1" applyBorder="1" applyAlignment="1">
      <alignment horizontal="center" vertical="center" wrapText="1"/>
    </xf>
    <xf numFmtId="0" fontId="5" fillId="6" borderId="30" xfId="0" applyFont="1" applyFill="1" applyBorder="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justify" vertical="center"/>
    </xf>
    <xf numFmtId="0" fontId="5" fillId="0" borderId="13" xfId="0" applyFont="1" applyBorder="1" applyAlignment="1">
      <alignment horizontal="center" vertical="center"/>
    </xf>
    <xf numFmtId="0" fontId="7" fillId="0" borderId="1" xfId="0" applyFont="1" applyBorder="1" applyAlignment="1">
      <alignment horizontal="justify" vertical="center"/>
    </xf>
    <xf numFmtId="0" fontId="4" fillId="0" borderId="1" xfId="0" applyFont="1" applyBorder="1" applyAlignment="1">
      <alignment horizontal="justify" vertical="center"/>
    </xf>
    <xf numFmtId="0" fontId="7" fillId="0" borderId="1" xfId="0" applyFont="1" applyBorder="1" applyAlignment="1">
      <alignment horizontal="justify" vertical="center" wrapText="1"/>
    </xf>
    <xf numFmtId="0" fontId="4" fillId="0" borderId="12" xfId="0" applyFont="1" applyBorder="1" applyAlignment="1">
      <alignment horizontal="justify"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3" xfId="0" applyFont="1" applyFill="1" applyBorder="1" applyAlignment="1">
      <alignment horizontal="center" vertical="center" wrapText="1"/>
    </xf>
    <xf numFmtId="0" fontId="4" fillId="2" borderId="12" xfId="0" applyFont="1" applyFill="1" applyBorder="1" applyAlignment="1">
      <alignment horizontal="justify" vertical="center" wrapText="1"/>
    </xf>
    <xf numFmtId="0" fontId="4" fillId="2" borderId="1" xfId="0" applyFont="1" applyFill="1" applyBorder="1" applyAlignment="1">
      <alignment horizontal="justify" vertical="center" wrapText="1"/>
    </xf>
    <xf numFmtId="0" fontId="4" fillId="2" borderId="6" xfId="0" applyFont="1" applyFill="1" applyBorder="1" applyAlignment="1">
      <alignment vertical="center" wrapText="1"/>
    </xf>
    <xf numFmtId="0" fontId="4" fillId="2" borderId="12" xfId="0" applyFont="1" applyFill="1" applyBorder="1" applyAlignment="1">
      <alignment vertical="center" wrapText="1"/>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8" xfId="0" applyFont="1" applyBorder="1" applyAlignment="1">
      <alignment horizontal="justify" vertical="center" wrapText="1"/>
    </xf>
    <xf numFmtId="0" fontId="5" fillId="0" borderId="7" xfId="0" applyFont="1" applyBorder="1" applyAlignment="1">
      <alignment vertical="center" wrapText="1"/>
    </xf>
    <xf numFmtId="0" fontId="5" fillId="0" borderId="21" xfId="0" applyFont="1" applyBorder="1" applyAlignment="1">
      <alignment vertical="center" wrapText="1"/>
    </xf>
    <xf numFmtId="2" fontId="5" fillId="6" borderId="11" xfId="0" applyNumberFormat="1" applyFont="1" applyFill="1" applyBorder="1" applyAlignment="1">
      <alignment horizontal="center" vertical="center" wrapText="1"/>
    </xf>
    <xf numFmtId="0" fontId="5" fillId="6" borderId="11" xfId="0" applyFont="1" applyFill="1" applyBorder="1" applyAlignment="1">
      <alignment horizontal="center" vertical="center" wrapText="1"/>
    </xf>
    <xf numFmtId="1" fontId="5" fillId="6" borderId="11" xfId="0" applyNumberFormat="1" applyFont="1" applyFill="1" applyBorder="1" applyAlignment="1">
      <alignment horizontal="center" vertical="center" wrapText="1"/>
    </xf>
    <xf numFmtId="0" fontId="5" fillId="6" borderId="35" xfId="0" applyFont="1" applyFill="1" applyBorder="1" applyAlignment="1">
      <alignment horizontal="center" vertical="center"/>
    </xf>
    <xf numFmtId="0" fontId="4" fillId="6" borderId="13" xfId="0" applyFont="1" applyFill="1" applyBorder="1" applyAlignment="1">
      <alignment horizontal="center" vertical="center" wrapText="1"/>
    </xf>
    <xf numFmtId="2" fontId="5" fillId="3" borderId="12" xfId="0" applyNumberFormat="1" applyFont="1" applyFill="1" applyBorder="1" applyAlignment="1">
      <alignment horizontal="center" vertical="center"/>
    </xf>
    <xf numFmtId="2" fontId="5" fillId="6" borderId="13" xfId="0" applyNumberFormat="1" applyFont="1" applyFill="1" applyBorder="1" applyAlignment="1">
      <alignment horizontal="center" vertical="center" wrapText="1"/>
    </xf>
    <xf numFmtId="1" fontId="4" fillId="6" borderId="13" xfId="0" applyNumberFormat="1" applyFont="1" applyFill="1" applyBorder="1" applyAlignment="1">
      <alignment horizontal="center" vertical="center" wrapText="1"/>
    </xf>
    <xf numFmtId="2" fontId="4" fillId="6" borderId="13" xfId="0" applyNumberFormat="1" applyFont="1" applyFill="1" applyBorder="1" applyAlignment="1">
      <alignment horizontal="center" vertical="center" wrapText="1"/>
    </xf>
    <xf numFmtId="0" fontId="4" fillId="6" borderId="38" xfId="0" applyFont="1" applyFill="1" applyBorder="1" applyAlignment="1">
      <alignment horizontal="center" vertical="center"/>
    </xf>
    <xf numFmtId="0" fontId="4" fillId="2" borderId="12" xfId="0" applyFont="1" applyFill="1" applyBorder="1" applyAlignment="1">
      <alignment horizontal="center" vertical="center" wrapText="1"/>
    </xf>
    <xf numFmtId="1" fontId="4" fillId="6" borderId="14" xfId="0" applyNumberFormat="1" applyFont="1" applyFill="1" applyBorder="1" applyAlignment="1">
      <alignment horizontal="center" vertical="center" wrapText="1"/>
    </xf>
    <xf numFmtId="0" fontId="4" fillId="6" borderId="13" xfId="0" applyFont="1" applyFill="1" applyBorder="1" applyAlignment="1">
      <alignment horizontal="center" vertical="center"/>
    </xf>
    <xf numFmtId="0" fontId="5"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4" fillId="6" borderId="13" xfId="0" applyFont="1" applyFill="1" applyBorder="1" applyAlignment="1">
      <alignment horizontal="center" vertical="center" wrapText="1"/>
    </xf>
    <xf numFmtId="0" fontId="4" fillId="6" borderId="25"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4" fillId="0" borderId="0" xfId="0" applyFont="1" applyAlignment="1">
      <alignment horizontal="center" vertical="center" wrapText="1"/>
    </xf>
    <xf numFmtId="0" fontId="5" fillId="0" borderId="12" xfId="0" applyFont="1" applyBorder="1" applyAlignment="1">
      <alignment vertical="center" wrapText="1"/>
    </xf>
    <xf numFmtId="0" fontId="5" fillId="0" borderId="13" xfId="0" applyFont="1" applyBorder="1" applyAlignment="1">
      <alignment horizontal="center" vertical="center" wrapText="1"/>
    </xf>
    <xf numFmtId="0" fontId="5" fillId="0" borderId="12" xfId="0" applyFont="1" applyBorder="1" applyAlignment="1">
      <alignment horizontal="justify" vertical="center" wrapText="1"/>
    </xf>
    <xf numFmtId="0" fontId="5" fillId="0" borderId="1" xfId="0" applyFont="1" applyBorder="1" applyAlignment="1">
      <alignment horizontal="center" vertical="center" wrapText="1"/>
    </xf>
    <xf numFmtId="0" fontId="5" fillId="4" borderId="33" xfId="0" applyFont="1" applyFill="1" applyBorder="1" applyAlignment="1">
      <alignment horizontal="center" vertical="center" wrapText="1"/>
    </xf>
    <xf numFmtId="0" fontId="5" fillId="4" borderId="34" xfId="0" applyFont="1" applyFill="1" applyBorder="1" applyAlignment="1">
      <alignment horizontal="center" vertical="center" wrapText="1"/>
    </xf>
    <xf numFmtId="2" fontId="5" fillId="6" borderId="14" xfId="0" applyNumberFormat="1" applyFont="1" applyFill="1" applyBorder="1" applyAlignment="1">
      <alignment horizontal="center" vertical="center" wrapText="1"/>
    </xf>
    <xf numFmtId="2" fontId="5" fillId="6" borderId="15" xfId="0" applyNumberFormat="1" applyFont="1" applyFill="1" applyBorder="1" applyAlignment="1">
      <alignment horizontal="center" vertical="center" wrapText="1"/>
    </xf>
    <xf numFmtId="2" fontId="5" fillId="6" borderId="16" xfId="0" applyNumberFormat="1" applyFont="1" applyFill="1" applyBorder="1" applyAlignment="1">
      <alignment horizontal="center" vertical="center" wrapText="1"/>
    </xf>
    <xf numFmtId="3" fontId="5" fillId="0" borderId="12" xfId="0" applyNumberFormat="1" applyFont="1" applyBorder="1" applyAlignment="1">
      <alignment horizontal="center" vertical="center" wrapText="1"/>
    </xf>
    <xf numFmtId="0" fontId="4" fillId="0" borderId="17" xfId="0" applyFont="1" applyBorder="1" applyAlignment="1">
      <alignment horizontal="center" vertical="center" wrapText="1"/>
    </xf>
    <xf numFmtId="0" fontId="4" fillId="0" borderId="12"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13" xfId="0" applyFont="1" applyBorder="1" applyAlignment="1">
      <alignment horizontal="center" vertical="center" wrapText="1"/>
    </xf>
    <xf numFmtId="0" fontId="4" fillId="0" borderId="25" xfId="0" applyFont="1" applyBorder="1" applyAlignment="1">
      <alignment horizontal="center" vertical="center" wrapText="1"/>
    </xf>
    <xf numFmtId="0" fontId="5" fillId="5" borderId="2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37" xfId="0" applyFont="1" applyFill="1" applyBorder="1" applyAlignment="1">
      <alignment horizontal="center" vertical="center" wrapText="1"/>
    </xf>
    <xf numFmtId="0" fontId="5" fillId="0" borderId="12" xfId="0" applyFont="1" applyBorder="1" applyAlignment="1">
      <alignment horizontal="justify" vertical="center"/>
    </xf>
    <xf numFmtId="0" fontId="5" fillId="0" borderId="13" xfId="0" applyFont="1" applyBorder="1" applyAlignment="1">
      <alignment horizontal="center" vertical="center"/>
    </xf>
    <xf numFmtId="0" fontId="5" fillId="0" borderId="20"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0" xfId="0" applyFont="1" applyBorder="1" applyAlignment="1">
      <alignment horizontal="center" vertical="center" wrapText="1"/>
    </xf>
    <xf numFmtId="3" fontId="5" fillId="0" borderId="20" xfId="0" applyNumberFormat="1" applyFont="1" applyBorder="1" applyAlignment="1">
      <alignment horizontal="center" vertical="center" wrapText="1"/>
    </xf>
    <xf numFmtId="3" fontId="5" fillId="0" borderId="39" xfId="0" applyNumberFormat="1" applyFont="1" applyBorder="1" applyAlignment="1">
      <alignment horizontal="center" vertical="center" wrapText="1"/>
    </xf>
    <xf numFmtId="3" fontId="5" fillId="0" borderId="40" xfId="0" applyNumberFormat="1"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3" fontId="5" fillId="5" borderId="27" xfId="0" applyNumberFormat="1" applyFont="1" applyFill="1" applyBorder="1" applyAlignment="1">
      <alignment horizontal="center" vertical="center" wrapText="1"/>
    </xf>
    <xf numFmtId="2" fontId="5" fillId="6" borderId="36" xfId="0" applyNumberFormat="1" applyFont="1" applyFill="1" applyBorder="1" applyAlignment="1">
      <alignment horizontal="center" vertical="center" wrapText="1"/>
    </xf>
    <xf numFmtId="2" fontId="5" fillId="6" borderId="35" xfId="0" applyNumberFormat="1" applyFont="1" applyFill="1" applyBorder="1" applyAlignment="1">
      <alignment horizontal="center" vertical="center" wrapText="1"/>
    </xf>
    <xf numFmtId="2" fontId="5" fillId="6" borderId="21" xfId="0" applyNumberFormat="1"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5" fillId="6" borderId="35"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3" fontId="4" fillId="0" borderId="12"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4" fillId="0" borderId="2" xfId="0" applyNumberFormat="1" applyFont="1" applyBorder="1" applyAlignment="1">
      <alignment horizontal="left" vertical="center" wrapText="1"/>
    </xf>
    <xf numFmtId="3" fontId="4" fillId="0" borderId="3" xfId="0" applyNumberFormat="1" applyFont="1" applyBorder="1" applyAlignment="1">
      <alignment horizontal="left" vertical="center" wrapText="1"/>
    </xf>
    <xf numFmtId="3" fontId="4" fillId="0" borderId="4" xfId="0" applyNumberFormat="1" applyFont="1" applyBorder="1" applyAlignment="1">
      <alignment horizontal="left" vertical="center" wrapText="1"/>
    </xf>
    <xf numFmtId="3" fontId="5" fillId="0" borderId="2"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3" fontId="5" fillId="0" borderId="4"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4" fillId="0" borderId="12" xfId="0" applyFont="1" applyBorder="1" applyAlignment="1">
      <alignment horizontal="left" vertical="center" wrapText="1"/>
    </xf>
    <xf numFmtId="0" fontId="4" fillId="0" borderId="1" xfId="0" applyFont="1" applyBorder="1" applyAlignment="1">
      <alignment horizontal="center" vertical="center" wrapText="1"/>
    </xf>
    <xf numFmtId="0" fontId="4" fillId="0" borderId="6" xfId="0" applyFont="1" applyBorder="1" applyAlignment="1">
      <alignment horizontal="left" vertical="center" wrapText="1"/>
    </xf>
    <xf numFmtId="0" fontId="4" fillId="0" borderId="3" xfId="0" applyFont="1" applyBorder="1" applyAlignment="1">
      <alignment horizontal="center" vertical="center" wrapText="1"/>
    </xf>
    <xf numFmtId="0" fontId="4" fillId="0" borderId="17" xfId="0" applyFont="1" applyBorder="1" applyAlignment="1">
      <alignment horizontal="left" vertical="center" wrapText="1"/>
    </xf>
    <xf numFmtId="0" fontId="4" fillId="0" borderId="18" xfId="0" applyFont="1" applyBorder="1" applyAlignment="1">
      <alignment horizontal="center" vertical="center" wrapText="1"/>
    </xf>
    <xf numFmtId="0" fontId="4" fillId="0" borderId="19" xfId="0" applyFont="1" applyBorder="1" applyAlignment="1">
      <alignment horizontal="left" vertical="center" wrapText="1"/>
    </xf>
    <xf numFmtId="0" fontId="4" fillId="0" borderId="26" xfId="0" applyFont="1" applyBorder="1" applyAlignment="1">
      <alignment horizontal="left" vertical="center" wrapText="1"/>
    </xf>
    <xf numFmtId="0" fontId="4" fillId="0" borderId="19" xfId="0" applyFont="1" applyBorder="1" applyAlignment="1">
      <alignment horizontal="center" vertical="center" wrapText="1"/>
    </xf>
    <xf numFmtId="0" fontId="5" fillId="6" borderId="27" xfId="0" applyFont="1" applyFill="1" applyBorder="1" applyAlignment="1">
      <alignment horizontal="center" vertical="center" wrapText="1"/>
    </xf>
    <xf numFmtId="0" fontId="5" fillId="6" borderId="30" xfId="0" applyFont="1" applyFill="1" applyBorder="1" applyAlignment="1">
      <alignment horizontal="center" vertical="center" wrapText="1"/>
    </xf>
    <xf numFmtId="0" fontId="5" fillId="6" borderId="31" xfId="0" applyFont="1" applyFill="1" applyBorder="1" applyAlignment="1">
      <alignment horizontal="center" vertical="center" wrapText="1"/>
    </xf>
    <xf numFmtId="2" fontId="5" fillId="6" borderId="29" xfId="0" applyNumberFormat="1" applyFont="1" applyFill="1" applyBorder="1" applyAlignment="1">
      <alignment horizontal="center" vertical="center" wrapText="1"/>
    </xf>
    <xf numFmtId="2" fontId="5" fillId="6" borderId="30" xfId="0" applyNumberFormat="1" applyFont="1" applyFill="1" applyBorder="1" applyAlignment="1">
      <alignment horizontal="center" vertical="center" wrapText="1"/>
    </xf>
    <xf numFmtId="2" fontId="5" fillId="6" borderId="31" xfId="0" applyNumberFormat="1" applyFont="1" applyFill="1" applyBorder="1" applyAlignment="1">
      <alignment horizontal="center" vertical="center" wrapText="1"/>
    </xf>
    <xf numFmtId="2" fontId="5" fillId="0" borderId="2" xfId="0" applyNumberFormat="1" applyFont="1" applyBorder="1" applyAlignment="1">
      <alignment horizontal="center" vertical="center" wrapText="1"/>
    </xf>
    <xf numFmtId="2" fontId="5" fillId="0" borderId="3" xfId="0" applyNumberFormat="1" applyFont="1" applyBorder="1" applyAlignment="1">
      <alignment horizontal="center" vertical="center" wrapText="1"/>
    </xf>
    <xf numFmtId="2" fontId="5" fillId="0" borderId="4" xfId="0" applyNumberFormat="1" applyFont="1" applyBorder="1" applyAlignment="1">
      <alignment horizontal="center" vertical="center" wrapText="1"/>
    </xf>
    <xf numFmtId="0" fontId="5" fillId="6" borderId="2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0"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AE421-ECBF-41D9-9838-CA07A9F5FF15}">
  <dimension ref="A1:V41"/>
  <sheetViews>
    <sheetView zoomScale="70" zoomScaleNormal="70" workbookViewId="0">
      <selection activeCell="E38" sqref="E38:E40"/>
    </sheetView>
  </sheetViews>
  <sheetFormatPr defaultColWidth="8.88671875" defaultRowHeight="27" customHeight="1" x14ac:dyDescent="0.3"/>
  <cols>
    <col min="1" max="1" width="8.88671875" style="2" customWidth="1"/>
    <col min="2" max="2" width="66.5546875" style="2" customWidth="1"/>
    <col min="3" max="3" width="12.6640625" style="2" customWidth="1"/>
    <col min="4" max="4" width="14.44140625" style="3" customWidth="1"/>
    <col min="5" max="5" width="12.33203125" style="2" customWidth="1"/>
    <col min="6" max="6" width="10.33203125" style="3" customWidth="1"/>
    <col min="7" max="7" width="40.44140625" style="3" customWidth="1"/>
    <col min="8" max="8" width="11.88671875" style="2" customWidth="1"/>
    <col min="9" max="9" width="10.109375" style="2" customWidth="1"/>
    <col min="10" max="10" width="59.44140625" style="2" customWidth="1"/>
    <col min="11" max="11" width="15" style="2" customWidth="1"/>
    <col min="12" max="12" width="13.33203125" style="2" customWidth="1"/>
    <col min="13" max="13" width="96.6640625" style="10" customWidth="1"/>
    <col min="14" max="14" width="13.5546875" style="2" customWidth="1"/>
    <col min="15" max="15" width="11.6640625" style="2" customWidth="1"/>
    <col min="16" max="16" width="61.6640625" style="2" customWidth="1"/>
    <col min="17" max="17" width="14.109375" style="2" customWidth="1"/>
    <col min="18" max="18" width="9.6640625" style="2" customWidth="1"/>
    <col min="19" max="19" width="86.6640625" style="2" bestFit="1" customWidth="1"/>
    <col min="20" max="20" width="14" style="2" customWidth="1"/>
    <col min="21" max="21" width="9.44140625" style="2" customWidth="1"/>
    <col min="22" max="22" width="42.6640625" style="10" bestFit="1" customWidth="1"/>
    <col min="23" max="16384" width="8.88671875" style="2"/>
  </cols>
  <sheetData>
    <row r="1" spans="1:22" ht="41.4" customHeight="1" thickBot="1" x14ac:dyDescent="0.35">
      <c r="A1" s="81" t="s">
        <v>41</v>
      </c>
      <c r="B1" s="81"/>
      <c r="C1" s="81"/>
      <c r="D1" s="81"/>
      <c r="E1" s="81"/>
      <c r="F1" s="81"/>
      <c r="G1" s="81"/>
      <c r="H1" s="12"/>
      <c r="I1" s="12"/>
      <c r="J1" s="12"/>
      <c r="K1" s="12"/>
      <c r="L1" s="12"/>
      <c r="M1" s="13"/>
      <c r="N1" s="12"/>
      <c r="O1" s="12"/>
      <c r="P1" s="12"/>
      <c r="Q1" s="12"/>
      <c r="R1" s="12"/>
      <c r="S1" s="12"/>
      <c r="T1" s="12"/>
      <c r="U1" s="12"/>
      <c r="V1" s="13"/>
    </row>
    <row r="2" spans="1:22" ht="70.2" customHeight="1" thickBot="1" x14ac:dyDescent="0.35">
      <c r="A2" s="109" t="s">
        <v>39</v>
      </c>
      <c r="B2" s="110"/>
      <c r="C2" s="111"/>
      <c r="D2" s="14" t="s">
        <v>33</v>
      </c>
      <c r="E2" s="120" t="s">
        <v>42</v>
      </c>
      <c r="F2" s="121"/>
      <c r="G2" s="121"/>
      <c r="H2" s="120" t="s">
        <v>43</v>
      </c>
      <c r="I2" s="121"/>
      <c r="J2" s="121"/>
      <c r="K2" s="120" t="s">
        <v>44</v>
      </c>
      <c r="L2" s="121"/>
      <c r="M2" s="121"/>
      <c r="N2" s="120" t="s">
        <v>45</v>
      </c>
      <c r="O2" s="121"/>
      <c r="P2" s="121"/>
      <c r="Q2" s="120" t="s">
        <v>46</v>
      </c>
      <c r="R2" s="121"/>
      <c r="S2" s="121"/>
      <c r="T2" s="120" t="s">
        <v>38</v>
      </c>
      <c r="U2" s="121"/>
      <c r="V2" s="121"/>
    </row>
    <row r="3" spans="1:22" ht="27" customHeight="1" thickTop="1" thickBot="1" x14ac:dyDescent="0.35">
      <c r="A3" s="84" t="s">
        <v>47</v>
      </c>
      <c r="B3" s="85" t="s">
        <v>0</v>
      </c>
      <c r="C3" s="16" t="s">
        <v>1</v>
      </c>
      <c r="D3" s="116" t="s">
        <v>40</v>
      </c>
      <c r="E3" s="122" t="s">
        <v>33</v>
      </c>
      <c r="F3" s="123"/>
      <c r="G3" s="124"/>
      <c r="H3" s="122" t="s">
        <v>33</v>
      </c>
      <c r="I3" s="123"/>
      <c r="J3" s="124"/>
      <c r="K3" s="122" t="s">
        <v>33</v>
      </c>
      <c r="L3" s="123"/>
      <c r="M3" s="124"/>
      <c r="N3" s="122" t="s">
        <v>33</v>
      </c>
      <c r="O3" s="123"/>
      <c r="P3" s="124"/>
      <c r="Q3" s="125" t="s">
        <v>33</v>
      </c>
      <c r="R3" s="126"/>
      <c r="S3" s="127"/>
      <c r="T3" s="125" t="s">
        <v>33</v>
      </c>
      <c r="U3" s="126"/>
      <c r="V3" s="127"/>
    </row>
    <row r="4" spans="1:22" ht="27" customHeight="1" thickTop="1" thickBot="1" x14ac:dyDescent="0.35">
      <c r="A4" s="84"/>
      <c r="B4" s="85"/>
      <c r="C4" s="16" t="s">
        <v>2</v>
      </c>
      <c r="D4" s="117"/>
      <c r="E4" s="17" t="s">
        <v>36</v>
      </c>
      <c r="F4" s="8" t="s">
        <v>35</v>
      </c>
      <c r="G4" s="8" t="s">
        <v>37</v>
      </c>
      <c r="H4" s="19" t="s">
        <v>36</v>
      </c>
      <c r="I4" s="8" t="s">
        <v>35</v>
      </c>
      <c r="J4" s="8" t="s">
        <v>37</v>
      </c>
      <c r="K4" s="19" t="s">
        <v>36</v>
      </c>
      <c r="L4" s="8" t="s">
        <v>35</v>
      </c>
      <c r="M4" s="9" t="s">
        <v>37</v>
      </c>
      <c r="N4" s="19" t="s">
        <v>36</v>
      </c>
      <c r="O4" s="8" t="s">
        <v>35</v>
      </c>
      <c r="P4" s="8" t="s">
        <v>37</v>
      </c>
      <c r="Q4" s="19" t="s">
        <v>36</v>
      </c>
      <c r="R4" s="8" t="s">
        <v>35</v>
      </c>
      <c r="S4" s="8" t="s">
        <v>37</v>
      </c>
      <c r="T4" s="19" t="s">
        <v>36</v>
      </c>
      <c r="U4" s="8" t="s">
        <v>35</v>
      </c>
      <c r="V4" s="9" t="s">
        <v>37</v>
      </c>
    </row>
    <row r="5" spans="1:22" ht="27" customHeight="1" thickTop="1" thickBot="1" x14ac:dyDescent="0.35">
      <c r="A5" s="84"/>
      <c r="B5" s="85"/>
      <c r="C5" s="20">
        <v>100</v>
      </c>
      <c r="D5" s="21">
        <f>D6+D9+D12+D20+D24</f>
        <v>77</v>
      </c>
      <c r="E5" s="23"/>
      <c r="F5" s="24">
        <f>F6+F9+F12+F20+F24</f>
        <v>77</v>
      </c>
      <c r="G5" s="25"/>
      <c r="H5" s="27"/>
      <c r="I5" s="24">
        <f>I6+I9+I12+I20+I24</f>
        <v>77</v>
      </c>
      <c r="J5" s="25"/>
      <c r="K5" s="27"/>
      <c r="L5" s="24">
        <f>L6+L9+L12+L20+L24</f>
        <v>77</v>
      </c>
      <c r="M5" s="28"/>
      <c r="N5" s="27"/>
      <c r="O5" s="24">
        <f>O6+O9+O12+O20+O24</f>
        <v>77</v>
      </c>
      <c r="P5" s="25"/>
      <c r="Q5" s="27"/>
      <c r="R5" s="24">
        <f>R6+R9+R12+R20+R24</f>
        <v>77</v>
      </c>
      <c r="S5" s="25"/>
      <c r="T5" s="27"/>
      <c r="U5" s="24">
        <f>U6+U9+U12+U20+U24</f>
        <v>77</v>
      </c>
      <c r="V5" s="28"/>
    </row>
    <row r="6" spans="1:22" ht="36.6" customHeight="1" thickTop="1" thickBot="1" x14ac:dyDescent="0.35">
      <c r="A6" s="84" t="s">
        <v>48</v>
      </c>
      <c r="B6" s="29" t="s">
        <v>49</v>
      </c>
      <c r="C6" s="83" t="s">
        <v>50</v>
      </c>
      <c r="D6" s="97">
        <v>20</v>
      </c>
      <c r="E6" s="128"/>
      <c r="F6" s="85">
        <v>20</v>
      </c>
      <c r="G6" s="129"/>
      <c r="H6" s="77"/>
      <c r="I6" s="85">
        <v>20</v>
      </c>
      <c r="J6" s="129"/>
      <c r="K6" s="77"/>
      <c r="L6" s="85">
        <v>20</v>
      </c>
      <c r="M6" s="129"/>
      <c r="N6" s="77"/>
      <c r="O6" s="132">
        <v>20</v>
      </c>
      <c r="P6" s="129"/>
      <c r="Q6" s="77"/>
      <c r="R6" s="132">
        <v>20</v>
      </c>
      <c r="S6" s="129"/>
      <c r="T6" s="77"/>
      <c r="U6" s="85">
        <v>20</v>
      </c>
      <c r="V6" s="129"/>
    </row>
    <row r="7" spans="1:22" ht="36.6" customHeight="1" thickTop="1" thickBot="1" x14ac:dyDescent="0.35">
      <c r="A7" s="84"/>
      <c r="B7" s="35" t="s">
        <v>3</v>
      </c>
      <c r="C7" s="83"/>
      <c r="D7" s="97"/>
      <c r="E7" s="128"/>
      <c r="F7" s="85"/>
      <c r="G7" s="130"/>
      <c r="H7" s="77"/>
      <c r="I7" s="85"/>
      <c r="J7" s="130"/>
      <c r="K7" s="77"/>
      <c r="L7" s="85"/>
      <c r="M7" s="130"/>
      <c r="N7" s="77"/>
      <c r="O7" s="133"/>
      <c r="P7" s="130"/>
      <c r="Q7" s="77"/>
      <c r="R7" s="133"/>
      <c r="S7" s="130"/>
      <c r="T7" s="77"/>
      <c r="U7" s="85"/>
      <c r="V7" s="130"/>
    </row>
    <row r="8" spans="1:22" ht="27" customHeight="1" thickTop="1" thickBot="1" x14ac:dyDescent="0.35">
      <c r="A8" s="84"/>
      <c r="B8" s="36" t="s">
        <v>4</v>
      </c>
      <c r="C8" s="83"/>
      <c r="D8" s="97"/>
      <c r="E8" s="128"/>
      <c r="F8" s="85"/>
      <c r="G8" s="131"/>
      <c r="H8" s="77"/>
      <c r="I8" s="85"/>
      <c r="J8" s="131"/>
      <c r="K8" s="77"/>
      <c r="L8" s="85"/>
      <c r="M8" s="131"/>
      <c r="N8" s="77"/>
      <c r="O8" s="134"/>
      <c r="P8" s="131"/>
      <c r="Q8" s="77"/>
      <c r="R8" s="134"/>
      <c r="S8" s="131"/>
      <c r="T8" s="77"/>
      <c r="U8" s="85"/>
      <c r="V8" s="131"/>
    </row>
    <row r="9" spans="1:22" ht="25.95" customHeight="1" thickTop="1" thickBot="1" x14ac:dyDescent="0.35">
      <c r="A9" s="84" t="s">
        <v>51</v>
      </c>
      <c r="B9" s="29" t="s">
        <v>52</v>
      </c>
      <c r="C9" s="83">
        <v>35</v>
      </c>
      <c r="D9" s="97">
        <v>35</v>
      </c>
      <c r="E9" s="136"/>
      <c r="F9" s="85">
        <v>35</v>
      </c>
      <c r="G9" s="129"/>
      <c r="H9" s="135"/>
      <c r="I9" s="85">
        <v>35</v>
      </c>
      <c r="J9" s="129"/>
      <c r="K9" s="135"/>
      <c r="L9" s="85">
        <v>35</v>
      </c>
      <c r="M9" s="129"/>
      <c r="N9" s="135"/>
      <c r="O9" s="132">
        <v>35</v>
      </c>
      <c r="P9" s="129"/>
      <c r="Q9" s="135"/>
      <c r="R9" s="132">
        <v>35</v>
      </c>
      <c r="S9" s="129"/>
      <c r="T9" s="135"/>
      <c r="U9" s="85">
        <v>35</v>
      </c>
      <c r="V9" s="129"/>
    </row>
    <row r="10" spans="1:22" ht="27" customHeight="1" thickTop="1" thickBot="1" x14ac:dyDescent="0.35">
      <c r="A10" s="84"/>
      <c r="B10" s="36" t="s">
        <v>3</v>
      </c>
      <c r="C10" s="83"/>
      <c r="D10" s="97"/>
      <c r="E10" s="136"/>
      <c r="F10" s="85"/>
      <c r="G10" s="130"/>
      <c r="H10" s="135"/>
      <c r="I10" s="85"/>
      <c r="J10" s="130"/>
      <c r="K10" s="135"/>
      <c r="L10" s="85"/>
      <c r="M10" s="130"/>
      <c r="N10" s="135"/>
      <c r="O10" s="133"/>
      <c r="P10" s="130"/>
      <c r="Q10" s="135"/>
      <c r="R10" s="133"/>
      <c r="S10" s="130"/>
      <c r="T10" s="135"/>
      <c r="U10" s="85"/>
      <c r="V10" s="130"/>
    </row>
    <row r="11" spans="1:22" ht="27" customHeight="1" thickTop="1" thickBot="1" x14ac:dyDescent="0.35">
      <c r="A11" s="84"/>
      <c r="B11" s="36" t="s">
        <v>5</v>
      </c>
      <c r="C11" s="83"/>
      <c r="D11" s="97"/>
      <c r="E11" s="136"/>
      <c r="F11" s="85"/>
      <c r="G11" s="131"/>
      <c r="H11" s="135"/>
      <c r="I11" s="85"/>
      <c r="J11" s="131"/>
      <c r="K11" s="135"/>
      <c r="L11" s="85"/>
      <c r="M11" s="131"/>
      <c r="N11" s="135"/>
      <c r="O11" s="134"/>
      <c r="P11" s="131"/>
      <c r="Q11" s="135"/>
      <c r="R11" s="134"/>
      <c r="S11" s="131"/>
      <c r="T11" s="135"/>
      <c r="U11" s="85"/>
      <c r="V11" s="131"/>
    </row>
    <row r="12" spans="1:22" ht="30.6" customHeight="1" thickTop="1" thickBot="1" x14ac:dyDescent="0.35">
      <c r="A12" s="82" t="s">
        <v>6</v>
      </c>
      <c r="B12" s="29" t="s">
        <v>7</v>
      </c>
      <c r="C12" s="83">
        <v>20</v>
      </c>
      <c r="D12" s="112">
        <f>SUM(D15:D19)</f>
        <v>10</v>
      </c>
      <c r="E12" s="136"/>
      <c r="F12" s="137">
        <f>SUM(F15:F19)</f>
        <v>10</v>
      </c>
      <c r="G12" s="138"/>
      <c r="H12" s="135"/>
      <c r="I12" s="137">
        <f>SUM(I15:I19)</f>
        <v>10</v>
      </c>
      <c r="J12" s="138"/>
      <c r="K12" s="135"/>
      <c r="L12" s="137">
        <f>SUM(L15:L19)</f>
        <v>10</v>
      </c>
      <c r="M12" s="138"/>
      <c r="N12" s="135"/>
      <c r="O12" s="141">
        <f>SUM(O15:O19)</f>
        <v>10</v>
      </c>
      <c r="P12" s="138"/>
      <c r="Q12" s="135"/>
      <c r="R12" s="141">
        <f>SUM(R15:R19)</f>
        <v>10</v>
      </c>
      <c r="S12" s="138"/>
      <c r="T12" s="135"/>
      <c r="U12" s="137">
        <f>SUM(U15:U19)</f>
        <v>10</v>
      </c>
      <c r="V12" s="138"/>
    </row>
    <row r="13" spans="1:22" s="4" customFormat="1" ht="36.6" customHeight="1" thickTop="1" thickBot="1" x14ac:dyDescent="0.35">
      <c r="A13" s="82"/>
      <c r="B13" s="36" t="s">
        <v>8</v>
      </c>
      <c r="C13" s="83"/>
      <c r="D13" s="112"/>
      <c r="E13" s="136"/>
      <c r="F13" s="137"/>
      <c r="G13" s="139"/>
      <c r="H13" s="135"/>
      <c r="I13" s="137"/>
      <c r="J13" s="139"/>
      <c r="K13" s="135"/>
      <c r="L13" s="137"/>
      <c r="M13" s="139"/>
      <c r="N13" s="135"/>
      <c r="O13" s="142"/>
      <c r="P13" s="139"/>
      <c r="Q13" s="135"/>
      <c r="R13" s="142"/>
      <c r="S13" s="139"/>
      <c r="T13" s="135"/>
      <c r="U13" s="137"/>
      <c r="V13" s="139"/>
    </row>
    <row r="14" spans="1:22" s="4" customFormat="1" ht="36.6" customHeight="1" thickTop="1" thickBot="1" x14ac:dyDescent="0.35">
      <c r="A14" s="82"/>
      <c r="B14" s="36" t="s">
        <v>9</v>
      </c>
      <c r="C14" s="83"/>
      <c r="D14" s="112"/>
      <c r="E14" s="136"/>
      <c r="F14" s="137"/>
      <c r="G14" s="140"/>
      <c r="H14" s="135"/>
      <c r="I14" s="137"/>
      <c r="J14" s="140"/>
      <c r="K14" s="135"/>
      <c r="L14" s="137"/>
      <c r="M14" s="140"/>
      <c r="N14" s="135"/>
      <c r="O14" s="143"/>
      <c r="P14" s="140"/>
      <c r="Q14" s="135"/>
      <c r="R14" s="143"/>
      <c r="S14" s="140"/>
      <c r="T14" s="135"/>
      <c r="U14" s="137"/>
      <c r="V14" s="140"/>
    </row>
    <row r="15" spans="1:22" ht="180.6" customHeight="1" thickTop="1" thickBot="1" x14ac:dyDescent="0.35">
      <c r="A15" s="82"/>
      <c r="B15" s="35" t="s">
        <v>10</v>
      </c>
      <c r="C15" s="30">
        <v>2</v>
      </c>
      <c r="D15" s="31">
        <v>0</v>
      </c>
      <c r="E15" s="33"/>
      <c r="F15" s="8">
        <v>0</v>
      </c>
      <c r="G15" s="34"/>
      <c r="H15" s="11"/>
      <c r="I15" s="8">
        <v>0</v>
      </c>
      <c r="J15" s="34"/>
      <c r="K15" s="11"/>
      <c r="L15" s="8">
        <v>0</v>
      </c>
      <c r="M15" s="34"/>
      <c r="N15" s="11"/>
      <c r="O15" s="8">
        <v>0</v>
      </c>
      <c r="P15" s="34"/>
      <c r="Q15" s="39"/>
      <c r="R15" s="40">
        <v>0</v>
      </c>
      <c r="S15" s="34"/>
      <c r="T15" s="11"/>
      <c r="U15" s="8">
        <v>0</v>
      </c>
      <c r="V15" s="34"/>
    </row>
    <row r="16" spans="1:22" ht="55.2" customHeight="1" thickTop="1" thickBot="1" x14ac:dyDescent="0.35">
      <c r="A16" s="82"/>
      <c r="B16" s="35" t="s">
        <v>11</v>
      </c>
      <c r="C16" s="30">
        <v>6</v>
      </c>
      <c r="D16" s="31">
        <v>6</v>
      </c>
      <c r="E16" s="33"/>
      <c r="F16" s="8">
        <v>6</v>
      </c>
      <c r="G16" s="9"/>
      <c r="H16" s="11"/>
      <c r="I16" s="8">
        <v>6</v>
      </c>
      <c r="J16" s="9"/>
      <c r="K16" s="11"/>
      <c r="L16" s="8">
        <v>6</v>
      </c>
      <c r="M16" s="9"/>
      <c r="N16" s="11"/>
      <c r="O16" s="8">
        <v>6</v>
      </c>
      <c r="P16" s="8"/>
      <c r="Q16" s="11"/>
      <c r="R16" s="8">
        <v>6</v>
      </c>
      <c r="S16" s="8"/>
      <c r="T16" s="11"/>
      <c r="U16" s="8">
        <v>6</v>
      </c>
      <c r="V16" s="9"/>
    </row>
    <row r="17" spans="1:22" ht="158.4" customHeight="1" thickTop="1" thickBot="1" x14ac:dyDescent="0.35">
      <c r="A17" s="82"/>
      <c r="B17" s="35" t="s">
        <v>12</v>
      </c>
      <c r="C17" s="30">
        <v>3</v>
      </c>
      <c r="D17" s="31">
        <v>0</v>
      </c>
      <c r="E17" s="33"/>
      <c r="F17" s="8">
        <v>0</v>
      </c>
      <c r="G17" s="9"/>
      <c r="H17" s="11"/>
      <c r="I17" s="8">
        <v>0</v>
      </c>
      <c r="J17" s="9"/>
      <c r="K17" s="11"/>
      <c r="L17" s="8">
        <v>0</v>
      </c>
      <c r="M17" s="9"/>
      <c r="N17" s="11"/>
      <c r="O17" s="8">
        <v>0</v>
      </c>
      <c r="P17" s="9"/>
      <c r="Q17" s="11"/>
      <c r="R17" s="8">
        <v>0</v>
      </c>
      <c r="S17" s="9"/>
      <c r="T17" s="11"/>
      <c r="U17" s="8">
        <v>0</v>
      </c>
      <c r="V17" s="9"/>
    </row>
    <row r="18" spans="1:22" ht="46.95" customHeight="1" thickTop="1" thickBot="1" x14ac:dyDescent="0.35">
      <c r="A18" s="82"/>
      <c r="B18" s="35" t="s">
        <v>13</v>
      </c>
      <c r="C18" s="30">
        <v>4</v>
      </c>
      <c r="D18" s="31">
        <v>4</v>
      </c>
      <c r="E18" s="33"/>
      <c r="F18" s="8">
        <v>4</v>
      </c>
      <c r="G18" s="9"/>
      <c r="H18" s="11"/>
      <c r="I18" s="8">
        <v>4</v>
      </c>
      <c r="J18" s="9"/>
      <c r="K18" s="11"/>
      <c r="L18" s="8">
        <v>4</v>
      </c>
      <c r="M18" s="9"/>
      <c r="N18" s="11"/>
      <c r="O18" s="8">
        <v>4</v>
      </c>
      <c r="P18" s="8"/>
      <c r="Q18" s="11"/>
      <c r="R18" s="8">
        <v>4</v>
      </c>
      <c r="S18" s="8"/>
      <c r="T18" s="11"/>
      <c r="U18" s="8">
        <v>4</v>
      </c>
      <c r="V18" s="9"/>
    </row>
    <row r="19" spans="1:22" ht="163.19999999999999" customHeight="1" thickTop="1" thickBot="1" x14ac:dyDescent="0.35">
      <c r="A19" s="82"/>
      <c r="B19" s="35" t="s">
        <v>14</v>
      </c>
      <c r="C19" s="30">
        <v>5</v>
      </c>
      <c r="D19" s="31">
        <v>0</v>
      </c>
      <c r="E19" s="33"/>
      <c r="F19" s="8">
        <v>0</v>
      </c>
      <c r="G19" s="9"/>
      <c r="H19" s="11"/>
      <c r="I19" s="8">
        <v>0</v>
      </c>
      <c r="J19" s="9"/>
      <c r="K19" s="11"/>
      <c r="L19" s="8">
        <v>0</v>
      </c>
      <c r="M19" s="9"/>
      <c r="N19" s="11"/>
      <c r="O19" s="8">
        <v>0</v>
      </c>
      <c r="P19" s="9"/>
      <c r="Q19" s="11"/>
      <c r="R19" s="8">
        <v>0</v>
      </c>
      <c r="S19" s="9"/>
      <c r="T19" s="11"/>
      <c r="U19" s="8">
        <v>0</v>
      </c>
      <c r="V19" s="9"/>
    </row>
    <row r="20" spans="1:22" ht="36.6" customHeight="1" thickTop="1" thickBot="1" x14ac:dyDescent="0.35">
      <c r="A20" s="101" t="s">
        <v>15</v>
      </c>
      <c r="B20" s="45" t="s">
        <v>16</v>
      </c>
      <c r="C20" s="102">
        <v>10</v>
      </c>
      <c r="D20" s="97">
        <f>D22+D23</f>
        <v>0</v>
      </c>
      <c r="E20" s="128"/>
      <c r="F20" s="85">
        <f>F22+F23</f>
        <v>0</v>
      </c>
      <c r="G20" s="129"/>
      <c r="H20" s="77"/>
      <c r="I20" s="85">
        <f>I22+I23</f>
        <v>0</v>
      </c>
      <c r="J20" s="129"/>
      <c r="K20" s="77"/>
      <c r="L20" s="85">
        <f>L22+L23</f>
        <v>0</v>
      </c>
      <c r="M20" s="129"/>
      <c r="N20" s="77"/>
      <c r="O20" s="85">
        <f>O22+O23</f>
        <v>0</v>
      </c>
      <c r="P20" s="144"/>
      <c r="Q20" s="77"/>
      <c r="R20" s="85">
        <f>R22+R23</f>
        <v>0</v>
      </c>
      <c r="S20" s="144"/>
      <c r="T20" s="77"/>
      <c r="U20" s="85">
        <f>U22+U23</f>
        <v>0</v>
      </c>
      <c r="V20" s="129"/>
    </row>
    <row r="21" spans="1:22" s="4" customFormat="1" ht="27.6" customHeight="1" thickTop="1" thickBot="1" x14ac:dyDescent="0.35">
      <c r="A21" s="101"/>
      <c r="B21" s="47" t="s">
        <v>17</v>
      </c>
      <c r="C21" s="102"/>
      <c r="D21" s="97"/>
      <c r="E21" s="128"/>
      <c r="F21" s="85"/>
      <c r="G21" s="131"/>
      <c r="H21" s="77"/>
      <c r="I21" s="85"/>
      <c r="J21" s="131"/>
      <c r="K21" s="77"/>
      <c r="L21" s="85"/>
      <c r="M21" s="131"/>
      <c r="N21" s="77"/>
      <c r="O21" s="85"/>
      <c r="P21" s="145"/>
      <c r="Q21" s="77"/>
      <c r="R21" s="85"/>
      <c r="S21" s="145"/>
      <c r="T21" s="77"/>
      <c r="U21" s="85"/>
      <c r="V21" s="131"/>
    </row>
    <row r="22" spans="1:22" ht="176.4" customHeight="1" thickTop="1" thickBot="1" x14ac:dyDescent="0.35">
      <c r="A22" s="101"/>
      <c r="B22" s="48" t="s">
        <v>18</v>
      </c>
      <c r="C22" s="46">
        <v>5</v>
      </c>
      <c r="D22" s="31">
        <v>0</v>
      </c>
      <c r="E22" s="17"/>
      <c r="F22" s="8">
        <v>0</v>
      </c>
      <c r="G22" s="9"/>
      <c r="H22" s="19"/>
      <c r="I22" s="8">
        <v>0</v>
      </c>
      <c r="J22" s="9"/>
      <c r="K22" s="19"/>
      <c r="L22" s="8">
        <v>0</v>
      </c>
      <c r="M22" s="9"/>
      <c r="N22" s="19"/>
      <c r="O22" s="8">
        <v>0</v>
      </c>
      <c r="P22" s="9"/>
      <c r="Q22" s="19"/>
      <c r="R22" s="8">
        <v>0</v>
      </c>
      <c r="S22" s="9"/>
      <c r="T22" s="19"/>
      <c r="U22" s="8">
        <v>0</v>
      </c>
      <c r="V22" s="9"/>
    </row>
    <row r="23" spans="1:22" ht="28.8" thickTop="1" thickBot="1" x14ac:dyDescent="0.35">
      <c r="A23" s="101"/>
      <c r="B23" s="35" t="s">
        <v>19</v>
      </c>
      <c r="C23" s="46">
        <v>5</v>
      </c>
      <c r="D23" s="31">
        <v>0</v>
      </c>
      <c r="E23" s="17"/>
      <c r="F23" s="8">
        <v>0</v>
      </c>
      <c r="G23" s="9"/>
      <c r="H23" s="19"/>
      <c r="I23" s="8">
        <v>0</v>
      </c>
      <c r="J23" s="9"/>
      <c r="K23" s="19"/>
      <c r="L23" s="8">
        <v>0</v>
      </c>
      <c r="M23" s="9"/>
      <c r="N23" s="19"/>
      <c r="O23" s="8">
        <v>0</v>
      </c>
      <c r="P23" s="9"/>
      <c r="Q23" s="19"/>
      <c r="R23" s="8">
        <v>0</v>
      </c>
      <c r="S23" s="9"/>
      <c r="T23" s="19"/>
      <c r="U23" s="8">
        <v>0</v>
      </c>
      <c r="V23" s="9"/>
    </row>
    <row r="24" spans="1:22" ht="52.2" customHeight="1" thickTop="1" thickBot="1" x14ac:dyDescent="0.35">
      <c r="A24" s="82" t="s">
        <v>53</v>
      </c>
      <c r="B24" s="29" t="s">
        <v>54</v>
      </c>
      <c r="C24" s="83">
        <v>15</v>
      </c>
      <c r="D24" s="97">
        <f>SUM(D26:D40)</f>
        <v>12</v>
      </c>
      <c r="E24" s="128"/>
      <c r="F24" s="85">
        <f>SUM(F26:F40)</f>
        <v>12</v>
      </c>
      <c r="G24" s="146"/>
      <c r="H24" s="77"/>
      <c r="I24" s="85">
        <f>SUM(I26:I40)</f>
        <v>12</v>
      </c>
      <c r="J24" s="146"/>
      <c r="K24" s="77"/>
      <c r="L24" s="85">
        <f>SUM(L26:L40)</f>
        <v>12</v>
      </c>
      <c r="M24" s="146"/>
      <c r="N24" s="77"/>
      <c r="O24" s="85">
        <f>SUM(O26:O40)</f>
        <v>12</v>
      </c>
      <c r="P24" s="132"/>
      <c r="Q24" s="77"/>
      <c r="R24" s="85">
        <f>SUM(R26:R40)</f>
        <v>12</v>
      </c>
      <c r="S24" s="132"/>
      <c r="T24" s="77"/>
      <c r="U24" s="85">
        <f>SUM(U26:U40)</f>
        <v>12</v>
      </c>
      <c r="V24" s="146"/>
    </row>
    <row r="25" spans="1:22" s="4" customFormat="1" ht="24" customHeight="1" thickTop="1" thickBot="1" x14ac:dyDescent="0.35">
      <c r="A25" s="82"/>
      <c r="B25" s="49" t="s">
        <v>17</v>
      </c>
      <c r="C25" s="83"/>
      <c r="D25" s="97"/>
      <c r="E25" s="128"/>
      <c r="F25" s="85"/>
      <c r="G25" s="147"/>
      <c r="H25" s="77"/>
      <c r="I25" s="85"/>
      <c r="J25" s="147"/>
      <c r="K25" s="77"/>
      <c r="L25" s="85"/>
      <c r="M25" s="147"/>
      <c r="N25" s="77"/>
      <c r="O25" s="85"/>
      <c r="P25" s="134"/>
      <c r="Q25" s="77"/>
      <c r="R25" s="85"/>
      <c r="S25" s="134"/>
      <c r="T25" s="77"/>
      <c r="U25" s="85"/>
      <c r="V25" s="147"/>
    </row>
    <row r="26" spans="1:22" ht="67.2" customHeight="1" thickTop="1" thickBot="1" x14ac:dyDescent="0.35">
      <c r="A26" s="50" t="s">
        <v>20</v>
      </c>
      <c r="B26" s="35" t="s">
        <v>55</v>
      </c>
      <c r="C26" s="18">
        <v>1</v>
      </c>
      <c r="D26" s="31">
        <v>1</v>
      </c>
      <c r="E26" s="17"/>
      <c r="F26" s="8">
        <v>1</v>
      </c>
      <c r="G26" s="9"/>
      <c r="H26" s="19"/>
      <c r="I26" s="8">
        <v>1</v>
      </c>
      <c r="J26" s="9"/>
      <c r="K26" s="19"/>
      <c r="L26" s="8">
        <v>1</v>
      </c>
      <c r="M26" s="9"/>
      <c r="N26" s="19"/>
      <c r="O26" s="8">
        <v>1</v>
      </c>
      <c r="P26" s="9"/>
      <c r="Q26" s="19"/>
      <c r="R26" s="8">
        <v>1</v>
      </c>
      <c r="S26" s="9"/>
      <c r="T26" s="19"/>
      <c r="U26" s="8">
        <v>1</v>
      </c>
      <c r="V26" s="9"/>
    </row>
    <row r="27" spans="1:22" ht="64.95" customHeight="1" thickTop="1" thickBot="1" x14ac:dyDescent="0.35">
      <c r="A27" s="50" t="s">
        <v>21</v>
      </c>
      <c r="B27" s="35" t="s">
        <v>56</v>
      </c>
      <c r="C27" s="18">
        <v>1</v>
      </c>
      <c r="D27" s="31">
        <v>1</v>
      </c>
      <c r="E27" s="17"/>
      <c r="F27" s="51">
        <v>1</v>
      </c>
      <c r="G27" s="52"/>
      <c r="H27" s="19"/>
      <c r="I27" s="51">
        <v>1</v>
      </c>
      <c r="J27" s="52"/>
      <c r="K27" s="19"/>
      <c r="L27" s="51">
        <v>1</v>
      </c>
      <c r="M27" s="52"/>
      <c r="N27" s="19"/>
      <c r="O27" s="8">
        <v>1</v>
      </c>
      <c r="P27" s="9"/>
      <c r="Q27" s="19"/>
      <c r="R27" s="8">
        <v>1</v>
      </c>
      <c r="S27" s="9"/>
      <c r="T27" s="19"/>
      <c r="U27" s="51">
        <v>1</v>
      </c>
      <c r="V27" s="52"/>
    </row>
    <row r="28" spans="1:22" ht="104.4" customHeight="1" thickTop="1" thickBot="1" x14ac:dyDescent="0.35">
      <c r="A28" s="50" t="s">
        <v>22</v>
      </c>
      <c r="B28" s="35" t="s">
        <v>57</v>
      </c>
      <c r="C28" s="18">
        <v>1</v>
      </c>
      <c r="D28" s="31">
        <v>1</v>
      </c>
      <c r="E28" s="17"/>
      <c r="F28" s="8">
        <v>1</v>
      </c>
      <c r="G28" s="9"/>
      <c r="H28" s="19"/>
      <c r="I28" s="8">
        <v>1</v>
      </c>
      <c r="J28" s="9"/>
      <c r="K28" s="19"/>
      <c r="L28" s="8">
        <v>1</v>
      </c>
      <c r="M28" s="9"/>
      <c r="N28" s="19"/>
      <c r="O28" s="8">
        <v>1</v>
      </c>
      <c r="P28" s="9"/>
      <c r="Q28" s="19"/>
      <c r="R28" s="8">
        <v>1</v>
      </c>
      <c r="S28" s="9"/>
      <c r="T28" s="19"/>
      <c r="U28" s="8">
        <v>1</v>
      </c>
      <c r="V28" s="9"/>
    </row>
    <row r="29" spans="1:22" ht="105.6" customHeight="1" thickTop="1" thickBot="1" x14ac:dyDescent="0.35">
      <c r="A29" s="50" t="s">
        <v>23</v>
      </c>
      <c r="B29" s="35" t="s">
        <v>58</v>
      </c>
      <c r="C29" s="18">
        <v>1</v>
      </c>
      <c r="D29" s="31">
        <v>0</v>
      </c>
      <c r="E29" s="17"/>
      <c r="F29" s="8">
        <v>0</v>
      </c>
      <c r="G29" s="9"/>
      <c r="H29" s="19"/>
      <c r="I29" s="8">
        <v>0</v>
      </c>
      <c r="J29" s="9"/>
      <c r="K29" s="19"/>
      <c r="L29" s="8">
        <v>0</v>
      </c>
      <c r="M29" s="9"/>
      <c r="N29" s="19"/>
      <c r="O29" s="8">
        <v>0</v>
      </c>
      <c r="P29" s="9"/>
      <c r="Q29" s="19"/>
      <c r="R29" s="8">
        <v>0</v>
      </c>
      <c r="S29" s="9"/>
      <c r="T29" s="19"/>
      <c r="U29" s="8">
        <v>0</v>
      </c>
      <c r="V29" s="9"/>
    </row>
    <row r="30" spans="1:22" ht="119.4" customHeight="1" thickTop="1" thickBot="1" x14ac:dyDescent="0.35">
      <c r="A30" s="50" t="s">
        <v>24</v>
      </c>
      <c r="B30" s="35" t="s">
        <v>59</v>
      </c>
      <c r="C30" s="18">
        <v>1</v>
      </c>
      <c r="D30" s="31">
        <v>0</v>
      </c>
      <c r="E30" s="17"/>
      <c r="F30" s="51">
        <v>0</v>
      </c>
      <c r="G30" s="52"/>
      <c r="H30" s="19"/>
      <c r="I30" s="51">
        <v>0</v>
      </c>
      <c r="J30" s="52"/>
      <c r="K30" s="19"/>
      <c r="L30" s="51">
        <v>0</v>
      </c>
      <c r="M30" s="52"/>
      <c r="N30" s="19"/>
      <c r="O30" s="8">
        <v>0</v>
      </c>
      <c r="P30" s="52"/>
      <c r="Q30" s="19"/>
      <c r="R30" s="8">
        <v>0</v>
      </c>
      <c r="S30" s="52"/>
      <c r="T30" s="19"/>
      <c r="U30" s="51">
        <v>0</v>
      </c>
      <c r="V30" s="52"/>
    </row>
    <row r="31" spans="1:22" ht="118.95" customHeight="1" thickTop="1" thickBot="1" x14ac:dyDescent="0.35">
      <c r="A31" s="50" t="s">
        <v>25</v>
      </c>
      <c r="B31" s="35" t="s">
        <v>60</v>
      </c>
      <c r="C31" s="18">
        <v>1</v>
      </c>
      <c r="D31" s="31">
        <v>0</v>
      </c>
      <c r="E31" s="17"/>
      <c r="F31" s="8">
        <v>0</v>
      </c>
      <c r="G31" s="9"/>
      <c r="H31" s="19"/>
      <c r="I31" s="8">
        <v>0</v>
      </c>
      <c r="J31" s="9"/>
      <c r="K31" s="19"/>
      <c r="L31" s="8">
        <v>0</v>
      </c>
      <c r="M31" s="9"/>
      <c r="N31" s="19"/>
      <c r="O31" s="8">
        <v>0</v>
      </c>
      <c r="P31" s="9"/>
      <c r="Q31" s="19"/>
      <c r="R31" s="8">
        <v>0</v>
      </c>
      <c r="S31" s="9"/>
      <c r="T31" s="19"/>
      <c r="U31" s="8">
        <v>0</v>
      </c>
      <c r="V31" s="9"/>
    </row>
    <row r="32" spans="1:22" s="7" customFormat="1" ht="106.95" customHeight="1" thickTop="1" thickBot="1" x14ac:dyDescent="0.35">
      <c r="A32" s="54" t="s">
        <v>26</v>
      </c>
      <c r="B32" s="55" t="s">
        <v>61</v>
      </c>
      <c r="C32" s="53">
        <v>1</v>
      </c>
      <c r="D32" s="31">
        <v>1</v>
      </c>
      <c r="E32" s="56"/>
      <c r="F32" s="51">
        <v>1</v>
      </c>
      <c r="G32" s="52"/>
      <c r="H32" s="19"/>
      <c r="I32" s="8">
        <v>1</v>
      </c>
      <c r="J32" s="9"/>
      <c r="K32" s="19"/>
      <c r="L32" s="8">
        <v>1</v>
      </c>
      <c r="M32" s="9"/>
      <c r="N32" s="19"/>
      <c r="O32" s="8">
        <v>1</v>
      </c>
      <c r="P32" s="8"/>
      <c r="Q32" s="19"/>
      <c r="R32" s="8">
        <v>1</v>
      </c>
      <c r="S32" s="8"/>
      <c r="T32" s="57"/>
      <c r="U32" s="51">
        <v>1</v>
      </c>
      <c r="V32" s="52"/>
    </row>
    <row r="33" spans="1:22" s="7" customFormat="1" ht="135" customHeight="1" thickTop="1" thickBot="1" x14ac:dyDescent="0.35">
      <c r="A33" s="54" t="s">
        <v>27</v>
      </c>
      <c r="B33" s="55" t="s">
        <v>62</v>
      </c>
      <c r="C33" s="53">
        <v>2</v>
      </c>
      <c r="D33" s="31">
        <v>2</v>
      </c>
      <c r="E33" s="56"/>
      <c r="F33" s="51">
        <v>2</v>
      </c>
      <c r="G33" s="52"/>
      <c r="H33" s="19"/>
      <c r="I33" s="8">
        <v>2</v>
      </c>
      <c r="J33" s="9"/>
      <c r="K33" s="19"/>
      <c r="L33" s="8">
        <v>2</v>
      </c>
      <c r="M33" s="9"/>
      <c r="N33" s="19"/>
      <c r="O33" s="8">
        <v>2</v>
      </c>
      <c r="P33" s="8"/>
      <c r="Q33" s="19"/>
      <c r="R33" s="8">
        <v>2</v>
      </c>
      <c r="S33" s="8"/>
      <c r="T33" s="57"/>
      <c r="U33" s="51">
        <v>2</v>
      </c>
      <c r="V33" s="52"/>
    </row>
    <row r="34" spans="1:22" ht="80.400000000000006" customHeight="1" thickTop="1" thickBot="1" x14ac:dyDescent="0.35">
      <c r="A34" s="50" t="s">
        <v>28</v>
      </c>
      <c r="B34" s="35" t="s">
        <v>63</v>
      </c>
      <c r="C34" s="18">
        <v>2</v>
      </c>
      <c r="D34" s="31">
        <v>2</v>
      </c>
      <c r="E34" s="58"/>
      <c r="F34" s="8">
        <v>2</v>
      </c>
      <c r="G34" s="9"/>
      <c r="H34" s="59"/>
      <c r="I34" s="8">
        <v>2</v>
      </c>
      <c r="J34" s="9"/>
      <c r="K34" s="59"/>
      <c r="L34" s="8">
        <v>2</v>
      </c>
      <c r="M34" s="9"/>
      <c r="N34" s="19"/>
      <c r="O34" s="8">
        <v>2</v>
      </c>
      <c r="P34" s="8"/>
      <c r="Q34" s="19"/>
      <c r="R34" s="8">
        <v>2</v>
      </c>
      <c r="S34" s="8"/>
      <c r="T34" s="59"/>
      <c r="U34" s="8">
        <v>2</v>
      </c>
      <c r="V34" s="9"/>
    </row>
    <row r="35" spans="1:22" ht="33.6" customHeight="1" thickTop="1" thickBot="1" x14ac:dyDescent="0.35">
      <c r="A35" s="93" t="s">
        <v>29</v>
      </c>
      <c r="B35" s="35" t="s">
        <v>64</v>
      </c>
      <c r="C35" s="95">
        <v>2</v>
      </c>
      <c r="D35" s="97">
        <v>2</v>
      </c>
      <c r="E35" s="150"/>
      <c r="F35" s="149">
        <v>2</v>
      </c>
      <c r="G35" s="129"/>
      <c r="H35" s="148"/>
      <c r="I35" s="149">
        <v>2</v>
      </c>
      <c r="J35" s="129"/>
      <c r="K35" s="148"/>
      <c r="L35" s="149">
        <v>2</v>
      </c>
      <c r="M35" s="129"/>
      <c r="N35" s="77"/>
      <c r="O35" s="149">
        <v>2</v>
      </c>
      <c r="P35" s="144"/>
      <c r="Q35" s="77"/>
      <c r="R35" s="149">
        <v>2</v>
      </c>
      <c r="S35" s="144"/>
      <c r="T35" s="148"/>
      <c r="U35" s="149">
        <v>2</v>
      </c>
      <c r="V35" s="129"/>
    </row>
    <row r="36" spans="1:22" ht="78.599999999999994" customHeight="1" thickTop="1" thickBot="1" x14ac:dyDescent="0.35">
      <c r="A36" s="93"/>
      <c r="B36" s="35" t="s">
        <v>65</v>
      </c>
      <c r="C36" s="95"/>
      <c r="D36" s="97"/>
      <c r="E36" s="150"/>
      <c r="F36" s="149"/>
      <c r="G36" s="130"/>
      <c r="H36" s="148"/>
      <c r="I36" s="149"/>
      <c r="J36" s="130"/>
      <c r="K36" s="148"/>
      <c r="L36" s="149"/>
      <c r="M36" s="130"/>
      <c r="N36" s="77"/>
      <c r="O36" s="149"/>
      <c r="P36" s="151"/>
      <c r="Q36" s="77"/>
      <c r="R36" s="149"/>
      <c r="S36" s="151"/>
      <c r="T36" s="148"/>
      <c r="U36" s="149"/>
      <c r="V36" s="130"/>
    </row>
    <row r="37" spans="1:22" ht="56.4" thickTop="1" thickBot="1" x14ac:dyDescent="0.35">
      <c r="A37" s="93"/>
      <c r="B37" s="35" t="s">
        <v>66</v>
      </c>
      <c r="C37" s="95"/>
      <c r="D37" s="97"/>
      <c r="E37" s="150"/>
      <c r="F37" s="149"/>
      <c r="G37" s="131"/>
      <c r="H37" s="148"/>
      <c r="I37" s="149"/>
      <c r="J37" s="131"/>
      <c r="K37" s="148"/>
      <c r="L37" s="149"/>
      <c r="M37" s="131"/>
      <c r="N37" s="77"/>
      <c r="O37" s="149"/>
      <c r="P37" s="145"/>
      <c r="Q37" s="77"/>
      <c r="R37" s="149"/>
      <c r="S37" s="145"/>
      <c r="T37" s="148"/>
      <c r="U37" s="149"/>
      <c r="V37" s="131"/>
    </row>
    <row r="38" spans="1:22" ht="36.6" customHeight="1" thickTop="1" thickBot="1" x14ac:dyDescent="0.35">
      <c r="A38" s="93" t="s">
        <v>30</v>
      </c>
      <c r="B38" s="35" t="s">
        <v>31</v>
      </c>
      <c r="C38" s="95">
        <v>2</v>
      </c>
      <c r="D38" s="97">
        <v>2</v>
      </c>
      <c r="E38" s="150"/>
      <c r="F38" s="149">
        <v>2</v>
      </c>
      <c r="G38" s="129"/>
      <c r="H38" s="148"/>
      <c r="I38" s="149">
        <v>2</v>
      </c>
      <c r="J38" s="129"/>
      <c r="K38" s="148"/>
      <c r="L38" s="149">
        <v>2</v>
      </c>
      <c r="M38" s="129"/>
      <c r="N38" s="77"/>
      <c r="O38" s="149">
        <v>2</v>
      </c>
      <c r="P38" s="144"/>
      <c r="Q38" s="77"/>
      <c r="R38" s="149">
        <v>2</v>
      </c>
      <c r="S38" s="144"/>
      <c r="T38" s="148"/>
      <c r="U38" s="149">
        <v>2</v>
      </c>
      <c r="V38" s="129"/>
    </row>
    <row r="39" spans="1:22" ht="36.6" customHeight="1" thickTop="1" thickBot="1" x14ac:dyDescent="0.35">
      <c r="A39" s="93"/>
      <c r="B39" s="35" t="s">
        <v>32</v>
      </c>
      <c r="C39" s="95"/>
      <c r="D39" s="97"/>
      <c r="E39" s="150"/>
      <c r="F39" s="149"/>
      <c r="G39" s="130"/>
      <c r="H39" s="148"/>
      <c r="I39" s="149"/>
      <c r="J39" s="130"/>
      <c r="K39" s="148"/>
      <c r="L39" s="149"/>
      <c r="M39" s="130"/>
      <c r="N39" s="77"/>
      <c r="O39" s="149"/>
      <c r="P39" s="151"/>
      <c r="Q39" s="77"/>
      <c r="R39" s="149"/>
      <c r="S39" s="151"/>
      <c r="T39" s="148"/>
      <c r="U39" s="149"/>
      <c r="V39" s="130"/>
    </row>
    <row r="40" spans="1:22" ht="56.4" thickTop="1" thickBot="1" x14ac:dyDescent="0.35">
      <c r="A40" s="94"/>
      <c r="B40" s="60" t="s">
        <v>67</v>
      </c>
      <c r="C40" s="96"/>
      <c r="D40" s="98"/>
      <c r="E40" s="155"/>
      <c r="F40" s="153"/>
      <c r="G40" s="154"/>
      <c r="H40" s="152"/>
      <c r="I40" s="153"/>
      <c r="J40" s="154"/>
      <c r="K40" s="152"/>
      <c r="L40" s="153"/>
      <c r="M40" s="154"/>
      <c r="N40" s="92"/>
      <c r="O40" s="153"/>
      <c r="P40" s="156"/>
      <c r="Q40" s="92"/>
      <c r="R40" s="153"/>
      <c r="S40" s="156"/>
      <c r="T40" s="152"/>
      <c r="U40" s="153"/>
      <c r="V40" s="154"/>
    </row>
    <row r="41" spans="1:22" ht="15" customHeight="1" x14ac:dyDescent="0.3">
      <c r="A41" s="5"/>
      <c r="B41" s="5"/>
      <c r="C41" s="1"/>
      <c r="D41" s="1"/>
      <c r="E41" s="6"/>
      <c r="F41" s="1"/>
      <c r="G41" s="1"/>
    </row>
  </sheetData>
  <mergeCells count="164">
    <mergeCell ref="T38:T40"/>
    <mergeCell ref="U38:U40"/>
    <mergeCell ref="V38:V40"/>
    <mergeCell ref="Q38:Q40"/>
    <mergeCell ref="R38:R40"/>
    <mergeCell ref="S38:S40"/>
    <mergeCell ref="N38:N40"/>
    <mergeCell ref="O38:O40"/>
    <mergeCell ref="P38:P40"/>
    <mergeCell ref="K38:K40"/>
    <mergeCell ref="L38:L40"/>
    <mergeCell ref="M38:M40"/>
    <mergeCell ref="H38:H40"/>
    <mergeCell ref="I38:I40"/>
    <mergeCell ref="J38:J40"/>
    <mergeCell ref="A38:A40"/>
    <mergeCell ref="C38:C40"/>
    <mergeCell ref="D38:D40"/>
    <mergeCell ref="E38:E40"/>
    <mergeCell ref="F38:F40"/>
    <mergeCell ref="G38:G40"/>
    <mergeCell ref="T35:T37"/>
    <mergeCell ref="U35:U37"/>
    <mergeCell ref="V35:V37"/>
    <mergeCell ref="Q35:Q37"/>
    <mergeCell ref="R35:R37"/>
    <mergeCell ref="S35:S37"/>
    <mergeCell ref="N35:N37"/>
    <mergeCell ref="O35:O37"/>
    <mergeCell ref="P35:P37"/>
    <mergeCell ref="K35:K37"/>
    <mergeCell ref="L35:L37"/>
    <mergeCell ref="M35:M37"/>
    <mergeCell ref="H35:H37"/>
    <mergeCell ref="I35:I37"/>
    <mergeCell ref="J35:J37"/>
    <mergeCell ref="A35:A37"/>
    <mergeCell ref="C35:C37"/>
    <mergeCell ref="D35:D37"/>
    <mergeCell ref="E35:E37"/>
    <mergeCell ref="F35:F37"/>
    <mergeCell ref="G35:G37"/>
    <mergeCell ref="T24:T25"/>
    <mergeCell ref="U24:U25"/>
    <mergeCell ref="V24:V25"/>
    <mergeCell ref="Q24:Q25"/>
    <mergeCell ref="R24:R25"/>
    <mergeCell ref="S24:S25"/>
    <mergeCell ref="N24:N25"/>
    <mergeCell ref="O24:O25"/>
    <mergeCell ref="P24:P25"/>
    <mergeCell ref="K24:K25"/>
    <mergeCell ref="L24:L25"/>
    <mergeCell ref="M24:M25"/>
    <mergeCell ref="H24:H25"/>
    <mergeCell ref="I24:I25"/>
    <mergeCell ref="J24:J25"/>
    <mergeCell ref="A24:A25"/>
    <mergeCell ref="C24:C25"/>
    <mergeCell ref="D24:D25"/>
    <mergeCell ref="E24:E25"/>
    <mergeCell ref="F24:F25"/>
    <mergeCell ref="G24:G25"/>
    <mergeCell ref="T20:T21"/>
    <mergeCell ref="U20:U21"/>
    <mergeCell ref="V20:V21"/>
    <mergeCell ref="Q20:Q21"/>
    <mergeCell ref="R20:R21"/>
    <mergeCell ref="S20:S21"/>
    <mergeCell ref="N20:N21"/>
    <mergeCell ref="O20:O21"/>
    <mergeCell ref="P20:P21"/>
    <mergeCell ref="K20:K21"/>
    <mergeCell ref="L20:L21"/>
    <mergeCell ref="M20:M21"/>
    <mergeCell ref="H20:H21"/>
    <mergeCell ref="I20:I21"/>
    <mergeCell ref="J20:J21"/>
    <mergeCell ref="A20:A23"/>
    <mergeCell ref="C20:C21"/>
    <mergeCell ref="D20:D21"/>
    <mergeCell ref="E20:E21"/>
    <mergeCell ref="F20:F21"/>
    <mergeCell ref="G20:G21"/>
    <mergeCell ref="T12:T14"/>
    <mergeCell ref="U12:U14"/>
    <mergeCell ref="V12:V14"/>
    <mergeCell ref="Q12:Q14"/>
    <mergeCell ref="R12:R14"/>
    <mergeCell ref="S12:S14"/>
    <mergeCell ref="N12:N14"/>
    <mergeCell ref="O12:O14"/>
    <mergeCell ref="P12:P14"/>
    <mergeCell ref="K12:K14"/>
    <mergeCell ref="L12:L14"/>
    <mergeCell ref="M12:M14"/>
    <mergeCell ref="H12:H14"/>
    <mergeCell ref="I12:I14"/>
    <mergeCell ref="J12:J14"/>
    <mergeCell ref="A12:A19"/>
    <mergeCell ref="C12:C14"/>
    <mergeCell ref="D12:D14"/>
    <mergeCell ref="E12:E14"/>
    <mergeCell ref="F12:F14"/>
    <mergeCell ref="G12:G14"/>
    <mergeCell ref="T9:T11"/>
    <mergeCell ref="U9:U11"/>
    <mergeCell ref="V9:V11"/>
    <mergeCell ref="Q9:Q11"/>
    <mergeCell ref="R9:R11"/>
    <mergeCell ref="S9:S11"/>
    <mergeCell ref="N9:N11"/>
    <mergeCell ref="O9:O11"/>
    <mergeCell ref="P9:P11"/>
    <mergeCell ref="K9:K11"/>
    <mergeCell ref="L9:L11"/>
    <mergeCell ref="M9:M11"/>
    <mergeCell ref="H9:H11"/>
    <mergeCell ref="I9:I11"/>
    <mergeCell ref="J9:J11"/>
    <mergeCell ref="A9:A11"/>
    <mergeCell ref="C9:C11"/>
    <mergeCell ref="D9:D11"/>
    <mergeCell ref="E9:E11"/>
    <mergeCell ref="F9:F11"/>
    <mergeCell ref="G9:G11"/>
    <mergeCell ref="T6:T8"/>
    <mergeCell ref="U6:U8"/>
    <mergeCell ref="V6:V8"/>
    <mergeCell ref="Q6:Q8"/>
    <mergeCell ref="R6:R8"/>
    <mergeCell ref="S6:S8"/>
    <mergeCell ref="N6:N8"/>
    <mergeCell ref="O6:O8"/>
    <mergeCell ref="P6:P8"/>
    <mergeCell ref="A6:A8"/>
    <mergeCell ref="C6:C8"/>
    <mergeCell ref="D6:D8"/>
    <mergeCell ref="E6:E8"/>
    <mergeCell ref="F6:F8"/>
    <mergeCell ref="G6:G8"/>
    <mergeCell ref="K3:M3"/>
    <mergeCell ref="N3:P3"/>
    <mergeCell ref="Q3:S3"/>
    <mergeCell ref="K6:K8"/>
    <mergeCell ref="L6:L8"/>
    <mergeCell ref="M6:M8"/>
    <mergeCell ref="H6:H8"/>
    <mergeCell ref="I6:I8"/>
    <mergeCell ref="J6:J8"/>
    <mergeCell ref="Q2:S2"/>
    <mergeCell ref="T2:V2"/>
    <mergeCell ref="A3:A5"/>
    <mergeCell ref="B3:B5"/>
    <mergeCell ref="D3:D4"/>
    <mergeCell ref="E3:G3"/>
    <mergeCell ref="H3:J3"/>
    <mergeCell ref="A1:G1"/>
    <mergeCell ref="A2:C2"/>
    <mergeCell ref="E2:G2"/>
    <mergeCell ref="H2:J2"/>
    <mergeCell ref="K2:M2"/>
    <mergeCell ref="N2:P2"/>
    <mergeCell ref="T3:V3"/>
  </mergeCells>
  <pageMargins left="0.25" right="0.25" top="0.75" bottom="0.75" header="0.3" footer="0.3"/>
  <pageSetup paperSize="9" scale="47"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8141-5868-4E20-8910-5AA64022F10E}">
  <dimension ref="A1:J41"/>
  <sheetViews>
    <sheetView zoomScale="70" zoomScaleNormal="70" workbookViewId="0">
      <selection activeCell="E38" sqref="E38:E40"/>
    </sheetView>
  </sheetViews>
  <sheetFormatPr defaultColWidth="8.88671875" defaultRowHeight="27" customHeight="1" x14ac:dyDescent="0.3"/>
  <cols>
    <col min="1" max="1" width="8.88671875" style="2" customWidth="1"/>
    <col min="2" max="2" width="66.5546875" style="2" customWidth="1"/>
    <col min="3" max="3" width="12.6640625" style="2" customWidth="1"/>
    <col min="4" max="4" width="13.5546875" style="3" customWidth="1"/>
    <col min="5" max="5" width="10.6640625" style="3" customWidth="1"/>
    <col min="6" max="6" width="10.88671875" style="2" customWidth="1"/>
    <col min="7" max="7" width="10.6640625" style="2" customWidth="1"/>
    <col min="8" max="8" width="12.6640625" style="2" customWidth="1"/>
    <col min="9" max="9" width="10.33203125" style="2" customWidth="1"/>
    <col min="10" max="10" width="10.109375" style="2" customWidth="1"/>
    <col min="11" max="16384" width="8.88671875" style="2"/>
  </cols>
  <sheetData>
    <row r="1" spans="1:10" ht="41.4" customHeight="1" thickBot="1" x14ac:dyDescent="0.35">
      <c r="A1" s="81" t="s">
        <v>41</v>
      </c>
      <c r="B1" s="81"/>
      <c r="C1" s="81"/>
      <c r="D1" s="81"/>
      <c r="E1" s="81"/>
      <c r="F1" s="12"/>
      <c r="G1" s="12"/>
      <c r="H1" s="12"/>
      <c r="I1" s="12"/>
      <c r="J1" s="12"/>
    </row>
    <row r="2" spans="1:10" ht="70.2" customHeight="1" thickBot="1" x14ac:dyDescent="0.35">
      <c r="A2" s="109" t="s">
        <v>39</v>
      </c>
      <c r="B2" s="110"/>
      <c r="C2" s="111"/>
      <c r="D2" s="167" t="s">
        <v>68</v>
      </c>
      <c r="E2" s="168"/>
      <c r="F2" s="168"/>
      <c r="G2" s="168"/>
      <c r="H2" s="168"/>
      <c r="I2" s="168"/>
      <c r="J2" s="168"/>
    </row>
    <row r="3" spans="1:10" ht="27" customHeight="1" thickTop="1" thickBot="1" x14ac:dyDescent="0.35">
      <c r="A3" s="84" t="s">
        <v>47</v>
      </c>
      <c r="B3" s="85" t="s">
        <v>0</v>
      </c>
      <c r="C3" s="16" t="s">
        <v>1</v>
      </c>
      <c r="D3" s="158" t="s">
        <v>40</v>
      </c>
      <c r="E3" s="62" t="s">
        <v>69</v>
      </c>
      <c r="F3" s="61"/>
      <c r="G3" s="61"/>
      <c r="H3" s="61"/>
      <c r="I3" s="61"/>
      <c r="J3" s="61"/>
    </row>
    <row r="4" spans="1:10" ht="27" customHeight="1" thickTop="1" thickBot="1" x14ac:dyDescent="0.35">
      <c r="A4" s="84"/>
      <c r="B4" s="85"/>
      <c r="C4" s="16" t="s">
        <v>2</v>
      </c>
      <c r="D4" s="159"/>
      <c r="E4" s="8" t="s">
        <v>35</v>
      </c>
      <c r="F4" s="8" t="s">
        <v>35</v>
      </c>
      <c r="G4" s="8" t="s">
        <v>35</v>
      </c>
      <c r="H4" s="8" t="s">
        <v>35</v>
      </c>
      <c r="I4" s="8" t="s">
        <v>35</v>
      </c>
      <c r="J4" s="8" t="s">
        <v>35</v>
      </c>
    </row>
    <row r="5" spans="1:10" ht="27" customHeight="1" thickTop="1" thickBot="1" x14ac:dyDescent="0.35">
      <c r="A5" s="84"/>
      <c r="B5" s="85"/>
      <c r="C5" s="20">
        <v>100</v>
      </c>
      <c r="D5" s="22">
        <f t="shared" ref="D5:J5" si="0">D6+D9+D12+D20+D24</f>
        <v>87.77</v>
      </c>
      <c r="E5" s="26">
        <f t="shared" si="0"/>
        <v>87.77</v>
      </c>
      <c r="F5" s="26">
        <f t="shared" si="0"/>
        <v>87.77</v>
      </c>
      <c r="G5" s="26">
        <f t="shared" si="0"/>
        <v>87.77</v>
      </c>
      <c r="H5" s="26">
        <f t="shared" si="0"/>
        <v>87.77</v>
      </c>
      <c r="I5" s="26">
        <f t="shared" si="0"/>
        <v>87.77</v>
      </c>
      <c r="J5" s="26">
        <f t="shared" si="0"/>
        <v>87.77</v>
      </c>
    </row>
    <row r="6" spans="1:10" ht="36.6" customHeight="1" thickTop="1" thickBot="1" x14ac:dyDescent="0.35">
      <c r="A6" s="84" t="s">
        <v>48</v>
      </c>
      <c r="B6" s="29" t="s">
        <v>49</v>
      </c>
      <c r="C6" s="83" t="s">
        <v>50</v>
      </c>
      <c r="D6" s="157">
        <f t="shared" ref="D6:J6" si="1">ROUND(54/69*20,2)</f>
        <v>15.65</v>
      </c>
      <c r="E6" s="85">
        <f t="shared" si="1"/>
        <v>15.65</v>
      </c>
      <c r="F6" s="85">
        <f t="shared" si="1"/>
        <v>15.65</v>
      </c>
      <c r="G6" s="85">
        <f t="shared" si="1"/>
        <v>15.65</v>
      </c>
      <c r="H6" s="85">
        <f t="shared" si="1"/>
        <v>15.65</v>
      </c>
      <c r="I6" s="85">
        <f t="shared" si="1"/>
        <v>15.65</v>
      </c>
      <c r="J6" s="85">
        <f t="shared" si="1"/>
        <v>15.65</v>
      </c>
    </row>
    <row r="7" spans="1:10" ht="36.6" customHeight="1" thickTop="1" thickBot="1" x14ac:dyDescent="0.35">
      <c r="A7" s="84"/>
      <c r="B7" s="35" t="s">
        <v>3</v>
      </c>
      <c r="C7" s="83"/>
      <c r="D7" s="157"/>
      <c r="E7" s="85"/>
      <c r="F7" s="85"/>
      <c r="G7" s="85"/>
      <c r="H7" s="85"/>
      <c r="I7" s="85"/>
      <c r="J7" s="85"/>
    </row>
    <row r="8" spans="1:10" ht="27" customHeight="1" thickTop="1" thickBot="1" x14ac:dyDescent="0.35">
      <c r="A8" s="84"/>
      <c r="B8" s="36" t="s">
        <v>4</v>
      </c>
      <c r="C8" s="83"/>
      <c r="D8" s="157"/>
      <c r="E8" s="85"/>
      <c r="F8" s="85"/>
      <c r="G8" s="85"/>
      <c r="H8" s="85"/>
      <c r="I8" s="85"/>
      <c r="J8" s="85"/>
    </row>
    <row r="9" spans="1:10" ht="25.95" customHeight="1" thickTop="1" thickBot="1" x14ac:dyDescent="0.35">
      <c r="A9" s="84" t="s">
        <v>51</v>
      </c>
      <c r="B9" s="29" t="s">
        <v>52</v>
      </c>
      <c r="C9" s="83">
        <v>35</v>
      </c>
      <c r="D9" s="157">
        <f t="shared" ref="D9:J9" si="2">ROUND(24000/27999*35,2)</f>
        <v>30</v>
      </c>
      <c r="E9" s="85">
        <f t="shared" si="2"/>
        <v>30</v>
      </c>
      <c r="F9" s="85">
        <f t="shared" si="2"/>
        <v>30</v>
      </c>
      <c r="G9" s="85">
        <f t="shared" si="2"/>
        <v>30</v>
      </c>
      <c r="H9" s="85">
        <f t="shared" si="2"/>
        <v>30</v>
      </c>
      <c r="I9" s="85">
        <f t="shared" si="2"/>
        <v>30</v>
      </c>
      <c r="J9" s="85">
        <f t="shared" si="2"/>
        <v>30</v>
      </c>
    </row>
    <row r="10" spans="1:10" ht="27" customHeight="1" thickTop="1" thickBot="1" x14ac:dyDescent="0.35">
      <c r="A10" s="84"/>
      <c r="B10" s="36" t="s">
        <v>3</v>
      </c>
      <c r="C10" s="83"/>
      <c r="D10" s="157"/>
      <c r="E10" s="85"/>
      <c r="F10" s="85"/>
      <c r="G10" s="85"/>
      <c r="H10" s="85"/>
      <c r="I10" s="85"/>
      <c r="J10" s="85"/>
    </row>
    <row r="11" spans="1:10" ht="27" customHeight="1" thickTop="1" thickBot="1" x14ac:dyDescent="0.35">
      <c r="A11" s="84"/>
      <c r="B11" s="36" t="s">
        <v>5</v>
      </c>
      <c r="C11" s="83"/>
      <c r="D11" s="157"/>
      <c r="E11" s="85"/>
      <c r="F11" s="85"/>
      <c r="G11" s="85"/>
      <c r="H11" s="85"/>
      <c r="I11" s="85"/>
      <c r="J11" s="85"/>
    </row>
    <row r="12" spans="1:10" ht="30.6" customHeight="1" thickTop="1" thickBot="1" x14ac:dyDescent="0.35">
      <c r="A12" s="82" t="s">
        <v>6</v>
      </c>
      <c r="B12" s="29" t="s">
        <v>7</v>
      </c>
      <c r="C12" s="83">
        <v>20</v>
      </c>
      <c r="D12" s="160">
        <f t="shared" ref="D12:J12" si="3">SUM(D15:D19)</f>
        <v>17.12</v>
      </c>
      <c r="E12" s="163">
        <f t="shared" si="3"/>
        <v>17.12</v>
      </c>
      <c r="F12" s="163">
        <f t="shared" si="3"/>
        <v>17.12</v>
      </c>
      <c r="G12" s="163">
        <f t="shared" si="3"/>
        <v>17.12</v>
      </c>
      <c r="H12" s="163">
        <f t="shared" si="3"/>
        <v>17.12</v>
      </c>
      <c r="I12" s="163">
        <f t="shared" si="3"/>
        <v>17.12</v>
      </c>
      <c r="J12" s="163">
        <f t="shared" si="3"/>
        <v>17.12</v>
      </c>
    </row>
    <row r="13" spans="1:10" s="4" customFormat="1" ht="36.6" customHeight="1" thickTop="1" thickBot="1" x14ac:dyDescent="0.35">
      <c r="A13" s="82"/>
      <c r="B13" s="36" t="s">
        <v>8</v>
      </c>
      <c r="C13" s="83"/>
      <c r="D13" s="161"/>
      <c r="E13" s="164"/>
      <c r="F13" s="164"/>
      <c r="G13" s="164"/>
      <c r="H13" s="164"/>
      <c r="I13" s="164"/>
      <c r="J13" s="164"/>
    </row>
    <row r="14" spans="1:10" s="4" customFormat="1" ht="36.6" customHeight="1" thickTop="1" thickBot="1" x14ac:dyDescent="0.35">
      <c r="A14" s="82"/>
      <c r="B14" s="36" t="s">
        <v>9</v>
      </c>
      <c r="C14" s="83"/>
      <c r="D14" s="162"/>
      <c r="E14" s="165"/>
      <c r="F14" s="165"/>
      <c r="G14" s="165"/>
      <c r="H14" s="165"/>
      <c r="I14" s="165"/>
      <c r="J14" s="165"/>
    </row>
    <row r="15" spans="1:10" ht="180.6" customHeight="1" thickTop="1" thickBot="1" x14ac:dyDescent="0.35">
      <c r="A15" s="82"/>
      <c r="B15" s="35" t="s">
        <v>10</v>
      </c>
      <c r="C15" s="30">
        <v>2</v>
      </c>
      <c r="D15" s="37">
        <v>2</v>
      </c>
      <c r="E15" s="38">
        <v>2</v>
      </c>
      <c r="F15" s="38">
        <v>2</v>
      </c>
      <c r="G15" s="38">
        <v>2</v>
      </c>
      <c r="H15" s="38">
        <v>2</v>
      </c>
      <c r="I15" s="41">
        <v>2</v>
      </c>
      <c r="J15" s="38">
        <v>2</v>
      </c>
    </row>
    <row r="16" spans="1:10" ht="55.2" customHeight="1" thickTop="1" thickBot="1" x14ac:dyDescent="0.35">
      <c r="A16" s="82"/>
      <c r="B16" s="35" t="s">
        <v>11</v>
      </c>
      <c r="C16" s="30">
        <v>6</v>
      </c>
      <c r="D16" s="22">
        <f t="shared" ref="D16:J16" si="4">ROUND(1512/2346*6,2)</f>
        <v>3.87</v>
      </c>
      <c r="E16" s="42">
        <f t="shared" si="4"/>
        <v>3.87</v>
      </c>
      <c r="F16" s="42">
        <f t="shared" si="4"/>
        <v>3.87</v>
      </c>
      <c r="G16" s="42">
        <f t="shared" si="4"/>
        <v>3.87</v>
      </c>
      <c r="H16" s="42">
        <f t="shared" si="4"/>
        <v>3.87</v>
      </c>
      <c r="I16" s="42">
        <f t="shared" si="4"/>
        <v>3.87</v>
      </c>
      <c r="J16" s="42">
        <f t="shared" si="4"/>
        <v>3.87</v>
      </c>
    </row>
    <row r="17" spans="1:10" ht="158.4" customHeight="1" thickTop="1" thickBot="1" x14ac:dyDescent="0.35">
      <c r="A17" s="82"/>
      <c r="B17" s="35" t="s">
        <v>12</v>
      </c>
      <c r="C17" s="30">
        <v>3</v>
      </c>
      <c r="D17" s="32">
        <v>3</v>
      </c>
      <c r="E17" s="8">
        <v>3</v>
      </c>
      <c r="F17" s="8">
        <v>3</v>
      </c>
      <c r="G17" s="8">
        <v>3</v>
      </c>
      <c r="H17" s="8">
        <v>3</v>
      </c>
      <c r="I17" s="8">
        <v>3</v>
      </c>
      <c r="J17" s="8">
        <v>3</v>
      </c>
    </row>
    <row r="18" spans="1:10" ht="46.95" customHeight="1" thickTop="1" thickBot="1" x14ac:dyDescent="0.35">
      <c r="A18" s="82"/>
      <c r="B18" s="35" t="s">
        <v>13</v>
      </c>
      <c r="C18" s="30">
        <v>4</v>
      </c>
      <c r="D18" s="32">
        <f t="shared" ref="D18:J18" si="5">ROUND((3024/3726)*4,2)</f>
        <v>3.25</v>
      </c>
      <c r="E18" s="8">
        <f t="shared" si="5"/>
        <v>3.25</v>
      </c>
      <c r="F18" s="8">
        <f t="shared" si="5"/>
        <v>3.25</v>
      </c>
      <c r="G18" s="8">
        <f t="shared" si="5"/>
        <v>3.25</v>
      </c>
      <c r="H18" s="8">
        <f t="shared" si="5"/>
        <v>3.25</v>
      </c>
      <c r="I18" s="8">
        <f t="shared" si="5"/>
        <v>3.25</v>
      </c>
      <c r="J18" s="8">
        <f t="shared" si="5"/>
        <v>3.25</v>
      </c>
    </row>
    <row r="19" spans="1:10" ht="163.19999999999999" customHeight="1" thickTop="1" thickBot="1" x14ac:dyDescent="0.35">
      <c r="A19" s="82"/>
      <c r="B19" s="35" t="s">
        <v>14</v>
      </c>
      <c r="C19" s="30">
        <v>5</v>
      </c>
      <c r="D19" s="43">
        <v>5</v>
      </c>
      <c r="E19" s="44">
        <v>5</v>
      </c>
      <c r="F19" s="44">
        <v>5</v>
      </c>
      <c r="G19" s="44">
        <v>5</v>
      </c>
      <c r="H19" s="44">
        <v>5</v>
      </c>
      <c r="I19" s="44">
        <v>5</v>
      </c>
      <c r="J19" s="44">
        <v>5</v>
      </c>
    </row>
    <row r="20" spans="1:10" ht="36.6" customHeight="1" thickTop="1" thickBot="1" x14ac:dyDescent="0.35">
      <c r="A20" s="101" t="s">
        <v>15</v>
      </c>
      <c r="B20" s="45" t="s">
        <v>16</v>
      </c>
      <c r="C20" s="102">
        <v>10</v>
      </c>
      <c r="D20" s="157">
        <v>10</v>
      </c>
      <c r="E20" s="85">
        <v>10</v>
      </c>
      <c r="F20" s="85">
        <v>10</v>
      </c>
      <c r="G20" s="85">
        <v>10</v>
      </c>
      <c r="H20" s="85">
        <v>10</v>
      </c>
      <c r="I20" s="85">
        <v>10</v>
      </c>
      <c r="J20" s="85">
        <v>10</v>
      </c>
    </row>
    <row r="21" spans="1:10" s="4" customFormat="1" ht="27.6" customHeight="1" thickTop="1" thickBot="1" x14ac:dyDescent="0.35">
      <c r="A21" s="101"/>
      <c r="B21" s="47" t="s">
        <v>17</v>
      </c>
      <c r="C21" s="102"/>
      <c r="D21" s="157"/>
      <c r="E21" s="85"/>
      <c r="F21" s="85"/>
      <c r="G21" s="85"/>
      <c r="H21" s="85"/>
      <c r="I21" s="85"/>
      <c r="J21" s="85"/>
    </row>
    <row r="22" spans="1:10" ht="176.4" customHeight="1" thickTop="1" thickBot="1" x14ac:dyDescent="0.35">
      <c r="A22" s="101"/>
      <c r="B22" s="48" t="s">
        <v>18</v>
      </c>
      <c r="C22" s="46">
        <v>5</v>
      </c>
      <c r="D22" s="32">
        <v>5</v>
      </c>
      <c r="E22" s="8">
        <v>5</v>
      </c>
      <c r="F22" s="8">
        <v>5</v>
      </c>
      <c r="G22" s="8">
        <v>5</v>
      </c>
      <c r="H22" s="8">
        <v>5</v>
      </c>
      <c r="I22" s="8">
        <v>5</v>
      </c>
      <c r="J22" s="8">
        <v>5</v>
      </c>
    </row>
    <row r="23" spans="1:10" ht="28.8" thickTop="1" thickBot="1" x14ac:dyDescent="0.35">
      <c r="A23" s="101"/>
      <c r="B23" s="35" t="s">
        <v>19</v>
      </c>
      <c r="C23" s="46">
        <v>5</v>
      </c>
      <c r="D23" s="32">
        <v>5</v>
      </c>
      <c r="E23" s="8">
        <v>5</v>
      </c>
      <c r="F23" s="8">
        <v>5</v>
      </c>
      <c r="G23" s="8">
        <v>5</v>
      </c>
      <c r="H23" s="8">
        <v>5</v>
      </c>
      <c r="I23" s="8">
        <v>5</v>
      </c>
      <c r="J23" s="8">
        <v>5</v>
      </c>
    </row>
    <row r="24" spans="1:10" ht="52.2" customHeight="1" thickTop="1" thickBot="1" x14ac:dyDescent="0.35">
      <c r="A24" s="82" t="s">
        <v>53</v>
      </c>
      <c r="B24" s="29" t="s">
        <v>54</v>
      </c>
      <c r="C24" s="83">
        <v>15</v>
      </c>
      <c r="D24" s="157">
        <f t="shared" ref="D24" si="6">SUM(D26:D40)</f>
        <v>15</v>
      </c>
      <c r="E24" s="85">
        <f t="shared" ref="E24" si="7">SUM(E26:E40)</f>
        <v>15</v>
      </c>
      <c r="F24" s="85">
        <f t="shared" ref="F24" si="8">SUM(F26:F40)</f>
        <v>15</v>
      </c>
      <c r="G24" s="85">
        <f t="shared" ref="G24" si="9">SUM(G26:G40)</f>
        <v>15</v>
      </c>
      <c r="H24" s="85">
        <f t="shared" ref="H24" si="10">SUM(H26:H40)</f>
        <v>15</v>
      </c>
      <c r="I24" s="85">
        <f t="shared" ref="I24" si="11">SUM(I26:I40)</f>
        <v>15</v>
      </c>
      <c r="J24" s="85">
        <f t="shared" ref="J24" si="12">SUM(J26:J40)</f>
        <v>15</v>
      </c>
    </row>
    <row r="25" spans="1:10" s="4" customFormat="1" ht="24" customHeight="1" thickTop="1" thickBot="1" x14ac:dyDescent="0.35">
      <c r="A25" s="82"/>
      <c r="B25" s="49" t="s">
        <v>17</v>
      </c>
      <c r="C25" s="83"/>
      <c r="D25" s="157"/>
      <c r="E25" s="85"/>
      <c r="F25" s="85"/>
      <c r="G25" s="85"/>
      <c r="H25" s="85"/>
      <c r="I25" s="85"/>
      <c r="J25" s="85"/>
    </row>
    <row r="26" spans="1:10" ht="67.2" customHeight="1" thickTop="1" thickBot="1" x14ac:dyDescent="0.35">
      <c r="A26" s="50" t="s">
        <v>20</v>
      </c>
      <c r="B26" s="35" t="s">
        <v>55</v>
      </c>
      <c r="C26" s="18">
        <v>1</v>
      </c>
      <c r="D26" s="32">
        <v>1</v>
      </c>
      <c r="E26" s="8">
        <v>1</v>
      </c>
      <c r="F26" s="8">
        <v>1</v>
      </c>
      <c r="G26" s="8">
        <v>1</v>
      </c>
      <c r="H26" s="8">
        <v>1</v>
      </c>
      <c r="I26" s="8">
        <v>1</v>
      </c>
      <c r="J26" s="8">
        <v>1</v>
      </c>
    </row>
    <row r="27" spans="1:10" ht="64.95" customHeight="1" thickTop="1" thickBot="1" x14ac:dyDescent="0.35">
      <c r="A27" s="50" t="s">
        <v>21</v>
      </c>
      <c r="B27" s="35" t="s">
        <v>56</v>
      </c>
      <c r="C27" s="18">
        <v>1</v>
      </c>
      <c r="D27" s="32">
        <v>1</v>
      </c>
      <c r="E27" s="8">
        <v>1</v>
      </c>
      <c r="F27" s="8">
        <v>1</v>
      </c>
      <c r="G27" s="8">
        <v>1</v>
      </c>
      <c r="H27" s="8">
        <v>1</v>
      </c>
      <c r="I27" s="8">
        <v>1</v>
      </c>
      <c r="J27" s="8">
        <v>1</v>
      </c>
    </row>
    <row r="28" spans="1:10" ht="104.4" customHeight="1" thickTop="1" thickBot="1" x14ac:dyDescent="0.35">
      <c r="A28" s="50" t="s">
        <v>22</v>
      </c>
      <c r="B28" s="35" t="s">
        <v>57</v>
      </c>
      <c r="C28" s="18">
        <v>1</v>
      </c>
      <c r="D28" s="32">
        <v>1</v>
      </c>
      <c r="E28" s="8">
        <v>1</v>
      </c>
      <c r="F28" s="8">
        <v>1</v>
      </c>
      <c r="G28" s="8">
        <v>1</v>
      </c>
      <c r="H28" s="8">
        <v>1</v>
      </c>
      <c r="I28" s="8">
        <v>1</v>
      </c>
      <c r="J28" s="8">
        <v>1</v>
      </c>
    </row>
    <row r="29" spans="1:10" ht="105.6" customHeight="1" thickTop="1" thickBot="1" x14ac:dyDescent="0.35">
      <c r="A29" s="50" t="s">
        <v>23</v>
      </c>
      <c r="B29" s="35" t="s">
        <v>58</v>
      </c>
      <c r="C29" s="18">
        <v>1</v>
      </c>
      <c r="D29" s="32">
        <v>1</v>
      </c>
      <c r="E29" s="8">
        <v>1</v>
      </c>
      <c r="F29" s="8">
        <v>1</v>
      </c>
      <c r="G29" s="8">
        <v>1</v>
      </c>
      <c r="H29" s="8">
        <v>1</v>
      </c>
      <c r="I29" s="8">
        <v>1</v>
      </c>
      <c r="J29" s="8">
        <v>1</v>
      </c>
    </row>
    <row r="30" spans="1:10" ht="119.4" customHeight="1" thickTop="1" thickBot="1" x14ac:dyDescent="0.35">
      <c r="A30" s="50" t="s">
        <v>24</v>
      </c>
      <c r="B30" s="35" t="s">
        <v>59</v>
      </c>
      <c r="C30" s="18">
        <v>1</v>
      </c>
      <c r="D30" s="32">
        <v>1</v>
      </c>
      <c r="E30" s="8">
        <v>1</v>
      </c>
      <c r="F30" s="8">
        <v>1</v>
      </c>
      <c r="G30" s="8">
        <v>1</v>
      </c>
      <c r="H30" s="8">
        <v>1</v>
      </c>
      <c r="I30" s="8">
        <v>1</v>
      </c>
      <c r="J30" s="8">
        <v>1</v>
      </c>
    </row>
    <row r="31" spans="1:10" ht="118.95" customHeight="1" thickTop="1" thickBot="1" x14ac:dyDescent="0.35">
      <c r="A31" s="50" t="s">
        <v>25</v>
      </c>
      <c r="B31" s="35" t="s">
        <v>60</v>
      </c>
      <c r="C31" s="18">
        <v>1</v>
      </c>
      <c r="D31" s="32">
        <v>1</v>
      </c>
      <c r="E31" s="8">
        <v>1</v>
      </c>
      <c r="F31" s="8">
        <v>1</v>
      </c>
      <c r="G31" s="8">
        <v>1</v>
      </c>
      <c r="H31" s="8">
        <v>1</v>
      </c>
      <c r="I31" s="8">
        <v>1</v>
      </c>
      <c r="J31" s="8">
        <v>1</v>
      </c>
    </row>
    <row r="32" spans="1:10" s="7" customFormat="1" ht="106.95" customHeight="1" thickTop="1" thickBot="1" x14ac:dyDescent="0.35">
      <c r="A32" s="54" t="s">
        <v>26</v>
      </c>
      <c r="B32" s="55" t="s">
        <v>61</v>
      </c>
      <c r="C32" s="53">
        <v>1</v>
      </c>
      <c r="D32" s="32">
        <v>1</v>
      </c>
      <c r="E32" s="51">
        <v>1</v>
      </c>
      <c r="F32" s="8">
        <v>1</v>
      </c>
      <c r="G32" s="8">
        <v>1</v>
      </c>
      <c r="H32" s="8">
        <v>1</v>
      </c>
      <c r="I32" s="8">
        <v>1</v>
      </c>
      <c r="J32" s="51">
        <v>1</v>
      </c>
    </row>
    <row r="33" spans="1:10" s="7" customFormat="1" ht="135" customHeight="1" thickTop="1" thickBot="1" x14ac:dyDescent="0.35">
      <c r="A33" s="54" t="s">
        <v>27</v>
      </c>
      <c r="B33" s="55" t="s">
        <v>62</v>
      </c>
      <c r="C33" s="53">
        <v>2</v>
      </c>
      <c r="D33" s="32">
        <v>2</v>
      </c>
      <c r="E33" s="51">
        <v>2</v>
      </c>
      <c r="F33" s="8">
        <v>2</v>
      </c>
      <c r="G33" s="8">
        <v>2</v>
      </c>
      <c r="H33" s="8">
        <v>2</v>
      </c>
      <c r="I33" s="8">
        <v>2</v>
      </c>
      <c r="J33" s="51">
        <v>2</v>
      </c>
    </row>
    <row r="34" spans="1:10" ht="80.400000000000006" customHeight="1" thickTop="1" thickBot="1" x14ac:dyDescent="0.35">
      <c r="A34" s="50" t="s">
        <v>28</v>
      </c>
      <c r="B34" s="35" t="s">
        <v>63</v>
      </c>
      <c r="C34" s="18">
        <v>2</v>
      </c>
      <c r="D34" s="32">
        <v>2</v>
      </c>
      <c r="E34" s="8">
        <v>2</v>
      </c>
      <c r="F34" s="8">
        <v>2</v>
      </c>
      <c r="G34" s="8">
        <v>2</v>
      </c>
      <c r="H34" s="8">
        <v>2</v>
      </c>
      <c r="I34" s="8">
        <v>2</v>
      </c>
      <c r="J34" s="8">
        <v>2</v>
      </c>
    </row>
    <row r="35" spans="1:10" ht="33.6" customHeight="1" thickTop="1" thickBot="1" x14ac:dyDescent="0.35">
      <c r="A35" s="93" t="s">
        <v>29</v>
      </c>
      <c r="B35" s="35" t="s">
        <v>64</v>
      </c>
      <c r="C35" s="95">
        <v>2</v>
      </c>
      <c r="D35" s="157">
        <v>2</v>
      </c>
      <c r="E35" s="149">
        <v>2</v>
      </c>
      <c r="F35" s="149">
        <v>2</v>
      </c>
      <c r="G35" s="149">
        <v>2</v>
      </c>
      <c r="H35" s="149">
        <v>2</v>
      </c>
      <c r="I35" s="149">
        <v>2</v>
      </c>
      <c r="J35" s="149">
        <v>2</v>
      </c>
    </row>
    <row r="36" spans="1:10" ht="78.599999999999994" customHeight="1" thickTop="1" thickBot="1" x14ac:dyDescent="0.35">
      <c r="A36" s="93"/>
      <c r="B36" s="35" t="s">
        <v>65</v>
      </c>
      <c r="C36" s="95"/>
      <c r="D36" s="157"/>
      <c r="E36" s="149"/>
      <c r="F36" s="149"/>
      <c r="G36" s="149"/>
      <c r="H36" s="149"/>
      <c r="I36" s="149"/>
      <c r="J36" s="149"/>
    </row>
    <row r="37" spans="1:10" ht="56.4" thickTop="1" thickBot="1" x14ac:dyDescent="0.35">
      <c r="A37" s="93"/>
      <c r="B37" s="35" t="s">
        <v>66</v>
      </c>
      <c r="C37" s="95"/>
      <c r="D37" s="157"/>
      <c r="E37" s="149"/>
      <c r="F37" s="149"/>
      <c r="G37" s="149"/>
      <c r="H37" s="149"/>
      <c r="I37" s="149"/>
      <c r="J37" s="149"/>
    </row>
    <row r="38" spans="1:10" ht="36.6" customHeight="1" thickTop="1" thickBot="1" x14ac:dyDescent="0.35">
      <c r="A38" s="93" t="s">
        <v>30</v>
      </c>
      <c r="B38" s="35" t="s">
        <v>31</v>
      </c>
      <c r="C38" s="95">
        <v>2</v>
      </c>
      <c r="D38" s="157">
        <v>2</v>
      </c>
      <c r="E38" s="149">
        <v>2</v>
      </c>
      <c r="F38" s="149">
        <v>2</v>
      </c>
      <c r="G38" s="149">
        <v>2</v>
      </c>
      <c r="H38" s="149">
        <v>2</v>
      </c>
      <c r="I38" s="149">
        <v>2</v>
      </c>
      <c r="J38" s="149">
        <v>2</v>
      </c>
    </row>
    <row r="39" spans="1:10" ht="36.6" customHeight="1" thickTop="1" thickBot="1" x14ac:dyDescent="0.35">
      <c r="A39" s="93"/>
      <c r="B39" s="35" t="s">
        <v>32</v>
      </c>
      <c r="C39" s="95"/>
      <c r="D39" s="157"/>
      <c r="E39" s="149"/>
      <c r="F39" s="149"/>
      <c r="G39" s="149"/>
      <c r="H39" s="149"/>
      <c r="I39" s="149"/>
      <c r="J39" s="149"/>
    </row>
    <row r="40" spans="1:10" ht="56.4" thickTop="1" thickBot="1" x14ac:dyDescent="0.35">
      <c r="A40" s="94"/>
      <c r="B40" s="60" t="s">
        <v>67</v>
      </c>
      <c r="C40" s="96"/>
      <c r="D40" s="166"/>
      <c r="E40" s="153"/>
      <c r="F40" s="153"/>
      <c r="G40" s="153"/>
      <c r="H40" s="153"/>
      <c r="I40" s="153"/>
      <c r="J40" s="153"/>
    </row>
    <row r="41" spans="1:10" ht="15" customHeight="1" x14ac:dyDescent="0.3">
      <c r="A41" s="5"/>
      <c r="B41" s="5"/>
      <c r="C41" s="1"/>
      <c r="D41" s="1"/>
      <c r="E41" s="1"/>
    </row>
  </sheetData>
  <mergeCells count="69">
    <mergeCell ref="J35:J37"/>
    <mergeCell ref="J24:J25"/>
    <mergeCell ref="I24:I25"/>
    <mergeCell ref="H24:H25"/>
    <mergeCell ref="G24:G25"/>
    <mergeCell ref="J38:J40"/>
    <mergeCell ref="I38:I40"/>
    <mergeCell ref="H38:H40"/>
    <mergeCell ref="G38:G40"/>
    <mergeCell ref="F38:F40"/>
    <mergeCell ref="A38:A40"/>
    <mergeCell ref="C38:C40"/>
    <mergeCell ref="D38:D40"/>
    <mergeCell ref="I35:I37"/>
    <mergeCell ref="H35:H37"/>
    <mergeCell ref="G35:G37"/>
    <mergeCell ref="F35:F37"/>
    <mergeCell ref="E35:E37"/>
    <mergeCell ref="A35:A37"/>
    <mergeCell ref="C35:C37"/>
    <mergeCell ref="D35:D37"/>
    <mergeCell ref="E38:E40"/>
    <mergeCell ref="J9:J11"/>
    <mergeCell ref="J12:J14"/>
    <mergeCell ref="A24:A25"/>
    <mergeCell ref="C24:C25"/>
    <mergeCell ref="D24:D25"/>
    <mergeCell ref="I20:I21"/>
    <mergeCell ref="H20:H21"/>
    <mergeCell ref="G20:G21"/>
    <mergeCell ref="F20:F21"/>
    <mergeCell ref="E20:E21"/>
    <mergeCell ref="A20:A23"/>
    <mergeCell ref="C20:C21"/>
    <mergeCell ref="D20:D21"/>
    <mergeCell ref="F24:F25"/>
    <mergeCell ref="E24:E25"/>
    <mergeCell ref="J20:J21"/>
    <mergeCell ref="A12:A19"/>
    <mergeCell ref="C12:C14"/>
    <mergeCell ref="D12:D14"/>
    <mergeCell ref="I9:I11"/>
    <mergeCell ref="H9:H11"/>
    <mergeCell ref="G9:G11"/>
    <mergeCell ref="F9:F11"/>
    <mergeCell ref="E9:E11"/>
    <mergeCell ref="A9:A11"/>
    <mergeCell ref="C9:C11"/>
    <mergeCell ref="D9:D11"/>
    <mergeCell ref="H12:H14"/>
    <mergeCell ref="G12:G14"/>
    <mergeCell ref="F12:F14"/>
    <mergeCell ref="E12:E14"/>
    <mergeCell ref="I12:I14"/>
    <mergeCell ref="J6:J8"/>
    <mergeCell ref="A1:E1"/>
    <mergeCell ref="A2:C2"/>
    <mergeCell ref="A6:A8"/>
    <mergeCell ref="C6:C8"/>
    <mergeCell ref="D6:D8"/>
    <mergeCell ref="A3:A5"/>
    <mergeCell ref="B3:B5"/>
    <mergeCell ref="D3:D4"/>
    <mergeCell ref="I6:I8"/>
    <mergeCell ref="H6:H8"/>
    <mergeCell ref="G6:G8"/>
    <mergeCell ref="F6:F8"/>
    <mergeCell ref="E6:E8"/>
    <mergeCell ref="D2:J2"/>
  </mergeCells>
  <pageMargins left="0.25" right="0.25" top="0.75" bottom="0.75" header="0.3" footer="0.3"/>
  <pageSetup paperSize="9" scale="4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216B4-EBB3-4FF8-BE68-554C05A7F64C}">
  <dimension ref="A1:S41"/>
  <sheetViews>
    <sheetView tabSelected="1" topLeftCell="C1" zoomScale="70" zoomScaleNormal="70" workbookViewId="0">
      <selection activeCell="S1" sqref="S1"/>
    </sheetView>
  </sheetViews>
  <sheetFormatPr defaultColWidth="8.88671875" defaultRowHeight="27" customHeight="1" x14ac:dyDescent="0.3"/>
  <cols>
    <col min="1" max="1" width="8.88671875" style="2" customWidth="1"/>
    <col min="2" max="2" width="66.5546875" style="2" customWidth="1"/>
    <col min="3" max="3" width="12.6640625" style="2" customWidth="1"/>
    <col min="4" max="7" width="14.44140625" style="3" customWidth="1"/>
    <col min="8" max="17" width="14.44140625" style="2" customWidth="1"/>
    <col min="18" max="18" width="8.88671875" style="2"/>
    <col min="19" max="19" width="52.88671875" style="2" customWidth="1"/>
    <col min="20" max="16384" width="8.88671875" style="2"/>
  </cols>
  <sheetData>
    <row r="1" spans="1:19" ht="41.4" customHeight="1" thickBot="1" x14ac:dyDescent="0.35">
      <c r="A1" s="81" t="s">
        <v>41</v>
      </c>
      <c r="B1" s="81"/>
      <c r="C1" s="81"/>
      <c r="D1" s="81"/>
      <c r="E1" s="81"/>
      <c r="F1" s="81"/>
      <c r="G1" s="81"/>
      <c r="H1" s="12"/>
      <c r="I1" s="12"/>
      <c r="J1" s="12"/>
      <c r="K1" s="12"/>
      <c r="L1" s="12"/>
      <c r="M1" s="12"/>
      <c r="N1" s="12"/>
      <c r="O1" s="12"/>
      <c r="P1" s="12"/>
      <c r="Q1" s="12"/>
      <c r="S1" s="2" t="s">
        <v>71</v>
      </c>
    </row>
    <row r="2" spans="1:19" ht="70.2" customHeight="1" thickBot="1" x14ac:dyDescent="0.35">
      <c r="A2" s="109" t="s">
        <v>39</v>
      </c>
      <c r="B2" s="110"/>
      <c r="C2" s="111"/>
      <c r="D2" s="14" t="s">
        <v>33</v>
      </c>
      <c r="E2" s="15" t="s">
        <v>34</v>
      </c>
      <c r="F2" s="86" t="s">
        <v>42</v>
      </c>
      <c r="G2" s="87"/>
      <c r="H2" s="86" t="s">
        <v>43</v>
      </c>
      <c r="I2" s="87"/>
      <c r="J2" s="86" t="s">
        <v>44</v>
      </c>
      <c r="K2" s="87"/>
      <c r="L2" s="86" t="s">
        <v>45</v>
      </c>
      <c r="M2" s="87"/>
      <c r="N2" s="86" t="s">
        <v>46</v>
      </c>
      <c r="O2" s="87"/>
      <c r="P2" s="86" t="s">
        <v>70</v>
      </c>
      <c r="Q2" s="87"/>
    </row>
    <row r="3" spans="1:19" ht="54.6" customHeight="1" thickTop="1" thickBot="1" x14ac:dyDescent="0.35">
      <c r="A3" s="84" t="s">
        <v>47</v>
      </c>
      <c r="B3" s="85" t="s">
        <v>0</v>
      </c>
      <c r="C3" s="16" t="s">
        <v>1</v>
      </c>
      <c r="D3" s="116" t="s">
        <v>40</v>
      </c>
      <c r="E3" s="118" t="s">
        <v>40</v>
      </c>
      <c r="F3" s="14" t="s">
        <v>33</v>
      </c>
      <c r="G3" s="15" t="s">
        <v>34</v>
      </c>
      <c r="H3" s="14" t="s">
        <v>33</v>
      </c>
      <c r="I3" s="15" t="s">
        <v>34</v>
      </c>
      <c r="J3" s="14" t="s">
        <v>33</v>
      </c>
      <c r="K3" s="15" t="s">
        <v>34</v>
      </c>
      <c r="L3" s="14" t="s">
        <v>33</v>
      </c>
      <c r="M3" s="15" t="s">
        <v>34</v>
      </c>
      <c r="N3" s="14" t="s">
        <v>33</v>
      </c>
      <c r="O3" s="15" t="s">
        <v>34</v>
      </c>
      <c r="P3" s="14" t="s">
        <v>33</v>
      </c>
      <c r="Q3" s="15" t="s">
        <v>34</v>
      </c>
    </row>
    <row r="4" spans="1:19" ht="27" customHeight="1" thickTop="1" thickBot="1" x14ac:dyDescent="0.35">
      <c r="A4" s="84"/>
      <c r="B4" s="85"/>
      <c r="C4" s="16" t="s">
        <v>2</v>
      </c>
      <c r="D4" s="117"/>
      <c r="E4" s="119"/>
      <c r="F4" s="11" t="s">
        <v>35</v>
      </c>
      <c r="G4" s="67" t="s">
        <v>35</v>
      </c>
      <c r="H4" s="11" t="s">
        <v>35</v>
      </c>
      <c r="I4" s="67" t="s">
        <v>35</v>
      </c>
      <c r="J4" s="11" t="s">
        <v>35</v>
      </c>
      <c r="K4" s="67" t="s">
        <v>35</v>
      </c>
      <c r="L4" s="11" t="s">
        <v>35</v>
      </c>
      <c r="M4" s="67" t="s">
        <v>35</v>
      </c>
      <c r="N4" s="11" t="s">
        <v>35</v>
      </c>
      <c r="O4" s="67" t="s">
        <v>35</v>
      </c>
      <c r="P4" s="11" t="s">
        <v>35</v>
      </c>
      <c r="Q4" s="67" t="s">
        <v>35</v>
      </c>
    </row>
    <row r="5" spans="1:19" ht="27" customHeight="1" thickTop="1" thickBot="1" x14ac:dyDescent="0.35">
      <c r="A5" s="84"/>
      <c r="B5" s="85"/>
      <c r="C5" s="20">
        <v>100</v>
      </c>
      <c r="D5" s="21">
        <f t="shared" ref="D5:Q5" si="0">D6+D9+D12+D20+D24</f>
        <v>77</v>
      </c>
      <c r="E5" s="63">
        <f t="shared" si="0"/>
        <v>87.77</v>
      </c>
      <c r="F5" s="68">
        <f t="shared" si="0"/>
        <v>77</v>
      </c>
      <c r="G5" s="69">
        <f t="shared" si="0"/>
        <v>87.77</v>
      </c>
      <c r="H5" s="68">
        <f t="shared" si="0"/>
        <v>77</v>
      </c>
      <c r="I5" s="69">
        <f t="shared" si="0"/>
        <v>87.77</v>
      </c>
      <c r="J5" s="68">
        <f t="shared" si="0"/>
        <v>77</v>
      </c>
      <c r="K5" s="69">
        <f t="shared" si="0"/>
        <v>87.77</v>
      </c>
      <c r="L5" s="68">
        <f t="shared" si="0"/>
        <v>77</v>
      </c>
      <c r="M5" s="69">
        <f t="shared" si="0"/>
        <v>87.77</v>
      </c>
      <c r="N5" s="68">
        <f t="shared" si="0"/>
        <v>77</v>
      </c>
      <c r="O5" s="69">
        <f t="shared" si="0"/>
        <v>87.77</v>
      </c>
      <c r="P5" s="68">
        <f t="shared" si="0"/>
        <v>77</v>
      </c>
      <c r="Q5" s="69">
        <f t="shared" si="0"/>
        <v>87.77</v>
      </c>
    </row>
    <row r="6" spans="1:19" ht="36.6" customHeight="1" thickTop="1" thickBot="1" x14ac:dyDescent="0.35">
      <c r="A6" s="84" t="s">
        <v>48</v>
      </c>
      <c r="B6" s="29" t="s">
        <v>49</v>
      </c>
      <c r="C6" s="83" t="s">
        <v>50</v>
      </c>
      <c r="D6" s="97">
        <v>20</v>
      </c>
      <c r="E6" s="99">
        <f>ROUND(54/69*20,2)</f>
        <v>15.65</v>
      </c>
      <c r="F6" s="76">
        <v>20</v>
      </c>
      <c r="G6" s="80">
        <f>ROUND(54/69*20,2)</f>
        <v>15.65</v>
      </c>
      <c r="H6" s="76">
        <v>20</v>
      </c>
      <c r="I6" s="80">
        <f>ROUND(54/69*20,2)</f>
        <v>15.65</v>
      </c>
      <c r="J6" s="76">
        <v>20</v>
      </c>
      <c r="K6" s="80">
        <f>ROUND(54/69*20,2)</f>
        <v>15.65</v>
      </c>
      <c r="L6" s="103">
        <v>20</v>
      </c>
      <c r="M6" s="80">
        <f>ROUND(54/69*20,2)</f>
        <v>15.65</v>
      </c>
      <c r="N6" s="103">
        <v>20</v>
      </c>
      <c r="O6" s="80">
        <f>ROUND(54/69*20,2)</f>
        <v>15.65</v>
      </c>
      <c r="P6" s="76">
        <v>20</v>
      </c>
      <c r="Q6" s="80">
        <f>ROUND(54/69*20,2)</f>
        <v>15.65</v>
      </c>
    </row>
    <row r="7" spans="1:19" ht="28.8" thickTop="1" thickBot="1" x14ac:dyDescent="0.35">
      <c r="A7" s="84"/>
      <c r="B7" s="35" t="s">
        <v>3</v>
      </c>
      <c r="C7" s="83"/>
      <c r="D7" s="97"/>
      <c r="E7" s="99"/>
      <c r="F7" s="76"/>
      <c r="G7" s="80"/>
      <c r="H7" s="76"/>
      <c r="I7" s="80"/>
      <c r="J7" s="76"/>
      <c r="K7" s="80"/>
      <c r="L7" s="104"/>
      <c r="M7" s="80"/>
      <c r="N7" s="104"/>
      <c r="O7" s="80"/>
      <c r="P7" s="76"/>
      <c r="Q7" s="80"/>
    </row>
    <row r="8" spans="1:19" ht="39" customHeight="1" thickTop="1" thickBot="1" x14ac:dyDescent="0.35">
      <c r="A8" s="84"/>
      <c r="B8" s="36" t="s">
        <v>4</v>
      </c>
      <c r="C8" s="83"/>
      <c r="D8" s="97"/>
      <c r="E8" s="99"/>
      <c r="F8" s="76"/>
      <c r="G8" s="80"/>
      <c r="H8" s="76"/>
      <c r="I8" s="80"/>
      <c r="J8" s="76"/>
      <c r="K8" s="80"/>
      <c r="L8" s="105"/>
      <c r="M8" s="80"/>
      <c r="N8" s="105"/>
      <c r="O8" s="80"/>
      <c r="P8" s="76"/>
      <c r="Q8" s="80"/>
    </row>
    <row r="9" spans="1:19" ht="25.95" customHeight="1" thickTop="1" thickBot="1" x14ac:dyDescent="0.35">
      <c r="A9" s="84" t="s">
        <v>51</v>
      </c>
      <c r="B9" s="29" t="s">
        <v>52</v>
      </c>
      <c r="C9" s="83">
        <v>35</v>
      </c>
      <c r="D9" s="97">
        <v>35</v>
      </c>
      <c r="E9" s="99">
        <f>ROUND(24000/27999*35,2)</f>
        <v>30</v>
      </c>
      <c r="F9" s="76">
        <v>35</v>
      </c>
      <c r="G9" s="80">
        <f>ROUND(24000/27999*35,2)</f>
        <v>30</v>
      </c>
      <c r="H9" s="76">
        <v>35</v>
      </c>
      <c r="I9" s="80">
        <f>ROUND(24000/27999*35,2)</f>
        <v>30</v>
      </c>
      <c r="J9" s="76">
        <v>35</v>
      </c>
      <c r="K9" s="80">
        <f>ROUND(24000/27999*35,2)</f>
        <v>30</v>
      </c>
      <c r="L9" s="103">
        <v>35</v>
      </c>
      <c r="M9" s="80">
        <f>ROUND(24000/27999*35,2)</f>
        <v>30</v>
      </c>
      <c r="N9" s="103">
        <v>35</v>
      </c>
      <c r="O9" s="80">
        <f>ROUND(24000/27999*35,2)</f>
        <v>30</v>
      </c>
      <c r="P9" s="76">
        <v>35</v>
      </c>
      <c r="Q9" s="80">
        <f>ROUND(24000/27999*35,2)</f>
        <v>30</v>
      </c>
    </row>
    <row r="10" spans="1:19" ht="25.2" thickTop="1" thickBot="1" x14ac:dyDescent="0.35">
      <c r="A10" s="84"/>
      <c r="B10" s="36" t="s">
        <v>3</v>
      </c>
      <c r="C10" s="83"/>
      <c r="D10" s="97"/>
      <c r="E10" s="99"/>
      <c r="F10" s="76"/>
      <c r="G10" s="80"/>
      <c r="H10" s="76"/>
      <c r="I10" s="80"/>
      <c r="J10" s="76"/>
      <c r="K10" s="80"/>
      <c r="L10" s="104"/>
      <c r="M10" s="80"/>
      <c r="N10" s="104"/>
      <c r="O10" s="80"/>
      <c r="P10" s="76"/>
      <c r="Q10" s="80"/>
    </row>
    <row r="11" spans="1:19" ht="45" customHeight="1" thickTop="1" thickBot="1" x14ac:dyDescent="0.35">
      <c r="A11" s="84"/>
      <c r="B11" s="36" t="s">
        <v>5</v>
      </c>
      <c r="C11" s="83"/>
      <c r="D11" s="97"/>
      <c r="E11" s="99"/>
      <c r="F11" s="76"/>
      <c r="G11" s="80"/>
      <c r="H11" s="76"/>
      <c r="I11" s="80"/>
      <c r="J11" s="76"/>
      <c r="K11" s="80"/>
      <c r="L11" s="105"/>
      <c r="M11" s="80"/>
      <c r="N11" s="105"/>
      <c r="O11" s="80"/>
      <c r="P11" s="76"/>
      <c r="Q11" s="80"/>
    </row>
    <row r="12" spans="1:19" ht="30.6" customHeight="1" thickTop="1" thickBot="1" x14ac:dyDescent="0.35">
      <c r="A12" s="82" t="s">
        <v>6</v>
      </c>
      <c r="B12" s="29" t="s">
        <v>7</v>
      </c>
      <c r="C12" s="83">
        <v>20</v>
      </c>
      <c r="D12" s="112">
        <f t="shared" ref="D12:Q12" si="1">SUM(D15:D19)</f>
        <v>10</v>
      </c>
      <c r="E12" s="113">
        <f t="shared" si="1"/>
        <v>17.12</v>
      </c>
      <c r="F12" s="91">
        <f t="shared" si="1"/>
        <v>10</v>
      </c>
      <c r="G12" s="88">
        <f t="shared" si="1"/>
        <v>17.12</v>
      </c>
      <c r="H12" s="91">
        <f t="shared" si="1"/>
        <v>10</v>
      </c>
      <c r="I12" s="88">
        <f t="shared" si="1"/>
        <v>17.12</v>
      </c>
      <c r="J12" s="91">
        <f t="shared" si="1"/>
        <v>10</v>
      </c>
      <c r="K12" s="88">
        <f t="shared" si="1"/>
        <v>17.12</v>
      </c>
      <c r="L12" s="106">
        <f t="shared" si="1"/>
        <v>10</v>
      </c>
      <c r="M12" s="88">
        <f t="shared" si="1"/>
        <v>17.12</v>
      </c>
      <c r="N12" s="106">
        <f t="shared" si="1"/>
        <v>10</v>
      </c>
      <c r="O12" s="88">
        <f t="shared" si="1"/>
        <v>17.12</v>
      </c>
      <c r="P12" s="91">
        <f t="shared" si="1"/>
        <v>10</v>
      </c>
      <c r="Q12" s="88">
        <f t="shared" si="1"/>
        <v>17.12</v>
      </c>
    </row>
    <row r="13" spans="1:19" s="4" customFormat="1" ht="36.6" customHeight="1" thickTop="1" thickBot="1" x14ac:dyDescent="0.35">
      <c r="A13" s="82"/>
      <c r="B13" s="36" t="s">
        <v>8</v>
      </c>
      <c r="C13" s="83"/>
      <c r="D13" s="112"/>
      <c r="E13" s="114"/>
      <c r="F13" s="91"/>
      <c r="G13" s="89"/>
      <c r="H13" s="91"/>
      <c r="I13" s="89"/>
      <c r="J13" s="91"/>
      <c r="K13" s="89"/>
      <c r="L13" s="107"/>
      <c r="M13" s="89"/>
      <c r="N13" s="107"/>
      <c r="O13" s="89"/>
      <c r="P13" s="91"/>
      <c r="Q13" s="89"/>
    </row>
    <row r="14" spans="1:19" s="4" customFormat="1" ht="46.95" customHeight="1" thickTop="1" thickBot="1" x14ac:dyDescent="0.35">
      <c r="A14" s="82"/>
      <c r="B14" s="36" t="s">
        <v>9</v>
      </c>
      <c r="C14" s="83"/>
      <c r="D14" s="112"/>
      <c r="E14" s="115"/>
      <c r="F14" s="91"/>
      <c r="G14" s="90"/>
      <c r="H14" s="91"/>
      <c r="I14" s="90"/>
      <c r="J14" s="91"/>
      <c r="K14" s="90"/>
      <c r="L14" s="108"/>
      <c r="M14" s="90"/>
      <c r="N14" s="108"/>
      <c r="O14" s="90"/>
      <c r="P14" s="91"/>
      <c r="Q14" s="90"/>
    </row>
    <row r="15" spans="1:19" ht="67.2" customHeight="1" thickTop="1" thickBot="1" x14ac:dyDescent="0.35">
      <c r="A15" s="82"/>
      <c r="B15" s="35" t="s">
        <v>10</v>
      </c>
      <c r="C15" s="30">
        <v>2</v>
      </c>
      <c r="D15" s="31">
        <v>0</v>
      </c>
      <c r="E15" s="65">
        <v>2</v>
      </c>
      <c r="F15" s="11">
        <v>0</v>
      </c>
      <c r="G15" s="70">
        <v>2</v>
      </c>
      <c r="H15" s="11">
        <v>0</v>
      </c>
      <c r="I15" s="70">
        <v>2</v>
      </c>
      <c r="J15" s="11">
        <v>0</v>
      </c>
      <c r="K15" s="70">
        <v>2</v>
      </c>
      <c r="L15" s="11">
        <v>0</v>
      </c>
      <c r="M15" s="70">
        <v>2</v>
      </c>
      <c r="N15" s="39">
        <v>0</v>
      </c>
      <c r="O15" s="74">
        <v>2</v>
      </c>
      <c r="P15" s="11">
        <v>0</v>
      </c>
      <c r="Q15" s="70">
        <v>2</v>
      </c>
    </row>
    <row r="16" spans="1:19" ht="55.2" customHeight="1" thickTop="1" thickBot="1" x14ac:dyDescent="0.35">
      <c r="A16" s="82"/>
      <c r="B16" s="35" t="s">
        <v>11</v>
      </c>
      <c r="C16" s="30">
        <v>6</v>
      </c>
      <c r="D16" s="31">
        <v>6</v>
      </c>
      <c r="E16" s="63">
        <f>ROUND(1512/2346*6,2)</f>
        <v>3.87</v>
      </c>
      <c r="F16" s="11">
        <v>6</v>
      </c>
      <c r="G16" s="71">
        <f>ROUND(1512/2346*6,2)</f>
        <v>3.87</v>
      </c>
      <c r="H16" s="11">
        <v>6</v>
      </c>
      <c r="I16" s="71">
        <f>ROUND(1512/2346*6,2)</f>
        <v>3.87</v>
      </c>
      <c r="J16" s="11">
        <v>6</v>
      </c>
      <c r="K16" s="71">
        <f>ROUND(1512/2346*6,2)</f>
        <v>3.87</v>
      </c>
      <c r="L16" s="11">
        <v>6</v>
      </c>
      <c r="M16" s="71">
        <f>ROUND(1512/2346*6,2)</f>
        <v>3.87</v>
      </c>
      <c r="N16" s="11">
        <v>6</v>
      </c>
      <c r="O16" s="71">
        <f>ROUND(1512/2346*6,2)</f>
        <v>3.87</v>
      </c>
      <c r="P16" s="11">
        <v>6</v>
      </c>
      <c r="Q16" s="71">
        <f>ROUND(1512/2346*6,2)</f>
        <v>3.87</v>
      </c>
    </row>
    <row r="17" spans="1:17" ht="43.95" customHeight="1" thickTop="1" thickBot="1" x14ac:dyDescent="0.35">
      <c r="A17" s="82"/>
      <c r="B17" s="35" t="s">
        <v>12</v>
      </c>
      <c r="C17" s="30">
        <v>3</v>
      </c>
      <c r="D17" s="31">
        <v>0</v>
      </c>
      <c r="E17" s="64">
        <v>3</v>
      </c>
      <c r="F17" s="11">
        <v>0</v>
      </c>
      <c r="G17" s="67">
        <v>3</v>
      </c>
      <c r="H17" s="11">
        <v>0</v>
      </c>
      <c r="I17" s="67">
        <v>3</v>
      </c>
      <c r="J17" s="11">
        <v>0</v>
      </c>
      <c r="K17" s="67">
        <v>3</v>
      </c>
      <c r="L17" s="11">
        <v>0</v>
      </c>
      <c r="M17" s="67">
        <v>3</v>
      </c>
      <c r="N17" s="11">
        <v>0</v>
      </c>
      <c r="O17" s="67">
        <v>3</v>
      </c>
      <c r="P17" s="11">
        <v>0</v>
      </c>
      <c r="Q17" s="67">
        <v>3</v>
      </c>
    </row>
    <row r="18" spans="1:17" ht="46.95" customHeight="1" thickTop="1" thickBot="1" x14ac:dyDescent="0.35">
      <c r="A18" s="82"/>
      <c r="B18" s="35" t="s">
        <v>13</v>
      </c>
      <c r="C18" s="30">
        <v>4</v>
      </c>
      <c r="D18" s="31">
        <v>4</v>
      </c>
      <c r="E18" s="64">
        <f>ROUND((3024/3726)*4,2)</f>
        <v>3.25</v>
      </c>
      <c r="F18" s="11">
        <v>4</v>
      </c>
      <c r="G18" s="67">
        <f>ROUND((3024/3726)*4,2)</f>
        <v>3.25</v>
      </c>
      <c r="H18" s="11">
        <v>4</v>
      </c>
      <c r="I18" s="67">
        <f>ROUND((3024/3726)*4,2)</f>
        <v>3.25</v>
      </c>
      <c r="J18" s="11">
        <v>4</v>
      </c>
      <c r="K18" s="67">
        <f>ROUND((3024/3726)*4,2)</f>
        <v>3.25</v>
      </c>
      <c r="L18" s="11">
        <v>4</v>
      </c>
      <c r="M18" s="67">
        <f>ROUND((3024/3726)*4,2)</f>
        <v>3.25</v>
      </c>
      <c r="N18" s="11">
        <v>4</v>
      </c>
      <c r="O18" s="67">
        <f>ROUND((3024/3726)*4,2)</f>
        <v>3.25</v>
      </c>
      <c r="P18" s="11">
        <v>4</v>
      </c>
      <c r="Q18" s="67">
        <f>ROUND((3024/3726)*4,2)</f>
        <v>3.25</v>
      </c>
    </row>
    <row r="19" spans="1:17" ht="30.6" customHeight="1" thickTop="1" thickBot="1" x14ac:dyDescent="0.35">
      <c r="A19" s="82"/>
      <c r="B19" s="35" t="s">
        <v>14</v>
      </c>
      <c r="C19" s="30">
        <v>5</v>
      </c>
      <c r="D19" s="31">
        <v>0</v>
      </c>
      <c r="E19" s="66">
        <v>5</v>
      </c>
      <c r="F19" s="11">
        <v>0</v>
      </c>
      <c r="G19" s="72">
        <v>5</v>
      </c>
      <c r="H19" s="11">
        <v>0</v>
      </c>
      <c r="I19" s="72">
        <v>5</v>
      </c>
      <c r="J19" s="11">
        <v>0</v>
      </c>
      <c r="K19" s="72">
        <v>5</v>
      </c>
      <c r="L19" s="11">
        <v>0</v>
      </c>
      <c r="M19" s="72">
        <v>5</v>
      </c>
      <c r="N19" s="11">
        <v>0</v>
      </c>
      <c r="O19" s="72">
        <v>5</v>
      </c>
      <c r="P19" s="11">
        <v>0</v>
      </c>
      <c r="Q19" s="75">
        <v>5</v>
      </c>
    </row>
    <row r="20" spans="1:17" ht="36.6" customHeight="1" thickTop="1" thickBot="1" x14ac:dyDescent="0.35">
      <c r="A20" s="101" t="s">
        <v>15</v>
      </c>
      <c r="B20" s="45" t="s">
        <v>16</v>
      </c>
      <c r="C20" s="102">
        <v>10</v>
      </c>
      <c r="D20" s="97">
        <f>D22+D23</f>
        <v>0</v>
      </c>
      <c r="E20" s="99">
        <v>10</v>
      </c>
      <c r="F20" s="76">
        <f>F22+F23</f>
        <v>0</v>
      </c>
      <c r="G20" s="80">
        <v>10</v>
      </c>
      <c r="H20" s="76">
        <f>H22+H23</f>
        <v>0</v>
      </c>
      <c r="I20" s="80">
        <v>10</v>
      </c>
      <c r="J20" s="76">
        <f>J22+J23</f>
        <v>0</v>
      </c>
      <c r="K20" s="80">
        <v>10</v>
      </c>
      <c r="L20" s="76">
        <f>L22+L23</f>
        <v>0</v>
      </c>
      <c r="M20" s="80">
        <v>10</v>
      </c>
      <c r="N20" s="76">
        <f>N22+N23</f>
        <v>0</v>
      </c>
      <c r="O20" s="80">
        <v>10</v>
      </c>
      <c r="P20" s="76">
        <f>P22+P23</f>
        <v>0</v>
      </c>
      <c r="Q20" s="80">
        <v>10</v>
      </c>
    </row>
    <row r="21" spans="1:17" s="4" customFormat="1" ht="27.6" customHeight="1" thickTop="1" thickBot="1" x14ac:dyDescent="0.35">
      <c r="A21" s="101"/>
      <c r="B21" s="47" t="s">
        <v>17</v>
      </c>
      <c r="C21" s="102"/>
      <c r="D21" s="97"/>
      <c r="E21" s="99"/>
      <c r="F21" s="76"/>
      <c r="G21" s="80"/>
      <c r="H21" s="76"/>
      <c r="I21" s="80"/>
      <c r="J21" s="76"/>
      <c r="K21" s="80"/>
      <c r="L21" s="76"/>
      <c r="M21" s="80"/>
      <c r="N21" s="76"/>
      <c r="O21" s="80"/>
      <c r="P21" s="76"/>
      <c r="Q21" s="80"/>
    </row>
    <row r="22" spans="1:17" ht="46.2" customHeight="1" thickTop="1" thickBot="1" x14ac:dyDescent="0.35">
      <c r="A22" s="101"/>
      <c r="B22" s="48" t="s">
        <v>18</v>
      </c>
      <c r="C22" s="46">
        <v>5</v>
      </c>
      <c r="D22" s="31">
        <v>0</v>
      </c>
      <c r="E22" s="64">
        <v>5</v>
      </c>
      <c r="F22" s="11">
        <v>0</v>
      </c>
      <c r="G22" s="67">
        <v>5</v>
      </c>
      <c r="H22" s="11">
        <v>0</v>
      </c>
      <c r="I22" s="67">
        <v>5</v>
      </c>
      <c r="J22" s="11">
        <v>0</v>
      </c>
      <c r="K22" s="67">
        <v>5</v>
      </c>
      <c r="L22" s="11">
        <v>0</v>
      </c>
      <c r="M22" s="67">
        <v>5</v>
      </c>
      <c r="N22" s="11">
        <v>0</v>
      </c>
      <c r="O22" s="67">
        <v>5</v>
      </c>
      <c r="P22" s="11">
        <v>0</v>
      </c>
      <c r="Q22" s="67">
        <v>5</v>
      </c>
    </row>
    <row r="23" spans="1:17" ht="28.8" thickTop="1" thickBot="1" x14ac:dyDescent="0.35">
      <c r="A23" s="101"/>
      <c r="B23" s="35" t="s">
        <v>19</v>
      </c>
      <c r="C23" s="46">
        <v>5</v>
      </c>
      <c r="D23" s="31">
        <v>0</v>
      </c>
      <c r="E23" s="64">
        <v>5</v>
      </c>
      <c r="F23" s="11">
        <v>0</v>
      </c>
      <c r="G23" s="67">
        <v>5</v>
      </c>
      <c r="H23" s="11">
        <v>0</v>
      </c>
      <c r="I23" s="67">
        <v>5</v>
      </c>
      <c r="J23" s="11">
        <v>0</v>
      </c>
      <c r="K23" s="67">
        <v>5</v>
      </c>
      <c r="L23" s="11">
        <v>0</v>
      </c>
      <c r="M23" s="67">
        <v>5</v>
      </c>
      <c r="N23" s="11">
        <v>0</v>
      </c>
      <c r="O23" s="67">
        <v>5</v>
      </c>
      <c r="P23" s="11">
        <v>0</v>
      </c>
      <c r="Q23" s="67">
        <v>5</v>
      </c>
    </row>
    <row r="24" spans="1:17" ht="52.2" customHeight="1" thickTop="1" thickBot="1" x14ac:dyDescent="0.35">
      <c r="A24" s="82" t="s">
        <v>53</v>
      </c>
      <c r="B24" s="29" t="s">
        <v>54</v>
      </c>
      <c r="C24" s="83">
        <v>15</v>
      </c>
      <c r="D24" s="97">
        <f>SUM(D26:D40)</f>
        <v>12</v>
      </c>
      <c r="E24" s="99">
        <f t="shared" ref="E24" si="2">SUM(E26:E40)</f>
        <v>15</v>
      </c>
      <c r="F24" s="76">
        <f>SUM(F26:F40)</f>
        <v>12</v>
      </c>
      <c r="G24" s="80">
        <f t="shared" ref="G24" si="3">SUM(G26:G40)</f>
        <v>15</v>
      </c>
      <c r="H24" s="76">
        <f>SUM(H26:H40)</f>
        <v>12</v>
      </c>
      <c r="I24" s="80">
        <f t="shared" ref="I24" si="4">SUM(I26:I40)</f>
        <v>15</v>
      </c>
      <c r="J24" s="76">
        <f>SUM(J26:J40)</f>
        <v>12</v>
      </c>
      <c r="K24" s="80">
        <f t="shared" ref="K24" si="5">SUM(K26:K40)</f>
        <v>15</v>
      </c>
      <c r="L24" s="76">
        <f>SUM(L26:L40)</f>
        <v>12</v>
      </c>
      <c r="M24" s="80">
        <f t="shared" ref="M24" si="6">SUM(M26:M40)</f>
        <v>15</v>
      </c>
      <c r="N24" s="76">
        <f>SUM(N26:N40)</f>
        <v>12</v>
      </c>
      <c r="O24" s="80">
        <f t="shared" ref="O24" si="7">SUM(O26:O40)</f>
        <v>15</v>
      </c>
      <c r="P24" s="76">
        <f>SUM(P26:P40)</f>
        <v>12</v>
      </c>
      <c r="Q24" s="80">
        <f t="shared" ref="Q24" si="8">SUM(Q26:Q40)</f>
        <v>15</v>
      </c>
    </row>
    <row r="25" spans="1:17" s="4" customFormat="1" ht="24" customHeight="1" thickTop="1" thickBot="1" x14ac:dyDescent="0.35">
      <c r="A25" s="82"/>
      <c r="B25" s="49" t="s">
        <v>17</v>
      </c>
      <c r="C25" s="83"/>
      <c r="D25" s="97"/>
      <c r="E25" s="99"/>
      <c r="F25" s="76"/>
      <c r="G25" s="80"/>
      <c r="H25" s="76"/>
      <c r="I25" s="80"/>
      <c r="J25" s="76"/>
      <c r="K25" s="80"/>
      <c r="L25" s="76"/>
      <c r="M25" s="80"/>
      <c r="N25" s="76"/>
      <c r="O25" s="80"/>
      <c r="P25" s="76"/>
      <c r="Q25" s="80"/>
    </row>
    <row r="26" spans="1:17" ht="75" customHeight="1" thickTop="1" thickBot="1" x14ac:dyDescent="0.35">
      <c r="A26" s="50" t="s">
        <v>20</v>
      </c>
      <c r="B26" s="35" t="s">
        <v>55</v>
      </c>
      <c r="C26" s="18">
        <v>1</v>
      </c>
      <c r="D26" s="31">
        <v>1</v>
      </c>
      <c r="E26" s="64">
        <v>1</v>
      </c>
      <c r="F26" s="11">
        <v>1</v>
      </c>
      <c r="G26" s="67">
        <v>1</v>
      </c>
      <c r="H26" s="11">
        <v>1</v>
      </c>
      <c r="I26" s="67">
        <v>1</v>
      </c>
      <c r="J26" s="11">
        <v>1</v>
      </c>
      <c r="K26" s="67">
        <v>1</v>
      </c>
      <c r="L26" s="11">
        <v>1</v>
      </c>
      <c r="M26" s="67">
        <v>1</v>
      </c>
      <c r="N26" s="11">
        <v>1</v>
      </c>
      <c r="O26" s="67">
        <v>1</v>
      </c>
      <c r="P26" s="11">
        <v>1</v>
      </c>
      <c r="Q26" s="67">
        <v>1</v>
      </c>
    </row>
    <row r="27" spans="1:17" ht="64.95" customHeight="1" thickTop="1" thickBot="1" x14ac:dyDescent="0.35">
      <c r="A27" s="50" t="s">
        <v>21</v>
      </c>
      <c r="B27" s="35" t="s">
        <v>56</v>
      </c>
      <c r="C27" s="18">
        <v>1</v>
      </c>
      <c r="D27" s="31">
        <v>1</v>
      </c>
      <c r="E27" s="64">
        <v>1</v>
      </c>
      <c r="F27" s="73">
        <v>1</v>
      </c>
      <c r="G27" s="67">
        <v>1</v>
      </c>
      <c r="H27" s="73">
        <v>1</v>
      </c>
      <c r="I27" s="67">
        <v>1</v>
      </c>
      <c r="J27" s="73">
        <v>1</v>
      </c>
      <c r="K27" s="67">
        <v>1</v>
      </c>
      <c r="L27" s="11">
        <v>1</v>
      </c>
      <c r="M27" s="67">
        <v>1</v>
      </c>
      <c r="N27" s="11">
        <v>1</v>
      </c>
      <c r="O27" s="67">
        <v>1</v>
      </c>
      <c r="P27" s="73">
        <v>1</v>
      </c>
      <c r="Q27" s="67">
        <v>1</v>
      </c>
    </row>
    <row r="28" spans="1:17" ht="118.2" customHeight="1" thickTop="1" thickBot="1" x14ac:dyDescent="0.35">
      <c r="A28" s="50" t="s">
        <v>22</v>
      </c>
      <c r="B28" s="35" t="s">
        <v>57</v>
      </c>
      <c r="C28" s="18">
        <v>1</v>
      </c>
      <c r="D28" s="31">
        <v>1</v>
      </c>
      <c r="E28" s="64">
        <v>1</v>
      </c>
      <c r="F28" s="11">
        <v>1</v>
      </c>
      <c r="G28" s="67">
        <v>1</v>
      </c>
      <c r="H28" s="11">
        <v>1</v>
      </c>
      <c r="I28" s="67">
        <v>1</v>
      </c>
      <c r="J28" s="11">
        <v>1</v>
      </c>
      <c r="K28" s="67">
        <v>1</v>
      </c>
      <c r="L28" s="11">
        <v>1</v>
      </c>
      <c r="M28" s="67">
        <v>1</v>
      </c>
      <c r="N28" s="11">
        <v>1</v>
      </c>
      <c r="O28" s="67">
        <v>1</v>
      </c>
      <c r="P28" s="11">
        <v>1</v>
      </c>
      <c r="Q28" s="67">
        <v>1</v>
      </c>
    </row>
    <row r="29" spans="1:17" ht="105.6" customHeight="1" thickTop="1" thickBot="1" x14ac:dyDescent="0.35">
      <c r="A29" s="50" t="s">
        <v>23</v>
      </c>
      <c r="B29" s="35" t="s">
        <v>58</v>
      </c>
      <c r="C29" s="18">
        <v>1</v>
      </c>
      <c r="D29" s="31">
        <v>0</v>
      </c>
      <c r="E29" s="64">
        <v>1</v>
      </c>
      <c r="F29" s="11">
        <v>0</v>
      </c>
      <c r="G29" s="67">
        <v>1</v>
      </c>
      <c r="H29" s="11">
        <v>0</v>
      </c>
      <c r="I29" s="67">
        <v>1</v>
      </c>
      <c r="J29" s="11">
        <v>0</v>
      </c>
      <c r="K29" s="67">
        <v>1</v>
      </c>
      <c r="L29" s="11">
        <v>0</v>
      </c>
      <c r="M29" s="67">
        <v>1</v>
      </c>
      <c r="N29" s="11">
        <v>0</v>
      </c>
      <c r="O29" s="67">
        <v>1</v>
      </c>
      <c r="P29" s="11">
        <v>0</v>
      </c>
      <c r="Q29" s="67">
        <v>1</v>
      </c>
    </row>
    <row r="30" spans="1:17" ht="119.4" customHeight="1" thickTop="1" thickBot="1" x14ac:dyDescent="0.35">
      <c r="A30" s="50" t="s">
        <v>24</v>
      </c>
      <c r="B30" s="35" t="s">
        <v>59</v>
      </c>
      <c r="C30" s="18">
        <v>1</v>
      </c>
      <c r="D30" s="31">
        <v>0</v>
      </c>
      <c r="E30" s="64">
        <v>1</v>
      </c>
      <c r="F30" s="73">
        <v>0</v>
      </c>
      <c r="G30" s="67">
        <v>1</v>
      </c>
      <c r="H30" s="73">
        <v>0</v>
      </c>
      <c r="I30" s="67">
        <v>1</v>
      </c>
      <c r="J30" s="73">
        <v>0</v>
      </c>
      <c r="K30" s="67">
        <v>1</v>
      </c>
      <c r="L30" s="11">
        <v>0</v>
      </c>
      <c r="M30" s="67">
        <v>1</v>
      </c>
      <c r="N30" s="11">
        <v>0</v>
      </c>
      <c r="O30" s="67">
        <v>1</v>
      </c>
      <c r="P30" s="73">
        <v>0</v>
      </c>
      <c r="Q30" s="67">
        <v>1</v>
      </c>
    </row>
    <row r="31" spans="1:17" ht="118.95" customHeight="1" thickTop="1" thickBot="1" x14ac:dyDescent="0.35">
      <c r="A31" s="50" t="s">
        <v>25</v>
      </c>
      <c r="B31" s="35" t="s">
        <v>60</v>
      </c>
      <c r="C31" s="18">
        <v>1</v>
      </c>
      <c r="D31" s="31">
        <v>0</v>
      </c>
      <c r="E31" s="64">
        <v>1</v>
      </c>
      <c r="F31" s="11">
        <v>0</v>
      </c>
      <c r="G31" s="67">
        <v>1</v>
      </c>
      <c r="H31" s="11">
        <v>0</v>
      </c>
      <c r="I31" s="67">
        <v>1</v>
      </c>
      <c r="J31" s="11">
        <v>0</v>
      </c>
      <c r="K31" s="67">
        <v>1</v>
      </c>
      <c r="L31" s="11">
        <v>0</v>
      </c>
      <c r="M31" s="67">
        <v>1</v>
      </c>
      <c r="N31" s="11">
        <v>0</v>
      </c>
      <c r="O31" s="67">
        <v>1</v>
      </c>
      <c r="P31" s="11">
        <v>0</v>
      </c>
      <c r="Q31" s="67">
        <v>1</v>
      </c>
    </row>
    <row r="32" spans="1:17" s="7" customFormat="1" ht="106.95" customHeight="1" thickTop="1" thickBot="1" x14ac:dyDescent="0.35">
      <c r="A32" s="54" t="s">
        <v>26</v>
      </c>
      <c r="B32" s="55" t="s">
        <v>61</v>
      </c>
      <c r="C32" s="53">
        <v>1</v>
      </c>
      <c r="D32" s="31">
        <v>1</v>
      </c>
      <c r="E32" s="64">
        <v>1</v>
      </c>
      <c r="F32" s="73">
        <v>1</v>
      </c>
      <c r="G32" s="67">
        <v>1</v>
      </c>
      <c r="H32" s="11">
        <v>1</v>
      </c>
      <c r="I32" s="67">
        <v>1</v>
      </c>
      <c r="J32" s="11">
        <v>1</v>
      </c>
      <c r="K32" s="67">
        <v>1</v>
      </c>
      <c r="L32" s="11">
        <v>1</v>
      </c>
      <c r="M32" s="67">
        <v>1</v>
      </c>
      <c r="N32" s="11">
        <v>1</v>
      </c>
      <c r="O32" s="67">
        <v>1</v>
      </c>
      <c r="P32" s="73">
        <v>1</v>
      </c>
      <c r="Q32" s="67">
        <v>1</v>
      </c>
    </row>
    <row r="33" spans="1:17" s="7" customFormat="1" ht="91.2" customHeight="1" thickTop="1" thickBot="1" x14ac:dyDescent="0.35">
      <c r="A33" s="54" t="s">
        <v>27</v>
      </c>
      <c r="B33" s="55" t="s">
        <v>62</v>
      </c>
      <c r="C33" s="53">
        <v>2</v>
      </c>
      <c r="D33" s="31">
        <v>2</v>
      </c>
      <c r="E33" s="64">
        <v>2</v>
      </c>
      <c r="F33" s="73">
        <v>2</v>
      </c>
      <c r="G33" s="67">
        <v>2</v>
      </c>
      <c r="H33" s="11">
        <v>2</v>
      </c>
      <c r="I33" s="67">
        <v>2</v>
      </c>
      <c r="J33" s="11">
        <v>2</v>
      </c>
      <c r="K33" s="67">
        <v>2</v>
      </c>
      <c r="L33" s="11">
        <v>2</v>
      </c>
      <c r="M33" s="67">
        <v>2</v>
      </c>
      <c r="N33" s="11">
        <v>2</v>
      </c>
      <c r="O33" s="67">
        <v>2</v>
      </c>
      <c r="P33" s="73">
        <v>2</v>
      </c>
      <c r="Q33" s="67">
        <v>2</v>
      </c>
    </row>
    <row r="34" spans="1:17" ht="80.400000000000006" customHeight="1" thickTop="1" thickBot="1" x14ac:dyDescent="0.35">
      <c r="A34" s="50" t="s">
        <v>28</v>
      </c>
      <c r="B34" s="35" t="s">
        <v>63</v>
      </c>
      <c r="C34" s="18">
        <v>2</v>
      </c>
      <c r="D34" s="31">
        <v>2</v>
      </c>
      <c r="E34" s="64">
        <v>2</v>
      </c>
      <c r="F34" s="11">
        <v>2</v>
      </c>
      <c r="G34" s="67">
        <v>2</v>
      </c>
      <c r="H34" s="11">
        <v>2</v>
      </c>
      <c r="I34" s="67">
        <v>2</v>
      </c>
      <c r="J34" s="11">
        <v>2</v>
      </c>
      <c r="K34" s="67">
        <v>2</v>
      </c>
      <c r="L34" s="11">
        <v>2</v>
      </c>
      <c r="M34" s="67">
        <v>2</v>
      </c>
      <c r="N34" s="11">
        <v>2</v>
      </c>
      <c r="O34" s="67">
        <v>2</v>
      </c>
      <c r="P34" s="11">
        <v>2</v>
      </c>
      <c r="Q34" s="67">
        <v>2</v>
      </c>
    </row>
    <row r="35" spans="1:17" ht="33.6" customHeight="1" thickTop="1" thickBot="1" x14ac:dyDescent="0.35">
      <c r="A35" s="93" t="s">
        <v>29</v>
      </c>
      <c r="B35" s="35" t="s">
        <v>64</v>
      </c>
      <c r="C35" s="95">
        <v>2</v>
      </c>
      <c r="D35" s="97">
        <v>2</v>
      </c>
      <c r="E35" s="99">
        <v>2</v>
      </c>
      <c r="F35" s="77">
        <v>2</v>
      </c>
      <c r="G35" s="78">
        <v>2</v>
      </c>
      <c r="H35" s="77">
        <v>2</v>
      </c>
      <c r="I35" s="78">
        <v>2</v>
      </c>
      <c r="J35" s="77">
        <v>2</v>
      </c>
      <c r="K35" s="78">
        <v>2</v>
      </c>
      <c r="L35" s="77">
        <v>2</v>
      </c>
      <c r="M35" s="78">
        <v>2</v>
      </c>
      <c r="N35" s="77">
        <v>2</v>
      </c>
      <c r="O35" s="78">
        <v>2</v>
      </c>
      <c r="P35" s="77">
        <v>2</v>
      </c>
      <c r="Q35" s="78">
        <v>2</v>
      </c>
    </row>
    <row r="36" spans="1:17" ht="78.599999999999994" customHeight="1" thickTop="1" thickBot="1" x14ac:dyDescent="0.35">
      <c r="A36" s="93"/>
      <c r="B36" s="35" t="s">
        <v>65</v>
      </c>
      <c r="C36" s="95"/>
      <c r="D36" s="97"/>
      <c r="E36" s="99"/>
      <c r="F36" s="77"/>
      <c r="G36" s="78"/>
      <c r="H36" s="77"/>
      <c r="I36" s="78"/>
      <c r="J36" s="77"/>
      <c r="K36" s="78"/>
      <c r="L36" s="77"/>
      <c r="M36" s="78"/>
      <c r="N36" s="77"/>
      <c r="O36" s="78"/>
      <c r="P36" s="77"/>
      <c r="Q36" s="78"/>
    </row>
    <row r="37" spans="1:17" ht="56.4" thickTop="1" thickBot="1" x14ac:dyDescent="0.35">
      <c r="A37" s="93"/>
      <c r="B37" s="35" t="s">
        <v>66</v>
      </c>
      <c r="C37" s="95"/>
      <c r="D37" s="97"/>
      <c r="E37" s="99"/>
      <c r="F37" s="77"/>
      <c r="G37" s="78"/>
      <c r="H37" s="77"/>
      <c r="I37" s="78"/>
      <c r="J37" s="77"/>
      <c r="K37" s="78"/>
      <c r="L37" s="77"/>
      <c r="M37" s="78"/>
      <c r="N37" s="77"/>
      <c r="O37" s="78"/>
      <c r="P37" s="77"/>
      <c r="Q37" s="78"/>
    </row>
    <row r="38" spans="1:17" ht="36.6" customHeight="1" thickTop="1" thickBot="1" x14ac:dyDescent="0.35">
      <c r="A38" s="93" t="s">
        <v>30</v>
      </c>
      <c r="B38" s="35" t="s">
        <v>31</v>
      </c>
      <c r="C38" s="95">
        <v>2</v>
      </c>
      <c r="D38" s="97">
        <v>2</v>
      </c>
      <c r="E38" s="99">
        <v>2</v>
      </c>
      <c r="F38" s="77">
        <v>2</v>
      </c>
      <c r="G38" s="78">
        <v>2</v>
      </c>
      <c r="H38" s="77">
        <v>2</v>
      </c>
      <c r="I38" s="78">
        <v>2</v>
      </c>
      <c r="J38" s="77">
        <v>2</v>
      </c>
      <c r="K38" s="78">
        <v>2</v>
      </c>
      <c r="L38" s="77">
        <v>2</v>
      </c>
      <c r="M38" s="78">
        <v>2</v>
      </c>
      <c r="N38" s="77">
        <v>2</v>
      </c>
      <c r="O38" s="78">
        <v>2</v>
      </c>
      <c r="P38" s="77">
        <v>2</v>
      </c>
      <c r="Q38" s="78">
        <v>2</v>
      </c>
    </row>
    <row r="39" spans="1:17" ht="42.6" customHeight="1" thickTop="1" thickBot="1" x14ac:dyDescent="0.35">
      <c r="A39" s="93"/>
      <c r="B39" s="35" t="s">
        <v>32</v>
      </c>
      <c r="C39" s="95"/>
      <c r="D39" s="97"/>
      <c r="E39" s="99"/>
      <c r="F39" s="77"/>
      <c r="G39" s="78"/>
      <c r="H39" s="77"/>
      <c r="I39" s="78"/>
      <c r="J39" s="77"/>
      <c r="K39" s="78"/>
      <c r="L39" s="77"/>
      <c r="M39" s="78"/>
      <c r="N39" s="77"/>
      <c r="O39" s="78"/>
      <c r="P39" s="77"/>
      <c r="Q39" s="78"/>
    </row>
    <row r="40" spans="1:17" ht="56.4" thickTop="1" thickBot="1" x14ac:dyDescent="0.35">
      <c r="A40" s="94"/>
      <c r="B40" s="60" t="s">
        <v>67</v>
      </c>
      <c r="C40" s="96"/>
      <c r="D40" s="98"/>
      <c r="E40" s="100"/>
      <c r="F40" s="92"/>
      <c r="G40" s="79"/>
      <c r="H40" s="92"/>
      <c r="I40" s="79"/>
      <c r="J40" s="92"/>
      <c r="K40" s="79"/>
      <c r="L40" s="92"/>
      <c r="M40" s="79"/>
      <c r="N40" s="92"/>
      <c r="O40" s="79"/>
      <c r="P40" s="92"/>
      <c r="Q40" s="79"/>
    </row>
    <row r="41" spans="1:17" ht="15" customHeight="1" x14ac:dyDescent="0.3">
      <c r="A41" s="5"/>
      <c r="B41" s="5"/>
      <c r="C41" s="1"/>
      <c r="D41" s="1"/>
      <c r="E41" s="1"/>
      <c r="F41" s="1"/>
      <c r="G41" s="1"/>
    </row>
  </sheetData>
  <mergeCells count="124">
    <mergeCell ref="P2:Q2"/>
    <mergeCell ref="A2:C2"/>
    <mergeCell ref="D6:D8"/>
    <mergeCell ref="D9:D11"/>
    <mergeCell ref="D12:D14"/>
    <mergeCell ref="E6:E8"/>
    <mergeCell ref="E9:E11"/>
    <mergeCell ref="E12:E14"/>
    <mergeCell ref="D3:D4"/>
    <mergeCell ref="E3:E4"/>
    <mergeCell ref="P12:P14"/>
    <mergeCell ref="Q12:Q14"/>
    <mergeCell ref="P9:P11"/>
    <mergeCell ref="Q9:Q11"/>
    <mergeCell ref="L2:M2"/>
    <mergeCell ref="N2:O2"/>
    <mergeCell ref="P6:P8"/>
    <mergeCell ref="Q6:Q8"/>
    <mergeCell ref="N35:N37"/>
    <mergeCell ref="O35:O37"/>
    <mergeCell ref="N24:N25"/>
    <mergeCell ref="O24:O25"/>
    <mergeCell ref="P24:P25"/>
    <mergeCell ref="Q24:Q25"/>
    <mergeCell ref="N12:N14"/>
    <mergeCell ref="O12:O14"/>
    <mergeCell ref="N9:N11"/>
    <mergeCell ref="O9:O11"/>
    <mergeCell ref="N20:N21"/>
    <mergeCell ref="O20:O21"/>
    <mergeCell ref="N6:N8"/>
    <mergeCell ref="O6:O8"/>
    <mergeCell ref="L12:L14"/>
    <mergeCell ref="M12:M14"/>
    <mergeCell ref="L9:L11"/>
    <mergeCell ref="M9:M11"/>
    <mergeCell ref="L35:L37"/>
    <mergeCell ref="P20:P21"/>
    <mergeCell ref="Q20:Q21"/>
    <mergeCell ref="P38:P40"/>
    <mergeCell ref="Q38:Q40"/>
    <mergeCell ref="P35:P37"/>
    <mergeCell ref="Q35:Q37"/>
    <mergeCell ref="N38:N40"/>
    <mergeCell ref="O38:O40"/>
    <mergeCell ref="L38:L40"/>
    <mergeCell ref="M38:M40"/>
    <mergeCell ref="J2:K2"/>
    <mergeCell ref="L6:L8"/>
    <mergeCell ref="M6:M8"/>
    <mergeCell ref="J6:J8"/>
    <mergeCell ref="K6:K8"/>
    <mergeCell ref="J38:J40"/>
    <mergeCell ref="K38:K40"/>
    <mergeCell ref="J35:J37"/>
    <mergeCell ref="K35:K37"/>
    <mergeCell ref="J24:J25"/>
    <mergeCell ref="K24:K25"/>
    <mergeCell ref="J20:J21"/>
    <mergeCell ref="K20:K21"/>
    <mergeCell ref="J12:J14"/>
    <mergeCell ref="K12:K14"/>
    <mergeCell ref="J9:J11"/>
    <mergeCell ref="K9:K11"/>
    <mergeCell ref="M35:M37"/>
    <mergeCell ref="L20:L21"/>
    <mergeCell ref="M20:M21"/>
    <mergeCell ref="L24:L25"/>
    <mergeCell ref="M24:M25"/>
    <mergeCell ref="H20:H21"/>
    <mergeCell ref="I20:I21"/>
    <mergeCell ref="H24:H25"/>
    <mergeCell ref="I24:I25"/>
    <mergeCell ref="H12:H14"/>
    <mergeCell ref="I12:I14"/>
    <mergeCell ref="H9:H11"/>
    <mergeCell ref="I9:I11"/>
    <mergeCell ref="H35:H37"/>
    <mergeCell ref="H38:H40"/>
    <mergeCell ref="I38:I40"/>
    <mergeCell ref="I35:I37"/>
    <mergeCell ref="H6:H8"/>
    <mergeCell ref="I6:I8"/>
    <mergeCell ref="H2:I2"/>
    <mergeCell ref="A38:A40"/>
    <mergeCell ref="C38:C40"/>
    <mergeCell ref="A35:A37"/>
    <mergeCell ref="C35:C37"/>
    <mergeCell ref="D20:D21"/>
    <mergeCell ref="D24:D25"/>
    <mergeCell ref="D35:D37"/>
    <mergeCell ref="D38:D40"/>
    <mergeCell ref="E20:E21"/>
    <mergeCell ref="E24:E25"/>
    <mergeCell ref="E35:E37"/>
    <mergeCell ref="E38:E40"/>
    <mergeCell ref="A20:A23"/>
    <mergeCell ref="C20:C21"/>
    <mergeCell ref="A24:A25"/>
    <mergeCell ref="C24:C25"/>
    <mergeCell ref="G20:G21"/>
    <mergeCell ref="F38:F40"/>
    <mergeCell ref="F24:F25"/>
    <mergeCell ref="F20:F21"/>
    <mergeCell ref="F35:F37"/>
    <mergeCell ref="G35:G37"/>
    <mergeCell ref="G38:G40"/>
    <mergeCell ref="G24:G25"/>
    <mergeCell ref="A1:G1"/>
    <mergeCell ref="A12:A19"/>
    <mergeCell ref="C12:C14"/>
    <mergeCell ref="A3:A5"/>
    <mergeCell ref="B3:B5"/>
    <mergeCell ref="A6:A8"/>
    <mergeCell ref="C6:C8"/>
    <mergeCell ref="C9:C11"/>
    <mergeCell ref="A9:A11"/>
    <mergeCell ref="G6:G8"/>
    <mergeCell ref="F2:G2"/>
    <mergeCell ref="F6:F8"/>
    <mergeCell ref="G9:G11"/>
    <mergeCell ref="G12:G14"/>
    <mergeCell ref="F12:F14"/>
    <mergeCell ref="F9:F11"/>
  </mergeCells>
  <phoneticPr fontId="2" type="noConversion"/>
  <pageMargins left="0.25" right="0.25" top="0.75" bottom="0.75" header="0.3" footer="0.3"/>
  <pageSetup paperSize="9" scale="47" orientation="landscape" verticalDpi="0"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BSF</vt:lpstr>
      <vt:lpstr>EMY</vt:lpstr>
      <vt:lpstr>kopsav.</vt:lpstr>
      <vt:lpstr>kopsav.!Print_Area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Inga Jegorova</dc:creator>
  <cp:lastModifiedBy>Ilze Šimase</cp:lastModifiedBy>
  <cp:lastPrinted>2026-06-02T07:56:38Z</cp:lastPrinted>
  <dcterms:created xsi:type="dcterms:W3CDTF">2026-04-16T15:16:35Z</dcterms:created>
  <dcterms:modified xsi:type="dcterms:W3CDTF">2026-06-15T06:52:59Z</dcterms:modified>
</cp:coreProperties>
</file>