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ajekabsone\Desktop\Muzejs\Iepirkumi\Zimola izstrāde\"/>
    </mc:Choice>
  </mc:AlternateContent>
  <xr:revisionPtr revIDLastSave="0" documentId="13_ncr:1_{ABB59B7E-773E-4971-9F2C-772B5BA3D1CB}" xr6:coauthVersionLast="47" xr6:coauthVersionMax="47" xr10:uidLastSave="{00000000-0000-0000-0000-000000000000}"/>
  <bookViews>
    <workbookView xWindow="28680" yWindow="-120" windowWidth="38640" windowHeight="21120" firstSheet="3" activeTab="5" xr2:uid="{B6F0BF90-55B2-46B8-8007-8A0417EEEBC6}"/>
  </bookViews>
  <sheets>
    <sheet name="Kaspars Vanags" sheetId="7" r:id="rId1"/>
    <sheet name="Zane Zajančkauska" sheetId="6" r:id="rId2"/>
    <sheet name="Ilze Kalnbērziņa-Prā" sheetId="8" r:id="rId3"/>
    <sheet name="Ērika Bērziņa" sheetId="9" r:id="rId4"/>
    <sheet name="Laura Slaviņa" sheetId="5" r:id="rId5"/>
    <sheet name="Kopvērtējums punkti" sheetId="4" r:id="rId6"/>
    <sheet name="Kopvērtējums teksts" sheetId="10"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4" l="1"/>
  <c r="T22" i="4"/>
  <c r="T18" i="4"/>
  <c r="T10" i="4"/>
  <c r="T9" i="4"/>
  <c r="T5" i="4"/>
  <c r="G22" i="8" l="1"/>
  <c r="G21" i="8"/>
  <c r="G20" i="8"/>
  <c r="G19" i="8"/>
  <c r="G18" i="8"/>
  <c r="G17" i="8"/>
  <c r="G16" i="8"/>
  <c r="G15" i="8"/>
  <c r="G14" i="8"/>
  <c r="G13" i="8"/>
  <c r="G12" i="8"/>
  <c r="G11" i="8"/>
  <c r="G10" i="8"/>
  <c r="G9" i="8"/>
  <c r="G8" i="8"/>
  <c r="G7" i="8"/>
  <c r="G6" i="8"/>
  <c r="G5" i="8"/>
  <c r="G6" i="7"/>
  <c r="G7" i="7"/>
  <c r="G8" i="7"/>
  <c r="G9" i="7"/>
  <c r="G10" i="7"/>
  <c r="G11" i="7"/>
  <c r="G12" i="7"/>
  <c r="G13" i="7"/>
  <c r="G14" i="7"/>
  <c r="G15" i="7"/>
  <c r="G16" i="7"/>
  <c r="G17" i="7"/>
  <c r="G18" i="7"/>
  <c r="G19" i="7"/>
  <c r="G20" i="7"/>
  <c r="G21" i="7"/>
  <c r="G22" i="7"/>
  <c r="G5" i="7"/>
  <c r="G5" i="5" l="1"/>
  <c r="G6" i="9"/>
  <c r="G7" i="9"/>
  <c r="G8" i="9"/>
  <c r="G9" i="9"/>
  <c r="G10" i="9"/>
  <c r="G11" i="9"/>
  <c r="G12" i="9"/>
  <c r="G13" i="9"/>
  <c r="G14" i="9"/>
  <c r="G15" i="9"/>
  <c r="G16" i="9"/>
  <c r="G17" i="9"/>
  <c r="G18" i="9"/>
  <c r="G19" i="9"/>
  <c r="G20" i="9"/>
  <c r="G21" i="9"/>
  <c r="G22" i="9"/>
  <c r="G5" i="9"/>
  <c r="G6" i="6"/>
  <c r="G7" i="6"/>
  <c r="G8" i="6"/>
  <c r="G9" i="6"/>
  <c r="G10" i="6"/>
  <c r="G11" i="6"/>
  <c r="G12" i="6"/>
  <c r="G13" i="6"/>
  <c r="G14" i="6"/>
  <c r="G15" i="6"/>
  <c r="G16" i="6"/>
  <c r="G17" i="6"/>
  <c r="G18" i="6"/>
  <c r="G19" i="6"/>
  <c r="G20" i="6"/>
  <c r="G21" i="6"/>
  <c r="G22" i="6"/>
  <c r="G5" i="6"/>
  <c r="E6" i="4"/>
  <c r="E7" i="4"/>
  <c r="E8" i="4"/>
  <c r="E9" i="4"/>
  <c r="E10" i="4"/>
  <c r="E11" i="4"/>
  <c r="E12" i="4"/>
  <c r="E13" i="4"/>
  <c r="E14" i="4"/>
  <c r="E15" i="4"/>
  <c r="E16" i="4"/>
  <c r="E17" i="4"/>
  <c r="E18" i="4"/>
  <c r="E19" i="4"/>
  <c r="E20" i="4"/>
  <c r="E21" i="4"/>
  <c r="E22" i="4"/>
  <c r="H6" i="4"/>
  <c r="H7" i="4"/>
  <c r="H8" i="4"/>
  <c r="H9" i="4"/>
  <c r="H10" i="4"/>
  <c r="H11" i="4"/>
  <c r="H12" i="4"/>
  <c r="H13" i="4"/>
  <c r="H14" i="4"/>
  <c r="H15" i="4"/>
  <c r="H16" i="4"/>
  <c r="H17" i="4"/>
  <c r="H18" i="4"/>
  <c r="H19" i="4"/>
  <c r="H20" i="4"/>
  <c r="H21" i="4"/>
  <c r="H22" i="4"/>
  <c r="Q6" i="4"/>
  <c r="Q7" i="4"/>
  <c r="Q8" i="4"/>
  <c r="Q9" i="4"/>
  <c r="Q10" i="4"/>
  <c r="Q11" i="4"/>
  <c r="Q12" i="4"/>
  <c r="Q13" i="4"/>
  <c r="Q14" i="4"/>
  <c r="Q15" i="4"/>
  <c r="Q16" i="4"/>
  <c r="Q17" i="4"/>
  <c r="Q18" i="4"/>
  <c r="Q19" i="4"/>
  <c r="Q20" i="4"/>
  <c r="Q21" i="4"/>
  <c r="Q22" i="4"/>
  <c r="N6" i="4"/>
  <c r="N7" i="4"/>
  <c r="N8" i="4"/>
  <c r="N9" i="4"/>
  <c r="N10" i="4"/>
  <c r="N11" i="4"/>
  <c r="N12" i="4"/>
  <c r="N13" i="4"/>
  <c r="N14" i="4"/>
  <c r="N15" i="4"/>
  <c r="N16" i="4"/>
  <c r="N17" i="4"/>
  <c r="N18" i="4"/>
  <c r="N19" i="4"/>
  <c r="N20" i="4"/>
  <c r="N21" i="4"/>
  <c r="N22" i="4"/>
  <c r="Q5" i="4" l="1"/>
  <c r="G22" i="5" l="1"/>
  <c r="G21" i="5"/>
  <c r="G20" i="5"/>
  <c r="G19" i="5"/>
  <c r="G18" i="5"/>
  <c r="G17" i="5"/>
  <c r="G16" i="5"/>
  <c r="G15" i="5"/>
  <c r="G14" i="5"/>
  <c r="G13" i="5"/>
  <c r="G12" i="5"/>
  <c r="G11" i="5"/>
  <c r="G10" i="5"/>
  <c r="G9" i="5"/>
  <c r="G8" i="5"/>
  <c r="G7" i="5"/>
  <c r="G6" i="5"/>
  <c r="K22" i="4"/>
  <c r="R22" i="4" s="1"/>
  <c r="K21" i="4"/>
  <c r="R21" i="4" s="1"/>
  <c r="K20" i="4"/>
  <c r="R20" i="4" s="1"/>
  <c r="K19" i="4"/>
  <c r="R19" i="4" s="1"/>
  <c r="K18" i="4"/>
  <c r="R18" i="4" s="1"/>
  <c r="K17" i="4"/>
  <c r="R17" i="4" s="1"/>
  <c r="K16" i="4"/>
  <c r="R16" i="4" s="1"/>
  <c r="K15" i="4"/>
  <c r="R15" i="4" s="1"/>
  <c r="K14" i="4"/>
  <c r="R14" i="4" s="1"/>
  <c r="K13" i="4"/>
  <c r="R13" i="4" s="1"/>
  <c r="K12" i="4"/>
  <c r="R12" i="4" s="1"/>
  <c r="K11" i="4"/>
  <c r="R11" i="4" s="1"/>
  <c r="K10" i="4"/>
  <c r="R10" i="4" s="1"/>
  <c r="K9" i="4"/>
  <c r="R9" i="4" s="1"/>
  <c r="K8" i="4"/>
  <c r="R8" i="4" s="1"/>
  <c r="K7" i="4"/>
  <c r="R7" i="4" s="1"/>
  <c r="K6" i="4"/>
  <c r="R6" i="4" s="1"/>
  <c r="N5" i="4"/>
  <c r="K5" i="4"/>
  <c r="H5" i="4"/>
  <c r="E5" i="4"/>
  <c r="U13" i="4" l="1"/>
  <c r="U17" i="4"/>
  <c r="U6" i="4"/>
  <c r="U10" i="4"/>
  <c r="U22" i="4"/>
  <c r="U12" i="4"/>
  <c r="U15" i="4"/>
  <c r="U19" i="4"/>
  <c r="R5" i="4"/>
  <c r="U9" i="4" s="1"/>
  <c r="S19" i="4"/>
  <c r="S9" i="4"/>
  <c r="S12" i="4"/>
  <c r="S16" i="4" l="1"/>
  <c r="U11" i="4"/>
  <c r="U18" i="4"/>
  <c r="U16" i="4"/>
  <c r="S6" i="4"/>
  <c r="U5" i="4"/>
  <c r="U7" i="4"/>
  <c r="U14" i="4"/>
  <c r="U21" i="4"/>
  <c r="U20" i="4"/>
  <c r="U8" i="4"/>
  <c r="S7" i="4"/>
  <c r="S15" i="4"/>
  <c r="S13" i="4"/>
  <c r="S21" i="4"/>
  <c r="S14" i="4"/>
  <c r="S10" i="4"/>
  <c r="S11" i="4"/>
  <c r="S20" i="4"/>
  <c r="S5" i="4"/>
  <c r="S18" i="4"/>
  <c r="S22" i="4"/>
  <c r="S17" i="4"/>
  <c r="S8" i="4"/>
</calcChain>
</file>

<file path=xl/sharedStrings.xml><?xml version="1.0" encoding="utf-8"?>
<sst xmlns="http://schemas.openxmlformats.org/spreadsheetml/2006/main" count="422" uniqueCount="240">
  <si>
    <t>Nr.</t>
  </si>
  <si>
    <t>Devize</t>
  </si>
  <si>
    <t>Kaspars Vanags K1</t>
  </si>
  <si>
    <t>Kaspars Vanags K2</t>
  </si>
  <si>
    <t>Kaspars Vanags Kopa</t>
  </si>
  <si>
    <t>Ilze Kalnberzina-Pra K1</t>
  </si>
  <si>
    <t>Ilze Kalnberzina-Pra K2</t>
  </si>
  <si>
    <t>Ilze Kalnberzina-Pra Kopa</t>
  </si>
  <si>
    <t>Erika Berzina K1</t>
  </si>
  <si>
    <t>Erika Berzina K2</t>
  </si>
  <si>
    <t>Erika Berzina Kopa</t>
  </si>
  <si>
    <t>Laura Slavina K1</t>
  </si>
  <si>
    <t>Laura Slavina K2</t>
  </si>
  <si>
    <t>Laura Slavina Kopa</t>
  </si>
  <si>
    <t>Kopeja summa</t>
  </si>
  <si>
    <t>Vieta</t>
  </si>
  <si>
    <t>Zurijas loceklis</t>
  </si>
  <si>
    <t>Paraksts</t>
  </si>
  <si>
    <t>1. kriterija punkti</t>
  </si>
  <si>
    <t>1. kriterija pamatojums</t>
  </si>
  <si>
    <t>2. kriterija punkti</t>
  </si>
  <si>
    <t>2. kriterija pamatojums</t>
  </si>
  <si>
    <t>Kopa</t>
  </si>
  <si>
    <t>Žūrijas komisijas locekļa individuālās vērtēšanas veidlapa.</t>
  </si>
  <si>
    <t>Sekretāres kopsavilkums</t>
  </si>
  <si>
    <t>Ja vairākām devīzēm ir vienāda kopējā summa, salīdzina K2 summu. Lēmuma protokolā jāatspoguļo arī vienāda rezultāta izšķiršana pēc 2. kritērija.</t>
  </si>
  <si>
    <t>Dzīvības ritms</t>
  </si>
  <si>
    <t>Dzīves impulss</t>
  </si>
  <si>
    <t>viensviensviens</t>
  </si>
  <si>
    <t>DZIVASFORMAS</t>
  </si>
  <si>
    <t>UZ VESELĪBU</t>
  </si>
  <si>
    <t>Atklāj. Izproti. Piedzīvo</t>
  </si>
  <si>
    <t>NO ZIŅKĀRĪBAS LĪDZ VESELĪBAI</t>
  </si>
  <si>
    <t>PILNIGVESELS</t>
  </si>
  <si>
    <t>Seko čūskai!</t>
  </si>
  <si>
    <t>Čī-čī un doktors D.</t>
  </si>
  <si>
    <t>OMNES-SANI-SINT-A</t>
  </si>
  <si>
    <t>EMPĀTIJA</t>
  </si>
  <si>
    <t>Zinātkārās šūniņas lieliem atklājumiem</t>
  </si>
  <si>
    <t>Zinātkāre</t>
  </si>
  <si>
    <t>MAZGĀJAM ROKAS</t>
  </si>
  <si>
    <t>CELSCAURKERMENI</t>
  </si>
  <si>
    <t>UZ VESELĪGU DOMĀŠANU!</t>
  </si>
  <si>
    <t>DESMIT PĒC APGARES</t>
  </si>
  <si>
    <t>Laura Slaviņa</t>
  </si>
  <si>
    <t xml:space="preserve">Koncepcijas rakstiskais izklāsts vērtējams kā pārāk vispārīgs. Trūkst oriģinalitātes. Nav tirgus apskata un secinājumu. </t>
  </si>
  <si>
    <t>Piedāvājuma mākslinieciskais risinājums nav vērtējams kā kvalitatīvs. Tajā trūkst autentiskuma, kas ir neatņemama vērtība, lai ļautu sasniegt uzdevumā definēto mērķi: “izstrādāt laikmetīgu, atpazīstamu un ilgtspējīgu vizuālo identitāti, kam ir potenciāls kļūt par patstāvīgu daļu no Bērnu muzeja tēla”.  Piedāvājums sniedz nepilnīgu priekšstatu par vizuālo identitāti un tās piemērošanu. </t>
  </si>
  <si>
    <t>Piedāvājuma mākslinieciskais risinājums vērtējams kā vidēji kvalitatīvs. Lai arī piedāvātie grafiskās identitātes virzieni ir ar potenciālu uzrunāt daļu no definētās auditorijas, tomēr tie nav vērtējami kā autentiski un ilgtspējīgi risinājumi, jo vizuālā piedāvājuma pamatā trūks vēstījuma. Piedāvājums arī sniedz tikai daļēju priekšstatu par plānoto vizuālo identitāti un tās piemērošanu. </t>
  </si>
  <si>
    <t xml:space="preserve">Koncepcijas apraksts ir oriģināls, emocionāls un ir skaidri nolasāms radošais vēstījums. Nav tirgus apskata un secinājumu. </t>
  </si>
  <si>
    <t>Mākslinieciskais risinājums ir oriģināls un ar savu konkrētu raksturu, kas atbilst piedāvātās radošās koncepcijas uzstādījumiem. Tomēr tas vērtējams, kā pārāk aktīvs un ekspresīvs ilgtermiņa ekspozīcijai - muzejam. Šāds risinājums būtu piemērots kādai terminētai izstādei vai performancei.</t>
  </si>
  <si>
    <t>Koncepcijas apraksts ir kvalitatīvs un tajā ņemti vērā Bērnu muzeja satura koncepcijas pamatuzstādījumi. Tirgus izpēte vērtējama pozitīvi, tomēr, lai pilnvērtīgi to uztvertu, būtu vēlams uzskatāms vizuālais salīdzinājums.</t>
  </si>
  <si>
    <t xml:space="preserve">Mākslinieciskais risinājums vērtējams kā vidēji oriģināls. Lai arī izmantoti mūsdienīgi grafiskie paņēmieni un izstrādāta grafiskā sistēma, risinājumam trūkst autentiska rakstura. </t>
  </si>
  <si>
    <t>Zīmola vizuālās identitātes koncepcijas apraksts ir pamatots un skaidrs. Tajā nolasāmas tēla raksturs, kas ir saskaņā ar Bērnu muzeja satura koncepciju un sasniedz nospraustos mērķus. Tirgus izpēte vērtējama pozitīvi, tomēr, lai pilnvērtīgi to uztvertu, būtu vēlams uzskatāms vizuālais salīdzinājums.</t>
  </si>
  <si>
    <t xml:space="preserve">Grafiskais risinājums ir laikmetīgs un kvalitatīvs, radošajā koncepcijā balstīts, un vērtējams kā saprotams un skaidrs piedāvājums. Tas papildina MVM zīmolu un piešķir Bērnu muzejam jaunu, autentisku un emocionāli pozitīvu raksturu, ar potenciālu uzrunāt gan galveno mērķauditoriju, gan citas iesaistītās puses. Būtisks grafiskās identitātes mērķis ir izstrādāt laikmetīgu, atpazīstamu un ilgtspējīgu vizuālo identitāti, kam ir potenciāls kļūt par patstāvīgu daļu no Bērnu muzeja tēla. Lai šo mērķi sasniegtu būtu vēlams skaidrāks grafikas sistēmas piedāvājums. </t>
  </si>
  <si>
    <t xml:space="preserve">Zīmola vizuālās identitātes koncepcijas apraksts ir pamatots un balstās uz esošās situācijas analīzi, priekšizpēti un secinājumiem. Radošās koncepcijas ideja ir skaidri izklāstīta un saprotama. </t>
  </si>
  <si>
    <t xml:space="preserve">Piedāvājuma mākslinieciskais risinājums nav vērtējams kā kvalitatīvs. Lai arī piedāvājums ir apjomīgs, tas neatbilst uzdevumam: “izstrādāt laikmetīgu, atpazīstamu un ilgtspējīgu vizuālo identitāti, kam ir potenciāls kļūt par patstāvīgu daļu no Bērnu muzeja tēla”. Piedāvātā vizuālā valoda nav vērtējama kā oriģināla. </t>
  </si>
  <si>
    <t xml:space="preserve">Koncepcijas apraksts ir saprotams, tirgus izpēte veikta, taču trūkst jēgpilnu secinājumu. </t>
  </si>
  <si>
    <t>Piedāvājuma mākslinieciskais risinājums nav vērtējams kā kvalitatīvs, nav oriģināls, tajā ir pārāk daudz elementu un trūkst autentiska komunikācijas tēla.</t>
  </si>
  <si>
    <t xml:space="preserve">Koncepcija ir pārdomāta. Piedāvāts personalizēts risinājums ekspozīcijas satura komunikācijai. Tirgus izpētē trūkst secinājumu. </t>
  </si>
  <si>
    <t>Piedāvājums ir vērtējams kā pamatā oriģināls, ir domāts par ekspozīcijas satura komunikāciju. Tomēr grafika ir vairāk fokusēta uz formu, kas traucēs pārliecinoši realizēt uzstādīto mērķi: “izstrādāt laikmetīgu, atpazīstamu un ilgtspējīgu vizuālo identitāti, kam ir potenciāls kļūt par patstāvīgu daļu no Bērnu muzeja tēla”.</t>
  </si>
  <si>
    <t xml:space="preserve">Koncepcija ir lakoniska, viegli uztverama, taču tā uzskatāma par nepilnīgu. Situācijas analīzē būtu vēlama pilnīgāka situācijas analīze, kā arī tajā trūkst saikne ar muzeja satura koncepciju, kur pamatā ir laikmetīga izziņas pieredze. </t>
  </si>
  <si>
    <t>Lai arī grafiskais risinājums un kopējais piedāvājums ir salīdzinoši kvalitatīvs, tajā trūkst oriģinalitātes (piemēram, līdzīga estētika ir jau lietota XIII  Skolēnu Dziesmu un Deju svētku komunikācijā). Attiecīgi šis risinājums nesasniedz uzdevumā definēto mērķi – “radīt oriģinālu zīmola vizuālo identitāti, kas autentiskā veidā uzrunā mērķauditoriju un citas iesaistītās puses”.</t>
  </si>
  <si>
    <t>Koncepcija ir lakoniska, saprotama, tomēr pārāk vispārīga. Tirgus izpētei trūkst secinājumu.</t>
  </si>
  <si>
    <t>Vizuālās identitātes piedāvājums ir saprotams un veido priekšstatu par tā lietojamības iespējām. Atzīstami vērtējami iekļaujošie risinājumi. Tomēr tas ir vērtējams kā daļēji oriģināls, grafiskajai identitātei trūkst autentiska, atmiņā paliekoša rakstura. Attiecīgi šis risinājums nesasniedz uzdevumā definēto mērķi – “radīt oriģinālu zīmola vizuālo identitāti, kas autentiskā veidā uzrunā mērķauditoriju un citas iesaistītās puses”.</t>
  </si>
  <si>
    <t xml:space="preserve">Koncepcija ir skaidra, tirgus izpēte ir veikta. Radošā koncepcija piedāvā arī manifestu, tomēr tas piedāvā koncepciju, kas drīzāk uzrunātu pirmsskolas vecuma bērnus. </t>
  </si>
  <si>
    <t>Piedāvājuma mākslinieciskais risinājums nav vērtējams kā kvalitatīvs, nav oriģināls vai sniedz nepilnīgu priekšstatu par vizuālo identitāti un tās piemērošanu. </t>
  </si>
  <si>
    <t xml:space="preserve">Oriģināli uzrakstīta koncepcija. Īsta un laikmetīga. Ir nolasāms skaidrs autora/u vēstījums. Bija interesanti lasīt, bez liekvārdības. Koncepcija piedāvā latviski, enerģisku skatījumu uz zīmolu. </t>
  </si>
  <si>
    <t xml:space="preserve">Augstvērtīgs dizaina darbs, izcili veidots piedāvājums. Piedāvātie risinājumi ir laikmetīgi, veido zīmola tēla noskaņu, kas saskan ar MVM vērtībām. Taču piedāvātā grafiskā identitāte vairāk būtu piemērota citas nozares ekspozīcijai (mākslas, dizaina, literatūras utt.), nevis veselības pratības centram sākumskolniekiem. Attiecīgi šim risinājums ir ar potenciālu uzrunāt daļu no iesaistītajām pusēm. </t>
  </si>
  <si>
    <t xml:space="preserve">Plaša tirgus izpēte, vērtīgi, ka tiek analizēta arī citu muzeju vizuālā valoda un komunikācijas tonis, ne tikai vizuālā estētika. Pamatojumā izmantoti zinātniski koncepti. </t>
  </si>
  <si>
    <t xml:space="preserve">Vizuālās identitātes piedāvājums ir kopumā kvalitatīvs. Tiek piedāvāta dzīva un dažādi pielietojama vizuālā valoda. Tomēr pastāv tikai daļēja atbilstība zīmola dizaina principiem un muzeja vērtībām. Laikmetīga dizaina kontekstā -  tajā ir pārāk daudz elementu, trūkst viengabalainības, kā arī dizains fokusēts tikai uz bērnu auditoriju, mazāk domājot par pārējām iesaistītajām pusēm. Šis aspekts potenciāli traucētu sasniegt vienu no uzdevuma mērķiem – radīt vizuālo identitāti, kas nodrošinātu muzejam skaidru, laikmetīgu un atpazīstamu tēlu.  </t>
  </si>
  <si>
    <t>Zīmola vizuālās identitātes koncepcijas apraksts ir neskaidrs. Tas nesniedz priekšstatu par uzdevumu izpildi un mērķu sasniegšanu.  </t>
  </si>
  <si>
    <t xml:space="preserve">Koncepcija ir skaidra, tirgus izpēte ir veikta. Piedāvāts skatījums ir saskaņā ar satura koncepciju. </t>
  </si>
  <si>
    <t xml:space="preserve">Vizuālais piedāvājums vērtējams kā daļēji kvalitatīvs, ar potenciālu. Taču tas būtu vēl uzlabojams. Esošajā piedāvājumā tiek sniegts tikai daļējs priekšstatu par plānoto vizuālo identitāti un tās piemērošanu muzeja vajadzībām </t>
  </si>
  <si>
    <t xml:space="preserve">Radošā koncepcija ir skaidra un savā veidā oriģināla. To izlasot ar interesi vēru vaļā vizuālās identitātes piedāvājumu. Tomēr tā dažos aspektos ir arī ļoti vispārīga (piemēram, tirgus izpētes secinājumi un pielietojuma skaidrojumā). </t>
  </si>
  <si>
    <t>Vizuālais piedāvājums vērtējams kā daļēji kvalitatīvs. Tā stiprās puses ir vizuālās valodas autentiskums un īpatnējums labā nozīmē. Tomēr pati grafiskā zīme nav pārdomāta un neatbilst definētajam mērķim: “izstrādāt laikmetīgu, atpazīstamu un ilgtspējīgu topošā Bērnu muzeja vizuālo identitāti”.</t>
  </si>
  <si>
    <t>Radošā koncepcija ir autentiska, saprotama un poētiskā pieeja pozitīvi izceļas. Ar interesi vēru vaļā vizuālo piedāvājumu. Nav tirgus apskata un secinājumu.</t>
  </si>
  <si>
    <t>Radošais piedāvājums ir oriģināls un atšķirīgs. Tomēr tas būtu piemērots vairāk kādai tematiskai īstermiņa ekspozīcijai un neatbilst uzstādītajam mērķim: “izstrādāt laikmetīgu, atpazīstamu un ilgtspējīgu topošā Bērnu muzeja vizuālo identitāti”.</t>
  </si>
  <si>
    <t>Zīmola vizuālās identitātes koncepcijas apraksts ir oriģināls, empātisks un  piedāvā kvalitatīvu esošās situācijas analīzi, priekšizpēti un secinājumus. Radošā koncepcija izstrādāta saskaņā ar satura koncepciju un sasniedz nospraustos mērķus.</t>
  </si>
  <si>
    <t>1. kritērija punkti</t>
  </si>
  <si>
    <t>1.  kritērija pamatojums</t>
  </si>
  <si>
    <t>2.  kritērija punkti</t>
  </si>
  <si>
    <t>2.  kritērija pamatojums</t>
  </si>
  <si>
    <t>Kopā</t>
  </si>
  <si>
    <t>Zīmola vizuālās identitātes koncepcijas apraksts ir nepilnīgs, nav veikta tirgus izpēte, trūkst secinājumu.</t>
  </si>
  <si>
    <t>Lai gan ir pamatota sasaiste ar satura koncepciju un identitātes pielietojumu, piedāvājuma mākslinieciskais risinājums vērtējams kā vidēji kvalitatīvs. Trūkst oriģinalitātes., autentiskuma.</t>
  </si>
  <si>
    <t xml:space="preserve">Zīmola vizuālās identitātes koncepcijas aprakstā ir nepilnīga esošās situācijas analīze un secinājumi ir vispārīgi. </t>
  </si>
  <si>
    <t>Lai gan ir piedāvāti vairāki vizuālās identitātes attīstības virzieni, tiem ir tikai daļēja sasaite ar Bērnu muzeja satura koncepciju.</t>
  </si>
  <si>
    <t>Zīmola vizuālās identitātes koncepcijas apraksts ir pamatots un ar radošu pieeju, taču ir nepilnīgs, nav veikta tirgus izpēte.</t>
  </si>
  <si>
    <t>Mākslinieciskais risinājums vērtējams kā vidēji oriģināls, ir sasaistē ar Bērnu muzeja satura koncepciju, tomēr nosakāma daļēja atbilstība muzeja vērtībām. </t>
  </si>
  <si>
    <t> Zīmola vizuālās identitātes koncepcijas apraksts ir pamatots, ir veikta tirgus izpēte, taču pietrūkst vizuālo piemēru tirgus izpētē.</t>
  </si>
  <si>
    <t>Mākslinieciskais risinājums vērtējams kā vidēji kvalitatīvs un oriģināls, ir ar potenciālu uzrunāt tikai daļu no definētās mērķauditorijas.</t>
  </si>
  <si>
    <t>Zīmola vizuālās identitātes koncepcijas apraksts ir pamatots, ir saskaņā ar Bērnu muzeja satura koncepciju un sasniedz nospraustos mērķus. Ir veikta tirgus izpēte, taču tirgus izpētē pietrūkst vizuālu piemēru un salīdzinājuma.</t>
  </si>
  <si>
    <t xml:space="preserve">Mākslinieciskais risinājums vērtējams kā augstas kvalitātes, pārdomāti veidots, oriģināls, autentisks, uztverams sasaistē ar Bērnu muzeja satura koncepciju, ar potenciālu uzrunāt galveno mērķauditoriju un citas iesaistītās puses. Augstvērtīgs ilustratora darbs, bet vēlams skaidrāks grafikas sistēmas risinājums. </t>
  </si>
  <si>
    <t>Zīmola vizuālās identitātes koncepcijas apraksts ir pamatots un balstās uz esošās situācijas analīzi, priekšizpēti un secinājumiem. Ir veikta tirgus izpēte, bet pietrūkst vizuāls salīdzinājums. Ir neprecīzs muzeja nosaukums.</t>
  </si>
  <si>
    <t>Piedāvājuma mākslinieciskais risinājums vērtējams kā vidēji kvalitatīvs, mākslinieciskais risinājums nav oriģināls, autentisks, nav ar potenciālu nodrošināt laikmetīgu, atpazīstamu un ilgtspējīgu Bērnu muzeja vizuālo identitāti.</t>
  </si>
  <si>
    <t>Zīmola vizuālās identitātes koncepcijas apraksts ir pamatots, ir veikta tirgus izpēte, bet  trūkst secinājumu.</t>
  </si>
  <si>
    <t>Piedāvājuma mākslinieciskais risinājums nav vērtējams kā kvalitatīvs, nav oriģināls un nav ar potenciālu nodrošināt laikmetīgu, atpazīstamu un ilgtspējīgu Bērnu muzeja vizuālo identitāti.</t>
  </si>
  <si>
    <t xml:space="preserve">Zīmola vizuālās identitātes koncepcijas apraksts ir ar skaidru pamatojumu, taču  ir nepilnīga esošās situācijas analīze un secinājumi ir vispārīgi. </t>
  </si>
  <si>
    <t>Mākslinieciskais risinājums vērtējams kā oriģināls, taču vizuālā valoda (logo) nav uztverams sasaistē ar Bērnu muzeja satura koncepciju.</t>
  </si>
  <si>
    <t>Mākslinieciskais risinājums vērtējams ir kvalitatīvs, bet nav oriģināls un nav uztverams sasaistē ar Bērnu muzeja nosaukuma konceptu un satura koncepciju.</t>
  </si>
  <si>
    <t xml:space="preserve">Zīmola vizuālās identitātes koncepcijas apraksts ir pamatots, ir veikta tirgus izpēte, bet secinājumi vispārīgi. </t>
  </si>
  <si>
    <t xml:space="preserve">Piedāvājuma mākslinieciskais risinājums vērtējams kā vidēji kvalitatīvs un oriģināls,  nav viennozīmīgi uztverams sasaistē ar Bērnu muzeja satura koncepciju. Nav potenciāls uzrunāt pamata mērķauditoriju. </t>
  </si>
  <si>
    <t> Zīmola vizuālās identitātes koncepcijas apraksts ir pamatots, ir veikta tirgus izpēte.</t>
  </si>
  <si>
    <t>Piedāvājuma mākslinieciskais risinājums nav vērtējams kā kvalitatīvs.</t>
  </si>
  <si>
    <t xml:space="preserve">Zīmola vizuālās identitātes koncepcijas apraksts ir pamatots un balstās uz kvalitatīvu esošās situācijas analīzi, priekšizpēti un secinājumiem. Radošā koncepcija izstrādāta saskaņā ar satura koncepciju un sasniedz nospraustos mērķus. 
</t>
  </si>
  <si>
    <t>Ērika Bērziņa</t>
  </si>
  <si>
    <t>Zane Zajančkauska
 K2</t>
  </si>
  <si>
    <t>Zane Zajančkauska
 K1</t>
  </si>
  <si>
    <t>Zane Zajančkauska
 Kopa</t>
  </si>
  <si>
    <t xml:space="preserve">Zane Zajančkauska
</t>
  </si>
  <si>
    <t>Zīmola vizuālās identitātes koncepcijas apraksts ir pamatots un balstās uz kvalitatīvu esošās situācijas analīzi, priekšizpēti un secinājumiem. Radošā koncepcija izstrādāta saskaņā ar muzeja satura koncepciju un sasniedz nospraustos mērķus. Papildu skaidrojumi nav nepieciešami.</t>
  </si>
  <si>
    <t>Piedāvājuma mākslinieciskais risinājums nav vērtējams oriģināls un nav sasaistē ar Bērnu muzeja saturisko koncepciju</t>
  </si>
  <si>
    <t xml:space="preserve">Mākslinieciskais risinājums vērtējams kā vidēji oriģināls un tikai daļēji uztverams sasaistē ar Bērnu muzeja satura koncepciju. </t>
  </si>
  <si>
    <t>Mākslinieciskais risinājums vērtējams kā vidēji kvalitatīvs un oriģināls. Atbilst zīmola dizaina principiem un muzeja vērtībām.</t>
  </si>
  <si>
    <t>Mākslinieciskais risinājums vērtējams kā vidēji oriģināls. Vairāk piemērots jaunākiem bērniem, mazāk uzrunās to auditorijas daļu, kurai ir 10-12 gadi.</t>
  </si>
  <si>
    <t xml:space="preserve">Mākslinieciskais risinājums vērtējams kā labas kvalitātes, pārdomāti veidots un uztverams sasaistē ar Bērnu muzeja satura koncepciju, ir oriģināls un autentisks, ar potenciālu uzrunāt mērķauditoriju un iesaistītās puses - bērnus, vecākus, pedagogus. Izstrādāts saskaņā ar zīmola dizaina principiem un ievērojot muzeja vērtības. Piedāvājums sniedz priekšstatu par plānoto vizuālo identitāti un tās piemērošanu. Nepārliecina tipografika. </t>
  </si>
  <si>
    <t>Mākslinieciskais risinājums vērtējumams kā vidēji kvalitatīvs un oriģināls un nav uztverams sasaistē ar Bērnu muzeja satura koncepciju.</t>
  </si>
  <si>
    <t>Mākslinieciskais risinājums vērtējams kā labas kvalitātes, pārdomāti veidots un uztverams sasaistē ar Bērnu muzeja satura koncepciju, ir oriģināls un autentisks, ar potenciālu uzrunāt mērķauditoriju un iesaistītās puses, vairāk piemērots mazākiem bērniem, vecākiem, pedagogiem, varētu šķist pārāk bērnišķīgs 10-12 gadus vecajiem. Izstrādāts saskaņā ar zīmola dizaina principiem un ievērojot muzeja vērtības. Nepārliecina piedāvātie risinājumi vizuālās identitātes piemērošanai drukas materiālos - ieviestās grafiskās zīmes, kas papildina logo nav oriģinālas vai mākslinieciski augstvērtīgas.</t>
  </si>
  <si>
    <t>Nav veikta situācijas analīze un priekšizpēte, nedz arī sniegti prasītie secinājumi.</t>
  </si>
  <si>
    <t>Vizuālā identitātes mākslinieciskajā risinājumā pārāk liels akcents ir likts uz krāsainību, kas liedz piedāvājumu transformēt melnbaltam lietojumam, kā arī apgrūtina lietojamību cilvēkiem ar krāsu redzes traucējumiem.</t>
  </si>
  <si>
    <t xml:space="preserve">Koncepcijas aprakstā situācijas analīze ir vienpusīga, jo kā piemēri ir izvēlēti līdzīgas pieejas risinājumi, bet netiek aplūkoti gadījumi un apsvērumi, kad zīmola izveides pieeja ir atšķirīga. Lai arī tirgus un analogu izpētē uzsvērta līdzdalība un koprade kā identitātes daļa, kā arī daudzfunkcionāla apakšzīmolu sistēma, piedāvājumā šie aspekti vai nu nav piedāvāti vai arī piedāvāti reducētā formātā un muzejam praktiski būtu izmantojami vien formāli. Lai arī koncepcija ir pamatota un sasniedz mērķi, atsevišķos punktos noderētu papildus skaidrojumi. Piemēram, kāpēc ir izvēlēts medicīnas nozarei stereotipiskais čūskas simbols, veidojot aplamus uzsvarus muzeja koncepcijā, jo bērnu muzejs ir nevis par medicīnu, bet veselību plašākā – starpdisciplinārā – ietvarā.  </t>
  </si>
  <si>
    <t xml:space="preserve">Mākslinieciskais risinājums, lai arī vizuāli nostrādāts kvalitatīvi, vien daļēji ir saistīts ar satura koncepciju, jo izvēlētais tēls ir pārlieku saistīts tieši ar medicīnu, kas nav šī bērnu muzeja primārais uzdevums; tāpat arī trūkst jēdzieniskas sasaistes  starp muzeja nosaukumu un čūsku – abi ir savstarpēji atrauti viens no otra. Ir sniegts tikai daļējs priekšstats par potenciālu, kāds čūskai kā vizuālās identitātes kodolam būtu mārketinga un reklāmas aktivitātāšu pielietojumā: čūska dominē (piemēram, 16. lpp.) kā papildus elements uz komunicējamās informācijas, nevis palīdz to strukturēt kā solīts koncepcijā. </t>
  </si>
  <si>
    <t xml:space="preserve">Koncepcijas apraksta analīze ir nepilnīga un secinājumi vispārīgi, jo netiek ņemts vērā bērnu kultūras patēriņa specifika plašākā profilā un tieši Latvijas kontekstā. Uzdevuma izpildes izklāstā ir apgalvojumi, kas prasītu sīkāku paskaidrojumu: piemēram, vai un kāpēc muzejs un tā identitāte būtu ieguvēji, ja tā tēls saistītos ar tādu plaša patēriņa un vienveidīga rakstura  izklaidi kā bumbu baseins. Tāpat arī uzdevuma izpildes izklāstā nav redzams potenciāls bez bērnu auditorijas uzrunāt arī citas iesaistītās puses, toties apgalvojums, ka bērniem sniegtā iespēja radīt zīmola vizuālo identitāti pašiem ir bērnu muzeja DNS ir pārdrošs un neatbilst patiesībai, jo zināšanu koprade ir tikai viens no muzeja darbības aspektiem. </t>
  </si>
  <si>
    <t>Mākslinieciskais risinājums nav oriģināls un ir balstīts uz bērnu rotaļlietu produktu, kuru, iespējams, aizsargā autortiesības. Piedāvājums arī nesniedz nepieciešamo priekšstatu, kā vizuālā identitāte varētu tikt izmantota muzeja piedāvājuma reklāmā, sociālo tīklu aktivitātēs vai mārketinga pasākumos.</t>
  </si>
  <si>
    <t xml:space="preserve">Uzdevuma izpilde ir izklāstīta nepilnīgi, jo atšķirībā no izvērstā koncepcijas apraksta, kurā izsmeļoši minētas, analizētas un izskaidrotas zīmola vizuālajai identitātei būtiskas īpašības (piemēram, “zīmols pozicionēts kā pirmais šāda veida muzejs Baltijā”, “izpratne”, “līdzdalība”, “emocionāla iesaiste”, “bērna skatījums”), tās grūti atpazīt pašā vizuālās identitātes piedāvājumā un koncepcijas apraksts atpazīšanu neatvieglo. Iekļautais manifests uzņemas definēt muzeja pienākumus un darbības principus, lai arī spēcīgai zīmola vizuālās identitātes koncepcijai būtu palīdzējis manifests pašiem zīmola vizuālās identitātes izstrādātājiem. Koncepcijā nav izklāstīts, kāpēc logotipā ir integrēts no komiksu vizuālās valodas patapināts tiešās runas “mākonis”, kurš ir runātājs, un kāpēc pretēji koncepcijā izceltajam “līdzdalības” principam logotips ir monologa, nevis dialoga formātā. </t>
  </si>
  <si>
    <t>Mākslinieciskais risinājums ir vidēji kvalitatīvs: nepārliecina datorspēļu vidē izplatītā burtveidola izvēle muzeja izvērstajam nosaukumam, trūkst loģiska pamatojuma tiešās runas simbolikai vai zaļa, dzeltena un sarkana izvēlei; melnbaltā versijā logotips zaudē piesolīto labestīgumu. Lai arī koncepcijā solīts, ka “zīmola vizuālā valoda tiek veidota kā pielāgojama platforma, kas funkcionēs digitālajā vidē, izglītības materiālos un komunikācijā”, par šiem aspektiem mākslinieciskā risinājuma piedāvājums nesniedz nepieciešamo priekšstatu. Koncepcijas izklāstā vizuālā identitāte pieteikta kā sistēma, kas augs un mainīsies reizē ar muzeju, bet piedāvājums nesniedz priekšstatu par identitāti, kas nebūtu statiska.</t>
  </si>
  <si>
    <t>Koncepcija iezīmē ideju, kas ir kopīga gan muzeja darbības veidam, gan piedāvātajam muzeja zīmolam un vizuālajai identitātei: “zināšanas rodas soli pa solim, bērna pieredze muzejā kā izziņas ceļojums”; vizuālās identitātes koncepcija būvēta uz muzeja nosaukumā ietvertajiem šķavas aspektiem: spontanitāti, īstu un dzīvīgu pieredzi, kas vienlīdz labi ir pazīstama gan lieliem, gan maziem. Tādejādi ir panākta tieša sasaiste starp nosaukumu un tā zīmi. Koncepcijas izklāsts nav atrauts no piedāvātā mākslinieciskā risinājuma, bet gan pamato analīzē un secinājumos balstītu burtzīmi un papildu izteiksmes paņēmienu – rotaļīgu burtu nobīdi, tādejādi pilnībā sasniedzot savu mērķi.</t>
  </si>
  <si>
    <t>Kaspras Vanags</t>
  </si>
  <si>
    <t>Ilze Kalnbērziņa-Prā</t>
  </si>
  <si>
    <t>Mākslinieciskais risinājums nesniedz priekšstatu par vizuālo identitāt, piedāvājums ir pārāk vispārīgs un neizdodas radīt atpazīstamu, muzejam atbilstošu vizuālo valodu.</t>
  </si>
  <si>
    <t>Koncepcija ir pamatota un sasniedz mērķus, taču tirgus izpētē pietrūkst neatkarīgu analogu salīdzinājuma. Atsevišķi apgalvojumi par auditorijas uzrunāšanu prasītu sīkāku skaidrojumu.</t>
  </si>
  <si>
    <t>Koncepcijas apraksts ir radošs un emocionāls, taču analītiskais ietvars ir vājāks, tirgus izpēte ir fragmentāra, un uzdevuma izpildes izklāstā trūkst argumentētu secinājumu.</t>
  </si>
  <si>
    <t>Mākslinieciskais risinājums ir oriģināls un ar savu konkrētu raksturu, kas atbilst piedāvātās radošās koncepcijas uzstādījumiem. Tomēr tas vērtējams kā pārāk ekspresīvs ilgtermiņa ekspozīcijai.</t>
  </si>
  <si>
    <t>Koncepcijas apraksts ir pārāk vispārīgs. Analīze ir virspusēja, secinājumi neizriet no veiktās izpētes, un nav skaidri pamatots, kāpēc tieši šāda pieeja ļaus sasniegt muzeja mērķus.</t>
  </si>
  <si>
    <t>Vizuālā identitāte ir konsekventa, taču trūkst oriģinalitātes, risinājums vairāk asociējas ar bērnu produktu mārketingu, nevis muzeja vizuālo valodu. Nav pietiekama priekšstata par identitātes piemērošanu dažādos kontekstos.</t>
  </si>
  <si>
    <t>Koncepcija ir labi strukturēta, analīze pamatīga un secinājumi izriet no tirgus izpētes. Mērķi ir sasniegti, un radošā ideja ir loģiski pamatota.</t>
  </si>
  <si>
    <t>Mākslinieciskais risinājums ir kvalitatīvs un pārdomāts, tomēr tas uzrunā galvenokārt vienu auditorijas segmentu. Atsevišķos pielietojuma piemēros trūkst pārliecinošas sasaistes ar muzeja saturu.</t>
  </si>
  <si>
    <t>Koncepcijas apraksts ir skaidrs un labi strukturēts, radošā ideja uzskatāmi izklāstīta. Dažos aspektos, piemēram, tirgus analogu izvēlē, trūkst dziļākas analīzes.</t>
  </si>
  <si>
    <t>Mākslinieciskais risinājums nav pārliecinošs, vizuālā valoda ir novecojusi un nespēj nodrošināt laikmetīgu identitāti. Piedāvājums nesniedz nepieciešamo priekšstatu par identitātes piemērošanu digitālajā vidē un reklāmā.</t>
  </si>
  <si>
    <t>Koncepcijas apraksts ir vispārīgs un nestrukturēts. Nav veikta tirgus izpēte, trūkst secinājumu,  apraksts rada iespaidu, ka uzdevuma apjoms nav pilnībā apzināts.</t>
  </si>
  <si>
    <t>Mākslinieciskais risinājums ir vizuāli pārsātināts un haotisks. Trūkst vienojoša elementa, kas būtu spējīgs kļūt par muzeja atpazīstamu tēlu, piedāvājums neatbilst ilgtspējīgas vizuālās identitātes prasībām.</t>
  </si>
  <si>
    <t>Koncepcijā ir radoša ideja, taču analītiskā daļa ir nepilnīga,  tirgus izpētē trūkst vizuālu piemēru un salīdzinājuma, un secinājumi ir pārāk vispārīgi.</t>
  </si>
  <si>
    <t>Mākslinieciskais risinājums ir interesants ar savu grafisko valodu, taču tā ir vairāk orientēta uz formu nekā uz jēgu. Nav pārliecinoša sasaiste ar muzeja satura koncepciju, un identitātes sistēma nesniedz pilnīgu priekšstatu par piemērošanu.</t>
  </si>
  <si>
    <t>Koncepcijas apraksts ir pamatots un sasniedz mērķus, tomēr atsevišķi aspekti, it īpaši saistībā ar zīmola sistēmas paplašināmību, prasītu papildu skaidrojumu.</t>
  </si>
  <si>
    <t>Mākslinieciskais risinājums ir vidēji kvalitatīvs,  piedāvātā vizuālā valoda ir daudzveidīga, taču haotiska. Trūkst viengabalainības, kas ir priekšnosacījums atpazīstamai un ilgtspējīgai identitātei.</t>
  </si>
  <si>
    <t>Koncepcijas apraksts ir neskaidrs un haotisks. Nepārprotami trūkst gan tirgus izpētes, gan argumentētu secinājumu,  nav iespējams saprast, kā piedāvātā ideja sasniedz muzeja mērķus.</t>
  </si>
  <si>
    <t>Mākslinieciskais risinājums neatbilst uzdevumam, vizuālā valoda nav oriģināla un nespēj nodrošināt muzejam laikmetīgu tēlu. Piedāvājums nesniedz priekšstatu par identitātes piemērošanu.</t>
  </si>
  <si>
    <t>Koncepcija nesniedz priekšstatu par uzdevuma izpildi. Analīze ir ārkārtīgi virspusēja, un piedāvātais risinājums nav pamatots ar pētījuma secinājumiem.</t>
  </si>
  <si>
    <t>Mākslinieciskais risinājums ir vājš, piedāvātie grafiskās identitātes elementi ir primitīvi un nav radījuši atpazīstamu vizuālo valodu. Trūkst priekšstata gan par dizaina sistēmu, gan par tās piemērošanu.</t>
  </si>
  <si>
    <t>Koncepcija ir pamatota un labi strukturēta. Tirgus izpēte ir veikta, radošā ideja ir oriģināla un mērķtiecīga, lai arī dažos punktos noderētu papildu skaidrojumi par zīmola sistēmas attīstību.</t>
  </si>
  <si>
    <t>Mākslinieciskais risinājums ir kvalitatīvs un pārdomāts, ar autentisku vizuālo valodu. Piedāvājums uzrunā galvenokārt daļu no mērķauditorijas, bērnus un vecākus,  tomēr plašāks pedagogu un iestāžu konteksts ir mazāk izteikts.</t>
  </si>
  <si>
    <t>Koncepcijas apraksts ir ar radošu skatījumu, taču nav veikta tirgus izpēte un trūkst argumentētu secinājumu. Uzdevuma izpildes izklāsts ir nepilnīgs.</t>
  </si>
  <si>
    <t>Mākslinieciskais risinājums nav pārliecinošs, konceptuālā sasaiste ar muzeja saturu ir vāja, un piedāvātā vizuālā valoda nesniedz priekšstatu par muzejam nepieciešamo ilgtspējīgo identitāti.</t>
  </si>
  <si>
    <t>Koncepcija ir labi izstrādāta, analīze ir pamatīga. Piedāvātā ideja ir loģiski pamatota un saskan ar muzeja satura koncepciju; papildu skaidrojumi nav nepieciešami.</t>
  </si>
  <si>
    <t>Mākslinieciskais risinājums ir kvalitatīvs un labi nostrādāts, taču pilnībā uzrunā tikai daļu iesaistīto pušu,  piedāvājums ir vairāk orientēts uz jaunāko auditoriju, mazāk domājot par pedagogiem un muzeja institucionālo kontekstu.</t>
  </si>
  <si>
    <t>Mākslinieciskais risinājums nav pārliecinošs. Vizuālā valoda ir konvencionāla un nespēj nodrošināt laikmetīgu un atpazīstamu Bērnu muzeja tēlu,  trūkst oriģinalitātes un sasaistes ar muzeja satura koncepciju.</t>
  </si>
  <si>
    <t>Mākslinieciskais risinājums ir vizuāli pārsātināts un haotisks. Piedāvātā grafiskā sistēma nesniedz priekšstatu par to, kā identitāte varētu darboties dažādos muzeja komunikācijas kanālos.</t>
  </si>
  <si>
    <t>Mākslinieciskais risinājums ir interesants, taču vizuālā valoda ir pārāk noslēgta,  tā neveido dialogu ar muzeja saturu un nesniedz pietiekamu priekšstatu par identitātes piemērošanu digitālajā vidē vai iespieddarbos.</t>
  </si>
  <si>
    <t>Mākslinieciskais risinājums ir grafiskas kvalitātes, taču neatbilst oriģinalitātes prasībām,  līdzīga vizuālā estētika ir jau redzēta citās komunikācijas kampaņās. Muzejam tas nesniegtu unikālu tēlu.</t>
  </si>
  <si>
    <t>Mākslinieciskais risinājums ir saprotams un draudzīgs bērnu auditorijai, taču nesniedz pietiekamu priekšstatu par to, kā identitāte darbotos muzeja institucionālajā komunikācijā un uzrunātu pedagogus un vecākus.</t>
  </si>
  <si>
    <t>Mākslinieciskais risinājums nav vērtējams kā oriģināls. Vizuālā valoda ir derivatīva un nespēj radīt muzejam nepieciešamo autentisko un atpazīstamo tēlu. Trūkst pārliecinoša priekšstata par identitātes sistēmu.</t>
  </si>
  <si>
    <t>Mākslinieciskais risinājums ir daudzveidīgs, taču tam trūkst viengabalainības. Piedāvātie elementi ir kvalitatīvi individuāli, tomēr kopā nesasniedz vienotu un atpazīstamu sistēmu.</t>
  </si>
  <si>
    <t>Mākslinieciskais risinājums nav vērtējams kā kvalitatīvs vai oriģināls. Vizuālā valoda nesniedz priekšstatu par laikmetīgu muzeja identitāti.</t>
  </si>
  <si>
    <t>Mākslinieciskais risinājums ir nepārliecinošs,  grafiskā sistēma ir vāji izstrādāta, un piedāvājums nesniedz priekšstatu par to, kā identitāte tiktu pielietota muzeja dažādajos komunikācijas kontekstos.</t>
  </si>
  <si>
    <r>
      <t xml:space="preserve">Mākslinieciskajam risinājumam piemīt augsta kvalitāte – tajā ir profesionāli izstrādāti un kopējo tēlu saturiski vienojoši vadmotīvi, kas savā formā un noskaņās labi atbilst muzeja satura koncepcijai. Rotaļīgums un pielietojuma daudzveidība spēs uzrunāt visas iesaistītās puses - gan bērnu auditoriju, gan vecākus un skolu pedagogus. Lai arī burtzīmei piemīt autentiskums, tā labi sasaucas arī ar “lielā” muzeja pašreizējo logotipu, veidojot tiltu starp dažādām auditorijām un muzeja darbības formām. Daudzveidīgie piemēri sniedz skaidru priekšstatu par identitātes lietojumu reklāmas un mārketinga aktivitātēm, ekspozīcijas iekārtojumā un iespieddarbos. Īpaši veiksmīgi ir risinājumi sociālo tīklu platformām, radot pārliecību, ka vizuālā identitāte kalpos gan tradicionālajām muzeja formām </t>
    </r>
    <r>
      <rPr>
        <i/>
        <sz val="11"/>
        <color theme="1"/>
        <rFont val="Calibri"/>
        <family val="2"/>
        <charset val="186"/>
      </rPr>
      <t>in situ</t>
    </r>
    <r>
      <rPr>
        <sz val="11"/>
        <color theme="1"/>
        <rFont val="Calibri"/>
        <family val="2"/>
        <charset val="186"/>
      </rPr>
      <t xml:space="preserve">, gan uzrunājot savu auditoriju digitālās saziņas kanālos.        </t>
    </r>
  </si>
  <si>
    <t>Koncepcijas apraksts ir pamatots un sasniedz mērķus, tomēr tirgus izpēte ir nepilnīga un dažos punktos trūkst pamatojuma izvēlētajai pieejai.</t>
  </si>
  <si>
    <t>Mākslinieciskais risinājums ir nepilnīgs un nesniedz pietiekamu priekšstatu par vizuālās identitātes sistēmu. Piedāvājums ir vispārīgs un neatbilst muzeja ilgtspējīgas identitātes prasībām.</t>
  </si>
  <si>
    <t>Koncepcija ir labi strukturēta un sasniedz izvirzītos mērķus. Radošā ideja ir skaidri formulēta, taču atsevišķos aspektos, piemēram, mērķauditorijas segmentācijā, nepieciešams papildu skaidrojums.</t>
  </si>
  <si>
    <t>Mākslinieciskais risinājums ir vidēji kvalitatīvs. Grafiskā valoda ir konsekventa, taču nesniedz pietiekamu priekšstatu par identitātes piemērošanu dažādos muzeja kontekstos.</t>
  </si>
  <si>
    <t>Koncepcijas apraksts ir oriģināls un ar radošu vēstījumu, taču analīze ir nepilnīga,  trūkst tirgus izpētes un argumentētu secinājumu.</t>
  </si>
  <si>
    <t>Mākslinieciskais risinājums ir oriģināls un interesants, taču tā ekspresivitāte ir pārāk augsta ilgtermiņa muzeja identitātei. Sniedz tikai daļēju priekšstatu par piemērošanas iespējām.</t>
  </si>
  <si>
    <t>Koncepcija ir pamatota un ņem vērā muzeja satura koncepcijas galvenos uzstādījumus. Tirgus izpēte ir veikta, tomēr secinājumi ir vispārīgi un vizuālie piemēri  nepietiekami.</t>
  </si>
  <si>
    <t>Mākslinieciskais risinājums ir vidēji kvalitatīvs un orientēts uz jaunāko bērnu auditoriju. Trūkst pārliecinoša priekšstata par to, kā identitāte uzrunātu arī vecākus un pedagogus.</t>
  </si>
  <si>
    <t>Koncepcijas apraksts ir pamatots un labi strukturēts. Radošā ideja saskan ar muzeja satura koncepciju un mērķi ir sasniegti; papildu skaidrojumi nav nepieciešami.</t>
  </si>
  <si>
    <t>Koncepcija ir skaidra un radošā ideja ir saprotama, taču analītiskā daļa ir nepilnīga,  tirgus izpētē trūkst analogu salīdzinājuma.</t>
  </si>
  <si>
    <t>Mākslinieciskais risinājums ir vidēji kvalitatīvs. Vizuālā valoda ir saprotama, taču nesniedz pietiekamu priekšstatu par identitātes piemērošanu komunikācijas materiālos.</t>
  </si>
  <si>
    <t>Koncepcijas apraksts ir pamatots, tomēr situācijas analīze ir virspusēja un secinājumi ir vispārīgi. Uzdevuma izpilde izklāstīta nepilnīgi.</t>
  </si>
  <si>
    <t>Mākslinieciskais risinājums ir nepietiekams. Piedāvātie grafiskie elementi nesniedz priekšstatu par vienotu un ilgtspējīgu vizuālo identitāti.</t>
  </si>
  <si>
    <t>Koncepcija ir pārdomāta un piedāvā oriģinālu skatījumu uz muzeja komunikāciju. Tomēr tirgus izpētes daļa ir nepilnīga,  trūkst secinājumu.</t>
  </si>
  <si>
    <t>Mākslinieciskais risinājums ir interesants, taču vizuālā valoda nav pietiekami saistīta ar muzeja satura koncepciju. Sniedz tikai daļēju priekšstatu par identitātes piemērošanu.</t>
  </si>
  <si>
    <t>Koncepcijas apraksts ir pamatots un sasniedz mērķus, taču tirgus izpētē trūkst vizuālu piemēru un analogu analīzes.</t>
  </si>
  <si>
    <t>Mākslinieciskais risinājums ir grafiskas kvalitātes, taču nesniedz oriģinālu vizuālo valodu. Identitāte neatšķiras pietiekami no citiem esošajiem risinājumiem, lai radītu muzejam unikālu tēlu.</t>
  </si>
  <si>
    <t>Koncepcija ir strukturēta un sasniedz izvirzītos mērķus, tomēr atsevišķi aspekti,  it īpaši saistībā ar plašāku mērķauditoriju, prasītu papildu skaidrojumu.</t>
  </si>
  <si>
    <t>Mākslinieciskais risinājums ir vidēji kvalitatīvs un daļēji oriģināls. Piedāvājums sniedz priekšstatu par identitātes sistēmu, taču uzrunā galvenokārt bērnu auditoriju.</t>
  </si>
  <si>
    <t>Koncepcijas apraksts ir pamatots, taču trūkst pārliecinoša pamatojuma dažiem izvēlētajiem vizuālajiem risinājumiem. Atsevišķos punktos nepieciešams papildu skaidrojums.</t>
  </si>
  <si>
    <t>Mākslinieciskais risinājums ir vidēji kvalitatīvs. Vizuālā valoda ir nepārliecinoša un nesniedz priekšstatu par laikmetīgu un atpazīstamu muzeja identitāti.</t>
  </si>
  <si>
    <t>Koncepcija ir labi izstrādāta, analīze pamatīga. Radošā ideja ir loģiski pamatota un saskan ar muzeja saturu; mērķi pilnībā sasniegti.</t>
  </si>
  <si>
    <t>Mākslinieciskais risinājums ir izcils, augstas kvalitātes, oriģināls, ar skaidru priekšstatu par identitātes piemērošanu muzeja dažādajos kontekstos. Piedāvājums ir visaptverošs un pārliecinošs.</t>
  </si>
  <si>
    <t>Koncepcijas apraksts ir pamatots un sasniedz mērķus. Tirgus izpēte ir kvalitatīva, tomēr atsevišķi secinājumi prasītu precizēšanu.</t>
  </si>
  <si>
    <t>Mākslinieciskais risinājums ir vidēji kvalitatīvs. Piedāvātā vizuālā valoda ir daudzveidīga, taču tai trūkst viengabalainības, lai veidotu atpazīstamu muzeja tēlu.</t>
  </si>
  <si>
    <t>Koncepcija ir pamatota un sasniedz mērķus, taču atsevišķos aspektos nepieciešams papildu skaidrojums par to, kā vizuālā identitāte saskan ar muzeja satura koncepciju.</t>
  </si>
  <si>
    <t>Mākslinieciskais risinājums ir nepilnīgs. Piedāvātie elementi nesniedz priekšstatu par vizuālās identitātes sistēmu un tās piemērošanu.</t>
  </si>
  <si>
    <t>Koncepcijas apraksts ir skaidrs un sasniedz mērķus. Piedāvātais skatījums ir saskaņā ar satura koncepciju, tomēr dažos punktos trūkst dziļākas analīzes.</t>
  </si>
  <si>
    <t>Mākslinieciskais risinājums ir vidēji kvalitatīvs, ar potenciālu, taču esošajā stāvoklī nesniedz pilnīgu priekšstatu par vizuālās identitātes piemērošanu muzeja vajadzībām.</t>
  </si>
  <si>
    <t>Koncepcija ir pamatota un oriģināla. Tirgus izpēte ir veikta, taču secinājumi ir vispārīgi un atsevišķos aspektos nepieciešams papildu skaidrojums.</t>
  </si>
  <si>
    <t>Mākslinieciskais risinājums ir vidēji kvalitatīvs un nepilnīgs. Grafiskā sistēma nav pietiekami izstrādāta, lai nodrošinātu muzejam ilgtspējīgu identitāti.</t>
  </si>
  <si>
    <t>Koncepcijas apraksts ir pamatots un ar autentisku vēstījumu. Tomēr nav veikta tirgus izpēte, un atsevišķi aspekti prasītu papildu pamatojumu.</t>
  </si>
  <si>
    <t>Koncepcija ir kvalitatīva un labi pamatota. Radošā ideja saskan ar muzeja satura koncepciju un mērķi ir sasniegti, taču dažos aspektos noderētu papildu skaidrojumi.</t>
  </si>
  <si>
    <t>Mākslinieciskais risinājums ir vidēji kvalitatīvs. Piedāvājums ir pārdomāts, taču sniedz tikai daļēju priekšstatu par vizuālās identitātes piemērošanu muzeja komunikācijā.</t>
  </si>
  <si>
    <t>Mākslinieciskais risinājums ir izcils, augsta kvalitāte, oriģinalitāte un pārliecinoša sasaiste ar muzeja satura koncepciju. Piedāvājums sniedz skaidru un visaptverošu priekšstatu par identitātes lietojumu.</t>
  </si>
  <si>
    <t>Mākslinieciskais risinājums ir vidēji kvalitatīvs. Vizuālā valoda ir daudzveidīga un dzīva, taču tai trūkst viengabalainības,  pārāk daudz elementu apgrūtina identitātes atpazīstamību.</t>
  </si>
  <si>
    <t>Koncepcijas apraksts ir neskaidrs un haotisks. Nav veikta tirgus izpēte, trūkst secinājumu, nav iespējams saprast, kā piedāvātā ideja kalpo muzeja mērķiem.</t>
  </si>
  <si>
    <t>Mākslinieciskais risinājums neatbilst uzdevumam,  vizuālā valoda nav oriģināla un nesniedz priekšstatu par laikmetīgu, atpazīstamu muzeja identitāti.</t>
  </si>
  <si>
    <t>Koncepcijas apraksts ir vājš un vispārīgs. Uzdevuma izpildes izklāstā trūkst argumentācijas, un piedāvātais risinājums nav pietiekami pamatots.</t>
  </si>
  <si>
    <t>Mākslinieciskais risinājums ir vidēji kvalitatīvs. Piedāvājums sniedz daļēju priekšstatu par vizuālo identitāti, taču ir nepietiekami izstrādāts, lai nodrošinātu muzejam pilnvērtīgu zīmola sistēmu.</t>
  </si>
  <si>
    <t>Mākslinieciskais risinājums ir vidēji kvalitatīvs ar daļēju sasaisti ar muzeja satura koncepciju. Vizuālā valoda ir autentiska, taču sniedz tikai daļēju priekšstatu par identitātes piemērošanu.</t>
  </si>
  <si>
    <t>Zīmola vizuālās identitātes koncepcijas apraksts ir pamatots un balstās uz kvalitatīvu esošās situācijas analīzi, priekšizpēti un secinājumiem. Radošā koncepcija izstrādāta saskaņā ar satura koncepciju un sasniedz nospraustos mērķus.</t>
  </si>
  <si>
    <t>Koncepcijas aprakstā ir radoša ideja, taču analītiskā daļa ir nepilnīga, nav veikta tirgus izpēte un trūkst secinājumu, kas pamatotu izvēlēto vizuālo pieeju.</t>
  </si>
  <si>
    <t>Mākslinieciskais risinājums nav vērtējams kā kvalitatīvs. Piedāvātā vizuālā valoda ir haotiska un nespēj nodrošināt muzejam ilgtspējīgu un atpazīstamu tēlu.</t>
  </si>
  <si>
    <t>Mākslinieciskais risinājums ir kvalitatīvs un labi nostrādāts, taču uzrunā galvenokārt jaunāko bērnu auditoriju. Plašāks muzeja institucionālais konteksts ir mazāk pārstāvēts.</t>
  </si>
  <si>
    <t xml:space="preserve">1. kritērijam atļautie punkti ir 0, 5, 8, 10. </t>
  </si>
  <si>
    <t xml:space="preserve">2. kritērijam atļautie punkti ir 0, 5, 12, 22, 30. </t>
  </si>
  <si>
    <t xml:space="preserve">* Piezīme: </t>
  </si>
  <si>
    <t xml:space="preserve">Kvalitatīvs, askētisks, emocionāli uzrunājošs, pārliecinošs risinājums. Atbilst definētajam mērķim: izstrādāt laikmetīgu, atpazīstamu un ilgtspējīgu vizuālo identitāti, kam ir potenciāls kļūt par patstāvīgu daļu no Bērnu muzeja tēla. </t>
  </si>
  <si>
    <t xml:space="preserve"> Zīmola vizuālās identitātes koncepcijas apraksts ir pamatots, ir veikta plaša tirgus izpēte ar vizuāliem piemēriem, bet secinājumi vispārīgi. </t>
  </si>
  <si>
    <t xml:space="preserve">​Augstas mākslinieciskās kvalitātes un Bērnu muzeja satura koncepcijai atbilstošs mākslinieciskais risinājums, ar potenciālu piesaistīt mērķauditoriju un visas iesaistītās puses – bērnus, vecākus, pedagogus. Izstrādāts saskaņā ar zīmola dizaina principiem un ievērojot muzeja vērtības. Piedāvājums sniedz skaidru priekšstatu par plānoto vizuālo identitāti un tās piemērošanu. </t>
  </si>
  <si>
    <t>Žūrijas komisijas kopvērtējums par iesniegtajiem metiem</t>
  </si>
  <si>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koncepcijas izklāsts vērtējams neviennozīmīgi. Daļā vērtējumu norādīts, ka koncepcija ir pamatota un sasaistīta ar muzeja satura koncepciju, tomēr kopumā koncepcijas izklāstā pietrūkst pilnvērtīgas esošās situācijas analīzes, tirgus izpētes un secinājumu. Radošais pamatojums ir pārāk vispārīgs un nepietiekami atklāj piedāvātās vizuālās identitātes oriģinalitāti.
</t>
    </r>
    <r>
      <rPr>
        <b/>
        <sz val="11"/>
        <color theme="1"/>
        <rFont val="Aptos Narrow"/>
        <family val="2"/>
        <scheme val="minor"/>
      </rPr>
      <t xml:space="preserve">2. kritērijs. 
</t>
    </r>
    <r>
      <rPr>
        <sz val="11"/>
        <color theme="1"/>
        <rFont val="Aptos Narrow"/>
        <family val="2"/>
        <charset val="186"/>
        <scheme val="minor"/>
      </rPr>
      <t>Mākslinieciskais risinājums kopumā nav atzīstams par pietiekami kvalitatīvu un oriģinālu. Piedāvājumā trūkst autentiska rakstura un skaidras sasaistes ar Bērnu muzeja saturisko koncepciju, kā arī tas sniedz nepilnīgu priekšstatu par vizuālās identitātes piemērošanu muzeja vajadzībām. Atsevišķi elementi norāda uz iespējamu sasaisti ar satura koncepciju, tomēr kopumā risinājums nesasniedz uzdevumā noteikto mērķi radīt laikmetīgu, atpazīstamu un ilgtspējīgu Bērnu muzeja vizuālo identitāti.</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</si>
  <si>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koncepcijā ir nolasāma radošā iecere un atsevišķa sasaiste ar Bērnu muzeja saturisko koncepciju, tomēr koncepcijas izklāsts kopumā vērtējams kā nepilnīgs. Esošās situācijas analīze un secinājumi ir pārāk vispārīgi, nav pietiekami atklāta piedāvājuma oriģinalitāte un tā atbilstība muzeja ilgtermiņa identitātes vajadzībām.
</t>
    </r>
    <r>
      <rPr>
        <b/>
        <sz val="11"/>
        <color theme="1"/>
        <rFont val="Aptos Narrow"/>
        <family val="2"/>
        <scheme val="minor"/>
      </rPr>
      <t xml:space="preserve">2.kritērijs. </t>
    </r>
    <r>
      <rPr>
        <sz val="11"/>
        <color theme="1"/>
        <rFont val="Aptos Narrow"/>
        <family val="2"/>
        <charset val="186"/>
        <scheme val="minor"/>
      </rPr>
      <t xml:space="preserve">
Mākslinieciskais risinājums vērtējams kā vidēji kvalitatīvs un tikai daļēji sasaistīts ar Bērnu muzeja satura koncepciju. Piedāvātajiem grafiskās identitātes virzieniem ir potenciāls uzrunāt daļu auditorijas, tomēr tie nav pietiekami autentiski un ilgtspējīgi. Pārmērīgs uzsvars uz krāsainību apgrūtina risinājuma lietojumu melnbaltā versijā un var radīt piekļūstamības problēmas personām ar krāsu redzes traucējumiem.</t>
    </r>
  </si>
  <si>
    <r>
      <rPr>
        <b/>
        <sz val="11"/>
        <color theme="1"/>
        <rFont val="Aptos Narrow"/>
        <family val="2"/>
        <scheme val="minor"/>
      </rPr>
      <t xml:space="preserve">1. kritērijs.
 </t>
    </r>
    <r>
      <rPr>
        <sz val="11"/>
        <color theme="1"/>
        <rFont val="Aptos Narrow"/>
        <family val="2"/>
        <charset val="186"/>
        <scheme val="minor"/>
      </rPr>
      <t xml:space="preserve">Žūrijas komisija konstatē, ka meta koncepcija ir radoša, emocionāla un ar skaidri nolasāmu vēstījumu. Vienlaikus koncepcijas izklāsts nav pilnīgs, jo tajā pietrūkst tirgus apskata un secinājumu, kas ļautu pilnībā izvērtēt piedāvājuma vietu līdzvērtīgu zīmolu vidū un tā ilgtspēju.
</t>
    </r>
    <r>
      <rPr>
        <b/>
        <sz val="11"/>
        <color theme="1"/>
        <rFont val="Aptos Narrow"/>
        <family val="2"/>
        <scheme val="minor"/>
      </rPr>
      <t xml:space="preserve">2. kritērijs.
 </t>
    </r>
    <r>
      <rPr>
        <sz val="11"/>
        <color theme="1"/>
        <rFont val="Aptos Narrow"/>
        <family val="2"/>
        <charset val="186"/>
        <scheme val="minor"/>
      </rPr>
      <t>Mākslinieciskais risinājums vērtējams kā oriģināls un ar izteiktu vizuālo raksturu. Tas atbilst piedāvātās radošās koncepcijas uzstādījumiem un daļēji sasaistās ar Bērnu muzeja satura koncepciju. Tomēr risinājums ir ļoti aktīvs un ekspresīvs, tādēļ pastāv risks, ka tas ilgtermiņā vairāk būtu piemērots terminētai izstādei vai performancei, nevis pastāvīgai Bērnu muzeja vizuālajai identitātei.</t>
    </r>
  </si>
  <si>
    <r>
      <rPr>
        <b/>
        <sz val="11"/>
        <color theme="1"/>
        <rFont val="Aptos Narrow"/>
        <family val="2"/>
        <scheme val="minor"/>
      </rPr>
      <t>1. kritērijs.</t>
    </r>
    <r>
      <rPr>
        <sz val="11"/>
        <color theme="1"/>
        <rFont val="Aptos Narrow"/>
        <family val="2"/>
        <charset val="186"/>
        <scheme val="minor"/>
      </rPr>
      <t xml:space="preserve">
 Žūrijas komisija konstatē, ka meta koncepcijas apraksts kopumā ir saprotams un tajā ir ņemti vērā Bērnu muzeja satura koncepcijas pamatuzstādījumi. Pozitīvi vērtējama tirgus izpētes veikšana, tomēr koncepcijas pamatojumam pietrūkst uzskatāmu vizuālo piemēru un salīdzinājuma, kas ļautu pilnvērtīgi izvērtēt piedāvājuma autentiskumu un atšķirtspēju.
</t>
    </r>
    <r>
      <rPr>
        <b/>
        <sz val="11"/>
        <color theme="1"/>
        <rFont val="Aptos Narrow"/>
        <family val="2"/>
        <scheme val="minor"/>
      </rPr>
      <t xml:space="preserve">2. kritērijs. 
</t>
    </r>
    <r>
      <rPr>
        <sz val="11"/>
        <color theme="1"/>
        <rFont val="Aptos Narrow"/>
        <family val="2"/>
        <charset val="186"/>
        <scheme val="minor"/>
      </rPr>
      <t>Mākslinieciskais risinājums vērtējams kā vidēji kvalitatīvs un daļēji oriģināls. Tajā izmantoti mūsdienīgi grafiskie paņēmieni un piedāvāta noteikta grafiskā sistēma, tomēr risinājumam pietrūkst autentiska rakstura. Piedāvājums vairāk uzrunā jaunāku bērnu auditoriju, bet mazāk pārliecinoši aptver visu nolikumā noteikto mērķauditoriju, tostarp 10 līdz 12 gadus vecus bērnus.</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</si>
  <si>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 ir pamatota, skaidra un saskaņota ar Bērnu muzeja satura koncepciju. Tajā nolasāms piedāvātā tēla raksturs un radošā iecere, kas sasniedz metu konkursa mērķus. Tirgus izpēte vērtējama pozitīvi, tomēr tās uztveramību uzlabotu skaidrāks vizuālais salīdzinājums ar analizētajiem piemēriem.
</t>
    </r>
    <r>
      <rPr>
        <b/>
        <sz val="11"/>
        <color theme="1"/>
        <rFont val="Aptos Narrow"/>
        <family val="2"/>
        <scheme val="minor"/>
      </rPr>
      <t xml:space="preserve">2.kritērijs. </t>
    </r>
    <r>
      <rPr>
        <sz val="11"/>
        <color theme="1"/>
        <rFont val="Aptos Narrow"/>
        <family val="2"/>
        <charset val="186"/>
        <scheme val="minor"/>
      </rPr>
      <t xml:space="preserve">
Mākslinieciskais risinājums vērtējams kā kvalitatīvs, pārdomāts, oriģināls un sasaistīts ar Bērnu muzeja satura koncepciju. Piedāvājums piešķir Bērnu muzejam autentisku un emocionāli pozitīvu vizuālo raksturu, ar potenciālu uzrunāt gan bērnus, gan vecākus un pedagogus. Vienlaikus attīstības stadijā būtu nepieciešams precizēt tipografikas risinājumus un grafiskās sistēmas lietojuma principus, lai nodrošinātu identitātes konsekventu un ilgtspējīgu piemērošanu dažādos materiālos.</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</si>
  <si>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koncepcijas apraksts ir saprotams un balstīts esošās situācijas analīzē, priekšizpētē un secinājumos. Radošā ideja ir skaidri izklāstīta, tomēr vērtējumos norādīts arī uz nepilnībām, tostarp nepietiekamu vizuālo salīdzinājumu tirgus izpētē un neprecizitāti muzeja nosaukuma lietojumā.
</t>
    </r>
    <r>
      <rPr>
        <b/>
        <sz val="11"/>
        <color theme="1"/>
        <rFont val="Aptos Narrow"/>
        <family val="2"/>
        <scheme val="minor"/>
      </rPr>
      <t xml:space="preserve">2.kritērijs. </t>
    </r>
    <r>
      <rPr>
        <sz val="11"/>
        <color theme="1"/>
        <rFont val="Aptos Narrow"/>
        <family val="2"/>
        <charset val="186"/>
        <scheme val="minor"/>
      </rPr>
      <t xml:space="preserve">
Mākslinieciskais risinājums kopumā nav atzīstams par pietiekami oriģinālu un autentisku. Lai arī piedāvājums ir apjomīgs, tas nesniedz pārliecinošu risinājumu laikmetīgai, atpazīstamai un ilgtspējīgai Bērnu muzeja vizuālajai identitātei. Piedāvātā vizuālā valoda nav pietiekami patstāvīga un nesniedz skaidru priekšstatu par tās kvalitatīvu piemērošanu muzeja komunikācijas vajadzībām.</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</si>
  <si>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 ir saprotama un tajā ir veikta tirgus izpēte, tomēr koncepcijas izklāsts kopumā ir nepilnīgs. Trūkst jēgpilnu secinājumu, kas pamatotu piedāvātās vizuālās identitātes atbilstību Bērnu muzeja saturam un ilgtermiņa zīmola vajadzībām.
</t>
    </r>
    <r>
      <rPr>
        <b/>
        <sz val="11"/>
        <color theme="1"/>
        <rFont val="Aptos Narrow"/>
        <family val="2"/>
        <scheme val="minor"/>
      </rPr>
      <t xml:space="preserve">2.kritērijs. </t>
    </r>
    <r>
      <rPr>
        <sz val="11"/>
        <color theme="1"/>
        <rFont val="Aptos Narrow"/>
        <family val="2"/>
        <charset val="186"/>
        <scheme val="minor"/>
      </rPr>
      <t xml:space="preserve">
Mākslinieciskais risinājums nav vērtējams kā kvalitatīvs un oriģināls. Piedāvājumā ir pārāk daudz savstarpēji nepietiekami salāgotu elementu, trūkst autentiska komunikācijas tēla un nav pārliecinoša potenciāla nodrošināt laikmetīgu, atpazīstamu un ilgtspējīgu Bērnu muzeja vizuālo identitāti.</t>
    </r>
  </si>
  <si>
    <r>
      <rPr>
        <b/>
        <sz val="11"/>
        <color theme="1"/>
        <rFont val="Aptos Narrow"/>
        <family val="2"/>
        <scheme val="minor"/>
      </rPr>
      <t>1. kritērijs.</t>
    </r>
    <r>
      <rPr>
        <sz val="11"/>
        <color theme="1"/>
        <rFont val="Aptos Narrow"/>
        <family val="2"/>
        <charset val="186"/>
        <scheme val="minor"/>
      </rPr>
      <t xml:space="preserve">
 Žūrijas komisija konstatē, ka meta koncepcijā ir skaidrs pamatojums un pārdomāta iecere, tostarp personalizēts risinājums ekspozīcijas satura komunikācijai. Vienlaikus esošās situācijas analīze un secinājumi ir nepilnīgi, un tirgus izpētes secinājumi nav pietiekami izvērsti.
</t>
    </r>
    <r>
      <rPr>
        <b/>
        <sz val="11"/>
        <color theme="1"/>
        <rFont val="Aptos Narrow"/>
        <family val="2"/>
        <scheme val="minor"/>
      </rPr>
      <t xml:space="preserve">2.kritērijs. </t>
    </r>
    <r>
      <rPr>
        <sz val="11"/>
        <color theme="1"/>
        <rFont val="Aptos Narrow"/>
        <family val="2"/>
        <charset val="186"/>
        <scheme val="minor"/>
      </rPr>
      <t xml:space="preserve">
Mākslinieciskais risinājums vērtējams kā daļēji oriģināls, un tajā ir domāts par ekspozīcijas satura komunikāciju. Tomēr grafiskā valoda pārāk koncentrējas uz formu, nevis uz pārliecinošu Bērnu muzeja tēla veidošanu. Piedāvātais logo un grafiskā sistēma tikai daļēji uztverami sasaistē ar Bērnu muzeja satura koncepciju un pilnībā nepārliecina kā ilgtspējīga muzeja vizuālā identitāte.</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</si>
  <si>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 ir viegli uztverama un daļēji pamatota, tomēr situācijas analīze ir nepilnīga un vienpusīga. Piedāvājumā nav pietiekami pārliecinoši pamatota medicīnas nozarei raksturīgā čūskas simbola izvēle Bērnu muzejam, kura saturiskā iecere ir vērsta uz veselību plašākā, starpdisciplinārā izpratnē, nevis tikai uz medicīnu.
</t>
    </r>
    <r>
      <rPr>
        <b/>
        <sz val="11"/>
        <color theme="1"/>
        <rFont val="Aptos Narrow"/>
        <family val="2"/>
        <scheme val="minor"/>
      </rPr>
      <t>2. kritērijs.</t>
    </r>
    <r>
      <rPr>
        <sz val="11"/>
        <color theme="1"/>
        <rFont val="Aptos Narrow"/>
        <family val="2"/>
        <charset val="186"/>
        <scheme val="minor"/>
      </rPr>
      <t xml:space="preserve"> 
Mākslinieciskais risinājums ir vizuāli salīdzinoši kvalitatīvs, tomēr tas nav pietiekami oriģināls un nav pilnībā sasaistīts ar Bērnu muzeja nosaukuma konceptu un satura koncepciju. Izvēlētais tēls rada pārāk tiešu asociāciju ar medicīnu un nesniedz pārliecinošu priekšstatu par to, kā čūska kā vizuālās identitātes pamatelements strukturētu muzeja komunikāciju un ilgtermiņa zīmola lietojumu.</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</si>
  <si>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 ir lakoniska un saprotama, tomēr tās analīze ir nepilnīga un secinājumi ir pārāk vispārīgi. Koncepcijā nav pietiekami ņemta vērā bērnu kultūras patēriņa specifika Latvijas kontekstā, kā arī nav pārliecinoši pamatots, kā piedāvātais tēls uzrunātu ne tikai bērnus, bet arī vecākus, pedagogus un citas iesaistītās puses.
</t>
    </r>
    <r>
      <rPr>
        <b/>
        <sz val="11"/>
        <color theme="1"/>
        <rFont val="Aptos Narrow"/>
        <family val="2"/>
        <scheme val="minor"/>
      </rPr>
      <t xml:space="preserve">2. kritērijs. </t>
    </r>
    <r>
      <rPr>
        <sz val="11"/>
        <color theme="1"/>
        <rFont val="Aptos Narrow"/>
        <family val="2"/>
        <charset val="186"/>
        <scheme val="minor"/>
      </rPr>
      <t xml:space="preserve">
Mākslinieciskais risinājums sniedz priekšstatu par atsevišķām lietojuma iespējām un tajā ir vērtējami iekļaujoši risinājumi. Tomēr vizuālā identitāte kopumā ir tikai daļēji oriģināla, tai trūkst autentiska un atmiņā paliekoša rakstura. Atsevišķi risinājumi rada arī bažas par līdzību ar plaša patēriņa bērnu rotaļlietu estētiku, tādēļ piedāvājums pilnībā nesasniedz uzdevumā definēto mērķi.</t>
    </r>
  </si>
  <si>
    <r>
      <rPr>
        <b/>
        <sz val="11"/>
        <color theme="1"/>
        <rFont val="Aptos Narrow"/>
        <family val="2"/>
        <scheme val="minor"/>
      </rPr>
      <t>1. kritērijs</t>
    </r>
    <r>
      <rPr>
        <sz val="11"/>
        <color theme="1"/>
        <rFont val="Aptos Narrow"/>
        <family val="2"/>
        <charset val="186"/>
        <scheme val="minor"/>
      </rPr>
      <t xml:space="preserve">. 
Žūrijas komisija konstatē, ka meta koncepcijas apraksts ir izvērsts un tajā skarti vairāki zīmola identitātei nozīmīgi aspekti, tomēr uzdevuma izpilde nav pietiekami skaidri sasaistīta ar piedāvāto vizuālo risinājumu. Koncepcijā definētās vērtības un manifests tikai daļēji pārtop konkrētā, pārliecinošā vizuālās identitātes sistēmā, turklāt piedāvājums vairāk varētu uzrunāt pirmsskolas vecuma bērnus, nevis nolikumā noteikto mērķauditoriju.
</t>
    </r>
    <r>
      <rPr>
        <b/>
        <sz val="11"/>
        <color theme="1"/>
        <rFont val="Aptos Narrow"/>
        <family val="2"/>
        <scheme val="minor"/>
      </rPr>
      <t xml:space="preserve">2. kritērijs. 
</t>
    </r>
    <r>
      <rPr>
        <sz val="11"/>
        <color theme="1"/>
        <rFont val="Aptos Narrow"/>
        <family val="2"/>
        <charset val="186"/>
        <scheme val="minor"/>
      </rPr>
      <t>Mākslinieciskais risinājums kopumā nav vērtējams kā pietiekami kvalitatīvs un oriģināls. Nepārliecina burtveidola, runas mākoņa un krāsu izvēles pamatojums, kā arī nav sniegts pietiekams priekšstats par identitātes pielāgojamību digitālajā vidē, izglītības materiālos un komunikācijā. Piedāvājums vairāk rada statiskas, nevis attīstāmas un ilgtspējīgas vizuālās sistēmas iespaidu.</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</si>
  <si>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 ir oriģināla, laikmetīga un pamatota. Tajā skaidri nolasāms autora redzējums un piedāvātās vizuālās identitātes sasaiste ar muzeja darbības veidu, bērna izziņas pieredzi un muzeja nosaukumā ietverto "apčī" konceptu. Koncepcijas izklāsts nav atrauts no mākslinieciskā risinājuma, bet pamato piedāvāto burtzīmi un papildu izteiksmes paņēmienus, tādējādi sasniedzot metu konkursa mērķi.
</t>
    </r>
    <r>
      <rPr>
        <b/>
        <sz val="11"/>
        <color theme="1"/>
        <rFont val="Aptos Narrow"/>
        <family val="2"/>
        <scheme val="minor"/>
      </rPr>
      <t xml:space="preserve">2.kritērijs. </t>
    </r>
    <r>
      <rPr>
        <sz val="11"/>
        <color theme="1"/>
        <rFont val="Aptos Narrow"/>
        <family val="2"/>
        <charset val="186"/>
        <scheme val="minor"/>
      </rPr>
      <t xml:space="preserve">
Mākslinieciskais risinājums vērtējams kā augstas kvalitātes un profesionāli izstrādāts. Tajā ir kopējo tēlu vienojoši vadmotīvi, skaidra sasaiste ar Bērnu muzeja satura koncepciju un plašs lietojuma potenciāls komunikācijas, ekspozīcijas, drukas un digitālajos materiālos. Piedāvājums spēj uzrunāt bērnus, vecākus un pedagogus, vienlaikus saglabājot saikni ar Paula Stradiņa Medicīnas vēstures muzeja tēlu. Attīstības gaitā būtu precizējama dažādo zīmola elementu savstarpējā hierarhija un to vienota lietojuma sistēma.</t>
    </r>
  </si>
  <si>
    <r>
      <rPr>
        <b/>
        <sz val="11"/>
        <color theme="1"/>
        <rFont val="Aptos Narrow"/>
        <family val="2"/>
        <scheme val="minor"/>
      </rPr>
      <t xml:space="preserve">1.kritērijs. </t>
    </r>
    <r>
      <rPr>
        <sz val="11"/>
        <color theme="1"/>
        <rFont val="Aptos Narrow"/>
        <family val="2"/>
        <charset val="186"/>
        <scheme val="minor"/>
      </rPr>
      <t xml:space="preserve">
Žūrijas komisija konstatē, ka meta koncepcijas apraksts ir pamatots un balstīts plašā tirgus izpētē. Pozitīvi vērtējams, ka analizēta ne tikai vizuālā estētika, bet arī citu muzeju komunikācijas tonis un vizuālā valoda, kā arī pamatojumā izmantoti zinātniski koncepti.
</t>
    </r>
    <r>
      <rPr>
        <b/>
        <sz val="11"/>
        <color theme="1"/>
        <rFont val="Aptos Narrow"/>
        <family val="2"/>
        <scheme val="minor"/>
      </rPr>
      <t xml:space="preserve">2.kritērijs. </t>
    </r>
    <r>
      <rPr>
        <sz val="11"/>
        <color theme="1"/>
        <rFont val="Aptos Narrow"/>
        <family val="2"/>
        <charset val="186"/>
        <scheme val="minor"/>
      </rPr>
      <t xml:space="preserve">
Vizuālās identitātes piedāvājums kopumā vērtējams kā kvalitatīvs un dažādi lietojams. Tomēr piedāvājumā ir pārāk daudz grafisko elementu, trūkst viengabalainības, un dizains pārlieku fokusējas uz bērnu auditoriju, mazāk domājot par vecākiem, pedagogiem un citām iesaistītajām pusēm. Līdz ar to risinājums tikai daļēji sasniedz mērķi radīt laikmetīgu, skaidru un atpazīstamu Bērnu muzeja vizuālo identitāti.</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</si>
  <si>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koncepcijas izklāsts kopumā nav pietiekami skaidrs un nesniedz pilnvērtīgu priekšstatu par uzdevuma izpildi un mērķu sasniegšanu. Atsevišķā vērtējumā koncepcijas apraksts atzīts par pamatotu, tomēr kopumā tas nepārliecina kā pietiekams pamats Bērnu muzeja vizuālās identitātes izstrādei.
</t>
    </r>
    <r>
      <rPr>
        <b/>
        <sz val="11"/>
        <color theme="1"/>
        <rFont val="Aptos Narrow"/>
        <family val="2"/>
        <scheme val="minor"/>
      </rPr>
      <t xml:space="preserve">2.kritērijs. </t>
    </r>
    <r>
      <rPr>
        <sz val="11"/>
        <color theme="1"/>
        <rFont val="Aptos Narrow"/>
        <family val="2"/>
        <charset val="186"/>
        <scheme val="minor"/>
      </rPr>
      <t xml:space="preserve">
Mākslinieciskais risinājums nav vērtējams kā kvalitatīvs un oriģināls. Piedāvājums sniedz nepilnīgu priekšstatu par vizuālo identitāti un tās piemērošanu, kā arī neuzrāda pietiekamu potenciālu nodrošināt Bērnu muzejam patstāvīgu, laikmetīgu un ilgtspējīgu vizuālo tēlu.</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</si>
  <si>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koncepcija ir saprotama un daļēji sasaistīta ar Bērnu muzeja satura koncepciju. Ir veikta tirgus izpēte, tomēr koncepcijas pamatojums kopumā nav pietiekami pārliecinošs un atsevišķos vērtējumos nav atzīts par pietiekami pilnīgu.
</t>
    </r>
    <r>
      <rPr>
        <b/>
        <sz val="11"/>
        <color theme="1"/>
        <rFont val="Aptos Narrow"/>
        <family val="2"/>
        <scheme val="minor"/>
      </rPr>
      <t xml:space="preserve">2.kritērijs. </t>
    </r>
    <r>
      <rPr>
        <sz val="11"/>
        <color theme="1"/>
        <rFont val="Aptos Narrow"/>
        <family val="2"/>
        <charset val="186"/>
        <scheme val="minor"/>
      </rPr>
      <t xml:space="preserve">
Vizuālais piedāvājums vērtējams kā daļēji kvalitatīvs un ar zināmu potenciālu, tomēr tas prasa būtiskus uzlabojumus. Piedāvājums sniedz tikai daļēju priekšstatu par plānoto vizuālo identitāti un tās piemērošanu muzeja vajadzībām, kā arī pilnībā nepārliecina par risinājuma autentiskumu un ilgtspēju.</t>
    </r>
  </si>
  <si>
    <r>
      <rPr>
        <b/>
        <sz val="11"/>
        <color theme="1"/>
        <rFont val="Aptos Narrow"/>
        <family val="2"/>
        <scheme val="minor"/>
      </rPr>
      <t xml:space="preserve">1. kritērijs. </t>
    </r>
    <r>
      <rPr>
        <sz val="11"/>
        <color theme="1"/>
        <rFont val="Aptos Narrow"/>
        <family val="2"/>
        <scheme val="minor"/>
      </rPr>
      <t xml:space="preserve">
Žūrijas komisija konstatē, ka meta radošā koncepcija ir skaidra, pamatota un savā veidā oriģināla. Tā ir balstīta esošās situācijas analīzē un sasaistīta ar Bērnu muzeja satura koncepciju. Vienlaikus atsevišķi koncepcijas aspekti, tostarp tirgus izpētes secinājumi un lietojuma skaidrojums, ir pārāk vispārīgi.
</t>
    </r>
    <r>
      <rPr>
        <b/>
        <sz val="11"/>
        <color theme="1"/>
        <rFont val="Aptos Narrow"/>
        <family val="2"/>
        <scheme val="minor"/>
      </rPr>
      <t xml:space="preserve">2.kritērijs. </t>
    </r>
    <r>
      <rPr>
        <sz val="11"/>
        <color theme="1"/>
        <rFont val="Aptos Narrow"/>
        <family val="2"/>
        <scheme val="minor"/>
      </rPr>
      <t xml:space="preserve">
Mākslinieciskais risinājums vērtējams kā daļēji kvalitatīvs. Piedāvājuma stiprā puse ir autentiska un īpatnēja vizuālā valoda, tomēr grafiskā zīme nav pietiekami pārdomāta un pilnībā neatbilst mērķim radīt laikmetīgu, atpazīstamu un ilgtspējīgu Bērnu muzeja vizuālo identitāti. Piedāvājums rada interesi, tomēr tam nepieciešama būtiska strukturāla un grafiska pilnveide.</t>
    </r>
  </si>
  <si>
    <r>
      <rPr>
        <b/>
        <sz val="11"/>
        <color theme="1"/>
        <rFont val="Aptos Narrow"/>
        <family val="2"/>
        <scheme val="minor"/>
      </rPr>
      <t xml:space="preserve">1. kritērijs. </t>
    </r>
    <r>
      <rPr>
        <sz val="11"/>
        <color theme="1"/>
        <rFont val="Aptos Narrow"/>
        <family val="2"/>
        <charset val="186"/>
        <scheme val="minor"/>
      </rPr>
      <t xml:space="preserve">
Žūrijas komisija konstatē, ka meta radošā koncepcija ir saprotama, autentiska un poētiska, un atsevišķos aspektos pozitīvi izceļas. Tomēr koncepcijai trūkst pilnvērtīga tirgus apskata un secinājumu, tādēļ piedāvājuma pamatojums nav pietiekams, lai pārliecinoši pierādītu tā atbilstību Bērnu muzeja ilgtermiņa zīmola vajadzībām.
</t>
    </r>
    <r>
      <rPr>
        <b/>
        <sz val="11"/>
        <color theme="1"/>
        <rFont val="Aptos Narrow"/>
        <family val="2"/>
        <scheme val="minor"/>
      </rPr>
      <t xml:space="preserve">2. kritērijs. </t>
    </r>
    <r>
      <rPr>
        <sz val="11"/>
        <color theme="1"/>
        <rFont val="Aptos Narrow"/>
        <family val="2"/>
        <charset val="186"/>
        <scheme val="minor"/>
      </rPr>
      <t xml:space="preserve">
Mākslinieciskais risinājums ir oriģināls un atšķirīgs, tomēr tas nav pietiekami sasaistīts ar Bērnu muzeja satura koncepciju un nav piemērots kā ilgtermiņa vizuālā identitāte. Piedāvājums vairāk būtu izmantojams tematiskai īstermiņa ekspozīcijai, nevis kā laikmetīga, atpazīstama un ilgtspējīga topošā Bērnu muzeja vizuālā identitāte.</t>
    </r>
  </si>
  <si>
    <r>
      <rPr>
        <b/>
        <sz val="11"/>
        <color theme="1"/>
        <rFont val="Aptos Narrow"/>
        <family val="2"/>
        <scheme val="minor"/>
      </rPr>
      <t>1. kritērijs.</t>
    </r>
    <r>
      <rPr>
        <sz val="11"/>
        <color theme="1"/>
        <rFont val="Aptos Narrow"/>
        <family val="2"/>
        <charset val="186"/>
        <scheme val="minor"/>
      </rPr>
      <t xml:space="preserve">
Žūrijas komisija konstatē, ka meta koncepcijas apraksts ir oriģināls, empātisks un kvalitatīvi pamatots. Tajā sniegta esošās situācijas analīze, priekšizpēte un secinājumi, un radošā koncepcija ir izstrādāta saskaņā ar Bērnu muzeja satura koncepciju, sasniedzot metu konkursa mērķus.
</t>
    </r>
    <r>
      <rPr>
        <b/>
        <sz val="11"/>
        <color theme="1"/>
        <rFont val="Aptos Narrow"/>
        <family val="2"/>
        <scheme val="minor"/>
      </rPr>
      <t xml:space="preserve">2.kritērijs.
</t>
    </r>
    <r>
      <rPr>
        <sz val="11"/>
        <color theme="1"/>
        <rFont val="Aptos Narrow"/>
        <family val="2"/>
        <charset val="186"/>
        <scheme val="minor"/>
      </rPr>
      <t>Mākslinieciskais risinājums vērtējams kā labas kvalitātes, pārdomāts, oriģināls un autentisks. Tas ir uztverams sasaistē ar Bērnu muzeja satura koncepciju un spēj uzrunāt bērnus, vecākus un pedagogus. Vienlaikus daļā vērtējumu norādīts, ka risinājums varētu būt vairāk piemērots jaunākiem bērniem un mazāk pārliecinoši uzrunāt 10 līdz 12 gadus vecus bērnus, kā arī attīstības gaitā būtu pilnveidojami vizuālās identitātes piemērošanas risinājumi drukas materiālos un papildu grafiskās zīmes.</t>
    </r>
  </si>
  <si>
    <t>Mākslinieciskais risinājums ir ar autentisku vizuālo valodu, taču tā ir pārāk specifiska un piedāvātā grafiskā zīme nepārliecina kā ērta lietošanā un pievilcīga visām mērķauditorijas grupām.</t>
  </si>
  <si>
    <t>Vieta pec kopejas summas</t>
  </si>
  <si>
    <t>K2 punktu summa</t>
  </si>
  <si>
    <t>Vieta pec K2 kriterija</t>
  </si>
  <si>
    <t>*Piezime: ja vairakiem metiem ir vienada kopeja summa, gala vietu nosaka pec 2. kriterija (K2) punktu summas; lielaka K2 punktu summa dod augstaku vietu.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</si>
</sst>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charset val="186"/>
      <scheme val="minor"/>
    </font>
    <font>
      <b/>
      <sz val="14"/>
      <name val="Calibri"/>
      <family val="2"/>
      <charset val="186"/>
    </font>
    <font>
      <b/>
      <sz val="11"/>
      <name val="Calibri"/>
      <family val="2"/>
      <charset val="186"/>
    </font>
    <font>
      <b/>
      <sz val="14"/>
      <color theme="1"/>
      <name val="Calibri"/>
      <family val="2"/>
      <charset val="186"/>
    </font>
    <font>
      <sz val="11"/>
      <color theme="1"/>
      <name val="Calibri"/>
      <family val="2"/>
      <charset val="186"/>
    </font>
    <font>
      <b/>
      <sz val="11"/>
      <color theme="1"/>
      <name val="Calibri"/>
      <family val="2"/>
      <charset val="186"/>
    </font>
    <font>
      <sz val="11"/>
      <color indexed="8"/>
      <name val="Helvetica Neue"/>
      <family val="2"/>
    </font>
    <font>
      <sz val="11"/>
      <color rgb="FFFF0000"/>
      <name val="Aptos Narrow"/>
      <family val="2"/>
      <charset val="186"/>
      <scheme val="minor"/>
    </font>
    <font>
      <b/>
      <sz val="11"/>
      <color theme="1"/>
      <name val="Aptos Narrow"/>
      <family val="2"/>
      <charset val="186"/>
      <scheme val="minor"/>
    </font>
    <font>
      <b/>
      <sz val="11"/>
      <color theme="1"/>
      <name val="Aptos Narrow"/>
      <family val="2"/>
      <scheme val="minor"/>
    </font>
    <font>
      <i/>
      <sz val="11"/>
      <color theme="1"/>
      <name val="Calibri"/>
      <family val="2"/>
      <charset val="186"/>
    </font>
    <font>
      <sz val="11"/>
      <color theme="1"/>
      <name val="Aptos Narrow"/>
      <family val="2"/>
      <scheme val="minor"/>
    </font>
  </fonts>
  <fills count="8">
    <fill>
      <patternFill patternType="none"/>
    </fill>
    <fill>
      <patternFill patternType="gray125"/>
    </fill>
    <fill>
      <patternFill patternType="solid">
        <fgColor rgb="FFD9EAF7"/>
        <bgColor indexed="64"/>
      </patternFill>
    </fill>
    <fill>
      <patternFill patternType="solid">
        <fgColor rgb="FFF7FBFD"/>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rgb="FFDDEBF7"/>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rgb="FF444444"/>
      </left>
      <right/>
      <top style="medium">
        <color rgb="FF444444"/>
      </top>
      <bottom style="medium">
        <color rgb="FF444444"/>
      </bottom>
      <diagonal/>
    </border>
    <border>
      <left/>
      <right/>
      <top style="medium">
        <color rgb="FF444444"/>
      </top>
      <bottom style="medium">
        <color rgb="FF444444"/>
      </bottom>
      <diagonal/>
    </border>
    <border>
      <left/>
      <right style="medium">
        <color rgb="FF444444"/>
      </right>
      <top style="medium">
        <color rgb="FF444444"/>
      </top>
      <bottom style="medium">
        <color rgb="FF444444"/>
      </bottom>
      <diagonal/>
    </border>
    <border>
      <left style="medium">
        <color rgb="FF444444"/>
      </left>
      <right style="medium">
        <color rgb="FF444444"/>
      </right>
      <top style="medium">
        <color rgb="FF444444"/>
      </top>
      <bottom style="medium">
        <color rgb="FF444444"/>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medium">
        <color rgb="FF444444"/>
      </left>
      <right style="medium">
        <color rgb="FF444444"/>
      </right>
      <top style="medium">
        <color rgb="FF444444"/>
      </top>
      <bottom/>
      <diagonal/>
    </border>
    <border>
      <left style="medium">
        <color rgb="FF444444"/>
      </left>
      <right/>
      <top/>
      <bottom style="medium">
        <color rgb="FF444444"/>
      </bottom>
      <diagonal/>
    </border>
    <border>
      <left/>
      <right/>
      <top/>
      <bottom style="medium">
        <color rgb="FF444444"/>
      </bottom>
      <diagonal/>
    </border>
    <border>
      <left style="medium">
        <color rgb="FF444444"/>
      </left>
      <right style="medium">
        <color rgb="FF444444"/>
      </right>
      <top/>
      <bottom style="medium">
        <color rgb="FF444444"/>
      </bottom>
      <diagonal/>
    </border>
    <border>
      <left style="medium">
        <color indexed="64"/>
      </left>
      <right/>
      <top style="medium">
        <color indexed="64"/>
      </top>
      <bottom style="medium">
        <color rgb="FF444444"/>
      </bottom>
      <diagonal/>
    </border>
    <border>
      <left/>
      <right/>
      <top style="medium">
        <color indexed="64"/>
      </top>
      <bottom style="medium">
        <color rgb="FF444444"/>
      </bottom>
      <diagonal/>
    </border>
    <border>
      <left/>
      <right style="medium">
        <color indexed="64"/>
      </right>
      <top style="medium">
        <color indexed="64"/>
      </top>
      <bottom style="medium">
        <color rgb="FF444444"/>
      </bottom>
      <diagonal/>
    </border>
    <border>
      <left style="medium">
        <color indexed="64"/>
      </left>
      <right/>
      <top style="medium">
        <color rgb="FF444444"/>
      </top>
      <bottom style="medium">
        <color rgb="FF444444"/>
      </bottom>
      <diagonal/>
    </border>
    <border>
      <left/>
      <right style="medium">
        <color indexed="64"/>
      </right>
      <top style="medium">
        <color rgb="FF444444"/>
      </top>
      <bottom style="medium">
        <color rgb="FF444444"/>
      </bottom>
      <diagonal/>
    </border>
    <border>
      <left style="medium">
        <color indexed="64"/>
      </left>
      <right style="medium">
        <color rgb="FF444444"/>
      </right>
      <top style="medium">
        <color rgb="FF444444"/>
      </top>
      <bottom style="medium">
        <color indexed="64"/>
      </bottom>
      <diagonal/>
    </border>
    <border>
      <left style="medium">
        <color rgb="FF444444"/>
      </left>
      <right/>
      <top style="medium">
        <color rgb="FF444444"/>
      </top>
      <bottom style="medium">
        <color indexed="64"/>
      </bottom>
      <diagonal/>
    </border>
    <border>
      <left/>
      <right style="medium">
        <color rgb="FF444444"/>
      </right>
      <top style="medium">
        <color rgb="FF444444"/>
      </top>
      <bottom style="medium">
        <color indexed="64"/>
      </bottom>
      <diagonal/>
    </border>
    <border>
      <left style="medium">
        <color rgb="FF444444"/>
      </left>
      <right style="medium">
        <color rgb="FF444444"/>
      </right>
      <top style="medium">
        <color rgb="FF444444"/>
      </top>
      <bottom style="medium">
        <color indexed="64"/>
      </bottom>
      <diagonal/>
    </border>
    <border>
      <left/>
      <right style="medium">
        <color indexed="64"/>
      </right>
      <top style="medium">
        <color rgb="FF444444"/>
      </top>
      <bottom style="medium">
        <color indexed="64"/>
      </bottom>
      <diagonal/>
    </border>
  </borders>
  <cellStyleXfs count="1">
    <xf numFmtId="0" fontId="0" fillId="0" borderId="0"/>
  </cellStyleXfs>
  <cellXfs count="64">
    <xf numFmtId="0" fontId="0" fillId="0" borderId="0" xfId="0"/>
    <xf numFmtId="0" fontId="2" fillId="2" borderId="1" xfId="0" applyFont="1" applyFill="1" applyBorder="1" applyAlignment="1">
      <alignment horizontal="center" vertical="center" wrapText="1"/>
    </xf>
    <xf numFmtId="0" fontId="0" fillId="0" borderId="1" xfId="0" applyBorder="1" applyAlignment="1">
      <alignment vertical="top" wrapText="1"/>
    </xf>
    <xf numFmtId="0" fontId="4" fillId="0" borderId="0" xfId="0" applyFont="1"/>
    <xf numFmtId="0" fontId="5" fillId="2" borderId="6" xfId="0" applyFont="1" applyFill="1" applyBorder="1" applyAlignment="1">
      <alignment horizontal="center" vertical="top" wrapText="1"/>
    </xf>
    <xf numFmtId="0" fontId="4" fillId="0" borderId="6" xfId="0" applyFont="1" applyBorder="1" applyAlignment="1">
      <alignment vertical="top" wrapText="1"/>
    </xf>
    <xf numFmtId="0" fontId="4" fillId="0" borderId="3" xfId="0" applyFont="1" applyBorder="1" applyAlignment="1">
      <alignment vertical="top" wrapText="1"/>
    </xf>
    <xf numFmtId="0" fontId="4" fillId="4" borderId="3" xfId="0" applyFont="1" applyFill="1" applyBorder="1" applyAlignment="1">
      <alignment vertical="top" wrapText="1"/>
    </xf>
    <xf numFmtId="0" fontId="4" fillId="0" borderId="6" xfId="0" applyFont="1" applyBorder="1" applyAlignment="1">
      <alignment horizontal="center" vertical="top" wrapText="1"/>
    </xf>
    <xf numFmtId="0" fontId="2" fillId="2"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0" fillId="0" borderId="8" xfId="0" applyBorder="1" applyAlignment="1">
      <alignment vertical="top" wrapText="1"/>
    </xf>
    <xf numFmtId="0" fontId="4" fillId="0" borderId="8" xfId="0" applyFont="1" applyBorder="1" applyAlignment="1">
      <alignment horizontal="center" vertical="top" wrapText="1"/>
    </xf>
    <xf numFmtId="0" fontId="0" fillId="6" borderId="8" xfId="0" applyFill="1" applyBorder="1" applyAlignment="1">
      <alignment vertical="top" wrapText="1"/>
    </xf>
    <xf numFmtId="0" fontId="0" fillId="6" borderId="8" xfId="0" applyFill="1" applyBorder="1"/>
    <xf numFmtId="0" fontId="6" fillId="0" borderId="8" xfId="0" applyFont="1" applyBorder="1" applyAlignment="1">
      <alignment horizontal="center" vertical="top"/>
    </xf>
    <xf numFmtId="0" fontId="4" fillId="0" borderId="0" xfId="0" applyFont="1" applyAlignment="1">
      <alignment vertical="top" wrapText="1"/>
    </xf>
    <xf numFmtId="0" fontId="5" fillId="2" borderId="9" xfId="0" applyFont="1" applyFill="1" applyBorder="1" applyAlignment="1">
      <alignment horizontal="center" vertical="top" wrapText="1"/>
    </xf>
    <xf numFmtId="0" fontId="4" fillId="0" borderId="8" xfId="0" applyFont="1" applyBorder="1" applyAlignment="1">
      <alignment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0" borderId="3"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14" fontId="4" fillId="0" borderId="3" xfId="0" applyNumberFormat="1" applyFont="1" applyBorder="1" applyAlignment="1">
      <alignment vertical="top" wrapText="1"/>
    </xf>
    <xf numFmtId="0" fontId="1" fillId="0" borderId="0" xfId="0" applyFont="1" applyAlignment="1">
      <alignment horizontal="center"/>
    </xf>
    <xf numFmtId="0" fontId="0" fillId="0" borderId="0" xfId="0"/>
    <xf numFmtId="0" fontId="0" fillId="0" borderId="0" xfId="0" applyAlignment="1">
      <alignment vertical="top" wrapText="1"/>
    </xf>
    <xf numFmtId="0" fontId="0" fillId="0" borderId="0" xfId="0" applyAlignment="1">
      <alignment horizontal="left" vertical="top" wrapText="1"/>
    </xf>
    <xf numFmtId="0" fontId="2" fillId="2" borderId="2" xfId="0" applyFont="1" applyFill="1" applyBorder="1" applyAlignment="1">
      <alignment horizontal="left" vertical="top" wrapText="1"/>
    </xf>
    <xf numFmtId="0" fontId="2" fillId="2" borderId="0" xfId="0" applyFont="1" applyFill="1" applyAlignment="1">
      <alignment horizontal="left"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4" fillId="0" borderId="8" xfId="0" applyFont="1" applyBorder="1" applyAlignment="1">
      <alignment vertical="center" wrapText="1"/>
    </xf>
    <xf numFmtId="0" fontId="5" fillId="2" borderId="12" xfId="0" applyFont="1" applyFill="1" applyBorder="1" applyAlignment="1">
      <alignment horizontal="center"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15" xfId="0" applyFont="1" applyFill="1" applyBorder="1" applyAlignment="1">
      <alignment horizontal="center" vertical="top" wrapText="1"/>
    </xf>
    <xf numFmtId="0" fontId="4" fillId="3" borderId="16" xfId="0" applyFont="1" applyFill="1" applyBorder="1" applyAlignment="1">
      <alignment vertical="top" wrapText="1"/>
    </xf>
    <xf numFmtId="0" fontId="4" fillId="3" borderId="17" xfId="0" applyFont="1" applyFill="1" applyBorder="1" applyAlignment="1">
      <alignment vertical="top" wrapText="1"/>
    </xf>
    <xf numFmtId="0" fontId="5" fillId="2" borderId="18" xfId="0" applyFont="1" applyFill="1" applyBorder="1" applyAlignment="1">
      <alignment horizontal="center" vertical="top" wrapText="1"/>
    </xf>
    <xf numFmtId="0" fontId="4" fillId="4" borderId="19" xfId="0" applyFont="1" applyFill="1" applyBorder="1" applyAlignment="1">
      <alignment vertical="top" wrapText="1"/>
    </xf>
    <xf numFmtId="14" fontId="4" fillId="0" borderId="19" xfId="0" applyNumberFormat="1" applyFont="1" applyBorder="1" applyAlignment="1">
      <alignment vertical="top" wrapText="1"/>
    </xf>
    <xf numFmtId="0" fontId="4" fillId="0" borderId="20" xfId="0" applyFont="1" applyBorder="1" applyAlignment="1">
      <alignment vertical="top" wrapText="1"/>
    </xf>
    <xf numFmtId="0" fontId="5" fillId="2" borderId="21" xfId="0" applyFont="1" applyFill="1" applyBorder="1" applyAlignment="1">
      <alignment horizontal="center" vertical="top" wrapText="1"/>
    </xf>
    <xf numFmtId="0" fontId="4" fillId="0" borderId="19" xfId="0" applyFont="1" applyBorder="1" applyAlignment="1">
      <alignment vertical="top" wrapText="1"/>
    </xf>
    <xf numFmtId="0" fontId="4" fillId="0" borderId="22" xfId="0" applyFont="1" applyBorder="1" applyAlignment="1">
      <alignment vertical="top" wrapText="1"/>
    </xf>
    <xf numFmtId="0" fontId="4" fillId="0" borderId="8" xfId="0" applyFont="1" applyBorder="1" applyAlignment="1">
      <alignment horizontal="left" vertical="top" wrapText="1"/>
    </xf>
    <xf numFmtId="0" fontId="0" fillId="0" borderId="0" xfId="0" applyAlignment="1">
      <alignment horizontal="center" vertical="center"/>
    </xf>
    <xf numFmtId="0" fontId="2" fillId="2" borderId="8" xfId="0" applyFont="1" applyFill="1" applyBorder="1" applyAlignment="1">
      <alignment horizontal="center" wrapText="1"/>
    </xf>
    <xf numFmtId="0" fontId="8" fillId="5" borderId="8" xfId="0" applyFont="1" applyFill="1" applyBorder="1" applyAlignment="1">
      <alignment horizontal="center" vertical="center"/>
    </xf>
    <xf numFmtId="0" fontId="8" fillId="0" borderId="0" xfId="0" applyFont="1"/>
    <xf numFmtId="0" fontId="0" fillId="0" borderId="8" xfId="0" applyBorder="1" applyAlignment="1">
      <alignment horizontal="center" vertical="center"/>
    </xf>
    <xf numFmtId="0" fontId="11" fillId="0" borderId="8" xfId="0" applyFont="1" applyBorder="1" applyAlignment="1">
      <alignment wrapText="1"/>
    </xf>
    <xf numFmtId="0" fontId="2" fillId="0" borderId="2" xfId="0" applyFont="1" applyFill="1" applyBorder="1" applyAlignment="1">
      <alignment horizontal="left" vertical="top" wrapText="1"/>
    </xf>
    <xf numFmtId="0" fontId="0" fillId="0" borderId="0" xfId="0" applyFill="1"/>
    <xf numFmtId="0" fontId="7" fillId="0" borderId="8" xfId="0" applyFont="1" applyBorder="1" applyAlignment="1">
      <alignment vertical="top" wrapText="1"/>
    </xf>
    <xf numFmtId="0" fontId="2" fillId="7" borderId="7" xfId="0" applyFont="1" applyFill="1" applyBorder="1" applyAlignment="1">
      <alignment horizontal="center" vertical="center" wrapText="1"/>
    </xf>
    <xf numFmtId="0" fontId="7" fillId="0" borderId="8" xfId="0" applyFont="1" applyBorder="1" applyAlignment="1">
      <alignment horizontal="center" vertical="top" wrapText="1"/>
    </xf>
    <xf numFmtId="0" fontId="0" fillId="0" borderId="8"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6A778-77F1-4C84-A28D-2867767280BB}">
  <dimension ref="A1:G25"/>
  <sheetViews>
    <sheetView topLeftCell="A15" workbookViewId="0">
      <selection activeCell="M19" sqref="M19"/>
    </sheetView>
  </sheetViews>
  <sheetFormatPr defaultColWidth="8.77734375" defaultRowHeight="14.4"/>
  <cols>
    <col min="1" max="1" width="13.6640625" style="3" bestFit="1" customWidth="1"/>
    <col min="2" max="2" width="14.77734375" style="3" bestFit="1" customWidth="1"/>
    <col min="3" max="3" width="21.33203125" style="3" customWidth="1"/>
    <col min="4" max="4" width="42.33203125" style="3" customWidth="1"/>
    <col min="5" max="5" width="15.6640625" style="3" bestFit="1" customWidth="1"/>
    <col min="6" max="6" width="42" style="3" customWidth="1"/>
    <col min="7" max="7" width="9.77734375" style="3" customWidth="1"/>
    <col min="8" max="16384" width="8.77734375" style="3"/>
  </cols>
  <sheetData>
    <row r="1" spans="1:7" ht="15" thickBot="1">
      <c r="A1" s="35" t="s">
        <v>23</v>
      </c>
      <c r="B1" s="36"/>
      <c r="C1" s="36"/>
      <c r="D1" s="36"/>
      <c r="E1" s="36"/>
      <c r="F1" s="36"/>
      <c r="G1" s="36"/>
    </row>
    <row r="2" spans="1:7" ht="15" thickBot="1">
      <c r="A2" s="21"/>
      <c r="B2" s="22"/>
      <c r="C2" s="22"/>
      <c r="D2" s="22"/>
      <c r="E2" s="22"/>
      <c r="F2" s="22"/>
      <c r="G2" s="22"/>
    </row>
    <row r="3" spans="1:7" ht="15" thickBot="1">
      <c r="A3" s="4" t="s">
        <v>16</v>
      </c>
      <c r="B3" s="7" t="s">
        <v>127</v>
      </c>
      <c r="C3" s="28">
        <v>46153</v>
      </c>
      <c r="D3" s="24"/>
      <c r="E3" s="4" t="s">
        <v>17</v>
      </c>
      <c r="F3" s="23"/>
      <c r="G3" s="25"/>
    </row>
    <row r="4" spans="1:7">
      <c r="A4" s="17" t="s">
        <v>0</v>
      </c>
      <c r="B4" s="17" t="s">
        <v>1</v>
      </c>
      <c r="C4" s="17" t="s">
        <v>18</v>
      </c>
      <c r="D4" s="17" t="s">
        <v>19</v>
      </c>
      <c r="E4" s="17" t="s">
        <v>20</v>
      </c>
      <c r="F4" s="17" t="s">
        <v>21</v>
      </c>
      <c r="G4" s="17" t="s">
        <v>22</v>
      </c>
    </row>
    <row r="5" spans="1:7" ht="57.6">
      <c r="A5" s="18">
        <v>1</v>
      </c>
      <c r="B5" s="18" t="s">
        <v>26</v>
      </c>
      <c r="C5" s="18">
        <v>0</v>
      </c>
      <c r="D5" s="18" t="s">
        <v>118</v>
      </c>
      <c r="E5" s="18">
        <v>0</v>
      </c>
      <c r="F5" s="18" t="s">
        <v>129</v>
      </c>
      <c r="G5" s="18">
        <f>C5+E5</f>
        <v>0</v>
      </c>
    </row>
    <row r="6" spans="1:7" ht="72">
      <c r="A6" s="18">
        <v>2</v>
      </c>
      <c r="B6" s="18" t="s">
        <v>27</v>
      </c>
      <c r="C6" s="18">
        <v>8</v>
      </c>
      <c r="D6" s="18" t="s">
        <v>130</v>
      </c>
      <c r="E6" s="18">
        <v>5</v>
      </c>
      <c r="F6" s="18" t="s">
        <v>119</v>
      </c>
      <c r="G6" s="18">
        <f t="shared" ref="G6:G22" si="0">C6+E6</f>
        <v>13</v>
      </c>
    </row>
    <row r="7" spans="1:7" ht="79.2" customHeight="1">
      <c r="A7" s="18">
        <v>3</v>
      </c>
      <c r="B7" s="18" t="s">
        <v>28</v>
      </c>
      <c r="C7" s="18">
        <v>8</v>
      </c>
      <c r="D7" s="18" t="s">
        <v>131</v>
      </c>
      <c r="E7" s="18">
        <v>12</v>
      </c>
      <c r="F7" s="18" t="s">
        <v>132</v>
      </c>
      <c r="G7" s="18">
        <f t="shared" si="0"/>
        <v>20</v>
      </c>
    </row>
    <row r="8" spans="1:7" ht="72">
      <c r="A8" s="18">
        <v>4</v>
      </c>
      <c r="B8" s="18" t="s">
        <v>29</v>
      </c>
      <c r="C8" s="18">
        <v>5</v>
      </c>
      <c r="D8" s="18" t="s">
        <v>133</v>
      </c>
      <c r="E8" s="18">
        <v>5</v>
      </c>
      <c r="F8" s="18" t="s">
        <v>134</v>
      </c>
      <c r="G8" s="18">
        <f t="shared" si="0"/>
        <v>10</v>
      </c>
    </row>
    <row r="9" spans="1:7" ht="72">
      <c r="A9" s="18">
        <v>5</v>
      </c>
      <c r="B9" s="18" t="s">
        <v>30</v>
      </c>
      <c r="C9" s="18">
        <v>10</v>
      </c>
      <c r="D9" s="18" t="s">
        <v>135</v>
      </c>
      <c r="E9" s="18">
        <v>22</v>
      </c>
      <c r="F9" s="18" t="s">
        <v>136</v>
      </c>
      <c r="G9" s="18">
        <f t="shared" si="0"/>
        <v>32</v>
      </c>
    </row>
    <row r="10" spans="1:7" ht="91.8" customHeight="1">
      <c r="A10" s="18">
        <v>6</v>
      </c>
      <c r="B10" s="18" t="s">
        <v>31</v>
      </c>
      <c r="C10" s="18">
        <v>10</v>
      </c>
      <c r="D10" s="18" t="s">
        <v>137</v>
      </c>
      <c r="E10" s="18">
        <v>5</v>
      </c>
      <c r="F10" s="18" t="s">
        <v>138</v>
      </c>
      <c r="G10" s="18">
        <f t="shared" si="0"/>
        <v>15</v>
      </c>
    </row>
    <row r="11" spans="1:7" ht="72">
      <c r="A11" s="18">
        <v>7</v>
      </c>
      <c r="B11" s="18" t="s">
        <v>32</v>
      </c>
      <c r="C11" s="18">
        <v>0</v>
      </c>
      <c r="D11" s="18" t="s">
        <v>139</v>
      </c>
      <c r="E11" s="18">
        <v>0</v>
      </c>
      <c r="F11" s="18" t="s">
        <v>140</v>
      </c>
      <c r="G11" s="18">
        <f t="shared" si="0"/>
        <v>0</v>
      </c>
    </row>
    <row r="12" spans="1:7" ht="92.4" customHeight="1">
      <c r="A12" s="18">
        <v>8</v>
      </c>
      <c r="B12" s="18" t="s">
        <v>33</v>
      </c>
      <c r="C12" s="18">
        <v>5</v>
      </c>
      <c r="D12" s="18" t="s">
        <v>141</v>
      </c>
      <c r="E12" s="18">
        <v>12</v>
      </c>
      <c r="F12" s="18" t="s">
        <v>142</v>
      </c>
      <c r="G12" s="18">
        <f t="shared" si="0"/>
        <v>17</v>
      </c>
    </row>
    <row r="13" spans="1:7" ht="278.39999999999998" customHeight="1">
      <c r="A13" s="18">
        <v>9</v>
      </c>
      <c r="B13" s="18" t="s">
        <v>34</v>
      </c>
      <c r="C13" s="18">
        <v>8</v>
      </c>
      <c r="D13" s="37" t="s">
        <v>120</v>
      </c>
      <c r="E13" s="18">
        <v>22</v>
      </c>
      <c r="F13" s="18" t="s">
        <v>121</v>
      </c>
      <c r="G13" s="18">
        <f t="shared" si="0"/>
        <v>30</v>
      </c>
    </row>
    <row r="14" spans="1:7" ht="237" customHeight="1">
      <c r="A14" s="18">
        <v>10</v>
      </c>
      <c r="B14" s="18" t="s">
        <v>35</v>
      </c>
      <c r="C14" s="18">
        <v>5</v>
      </c>
      <c r="D14" s="37" t="s">
        <v>122</v>
      </c>
      <c r="E14" s="18">
        <v>0</v>
      </c>
      <c r="F14" s="51" t="s">
        <v>123</v>
      </c>
      <c r="G14" s="18">
        <f t="shared" si="0"/>
        <v>5</v>
      </c>
    </row>
    <row r="15" spans="1:7" ht="304.2" customHeight="1">
      <c r="A15" s="18">
        <v>11</v>
      </c>
      <c r="B15" s="18" t="s">
        <v>36</v>
      </c>
      <c r="C15" s="18">
        <v>5</v>
      </c>
      <c r="D15" s="37" t="s">
        <v>124</v>
      </c>
      <c r="E15" s="18">
        <v>5</v>
      </c>
      <c r="F15" s="51" t="s">
        <v>125</v>
      </c>
      <c r="G15" s="18">
        <f t="shared" si="0"/>
        <v>10</v>
      </c>
    </row>
    <row r="16" spans="1:7" ht="286.2" customHeight="1">
      <c r="A16" s="18">
        <v>12</v>
      </c>
      <c r="B16" s="18" t="s">
        <v>37</v>
      </c>
      <c r="C16" s="18">
        <v>10</v>
      </c>
      <c r="D16" s="18" t="s">
        <v>126</v>
      </c>
      <c r="E16" s="18">
        <v>30</v>
      </c>
      <c r="F16" s="37" t="s">
        <v>164</v>
      </c>
      <c r="G16" s="18">
        <f t="shared" si="0"/>
        <v>40</v>
      </c>
    </row>
    <row r="17" spans="1:7" ht="72">
      <c r="A17" s="18">
        <v>13</v>
      </c>
      <c r="B17" s="18" t="s">
        <v>38</v>
      </c>
      <c r="C17" s="18">
        <v>8</v>
      </c>
      <c r="D17" s="18" t="s">
        <v>143</v>
      </c>
      <c r="E17" s="18">
        <v>12</v>
      </c>
      <c r="F17" s="18" t="s">
        <v>144</v>
      </c>
      <c r="G17" s="18">
        <f t="shared" si="0"/>
        <v>20</v>
      </c>
    </row>
    <row r="18" spans="1:7" ht="57.6">
      <c r="A18" s="18">
        <v>14</v>
      </c>
      <c r="B18" s="18" t="s">
        <v>39</v>
      </c>
      <c r="C18" s="18">
        <v>0</v>
      </c>
      <c r="D18" s="18" t="s">
        <v>145</v>
      </c>
      <c r="E18" s="18">
        <v>0</v>
      </c>
      <c r="F18" s="18" t="s">
        <v>146</v>
      </c>
      <c r="G18" s="18">
        <f t="shared" si="0"/>
        <v>0</v>
      </c>
    </row>
    <row r="19" spans="1:7" ht="72">
      <c r="A19" s="18">
        <v>15</v>
      </c>
      <c r="B19" s="18" t="s">
        <v>40</v>
      </c>
      <c r="C19" s="18">
        <v>0</v>
      </c>
      <c r="D19" s="18" t="s">
        <v>147</v>
      </c>
      <c r="E19" s="18">
        <v>0</v>
      </c>
      <c r="F19" s="18" t="s">
        <v>148</v>
      </c>
      <c r="G19" s="18">
        <f t="shared" si="0"/>
        <v>0</v>
      </c>
    </row>
    <row r="20" spans="1:7" ht="86.4">
      <c r="A20" s="18">
        <v>16</v>
      </c>
      <c r="B20" s="18" t="s">
        <v>41</v>
      </c>
      <c r="C20" s="18">
        <v>8</v>
      </c>
      <c r="D20" s="18" t="s">
        <v>149</v>
      </c>
      <c r="E20" s="18">
        <v>22</v>
      </c>
      <c r="F20" s="18" t="s">
        <v>150</v>
      </c>
      <c r="G20" s="18">
        <f t="shared" si="0"/>
        <v>30</v>
      </c>
    </row>
    <row r="21" spans="1:7" ht="57.6">
      <c r="A21" s="18">
        <v>17</v>
      </c>
      <c r="B21" s="18" t="s">
        <v>42</v>
      </c>
      <c r="C21" s="18">
        <v>5</v>
      </c>
      <c r="D21" s="18" t="s">
        <v>151</v>
      </c>
      <c r="E21" s="18">
        <v>0</v>
      </c>
      <c r="F21" s="18" t="s">
        <v>152</v>
      </c>
      <c r="G21" s="18">
        <f t="shared" si="0"/>
        <v>5</v>
      </c>
    </row>
    <row r="22" spans="1:7" ht="72">
      <c r="A22" s="18">
        <v>18</v>
      </c>
      <c r="B22" s="18" t="s">
        <v>43</v>
      </c>
      <c r="C22" s="18">
        <v>10</v>
      </c>
      <c r="D22" s="18" t="s">
        <v>153</v>
      </c>
      <c r="E22" s="18">
        <v>22</v>
      </c>
      <c r="F22" s="18" t="s">
        <v>154</v>
      </c>
      <c r="G22" s="18">
        <f t="shared" si="0"/>
        <v>32</v>
      </c>
    </row>
    <row r="23" spans="1:7" ht="15" thickBot="1">
      <c r="A23" s="26" t="s">
        <v>212</v>
      </c>
      <c r="B23" s="27"/>
      <c r="C23" s="27"/>
      <c r="D23" s="27"/>
      <c r="E23" s="27"/>
      <c r="F23" s="27"/>
      <c r="G23" s="27"/>
    </row>
    <row r="24" spans="1:7">
      <c r="A24" s="3" t="s">
        <v>210</v>
      </c>
    </row>
    <row r="25" spans="1:7">
      <c r="A25" s="3" t="s">
        <v>211</v>
      </c>
    </row>
  </sheetData>
  <mergeCells count="5">
    <mergeCell ref="A1:G1"/>
    <mergeCell ref="A2:G2"/>
    <mergeCell ref="C3:D3"/>
    <mergeCell ref="F3:G3"/>
    <mergeCell ref="A23:G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D3857-03E5-4E24-9A32-1060EDBE95E0}">
  <dimension ref="A1:G25"/>
  <sheetViews>
    <sheetView workbookViewId="0">
      <selection activeCell="S17" sqref="S17"/>
    </sheetView>
  </sheetViews>
  <sheetFormatPr defaultRowHeight="14.4"/>
  <cols>
    <col min="1" max="1" width="13.6640625" style="3" bestFit="1" customWidth="1"/>
    <col min="2" max="2" width="14.77734375" style="3" bestFit="1" customWidth="1"/>
    <col min="3" max="3" width="21.33203125" style="3" customWidth="1"/>
    <col min="4" max="4" width="42.33203125" style="3" customWidth="1"/>
    <col min="5" max="5" width="15.6640625" style="3" bestFit="1" customWidth="1"/>
    <col min="6" max="6" width="42" style="3" customWidth="1"/>
    <col min="7" max="7" width="9.77734375" style="3" customWidth="1"/>
    <col min="8" max="16384" width="8.88671875" style="3"/>
  </cols>
  <sheetData>
    <row r="1" spans="1:7" ht="15" thickBot="1">
      <c r="A1" s="39" t="s">
        <v>23</v>
      </c>
      <c r="B1" s="40"/>
      <c r="C1" s="40"/>
      <c r="D1" s="40"/>
      <c r="E1" s="40"/>
      <c r="F1" s="40"/>
      <c r="G1" s="41"/>
    </row>
    <row r="2" spans="1:7" ht="15" thickBot="1">
      <c r="A2" s="42"/>
      <c r="B2" s="22"/>
      <c r="C2" s="22"/>
      <c r="D2" s="22"/>
      <c r="E2" s="22"/>
      <c r="F2" s="22"/>
      <c r="G2" s="43"/>
    </row>
    <row r="3" spans="1:7" ht="43.8" thickBot="1">
      <c r="A3" s="44" t="s">
        <v>16</v>
      </c>
      <c r="B3" s="45" t="s">
        <v>109</v>
      </c>
      <c r="C3" s="46">
        <v>46153</v>
      </c>
      <c r="D3" s="47"/>
      <c r="E3" s="48" t="s">
        <v>17</v>
      </c>
      <c r="F3" s="49"/>
      <c r="G3" s="50"/>
    </row>
    <row r="4" spans="1:7" ht="29.4" thickBot="1">
      <c r="A4" s="38" t="s">
        <v>0</v>
      </c>
      <c r="B4" s="38" t="s">
        <v>1</v>
      </c>
      <c r="C4" s="38" t="s">
        <v>78</v>
      </c>
      <c r="D4" s="38" t="s">
        <v>79</v>
      </c>
      <c r="E4" s="38" t="s">
        <v>80</v>
      </c>
      <c r="F4" s="38" t="s">
        <v>81</v>
      </c>
      <c r="G4" s="38" t="s">
        <v>82</v>
      </c>
    </row>
    <row r="5" spans="1:7" ht="43.8" thickBot="1">
      <c r="A5" s="5">
        <v>1</v>
      </c>
      <c r="B5" s="5" t="s">
        <v>26</v>
      </c>
      <c r="C5" s="5">
        <v>5</v>
      </c>
      <c r="D5" s="5" t="s">
        <v>83</v>
      </c>
      <c r="E5" s="5">
        <v>0</v>
      </c>
      <c r="F5" s="5" t="s">
        <v>111</v>
      </c>
      <c r="G5" s="8">
        <f>C5+E5</f>
        <v>5</v>
      </c>
    </row>
    <row r="6" spans="1:7" ht="87" thickBot="1">
      <c r="A6" s="5">
        <v>2</v>
      </c>
      <c r="B6" s="5" t="s">
        <v>27</v>
      </c>
      <c r="C6" s="5">
        <v>10</v>
      </c>
      <c r="D6" s="5" t="s">
        <v>110</v>
      </c>
      <c r="E6" s="5">
        <v>5</v>
      </c>
      <c r="F6" s="5" t="s">
        <v>112</v>
      </c>
      <c r="G6" s="8">
        <f t="shared" ref="G6:G22" si="0">C6+E6</f>
        <v>15</v>
      </c>
    </row>
    <row r="7" spans="1:7" ht="87" thickBot="1">
      <c r="A7" s="5">
        <v>3</v>
      </c>
      <c r="B7" s="5" t="s">
        <v>28</v>
      </c>
      <c r="C7" s="5">
        <v>10</v>
      </c>
      <c r="D7" s="5" t="s">
        <v>110</v>
      </c>
      <c r="E7" s="5">
        <v>12</v>
      </c>
      <c r="F7" s="5" t="s">
        <v>113</v>
      </c>
      <c r="G7" s="8">
        <f t="shared" si="0"/>
        <v>22</v>
      </c>
    </row>
    <row r="8" spans="1:7" ht="87" thickBot="1">
      <c r="A8" s="5">
        <v>4</v>
      </c>
      <c r="B8" s="5" t="s">
        <v>29</v>
      </c>
      <c r="C8" s="5">
        <v>10</v>
      </c>
      <c r="D8" s="5" t="s">
        <v>110</v>
      </c>
      <c r="E8" s="5">
        <v>12</v>
      </c>
      <c r="F8" s="5" t="s">
        <v>114</v>
      </c>
      <c r="G8" s="8">
        <f t="shared" si="0"/>
        <v>22</v>
      </c>
    </row>
    <row r="9" spans="1:7" ht="144.6" thickBot="1">
      <c r="A9" s="5">
        <v>5</v>
      </c>
      <c r="B9" s="5" t="s">
        <v>30</v>
      </c>
      <c r="C9" s="5">
        <v>10</v>
      </c>
      <c r="D9" s="5" t="s">
        <v>110</v>
      </c>
      <c r="E9" s="5">
        <v>22</v>
      </c>
      <c r="F9" s="5" t="s">
        <v>115</v>
      </c>
      <c r="G9" s="8">
        <f t="shared" si="0"/>
        <v>32</v>
      </c>
    </row>
    <row r="10" spans="1:7" ht="87" thickBot="1">
      <c r="A10" s="5">
        <v>6</v>
      </c>
      <c r="B10" s="5" t="s">
        <v>31</v>
      </c>
      <c r="C10" s="5">
        <v>10</v>
      </c>
      <c r="D10" s="5" t="s">
        <v>110</v>
      </c>
      <c r="E10" s="5">
        <v>5</v>
      </c>
      <c r="F10" s="5" t="s">
        <v>155</v>
      </c>
      <c r="G10" s="8">
        <f t="shared" si="0"/>
        <v>15</v>
      </c>
    </row>
    <row r="11" spans="1:7" ht="87" thickBot="1">
      <c r="A11" s="5">
        <v>7</v>
      </c>
      <c r="B11" s="5" t="s">
        <v>32</v>
      </c>
      <c r="C11" s="5">
        <v>10</v>
      </c>
      <c r="D11" s="5" t="s">
        <v>110</v>
      </c>
      <c r="E11" s="5">
        <v>5</v>
      </c>
      <c r="F11" s="5" t="s">
        <v>156</v>
      </c>
      <c r="G11" s="8">
        <f t="shared" si="0"/>
        <v>15</v>
      </c>
    </row>
    <row r="12" spans="1:7" ht="87" thickBot="1">
      <c r="A12" s="5">
        <v>8</v>
      </c>
      <c r="B12" s="5" t="s">
        <v>33</v>
      </c>
      <c r="C12" s="5">
        <v>10</v>
      </c>
      <c r="D12" s="5" t="s">
        <v>110</v>
      </c>
      <c r="E12" s="5">
        <v>5</v>
      </c>
      <c r="F12" s="5" t="s">
        <v>157</v>
      </c>
      <c r="G12" s="8">
        <f t="shared" si="0"/>
        <v>15</v>
      </c>
    </row>
    <row r="13" spans="1:7" ht="87" thickBot="1">
      <c r="A13" s="5">
        <v>9</v>
      </c>
      <c r="B13" s="5" t="s">
        <v>34</v>
      </c>
      <c r="C13" s="5">
        <v>10</v>
      </c>
      <c r="D13" s="5" t="s">
        <v>110</v>
      </c>
      <c r="E13" s="5">
        <v>12</v>
      </c>
      <c r="F13" s="5" t="s">
        <v>158</v>
      </c>
      <c r="G13" s="8">
        <f t="shared" si="0"/>
        <v>22</v>
      </c>
    </row>
    <row r="14" spans="1:7" ht="87" thickBot="1">
      <c r="A14" s="5">
        <v>10</v>
      </c>
      <c r="B14" s="5" t="s">
        <v>35</v>
      </c>
      <c r="C14" s="5">
        <v>10</v>
      </c>
      <c r="D14" s="5" t="s">
        <v>110</v>
      </c>
      <c r="E14" s="5">
        <v>12</v>
      </c>
      <c r="F14" s="5" t="s">
        <v>159</v>
      </c>
      <c r="G14" s="8">
        <f t="shared" si="0"/>
        <v>22</v>
      </c>
    </row>
    <row r="15" spans="1:7" ht="87" thickBot="1">
      <c r="A15" s="5">
        <v>11</v>
      </c>
      <c r="B15" s="5" t="s">
        <v>36</v>
      </c>
      <c r="C15" s="5">
        <v>10</v>
      </c>
      <c r="D15" s="5" t="s">
        <v>110</v>
      </c>
      <c r="E15" s="3">
        <v>5</v>
      </c>
      <c r="F15" s="5" t="s">
        <v>160</v>
      </c>
      <c r="G15" s="8">
        <f t="shared" si="0"/>
        <v>15</v>
      </c>
    </row>
    <row r="16" spans="1:7" ht="136.80000000000001" customHeight="1" thickBot="1">
      <c r="A16" s="5">
        <v>12</v>
      </c>
      <c r="B16" s="5" t="s">
        <v>37</v>
      </c>
      <c r="C16" s="5">
        <v>10</v>
      </c>
      <c r="D16" s="5" t="s">
        <v>110</v>
      </c>
      <c r="E16" s="5">
        <v>30</v>
      </c>
      <c r="F16" s="5" t="s">
        <v>215</v>
      </c>
      <c r="G16" s="8">
        <f t="shared" si="0"/>
        <v>40</v>
      </c>
    </row>
    <row r="17" spans="1:7" ht="87" thickBot="1">
      <c r="A17" s="5">
        <v>13</v>
      </c>
      <c r="B17" s="5" t="s">
        <v>38</v>
      </c>
      <c r="C17" s="5">
        <v>10</v>
      </c>
      <c r="D17" s="5" t="s">
        <v>110</v>
      </c>
      <c r="E17" s="5">
        <v>5</v>
      </c>
      <c r="F17" s="5" t="s">
        <v>161</v>
      </c>
      <c r="G17" s="8">
        <f t="shared" si="0"/>
        <v>15</v>
      </c>
    </row>
    <row r="18" spans="1:7" ht="87" thickBot="1">
      <c r="A18" s="5">
        <v>14</v>
      </c>
      <c r="B18" s="5" t="s">
        <v>39</v>
      </c>
      <c r="C18" s="5">
        <v>10</v>
      </c>
      <c r="D18" s="5" t="s">
        <v>110</v>
      </c>
      <c r="E18" s="5">
        <v>5</v>
      </c>
      <c r="F18" s="5" t="s">
        <v>162</v>
      </c>
      <c r="G18" s="8">
        <f t="shared" si="0"/>
        <v>15</v>
      </c>
    </row>
    <row r="19" spans="1:7" ht="87" thickBot="1">
      <c r="A19" s="5">
        <v>15</v>
      </c>
      <c r="B19" s="5" t="s">
        <v>40</v>
      </c>
      <c r="C19" s="5">
        <v>10</v>
      </c>
      <c r="D19" s="5" t="s">
        <v>110</v>
      </c>
      <c r="E19" s="5">
        <v>5</v>
      </c>
      <c r="F19" s="5" t="s">
        <v>163</v>
      </c>
      <c r="G19" s="8">
        <f t="shared" si="0"/>
        <v>15</v>
      </c>
    </row>
    <row r="20" spans="1:7" ht="87" thickBot="1">
      <c r="A20" s="5">
        <v>16</v>
      </c>
      <c r="B20" s="5" t="s">
        <v>41</v>
      </c>
      <c r="C20" s="5">
        <v>10</v>
      </c>
      <c r="D20" s="5" t="s">
        <v>110</v>
      </c>
      <c r="E20" s="5">
        <v>5</v>
      </c>
      <c r="F20" s="5" t="s">
        <v>235</v>
      </c>
      <c r="G20" s="8">
        <f t="shared" si="0"/>
        <v>15</v>
      </c>
    </row>
    <row r="21" spans="1:7" ht="87" thickBot="1">
      <c r="A21" s="5">
        <v>17</v>
      </c>
      <c r="B21" s="5" t="s">
        <v>42</v>
      </c>
      <c r="C21" s="5">
        <v>10</v>
      </c>
      <c r="D21" s="16" t="s">
        <v>110</v>
      </c>
      <c r="E21" s="5">
        <v>12</v>
      </c>
      <c r="F21" s="5" t="s">
        <v>116</v>
      </c>
      <c r="G21" s="8">
        <f t="shared" si="0"/>
        <v>22</v>
      </c>
    </row>
    <row r="22" spans="1:7" ht="202.2" thickBot="1">
      <c r="A22" s="5">
        <v>18</v>
      </c>
      <c r="B22" s="5" t="s">
        <v>43</v>
      </c>
      <c r="C22" s="5">
        <v>10</v>
      </c>
      <c r="D22" s="5" t="s">
        <v>110</v>
      </c>
      <c r="E22" s="5">
        <v>22</v>
      </c>
      <c r="F22" s="16" t="s">
        <v>117</v>
      </c>
      <c r="G22" s="8">
        <f t="shared" si="0"/>
        <v>32</v>
      </c>
    </row>
    <row r="23" spans="1:7" ht="15" customHeight="1" thickBot="1">
      <c r="A23" s="26" t="s">
        <v>212</v>
      </c>
      <c r="B23" s="27"/>
      <c r="C23" s="27"/>
      <c r="D23" s="27"/>
      <c r="E23" s="27"/>
      <c r="F23" s="27"/>
      <c r="G23" s="27"/>
    </row>
    <row r="24" spans="1:7">
      <c r="A24" s="3" t="s">
        <v>210</v>
      </c>
    </row>
    <row r="25" spans="1:7">
      <c r="A25" s="3" t="s">
        <v>211</v>
      </c>
    </row>
  </sheetData>
  <mergeCells count="5">
    <mergeCell ref="A1:G1"/>
    <mergeCell ref="A2:G2"/>
    <mergeCell ref="C3:D3"/>
    <mergeCell ref="F3:G3"/>
    <mergeCell ref="A23:G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E050E-475F-4580-A4BA-324D89D619B5}">
  <dimension ref="A1:G25"/>
  <sheetViews>
    <sheetView workbookViewId="0">
      <selection activeCell="D8" sqref="D8"/>
    </sheetView>
  </sheetViews>
  <sheetFormatPr defaultColWidth="8.77734375" defaultRowHeight="14.4"/>
  <cols>
    <col min="1" max="1" width="13.6640625" bestFit="1" customWidth="1"/>
    <col min="2" max="2" width="14.77734375" bestFit="1" customWidth="1"/>
    <col min="3" max="3" width="21.33203125" customWidth="1"/>
    <col min="4" max="4" width="42.33203125" customWidth="1"/>
    <col min="5" max="5" width="15.6640625" bestFit="1" customWidth="1"/>
    <col min="6" max="6" width="42" customWidth="1"/>
    <col min="7" max="7" width="9.77734375" customWidth="1"/>
  </cols>
  <sheetData>
    <row r="1" spans="1:7" s="3" customFormat="1" ht="18.600000000000001" thickBot="1">
      <c r="A1" s="19" t="s">
        <v>23</v>
      </c>
      <c r="B1" s="20"/>
      <c r="C1" s="20"/>
      <c r="D1" s="20"/>
      <c r="E1" s="20"/>
      <c r="F1" s="20"/>
      <c r="G1" s="20"/>
    </row>
    <row r="2" spans="1:7" s="3" customFormat="1" ht="15" thickBot="1">
      <c r="A2" s="21"/>
      <c r="B2" s="22"/>
      <c r="C2" s="22"/>
      <c r="D2" s="22"/>
      <c r="E2" s="22"/>
      <c r="F2" s="22"/>
      <c r="G2" s="22"/>
    </row>
    <row r="3" spans="1:7" s="3" customFormat="1" ht="29.4" thickBot="1">
      <c r="A3" s="4" t="s">
        <v>16</v>
      </c>
      <c r="B3" s="7" t="s">
        <v>128</v>
      </c>
      <c r="C3" s="28">
        <v>46153</v>
      </c>
      <c r="D3" s="24"/>
      <c r="E3" s="4" t="s">
        <v>17</v>
      </c>
      <c r="F3" s="23"/>
      <c r="G3" s="25"/>
    </row>
    <row r="4" spans="1:7" s="3" customFormat="1" ht="15" thickBot="1">
      <c r="A4" s="4" t="s">
        <v>0</v>
      </c>
      <c r="B4" s="4" t="s">
        <v>1</v>
      </c>
      <c r="C4" s="4" t="s">
        <v>18</v>
      </c>
      <c r="D4" s="4" t="s">
        <v>19</v>
      </c>
      <c r="E4" s="4" t="s">
        <v>20</v>
      </c>
      <c r="F4" s="4" t="s">
        <v>21</v>
      </c>
      <c r="G4" s="4" t="s">
        <v>22</v>
      </c>
    </row>
    <row r="5" spans="1:7" s="3" customFormat="1" ht="58.2" thickBot="1">
      <c r="A5" s="5">
        <v>1</v>
      </c>
      <c r="B5" s="5" t="s">
        <v>26</v>
      </c>
      <c r="C5" s="5">
        <v>8</v>
      </c>
      <c r="D5" s="5" t="s">
        <v>165</v>
      </c>
      <c r="E5" s="5">
        <v>5</v>
      </c>
      <c r="F5" s="5" t="s">
        <v>166</v>
      </c>
      <c r="G5" s="5">
        <f>C5+E5</f>
        <v>13</v>
      </c>
    </row>
    <row r="6" spans="1:7" s="3" customFormat="1" ht="58.2" thickBot="1">
      <c r="A6" s="5">
        <v>2</v>
      </c>
      <c r="B6" s="5" t="s">
        <v>27</v>
      </c>
      <c r="C6" s="5">
        <v>8</v>
      </c>
      <c r="D6" s="5" t="s">
        <v>167</v>
      </c>
      <c r="E6" s="5">
        <v>5</v>
      </c>
      <c r="F6" s="5" t="s">
        <v>168</v>
      </c>
      <c r="G6" s="5">
        <f t="shared" ref="G6:G22" si="0">C6+E6</f>
        <v>13</v>
      </c>
    </row>
    <row r="7" spans="1:7" s="3" customFormat="1" ht="71.400000000000006" customHeight="1" thickBot="1">
      <c r="A7" s="5">
        <v>3</v>
      </c>
      <c r="B7" s="5" t="s">
        <v>28</v>
      </c>
      <c r="C7" s="5">
        <v>5</v>
      </c>
      <c r="D7" s="5" t="s">
        <v>169</v>
      </c>
      <c r="E7" s="5">
        <v>12</v>
      </c>
      <c r="F7" s="5" t="s">
        <v>170</v>
      </c>
      <c r="G7" s="5">
        <f t="shared" si="0"/>
        <v>17</v>
      </c>
    </row>
    <row r="8" spans="1:7" s="3" customFormat="1" ht="58.2" thickBot="1">
      <c r="A8" s="5">
        <v>4</v>
      </c>
      <c r="B8" s="5" t="s">
        <v>29</v>
      </c>
      <c r="C8" s="5">
        <v>8</v>
      </c>
      <c r="D8" s="5" t="s">
        <v>171</v>
      </c>
      <c r="E8" s="5">
        <v>5</v>
      </c>
      <c r="F8" s="5" t="s">
        <v>172</v>
      </c>
      <c r="G8" s="5">
        <f t="shared" si="0"/>
        <v>13</v>
      </c>
    </row>
    <row r="9" spans="1:7" s="3" customFormat="1" ht="58.2" thickBot="1">
      <c r="A9" s="5">
        <v>5</v>
      </c>
      <c r="B9" s="5" t="s">
        <v>30</v>
      </c>
      <c r="C9" s="5">
        <v>10</v>
      </c>
      <c r="D9" s="5" t="s">
        <v>173</v>
      </c>
      <c r="E9" s="5">
        <v>22</v>
      </c>
      <c r="F9" s="5" t="s">
        <v>172</v>
      </c>
      <c r="G9" s="5">
        <f t="shared" si="0"/>
        <v>32</v>
      </c>
    </row>
    <row r="10" spans="1:7" s="3" customFormat="1" ht="58.2" thickBot="1">
      <c r="A10" s="5">
        <v>6</v>
      </c>
      <c r="B10" s="5" t="s">
        <v>31</v>
      </c>
      <c r="C10" s="5">
        <v>8</v>
      </c>
      <c r="D10" s="5" t="s">
        <v>174</v>
      </c>
      <c r="E10" s="5">
        <v>5</v>
      </c>
      <c r="F10" s="5" t="s">
        <v>175</v>
      </c>
      <c r="G10" s="5">
        <f t="shared" si="0"/>
        <v>13</v>
      </c>
    </row>
    <row r="11" spans="1:7" s="3" customFormat="1" ht="43.8" thickBot="1">
      <c r="A11" s="5">
        <v>7</v>
      </c>
      <c r="B11" s="5" t="s">
        <v>32</v>
      </c>
      <c r="C11" s="5">
        <v>8</v>
      </c>
      <c r="D11" s="5" t="s">
        <v>176</v>
      </c>
      <c r="E11" s="5">
        <v>5</v>
      </c>
      <c r="F11" s="5" t="s">
        <v>177</v>
      </c>
      <c r="G11" s="5">
        <f t="shared" si="0"/>
        <v>13</v>
      </c>
    </row>
    <row r="12" spans="1:7" s="3" customFormat="1" ht="58.2" thickBot="1">
      <c r="A12" s="5">
        <v>8</v>
      </c>
      <c r="B12" s="5" t="s">
        <v>33</v>
      </c>
      <c r="C12" s="5">
        <v>8</v>
      </c>
      <c r="D12" s="5" t="s">
        <v>178</v>
      </c>
      <c r="E12" s="5">
        <v>5</v>
      </c>
      <c r="F12" s="5" t="s">
        <v>179</v>
      </c>
      <c r="G12" s="5">
        <f t="shared" si="0"/>
        <v>13</v>
      </c>
    </row>
    <row r="13" spans="1:7" s="3" customFormat="1" ht="58.2" thickBot="1">
      <c r="A13" s="5">
        <v>9</v>
      </c>
      <c r="B13" s="5" t="s">
        <v>34</v>
      </c>
      <c r="C13" s="5">
        <v>8</v>
      </c>
      <c r="D13" s="5" t="s">
        <v>180</v>
      </c>
      <c r="E13" s="5">
        <v>12</v>
      </c>
      <c r="F13" s="5" t="s">
        <v>181</v>
      </c>
      <c r="G13" s="5">
        <f t="shared" si="0"/>
        <v>20</v>
      </c>
    </row>
    <row r="14" spans="1:7" s="3" customFormat="1" ht="58.2" thickBot="1">
      <c r="A14" s="5">
        <v>10</v>
      </c>
      <c r="B14" s="5" t="s">
        <v>35</v>
      </c>
      <c r="C14" s="5">
        <v>8</v>
      </c>
      <c r="D14" s="5" t="s">
        <v>182</v>
      </c>
      <c r="E14" s="5">
        <v>12</v>
      </c>
      <c r="F14" s="5" t="s">
        <v>183</v>
      </c>
      <c r="G14" s="5">
        <f t="shared" si="0"/>
        <v>20</v>
      </c>
    </row>
    <row r="15" spans="1:7" s="3" customFormat="1" ht="58.2" thickBot="1">
      <c r="A15" s="5">
        <v>11</v>
      </c>
      <c r="B15" s="5" t="s">
        <v>36</v>
      </c>
      <c r="C15" s="5">
        <v>8</v>
      </c>
      <c r="D15" s="5" t="s">
        <v>184</v>
      </c>
      <c r="E15" s="3">
        <v>5</v>
      </c>
      <c r="F15" s="5" t="s">
        <v>185</v>
      </c>
      <c r="G15" s="5">
        <f t="shared" si="0"/>
        <v>13</v>
      </c>
    </row>
    <row r="16" spans="1:7" s="3" customFormat="1" ht="72.599999999999994" thickBot="1">
      <c r="A16" s="5">
        <v>12</v>
      </c>
      <c r="B16" s="5" t="s">
        <v>37</v>
      </c>
      <c r="C16" s="5">
        <v>10</v>
      </c>
      <c r="D16" s="5" t="s">
        <v>186</v>
      </c>
      <c r="E16" s="5">
        <v>30</v>
      </c>
      <c r="F16" s="5" t="s">
        <v>187</v>
      </c>
      <c r="G16" s="5">
        <f t="shared" si="0"/>
        <v>40</v>
      </c>
    </row>
    <row r="17" spans="1:7" s="3" customFormat="1" ht="58.2" thickBot="1">
      <c r="A17" s="5">
        <v>13</v>
      </c>
      <c r="B17" s="5" t="s">
        <v>38</v>
      </c>
      <c r="C17" s="5">
        <v>8</v>
      </c>
      <c r="D17" s="5" t="s">
        <v>188</v>
      </c>
      <c r="E17" s="5">
        <v>5</v>
      </c>
      <c r="F17" s="5" t="s">
        <v>189</v>
      </c>
      <c r="G17" s="5">
        <f t="shared" si="0"/>
        <v>13</v>
      </c>
    </row>
    <row r="18" spans="1:7" s="3" customFormat="1" ht="58.2" thickBot="1">
      <c r="A18" s="5">
        <v>14</v>
      </c>
      <c r="B18" s="5" t="s">
        <v>39</v>
      </c>
      <c r="C18" s="5">
        <v>8</v>
      </c>
      <c r="D18" s="5" t="s">
        <v>190</v>
      </c>
      <c r="E18" s="5">
        <v>5</v>
      </c>
      <c r="F18" s="5" t="s">
        <v>191</v>
      </c>
      <c r="G18" s="5">
        <f t="shared" si="0"/>
        <v>13</v>
      </c>
    </row>
    <row r="19" spans="1:7" s="3" customFormat="1" ht="58.2" thickBot="1">
      <c r="A19" s="5">
        <v>15</v>
      </c>
      <c r="B19" s="5" t="s">
        <v>40</v>
      </c>
      <c r="C19" s="5">
        <v>8</v>
      </c>
      <c r="D19" s="5" t="s">
        <v>192</v>
      </c>
      <c r="E19" s="5">
        <v>5</v>
      </c>
      <c r="F19" s="5" t="s">
        <v>193</v>
      </c>
      <c r="G19" s="5">
        <f t="shared" si="0"/>
        <v>13</v>
      </c>
    </row>
    <row r="20" spans="1:7" s="3" customFormat="1" ht="58.2" thickBot="1">
      <c r="A20" s="5">
        <v>16</v>
      </c>
      <c r="B20" s="5" t="s">
        <v>41</v>
      </c>
      <c r="C20" s="5">
        <v>8</v>
      </c>
      <c r="D20" s="5" t="s">
        <v>194</v>
      </c>
      <c r="E20" s="5">
        <v>5</v>
      </c>
      <c r="F20" s="5" t="s">
        <v>195</v>
      </c>
      <c r="G20" s="5">
        <f t="shared" si="0"/>
        <v>13</v>
      </c>
    </row>
    <row r="21" spans="1:7" s="3" customFormat="1" ht="58.2" thickBot="1">
      <c r="A21" s="5">
        <v>17</v>
      </c>
      <c r="B21" s="5" t="s">
        <v>42</v>
      </c>
      <c r="C21" s="5">
        <v>8</v>
      </c>
      <c r="D21" s="5" t="s">
        <v>196</v>
      </c>
      <c r="E21" s="5">
        <v>5</v>
      </c>
      <c r="F21" s="5" t="s">
        <v>195</v>
      </c>
      <c r="G21" s="5">
        <f t="shared" si="0"/>
        <v>13</v>
      </c>
    </row>
    <row r="22" spans="1:7" s="3" customFormat="1" ht="58.2" thickBot="1">
      <c r="A22" s="5">
        <v>18</v>
      </c>
      <c r="B22" s="5" t="s">
        <v>43</v>
      </c>
      <c r="C22" s="5">
        <v>8</v>
      </c>
      <c r="D22" s="5" t="s">
        <v>197</v>
      </c>
      <c r="E22" s="5">
        <v>12</v>
      </c>
      <c r="F22" s="5" t="s">
        <v>198</v>
      </c>
      <c r="G22" s="5">
        <f t="shared" si="0"/>
        <v>20</v>
      </c>
    </row>
    <row r="23" spans="1:7" s="3" customFormat="1" ht="15" thickBot="1">
      <c r="A23" s="26" t="s">
        <v>212</v>
      </c>
      <c r="B23" s="27"/>
      <c r="C23" s="27"/>
      <c r="D23" s="27"/>
      <c r="E23" s="27"/>
      <c r="F23" s="27"/>
      <c r="G23" s="27"/>
    </row>
    <row r="24" spans="1:7">
      <c r="A24" s="3" t="s">
        <v>210</v>
      </c>
      <c r="B24" s="3"/>
      <c r="C24" s="3"/>
      <c r="D24" s="3"/>
      <c r="E24" s="3"/>
      <c r="F24" s="3"/>
      <c r="G24" s="3"/>
    </row>
    <row r="25" spans="1:7">
      <c r="A25" s="3" t="s">
        <v>211</v>
      </c>
      <c r="B25" s="3"/>
      <c r="C25" s="3"/>
      <c r="D25" s="3"/>
      <c r="E25" s="3"/>
      <c r="F25" s="3"/>
      <c r="G25" s="3"/>
    </row>
  </sheetData>
  <mergeCells count="5">
    <mergeCell ref="A1:G1"/>
    <mergeCell ref="A2:G2"/>
    <mergeCell ref="C3:D3"/>
    <mergeCell ref="F3:G3"/>
    <mergeCell ref="A23:G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9E37-39EB-43E9-B47E-66E4FD0441A2}">
  <dimension ref="A1:G25"/>
  <sheetViews>
    <sheetView topLeftCell="A4" workbookViewId="0">
      <selection activeCell="F4" sqref="F4"/>
    </sheetView>
  </sheetViews>
  <sheetFormatPr defaultRowHeight="14.4"/>
  <cols>
    <col min="1" max="1" width="13.6640625" style="3" bestFit="1" customWidth="1"/>
    <col min="2" max="2" width="14.77734375" style="3" bestFit="1" customWidth="1"/>
    <col min="3" max="3" width="21.33203125" style="3" customWidth="1"/>
    <col min="4" max="4" width="42.33203125" style="3" customWidth="1"/>
    <col min="5" max="5" width="15.6640625" style="3" bestFit="1" customWidth="1"/>
    <col min="6" max="6" width="42" style="3" customWidth="1"/>
    <col min="7" max="7" width="9.77734375" style="3" customWidth="1"/>
    <col min="8" max="16384" width="8.88671875" style="3"/>
  </cols>
  <sheetData>
    <row r="1" spans="1:7" ht="18.600000000000001" thickBot="1">
      <c r="A1" s="19" t="s">
        <v>23</v>
      </c>
      <c r="B1" s="20"/>
      <c r="C1" s="20"/>
      <c r="D1" s="20"/>
      <c r="E1" s="20"/>
      <c r="F1" s="20"/>
      <c r="G1" s="20"/>
    </row>
    <row r="2" spans="1:7" ht="15" thickBot="1">
      <c r="A2" s="21"/>
      <c r="B2" s="22"/>
      <c r="C2" s="22"/>
      <c r="D2" s="22"/>
      <c r="E2" s="22"/>
      <c r="F2" s="22"/>
      <c r="G2" s="22"/>
    </row>
    <row r="3" spans="1:7" ht="15" thickBot="1">
      <c r="A3" s="4" t="s">
        <v>16</v>
      </c>
      <c r="B3" s="7" t="s">
        <v>105</v>
      </c>
      <c r="C3" s="28">
        <v>46153</v>
      </c>
      <c r="D3" s="24"/>
      <c r="E3" s="4" t="s">
        <v>17</v>
      </c>
      <c r="F3" s="23"/>
      <c r="G3" s="25"/>
    </row>
    <row r="4" spans="1:7" ht="29.4" thickBot="1">
      <c r="A4" s="4" t="s">
        <v>0</v>
      </c>
      <c r="B4" s="4" t="s">
        <v>1</v>
      </c>
      <c r="C4" s="4" t="s">
        <v>78</v>
      </c>
      <c r="D4" s="4" t="s">
        <v>79</v>
      </c>
      <c r="E4" s="4" t="s">
        <v>80</v>
      </c>
      <c r="F4" s="4" t="s">
        <v>81</v>
      </c>
      <c r="G4" s="4" t="s">
        <v>82</v>
      </c>
    </row>
    <row r="5" spans="1:7" ht="58.2" thickBot="1">
      <c r="A5" s="5">
        <v>1</v>
      </c>
      <c r="B5" s="5" t="s">
        <v>26</v>
      </c>
      <c r="C5" s="8">
        <v>5</v>
      </c>
      <c r="D5" s="5" t="s">
        <v>83</v>
      </c>
      <c r="E5" s="8">
        <v>5</v>
      </c>
      <c r="F5" s="5" t="s">
        <v>84</v>
      </c>
      <c r="G5" s="8">
        <f>C5+E5</f>
        <v>10</v>
      </c>
    </row>
    <row r="6" spans="1:7" ht="43.8" thickBot="1">
      <c r="A6" s="5">
        <v>2</v>
      </c>
      <c r="B6" s="5" t="s">
        <v>27</v>
      </c>
      <c r="C6" s="8">
        <v>5</v>
      </c>
      <c r="D6" s="5" t="s">
        <v>85</v>
      </c>
      <c r="E6" s="8">
        <v>5</v>
      </c>
      <c r="F6" s="5" t="s">
        <v>86</v>
      </c>
      <c r="G6" s="8">
        <f t="shared" ref="G6:G22" si="0">C6+E6</f>
        <v>10</v>
      </c>
    </row>
    <row r="7" spans="1:7" ht="58.2" thickBot="1">
      <c r="A7" s="5">
        <v>3</v>
      </c>
      <c r="B7" s="5" t="s">
        <v>28</v>
      </c>
      <c r="C7" s="8">
        <v>5</v>
      </c>
      <c r="D7" s="5" t="s">
        <v>87</v>
      </c>
      <c r="E7" s="8">
        <v>12</v>
      </c>
      <c r="F7" s="5" t="s">
        <v>88</v>
      </c>
      <c r="G7" s="8">
        <f t="shared" si="0"/>
        <v>17</v>
      </c>
    </row>
    <row r="8" spans="1:7" ht="43.8" thickBot="1">
      <c r="A8" s="5">
        <v>4</v>
      </c>
      <c r="B8" s="5" t="s">
        <v>29</v>
      </c>
      <c r="C8" s="8">
        <v>5</v>
      </c>
      <c r="D8" s="5" t="s">
        <v>89</v>
      </c>
      <c r="E8" s="8">
        <v>5</v>
      </c>
      <c r="F8" s="5" t="s">
        <v>90</v>
      </c>
      <c r="G8" s="8">
        <f t="shared" si="0"/>
        <v>10</v>
      </c>
    </row>
    <row r="9" spans="1:7" ht="101.4" thickBot="1">
      <c r="A9" s="5">
        <v>5</v>
      </c>
      <c r="B9" s="5" t="s">
        <v>30</v>
      </c>
      <c r="C9" s="8">
        <v>8</v>
      </c>
      <c r="D9" s="5" t="s">
        <v>91</v>
      </c>
      <c r="E9" s="8">
        <v>22</v>
      </c>
      <c r="F9" s="5" t="s">
        <v>92</v>
      </c>
      <c r="G9" s="8">
        <f t="shared" si="0"/>
        <v>30</v>
      </c>
    </row>
    <row r="10" spans="1:7" ht="72.599999999999994" thickBot="1">
      <c r="A10" s="5">
        <v>6</v>
      </c>
      <c r="B10" s="5" t="s">
        <v>31</v>
      </c>
      <c r="C10" s="8">
        <v>5</v>
      </c>
      <c r="D10" s="5" t="s">
        <v>93</v>
      </c>
      <c r="E10" s="8">
        <v>5</v>
      </c>
      <c r="F10" s="5" t="s">
        <v>94</v>
      </c>
      <c r="G10" s="8">
        <f t="shared" si="0"/>
        <v>10</v>
      </c>
    </row>
    <row r="11" spans="1:7" ht="58.2" thickBot="1">
      <c r="A11" s="5">
        <v>7</v>
      </c>
      <c r="B11" s="5" t="s">
        <v>32</v>
      </c>
      <c r="C11" s="8">
        <v>5</v>
      </c>
      <c r="D11" s="5" t="s">
        <v>95</v>
      </c>
      <c r="E11" s="8">
        <v>0</v>
      </c>
      <c r="F11" s="5" t="s">
        <v>96</v>
      </c>
      <c r="G11" s="8">
        <f t="shared" si="0"/>
        <v>5</v>
      </c>
    </row>
    <row r="12" spans="1:7" ht="43.8" thickBot="1">
      <c r="A12" s="5">
        <v>8</v>
      </c>
      <c r="B12" s="5" t="s">
        <v>33</v>
      </c>
      <c r="C12" s="8">
        <v>5</v>
      </c>
      <c r="D12" s="5" t="s">
        <v>97</v>
      </c>
      <c r="E12" s="8">
        <v>12</v>
      </c>
      <c r="F12" s="5" t="s">
        <v>98</v>
      </c>
      <c r="G12" s="8">
        <f t="shared" si="0"/>
        <v>17</v>
      </c>
    </row>
    <row r="13" spans="1:7" ht="58.2" thickBot="1">
      <c r="A13" s="5">
        <v>9</v>
      </c>
      <c r="B13" s="5" t="s">
        <v>34</v>
      </c>
      <c r="C13" s="8">
        <v>5</v>
      </c>
      <c r="D13" s="5" t="s">
        <v>89</v>
      </c>
      <c r="E13" s="8">
        <v>5</v>
      </c>
      <c r="F13" s="5" t="s">
        <v>99</v>
      </c>
      <c r="G13" s="8">
        <f t="shared" si="0"/>
        <v>10</v>
      </c>
    </row>
    <row r="14" spans="1:7" ht="72.599999999999994" thickBot="1">
      <c r="A14" s="5">
        <v>10</v>
      </c>
      <c r="B14" s="5" t="s">
        <v>35</v>
      </c>
      <c r="C14" s="8">
        <v>8</v>
      </c>
      <c r="D14" s="5" t="s">
        <v>100</v>
      </c>
      <c r="E14" s="8">
        <v>5</v>
      </c>
      <c r="F14" s="5" t="s">
        <v>101</v>
      </c>
      <c r="G14" s="8">
        <f t="shared" si="0"/>
        <v>13</v>
      </c>
    </row>
    <row r="15" spans="1:7" ht="29.4" thickBot="1">
      <c r="A15" s="5">
        <v>11</v>
      </c>
      <c r="B15" s="5" t="s">
        <v>36</v>
      </c>
      <c r="C15" s="8">
        <v>5</v>
      </c>
      <c r="D15" s="5" t="s">
        <v>102</v>
      </c>
      <c r="E15" s="8">
        <v>0</v>
      </c>
      <c r="F15" s="5" t="s">
        <v>103</v>
      </c>
      <c r="G15" s="8">
        <f t="shared" si="0"/>
        <v>5</v>
      </c>
    </row>
    <row r="16" spans="1:7" ht="87" thickBot="1">
      <c r="A16" s="5">
        <v>12</v>
      </c>
      <c r="B16" s="5" t="s">
        <v>37</v>
      </c>
      <c r="C16" s="8">
        <v>10</v>
      </c>
      <c r="D16" s="5" t="s">
        <v>104</v>
      </c>
      <c r="E16" s="8">
        <v>30</v>
      </c>
      <c r="F16" s="5" t="s">
        <v>199</v>
      </c>
      <c r="G16" s="8">
        <f t="shared" si="0"/>
        <v>40</v>
      </c>
    </row>
    <row r="17" spans="1:7" ht="58.2" thickBot="1">
      <c r="A17" s="5">
        <v>13</v>
      </c>
      <c r="B17" s="5" t="s">
        <v>38</v>
      </c>
      <c r="C17" s="8">
        <v>8</v>
      </c>
      <c r="D17" s="5" t="s">
        <v>214</v>
      </c>
      <c r="E17" s="8">
        <v>5</v>
      </c>
      <c r="F17" s="5" t="s">
        <v>200</v>
      </c>
      <c r="G17" s="8">
        <f t="shared" si="0"/>
        <v>13</v>
      </c>
    </row>
    <row r="18" spans="1:7" ht="58.2" thickBot="1">
      <c r="A18" s="5">
        <v>14</v>
      </c>
      <c r="B18" s="5" t="s">
        <v>39</v>
      </c>
      <c r="C18" s="8">
        <v>0</v>
      </c>
      <c r="D18" s="5" t="s">
        <v>201</v>
      </c>
      <c r="E18" s="8">
        <v>5</v>
      </c>
      <c r="F18" s="5" t="s">
        <v>202</v>
      </c>
      <c r="G18" s="8">
        <f t="shared" si="0"/>
        <v>5</v>
      </c>
    </row>
    <row r="19" spans="1:7" ht="58.2" thickBot="1">
      <c r="A19" s="5">
        <v>15</v>
      </c>
      <c r="B19" s="5" t="s">
        <v>40</v>
      </c>
      <c r="C19" s="8">
        <v>5</v>
      </c>
      <c r="D19" s="5" t="s">
        <v>203</v>
      </c>
      <c r="E19" s="8">
        <v>5</v>
      </c>
      <c r="F19" s="5" t="s">
        <v>204</v>
      </c>
      <c r="G19" s="8">
        <f t="shared" si="0"/>
        <v>10</v>
      </c>
    </row>
    <row r="20" spans="1:7" ht="72.599999999999994" thickBot="1">
      <c r="A20" s="5">
        <v>16</v>
      </c>
      <c r="B20" s="5" t="s">
        <v>41</v>
      </c>
      <c r="C20" s="8">
        <v>10</v>
      </c>
      <c r="D20" s="5" t="s">
        <v>206</v>
      </c>
      <c r="E20" s="8">
        <v>12</v>
      </c>
      <c r="F20" s="5" t="s">
        <v>205</v>
      </c>
      <c r="G20" s="8">
        <f t="shared" si="0"/>
        <v>22</v>
      </c>
    </row>
    <row r="21" spans="1:7" ht="58.2" thickBot="1">
      <c r="A21" s="5">
        <v>17</v>
      </c>
      <c r="B21" s="5" t="s">
        <v>42</v>
      </c>
      <c r="C21" s="8">
        <v>5</v>
      </c>
      <c r="D21" s="5" t="s">
        <v>207</v>
      </c>
      <c r="E21" s="8">
        <v>0</v>
      </c>
      <c r="F21" s="5" t="s">
        <v>208</v>
      </c>
      <c r="G21" s="8">
        <f t="shared" si="0"/>
        <v>5</v>
      </c>
    </row>
    <row r="22" spans="1:7" ht="87" thickBot="1">
      <c r="A22" s="5">
        <v>18</v>
      </c>
      <c r="B22" s="5" t="s">
        <v>43</v>
      </c>
      <c r="C22" s="8">
        <v>10</v>
      </c>
      <c r="D22" s="5" t="s">
        <v>104</v>
      </c>
      <c r="E22" s="8">
        <v>22</v>
      </c>
      <c r="F22" s="5" t="s">
        <v>209</v>
      </c>
      <c r="G22" s="8">
        <f t="shared" si="0"/>
        <v>32</v>
      </c>
    </row>
    <row r="23" spans="1:7" ht="15" customHeight="1" thickBot="1">
      <c r="A23" s="26" t="s">
        <v>212</v>
      </c>
      <c r="B23" s="27"/>
      <c r="C23" s="27"/>
      <c r="D23" s="27"/>
      <c r="E23" s="27"/>
      <c r="F23" s="27"/>
      <c r="G23" s="27"/>
    </row>
    <row r="24" spans="1:7">
      <c r="A24" s="3" t="s">
        <v>210</v>
      </c>
    </row>
    <row r="25" spans="1:7">
      <c r="A25" s="3" t="s">
        <v>211</v>
      </c>
    </row>
  </sheetData>
  <mergeCells count="5">
    <mergeCell ref="A1:G1"/>
    <mergeCell ref="A2:G2"/>
    <mergeCell ref="C3:D3"/>
    <mergeCell ref="F3:G3"/>
    <mergeCell ref="A23:G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06DB-1831-4FD2-B247-7BA8C07F4370}">
  <dimension ref="A1:G25"/>
  <sheetViews>
    <sheetView topLeftCell="A3" workbookViewId="0">
      <selection activeCell="L9" sqref="L9"/>
    </sheetView>
  </sheetViews>
  <sheetFormatPr defaultRowHeight="14.4"/>
  <cols>
    <col min="1" max="1" width="13.77734375" bestFit="1" customWidth="1"/>
    <col min="2" max="2" width="14.88671875" bestFit="1" customWidth="1"/>
    <col min="3" max="3" width="21.33203125" customWidth="1"/>
    <col min="4" max="4" width="42.33203125" customWidth="1"/>
    <col min="5" max="5" width="15.77734375" bestFit="1" customWidth="1"/>
    <col min="6" max="6" width="42" customWidth="1"/>
    <col min="7" max="7" width="14.21875" customWidth="1"/>
  </cols>
  <sheetData>
    <row r="1" spans="1:7" s="3" customFormat="1" ht="18.600000000000001" thickBot="1">
      <c r="A1" s="19" t="s">
        <v>23</v>
      </c>
      <c r="B1" s="20"/>
      <c r="C1" s="20"/>
      <c r="D1" s="20"/>
      <c r="E1" s="20"/>
      <c r="F1" s="20"/>
      <c r="G1" s="20"/>
    </row>
    <row r="2" spans="1:7" s="3" customFormat="1" ht="15" thickBot="1">
      <c r="A2" s="21"/>
      <c r="B2" s="22"/>
      <c r="C2" s="22"/>
      <c r="D2" s="22"/>
      <c r="E2" s="22"/>
      <c r="F2" s="22"/>
      <c r="G2" s="22"/>
    </row>
    <row r="3" spans="1:7" s="3" customFormat="1" ht="15" thickBot="1">
      <c r="A3" s="4" t="s">
        <v>16</v>
      </c>
      <c r="B3" s="7" t="s">
        <v>44</v>
      </c>
      <c r="C3" s="28">
        <v>46153</v>
      </c>
      <c r="D3" s="24"/>
      <c r="E3" s="4" t="s">
        <v>17</v>
      </c>
      <c r="F3" s="23"/>
      <c r="G3" s="25"/>
    </row>
    <row r="4" spans="1:7" s="3" customFormat="1" ht="15" thickBot="1">
      <c r="A4" s="4" t="s">
        <v>0</v>
      </c>
      <c r="B4" s="4" t="s">
        <v>1</v>
      </c>
      <c r="C4" s="4" t="s">
        <v>18</v>
      </c>
      <c r="D4" s="4" t="s">
        <v>19</v>
      </c>
      <c r="E4" s="4" t="s">
        <v>20</v>
      </c>
      <c r="F4" s="4" t="s">
        <v>21</v>
      </c>
      <c r="G4" s="4" t="s">
        <v>22</v>
      </c>
    </row>
    <row r="5" spans="1:7" s="3" customFormat="1" ht="130.19999999999999" thickBot="1">
      <c r="A5" s="5">
        <v>1</v>
      </c>
      <c r="B5" s="5" t="s">
        <v>26</v>
      </c>
      <c r="C5" s="8">
        <v>5</v>
      </c>
      <c r="D5" s="5" t="s">
        <v>45</v>
      </c>
      <c r="E5" s="8">
        <v>0</v>
      </c>
      <c r="F5" s="5" t="s">
        <v>46</v>
      </c>
      <c r="G5" s="8">
        <f>C5+E5</f>
        <v>5</v>
      </c>
    </row>
    <row r="6" spans="1:7" s="3" customFormat="1" ht="130.19999999999999" thickBot="1">
      <c r="A6" s="5">
        <v>2</v>
      </c>
      <c r="B6" s="5" t="s">
        <v>27</v>
      </c>
      <c r="C6" s="8">
        <v>5</v>
      </c>
      <c r="D6" s="5" t="s">
        <v>45</v>
      </c>
      <c r="E6" s="8">
        <v>5</v>
      </c>
      <c r="F6" s="5" t="s">
        <v>47</v>
      </c>
      <c r="G6" s="8">
        <f t="shared" ref="G6:G22" si="0">C6+E6</f>
        <v>10</v>
      </c>
    </row>
    <row r="7" spans="1:7" s="3" customFormat="1" ht="101.4" thickBot="1">
      <c r="A7" s="5">
        <v>3</v>
      </c>
      <c r="B7" s="5" t="s">
        <v>28</v>
      </c>
      <c r="C7" s="8">
        <v>5</v>
      </c>
      <c r="D7" s="5" t="s">
        <v>48</v>
      </c>
      <c r="E7" s="8">
        <v>22</v>
      </c>
      <c r="F7" s="5" t="s">
        <v>49</v>
      </c>
      <c r="G7" s="8">
        <f t="shared" si="0"/>
        <v>27</v>
      </c>
    </row>
    <row r="8" spans="1:7" s="3" customFormat="1" ht="72.599999999999994" thickBot="1">
      <c r="A8" s="5">
        <v>4</v>
      </c>
      <c r="B8" s="5" t="s">
        <v>29</v>
      </c>
      <c r="C8" s="8">
        <v>8</v>
      </c>
      <c r="D8" s="5" t="s">
        <v>50</v>
      </c>
      <c r="E8" s="8">
        <v>12</v>
      </c>
      <c r="F8" s="5" t="s">
        <v>51</v>
      </c>
      <c r="G8" s="8">
        <f t="shared" si="0"/>
        <v>20</v>
      </c>
    </row>
    <row r="9" spans="1:7" s="3" customFormat="1" ht="196.8" customHeight="1" thickBot="1">
      <c r="A9" s="5">
        <v>5</v>
      </c>
      <c r="B9" s="5" t="s">
        <v>30</v>
      </c>
      <c r="C9" s="8">
        <v>8</v>
      </c>
      <c r="D9" s="5" t="s">
        <v>52</v>
      </c>
      <c r="E9" s="8">
        <v>22</v>
      </c>
      <c r="F9" s="5" t="s">
        <v>53</v>
      </c>
      <c r="G9" s="8">
        <f t="shared" si="0"/>
        <v>30</v>
      </c>
    </row>
    <row r="10" spans="1:7" s="3" customFormat="1" ht="101.4" thickBot="1">
      <c r="A10" s="5">
        <v>6</v>
      </c>
      <c r="B10" s="5" t="s">
        <v>31</v>
      </c>
      <c r="C10" s="8">
        <v>8</v>
      </c>
      <c r="D10" s="5" t="s">
        <v>54</v>
      </c>
      <c r="E10" s="8">
        <v>0</v>
      </c>
      <c r="F10" s="5" t="s">
        <v>55</v>
      </c>
      <c r="G10" s="8">
        <f t="shared" si="0"/>
        <v>8</v>
      </c>
    </row>
    <row r="11" spans="1:7" s="3" customFormat="1" ht="58.2" thickBot="1">
      <c r="A11" s="5">
        <v>7</v>
      </c>
      <c r="B11" s="5" t="s">
        <v>32</v>
      </c>
      <c r="C11" s="8">
        <v>5</v>
      </c>
      <c r="D11" s="5" t="s">
        <v>56</v>
      </c>
      <c r="E11" s="8">
        <v>0</v>
      </c>
      <c r="F11" s="5" t="s">
        <v>57</v>
      </c>
      <c r="G11" s="8">
        <f t="shared" si="0"/>
        <v>5</v>
      </c>
    </row>
    <row r="12" spans="1:7" s="3" customFormat="1" ht="101.4" thickBot="1">
      <c r="A12" s="5">
        <v>8</v>
      </c>
      <c r="B12" s="5" t="s">
        <v>33</v>
      </c>
      <c r="C12" s="8">
        <v>8</v>
      </c>
      <c r="D12" s="5" t="s">
        <v>58</v>
      </c>
      <c r="E12" s="8">
        <v>12</v>
      </c>
      <c r="F12" s="5" t="s">
        <v>59</v>
      </c>
      <c r="G12" s="8">
        <f t="shared" si="0"/>
        <v>20</v>
      </c>
    </row>
    <row r="13" spans="1:7" s="3" customFormat="1" ht="115.8" thickBot="1">
      <c r="A13" s="5">
        <v>9</v>
      </c>
      <c r="B13" s="5" t="s">
        <v>34</v>
      </c>
      <c r="C13" s="8">
        <v>5</v>
      </c>
      <c r="D13" s="5" t="s">
        <v>60</v>
      </c>
      <c r="E13" s="8">
        <v>12</v>
      </c>
      <c r="F13" s="5" t="s">
        <v>61</v>
      </c>
      <c r="G13" s="8">
        <f t="shared" si="0"/>
        <v>17</v>
      </c>
    </row>
    <row r="14" spans="1:7" s="3" customFormat="1" ht="130.19999999999999" thickBot="1">
      <c r="A14" s="5">
        <v>10</v>
      </c>
      <c r="B14" s="5" t="s">
        <v>35</v>
      </c>
      <c r="C14" s="8">
        <v>5</v>
      </c>
      <c r="D14" s="5" t="s">
        <v>62</v>
      </c>
      <c r="E14" s="8">
        <v>12</v>
      </c>
      <c r="F14" s="5" t="s">
        <v>63</v>
      </c>
      <c r="G14" s="8">
        <f t="shared" si="0"/>
        <v>17</v>
      </c>
    </row>
    <row r="15" spans="1:7" s="3" customFormat="1" ht="58.2" thickBot="1">
      <c r="A15" s="5">
        <v>11</v>
      </c>
      <c r="B15" s="5" t="s">
        <v>36</v>
      </c>
      <c r="C15" s="8">
        <v>8</v>
      </c>
      <c r="D15" s="5" t="s">
        <v>64</v>
      </c>
      <c r="E15" s="8">
        <v>0</v>
      </c>
      <c r="F15" s="5" t="s">
        <v>65</v>
      </c>
      <c r="G15" s="8">
        <f t="shared" si="0"/>
        <v>8</v>
      </c>
    </row>
    <row r="16" spans="1:7" s="3" customFormat="1" ht="130.19999999999999" thickBot="1">
      <c r="A16" s="5">
        <v>12</v>
      </c>
      <c r="B16" s="5" t="s">
        <v>37</v>
      </c>
      <c r="C16" s="8">
        <v>10</v>
      </c>
      <c r="D16" s="5" t="s">
        <v>66</v>
      </c>
      <c r="E16" s="8">
        <v>22</v>
      </c>
      <c r="F16" s="5" t="s">
        <v>67</v>
      </c>
      <c r="G16" s="8">
        <f t="shared" si="0"/>
        <v>32</v>
      </c>
    </row>
    <row r="17" spans="1:7" s="3" customFormat="1" ht="173.4" thickBot="1">
      <c r="A17" s="5">
        <v>13</v>
      </c>
      <c r="B17" s="5" t="s">
        <v>38</v>
      </c>
      <c r="C17" s="8">
        <v>10</v>
      </c>
      <c r="D17" s="5" t="s">
        <v>68</v>
      </c>
      <c r="E17" s="8">
        <v>12</v>
      </c>
      <c r="F17" s="5" t="s">
        <v>69</v>
      </c>
      <c r="G17" s="8">
        <f t="shared" si="0"/>
        <v>22</v>
      </c>
    </row>
    <row r="18" spans="1:7" s="3" customFormat="1" ht="58.2" thickBot="1">
      <c r="A18" s="5">
        <v>14</v>
      </c>
      <c r="B18" s="5" t="s">
        <v>39</v>
      </c>
      <c r="C18" s="8">
        <v>0</v>
      </c>
      <c r="D18" s="5" t="s">
        <v>70</v>
      </c>
      <c r="E18" s="8">
        <v>0</v>
      </c>
      <c r="F18" s="5" t="s">
        <v>65</v>
      </c>
      <c r="G18" s="8">
        <f t="shared" si="0"/>
        <v>0</v>
      </c>
    </row>
    <row r="19" spans="1:7" s="3" customFormat="1" ht="72.599999999999994" thickBot="1">
      <c r="A19" s="5">
        <v>15</v>
      </c>
      <c r="B19" s="5" t="s">
        <v>40</v>
      </c>
      <c r="C19" s="8">
        <v>8</v>
      </c>
      <c r="D19" s="5" t="s">
        <v>71</v>
      </c>
      <c r="E19" s="8">
        <v>12</v>
      </c>
      <c r="F19" s="5" t="s">
        <v>72</v>
      </c>
      <c r="G19" s="8">
        <f t="shared" si="0"/>
        <v>20</v>
      </c>
    </row>
    <row r="20" spans="1:7" s="3" customFormat="1" ht="101.4" thickBot="1">
      <c r="A20" s="5">
        <v>16</v>
      </c>
      <c r="B20" s="5" t="s">
        <v>41</v>
      </c>
      <c r="C20" s="8">
        <v>8</v>
      </c>
      <c r="D20" s="5" t="s">
        <v>73</v>
      </c>
      <c r="E20" s="8">
        <v>12</v>
      </c>
      <c r="F20" s="5" t="s">
        <v>74</v>
      </c>
      <c r="G20" s="8">
        <f t="shared" si="0"/>
        <v>20</v>
      </c>
    </row>
    <row r="21" spans="1:7" s="3" customFormat="1" ht="87" thickBot="1">
      <c r="A21" s="5">
        <v>17</v>
      </c>
      <c r="B21" s="5" t="s">
        <v>42</v>
      </c>
      <c r="C21" s="8">
        <v>8</v>
      </c>
      <c r="D21" s="5" t="s">
        <v>75</v>
      </c>
      <c r="E21" s="8">
        <v>12</v>
      </c>
      <c r="F21" s="5" t="s">
        <v>76</v>
      </c>
      <c r="G21" s="8">
        <f t="shared" si="0"/>
        <v>20</v>
      </c>
    </row>
    <row r="22" spans="1:7" s="3" customFormat="1" ht="72.599999999999994" thickBot="1">
      <c r="A22" s="5">
        <v>18</v>
      </c>
      <c r="B22" s="5" t="s">
        <v>43</v>
      </c>
      <c r="C22" s="8">
        <v>10</v>
      </c>
      <c r="D22" s="5" t="s">
        <v>77</v>
      </c>
      <c r="E22" s="8">
        <v>30</v>
      </c>
      <c r="F22" s="5" t="s">
        <v>213</v>
      </c>
      <c r="G22" s="8">
        <f t="shared" si="0"/>
        <v>40</v>
      </c>
    </row>
    <row r="23" spans="1:7" s="3" customFormat="1" ht="15" customHeight="1" thickBot="1">
      <c r="A23" s="26" t="s">
        <v>212</v>
      </c>
      <c r="B23" s="27"/>
      <c r="C23" s="27"/>
      <c r="D23" s="27"/>
      <c r="E23" s="27"/>
      <c r="F23" s="27"/>
      <c r="G23" s="27"/>
    </row>
    <row r="24" spans="1:7">
      <c r="A24" s="3" t="s">
        <v>210</v>
      </c>
      <c r="B24" s="3"/>
      <c r="C24" s="3"/>
      <c r="D24" s="3"/>
      <c r="E24" s="3"/>
      <c r="F24" s="3"/>
      <c r="G24" s="3"/>
    </row>
    <row r="25" spans="1:7">
      <c r="A25" s="3" t="s">
        <v>211</v>
      </c>
      <c r="B25" s="3"/>
      <c r="C25" s="3"/>
      <c r="D25" s="3"/>
      <c r="E25" s="3"/>
      <c r="F25" s="3"/>
      <c r="G25" s="3"/>
    </row>
  </sheetData>
  <mergeCells count="5">
    <mergeCell ref="A1:G1"/>
    <mergeCell ref="A2:G2"/>
    <mergeCell ref="C3:D3"/>
    <mergeCell ref="F3:G3"/>
    <mergeCell ref="A23:G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0CA6-0D95-4EBB-8E09-C6050518FC20}">
  <dimension ref="A1:U25"/>
  <sheetViews>
    <sheetView tabSelected="1" workbookViewId="0">
      <selection activeCell="U29" sqref="U29"/>
    </sheetView>
  </sheetViews>
  <sheetFormatPr defaultRowHeight="14.4"/>
  <cols>
    <col min="1" max="1" width="6" customWidth="1"/>
    <col min="2" max="2" width="16" customWidth="1"/>
    <col min="3" max="17" width="13.88671875" customWidth="1"/>
    <col min="18" max="18" width="18.88671875" customWidth="1"/>
    <col min="19" max="20" width="14.77734375" customWidth="1"/>
    <col min="21" max="21" width="16.77734375" customWidth="1"/>
  </cols>
  <sheetData>
    <row r="1" spans="1:21" ht="18">
      <c r="A1" s="29" t="s">
        <v>24</v>
      </c>
      <c r="B1" s="30"/>
      <c r="C1" s="30"/>
      <c r="D1" s="30"/>
      <c r="E1" s="30"/>
      <c r="F1" s="30"/>
      <c r="G1" s="30"/>
      <c r="H1" s="30"/>
      <c r="I1" s="30"/>
      <c r="J1" s="30"/>
      <c r="K1" s="30"/>
      <c r="L1" s="30"/>
      <c r="M1" s="30"/>
      <c r="N1" s="30"/>
      <c r="O1" s="30"/>
      <c r="P1" s="30"/>
      <c r="Q1" s="30"/>
      <c r="R1" s="30"/>
      <c r="S1" s="30"/>
    </row>
    <row r="2" spans="1:21">
      <c r="A2" s="31"/>
      <c r="B2" s="30"/>
      <c r="C2" s="30"/>
      <c r="D2" s="30"/>
      <c r="E2" s="30"/>
      <c r="F2" s="30"/>
      <c r="G2" s="30"/>
      <c r="H2" s="30"/>
      <c r="I2" s="30"/>
      <c r="J2" s="30"/>
      <c r="K2" s="30"/>
      <c r="L2" s="30"/>
      <c r="M2" s="30"/>
      <c r="N2" s="30"/>
      <c r="O2" s="30"/>
      <c r="P2" s="30"/>
      <c r="Q2" s="30"/>
      <c r="R2" s="30"/>
      <c r="S2" s="30"/>
    </row>
    <row r="4" spans="1:21" ht="58.8" customHeight="1" thickBot="1">
      <c r="A4" s="1" t="s">
        <v>0</v>
      </c>
      <c r="B4" s="1" t="s">
        <v>1</v>
      </c>
      <c r="C4" s="9" t="s">
        <v>2</v>
      </c>
      <c r="D4" s="9" t="s">
        <v>3</v>
      </c>
      <c r="E4" s="9" t="s">
        <v>4</v>
      </c>
      <c r="F4" s="9" t="s">
        <v>107</v>
      </c>
      <c r="G4" s="9" t="s">
        <v>106</v>
      </c>
      <c r="H4" s="9" t="s">
        <v>108</v>
      </c>
      <c r="I4" s="9" t="s">
        <v>5</v>
      </c>
      <c r="J4" s="9" t="s">
        <v>6</v>
      </c>
      <c r="K4" s="9" t="s">
        <v>7</v>
      </c>
      <c r="L4" s="9" t="s">
        <v>8</v>
      </c>
      <c r="M4" s="9" t="s">
        <v>9</v>
      </c>
      <c r="N4" s="9" t="s">
        <v>10</v>
      </c>
      <c r="O4" s="9" t="s">
        <v>11</v>
      </c>
      <c r="P4" s="10" t="s">
        <v>12</v>
      </c>
      <c r="Q4" s="10" t="s">
        <v>13</v>
      </c>
      <c r="R4" s="9" t="s">
        <v>14</v>
      </c>
      <c r="S4" s="61" t="s">
        <v>236</v>
      </c>
      <c r="T4" s="61" t="s">
        <v>237</v>
      </c>
      <c r="U4" s="61" t="s">
        <v>238</v>
      </c>
    </row>
    <row r="5" spans="1:21" ht="15" thickBot="1">
      <c r="A5" s="2">
        <v>1</v>
      </c>
      <c r="B5" s="6" t="s">
        <v>26</v>
      </c>
      <c r="C5" s="5">
        <v>0</v>
      </c>
      <c r="D5" s="5">
        <v>0</v>
      </c>
      <c r="E5" s="13">
        <f t="shared" ref="E5:E22" si="0">IF(OR(C5="",D5=""),"",SUM(C5,D5))</f>
        <v>0</v>
      </c>
      <c r="F5" s="5">
        <v>5</v>
      </c>
      <c r="G5" s="5">
        <v>0</v>
      </c>
      <c r="H5" s="13">
        <f t="shared" ref="H5:H22" si="1">IF(OR(F5="",G5=""),"",SUM(F5,G5))</f>
        <v>5</v>
      </c>
      <c r="I5" s="5">
        <v>8</v>
      </c>
      <c r="J5" s="5">
        <v>5</v>
      </c>
      <c r="K5" s="13">
        <f t="shared" ref="K5:K11" si="2">IF(OR(I5="",J5=""),"",SUM(I5,J5))</f>
        <v>13</v>
      </c>
      <c r="L5" s="12">
        <v>5</v>
      </c>
      <c r="M5" s="12">
        <v>5</v>
      </c>
      <c r="N5" s="13">
        <f t="shared" ref="N5:N22" si="3">IF(OR(L5="",M5=""),"",SUM(L5,M5))</f>
        <v>10</v>
      </c>
      <c r="O5" s="15">
        <v>5</v>
      </c>
      <c r="P5" s="15">
        <v>0</v>
      </c>
      <c r="Q5" s="14">
        <f>O5+P5</f>
        <v>5</v>
      </c>
      <c r="R5" s="11">
        <f>SUM(E5,H5,K5,N5,Q5)</f>
        <v>33</v>
      </c>
      <c r="S5" s="60">
        <f t="shared" ref="S5:S22" si="4">IF(R5="","",RANK(R5,R$5:R$22,0))</f>
        <v>17</v>
      </c>
      <c r="T5" s="62">
        <f>SUM(D5,G5,J5,M5,P5)</f>
        <v>10</v>
      </c>
      <c r="U5" s="62">
        <f>IF(R5="","",1+COUNTIF($R$5:$R$22,"&gt;"&amp;R5)+SUMPRODUCT(($R$5:$R$22=R5)*($T$5:$T$22&gt;T5)))</f>
        <v>18</v>
      </c>
    </row>
    <row r="6" spans="1:21" ht="15" thickBot="1">
      <c r="A6" s="2">
        <v>2</v>
      </c>
      <c r="B6" s="6" t="s">
        <v>27</v>
      </c>
      <c r="C6" s="5">
        <v>8</v>
      </c>
      <c r="D6" s="5">
        <v>5</v>
      </c>
      <c r="E6" s="13">
        <f t="shared" si="0"/>
        <v>13</v>
      </c>
      <c r="F6" s="5">
        <v>10</v>
      </c>
      <c r="G6" s="5">
        <v>5</v>
      </c>
      <c r="H6" s="13">
        <f t="shared" si="1"/>
        <v>15</v>
      </c>
      <c r="I6" s="5">
        <v>8</v>
      </c>
      <c r="J6" s="5">
        <v>5</v>
      </c>
      <c r="K6" s="13">
        <f t="shared" si="2"/>
        <v>13</v>
      </c>
      <c r="L6" s="12">
        <v>5</v>
      </c>
      <c r="M6" s="12">
        <v>5</v>
      </c>
      <c r="N6" s="13">
        <f t="shared" si="3"/>
        <v>10</v>
      </c>
      <c r="O6" s="15">
        <v>5</v>
      </c>
      <c r="P6" s="15">
        <v>5</v>
      </c>
      <c r="Q6" s="14">
        <f t="shared" ref="Q6:Q22" si="5">O6+P6</f>
        <v>10</v>
      </c>
      <c r="R6" s="11">
        <f t="shared" ref="R6:R22" si="6">SUM(E6,H6,K6,N6,Q6)</f>
        <v>61</v>
      </c>
      <c r="S6" s="11">
        <f t="shared" si="4"/>
        <v>12</v>
      </c>
      <c r="T6" s="62">
        <f>SUM(D6,G6,J6,M6,P6)</f>
        <v>25</v>
      </c>
      <c r="U6" s="62">
        <f>IF(R6="","",1+COUNTIF($R$5:$R$22,"&gt;"&amp;R6)+SUMPRODUCT(($R$5:$R$22=R6)*($T$5:$T$22&gt;T6)))</f>
        <v>12</v>
      </c>
    </row>
    <row r="7" spans="1:21" ht="15" thickBot="1">
      <c r="A7" s="2">
        <v>3</v>
      </c>
      <c r="B7" s="6" t="s">
        <v>28</v>
      </c>
      <c r="C7" s="5">
        <v>8</v>
      </c>
      <c r="D7" s="5">
        <v>12</v>
      </c>
      <c r="E7" s="13">
        <f t="shared" si="0"/>
        <v>20</v>
      </c>
      <c r="F7" s="5">
        <v>10</v>
      </c>
      <c r="G7" s="5">
        <v>12</v>
      </c>
      <c r="H7" s="13">
        <f t="shared" si="1"/>
        <v>22</v>
      </c>
      <c r="I7" s="5">
        <v>5</v>
      </c>
      <c r="J7" s="5">
        <v>12</v>
      </c>
      <c r="K7" s="13">
        <f t="shared" si="2"/>
        <v>17</v>
      </c>
      <c r="L7" s="12">
        <v>5</v>
      </c>
      <c r="M7" s="12">
        <v>12</v>
      </c>
      <c r="N7" s="13">
        <f t="shared" si="3"/>
        <v>17</v>
      </c>
      <c r="O7" s="15">
        <v>5</v>
      </c>
      <c r="P7" s="15">
        <v>22</v>
      </c>
      <c r="Q7" s="14">
        <f t="shared" si="5"/>
        <v>27</v>
      </c>
      <c r="R7" s="11">
        <f t="shared" si="6"/>
        <v>103</v>
      </c>
      <c r="S7" s="11">
        <f t="shared" si="4"/>
        <v>4</v>
      </c>
      <c r="T7" s="63"/>
      <c r="U7" s="63">
        <f>IF(R7="","",1+COUNTIF($R$5:$R$22,"&gt;"&amp;R7)+SUMPRODUCT(($R$5:$R$22=R7)*($T$5:$T$22&gt;T7)))</f>
        <v>4</v>
      </c>
    </row>
    <row r="8" spans="1:21" ht="15" thickBot="1">
      <c r="A8" s="2">
        <v>4</v>
      </c>
      <c r="B8" s="6" t="s">
        <v>29</v>
      </c>
      <c r="C8" s="5">
        <v>5</v>
      </c>
      <c r="D8" s="5">
        <v>5</v>
      </c>
      <c r="E8" s="13">
        <f t="shared" si="0"/>
        <v>10</v>
      </c>
      <c r="F8" s="5">
        <v>10</v>
      </c>
      <c r="G8" s="5">
        <v>12</v>
      </c>
      <c r="H8" s="13">
        <f t="shared" si="1"/>
        <v>22</v>
      </c>
      <c r="I8" s="5">
        <v>8</v>
      </c>
      <c r="J8" s="5">
        <v>5</v>
      </c>
      <c r="K8" s="13">
        <f t="shared" si="2"/>
        <v>13</v>
      </c>
      <c r="L8" s="12">
        <v>5</v>
      </c>
      <c r="M8" s="12">
        <v>5</v>
      </c>
      <c r="N8" s="13">
        <f t="shared" si="3"/>
        <v>10</v>
      </c>
      <c r="O8" s="15">
        <v>8</v>
      </c>
      <c r="P8" s="15">
        <v>12</v>
      </c>
      <c r="Q8" s="14">
        <f t="shared" si="5"/>
        <v>20</v>
      </c>
      <c r="R8" s="11">
        <f t="shared" si="6"/>
        <v>75</v>
      </c>
      <c r="S8" s="11">
        <f t="shared" si="4"/>
        <v>10</v>
      </c>
      <c r="T8" s="63"/>
      <c r="U8" s="63">
        <f>IF(R8="","",1+COUNTIF($R$5:$R$22,"&gt;"&amp;R8)+SUMPRODUCT(($R$5:$R$22=R8)*($T$5:$T$22&gt;T8)))</f>
        <v>10</v>
      </c>
    </row>
    <row r="9" spans="1:21" ht="15" thickBot="1">
      <c r="A9" s="2">
        <v>5</v>
      </c>
      <c r="B9" s="6" t="s">
        <v>30</v>
      </c>
      <c r="C9" s="5">
        <v>10</v>
      </c>
      <c r="D9" s="5">
        <v>22</v>
      </c>
      <c r="E9" s="13">
        <f t="shared" si="0"/>
        <v>32</v>
      </c>
      <c r="F9" s="5">
        <v>10</v>
      </c>
      <c r="G9" s="5">
        <v>22</v>
      </c>
      <c r="H9" s="13">
        <f t="shared" si="1"/>
        <v>32</v>
      </c>
      <c r="I9" s="5">
        <v>10</v>
      </c>
      <c r="J9" s="5">
        <v>22</v>
      </c>
      <c r="K9" s="13">
        <f t="shared" si="2"/>
        <v>32</v>
      </c>
      <c r="L9" s="12">
        <v>8</v>
      </c>
      <c r="M9" s="12">
        <v>22</v>
      </c>
      <c r="N9" s="13">
        <f t="shared" si="3"/>
        <v>30</v>
      </c>
      <c r="O9" s="15">
        <v>8</v>
      </c>
      <c r="P9" s="15">
        <v>22</v>
      </c>
      <c r="Q9" s="14">
        <f t="shared" si="5"/>
        <v>30</v>
      </c>
      <c r="R9" s="11">
        <f t="shared" si="6"/>
        <v>156</v>
      </c>
      <c r="S9" s="60">
        <f t="shared" si="4"/>
        <v>2</v>
      </c>
      <c r="T9" s="62">
        <f>SUM(D9,G9,J9,M9,P9)</f>
        <v>110</v>
      </c>
      <c r="U9" s="62">
        <f>IF(R9="","",1+COUNTIF($R$5:$R$22,"&gt;"&amp;R9)+SUMPRODUCT(($R$5:$R$22=R9)*($T$5:$T$22&gt;T9)))</f>
        <v>2</v>
      </c>
    </row>
    <row r="10" spans="1:21" ht="29.4" thickBot="1">
      <c r="A10" s="2">
        <v>6</v>
      </c>
      <c r="B10" s="6" t="s">
        <v>31</v>
      </c>
      <c r="C10" s="5">
        <v>10</v>
      </c>
      <c r="D10" s="5">
        <v>5</v>
      </c>
      <c r="E10" s="13">
        <f t="shared" si="0"/>
        <v>15</v>
      </c>
      <c r="F10" s="5">
        <v>10</v>
      </c>
      <c r="G10" s="5">
        <v>5</v>
      </c>
      <c r="H10" s="13">
        <f t="shared" si="1"/>
        <v>15</v>
      </c>
      <c r="I10" s="5">
        <v>8</v>
      </c>
      <c r="J10" s="5">
        <v>5</v>
      </c>
      <c r="K10" s="13">
        <f t="shared" si="2"/>
        <v>13</v>
      </c>
      <c r="L10" s="12">
        <v>5</v>
      </c>
      <c r="M10" s="12">
        <v>5</v>
      </c>
      <c r="N10" s="13">
        <f t="shared" si="3"/>
        <v>10</v>
      </c>
      <c r="O10" s="15">
        <v>8</v>
      </c>
      <c r="P10" s="15">
        <v>0</v>
      </c>
      <c r="Q10" s="14">
        <f t="shared" si="5"/>
        <v>8</v>
      </c>
      <c r="R10" s="11">
        <f t="shared" si="6"/>
        <v>61</v>
      </c>
      <c r="S10" s="11">
        <f t="shared" si="4"/>
        <v>12</v>
      </c>
      <c r="T10" s="62">
        <f>SUM(D10,G10,J10,M10,P10)</f>
        <v>20</v>
      </c>
      <c r="U10" s="62">
        <f>IF(R10="","",1+COUNTIF($R$5:$R$22,"&gt;"&amp;R10)+SUMPRODUCT(($R$5:$R$22=R10)*($T$5:$T$22&gt;T10)))</f>
        <v>13</v>
      </c>
    </row>
    <row r="11" spans="1:21" ht="29.4" thickBot="1">
      <c r="A11" s="2">
        <v>7</v>
      </c>
      <c r="B11" s="6" t="s">
        <v>32</v>
      </c>
      <c r="C11" s="5">
        <v>0</v>
      </c>
      <c r="D11" s="5">
        <v>0</v>
      </c>
      <c r="E11" s="13">
        <f t="shared" si="0"/>
        <v>0</v>
      </c>
      <c r="F11" s="5">
        <v>10</v>
      </c>
      <c r="G11" s="5">
        <v>5</v>
      </c>
      <c r="H11" s="13">
        <f t="shared" si="1"/>
        <v>15</v>
      </c>
      <c r="I11" s="5">
        <v>8</v>
      </c>
      <c r="J11" s="5">
        <v>5</v>
      </c>
      <c r="K11" s="13">
        <f t="shared" si="2"/>
        <v>13</v>
      </c>
      <c r="L11" s="12">
        <v>5</v>
      </c>
      <c r="M11" s="12">
        <v>0</v>
      </c>
      <c r="N11" s="13">
        <f t="shared" si="3"/>
        <v>5</v>
      </c>
      <c r="O11" s="15">
        <v>5</v>
      </c>
      <c r="P11" s="15">
        <v>0</v>
      </c>
      <c r="Q11" s="14">
        <f t="shared" si="5"/>
        <v>5</v>
      </c>
      <c r="R11" s="11">
        <f t="shared" si="6"/>
        <v>38</v>
      </c>
      <c r="S11" s="11">
        <f t="shared" si="4"/>
        <v>16</v>
      </c>
      <c r="T11" s="63"/>
      <c r="U11" s="63">
        <f>IF(R11="","",1+COUNTIF($R$5:$R$22,"&gt;"&amp;R11)+SUMPRODUCT(($R$5:$R$22=R11)*($T$5:$T$22&gt;T11)))</f>
        <v>16</v>
      </c>
    </row>
    <row r="12" spans="1:21" ht="15" thickBot="1">
      <c r="A12" s="2">
        <v>8</v>
      </c>
      <c r="B12" s="6" t="s">
        <v>33</v>
      </c>
      <c r="C12" s="5">
        <v>5</v>
      </c>
      <c r="D12" s="5">
        <v>12</v>
      </c>
      <c r="E12" s="13">
        <f t="shared" si="0"/>
        <v>17</v>
      </c>
      <c r="F12" s="5">
        <v>10</v>
      </c>
      <c r="G12" s="5">
        <v>5</v>
      </c>
      <c r="H12" s="13">
        <f t="shared" si="1"/>
        <v>15</v>
      </c>
      <c r="I12" s="5">
        <v>8</v>
      </c>
      <c r="J12" s="5">
        <v>5</v>
      </c>
      <c r="K12" s="13">
        <f t="shared" ref="K12:K18" si="7">IF(OR(I12="",J12=""),"",SUM(I12,J12))</f>
        <v>13</v>
      </c>
      <c r="L12" s="12">
        <v>5</v>
      </c>
      <c r="M12" s="12">
        <v>12</v>
      </c>
      <c r="N12" s="13">
        <f t="shared" si="3"/>
        <v>17</v>
      </c>
      <c r="O12" s="15">
        <v>8</v>
      </c>
      <c r="P12" s="15">
        <v>12</v>
      </c>
      <c r="Q12" s="14">
        <f t="shared" si="5"/>
        <v>20</v>
      </c>
      <c r="R12" s="11">
        <f t="shared" si="6"/>
        <v>82</v>
      </c>
      <c r="S12" s="11">
        <f t="shared" si="4"/>
        <v>8</v>
      </c>
      <c r="T12" s="63"/>
      <c r="U12" s="63">
        <f>IF(R12="","",1+COUNTIF($R$5:$R$22,"&gt;"&amp;R12)+SUMPRODUCT(($R$5:$R$22=R12)*($T$5:$T$22&gt;T12)))</f>
        <v>8</v>
      </c>
    </row>
    <row r="13" spans="1:21" ht="15" thickBot="1">
      <c r="A13" s="2">
        <v>9</v>
      </c>
      <c r="B13" s="6" t="s">
        <v>34</v>
      </c>
      <c r="C13" s="5">
        <v>8</v>
      </c>
      <c r="D13" s="5">
        <v>22</v>
      </c>
      <c r="E13" s="13">
        <f t="shared" si="0"/>
        <v>30</v>
      </c>
      <c r="F13" s="5">
        <v>10</v>
      </c>
      <c r="G13" s="5">
        <v>12</v>
      </c>
      <c r="H13" s="13">
        <f t="shared" si="1"/>
        <v>22</v>
      </c>
      <c r="I13" s="5">
        <v>8</v>
      </c>
      <c r="J13" s="5">
        <v>12</v>
      </c>
      <c r="K13" s="13">
        <f t="shared" si="7"/>
        <v>20</v>
      </c>
      <c r="L13" s="12">
        <v>5</v>
      </c>
      <c r="M13" s="12">
        <v>5</v>
      </c>
      <c r="N13" s="13">
        <f t="shared" si="3"/>
        <v>10</v>
      </c>
      <c r="O13" s="15">
        <v>5</v>
      </c>
      <c r="P13" s="15">
        <v>12</v>
      </c>
      <c r="Q13" s="14">
        <f t="shared" si="5"/>
        <v>17</v>
      </c>
      <c r="R13" s="11">
        <f t="shared" si="6"/>
        <v>99</v>
      </c>
      <c r="S13" s="11">
        <f t="shared" si="4"/>
        <v>6</v>
      </c>
      <c r="T13" s="63"/>
      <c r="U13" s="63">
        <f>IF(R13="","",1+COUNTIF($R$5:$R$22,"&gt;"&amp;R13)+SUMPRODUCT(($R$5:$R$22=R13)*($T$5:$T$22&gt;T13)))</f>
        <v>6</v>
      </c>
    </row>
    <row r="14" spans="1:21" ht="15" thickBot="1">
      <c r="A14" s="2">
        <v>10</v>
      </c>
      <c r="B14" s="6" t="s">
        <v>35</v>
      </c>
      <c r="C14" s="5">
        <v>5</v>
      </c>
      <c r="D14" s="5">
        <v>0</v>
      </c>
      <c r="E14" s="13">
        <f t="shared" si="0"/>
        <v>5</v>
      </c>
      <c r="F14" s="5">
        <v>10</v>
      </c>
      <c r="G14" s="5">
        <v>12</v>
      </c>
      <c r="H14" s="13">
        <f t="shared" si="1"/>
        <v>22</v>
      </c>
      <c r="I14" s="5">
        <v>8</v>
      </c>
      <c r="J14" s="5">
        <v>12</v>
      </c>
      <c r="K14" s="13">
        <f t="shared" si="7"/>
        <v>20</v>
      </c>
      <c r="L14" s="12">
        <v>8</v>
      </c>
      <c r="M14" s="12">
        <v>5</v>
      </c>
      <c r="N14" s="13">
        <f t="shared" si="3"/>
        <v>13</v>
      </c>
      <c r="O14" s="15">
        <v>5</v>
      </c>
      <c r="P14" s="15">
        <v>12</v>
      </c>
      <c r="Q14" s="14">
        <f t="shared" si="5"/>
        <v>17</v>
      </c>
      <c r="R14" s="11">
        <f t="shared" si="6"/>
        <v>77</v>
      </c>
      <c r="S14" s="11">
        <f t="shared" si="4"/>
        <v>9</v>
      </c>
      <c r="T14" s="63"/>
      <c r="U14" s="63">
        <f>IF(R14="","",1+COUNTIF($R$5:$R$22,"&gt;"&amp;R14)+SUMPRODUCT(($R$5:$R$22=R14)*($T$5:$T$22&gt;T14)))</f>
        <v>9</v>
      </c>
    </row>
    <row r="15" spans="1:21" ht="29.4" thickBot="1">
      <c r="A15" s="2">
        <v>11</v>
      </c>
      <c r="B15" s="6" t="s">
        <v>36</v>
      </c>
      <c r="C15" s="5">
        <v>5</v>
      </c>
      <c r="D15" s="5">
        <v>5</v>
      </c>
      <c r="E15" s="13">
        <f t="shared" si="0"/>
        <v>10</v>
      </c>
      <c r="F15" s="5">
        <v>10</v>
      </c>
      <c r="G15" s="3">
        <v>5</v>
      </c>
      <c r="H15" s="13">
        <f t="shared" si="1"/>
        <v>15</v>
      </c>
      <c r="I15" s="5">
        <v>8</v>
      </c>
      <c r="J15" s="3">
        <v>5</v>
      </c>
      <c r="K15" s="13">
        <f t="shared" si="7"/>
        <v>13</v>
      </c>
      <c r="L15" s="12">
        <v>5</v>
      </c>
      <c r="M15" s="12">
        <v>0</v>
      </c>
      <c r="N15" s="13">
        <f t="shared" si="3"/>
        <v>5</v>
      </c>
      <c r="O15" s="15">
        <v>8</v>
      </c>
      <c r="P15" s="15">
        <v>0</v>
      </c>
      <c r="Q15" s="14">
        <f t="shared" si="5"/>
        <v>8</v>
      </c>
      <c r="R15" s="11">
        <f t="shared" si="6"/>
        <v>51</v>
      </c>
      <c r="S15" s="11">
        <f t="shared" si="4"/>
        <v>15</v>
      </c>
      <c r="T15" s="63"/>
      <c r="U15" s="63">
        <f>IF(R15="","",1+COUNTIF($R$5:$R$22,"&gt;"&amp;R15)+SUMPRODUCT(($R$5:$R$22=R15)*($T$5:$T$22&gt;T15)))</f>
        <v>15</v>
      </c>
    </row>
    <row r="16" spans="1:21" ht="15" thickBot="1">
      <c r="A16" s="2">
        <v>12</v>
      </c>
      <c r="B16" s="6" t="s">
        <v>37</v>
      </c>
      <c r="C16" s="5">
        <v>10</v>
      </c>
      <c r="D16" s="5">
        <v>30</v>
      </c>
      <c r="E16" s="13">
        <f t="shared" si="0"/>
        <v>40</v>
      </c>
      <c r="F16" s="5">
        <v>10</v>
      </c>
      <c r="G16" s="5">
        <v>30</v>
      </c>
      <c r="H16" s="13">
        <f t="shared" si="1"/>
        <v>40</v>
      </c>
      <c r="I16" s="5">
        <v>10</v>
      </c>
      <c r="J16" s="5">
        <v>30</v>
      </c>
      <c r="K16" s="13">
        <f t="shared" si="7"/>
        <v>40</v>
      </c>
      <c r="L16" s="12">
        <v>10</v>
      </c>
      <c r="M16" s="12">
        <v>30</v>
      </c>
      <c r="N16" s="13">
        <f t="shared" si="3"/>
        <v>40</v>
      </c>
      <c r="O16" s="15">
        <v>10</v>
      </c>
      <c r="P16" s="15">
        <v>22</v>
      </c>
      <c r="Q16" s="14">
        <f t="shared" si="5"/>
        <v>32</v>
      </c>
      <c r="R16" s="11">
        <f t="shared" si="6"/>
        <v>192</v>
      </c>
      <c r="S16" s="11">
        <f t="shared" si="4"/>
        <v>1</v>
      </c>
      <c r="T16" s="63"/>
      <c r="U16" s="63">
        <f>IF(R16="","",1+COUNTIF($R$5:$R$22,"&gt;"&amp;R16)+SUMPRODUCT(($R$5:$R$22=R16)*($T$5:$T$22&gt;T16)))</f>
        <v>1</v>
      </c>
    </row>
    <row r="17" spans="1:21" ht="43.8" thickBot="1">
      <c r="A17" s="2">
        <v>13</v>
      </c>
      <c r="B17" s="6" t="s">
        <v>38</v>
      </c>
      <c r="C17" s="5">
        <v>8</v>
      </c>
      <c r="D17" s="5">
        <v>12</v>
      </c>
      <c r="E17" s="13">
        <f t="shared" si="0"/>
        <v>20</v>
      </c>
      <c r="F17" s="5">
        <v>10</v>
      </c>
      <c r="G17" s="5">
        <v>5</v>
      </c>
      <c r="H17" s="13">
        <f t="shared" si="1"/>
        <v>15</v>
      </c>
      <c r="I17" s="5">
        <v>8</v>
      </c>
      <c r="J17" s="5">
        <v>5</v>
      </c>
      <c r="K17" s="13">
        <f t="shared" si="7"/>
        <v>13</v>
      </c>
      <c r="L17" s="12">
        <v>8</v>
      </c>
      <c r="M17" s="12">
        <v>5</v>
      </c>
      <c r="N17" s="13">
        <f t="shared" si="3"/>
        <v>13</v>
      </c>
      <c r="O17" s="15">
        <v>10</v>
      </c>
      <c r="P17" s="15">
        <v>12</v>
      </c>
      <c r="Q17" s="14">
        <f t="shared" si="5"/>
        <v>22</v>
      </c>
      <c r="R17" s="11">
        <f t="shared" si="6"/>
        <v>83</v>
      </c>
      <c r="S17" s="11">
        <f t="shared" si="4"/>
        <v>7</v>
      </c>
      <c r="T17" s="63"/>
      <c r="U17" s="63">
        <f>IF(R17="","",1+COUNTIF($R$5:$R$22,"&gt;"&amp;R17)+SUMPRODUCT(($R$5:$R$22=R17)*($T$5:$T$22&gt;T17)))</f>
        <v>7</v>
      </c>
    </row>
    <row r="18" spans="1:21" ht="15" thickBot="1">
      <c r="A18" s="2">
        <v>14</v>
      </c>
      <c r="B18" s="6" t="s">
        <v>39</v>
      </c>
      <c r="C18" s="5">
        <v>0</v>
      </c>
      <c r="D18" s="5">
        <v>0</v>
      </c>
      <c r="E18" s="13">
        <f t="shared" si="0"/>
        <v>0</v>
      </c>
      <c r="F18" s="5">
        <v>10</v>
      </c>
      <c r="G18" s="5">
        <v>5</v>
      </c>
      <c r="H18" s="13">
        <f t="shared" si="1"/>
        <v>15</v>
      </c>
      <c r="I18" s="5">
        <v>8</v>
      </c>
      <c r="J18" s="5">
        <v>5</v>
      </c>
      <c r="K18" s="13">
        <f t="shared" si="7"/>
        <v>13</v>
      </c>
      <c r="L18" s="12">
        <v>0</v>
      </c>
      <c r="M18" s="12">
        <v>5</v>
      </c>
      <c r="N18" s="13">
        <f t="shared" si="3"/>
        <v>5</v>
      </c>
      <c r="O18" s="15">
        <v>0</v>
      </c>
      <c r="P18" s="15">
        <v>0</v>
      </c>
      <c r="Q18" s="14">
        <f t="shared" si="5"/>
        <v>0</v>
      </c>
      <c r="R18" s="11">
        <f t="shared" si="6"/>
        <v>33</v>
      </c>
      <c r="S18" s="60">
        <f t="shared" si="4"/>
        <v>17</v>
      </c>
      <c r="T18" s="62">
        <f>SUM(D18,G18,J18,M18,P18)</f>
        <v>15</v>
      </c>
      <c r="U18" s="62">
        <f>IF(R18="","",1+COUNTIF($R$5:$R$22,"&gt;"&amp;R18)+SUMPRODUCT(($R$5:$R$22=R18)*($T$5:$T$22&gt;T18)))</f>
        <v>17</v>
      </c>
    </row>
    <row r="19" spans="1:21" ht="29.4" thickBot="1">
      <c r="A19" s="2">
        <v>15</v>
      </c>
      <c r="B19" s="6" t="s">
        <v>40</v>
      </c>
      <c r="C19" s="5">
        <v>0</v>
      </c>
      <c r="D19" s="5">
        <v>0</v>
      </c>
      <c r="E19" s="13">
        <f t="shared" si="0"/>
        <v>0</v>
      </c>
      <c r="F19" s="5">
        <v>10</v>
      </c>
      <c r="G19" s="5">
        <v>5</v>
      </c>
      <c r="H19" s="13">
        <f t="shared" si="1"/>
        <v>15</v>
      </c>
      <c r="I19" s="5">
        <v>8</v>
      </c>
      <c r="J19" s="5">
        <v>5</v>
      </c>
      <c r="K19" s="13">
        <f t="shared" ref="K19:K22" si="8">IF(OR(I19="",J19=""),"",SUM(I19,J19))</f>
        <v>13</v>
      </c>
      <c r="L19" s="12">
        <v>5</v>
      </c>
      <c r="M19" s="12">
        <v>5</v>
      </c>
      <c r="N19" s="13">
        <f t="shared" si="3"/>
        <v>10</v>
      </c>
      <c r="O19" s="15">
        <v>8</v>
      </c>
      <c r="P19" s="15">
        <v>12</v>
      </c>
      <c r="Q19" s="14">
        <f t="shared" si="5"/>
        <v>20</v>
      </c>
      <c r="R19" s="11">
        <f t="shared" si="6"/>
        <v>58</v>
      </c>
      <c r="S19" s="11">
        <f t="shared" si="4"/>
        <v>14</v>
      </c>
      <c r="T19" s="63"/>
      <c r="U19" s="63">
        <f>IF(R19="","",1+COUNTIF($R$5:$R$22,"&gt;"&amp;R19)+SUMPRODUCT(($R$5:$R$22=R19)*($T$5:$T$22&gt;T19)))</f>
        <v>14</v>
      </c>
    </row>
    <row r="20" spans="1:21" ht="29.4" thickBot="1">
      <c r="A20" s="2">
        <v>16</v>
      </c>
      <c r="B20" s="6" t="s">
        <v>41</v>
      </c>
      <c r="C20" s="5">
        <v>8</v>
      </c>
      <c r="D20" s="5">
        <v>22</v>
      </c>
      <c r="E20" s="13">
        <f t="shared" si="0"/>
        <v>30</v>
      </c>
      <c r="F20" s="5">
        <v>10</v>
      </c>
      <c r="G20" s="5">
        <v>5</v>
      </c>
      <c r="H20" s="13">
        <f t="shared" si="1"/>
        <v>15</v>
      </c>
      <c r="I20" s="5">
        <v>8</v>
      </c>
      <c r="J20" s="5">
        <v>5</v>
      </c>
      <c r="K20" s="13">
        <f t="shared" si="8"/>
        <v>13</v>
      </c>
      <c r="L20" s="12">
        <v>10</v>
      </c>
      <c r="M20" s="12">
        <v>12</v>
      </c>
      <c r="N20" s="13">
        <f t="shared" si="3"/>
        <v>22</v>
      </c>
      <c r="O20" s="15">
        <v>8</v>
      </c>
      <c r="P20" s="15">
        <v>12</v>
      </c>
      <c r="Q20" s="14">
        <f t="shared" si="5"/>
        <v>20</v>
      </c>
      <c r="R20" s="11">
        <f t="shared" si="6"/>
        <v>100</v>
      </c>
      <c r="S20" s="11">
        <f t="shared" si="4"/>
        <v>5</v>
      </c>
      <c r="T20" s="63"/>
      <c r="U20" s="63">
        <f>IF(R20="","",1+COUNTIF($R$5:$R$22,"&gt;"&amp;R20)+SUMPRODUCT(($R$5:$R$22=R20)*($T$5:$T$22&gt;T20)))</f>
        <v>5</v>
      </c>
    </row>
    <row r="21" spans="1:21" ht="29.4" thickBot="1">
      <c r="A21" s="2">
        <v>17</v>
      </c>
      <c r="B21" s="6" t="s">
        <v>42</v>
      </c>
      <c r="C21" s="5">
        <v>5</v>
      </c>
      <c r="D21" s="5">
        <v>0</v>
      </c>
      <c r="E21" s="13">
        <f t="shared" si="0"/>
        <v>5</v>
      </c>
      <c r="F21" s="5">
        <v>10</v>
      </c>
      <c r="G21" s="5">
        <v>12</v>
      </c>
      <c r="H21" s="13">
        <f t="shared" si="1"/>
        <v>22</v>
      </c>
      <c r="I21" s="5">
        <v>8</v>
      </c>
      <c r="J21" s="5">
        <v>5</v>
      </c>
      <c r="K21" s="13">
        <f t="shared" si="8"/>
        <v>13</v>
      </c>
      <c r="L21" s="12">
        <v>5</v>
      </c>
      <c r="M21" s="12">
        <v>0</v>
      </c>
      <c r="N21" s="13">
        <f t="shared" si="3"/>
        <v>5</v>
      </c>
      <c r="O21" s="15">
        <v>8</v>
      </c>
      <c r="P21" s="15">
        <v>12</v>
      </c>
      <c r="Q21" s="14">
        <f t="shared" si="5"/>
        <v>20</v>
      </c>
      <c r="R21" s="11">
        <f t="shared" si="6"/>
        <v>65</v>
      </c>
      <c r="S21" s="11">
        <f t="shared" si="4"/>
        <v>11</v>
      </c>
      <c r="T21" s="63"/>
      <c r="U21" s="63">
        <f>IF(R21="","",1+COUNTIF($R$5:$R$22,"&gt;"&amp;R21)+SUMPRODUCT(($R$5:$R$22=R21)*($T$5:$T$22&gt;T21)))</f>
        <v>11</v>
      </c>
    </row>
    <row r="22" spans="1:21" ht="29.4" thickBot="1">
      <c r="A22" s="2">
        <v>18</v>
      </c>
      <c r="B22" s="6" t="s">
        <v>43</v>
      </c>
      <c r="C22" s="5">
        <v>10</v>
      </c>
      <c r="D22" s="5">
        <v>22</v>
      </c>
      <c r="E22" s="13">
        <f t="shared" si="0"/>
        <v>32</v>
      </c>
      <c r="F22" s="5">
        <v>10</v>
      </c>
      <c r="G22" s="5">
        <v>22</v>
      </c>
      <c r="H22" s="13">
        <f t="shared" si="1"/>
        <v>32</v>
      </c>
      <c r="I22" s="5">
        <v>8</v>
      </c>
      <c r="J22" s="5">
        <v>12</v>
      </c>
      <c r="K22" s="13">
        <f t="shared" si="8"/>
        <v>20</v>
      </c>
      <c r="L22" s="12">
        <v>10</v>
      </c>
      <c r="M22" s="12">
        <v>22</v>
      </c>
      <c r="N22" s="13">
        <f t="shared" si="3"/>
        <v>32</v>
      </c>
      <c r="O22" s="15">
        <v>10</v>
      </c>
      <c r="P22" s="15">
        <v>30</v>
      </c>
      <c r="Q22" s="14">
        <f t="shared" si="5"/>
        <v>40</v>
      </c>
      <c r="R22" s="11">
        <f t="shared" si="6"/>
        <v>156</v>
      </c>
      <c r="S22" s="60">
        <f t="shared" si="4"/>
        <v>2</v>
      </c>
      <c r="T22" s="62">
        <f>SUM(D22,G22,J22,M22,P22)</f>
        <v>108</v>
      </c>
      <c r="U22" s="62">
        <f>IF(R22="","",1+COUNTIF($R$5:$R$22,"&gt;"&amp;R22)+SUMPRODUCT(($R$5:$R$22=R22)*($T$5:$T$22&gt;T22)))</f>
        <v>3</v>
      </c>
    </row>
    <row r="25" spans="1:21">
      <c r="A25" s="33" t="s">
        <v>239</v>
      </c>
      <c r="B25" s="34"/>
      <c r="C25" s="32" t="s">
        <v>25</v>
      </c>
      <c r="D25" s="32"/>
      <c r="E25" s="32"/>
      <c r="F25" s="32"/>
    </row>
  </sheetData>
  <mergeCells count="4">
    <mergeCell ref="A1:S1"/>
    <mergeCell ref="A2:S2"/>
    <mergeCell ref="C25:F25"/>
    <mergeCell ref="A25:B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42ADF-F6F8-4692-AEAC-B8972F71E518}">
  <dimension ref="A4:D25"/>
  <sheetViews>
    <sheetView zoomScale="115" zoomScaleNormal="115" workbookViewId="0">
      <selection activeCell="E5" sqref="E5"/>
    </sheetView>
  </sheetViews>
  <sheetFormatPr defaultRowHeight="14.4"/>
  <cols>
    <col min="1" max="1" width="6" customWidth="1"/>
    <col min="2" max="2" width="21.5546875" customWidth="1"/>
    <col min="3" max="3" width="8.88671875" style="52"/>
    <col min="4" max="4" width="107.109375" customWidth="1"/>
  </cols>
  <sheetData>
    <row r="4" spans="1:4" s="55" customFormat="1">
      <c r="A4" s="53" t="s">
        <v>0</v>
      </c>
      <c r="B4" s="53" t="s">
        <v>1</v>
      </c>
      <c r="C4" s="54" t="s">
        <v>15</v>
      </c>
      <c r="D4" s="54" t="s">
        <v>216</v>
      </c>
    </row>
    <row r="5" spans="1:4" ht="144">
      <c r="A5" s="11">
        <v>1</v>
      </c>
      <c r="B5" s="18" t="s">
        <v>26</v>
      </c>
      <c r="C5" s="56">
        <v>18</v>
      </c>
      <c r="D5" s="57" t="s">
        <v>217</v>
      </c>
    </row>
    <row r="6" spans="1:4" ht="129.6">
      <c r="A6" s="11">
        <v>2</v>
      </c>
      <c r="B6" s="18" t="s">
        <v>27</v>
      </c>
      <c r="C6" s="56">
        <v>12</v>
      </c>
      <c r="D6" s="57" t="s">
        <v>218</v>
      </c>
    </row>
    <row r="7" spans="1:4" ht="129.6">
      <c r="A7" s="11">
        <v>3</v>
      </c>
      <c r="B7" s="18" t="s">
        <v>28</v>
      </c>
      <c r="C7" s="56">
        <v>4</v>
      </c>
      <c r="D7" s="57" t="s">
        <v>219</v>
      </c>
    </row>
    <row r="8" spans="1:4" ht="115.2">
      <c r="A8" s="11">
        <v>4</v>
      </c>
      <c r="B8" s="18" t="s">
        <v>29</v>
      </c>
      <c r="C8" s="56">
        <v>10</v>
      </c>
      <c r="D8" s="57" t="s">
        <v>220</v>
      </c>
    </row>
    <row r="9" spans="1:4" ht="129.6">
      <c r="A9" s="11">
        <v>5</v>
      </c>
      <c r="B9" s="18" t="s">
        <v>30</v>
      </c>
      <c r="C9" s="56">
        <v>2</v>
      </c>
      <c r="D9" s="57" t="s">
        <v>221</v>
      </c>
    </row>
    <row r="10" spans="1:4" ht="115.2">
      <c r="A10" s="11">
        <v>6</v>
      </c>
      <c r="B10" s="18" t="s">
        <v>31</v>
      </c>
      <c r="C10" s="56">
        <v>13</v>
      </c>
      <c r="D10" s="57" t="s">
        <v>222</v>
      </c>
    </row>
    <row r="11" spans="1:4" ht="115.2">
      <c r="A11" s="11">
        <v>7</v>
      </c>
      <c r="B11" s="18" t="s">
        <v>32</v>
      </c>
      <c r="C11" s="56">
        <v>16</v>
      </c>
      <c r="D11" s="57" t="s">
        <v>223</v>
      </c>
    </row>
    <row r="12" spans="1:4" ht="115.2">
      <c r="A12" s="11">
        <v>8</v>
      </c>
      <c r="B12" s="18" t="s">
        <v>33</v>
      </c>
      <c r="C12" s="56">
        <v>8</v>
      </c>
      <c r="D12" s="57" t="s">
        <v>224</v>
      </c>
    </row>
    <row r="13" spans="1:4" ht="129.6" customHeight="1">
      <c r="A13" s="11">
        <v>9</v>
      </c>
      <c r="B13" s="18" t="s">
        <v>34</v>
      </c>
      <c r="C13" s="56">
        <v>6</v>
      </c>
      <c r="D13" s="57" t="s">
        <v>225</v>
      </c>
    </row>
    <row r="14" spans="1:4" ht="115.2">
      <c r="A14" s="11">
        <v>10</v>
      </c>
      <c r="B14" s="18" t="s">
        <v>35</v>
      </c>
      <c r="C14" s="56">
        <v>9</v>
      </c>
      <c r="D14" s="57" t="s">
        <v>226</v>
      </c>
    </row>
    <row r="15" spans="1:4" ht="129.6">
      <c r="A15" s="11">
        <v>11</v>
      </c>
      <c r="B15" s="18" t="s">
        <v>36</v>
      </c>
      <c r="C15" s="56">
        <v>15</v>
      </c>
      <c r="D15" s="57" t="s">
        <v>227</v>
      </c>
    </row>
    <row r="16" spans="1:4" ht="158.4">
      <c r="A16" s="11">
        <v>12</v>
      </c>
      <c r="B16" s="18" t="s">
        <v>37</v>
      </c>
      <c r="C16" s="56">
        <v>1</v>
      </c>
      <c r="D16" s="57" t="s">
        <v>228</v>
      </c>
    </row>
    <row r="17" spans="1:4" ht="127.2" customHeight="1">
      <c r="A17" s="11">
        <v>13</v>
      </c>
      <c r="B17" s="18" t="s">
        <v>38</v>
      </c>
      <c r="C17" s="56">
        <v>7</v>
      </c>
      <c r="D17" s="57" t="s">
        <v>229</v>
      </c>
    </row>
    <row r="18" spans="1:4" ht="115.2">
      <c r="A18" s="11">
        <v>14</v>
      </c>
      <c r="B18" s="18" t="s">
        <v>39</v>
      </c>
      <c r="C18" s="56">
        <v>17</v>
      </c>
      <c r="D18" s="57" t="s">
        <v>230</v>
      </c>
    </row>
    <row r="19" spans="1:4" ht="115.2">
      <c r="A19" s="11">
        <v>15</v>
      </c>
      <c r="B19" s="18" t="s">
        <v>40</v>
      </c>
      <c r="C19" s="56">
        <v>14</v>
      </c>
      <c r="D19" s="57" t="s">
        <v>231</v>
      </c>
    </row>
    <row r="20" spans="1:4" ht="115.2">
      <c r="A20" s="11">
        <v>16</v>
      </c>
      <c r="B20" s="18" t="s">
        <v>41</v>
      </c>
      <c r="C20" s="56">
        <v>5</v>
      </c>
      <c r="D20" s="57" t="s">
        <v>232</v>
      </c>
    </row>
    <row r="21" spans="1:4" ht="115.2">
      <c r="A21" s="11">
        <v>17</v>
      </c>
      <c r="B21" s="18" t="s">
        <v>42</v>
      </c>
      <c r="C21" s="56">
        <v>11</v>
      </c>
      <c r="D21" s="57" t="s">
        <v>233</v>
      </c>
    </row>
    <row r="22" spans="1:4" ht="129.6">
      <c r="A22" s="11">
        <v>18</v>
      </c>
      <c r="B22" s="18" t="s">
        <v>43</v>
      </c>
      <c r="C22" s="56">
        <v>3</v>
      </c>
      <c r="D22" s="57" t="s">
        <v>234</v>
      </c>
    </row>
    <row r="25" spans="1:4">
      <c r="A25" s="58"/>
      <c r="B25" s="59"/>
    </row>
  </sheetData>
  <mergeCells count="1">
    <mergeCell ref="A25:B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8E04A35D15DBB34C9A68101FAB121F63" ma:contentTypeVersion="13" ma:contentTypeDescription="Izveidot jaunu dokumentu." ma:contentTypeScope="" ma:versionID="8ad1ca860f4fb3c46dc322b5325790d7">
  <xsd:schema xmlns:xsd="http://www.w3.org/2001/XMLSchema" xmlns:xs="http://www.w3.org/2001/XMLSchema" xmlns:p="http://schemas.microsoft.com/office/2006/metadata/properties" xmlns:ns3="ffc7c790-f43a-4f52-a5a9-1576971ef25a" xmlns:ns4="880a9d02-7ef9-4154-9535-d5a4030dccf7" targetNamespace="http://schemas.microsoft.com/office/2006/metadata/properties" ma:root="true" ma:fieldsID="0e05ecef79214e1eff98b5ac65de3b8d" ns3:_="" ns4:_="">
    <xsd:import namespace="ffc7c790-f43a-4f52-a5a9-1576971ef25a"/>
    <xsd:import namespace="880a9d02-7ef9-4154-9535-d5a4030dccf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_activity" minOccurs="0"/>
                <xsd:element ref="ns4:MediaServiceSearchProperties" minOccurs="0"/>
                <xsd:element ref="ns4:MediaServiceObjectDetectorVersions" minOccurs="0"/>
                <xsd:element ref="ns4:MediaServiceSystem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7c790-f43a-4f52-a5a9-1576971ef25a"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SharingHintHash" ma:index="10" nillable="true" ma:displayName="Koplietošanas norādes jaucējkods"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a9d02-7ef9-4154-9535-d5a4030dccf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80a9d02-7ef9-4154-9535-d5a4030dc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6488F-CFE6-4412-9424-2469A5EC2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7c790-f43a-4f52-a5a9-1576971ef25a"/>
    <ds:schemaRef ds:uri="880a9d02-7ef9-4154-9535-d5a4030dc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34AEC6-9B2E-43C8-BB1D-1AA3F45BF567}">
  <ds:schemaRef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880a9d02-7ef9-4154-9535-d5a4030dccf7"/>
    <ds:schemaRef ds:uri="ffc7c790-f43a-4f52-a5a9-1576971ef25a"/>
  </ds:schemaRefs>
</ds:datastoreItem>
</file>

<file path=customXml/itemProps3.xml><?xml version="1.0" encoding="utf-8"?>
<ds:datastoreItem xmlns:ds="http://schemas.openxmlformats.org/officeDocument/2006/customXml" ds:itemID="{F8BE9450-76CC-4691-A2E0-C323509B08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Kaspars Vanags</vt:lpstr>
      <vt:lpstr>Zane Zajančkauska</vt:lpstr>
      <vt:lpstr>Ilze Kalnbērziņa-Prā</vt:lpstr>
      <vt:lpstr>Ērika Bērziņa</vt:lpstr>
      <vt:lpstr>Laura Slaviņa</vt:lpstr>
      <vt:lpstr>Kopvērtējums punkti</vt:lpstr>
      <vt:lpstr>Kopvērtējums teksts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Jēkabsone-Lasenberga</dc:creator>
  <cp:lastModifiedBy>Aija Jēkabsone-Lasenberga</cp:lastModifiedBy>
  <dcterms:created xsi:type="dcterms:W3CDTF">2026-04-16T12:54:41Z</dcterms:created>
  <dcterms:modified xsi:type="dcterms:W3CDTF">2026-05-12T10:26:52Z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0x0101008E04A35D15DBB34C9A68101FAB121F63</vt:lpwstr>
  </property>
</Properties>
</file>