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iga.sharepoint.com/sites/RVP_MVD/Koplietojamie dokumenti/Iepirkumu_Nodala/2026/53_ES dzīvokļi_7.daļas/NOLIKUMS/PROJEKTS/Darba apjomi/"/>
    </mc:Choice>
  </mc:AlternateContent>
  <xr:revisionPtr revIDLastSave="2" documentId="13_ncr:1_{FE6CB48C-CAE6-4F36-B748-238EF432829D}" xr6:coauthVersionLast="47" xr6:coauthVersionMax="47" xr10:uidLastSave="{90821679-0CDF-4939-A7F4-8B48DBDCE7D6}"/>
  <bookViews>
    <workbookView xWindow="-120" yWindow="-120" windowWidth="29040" windowHeight="15840" tabRatio="910" activeTab="1" xr2:uid="{00000000-000D-0000-FFFF-FFFF00000000}"/>
  </bookViews>
  <sheets>
    <sheet name="koptāme" sheetId="1" r:id="rId1"/>
    <sheet name="kopsavilkums" sheetId="2" r:id="rId2"/>
    <sheet name="1" sheetId="3" r:id="rId3"/>
    <sheet name="2" sheetId="5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5" r:id="rId25"/>
    <sheet name="24" sheetId="26" r:id="rId26"/>
    <sheet name="25" sheetId="27" r:id="rId27"/>
    <sheet name="26" sheetId="28" r:id="rId28"/>
    <sheet name="27" sheetId="29" r:id="rId29"/>
    <sheet name="28" sheetId="30" r:id="rId30"/>
    <sheet name="29" sheetId="31" r:id="rId31"/>
    <sheet name="30" sheetId="32" r:id="rId32"/>
    <sheet name="31" sheetId="33" r:id="rId33"/>
    <sheet name="32" sheetId="40" r:id="rId34"/>
    <sheet name="33" sheetId="34" r:id="rId35"/>
    <sheet name="34" sheetId="35" r:id="rId36"/>
    <sheet name="35" sheetId="36" r:id="rId37"/>
    <sheet name="36" sheetId="37" r:id="rId38"/>
    <sheet name="37" sheetId="38" r:id="rId39"/>
    <sheet name="38" sheetId="39" r:id="rId40"/>
    <sheet name="39" sheetId="41" r:id="rId41"/>
    <sheet name="40" sheetId="42" r:id="rId4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B51" i="2" l="1"/>
  <c r="B59" i="2"/>
  <c r="B58" i="2"/>
  <c r="B57" i="2"/>
  <c r="B56" i="2"/>
  <c r="B55" i="2"/>
  <c r="B54" i="2"/>
  <c r="B53" i="2"/>
  <c r="B50" i="2"/>
  <c r="J118" i="40"/>
  <c r="K118" i="40"/>
  <c r="M118" i="40"/>
  <c r="N118" i="40"/>
  <c r="L119" i="40"/>
  <c r="K119" i="40"/>
  <c r="M119" i="40"/>
  <c r="N119" i="40"/>
  <c r="L120" i="40"/>
  <c r="K120" i="40"/>
  <c r="M120" i="40"/>
  <c r="N120" i="40"/>
  <c r="J121" i="40"/>
  <c r="K121" i="40"/>
  <c r="M121" i="40"/>
  <c r="N121" i="40"/>
  <c r="J122" i="40"/>
  <c r="K122" i="40"/>
  <c r="M122" i="40"/>
  <c r="N122" i="40"/>
  <c r="L123" i="40"/>
  <c r="K123" i="40"/>
  <c r="M123" i="40"/>
  <c r="N123" i="40"/>
  <c r="L124" i="40"/>
  <c r="K124" i="40"/>
  <c r="M124" i="40"/>
  <c r="N124" i="40"/>
  <c r="J125" i="40"/>
  <c r="K125" i="40"/>
  <c r="M125" i="40"/>
  <c r="N125" i="40"/>
  <c r="N117" i="40"/>
  <c r="M117" i="40"/>
  <c r="K117" i="40"/>
  <c r="J117" i="40"/>
  <c r="N116" i="40"/>
  <c r="M116" i="40"/>
  <c r="K116" i="40"/>
  <c r="J116" i="40"/>
  <c r="N115" i="40"/>
  <c r="M115" i="40"/>
  <c r="K115" i="40"/>
  <c r="L115" i="40"/>
  <c r="N114" i="40"/>
  <c r="M114" i="40"/>
  <c r="K114" i="40"/>
  <c r="N113" i="40"/>
  <c r="M113" i="40"/>
  <c r="K113" i="40"/>
  <c r="J113" i="40"/>
  <c r="N112" i="40"/>
  <c r="M112" i="40"/>
  <c r="K112" i="40"/>
  <c r="J112" i="40"/>
  <c r="N110" i="40"/>
  <c r="M110" i="40"/>
  <c r="K110" i="40"/>
  <c r="J110" i="40"/>
  <c r="N108" i="40"/>
  <c r="M108" i="40"/>
  <c r="K108" i="40"/>
  <c r="N107" i="40"/>
  <c r="M107" i="40"/>
  <c r="K107" i="40"/>
  <c r="J107" i="40"/>
  <c r="N106" i="40"/>
  <c r="M106" i="40"/>
  <c r="K106" i="40"/>
  <c r="J106" i="40"/>
  <c r="N105" i="40"/>
  <c r="M105" i="40"/>
  <c r="K105" i="40"/>
  <c r="L105" i="40"/>
  <c r="D104" i="40"/>
  <c r="K104" i="40" s="1"/>
  <c r="M103" i="40"/>
  <c r="D103" i="40"/>
  <c r="K103" i="40" s="1"/>
  <c r="N102" i="40"/>
  <c r="M102" i="40"/>
  <c r="K102" i="40"/>
  <c r="J101" i="40"/>
  <c r="D101" i="40"/>
  <c r="J100" i="40"/>
  <c r="D100" i="40"/>
  <c r="N99" i="40"/>
  <c r="M99" i="40"/>
  <c r="K99" i="40"/>
  <c r="J99" i="40"/>
  <c r="N98" i="40"/>
  <c r="M98" i="40"/>
  <c r="K98" i="40"/>
  <c r="J98" i="40"/>
  <c r="N97" i="40"/>
  <c r="M97" i="40"/>
  <c r="K97" i="40"/>
  <c r="L97" i="40"/>
  <c r="N96" i="40"/>
  <c r="M96" i="40"/>
  <c r="K96" i="40"/>
  <c r="N95" i="40"/>
  <c r="M95" i="40"/>
  <c r="K95" i="40"/>
  <c r="J95" i="40"/>
  <c r="N94" i="40"/>
  <c r="M94" i="40"/>
  <c r="K94" i="40"/>
  <c r="J94" i="40"/>
  <c r="N92" i="40"/>
  <c r="M92" i="40"/>
  <c r="K92" i="40"/>
  <c r="L92" i="40"/>
  <c r="N91" i="40"/>
  <c r="M91" i="40"/>
  <c r="K91" i="40"/>
  <c r="N90" i="40"/>
  <c r="M90" i="40"/>
  <c r="L90" i="40"/>
  <c r="K90" i="40"/>
  <c r="J90" i="40"/>
  <c r="N89" i="40"/>
  <c r="M89" i="40"/>
  <c r="K89" i="40"/>
  <c r="L89" i="40"/>
  <c r="N88" i="40"/>
  <c r="M88" i="40"/>
  <c r="K88" i="40"/>
  <c r="L88" i="40"/>
  <c r="O88" i="40" s="1"/>
  <c r="N87" i="40"/>
  <c r="M87" i="40"/>
  <c r="K87" i="40"/>
  <c r="N86" i="40"/>
  <c r="M86" i="40"/>
  <c r="K86" i="40"/>
  <c r="J86" i="40"/>
  <c r="N85" i="40"/>
  <c r="M85" i="40"/>
  <c r="K85" i="40"/>
  <c r="L85" i="40"/>
  <c r="N84" i="40"/>
  <c r="M84" i="40"/>
  <c r="L84" i="40"/>
  <c r="K84" i="40"/>
  <c r="J84" i="40"/>
  <c r="N83" i="40"/>
  <c r="M83" i="40"/>
  <c r="L83" i="40"/>
  <c r="K83" i="40"/>
  <c r="J83" i="40"/>
  <c r="N82" i="40"/>
  <c r="M82" i="40"/>
  <c r="L82" i="40"/>
  <c r="K82" i="40"/>
  <c r="J82" i="40"/>
  <c r="N81" i="40"/>
  <c r="M81" i="40"/>
  <c r="K81" i="40"/>
  <c r="J81" i="40"/>
  <c r="N79" i="40"/>
  <c r="M79" i="40"/>
  <c r="K79" i="40"/>
  <c r="L79" i="40"/>
  <c r="N78" i="40"/>
  <c r="M78" i="40"/>
  <c r="K78" i="40"/>
  <c r="L78" i="40"/>
  <c r="O78" i="40" s="1"/>
  <c r="N77" i="40"/>
  <c r="M77" i="40"/>
  <c r="K77" i="40"/>
  <c r="L77" i="40"/>
  <c r="N76" i="40"/>
  <c r="M76" i="40"/>
  <c r="K76" i="40"/>
  <c r="J76" i="40"/>
  <c r="N75" i="40"/>
  <c r="M75" i="40"/>
  <c r="L75" i="40"/>
  <c r="K75" i="40"/>
  <c r="J75" i="40"/>
  <c r="N74" i="40"/>
  <c r="M74" i="40"/>
  <c r="K74" i="40"/>
  <c r="L74" i="40"/>
  <c r="O74" i="40" s="1"/>
  <c r="N73" i="40"/>
  <c r="M73" i="40"/>
  <c r="K73" i="40"/>
  <c r="L73" i="40"/>
  <c r="N72" i="40"/>
  <c r="M72" i="40"/>
  <c r="K72" i="40"/>
  <c r="J72" i="40"/>
  <c r="N71" i="40"/>
  <c r="M71" i="40"/>
  <c r="K71" i="40"/>
  <c r="L71" i="40"/>
  <c r="N70" i="40"/>
  <c r="M70" i="40"/>
  <c r="K70" i="40"/>
  <c r="L70" i="40"/>
  <c r="O70" i="40" s="1"/>
  <c r="N69" i="40"/>
  <c r="M69" i="40"/>
  <c r="K69" i="40"/>
  <c r="L69" i="40"/>
  <c r="N68" i="40"/>
  <c r="M68" i="40"/>
  <c r="K68" i="40"/>
  <c r="J68" i="40"/>
  <c r="N67" i="40"/>
  <c r="M67" i="40"/>
  <c r="K67" i="40"/>
  <c r="J67" i="40"/>
  <c r="N66" i="40"/>
  <c r="M66" i="40"/>
  <c r="K66" i="40"/>
  <c r="L66" i="40"/>
  <c r="N64" i="40"/>
  <c r="M64" i="40"/>
  <c r="K64" i="40"/>
  <c r="L64" i="40"/>
  <c r="N63" i="40"/>
  <c r="M63" i="40"/>
  <c r="L63" i="40"/>
  <c r="O63" i="40" s="1"/>
  <c r="K63" i="40"/>
  <c r="J63" i="40"/>
  <c r="N62" i="40"/>
  <c r="M62" i="40"/>
  <c r="K62" i="40"/>
  <c r="J62" i="40"/>
  <c r="N61" i="40"/>
  <c r="M61" i="40"/>
  <c r="K61" i="40"/>
  <c r="L61" i="40"/>
  <c r="N59" i="40"/>
  <c r="M59" i="40"/>
  <c r="K59" i="40"/>
  <c r="L59" i="40"/>
  <c r="N58" i="40"/>
  <c r="M58" i="40"/>
  <c r="K58" i="40"/>
  <c r="J58" i="40"/>
  <c r="N57" i="40"/>
  <c r="M57" i="40"/>
  <c r="L57" i="40"/>
  <c r="O57" i="40" s="1"/>
  <c r="K57" i="40"/>
  <c r="J57" i="40"/>
  <c r="N56" i="40"/>
  <c r="M56" i="40"/>
  <c r="K56" i="40"/>
  <c r="L56" i="40"/>
  <c r="O56" i="40" s="1"/>
  <c r="N55" i="40"/>
  <c r="M55" i="40"/>
  <c r="K55" i="40"/>
  <c r="L55" i="40"/>
  <c r="N54" i="40"/>
  <c r="M54" i="40"/>
  <c r="K54" i="40"/>
  <c r="J54" i="40"/>
  <c r="N53" i="40"/>
  <c r="M53" i="40"/>
  <c r="K53" i="40"/>
  <c r="L53" i="40"/>
  <c r="O53" i="40" s="1"/>
  <c r="N52" i="40"/>
  <c r="M52" i="40"/>
  <c r="K52" i="40"/>
  <c r="L52" i="40"/>
  <c r="N51" i="40"/>
  <c r="M51" i="40"/>
  <c r="K51" i="40"/>
  <c r="L51" i="40"/>
  <c r="N50" i="40"/>
  <c r="M50" i="40"/>
  <c r="K50" i="40"/>
  <c r="J50" i="40"/>
  <c r="N49" i="40"/>
  <c r="M49" i="40"/>
  <c r="K49" i="40"/>
  <c r="J49" i="40"/>
  <c r="N48" i="40"/>
  <c r="M48" i="40"/>
  <c r="K48" i="40"/>
  <c r="L48" i="40"/>
  <c r="N47" i="40"/>
  <c r="M47" i="40"/>
  <c r="K47" i="40"/>
  <c r="L47" i="40"/>
  <c r="N46" i="40"/>
  <c r="M46" i="40"/>
  <c r="K46" i="40"/>
  <c r="J46" i="40"/>
  <c r="N44" i="40"/>
  <c r="M44" i="40"/>
  <c r="K44" i="40"/>
  <c r="J44" i="40"/>
  <c r="N43" i="40"/>
  <c r="M43" i="40"/>
  <c r="K43" i="40"/>
  <c r="L43" i="40"/>
  <c r="N42" i="40"/>
  <c r="M42" i="40"/>
  <c r="K42" i="40"/>
  <c r="L42" i="40"/>
  <c r="N41" i="40"/>
  <c r="M41" i="40"/>
  <c r="K41" i="40"/>
  <c r="J41" i="40"/>
  <c r="N40" i="40"/>
  <c r="M40" i="40"/>
  <c r="K40" i="40"/>
  <c r="J40" i="40"/>
  <c r="N39" i="40"/>
  <c r="M39" i="40"/>
  <c r="K39" i="40"/>
  <c r="L39" i="40"/>
  <c r="N38" i="40"/>
  <c r="M38" i="40"/>
  <c r="K38" i="40"/>
  <c r="L38" i="40"/>
  <c r="N37" i="40"/>
  <c r="M37" i="40"/>
  <c r="K37" i="40"/>
  <c r="J37" i="40"/>
  <c r="N36" i="40"/>
  <c r="M36" i="40"/>
  <c r="K36" i="40"/>
  <c r="L36" i="40"/>
  <c r="N35" i="40"/>
  <c r="M35" i="40"/>
  <c r="K35" i="40"/>
  <c r="L35" i="40"/>
  <c r="N34" i="40"/>
  <c r="M34" i="40"/>
  <c r="K34" i="40"/>
  <c r="L34" i="40"/>
  <c r="N33" i="40"/>
  <c r="M33" i="40"/>
  <c r="K33" i="40"/>
  <c r="J33" i="40"/>
  <c r="N32" i="40"/>
  <c r="M32" i="40"/>
  <c r="K32" i="40"/>
  <c r="J32" i="40"/>
  <c r="N31" i="40"/>
  <c r="M31" i="40"/>
  <c r="K31" i="40"/>
  <c r="L31" i="40"/>
  <c r="N30" i="40"/>
  <c r="M30" i="40"/>
  <c r="K30" i="40"/>
  <c r="L30" i="40"/>
  <c r="N29" i="40"/>
  <c r="M29" i="40"/>
  <c r="K29" i="40"/>
  <c r="J29" i="40"/>
  <c r="N28" i="40"/>
  <c r="M28" i="40"/>
  <c r="K28" i="40"/>
  <c r="J28" i="40"/>
  <c r="N27" i="40"/>
  <c r="M27" i="40"/>
  <c r="K27" i="40"/>
  <c r="L27" i="40"/>
  <c r="N26" i="40"/>
  <c r="M26" i="40"/>
  <c r="K26" i="40"/>
  <c r="L26" i="40"/>
  <c r="N25" i="40"/>
  <c r="M25" i="40"/>
  <c r="K25" i="40"/>
  <c r="J25" i="40"/>
  <c r="N23" i="40"/>
  <c r="M23" i="40"/>
  <c r="K23" i="40"/>
  <c r="J23" i="40"/>
  <c r="N22" i="40"/>
  <c r="M22" i="40"/>
  <c r="K22" i="40"/>
  <c r="J22" i="40"/>
  <c r="L22" i="40"/>
  <c r="O39" i="40" l="1"/>
  <c r="O85" i="40"/>
  <c r="O61" i="40"/>
  <c r="O36" i="40"/>
  <c r="L49" i="40"/>
  <c r="O49" i="40" s="1"/>
  <c r="J55" i="40"/>
  <c r="J61" i="40"/>
  <c r="J43" i="40"/>
  <c r="J71" i="40"/>
  <c r="L28" i="40"/>
  <c r="O28" i="40" s="1"/>
  <c r="J74" i="40"/>
  <c r="J124" i="40"/>
  <c r="O22" i="40"/>
  <c r="O43" i="40"/>
  <c r="J97" i="40"/>
  <c r="L32" i="40"/>
  <c r="O32" i="40" s="1"/>
  <c r="J38" i="40"/>
  <c r="L62" i="40"/>
  <c r="O62" i="40" s="1"/>
  <c r="L94" i="40"/>
  <c r="O94" i="40" s="1"/>
  <c r="O124" i="40"/>
  <c r="L125" i="40"/>
  <c r="O125" i="40" s="1"/>
  <c r="O120" i="40"/>
  <c r="J119" i="40"/>
  <c r="O123" i="40"/>
  <c r="L23" i="40"/>
  <c r="O23" i="40" s="1"/>
  <c r="J26" i="40"/>
  <c r="J36" i="40"/>
  <c r="L44" i="40"/>
  <c r="O44" i="40" s="1"/>
  <c r="O47" i="40"/>
  <c r="O48" i="40"/>
  <c r="J56" i="40"/>
  <c r="L67" i="40"/>
  <c r="O67" i="40" s="1"/>
  <c r="J70" i="40"/>
  <c r="O71" i="40"/>
  <c r="L86" i="40"/>
  <c r="O86" i="40" s="1"/>
  <c r="J88" i="40"/>
  <c r="O89" i="40"/>
  <c r="L113" i="40"/>
  <c r="O113" i="40" s="1"/>
  <c r="J115" i="40"/>
  <c r="J123" i="40"/>
  <c r="L121" i="40"/>
  <c r="O121" i="40" s="1"/>
  <c r="J120" i="40"/>
  <c r="L40" i="40"/>
  <c r="O40" i="40" s="1"/>
  <c r="L46" i="40"/>
  <c r="O46" i="40" s="1"/>
  <c r="O92" i="40"/>
  <c r="L98" i="40"/>
  <c r="O98" i="40" s="1"/>
  <c r="M104" i="40"/>
  <c r="O30" i="40"/>
  <c r="J39" i="40"/>
  <c r="J53" i="40"/>
  <c r="O64" i="40"/>
  <c r="O66" i="40"/>
  <c r="J73" i="40"/>
  <c r="O75" i="40"/>
  <c r="J78" i="40"/>
  <c r="O79" i="40"/>
  <c r="O82" i="40"/>
  <c r="J85" i="40"/>
  <c r="O90" i="40"/>
  <c r="O105" i="40"/>
  <c r="L116" i="40"/>
  <c r="O116" i="40" s="1"/>
  <c r="O119" i="40"/>
  <c r="L122" i="40"/>
  <c r="O122" i="40" s="1"/>
  <c r="L118" i="40"/>
  <c r="O118" i="40" s="1"/>
  <c r="O115" i="40"/>
  <c r="J30" i="40"/>
  <c r="O31" i="40"/>
  <c r="O34" i="40"/>
  <c r="J48" i="40"/>
  <c r="O51" i="40"/>
  <c r="J66" i="40"/>
  <c r="O69" i="40"/>
  <c r="J79" i="40"/>
  <c r="L81" i="40"/>
  <c r="O81" i="40" s="1"/>
  <c r="J89" i="40"/>
  <c r="J92" i="40"/>
  <c r="O97" i="40"/>
  <c r="L101" i="40"/>
  <c r="N103" i="40"/>
  <c r="N104" i="40"/>
  <c r="L106" i="40"/>
  <c r="O106" i="40" s="1"/>
  <c r="L110" i="40"/>
  <c r="O110" i="40" s="1"/>
  <c r="L117" i="40"/>
  <c r="O117" i="40" s="1"/>
  <c r="O27" i="40"/>
  <c r="O26" i="40"/>
  <c r="L33" i="40"/>
  <c r="O33" i="40" s="1"/>
  <c r="J34" i="40"/>
  <c r="O35" i="40"/>
  <c r="L50" i="40"/>
  <c r="O50" i="40" s="1"/>
  <c r="J51" i="40"/>
  <c r="O52" i="40"/>
  <c r="L68" i="40"/>
  <c r="O68" i="40" s="1"/>
  <c r="J69" i="40"/>
  <c r="O84" i="40"/>
  <c r="L95" i="40"/>
  <c r="O95" i="40" s="1"/>
  <c r="L99" i="40"/>
  <c r="O99" i="40" s="1"/>
  <c r="L112" i="40"/>
  <c r="O112" i="40" s="1"/>
  <c r="J35" i="40"/>
  <c r="J52" i="40"/>
  <c r="O83" i="40"/>
  <c r="J105" i="40"/>
  <c r="L107" i="40"/>
  <c r="O107" i="40" s="1"/>
  <c r="K100" i="40"/>
  <c r="N100" i="40"/>
  <c r="M100" i="40"/>
  <c r="J27" i="40"/>
  <c r="J47" i="40"/>
  <c r="J64" i="40"/>
  <c r="L25" i="40"/>
  <c r="O25" i="40" s="1"/>
  <c r="J31" i="40"/>
  <c r="O38" i="40"/>
  <c r="L41" i="40"/>
  <c r="O41" i="40" s="1"/>
  <c r="J42" i="40"/>
  <c r="O55" i="40"/>
  <c r="L58" i="40"/>
  <c r="O58" i="40" s="1"/>
  <c r="J59" i="40"/>
  <c r="O73" i="40"/>
  <c r="L76" i="40"/>
  <c r="O76" i="40" s="1"/>
  <c r="J77" i="40"/>
  <c r="L87" i="40"/>
  <c r="O87" i="40" s="1"/>
  <c r="J87" i="40"/>
  <c r="L100" i="40"/>
  <c r="L102" i="40"/>
  <c r="O102" i="40" s="1"/>
  <c r="J102" i="40"/>
  <c r="L108" i="40"/>
  <c r="O108" i="40" s="1"/>
  <c r="J108" i="40"/>
  <c r="L96" i="40"/>
  <c r="O96" i="40" s="1"/>
  <c r="J96" i="40"/>
  <c r="O42" i="40"/>
  <c r="O59" i="40"/>
  <c r="O77" i="40"/>
  <c r="L29" i="40"/>
  <c r="O29" i="40" s="1"/>
  <c r="L37" i="40"/>
  <c r="O37" i="40" s="1"/>
  <c r="L54" i="40"/>
  <c r="O54" i="40" s="1"/>
  <c r="L72" i="40"/>
  <c r="O72" i="40" s="1"/>
  <c r="L91" i="40"/>
  <c r="O91" i="40" s="1"/>
  <c r="J91" i="40"/>
  <c r="K101" i="40"/>
  <c r="N101" i="40"/>
  <c r="M101" i="40"/>
  <c r="O101" i="40" s="1"/>
  <c r="L103" i="40"/>
  <c r="J103" i="40"/>
  <c r="L104" i="40"/>
  <c r="J104" i="40"/>
  <c r="L114" i="40"/>
  <c r="O114" i="40" s="1"/>
  <c r="J114" i="40"/>
  <c r="O104" i="40" l="1"/>
  <c r="O103" i="40"/>
  <c r="O100" i="40"/>
  <c r="N119" i="22" l="1"/>
  <c r="M119" i="22"/>
  <c r="K119" i="22"/>
  <c r="L119" i="22"/>
  <c r="O119" i="22" s="1"/>
  <c r="N118" i="22"/>
  <c r="M118" i="22"/>
  <c r="K118" i="22"/>
  <c r="L118" i="22"/>
  <c r="O118" i="22" s="1"/>
  <c r="N117" i="22"/>
  <c r="M117" i="22"/>
  <c r="K117" i="22"/>
  <c r="L117" i="22"/>
  <c r="N116" i="22"/>
  <c r="M116" i="22"/>
  <c r="K116" i="22"/>
  <c r="L116" i="22"/>
  <c r="N115" i="22"/>
  <c r="M115" i="22"/>
  <c r="K115" i="22"/>
  <c r="J115" i="22"/>
  <c r="N114" i="22"/>
  <c r="M114" i="22"/>
  <c r="K114" i="22"/>
  <c r="J114" i="22"/>
  <c r="N113" i="22"/>
  <c r="M113" i="22"/>
  <c r="K113" i="22"/>
  <c r="J113" i="22"/>
  <c r="N112" i="22"/>
  <c r="M112" i="22"/>
  <c r="K112" i="22"/>
  <c r="L112" i="22"/>
  <c r="N111" i="22"/>
  <c r="M111" i="22"/>
  <c r="K111" i="22"/>
  <c r="L111" i="22"/>
  <c r="N110" i="22"/>
  <c r="M110" i="22"/>
  <c r="K110" i="22"/>
  <c r="J110" i="22"/>
  <c r="N109" i="22"/>
  <c r="M109" i="22"/>
  <c r="K109" i="22"/>
  <c r="L109" i="22"/>
  <c r="N108" i="22"/>
  <c r="M108" i="22"/>
  <c r="K108" i="22"/>
  <c r="L108" i="22"/>
  <c r="N106" i="22"/>
  <c r="M106" i="22"/>
  <c r="L106" i="22"/>
  <c r="O106" i="22" s="1"/>
  <c r="K106" i="22"/>
  <c r="J106" i="22"/>
  <c r="N104" i="22"/>
  <c r="M104" i="22"/>
  <c r="K104" i="22"/>
  <c r="J104" i="22"/>
  <c r="L104" i="22"/>
  <c r="O104" i="22" s="1"/>
  <c r="N103" i="22"/>
  <c r="M103" i="22"/>
  <c r="K103" i="22"/>
  <c r="J103" i="22"/>
  <c r="N102" i="22"/>
  <c r="M102" i="22"/>
  <c r="K102" i="22"/>
  <c r="J102" i="22"/>
  <c r="L102" i="22"/>
  <c r="N101" i="22"/>
  <c r="M101" i="22"/>
  <c r="K101" i="22"/>
  <c r="L101" i="22"/>
  <c r="J100" i="22"/>
  <c r="D100" i="22"/>
  <c r="N100" i="22" s="1"/>
  <c r="L99" i="22"/>
  <c r="D99" i="22"/>
  <c r="N99" i="22" s="1"/>
  <c r="N98" i="22"/>
  <c r="M98" i="22"/>
  <c r="K98" i="22"/>
  <c r="J98" i="22"/>
  <c r="D97" i="22"/>
  <c r="N97" i="22" s="1"/>
  <c r="D96" i="22"/>
  <c r="N96" i="22" s="1"/>
  <c r="N95" i="22"/>
  <c r="M95" i="22"/>
  <c r="K95" i="22"/>
  <c r="L95" i="22"/>
  <c r="N94" i="22"/>
  <c r="M94" i="22"/>
  <c r="K94" i="22"/>
  <c r="L94" i="22"/>
  <c r="N93" i="22"/>
  <c r="M93" i="22"/>
  <c r="K93" i="22"/>
  <c r="J93" i="22"/>
  <c r="N92" i="22"/>
  <c r="M92" i="22"/>
  <c r="K92" i="22"/>
  <c r="J92" i="22"/>
  <c r="N91" i="22"/>
  <c r="M91" i="22"/>
  <c r="K91" i="22"/>
  <c r="J91" i="22"/>
  <c r="N90" i="22"/>
  <c r="M90" i="22"/>
  <c r="K90" i="22"/>
  <c r="L90" i="22"/>
  <c r="N88" i="22"/>
  <c r="M88" i="22"/>
  <c r="K88" i="22"/>
  <c r="L88" i="22"/>
  <c r="N87" i="22"/>
  <c r="M87" i="22"/>
  <c r="K87" i="22"/>
  <c r="J87" i="22"/>
  <c r="N86" i="22"/>
  <c r="M86" i="22"/>
  <c r="K86" i="22"/>
  <c r="L86" i="22"/>
  <c r="N85" i="22"/>
  <c r="M85" i="22"/>
  <c r="K85" i="22"/>
  <c r="L85" i="22"/>
  <c r="N84" i="22"/>
  <c r="M84" i="22"/>
  <c r="K84" i="22"/>
  <c r="J84" i="22"/>
  <c r="N83" i="22"/>
  <c r="M83" i="22"/>
  <c r="L83" i="22"/>
  <c r="K83" i="22"/>
  <c r="J83" i="22"/>
  <c r="N82" i="22"/>
  <c r="M82" i="22"/>
  <c r="K82" i="22"/>
  <c r="L82" i="22"/>
  <c r="N81" i="22"/>
  <c r="M81" i="22"/>
  <c r="K81" i="22"/>
  <c r="J81" i="22"/>
  <c r="L81" i="22"/>
  <c r="N80" i="22"/>
  <c r="M80" i="22"/>
  <c r="K80" i="22"/>
  <c r="L80" i="22"/>
  <c r="O80" i="22" s="1"/>
  <c r="N79" i="22"/>
  <c r="M79" i="22"/>
  <c r="K79" i="22"/>
  <c r="J79" i="22"/>
  <c r="N77" i="22"/>
  <c r="M77" i="22"/>
  <c r="K77" i="22"/>
  <c r="L77" i="22"/>
  <c r="N76" i="22"/>
  <c r="M76" i="22"/>
  <c r="K76" i="22"/>
  <c r="L76" i="22"/>
  <c r="O76" i="22" s="1"/>
  <c r="N75" i="22"/>
  <c r="M75" i="22"/>
  <c r="L75" i="22"/>
  <c r="K75" i="22"/>
  <c r="J75" i="22"/>
  <c r="N74" i="22"/>
  <c r="M74" i="22"/>
  <c r="K74" i="22"/>
  <c r="L74" i="22"/>
  <c r="O74" i="22" s="1"/>
  <c r="N73" i="22"/>
  <c r="M73" i="22"/>
  <c r="L73" i="22"/>
  <c r="K73" i="22"/>
  <c r="J73" i="22"/>
  <c r="N72" i="22"/>
  <c r="M72" i="22"/>
  <c r="K72" i="22"/>
  <c r="L72" i="22"/>
  <c r="N71" i="22"/>
  <c r="M71" i="22"/>
  <c r="K71" i="22"/>
  <c r="J71" i="22"/>
  <c r="N70" i="22"/>
  <c r="M70" i="22"/>
  <c r="K70" i="22"/>
  <c r="J70" i="22"/>
  <c r="N69" i="22"/>
  <c r="M69" i="22"/>
  <c r="K69" i="22"/>
  <c r="L69" i="22"/>
  <c r="N68" i="22"/>
  <c r="M68" i="22"/>
  <c r="K68" i="22"/>
  <c r="L68" i="22"/>
  <c r="N67" i="22"/>
  <c r="M67" i="22"/>
  <c r="K67" i="22"/>
  <c r="J67" i="22"/>
  <c r="N66" i="22"/>
  <c r="M66" i="22"/>
  <c r="K66" i="22"/>
  <c r="L66" i="22"/>
  <c r="N65" i="22"/>
  <c r="M65" i="22"/>
  <c r="K65" i="22"/>
  <c r="J65" i="22"/>
  <c r="N64" i="22"/>
  <c r="M64" i="22"/>
  <c r="K64" i="22"/>
  <c r="L64" i="22"/>
  <c r="N63" i="22"/>
  <c r="M63" i="22"/>
  <c r="K63" i="22"/>
  <c r="J63" i="22"/>
  <c r="N62" i="22"/>
  <c r="M62" i="22"/>
  <c r="K62" i="22"/>
  <c r="J62" i="22"/>
  <c r="N60" i="22"/>
  <c r="M60" i="22"/>
  <c r="K60" i="22"/>
  <c r="L60" i="22"/>
  <c r="N59" i="22"/>
  <c r="M59" i="22"/>
  <c r="K59" i="22"/>
  <c r="L59" i="22"/>
  <c r="N58" i="22"/>
  <c r="M58" i="22"/>
  <c r="L58" i="22"/>
  <c r="O58" i="22" s="1"/>
  <c r="K58" i="22"/>
  <c r="J58" i="22"/>
  <c r="N57" i="22"/>
  <c r="M57" i="22"/>
  <c r="K57" i="22"/>
  <c r="L57" i="22"/>
  <c r="N55" i="22"/>
  <c r="M55" i="22"/>
  <c r="K55" i="22"/>
  <c r="J55" i="22"/>
  <c r="L55" i="22"/>
  <c r="N54" i="22"/>
  <c r="M54" i="22"/>
  <c r="K54" i="22"/>
  <c r="J54" i="22"/>
  <c r="L54" i="22"/>
  <c r="N53" i="22"/>
  <c r="M53" i="22"/>
  <c r="K53" i="22"/>
  <c r="L53" i="22"/>
  <c r="N52" i="22"/>
  <c r="M52" i="22"/>
  <c r="K52" i="22"/>
  <c r="J52" i="22"/>
  <c r="N51" i="22"/>
  <c r="M51" i="22"/>
  <c r="K51" i="22"/>
  <c r="J51" i="22"/>
  <c r="N50" i="22"/>
  <c r="M50" i="22"/>
  <c r="K50" i="22"/>
  <c r="L50" i="22"/>
  <c r="N49" i="22"/>
  <c r="M49" i="22"/>
  <c r="K49" i="22"/>
  <c r="J49" i="22"/>
  <c r="N48" i="22"/>
  <c r="M48" i="22"/>
  <c r="L48" i="22"/>
  <c r="K48" i="22"/>
  <c r="J48" i="22"/>
  <c r="N47" i="22"/>
  <c r="M47" i="22"/>
  <c r="K47" i="22"/>
  <c r="L47" i="22"/>
  <c r="N45" i="22"/>
  <c r="M45" i="22"/>
  <c r="K45" i="22"/>
  <c r="J45" i="22"/>
  <c r="L45" i="22"/>
  <c r="N44" i="22"/>
  <c r="M44" i="22"/>
  <c r="K44" i="22"/>
  <c r="J44" i="22"/>
  <c r="N43" i="22"/>
  <c r="M43" i="22"/>
  <c r="K43" i="22"/>
  <c r="J43" i="22"/>
  <c r="N42" i="22"/>
  <c r="M42" i="22"/>
  <c r="K42" i="22"/>
  <c r="L42" i="22"/>
  <c r="N41" i="22"/>
  <c r="M41" i="22"/>
  <c r="K41" i="22"/>
  <c r="L41" i="22"/>
  <c r="N40" i="22"/>
  <c r="M40" i="22"/>
  <c r="K40" i="22"/>
  <c r="J40" i="22"/>
  <c r="N39" i="22"/>
  <c r="M39" i="22"/>
  <c r="K39" i="22"/>
  <c r="J39" i="22"/>
  <c r="N38" i="22"/>
  <c r="M38" i="22"/>
  <c r="K38" i="22"/>
  <c r="L38" i="22"/>
  <c r="N37" i="22"/>
  <c r="M37" i="22"/>
  <c r="K37" i="22"/>
  <c r="L37" i="22"/>
  <c r="N36" i="22"/>
  <c r="M36" i="22"/>
  <c r="K36" i="22"/>
  <c r="L36" i="22"/>
  <c r="N34" i="22"/>
  <c r="M34" i="22"/>
  <c r="K34" i="22"/>
  <c r="L34" i="22"/>
  <c r="N33" i="22"/>
  <c r="M33" i="22"/>
  <c r="K33" i="22"/>
  <c r="L33" i="22"/>
  <c r="N32" i="22"/>
  <c r="M32" i="22"/>
  <c r="K32" i="22"/>
  <c r="L32" i="22"/>
  <c r="N31" i="22"/>
  <c r="M31" i="22"/>
  <c r="K31" i="22"/>
  <c r="J31" i="22"/>
  <c r="N30" i="22"/>
  <c r="M30" i="22"/>
  <c r="L30" i="22"/>
  <c r="K30" i="22"/>
  <c r="J30" i="22"/>
  <c r="N29" i="22"/>
  <c r="M29" i="22"/>
  <c r="K29" i="22"/>
  <c r="J29" i="22"/>
  <c r="M28" i="22"/>
  <c r="L28" i="22"/>
  <c r="D28" i="22"/>
  <c r="N28" i="22" s="1"/>
  <c r="J27" i="22"/>
  <c r="D27" i="22"/>
  <c r="N27" i="22" s="1"/>
  <c r="N26" i="22"/>
  <c r="M26" i="22"/>
  <c r="K26" i="22"/>
  <c r="L26" i="22"/>
  <c r="N25" i="22"/>
  <c r="M25" i="22"/>
  <c r="K25" i="22"/>
  <c r="L25" i="22"/>
  <c r="N23" i="22"/>
  <c r="M23" i="22"/>
  <c r="K23" i="22"/>
  <c r="J23" i="22"/>
  <c r="N22" i="22"/>
  <c r="M22" i="22"/>
  <c r="K22" i="22"/>
  <c r="L22" i="22"/>
  <c r="O54" i="22" l="1"/>
  <c r="O101" i="22"/>
  <c r="O55" i="22"/>
  <c r="O77" i="22"/>
  <c r="O30" i="22"/>
  <c r="O47" i="22"/>
  <c r="O66" i="22"/>
  <c r="O94" i="22"/>
  <c r="O38" i="22"/>
  <c r="O75" i="22"/>
  <c r="O82" i="22"/>
  <c r="O41" i="22"/>
  <c r="O57" i="22"/>
  <c r="O60" i="22"/>
  <c r="O64" i="22"/>
  <c r="L29" i="22"/>
  <c r="O29" i="22" s="1"/>
  <c r="J38" i="22"/>
  <c r="J66" i="22"/>
  <c r="L103" i="22"/>
  <c r="O103" i="22" s="1"/>
  <c r="L39" i="22"/>
  <c r="O39" i="22" s="1"/>
  <c r="O42" i="22"/>
  <c r="O45" i="22"/>
  <c r="O59" i="22"/>
  <c r="L65" i="22"/>
  <c r="O65" i="22" s="1"/>
  <c r="L92" i="22"/>
  <c r="O92" i="22" s="1"/>
  <c r="O95" i="22"/>
  <c r="L114" i="22"/>
  <c r="O114" i="22" s="1"/>
  <c r="O117" i="22"/>
  <c r="O34" i="22"/>
  <c r="O48" i="22"/>
  <c r="J57" i="22"/>
  <c r="O68" i="22"/>
  <c r="O73" i="22"/>
  <c r="J82" i="22"/>
  <c r="J64" i="22"/>
  <c r="L93" i="22"/>
  <c r="O93" i="22" s="1"/>
  <c r="L96" i="22"/>
  <c r="L115" i="22"/>
  <c r="O115" i="22" s="1"/>
  <c r="L31" i="22"/>
  <c r="O31" i="22" s="1"/>
  <c r="O25" i="22"/>
  <c r="K27" i="22"/>
  <c r="O32" i="22"/>
  <c r="O36" i="22"/>
  <c r="J47" i="22"/>
  <c r="O69" i="22"/>
  <c r="O72" i="22"/>
  <c r="J74" i="22"/>
  <c r="O85" i="22"/>
  <c r="O88" i="22"/>
  <c r="L91" i="22"/>
  <c r="O91" i="22" s="1"/>
  <c r="O108" i="22"/>
  <c r="O111" i="22"/>
  <c r="L113" i="22"/>
  <c r="O113" i="22" s="1"/>
  <c r="L40" i="22"/>
  <c r="O40" i="22" s="1"/>
  <c r="M27" i="22"/>
  <c r="L49" i="22"/>
  <c r="O49" i="22" s="1"/>
  <c r="J72" i="22"/>
  <c r="L97" i="22"/>
  <c r="O81" i="22"/>
  <c r="O102" i="22"/>
  <c r="L84" i="22"/>
  <c r="O84" i="22" s="1"/>
  <c r="O33" i="22"/>
  <c r="O37" i="22"/>
  <c r="O50" i="22"/>
  <c r="O53" i="22"/>
  <c r="O83" i="22"/>
  <c r="O86" i="22"/>
  <c r="O90" i="22"/>
  <c r="O109" i="22"/>
  <c r="O112" i="22"/>
  <c r="L27" i="22"/>
  <c r="O27" i="22" s="1"/>
  <c r="O26" i="22"/>
  <c r="J28" i="22"/>
  <c r="J26" i="22"/>
  <c r="K28" i="22"/>
  <c r="J37" i="22"/>
  <c r="L67" i="22"/>
  <c r="O67" i="22" s="1"/>
  <c r="J90" i="22"/>
  <c r="J112" i="22"/>
  <c r="O22" i="22"/>
  <c r="N121" i="22"/>
  <c r="O116" i="22"/>
  <c r="O28" i="22"/>
  <c r="J53" i="22"/>
  <c r="J80" i="22"/>
  <c r="J101" i="22"/>
  <c r="J111" i="22"/>
  <c r="J34" i="22"/>
  <c r="J99" i="22"/>
  <c r="J118" i="22"/>
  <c r="J33" i="22"/>
  <c r="L44" i="22"/>
  <c r="O44" i="22" s="1"/>
  <c r="L23" i="22"/>
  <c r="O23" i="22" s="1"/>
  <c r="J32" i="22"/>
  <c r="J41" i="22"/>
  <c r="L43" i="22"/>
  <c r="O43" i="22" s="1"/>
  <c r="J50" i="22"/>
  <c r="L52" i="22"/>
  <c r="O52" i="22" s="1"/>
  <c r="J59" i="22"/>
  <c r="L62" i="22"/>
  <c r="O62" i="22" s="1"/>
  <c r="J68" i="22"/>
  <c r="L70" i="22"/>
  <c r="O70" i="22" s="1"/>
  <c r="J76" i="22"/>
  <c r="L79" i="22"/>
  <c r="O79" i="22" s="1"/>
  <c r="J85" i="22"/>
  <c r="L87" i="22"/>
  <c r="O87" i="22" s="1"/>
  <c r="J94" i="22"/>
  <c r="K96" i="22"/>
  <c r="K97" i="22"/>
  <c r="L98" i="22"/>
  <c r="O98" i="22" s="1"/>
  <c r="L100" i="22"/>
  <c r="J108" i="22"/>
  <c r="L110" i="22"/>
  <c r="O110" i="22" s="1"/>
  <c r="J116" i="22"/>
  <c r="J25" i="22"/>
  <c r="J36" i="22"/>
  <c r="J88" i="22"/>
  <c r="J119" i="22"/>
  <c r="J22" i="22"/>
  <c r="J42" i="22"/>
  <c r="J60" i="22"/>
  <c r="L63" i="22"/>
  <c r="O63" i="22" s="1"/>
  <c r="J69" i="22"/>
  <c r="L71" i="22"/>
  <c r="O71" i="22" s="1"/>
  <c r="J77" i="22"/>
  <c r="J86" i="22"/>
  <c r="J95" i="22"/>
  <c r="J96" i="22"/>
  <c r="J97" i="22"/>
  <c r="K99" i="22"/>
  <c r="K100" i="22"/>
  <c r="J109" i="22"/>
  <c r="J117" i="22"/>
  <c r="L51" i="22"/>
  <c r="O51" i="22" s="1"/>
  <c r="M99" i="22"/>
  <c r="O99" i="22" s="1"/>
  <c r="M100" i="22"/>
  <c r="M96" i="22"/>
  <c r="M97" i="22"/>
  <c r="B22" i="2"/>
  <c r="N120" i="54"/>
  <c r="M120" i="54"/>
  <c r="K120" i="54"/>
  <c r="G120" i="54"/>
  <c r="J120" i="54" s="1"/>
  <c r="N119" i="54"/>
  <c r="M119" i="54"/>
  <c r="K119" i="54"/>
  <c r="G119" i="54"/>
  <c r="J119" i="54" s="1"/>
  <c r="N118" i="54"/>
  <c r="M118" i="54"/>
  <c r="K118" i="54"/>
  <c r="G118" i="54"/>
  <c r="L118" i="54" s="1"/>
  <c r="N117" i="54"/>
  <c r="M117" i="54"/>
  <c r="K117" i="54"/>
  <c r="G117" i="54"/>
  <c r="L117" i="54" s="1"/>
  <c r="N116" i="54"/>
  <c r="M116" i="54"/>
  <c r="K116" i="54"/>
  <c r="G116" i="54"/>
  <c r="L116" i="54" s="1"/>
  <c r="N115" i="54"/>
  <c r="M115" i="54"/>
  <c r="L115" i="54"/>
  <c r="O115" i="54" s="1"/>
  <c r="K115" i="54"/>
  <c r="G115" i="54"/>
  <c r="J115" i="54" s="1"/>
  <c r="N114" i="54"/>
  <c r="M114" i="54"/>
  <c r="L114" i="54"/>
  <c r="K114" i="54"/>
  <c r="G114" i="54"/>
  <c r="J114" i="54" s="1"/>
  <c r="N113" i="54"/>
  <c r="M113" i="54"/>
  <c r="K113" i="54"/>
  <c r="G113" i="54"/>
  <c r="L113" i="54" s="1"/>
  <c r="N112" i="54"/>
  <c r="M112" i="54"/>
  <c r="K112" i="54"/>
  <c r="G112" i="54"/>
  <c r="J112" i="54" s="1"/>
  <c r="N111" i="54"/>
  <c r="M111" i="54"/>
  <c r="K111" i="54"/>
  <c r="G111" i="54"/>
  <c r="J111" i="54" s="1"/>
  <c r="N110" i="54"/>
  <c r="M110" i="54"/>
  <c r="O110" i="54" s="1"/>
  <c r="L110" i="54"/>
  <c r="K110" i="54"/>
  <c r="J110" i="54"/>
  <c r="G110" i="54"/>
  <c r="N109" i="54"/>
  <c r="M109" i="54"/>
  <c r="K109" i="54"/>
  <c r="G109" i="54"/>
  <c r="L109" i="54" s="1"/>
  <c r="N108" i="54"/>
  <c r="M108" i="54"/>
  <c r="K108" i="54"/>
  <c r="G108" i="54"/>
  <c r="L108" i="54" s="1"/>
  <c r="N107" i="54"/>
  <c r="M107" i="54"/>
  <c r="K107" i="54"/>
  <c r="G107" i="54"/>
  <c r="J107" i="54" s="1"/>
  <c r="N106" i="54"/>
  <c r="M106" i="54"/>
  <c r="K106" i="54"/>
  <c r="G106" i="54"/>
  <c r="J106" i="54" s="1"/>
  <c r="N105" i="54"/>
  <c r="M105" i="54"/>
  <c r="K105" i="54"/>
  <c r="J105" i="54"/>
  <c r="G105" i="54"/>
  <c r="L105" i="54" s="1"/>
  <c r="N104" i="54"/>
  <c r="M104" i="54"/>
  <c r="K104" i="54"/>
  <c r="G104" i="54"/>
  <c r="J104" i="54" s="1"/>
  <c r="N103" i="54"/>
  <c r="M103" i="54"/>
  <c r="K103" i="54"/>
  <c r="G103" i="54"/>
  <c r="J103" i="54" s="1"/>
  <c r="N102" i="54"/>
  <c r="O102" i="54" s="1"/>
  <c r="M102" i="54"/>
  <c r="K102" i="54"/>
  <c r="J102" i="54"/>
  <c r="G102" i="54"/>
  <c r="L102" i="54" s="1"/>
  <c r="N101" i="54"/>
  <c r="M101" i="54"/>
  <c r="K101" i="54"/>
  <c r="L101" i="54"/>
  <c r="N100" i="54"/>
  <c r="M100" i="54"/>
  <c r="L100" i="54"/>
  <c r="K100" i="54"/>
  <c r="J100" i="54"/>
  <c r="N99" i="54"/>
  <c r="M99" i="54"/>
  <c r="K99" i="54"/>
  <c r="J99" i="54"/>
  <c r="N97" i="54"/>
  <c r="M97" i="54"/>
  <c r="L97" i="54"/>
  <c r="K97" i="54"/>
  <c r="J97" i="54"/>
  <c r="N95" i="54"/>
  <c r="M95" i="54"/>
  <c r="K95" i="54"/>
  <c r="L95" i="54"/>
  <c r="N94" i="54"/>
  <c r="M94" i="54"/>
  <c r="K94" i="54"/>
  <c r="J94" i="54"/>
  <c r="N93" i="54"/>
  <c r="M93" i="54"/>
  <c r="K93" i="54"/>
  <c r="J93" i="54"/>
  <c r="N92" i="54"/>
  <c r="M92" i="54"/>
  <c r="K92" i="54"/>
  <c r="L92" i="54"/>
  <c r="O92" i="54" s="1"/>
  <c r="N91" i="54"/>
  <c r="M91" i="54"/>
  <c r="K91" i="54"/>
  <c r="L91" i="54"/>
  <c r="N90" i="54"/>
  <c r="M90" i="54"/>
  <c r="K90" i="54"/>
  <c r="J90" i="54"/>
  <c r="L90" i="54"/>
  <c r="N89" i="54"/>
  <c r="M89" i="54"/>
  <c r="K89" i="54"/>
  <c r="J89" i="54"/>
  <c r="N88" i="54"/>
  <c r="M88" i="54"/>
  <c r="L88" i="54"/>
  <c r="K88" i="54"/>
  <c r="J88" i="54"/>
  <c r="N87" i="54"/>
  <c r="M87" i="54"/>
  <c r="K87" i="54"/>
  <c r="L87" i="54"/>
  <c r="N86" i="54"/>
  <c r="M86" i="54"/>
  <c r="K86" i="54"/>
  <c r="J86" i="54"/>
  <c r="N85" i="54"/>
  <c r="M85" i="54"/>
  <c r="K85" i="54"/>
  <c r="J85" i="54"/>
  <c r="N84" i="54"/>
  <c r="M84" i="54"/>
  <c r="K84" i="54"/>
  <c r="J84" i="54"/>
  <c r="L84" i="54"/>
  <c r="O84" i="54" s="1"/>
  <c r="N83" i="54"/>
  <c r="M83" i="54"/>
  <c r="K83" i="54"/>
  <c r="L83" i="54"/>
  <c r="N82" i="54"/>
  <c r="M82" i="54"/>
  <c r="K82" i="54"/>
  <c r="J82" i="54"/>
  <c r="L82" i="54"/>
  <c r="N81" i="54"/>
  <c r="M81" i="54"/>
  <c r="K81" i="54"/>
  <c r="J81" i="54"/>
  <c r="N79" i="54"/>
  <c r="M79" i="54"/>
  <c r="K79" i="54"/>
  <c r="J79" i="54"/>
  <c r="N78" i="54"/>
  <c r="M78" i="54"/>
  <c r="K78" i="54"/>
  <c r="J78" i="54"/>
  <c r="L78" i="54"/>
  <c r="N77" i="54"/>
  <c r="M77" i="54"/>
  <c r="K77" i="54"/>
  <c r="J77" i="54"/>
  <c r="N76" i="54"/>
  <c r="M76" i="54"/>
  <c r="K76" i="54"/>
  <c r="J76" i="54"/>
  <c r="N75" i="54"/>
  <c r="M75" i="54"/>
  <c r="K75" i="54"/>
  <c r="J75" i="54"/>
  <c r="N74" i="54"/>
  <c r="M74" i="54"/>
  <c r="K74" i="54"/>
  <c r="L74" i="54"/>
  <c r="N73" i="54"/>
  <c r="M73" i="54"/>
  <c r="K73" i="54"/>
  <c r="L73" i="54"/>
  <c r="N72" i="54"/>
  <c r="M72" i="54"/>
  <c r="L72" i="54"/>
  <c r="K72" i="54"/>
  <c r="J72" i="54"/>
  <c r="N71" i="54"/>
  <c r="M71" i="54"/>
  <c r="K71" i="54"/>
  <c r="J71" i="54"/>
  <c r="N70" i="54"/>
  <c r="M70" i="54"/>
  <c r="O70" i="54" s="1"/>
  <c r="K70" i="54"/>
  <c r="J70" i="54"/>
  <c r="L70" i="54"/>
  <c r="N69" i="54"/>
  <c r="M69" i="54"/>
  <c r="K69" i="54"/>
  <c r="J69" i="54"/>
  <c r="N67" i="54"/>
  <c r="M67" i="54"/>
  <c r="K67" i="54"/>
  <c r="J67" i="54"/>
  <c r="N66" i="54"/>
  <c r="M66" i="54"/>
  <c r="K66" i="54"/>
  <c r="J66" i="54"/>
  <c r="N65" i="54"/>
  <c r="M65" i="54"/>
  <c r="K65" i="54"/>
  <c r="L65" i="54"/>
  <c r="N64" i="54"/>
  <c r="M64" i="54"/>
  <c r="K64" i="54"/>
  <c r="J64" i="54"/>
  <c r="L64" i="54"/>
  <c r="N63" i="54"/>
  <c r="M63" i="54"/>
  <c r="L63" i="54"/>
  <c r="O63" i="54" s="1"/>
  <c r="K63" i="54"/>
  <c r="J63" i="54"/>
  <c r="N62" i="54"/>
  <c r="M62" i="54"/>
  <c r="K62" i="54"/>
  <c r="J62" i="54"/>
  <c r="N61" i="54"/>
  <c r="M61" i="54"/>
  <c r="K61" i="54"/>
  <c r="J61" i="54"/>
  <c r="L61" i="54"/>
  <c r="N60" i="54"/>
  <c r="M60" i="54"/>
  <c r="K60" i="54"/>
  <c r="J60" i="54"/>
  <c r="N59" i="54"/>
  <c r="M59" i="54"/>
  <c r="K59" i="54"/>
  <c r="J59" i="54"/>
  <c r="N58" i="54"/>
  <c r="M58" i="54"/>
  <c r="K58" i="54"/>
  <c r="L58" i="54"/>
  <c r="N57" i="54"/>
  <c r="M57" i="54"/>
  <c r="K57" i="54"/>
  <c r="L57" i="54"/>
  <c r="N56" i="54"/>
  <c r="M56" i="54"/>
  <c r="K56" i="54"/>
  <c r="J56" i="54"/>
  <c r="L56" i="54"/>
  <c r="N55" i="54"/>
  <c r="M55" i="54"/>
  <c r="K55" i="54"/>
  <c r="J55" i="54"/>
  <c r="N54" i="54"/>
  <c r="M54" i="54"/>
  <c r="L54" i="54"/>
  <c r="K54" i="54"/>
  <c r="J54" i="54"/>
  <c r="N52" i="54"/>
  <c r="M52" i="54"/>
  <c r="K52" i="54"/>
  <c r="L52" i="54"/>
  <c r="N51" i="54"/>
  <c r="M51" i="54"/>
  <c r="K51" i="54"/>
  <c r="J51" i="54"/>
  <c r="N50" i="54"/>
  <c r="M50" i="54"/>
  <c r="K50" i="54"/>
  <c r="J50" i="54"/>
  <c r="N49" i="54"/>
  <c r="M49" i="54"/>
  <c r="K49" i="54"/>
  <c r="J49" i="54"/>
  <c r="N48" i="54"/>
  <c r="M48" i="54"/>
  <c r="K48" i="54"/>
  <c r="L48" i="54"/>
  <c r="N47" i="54"/>
  <c r="M47" i="54"/>
  <c r="K47" i="54"/>
  <c r="L47" i="54"/>
  <c r="N46" i="54"/>
  <c r="M46" i="54"/>
  <c r="L46" i="54"/>
  <c r="K46" i="54"/>
  <c r="J46" i="54"/>
  <c r="N45" i="54"/>
  <c r="M45" i="54"/>
  <c r="L45" i="54"/>
  <c r="K45" i="54"/>
  <c r="J45" i="54"/>
  <c r="N44" i="54"/>
  <c r="M44" i="54"/>
  <c r="K44" i="54"/>
  <c r="L44" i="54"/>
  <c r="N43" i="54"/>
  <c r="M43" i="54"/>
  <c r="K43" i="54"/>
  <c r="J43" i="54"/>
  <c r="N42" i="54"/>
  <c r="M42" i="54"/>
  <c r="K42" i="54"/>
  <c r="J42" i="54"/>
  <c r="N41" i="54"/>
  <c r="M41" i="54"/>
  <c r="L41" i="54"/>
  <c r="K41" i="54"/>
  <c r="J41" i="54"/>
  <c r="N39" i="54"/>
  <c r="M39" i="54"/>
  <c r="K39" i="54"/>
  <c r="L39" i="54"/>
  <c r="N38" i="54"/>
  <c r="M38" i="54"/>
  <c r="K38" i="54"/>
  <c r="L38" i="54"/>
  <c r="N37" i="54"/>
  <c r="M37" i="54"/>
  <c r="K37" i="54"/>
  <c r="J37" i="54"/>
  <c r="N36" i="54"/>
  <c r="M36" i="54"/>
  <c r="K36" i="54"/>
  <c r="J36" i="54"/>
  <c r="N35" i="54"/>
  <c r="M35" i="54"/>
  <c r="L35" i="54"/>
  <c r="K35" i="54"/>
  <c r="J35" i="54"/>
  <c r="N34" i="54"/>
  <c r="M34" i="54"/>
  <c r="K34" i="54"/>
  <c r="J34" i="54"/>
  <c r="N33" i="54"/>
  <c r="M33" i="54"/>
  <c r="K33" i="54"/>
  <c r="J33" i="54"/>
  <c r="N32" i="54"/>
  <c r="M32" i="54"/>
  <c r="K32" i="54"/>
  <c r="L32" i="54"/>
  <c r="O32" i="54" s="1"/>
  <c r="N31" i="54"/>
  <c r="M31" i="54"/>
  <c r="K31" i="54"/>
  <c r="L31" i="54"/>
  <c r="N30" i="54"/>
  <c r="M30" i="54"/>
  <c r="K30" i="54"/>
  <c r="L30" i="54"/>
  <c r="N29" i="54"/>
  <c r="M29" i="54"/>
  <c r="K29" i="54"/>
  <c r="J29" i="54"/>
  <c r="N28" i="54"/>
  <c r="M28" i="54"/>
  <c r="L28" i="54"/>
  <c r="K28" i="54"/>
  <c r="J28" i="54"/>
  <c r="N27" i="54"/>
  <c r="M27" i="54"/>
  <c r="K27" i="54"/>
  <c r="L27" i="54"/>
  <c r="N26" i="54"/>
  <c r="M26" i="54"/>
  <c r="K26" i="54"/>
  <c r="J26" i="54"/>
  <c r="N25" i="54"/>
  <c r="M25" i="54"/>
  <c r="K25" i="54"/>
  <c r="J25" i="54"/>
  <c r="N23" i="54"/>
  <c r="M23" i="54"/>
  <c r="K23" i="54"/>
  <c r="J23" i="54"/>
  <c r="N22" i="54"/>
  <c r="M22" i="54"/>
  <c r="K22" i="54"/>
  <c r="K121" i="54" s="1"/>
  <c r="H22" i="2" s="1"/>
  <c r="L22" i="54"/>
  <c r="O95" i="54" l="1"/>
  <c r="O56" i="54"/>
  <c r="O41" i="54"/>
  <c r="O46" i="54"/>
  <c r="O58" i="54"/>
  <c r="O118" i="54"/>
  <c r="O61" i="54"/>
  <c r="L66" i="54"/>
  <c r="O66" i="54" s="1"/>
  <c r="O72" i="54"/>
  <c r="O54" i="54"/>
  <c r="O88" i="54"/>
  <c r="J38" i="54"/>
  <c r="O100" i="54"/>
  <c r="J118" i="54"/>
  <c r="L62" i="54"/>
  <c r="O64" i="54"/>
  <c r="J73" i="54"/>
  <c r="L75" i="54"/>
  <c r="O75" i="54" s="1"/>
  <c r="L81" i="54"/>
  <c r="O81" i="54" s="1"/>
  <c r="O91" i="54"/>
  <c r="O97" i="54"/>
  <c r="L120" i="54"/>
  <c r="O120" i="54" s="1"/>
  <c r="L89" i="54"/>
  <c r="O89" i="54" s="1"/>
  <c r="O113" i="54"/>
  <c r="O35" i="54"/>
  <c r="O31" i="54"/>
  <c r="L36" i="54"/>
  <c r="O36" i="54" s="1"/>
  <c r="O38" i="54"/>
  <c r="J47" i="54"/>
  <c r="J52" i="54"/>
  <c r="J58" i="54"/>
  <c r="O62" i="54"/>
  <c r="J87" i="54"/>
  <c r="J92" i="54"/>
  <c r="L106" i="54"/>
  <c r="O106" i="54" s="1"/>
  <c r="O108" i="54"/>
  <c r="J116" i="54"/>
  <c r="O44" i="54"/>
  <c r="L55" i="54"/>
  <c r="O55" i="54" s="1"/>
  <c r="L23" i="54"/>
  <c r="O23" i="54" s="1"/>
  <c r="L29" i="54"/>
  <c r="O29" i="54" s="1"/>
  <c r="L71" i="54"/>
  <c r="O78" i="54"/>
  <c r="J95" i="54"/>
  <c r="L99" i="54"/>
  <c r="O99" i="54" s="1"/>
  <c r="O101" i="54"/>
  <c r="L49" i="54"/>
  <c r="O49" i="54" s="1"/>
  <c r="J27" i="54"/>
  <c r="J32" i="54"/>
  <c r="O52" i="54"/>
  <c r="O73" i="54"/>
  <c r="O97" i="22"/>
  <c r="O30" i="54"/>
  <c r="K121" i="22"/>
  <c r="N121" i="54"/>
  <c r="G22" i="2" s="1"/>
  <c r="O28" i="54"/>
  <c r="O71" i="54"/>
  <c r="O116" i="54"/>
  <c r="O96" i="22"/>
  <c r="J44" i="54"/>
  <c r="J108" i="54"/>
  <c r="O47" i="54"/>
  <c r="O109" i="54"/>
  <c r="M121" i="54"/>
  <c r="F22" i="2" s="1"/>
  <c r="J113" i="54"/>
  <c r="J30" i="54"/>
  <c r="L37" i="54"/>
  <c r="O37" i="54" s="1"/>
  <c r="O45" i="54"/>
  <c r="L79" i="54"/>
  <c r="O79" i="54" s="1"/>
  <c r="O82" i="54"/>
  <c r="L107" i="54"/>
  <c r="O107" i="54" s="1"/>
  <c r="O114" i="54"/>
  <c r="M121" i="22"/>
  <c r="O100" i="22"/>
  <c r="L121" i="22"/>
  <c r="O121" i="22" s="1"/>
  <c r="N14" i="22" s="1"/>
  <c r="O105" i="54"/>
  <c r="O83" i="54"/>
  <c r="O85" i="54"/>
  <c r="O90" i="54"/>
  <c r="O27" i="54"/>
  <c r="O57" i="54"/>
  <c r="O65" i="54"/>
  <c r="O74" i="54"/>
  <c r="O87" i="54"/>
  <c r="O119" i="54"/>
  <c r="O33" i="54"/>
  <c r="O48" i="54"/>
  <c r="O94" i="54"/>
  <c r="O117" i="54"/>
  <c r="O39" i="54"/>
  <c r="L51" i="54"/>
  <c r="O51" i="54" s="1"/>
  <c r="L86" i="54"/>
  <c r="O86" i="54" s="1"/>
  <c r="L112" i="54"/>
  <c r="O112" i="54" s="1"/>
  <c r="J22" i="54"/>
  <c r="L25" i="54"/>
  <c r="J31" i="54"/>
  <c r="L33" i="54"/>
  <c r="J39" i="54"/>
  <c r="L42" i="54"/>
  <c r="O42" i="54" s="1"/>
  <c r="J48" i="54"/>
  <c r="L50" i="54"/>
  <c r="O50" i="54" s="1"/>
  <c r="J57" i="54"/>
  <c r="L59" i="54"/>
  <c r="O59" i="54" s="1"/>
  <c r="J65" i="54"/>
  <c r="L67" i="54"/>
  <c r="O67" i="54" s="1"/>
  <c r="J74" i="54"/>
  <c r="L76" i="54"/>
  <c r="O76" i="54" s="1"/>
  <c r="J83" i="54"/>
  <c r="L85" i="54"/>
  <c r="J91" i="54"/>
  <c r="L93" i="54"/>
  <c r="O93" i="54" s="1"/>
  <c r="J101" i="54"/>
  <c r="L103" i="54"/>
  <c r="O103" i="54" s="1"/>
  <c r="J109" i="54"/>
  <c r="L111" i="54"/>
  <c r="O111" i="54" s="1"/>
  <c r="J117" i="54"/>
  <c r="L119" i="54"/>
  <c r="L34" i="54"/>
  <c r="O34" i="54" s="1"/>
  <c r="L77" i="54"/>
  <c r="O77" i="54" s="1"/>
  <c r="L94" i="54"/>
  <c r="L26" i="54"/>
  <c r="O26" i="54" s="1"/>
  <c r="L43" i="54"/>
  <c r="O43" i="54" s="1"/>
  <c r="L60" i="54"/>
  <c r="O60" i="54" s="1"/>
  <c r="L69" i="54"/>
  <c r="O69" i="54" s="1"/>
  <c r="L104" i="54"/>
  <c r="O104" i="54" s="1"/>
  <c r="O22" i="54"/>
  <c r="B23" i="2"/>
  <c r="B38" i="2"/>
  <c r="L121" i="54" l="1"/>
  <c r="E22" i="2" s="1"/>
  <c r="O25" i="54"/>
  <c r="O121" i="54" s="1"/>
  <c r="N14" i="54" l="1"/>
  <c r="D22" i="2"/>
  <c r="B37" i="2"/>
  <c r="N110" i="19"/>
  <c r="M110" i="19"/>
  <c r="K110" i="19"/>
  <c r="J110" i="19"/>
  <c r="N109" i="19"/>
  <c r="M109" i="19"/>
  <c r="K109" i="19"/>
  <c r="J109" i="19"/>
  <c r="N108" i="19"/>
  <c r="M108" i="19"/>
  <c r="K108" i="19"/>
  <c r="L108" i="19"/>
  <c r="N106" i="19"/>
  <c r="M106" i="19"/>
  <c r="K106" i="19"/>
  <c r="L106" i="19"/>
  <c r="N104" i="19"/>
  <c r="M104" i="19"/>
  <c r="K104" i="19"/>
  <c r="J104" i="19"/>
  <c r="N103" i="19"/>
  <c r="M103" i="19"/>
  <c r="K103" i="19"/>
  <c r="J103" i="19"/>
  <c r="N102" i="19"/>
  <c r="M102" i="19"/>
  <c r="K102" i="19"/>
  <c r="L102" i="19"/>
  <c r="N101" i="19"/>
  <c r="M101" i="19"/>
  <c r="K101" i="19"/>
  <c r="L101" i="19"/>
  <c r="N100" i="19"/>
  <c r="M100" i="19"/>
  <c r="K100" i="19"/>
  <c r="L100" i="19"/>
  <c r="N99" i="19"/>
  <c r="M99" i="19"/>
  <c r="K99" i="19"/>
  <c r="J99" i="19"/>
  <c r="N98" i="19"/>
  <c r="M98" i="19"/>
  <c r="K98" i="19"/>
  <c r="L98" i="19"/>
  <c r="N97" i="19"/>
  <c r="M97" i="19"/>
  <c r="K97" i="19"/>
  <c r="L97" i="19"/>
  <c r="N96" i="19"/>
  <c r="M96" i="19"/>
  <c r="K96" i="19"/>
  <c r="L96" i="19"/>
  <c r="N95" i="19"/>
  <c r="M95" i="19"/>
  <c r="K95" i="19"/>
  <c r="J95" i="19"/>
  <c r="N94" i="19"/>
  <c r="M94" i="19"/>
  <c r="K94" i="19"/>
  <c r="L94" i="19"/>
  <c r="N93" i="19"/>
  <c r="M93" i="19"/>
  <c r="K93" i="19"/>
  <c r="L93" i="19"/>
  <c r="N92" i="19"/>
  <c r="M92" i="19"/>
  <c r="K92" i="19"/>
  <c r="L92" i="19"/>
  <c r="N91" i="19"/>
  <c r="M91" i="19"/>
  <c r="K91" i="19"/>
  <c r="J91" i="19"/>
  <c r="N90" i="19"/>
  <c r="M90" i="19"/>
  <c r="K90" i="19"/>
  <c r="L90" i="19"/>
  <c r="N89" i="19"/>
  <c r="M89" i="19"/>
  <c r="K89" i="19"/>
  <c r="L89" i="19"/>
  <c r="N87" i="19"/>
  <c r="M87" i="19"/>
  <c r="K87" i="19"/>
  <c r="L87" i="19"/>
  <c r="N86" i="19"/>
  <c r="M86" i="19"/>
  <c r="K86" i="19"/>
  <c r="J86" i="19"/>
  <c r="N85" i="19"/>
  <c r="M85" i="19"/>
  <c r="K85" i="19"/>
  <c r="J85" i="19"/>
  <c r="L85" i="19"/>
  <c r="N84" i="19"/>
  <c r="M84" i="19"/>
  <c r="K84" i="19"/>
  <c r="L84" i="19"/>
  <c r="N83" i="19"/>
  <c r="M83" i="19"/>
  <c r="K83" i="19"/>
  <c r="L83" i="19"/>
  <c r="N82" i="19"/>
  <c r="M82" i="19"/>
  <c r="K82" i="19"/>
  <c r="J82" i="19"/>
  <c r="N81" i="19"/>
  <c r="M81" i="19"/>
  <c r="K81" i="19"/>
  <c r="L81" i="19"/>
  <c r="N80" i="19"/>
  <c r="M80" i="19"/>
  <c r="K80" i="19"/>
  <c r="L80" i="19"/>
  <c r="N79" i="19"/>
  <c r="M79" i="19"/>
  <c r="K79" i="19"/>
  <c r="L79" i="19"/>
  <c r="N78" i="19"/>
  <c r="M78" i="19"/>
  <c r="K78" i="19"/>
  <c r="J78" i="19"/>
  <c r="N77" i="19"/>
  <c r="M77" i="19"/>
  <c r="K77" i="19"/>
  <c r="L77" i="19"/>
  <c r="N75" i="19"/>
  <c r="M75" i="19"/>
  <c r="K75" i="19"/>
  <c r="L75" i="19"/>
  <c r="N74" i="19"/>
  <c r="M74" i="19"/>
  <c r="K74" i="19"/>
  <c r="L74" i="19"/>
  <c r="N73" i="19"/>
  <c r="M73" i="19"/>
  <c r="K73" i="19"/>
  <c r="J73" i="19"/>
  <c r="N72" i="19"/>
  <c r="M72" i="19"/>
  <c r="K72" i="19"/>
  <c r="L72" i="19"/>
  <c r="N71" i="19"/>
  <c r="M71" i="19"/>
  <c r="K71" i="19"/>
  <c r="L71" i="19"/>
  <c r="N70" i="19"/>
  <c r="M70" i="19"/>
  <c r="K70" i="19"/>
  <c r="L70" i="19"/>
  <c r="N69" i="19"/>
  <c r="M69" i="19"/>
  <c r="K69" i="19"/>
  <c r="J69" i="19"/>
  <c r="N68" i="19"/>
  <c r="M68" i="19"/>
  <c r="K68" i="19"/>
  <c r="L68" i="19"/>
  <c r="N67" i="19"/>
  <c r="M67" i="19"/>
  <c r="K67" i="19"/>
  <c r="L67" i="19"/>
  <c r="N66" i="19"/>
  <c r="M66" i="19"/>
  <c r="K66" i="19"/>
  <c r="L66" i="19"/>
  <c r="N65" i="19"/>
  <c r="M65" i="19"/>
  <c r="K65" i="19"/>
  <c r="J65" i="19"/>
  <c r="N64" i="19"/>
  <c r="M64" i="19"/>
  <c r="K64" i="19"/>
  <c r="L64" i="19"/>
  <c r="N63" i="19"/>
  <c r="M63" i="19"/>
  <c r="K63" i="19"/>
  <c r="L63" i="19"/>
  <c r="N62" i="19"/>
  <c r="M62" i="19"/>
  <c r="K62" i="19"/>
  <c r="L62" i="19"/>
  <c r="N61" i="19"/>
  <c r="M61" i="19"/>
  <c r="K61" i="19"/>
  <c r="J61" i="19"/>
  <c r="N59" i="19"/>
  <c r="M59" i="19"/>
  <c r="K59" i="19"/>
  <c r="L59" i="19"/>
  <c r="N58" i="19"/>
  <c r="M58" i="19"/>
  <c r="K58" i="19"/>
  <c r="L58" i="19"/>
  <c r="N57" i="19"/>
  <c r="M57" i="19"/>
  <c r="K57" i="19"/>
  <c r="L57" i="19"/>
  <c r="N56" i="19"/>
  <c r="M56" i="19"/>
  <c r="K56" i="19"/>
  <c r="J56" i="19"/>
  <c r="N55" i="19"/>
  <c r="M55" i="19"/>
  <c r="K55" i="19"/>
  <c r="L55" i="19"/>
  <c r="N53" i="19"/>
  <c r="M53" i="19"/>
  <c r="K53" i="19"/>
  <c r="L53" i="19"/>
  <c r="N52" i="19"/>
  <c r="M52" i="19"/>
  <c r="K52" i="19"/>
  <c r="L52" i="19"/>
  <c r="N51" i="19"/>
  <c r="M51" i="19"/>
  <c r="K51" i="19"/>
  <c r="J51" i="19"/>
  <c r="N50" i="19"/>
  <c r="M50" i="19"/>
  <c r="K50" i="19"/>
  <c r="L50" i="19"/>
  <c r="N49" i="19"/>
  <c r="M49" i="19"/>
  <c r="K49" i="19"/>
  <c r="L49" i="19"/>
  <c r="N48" i="19"/>
  <c r="M48" i="19"/>
  <c r="K48" i="19"/>
  <c r="L48" i="19"/>
  <c r="N47" i="19"/>
  <c r="M47" i="19"/>
  <c r="K47" i="19"/>
  <c r="J47" i="19"/>
  <c r="N46" i="19"/>
  <c r="M46" i="19"/>
  <c r="K46" i="19"/>
  <c r="J46" i="19"/>
  <c r="N45" i="19"/>
  <c r="M45" i="19"/>
  <c r="K45" i="19"/>
  <c r="L45" i="19"/>
  <c r="N44" i="19"/>
  <c r="M44" i="19"/>
  <c r="K44" i="19"/>
  <c r="L44" i="19"/>
  <c r="N43" i="19"/>
  <c r="M43" i="19"/>
  <c r="K43" i="19"/>
  <c r="J43" i="19"/>
  <c r="N41" i="19"/>
  <c r="M41" i="19"/>
  <c r="K41" i="19"/>
  <c r="J41" i="19"/>
  <c r="N40" i="19"/>
  <c r="M40" i="19"/>
  <c r="K40" i="19"/>
  <c r="L40" i="19"/>
  <c r="N39" i="19"/>
  <c r="M39" i="19"/>
  <c r="K39" i="19"/>
  <c r="L39" i="19"/>
  <c r="N38" i="19"/>
  <c r="M38" i="19"/>
  <c r="K38" i="19"/>
  <c r="J38" i="19"/>
  <c r="N37" i="19"/>
  <c r="M37" i="19"/>
  <c r="K37" i="19"/>
  <c r="J37" i="19"/>
  <c r="N36" i="19"/>
  <c r="M36" i="19"/>
  <c r="K36" i="19"/>
  <c r="L36" i="19"/>
  <c r="N35" i="19"/>
  <c r="M35" i="19"/>
  <c r="K35" i="19"/>
  <c r="L35" i="19"/>
  <c r="N34" i="19"/>
  <c r="M34" i="19"/>
  <c r="K34" i="19"/>
  <c r="J34" i="19"/>
  <c r="N33" i="19"/>
  <c r="M33" i="19"/>
  <c r="K33" i="19"/>
  <c r="L33" i="19"/>
  <c r="N32" i="19"/>
  <c r="M32" i="19"/>
  <c r="K32" i="19"/>
  <c r="L32" i="19"/>
  <c r="N31" i="19"/>
  <c r="M31" i="19"/>
  <c r="K31" i="19"/>
  <c r="L31" i="19"/>
  <c r="N30" i="19"/>
  <c r="M30" i="19"/>
  <c r="K30" i="19"/>
  <c r="J30" i="19"/>
  <c r="N29" i="19"/>
  <c r="M29" i="19"/>
  <c r="K29" i="19"/>
  <c r="L29" i="19"/>
  <c r="N28" i="19"/>
  <c r="M28" i="19"/>
  <c r="K28" i="19"/>
  <c r="L28" i="19"/>
  <c r="N27" i="19"/>
  <c r="M27" i="19"/>
  <c r="K27" i="19"/>
  <c r="N26" i="19"/>
  <c r="M26" i="19"/>
  <c r="K26" i="19"/>
  <c r="J26" i="19"/>
  <c r="N24" i="19"/>
  <c r="M24" i="19"/>
  <c r="K24" i="19"/>
  <c r="L24" i="19"/>
  <c r="N23" i="19"/>
  <c r="M23" i="19"/>
  <c r="K23" i="19"/>
  <c r="L23" i="19"/>
  <c r="N22" i="19"/>
  <c r="M22" i="19"/>
  <c r="K22" i="19"/>
  <c r="O101" i="19" l="1"/>
  <c r="J77" i="19"/>
  <c r="J29" i="19"/>
  <c r="L110" i="19"/>
  <c r="J50" i="19"/>
  <c r="O97" i="19"/>
  <c r="J24" i="19"/>
  <c r="J72" i="19"/>
  <c r="O84" i="19"/>
  <c r="J108" i="19"/>
  <c r="J55" i="19"/>
  <c r="J90" i="19"/>
  <c r="J59" i="19"/>
  <c r="O71" i="19"/>
  <c r="J94" i="19"/>
  <c r="J64" i="19"/>
  <c r="O75" i="19"/>
  <c r="J98" i="19"/>
  <c r="J68" i="19"/>
  <c r="O80" i="19"/>
  <c r="J102" i="19"/>
  <c r="O89" i="19"/>
  <c r="J33" i="19"/>
  <c r="J81" i="19"/>
  <c r="O93" i="19"/>
  <c r="L27" i="19"/>
  <c r="J27" i="19"/>
  <c r="L22" i="19"/>
  <c r="O22" i="19" s="1"/>
  <c r="J22" i="19"/>
  <c r="O27" i="19"/>
  <c r="J31" i="19"/>
  <c r="O31" i="19"/>
  <c r="J35" i="19"/>
  <c r="O35" i="19"/>
  <c r="L37" i="19"/>
  <c r="O37" i="19" s="1"/>
  <c r="J39" i="19"/>
  <c r="O39" i="19"/>
  <c r="L41" i="19"/>
  <c r="O41" i="19" s="1"/>
  <c r="J44" i="19"/>
  <c r="O44" i="19"/>
  <c r="L46" i="19"/>
  <c r="O46" i="19" s="1"/>
  <c r="J48" i="19"/>
  <c r="O48" i="19"/>
  <c r="J52" i="19"/>
  <c r="O52" i="19"/>
  <c r="J57" i="19"/>
  <c r="O57" i="19"/>
  <c r="J62" i="19"/>
  <c r="O62" i="19"/>
  <c r="J66" i="19"/>
  <c r="O66" i="19"/>
  <c r="J70" i="19"/>
  <c r="O70" i="19"/>
  <c r="J74" i="19"/>
  <c r="O74" i="19"/>
  <c r="J79" i="19"/>
  <c r="O79" i="19"/>
  <c r="J83" i="19"/>
  <c r="O83" i="19"/>
  <c r="J87" i="19"/>
  <c r="O87" i="19"/>
  <c r="J92" i="19"/>
  <c r="O92" i="19"/>
  <c r="J96" i="19"/>
  <c r="O96" i="19"/>
  <c r="J100" i="19"/>
  <c r="O100" i="19"/>
  <c r="L104" i="19"/>
  <c r="O104" i="19" s="1"/>
  <c r="O110" i="19"/>
  <c r="O24" i="19"/>
  <c r="O29" i="19"/>
  <c r="O33" i="19"/>
  <c r="O50" i="19"/>
  <c r="O55" i="19"/>
  <c r="O59" i="19"/>
  <c r="O64" i="19"/>
  <c r="O68" i="19"/>
  <c r="O72" i="19"/>
  <c r="O77" i="19"/>
  <c r="O81" i="19"/>
  <c r="O85" i="19"/>
  <c r="O90" i="19"/>
  <c r="O94" i="19"/>
  <c r="O98" i="19"/>
  <c r="O102" i="19"/>
  <c r="O23" i="19"/>
  <c r="O28" i="19"/>
  <c r="O32" i="19"/>
  <c r="O36" i="19"/>
  <c r="O40" i="19"/>
  <c r="O45" i="19"/>
  <c r="O49" i="19"/>
  <c r="O53" i="19"/>
  <c r="O58" i="19"/>
  <c r="O63" i="19"/>
  <c r="O67" i="19"/>
  <c r="O106" i="19"/>
  <c r="O108" i="19"/>
  <c r="J23" i="19"/>
  <c r="L26" i="19"/>
  <c r="O26" i="19" s="1"/>
  <c r="J28" i="19"/>
  <c r="L30" i="19"/>
  <c r="O30" i="19" s="1"/>
  <c r="J32" i="19"/>
  <c r="L34" i="19"/>
  <c r="O34" i="19" s="1"/>
  <c r="J36" i="19"/>
  <c r="L38" i="19"/>
  <c r="O38" i="19" s="1"/>
  <c r="J40" i="19"/>
  <c r="L43" i="19"/>
  <c r="O43" i="19" s="1"/>
  <c r="J45" i="19"/>
  <c r="L47" i="19"/>
  <c r="O47" i="19" s="1"/>
  <c r="J49" i="19"/>
  <c r="L51" i="19"/>
  <c r="O51" i="19" s="1"/>
  <c r="J53" i="19"/>
  <c r="L56" i="19"/>
  <c r="O56" i="19" s="1"/>
  <c r="J58" i="19"/>
  <c r="L61" i="19"/>
  <c r="O61" i="19" s="1"/>
  <c r="J63" i="19"/>
  <c r="L65" i="19"/>
  <c r="O65" i="19" s="1"/>
  <c r="J67" i="19"/>
  <c r="L69" i="19"/>
  <c r="O69" i="19" s="1"/>
  <c r="J71" i="19"/>
  <c r="L73" i="19"/>
  <c r="O73" i="19" s="1"/>
  <c r="J75" i="19"/>
  <c r="L78" i="19"/>
  <c r="O78" i="19" s="1"/>
  <c r="J80" i="19"/>
  <c r="L82" i="19"/>
  <c r="O82" i="19" s="1"/>
  <c r="J84" i="19"/>
  <c r="L86" i="19"/>
  <c r="O86" i="19" s="1"/>
  <c r="J89" i="19"/>
  <c r="L91" i="19"/>
  <c r="O91" i="19" s="1"/>
  <c r="J93" i="19"/>
  <c r="L95" i="19"/>
  <c r="O95" i="19" s="1"/>
  <c r="J97" i="19"/>
  <c r="L99" i="19"/>
  <c r="O99" i="19" s="1"/>
  <c r="J101" i="19"/>
  <c r="L103" i="19"/>
  <c r="O103" i="19" s="1"/>
  <c r="J106" i="19"/>
  <c r="L109" i="19"/>
  <c r="O109" i="19" s="1"/>
  <c r="J119" i="26" l="1"/>
  <c r="K119" i="26"/>
  <c r="M119" i="26"/>
  <c r="N119" i="26"/>
  <c r="J120" i="26"/>
  <c r="K120" i="26"/>
  <c r="M120" i="26"/>
  <c r="N120" i="26"/>
  <c r="L121" i="26"/>
  <c r="K121" i="26"/>
  <c r="M121" i="26"/>
  <c r="N121" i="26"/>
  <c r="J122" i="26"/>
  <c r="K122" i="26"/>
  <c r="M122" i="26"/>
  <c r="N122" i="26"/>
  <c r="J121" i="26" l="1"/>
  <c r="L119" i="26"/>
  <c r="O119" i="26" s="1"/>
  <c r="O121" i="26"/>
  <c r="L122" i="26"/>
  <c r="O122" i="26" s="1"/>
  <c r="L120" i="26"/>
  <c r="O120" i="26" s="1"/>
  <c r="N120" i="42" l="1"/>
  <c r="M120" i="42"/>
  <c r="K120" i="42"/>
  <c r="J120" i="42"/>
  <c r="N119" i="42"/>
  <c r="M119" i="42"/>
  <c r="K119" i="42"/>
  <c r="J119" i="42"/>
  <c r="N118" i="42"/>
  <c r="M118" i="42"/>
  <c r="K118" i="42"/>
  <c r="L118" i="42"/>
  <c r="N117" i="42"/>
  <c r="M117" i="42"/>
  <c r="K117" i="42"/>
  <c r="L117" i="42"/>
  <c r="N116" i="42"/>
  <c r="M116" i="42"/>
  <c r="K116" i="42"/>
  <c r="J116" i="42"/>
  <c r="N115" i="42"/>
  <c r="M115" i="42"/>
  <c r="K115" i="42"/>
  <c r="J115" i="42"/>
  <c r="N114" i="42"/>
  <c r="M114" i="42"/>
  <c r="K114" i="42"/>
  <c r="L114" i="42"/>
  <c r="N113" i="42"/>
  <c r="M113" i="42"/>
  <c r="K113" i="42"/>
  <c r="L113" i="42"/>
  <c r="N112" i="42"/>
  <c r="M112" i="42"/>
  <c r="L112" i="42"/>
  <c r="K112" i="42"/>
  <c r="J112" i="42"/>
  <c r="N111" i="42"/>
  <c r="M111" i="42"/>
  <c r="K111" i="42"/>
  <c r="J111" i="42"/>
  <c r="N110" i="42"/>
  <c r="M110" i="42"/>
  <c r="K110" i="42"/>
  <c r="L110" i="42"/>
  <c r="N109" i="42"/>
  <c r="M109" i="42"/>
  <c r="K109" i="42"/>
  <c r="L109" i="42"/>
  <c r="N108" i="42"/>
  <c r="M108" i="42"/>
  <c r="K108" i="42"/>
  <c r="J108" i="42"/>
  <c r="N107" i="42"/>
  <c r="M107" i="42"/>
  <c r="K107" i="42"/>
  <c r="J107" i="42"/>
  <c r="N106" i="42"/>
  <c r="M106" i="42"/>
  <c r="K106" i="42"/>
  <c r="L106" i="42"/>
  <c r="N105" i="42"/>
  <c r="M105" i="42"/>
  <c r="K105" i="42"/>
  <c r="L105" i="42"/>
  <c r="N104" i="42"/>
  <c r="M104" i="42"/>
  <c r="K104" i="42"/>
  <c r="J104" i="42"/>
  <c r="N103" i="42"/>
  <c r="M103" i="42"/>
  <c r="K103" i="42"/>
  <c r="J103" i="42"/>
  <c r="N102" i="42"/>
  <c r="M102" i="42"/>
  <c r="K102" i="42"/>
  <c r="L102" i="42"/>
  <c r="N101" i="42"/>
  <c r="M101" i="42"/>
  <c r="K101" i="42"/>
  <c r="L101" i="42"/>
  <c r="N100" i="42"/>
  <c r="M100" i="42"/>
  <c r="K100" i="42"/>
  <c r="J100" i="42"/>
  <c r="N99" i="42"/>
  <c r="M99" i="42"/>
  <c r="K99" i="42"/>
  <c r="J99" i="42"/>
  <c r="N98" i="42"/>
  <c r="M98" i="42"/>
  <c r="K98" i="42"/>
  <c r="L98" i="42"/>
  <c r="N97" i="42"/>
  <c r="M97" i="42"/>
  <c r="K97" i="42"/>
  <c r="L97" i="42"/>
  <c r="N96" i="42"/>
  <c r="M96" i="42"/>
  <c r="K96" i="42"/>
  <c r="J96" i="42"/>
  <c r="N95" i="42"/>
  <c r="M95" i="42"/>
  <c r="K95" i="42"/>
  <c r="J95" i="42"/>
  <c r="N94" i="42"/>
  <c r="M94" i="42"/>
  <c r="K94" i="42"/>
  <c r="L94" i="42"/>
  <c r="N93" i="42"/>
  <c r="M93" i="42"/>
  <c r="K93" i="42"/>
  <c r="L93" i="42"/>
  <c r="N92" i="42"/>
  <c r="M92" i="42"/>
  <c r="K92" i="42"/>
  <c r="J92" i="42"/>
  <c r="N91" i="42"/>
  <c r="M91" i="42"/>
  <c r="K91" i="42"/>
  <c r="J91" i="42"/>
  <c r="N90" i="42"/>
  <c r="M90" i="42"/>
  <c r="K90" i="42"/>
  <c r="J90" i="42"/>
  <c r="N88" i="42"/>
  <c r="M88" i="42"/>
  <c r="K88" i="42"/>
  <c r="L88" i="42"/>
  <c r="N86" i="42"/>
  <c r="M86" i="42"/>
  <c r="K86" i="42"/>
  <c r="J86" i="42"/>
  <c r="N85" i="42"/>
  <c r="M85" i="42"/>
  <c r="K85" i="42"/>
  <c r="L85" i="42"/>
  <c r="N84" i="42"/>
  <c r="M84" i="42"/>
  <c r="K84" i="42"/>
  <c r="J84" i="42"/>
  <c r="N83" i="42"/>
  <c r="M83" i="42"/>
  <c r="K83" i="42"/>
  <c r="J83" i="42"/>
  <c r="N82" i="42"/>
  <c r="M82" i="42"/>
  <c r="K82" i="42"/>
  <c r="L82" i="42"/>
  <c r="N81" i="42"/>
  <c r="M81" i="42"/>
  <c r="K81" i="42"/>
  <c r="L81" i="42"/>
  <c r="N80" i="42"/>
  <c r="M80" i="42"/>
  <c r="K80" i="42"/>
  <c r="J80" i="42"/>
  <c r="N79" i="42"/>
  <c r="M79" i="42"/>
  <c r="K79" i="42"/>
  <c r="J79" i="42"/>
  <c r="N78" i="42"/>
  <c r="M78" i="42"/>
  <c r="K78" i="42"/>
  <c r="L78" i="42"/>
  <c r="N77" i="42"/>
  <c r="M77" i="42"/>
  <c r="K77" i="42"/>
  <c r="L77" i="42"/>
  <c r="N76" i="42"/>
  <c r="M76" i="42"/>
  <c r="K76" i="42"/>
  <c r="J76" i="42"/>
  <c r="N75" i="42"/>
  <c r="M75" i="42"/>
  <c r="K75" i="42"/>
  <c r="J75" i="42"/>
  <c r="N74" i="42"/>
  <c r="M74" i="42"/>
  <c r="K74" i="42"/>
  <c r="L74" i="42"/>
  <c r="N73" i="42"/>
  <c r="M73" i="42"/>
  <c r="K73" i="42"/>
  <c r="L73" i="42"/>
  <c r="N72" i="42"/>
  <c r="M72" i="42"/>
  <c r="K72" i="42"/>
  <c r="J72" i="42"/>
  <c r="N71" i="42"/>
  <c r="M71" i="42"/>
  <c r="K71" i="42"/>
  <c r="L71" i="42"/>
  <c r="N69" i="42"/>
  <c r="M69" i="42"/>
  <c r="K69" i="42"/>
  <c r="L69" i="42"/>
  <c r="N68" i="42"/>
  <c r="M68" i="42"/>
  <c r="K68" i="42"/>
  <c r="J68" i="42"/>
  <c r="N67" i="42"/>
  <c r="M67" i="42"/>
  <c r="K67" i="42"/>
  <c r="J67" i="42"/>
  <c r="N66" i="42"/>
  <c r="M66" i="42"/>
  <c r="K66" i="42"/>
  <c r="L66" i="42"/>
  <c r="N65" i="42"/>
  <c r="M65" i="42"/>
  <c r="K65" i="42"/>
  <c r="L65" i="42"/>
  <c r="N64" i="42"/>
  <c r="M64" i="42"/>
  <c r="K64" i="42"/>
  <c r="J64" i="42"/>
  <c r="N63" i="42"/>
  <c r="M63" i="42"/>
  <c r="K63" i="42"/>
  <c r="J63" i="42"/>
  <c r="N62" i="42"/>
  <c r="M62" i="42"/>
  <c r="K62" i="42"/>
  <c r="L62" i="42"/>
  <c r="N61" i="42"/>
  <c r="M61" i="42"/>
  <c r="K61" i="42"/>
  <c r="L61" i="42"/>
  <c r="N60" i="42"/>
  <c r="M60" i="42"/>
  <c r="K60" i="42"/>
  <c r="J60" i="42"/>
  <c r="N58" i="42"/>
  <c r="M58" i="42"/>
  <c r="K58" i="42"/>
  <c r="N57" i="42"/>
  <c r="M57" i="42"/>
  <c r="K57" i="42"/>
  <c r="L57" i="42"/>
  <c r="N56" i="42"/>
  <c r="M56" i="42"/>
  <c r="K56" i="42"/>
  <c r="J56" i="42"/>
  <c r="N55" i="42"/>
  <c r="M55" i="42"/>
  <c r="K55" i="42"/>
  <c r="N54" i="42"/>
  <c r="M54" i="42"/>
  <c r="K54" i="42"/>
  <c r="L54" i="42"/>
  <c r="N53" i="42"/>
  <c r="M53" i="42"/>
  <c r="K53" i="42"/>
  <c r="L53" i="42"/>
  <c r="N52" i="42"/>
  <c r="M52" i="42"/>
  <c r="K52" i="42"/>
  <c r="J52" i="42"/>
  <c r="N51" i="42"/>
  <c r="M51" i="42"/>
  <c r="K51" i="42"/>
  <c r="J51" i="42"/>
  <c r="N50" i="42"/>
  <c r="M50" i="42"/>
  <c r="K50" i="42"/>
  <c r="L50" i="42"/>
  <c r="N49" i="42"/>
  <c r="M49" i="42"/>
  <c r="K49" i="42"/>
  <c r="L49" i="42"/>
  <c r="N48" i="42"/>
  <c r="M48" i="42"/>
  <c r="K48" i="42"/>
  <c r="J48" i="42"/>
  <c r="N47" i="42"/>
  <c r="M47" i="42"/>
  <c r="K47" i="42"/>
  <c r="J47" i="42"/>
  <c r="N46" i="42"/>
  <c r="M46" i="42"/>
  <c r="K46" i="42"/>
  <c r="L46" i="42"/>
  <c r="N45" i="42"/>
  <c r="M45" i="42"/>
  <c r="K45" i="42"/>
  <c r="L45" i="42"/>
  <c r="N43" i="42"/>
  <c r="M43" i="42"/>
  <c r="K43" i="42"/>
  <c r="L43" i="42"/>
  <c r="N42" i="42"/>
  <c r="M42" i="42"/>
  <c r="K42" i="42"/>
  <c r="L42" i="42"/>
  <c r="N41" i="42"/>
  <c r="M41" i="42"/>
  <c r="K41" i="42"/>
  <c r="L41" i="42"/>
  <c r="N40" i="42"/>
  <c r="M40" i="42"/>
  <c r="K40" i="42"/>
  <c r="J40" i="42"/>
  <c r="N39" i="42"/>
  <c r="M39" i="42"/>
  <c r="K39" i="42"/>
  <c r="L39" i="42"/>
  <c r="N38" i="42"/>
  <c r="M38" i="42"/>
  <c r="K38" i="42"/>
  <c r="L38" i="42"/>
  <c r="N36" i="42"/>
  <c r="M36" i="42"/>
  <c r="K36" i="42"/>
  <c r="J36" i="42"/>
  <c r="N35" i="42"/>
  <c r="M35" i="42"/>
  <c r="K35" i="42"/>
  <c r="J35" i="42"/>
  <c r="N34" i="42"/>
  <c r="M34" i="42"/>
  <c r="K34" i="42"/>
  <c r="L34" i="42"/>
  <c r="N33" i="42"/>
  <c r="M33" i="42"/>
  <c r="K33" i="42"/>
  <c r="L33" i="42"/>
  <c r="N32" i="42"/>
  <c r="M32" i="42"/>
  <c r="K32" i="42"/>
  <c r="J32" i="42"/>
  <c r="N31" i="42"/>
  <c r="M31" i="42"/>
  <c r="K31" i="42"/>
  <c r="J31" i="42"/>
  <c r="N30" i="42"/>
  <c r="M30" i="42"/>
  <c r="K30" i="42"/>
  <c r="L30" i="42"/>
  <c r="N29" i="42"/>
  <c r="M29" i="42"/>
  <c r="K29" i="42"/>
  <c r="L29" i="42"/>
  <c r="N28" i="42"/>
  <c r="M28" i="42"/>
  <c r="K28" i="42"/>
  <c r="N27" i="42"/>
  <c r="M27" i="42"/>
  <c r="K27" i="42"/>
  <c r="L27" i="42"/>
  <c r="N26" i="42"/>
  <c r="M26" i="42"/>
  <c r="K26" i="42"/>
  <c r="L26" i="42"/>
  <c r="N25" i="42"/>
  <c r="M25" i="42"/>
  <c r="K25" i="42"/>
  <c r="L25" i="42"/>
  <c r="N24" i="42"/>
  <c r="M24" i="42"/>
  <c r="K24" i="42"/>
  <c r="J24" i="42"/>
  <c r="N23" i="42"/>
  <c r="M23" i="42"/>
  <c r="K23" i="42"/>
  <c r="L23" i="42"/>
  <c r="N22" i="42"/>
  <c r="M22" i="42"/>
  <c r="K22" i="42"/>
  <c r="N119" i="41"/>
  <c r="M119" i="41"/>
  <c r="K119" i="41"/>
  <c r="G119" i="41"/>
  <c r="J119" i="41" s="1"/>
  <c r="N118" i="41"/>
  <c r="M118" i="41"/>
  <c r="K118" i="41"/>
  <c r="G118" i="41"/>
  <c r="J118" i="41" s="1"/>
  <c r="N117" i="41"/>
  <c r="M117" i="41"/>
  <c r="K117" i="41"/>
  <c r="N116" i="41"/>
  <c r="M116" i="41"/>
  <c r="K116" i="41"/>
  <c r="L116" i="41"/>
  <c r="N115" i="41"/>
  <c r="M115" i="41"/>
  <c r="K115" i="41"/>
  <c r="J115" i="41"/>
  <c r="N114" i="41"/>
  <c r="M114" i="41"/>
  <c r="K114" i="41"/>
  <c r="N113" i="41"/>
  <c r="M113" i="41"/>
  <c r="K113" i="41"/>
  <c r="L113" i="41"/>
  <c r="N112" i="41"/>
  <c r="M112" i="41"/>
  <c r="K112" i="41"/>
  <c r="L112" i="41"/>
  <c r="N111" i="41"/>
  <c r="M111" i="41"/>
  <c r="K111" i="41"/>
  <c r="J111" i="41"/>
  <c r="N110" i="41"/>
  <c r="M110" i="41"/>
  <c r="K110" i="41"/>
  <c r="J110" i="41"/>
  <c r="N109" i="41"/>
  <c r="M109" i="41"/>
  <c r="K109" i="41"/>
  <c r="L109" i="41"/>
  <c r="N108" i="41"/>
  <c r="M108" i="41"/>
  <c r="K108" i="41"/>
  <c r="L108" i="41"/>
  <c r="N107" i="41"/>
  <c r="M107" i="41"/>
  <c r="K107" i="41"/>
  <c r="J107" i="41"/>
  <c r="N106" i="41"/>
  <c r="M106" i="41"/>
  <c r="K106" i="41"/>
  <c r="J106" i="41"/>
  <c r="N104" i="41"/>
  <c r="M104" i="41"/>
  <c r="K104" i="41"/>
  <c r="L104" i="41"/>
  <c r="N102" i="41"/>
  <c r="M102" i="41"/>
  <c r="K102" i="41"/>
  <c r="J102" i="41"/>
  <c r="N101" i="41"/>
  <c r="M101" i="41"/>
  <c r="K101" i="41"/>
  <c r="L101" i="41"/>
  <c r="N100" i="41"/>
  <c r="M100" i="41"/>
  <c r="K100" i="41"/>
  <c r="L100" i="41"/>
  <c r="N99" i="41"/>
  <c r="M99" i="41"/>
  <c r="K99" i="41"/>
  <c r="N98" i="41"/>
  <c r="M98" i="41"/>
  <c r="K98" i="41"/>
  <c r="J98" i="41"/>
  <c r="N97" i="41"/>
  <c r="M97" i="41"/>
  <c r="K97" i="41"/>
  <c r="L97" i="41"/>
  <c r="N96" i="41"/>
  <c r="M96" i="41"/>
  <c r="K96" i="41"/>
  <c r="L96" i="41"/>
  <c r="N95" i="41"/>
  <c r="M95" i="41"/>
  <c r="K95" i="41"/>
  <c r="J95" i="41"/>
  <c r="N94" i="41"/>
  <c r="M94" i="41"/>
  <c r="K94" i="41"/>
  <c r="J94" i="41"/>
  <c r="N93" i="41"/>
  <c r="M93" i="41"/>
  <c r="K93" i="41"/>
  <c r="L93" i="41"/>
  <c r="N92" i="41"/>
  <c r="M92" i="41"/>
  <c r="K92" i="41"/>
  <c r="L92" i="41"/>
  <c r="N91" i="41"/>
  <c r="M91" i="41"/>
  <c r="K91" i="41"/>
  <c r="N90" i="41"/>
  <c r="M90" i="41"/>
  <c r="K90" i="41"/>
  <c r="J90" i="41"/>
  <c r="N89" i="41"/>
  <c r="M89" i="41"/>
  <c r="K89" i="41"/>
  <c r="L89" i="41"/>
  <c r="N88" i="41"/>
  <c r="M88" i="41"/>
  <c r="K88" i="41"/>
  <c r="L88" i="41"/>
  <c r="N87" i="41"/>
  <c r="M87" i="41"/>
  <c r="K87" i="41"/>
  <c r="J87" i="41"/>
  <c r="N85" i="41"/>
  <c r="M85" i="41"/>
  <c r="K85" i="41"/>
  <c r="L85" i="41"/>
  <c r="N84" i="41"/>
  <c r="M84" i="41"/>
  <c r="K84" i="41"/>
  <c r="L84" i="41"/>
  <c r="N83" i="41"/>
  <c r="M83" i="41"/>
  <c r="K83" i="41"/>
  <c r="N82" i="41"/>
  <c r="M82" i="41"/>
  <c r="K82" i="41"/>
  <c r="J82" i="41"/>
  <c r="N81" i="41"/>
  <c r="M81" i="41"/>
  <c r="K81" i="41"/>
  <c r="L81" i="41"/>
  <c r="N80" i="41"/>
  <c r="M80" i="41"/>
  <c r="K80" i="41"/>
  <c r="L80" i="41"/>
  <c r="N79" i="41"/>
  <c r="M79" i="41"/>
  <c r="K79" i="41"/>
  <c r="J79" i="41"/>
  <c r="N78" i="41"/>
  <c r="M78" i="41"/>
  <c r="K78" i="41"/>
  <c r="J78" i="41"/>
  <c r="N77" i="41"/>
  <c r="M77" i="41"/>
  <c r="K77" i="41"/>
  <c r="L77" i="41"/>
  <c r="N76" i="41"/>
  <c r="M76" i="41"/>
  <c r="K76" i="41"/>
  <c r="L76" i="41"/>
  <c r="N75" i="41"/>
  <c r="M75" i="41"/>
  <c r="K75" i="41"/>
  <c r="J75" i="41"/>
  <c r="N73" i="41"/>
  <c r="M73" i="41"/>
  <c r="K73" i="41"/>
  <c r="L73" i="41"/>
  <c r="N72" i="41"/>
  <c r="M72" i="41"/>
  <c r="K72" i="41"/>
  <c r="L72" i="41"/>
  <c r="N71" i="41"/>
  <c r="M71" i="41"/>
  <c r="K71" i="41"/>
  <c r="J71" i="41"/>
  <c r="N70" i="41"/>
  <c r="M70" i="41"/>
  <c r="K70" i="41"/>
  <c r="J70" i="41"/>
  <c r="N69" i="41"/>
  <c r="M69" i="41"/>
  <c r="K69" i="41"/>
  <c r="L69" i="41"/>
  <c r="N68" i="41"/>
  <c r="M68" i="41"/>
  <c r="K68" i="41"/>
  <c r="L68" i="41"/>
  <c r="N67" i="41"/>
  <c r="M67" i="41"/>
  <c r="K67" i="41"/>
  <c r="N66" i="41"/>
  <c r="M66" i="41"/>
  <c r="K66" i="41"/>
  <c r="J66" i="41"/>
  <c r="N65" i="41"/>
  <c r="M65" i="41"/>
  <c r="K65" i="41"/>
  <c r="L65" i="41"/>
  <c r="N64" i="41"/>
  <c r="M64" i="41"/>
  <c r="K64" i="41"/>
  <c r="L64" i="41"/>
  <c r="N63" i="41"/>
  <c r="M63" i="41"/>
  <c r="K63" i="41"/>
  <c r="N62" i="41"/>
  <c r="M62" i="41"/>
  <c r="K62" i="41"/>
  <c r="J62" i="41"/>
  <c r="N61" i="41"/>
  <c r="M61" i="41"/>
  <c r="K61" i="41"/>
  <c r="L61" i="41"/>
  <c r="N60" i="41"/>
  <c r="M60" i="41"/>
  <c r="K60" i="41"/>
  <c r="L60" i="41"/>
  <c r="N59" i="41"/>
  <c r="M59" i="41"/>
  <c r="L59" i="41"/>
  <c r="K59" i="41"/>
  <c r="J59" i="41"/>
  <c r="N57" i="41"/>
  <c r="M57" i="41"/>
  <c r="K57" i="41"/>
  <c r="L57" i="41"/>
  <c r="N56" i="41"/>
  <c r="M56" i="41"/>
  <c r="K56" i="41"/>
  <c r="L56" i="41"/>
  <c r="N55" i="41"/>
  <c r="M55" i="41"/>
  <c r="K55" i="41"/>
  <c r="J55" i="41"/>
  <c r="N54" i="41"/>
  <c r="M54" i="41"/>
  <c r="K54" i="41"/>
  <c r="J54" i="41"/>
  <c r="N53" i="41"/>
  <c r="M53" i="41"/>
  <c r="K53" i="41"/>
  <c r="L53" i="41"/>
  <c r="N51" i="41"/>
  <c r="M51" i="41"/>
  <c r="K51" i="41"/>
  <c r="J51" i="41"/>
  <c r="N50" i="41"/>
  <c r="M50" i="41"/>
  <c r="K50" i="41"/>
  <c r="L50" i="41"/>
  <c r="N49" i="41"/>
  <c r="M49" i="41"/>
  <c r="K49" i="41"/>
  <c r="L49" i="41"/>
  <c r="N48" i="41"/>
  <c r="M48" i="41"/>
  <c r="K48" i="41"/>
  <c r="J48" i="41"/>
  <c r="N47" i="41"/>
  <c r="M47" i="41"/>
  <c r="K47" i="41"/>
  <c r="J47" i="41"/>
  <c r="N46" i="41"/>
  <c r="M46" i="41"/>
  <c r="K46" i="41"/>
  <c r="L46" i="41"/>
  <c r="N45" i="41"/>
  <c r="M45" i="41"/>
  <c r="K45" i="41"/>
  <c r="L45" i="41"/>
  <c r="N44" i="41"/>
  <c r="M44" i="41"/>
  <c r="K44" i="41"/>
  <c r="J44" i="41"/>
  <c r="N43" i="41"/>
  <c r="M43" i="41"/>
  <c r="K43" i="41"/>
  <c r="J43" i="41"/>
  <c r="N42" i="41"/>
  <c r="M42" i="41"/>
  <c r="K42" i="41"/>
  <c r="L42" i="41"/>
  <c r="N41" i="41"/>
  <c r="M41" i="41"/>
  <c r="K41" i="41"/>
  <c r="L41" i="41"/>
  <c r="N40" i="41"/>
  <c r="M40" i="41"/>
  <c r="K40" i="41"/>
  <c r="J40" i="41"/>
  <c r="N39" i="41"/>
  <c r="M39" i="41"/>
  <c r="K39" i="41"/>
  <c r="J39" i="41"/>
  <c r="N37" i="41"/>
  <c r="M37" i="41"/>
  <c r="K37" i="41"/>
  <c r="L37" i="41"/>
  <c r="N36" i="41"/>
  <c r="M36" i="41"/>
  <c r="K36" i="41"/>
  <c r="N35" i="41"/>
  <c r="M35" i="41"/>
  <c r="K35" i="41"/>
  <c r="J35" i="41"/>
  <c r="N34" i="41"/>
  <c r="M34" i="41"/>
  <c r="K34" i="41"/>
  <c r="L34" i="41"/>
  <c r="N33" i="41"/>
  <c r="M33" i="41"/>
  <c r="K33" i="41"/>
  <c r="L33" i="41"/>
  <c r="N32" i="41"/>
  <c r="M32" i="41"/>
  <c r="K32" i="41"/>
  <c r="N31" i="41"/>
  <c r="M31" i="41"/>
  <c r="K31" i="41"/>
  <c r="J31" i="41"/>
  <c r="N30" i="41"/>
  <c r="M30" i="41"/>
  <c r="K30" i="41"/>
  <c r="L30" i="41"/>
  <c r="N29" i="41"/>
  <c r="M29" i="41"/>
  <c r="K29" i="41"/>
  <c r="L29" i="41"/>
  <c r="N28" i="41"/>
  <c r="M28" i="41"/>
  <c r="K28" i="41"/>
  <c r="J28" i="41"/>
  <c r="N27" i="41"/>
  <c r="M27" i="41"/>
  <c r="K27" i="41"/>
  <c r="J27" i="41"/>
  <c r="N26" i="41"/>
  <c r="M26" i="41"/>
  <c r="K26" i="41"/>
  <c r="L26" i="41"/>
  <c r="N24" i="41"/>
  <c r="M24" i="41"/>
  <c r="K24" i="41"/>
  <c r="J24" i="41"/>
  <c r="N23" i="41"/>
  <c r="M23" i="41"/>
  <c r="K23" i="41"/>
  <c r="J23" i="41"/>
  <c r="N22" i="41"/>
  <c r="M22" i="41"/>
  <c r="K22" i="41"/>
  <c r="L22" i="41"/>
  <c r="N129" i="40"/>
  <c r="M129" i="40"/>
  <c r="K129" i="40"/>
  <c r="G129" i="40"/>
  <c r="J129" i="40" s="1"/>
  <c r="N128" i="40"/>
  <c r="M128" i="40"/>
  <c r="K128" i="40"/>
  <c r="G128" i="40"/>
  <c r="J128" i="40" s="1"/>
  <c r="N127" i="40"/>
  <c r="M127" i="40"/>
  <c r="K127" i="40"/>
  <c r="G127" i="40"/>
  <c r="N126" i="40"/>
  <c r="M126" i="40"/>
  <c r="K126" i="40"/>
  <c r="G126" i="40"/>
  <c r="L126" i="40" s="1"/>
  <c r="N120" i="39"/>
  <c r="M120" i="39"/>
  <c r="K120" i="39"/>
  <c r="G120" i="39"/>
  <c r="J120" i="39" s="1"/>
  <c r="N119" i="39"/>
  <c r="M119" i="39"/>
  <c r="K119" i="39"/>
  <c r="G119" i="39"/>
  <c r="J119" i="39" s="1"/>
  <c r="N118" i="39"/>
  <c r="M118" i="39"/>
  <c r="K118" i="39"/>
  <c r="L118" i="39"/>
  <c r="N117" i="39"/>
  <c r="M117" i="39"/>
  <c r="K117" i="39"/>
  <c r="L117" i="39"/>
  <c r="N116" i="39"/>
  <c r="M116" i="39"/>
  <c r="K116" i="39"/>
  <c r="N115" i="39"/>
  <c r="M115" i="39"/>
  <c r="K115" i="39"/>
  <c r="J115" i="39"/>
  <c r="N114" i="39"/>
  <c r="M114" i="39"/>
  <c r="K114" i="39"/>
  <c r="N113" i="39"/>
  <c r="M113" i="39"/>
  <c r="K113" i="39"/>
  <c r="L113" i="39"/>
  <c r="N112" i="39"/>
  <c r="M112" i="39"/>
  <c r="K112" i="39"/>
  <c r="J112" i="39"/>
  <c r="N111" i="39"/>
  <c r="M111" i="39"/>
  <c r="K111" i="39"/>
  <c r="J111" i="39"/>
  <c r="N110" i="39"/>
  <c r="M110" i="39"/>
  <c r="K110" i="39"/>
  <c r="L110" i="39"/>
  <c r="N109" i="39"/>
  <c r="M109" i="39"/>
  <c r="K109" i="39"/>
  <c r="L109" i="39"/>
  <c r="N108" i="39"/>
  <c r="M108" i="39"/>
  <c r="K108" i="39"/>
  <c r="N107" i="39"/>
  <c r="M107" i="39"/>
  <c r="K107" i="39"/>
  <c r="L107" i="39"/>
  <c r="N106" i="39"/>
  <c r="M106" i="39"/>
  <c r="K106" i="39"/>
  <c r="L106" i="39"/>
  <c r="N105" i="39"/>
  <c r="M105" i="39"/>
  <c r="K105" i="39"/>
  <c r="L105" i="39"/>
  <c r="N104" i="39"/>
  <c r="M104" i="39"/>
  <c r="K104" i="39"/>
  <c r="J104" i="39"/>
  <c r="N103" i="39"/>
  <c r="M103" i="39"/>
  <c r="K103" i="39"/>
  <c r="N102" i="39"/>
  <c r="M102" i="39"/>
  <c r="K102" i="39"/>
  <c r="L102" i="39"/>
  <c r="N101" i="39"/>
  <c r="M101" i="39"/>
  <c r="K101" i="39"/>
  <c r="L101" i="39"/>
  <c r="N100" i="39"/>
  <c r="M100" i="39"/>
  <c r="K100" i="39"/>
  <c r="J100" i="39"/>
  <c r="N99" i="39"/>
  <c r="M99" i="39"/>
  <c r="K99" i="39"/>
  <c r="L99" i="39"/>
  <c r="N98" i="39"/>
  <c r="M98" i="39"/>
  <c r="K98" i="39"/>
  <c r="L98" i="39"/>
  <c r="N96" i="39"/>
  <c r="M96" i="39"/>
  <c r="K96" i="39"/>
  <c r="J96" i="39"/>
  <c r="N94" i="39"/>
  <c r="M94" i="39"/>
  <c r="K94" i="39"/>
  <c r="L94" i="39"/>
  <c r="N93" i="39"/>
  <c r="M93" i="39"/>
  <c r="K93" i="39"/>
  <c r="L93" i="39"/>
  <c r="N92" i="39"/>
  <c r="M92" i="39"/>
  <c r="K92" i="39"/>
  <c r="J92" i="39"/>
  <c r="N91" i="39"/>
  <c r="M91" i="39"/>
  <c r="K91" i="39"/>
  <c r="L91" i="39"/>
  <c r="N90" i="39"/>
  <c r="M90" i="39"/>
  <c r="K90" i="39"/>
  <c r="N89" i="39"/>
  <c r="M89" i="39"/>
  <c r="K89" i="39"/>
  <c r="L89" i="39"/>
  <c r="N88" i="39"/>
  <c r="M88" i="39"/>
  <c r="K88" i="39"/>
  <c r="J88" i="39"/>
  <c r="N87" i="39"/>
  <c r="M87" i="39"/>
  <c r="K87" i="39"/>
  <c r="L87" i="39"/>
  <c r="N86" i="39"/>
  <c r="M86" i="39"/>
  <c r="K86" i="39"/>
  <c r="L86" i="39"/>
  <c r="N85" i="39"/>
  <c r="M85" i="39"/>
  <c r="K85" i="39"/>
  <c r="L85" i="39"/>
  <c r="N84" i="39"/>
  <c r="M84" i="39"/>
  <c r="L84" i="39"/>
  <c r="K84" i="39"/>
  <c r="J84" i="39"/>
  <c r="N83" i="39"/>
  <c r="M83" i="39"/>
  <c r="K83" i="39"/>
  <c r="L83" i="39"/>
  <c r="N82" i="39"/>
  <c r="M82" i="39"/>
  <c r="K82" i="39"/>
  <c r="L82" i="39"/>
  <c r="N81" i="39"/>
  <c r="M81" i="39"/>
  <c r="K81" i="39"/>
  <c r="L81" i="39"/>
  <c r="N80" i="39"/>
  <c r="M80" i="39"/>
  <c r="K80" i="39"/>
  <c r="J80" i="39"/>
  <c r="N79" i="39"/>
  <c r="M79" i="39"/>
  <c r="K79" i="39"/>
  <c r="L79" i="39"/>
  <c r="N77" i="39"/>
  <c r="M77" i="39"/>
  <c r="K77" i="39"/>
  <c r="L77" i="39"/>
  <c r="N76" i="39"/>
  <c r="M76" i="39"/>
  <c r="K76" i="39"/>
  <c r="J76" i="39"/>
  <c r="N75" i="39"/>
  <c r="M75" i="39"/>
  <c r="K75" i="39"/>
  <c r="N74" i="39"/>
  <c r="M74" i="39"/>
  <c r="K74" i="39"/>
  <c r="L74" i="39"/>
  <c r="N73" i="39"/>
  <c r="M73" i="39"/>
  <c r="K73" i="39"/>
  <c r="L73" i="39"/>
  <c r="N72" i="39"/>
  <c r="M72" i="39"/>
  <c r="K72" i="39"/>
  <c r="J72" i="39"/>
  <c r="N71" i="39"/>
  <c r="M71" i="39"/>
  <c r="K71" i="39"/>
  <c r="L71" i="39"/>
  <c r="N70" i="39"/>
  <c r="M70" i="39"/>
  <c r="K70" i="39"/>
  <c r="L70" i="39"/>
  <c r="N69" i="39"/>
  <c r="M69" i="39"/>
  <c r="K69" i="39"/>
  <c r="L69" i="39"/>
  <c r="N68" i="39"/>
  <c r="M68" i="39"/>
  <c r="K68" i="39"/>
  <c r="J68" i="39"/>
  <c r="N67" i="39"/>
  <c r="M67" i="39"/>
  <c r="K67" i="39"/>
  <c r="L67" i="39"/>
  <c r="N65" i="39"/>
  <c r="M65" i="39"/>
  <c r="K65" i="39"/>
  <c r="L65" i="39"/>
  <c r="N64" i="39"/>
  <c r="M64" i="39"/>
  <c r="K64" i="39"/>
  <c r="N63" i="39"/>
  <c r="M63" i="39"/>
  <c r="K63" i="39"/>
  <c r="L63" i="39"/>
  <c r="N62" i="39"/>
  <c r="M62" i="39"/>
  <c r="K62" i="39"/>
  <c r="L62" i="39"/>
  <c r="N61" i="39"/>
  <c r="M61" i="39"/>
  <c r="K61" i="39"/>
  <c r="L61" i="39"/>
  <c r="N60" i="39"/>
  <c r="M60" i="39"/>
  <c r="K60" i="39"/>
  <c r="N59" i="39"/>
  <c r="M59" i="39"/>
  <c r="K59" i="39"/>
  <c r="L59" i="39"/>
  <c r="N58" i="39"/>
  <c r="M58" i="39"/>
  <c r="K58" i="39"/>
  <c r="L58" i="39"/>
  <c r="N57" i="39"/>
  <c r="M57" i="39"/>
  <c r="K57" i="39"/>
  <c r="L57" i="39"/>
  <c r="N56" i="39"/>
  <c r="M56" i="39"/>
  <c r="K56" i="39"/>
  <c r="N55" i="39"/>
  <c r="M55" i="39"/>
  <c r="K55" i="39"/>
  <c r="L55" i="39"/>
  <c r="N54" i="39"/>
  <c r="M54" i="39"/>
  <c r="K54" i="39"/>
  <c r="L54" i="39"/>
  <c r="N53" i="39"/>
  <c r="M53" i="39"/>
  <c r="K53" i="39"/>
  <c r="L53" i="39"/>
  <c r="N52" i="39"/>
  <c r="M52" i="39"/>
  <c r="K52" i="39"/>
  <c r="N50" i="39"/>
  <c r="M50" i="39"/>
  <c r="K50" i="39"/>
  <c r="L50" i="39"/>
  <c r="N49" i="39"/>
  <c r="M49" i="39"/>
  <c r="K49" i="39"/>
  <c r="L49" i="39"/>
  <c r="N48" i="39"/>
  <c r="M48" i="39"/>
  <c r="K48" i="39"/>
  <c r="J48" i="39"/>
  <c r="N47" i="39"/>
  <c r="M47" i="39"/>
  <c r="K47" i="39"/>
  <c r="L47" i="39"/>
  <c r="N46" i="39"/>
  <c r="M46" i="39"/>
  <c r="K46" i="39"/>
  <c r="N45" i="39"/>
  <c r="M45" i="39"/>
  <c r="K45" i="39"/>
  <c r="L45" i="39"/>
  <c r="N44" i="39"/>
  <c r="M44" i="39"/>
  <c r="K44" i="39"/>
  <c r="J44" i="39"/>
  <c r="N43" i="39"/>
  <c r="M43" i="39"/>
  <c r="K43" i="39"/>
  <c r="L43" i="39"/>
  <c r="N42" i="39"/>
  <c r="M42" i="39"/>
  <c r="K42" i="39"/>
  <c r="N41" i="39"/>
  <c r="M41" i="39"/>
  <c r="K41" i="39"/>
  <c r="L41" i="39"/>
  <c r="N40" i="39"/>
  <c r="M40" i="39"/>
  <c r="K40" i="39"/>
  <c r="J40" i="39"/>
  <c r="N39" i="39"/>
  <c r="M39" i="39"/>
  <c r="K39" i="39"/>
  <c r="L39" i="39"/>
  <c r="N37" i="39"/>
  <c r="M37" i="39"/>
  <c r="K37" i="39"/>
  <c r="L37" i="39"/>
  <c r="N36" i="39"/>
  <c r="M36" i="39"/>
  <c r="K36" i="39"/>
  <c r="J36" i="39"/>
  <c r="N35" i="39"/>
  <c r="M35" i="39"/>
  <c r="K35" i="39"/>
  <c r="N34" i="39"/>
  <c r="M34" i="39"/>
  <c r="K34" i="39"/>
  <c r="L34" i="39"/>
  <c r="N33" i="39"/>
  <c r="M33" i="39"/>
  <c r="K33" i="39"/>
  <c r="L33" i="39"/>
  <c r="N32" i="39"/>
  <c r="M32" i="39"/>
  <c r="K32" i="39"/>
  <c r="J32" i="39"/>
  <c r="N31" i="39"/>
  <c r="M31" i="39"/>
  <c r="K31" i="39"/>
  <c r="N30" i="39"/>
  <c r="M30" i="39"/>
  <c r="K30" i="39"/>
  <c r="L30" i="39"/>
  <c r="N29" i="39"/>
  <c r="M29" i="39"/>
  <c r="K29" i="39"/>
  <c r="L29" i="39"/>
  <c r="N28" i="39"/>
  <c r="M28" i="39"/>
  <c r="K28" i="39"/>
  <c r="J28" i="39"/>
  <c r="N27" i="39"/>
  <c r="M27" i="39"/>
  <c r="K27" i="39"/>
  <c r="L27" i="39"/>
  <c r="N26" i="39"/>
  <c r="M26" i="39"/>
  <c r="K26" i="39"/>
  <c r="L26" i="39"/>
  <c r="N25" i="39"/>
  <c r="M25" i="39"/>
  <c r="K25" i="39"/>
  <c r="L25" i="39"/>
  <c r="N23" i="39"/>
  <c r="M23" i="39"/>
  <c r="K23" i="39"/>
  <c r="L23" i="39"/>
  <c r="N22" i="39"/>
  <c r="M22" i="39"/>
  <c r="K22" i="39"/>
  <c r="L22" i="39"/>
  <c r="N120" i="38"/>
  <c r="M120" i="38"/>
  <c r="K120" i="38"/>
  <c r="G120" i="38"/>
  <c r="J120" i="38" s="1"/>
  <c r="N119" i="38"/>
  <c r="M119" i="38"/>
  <c r="K119" i="38"/>
  <c r="N118" i="38"/>
  <c r="M118" i="38"/>
  <c r="L118" i="38"/>
  <c r="K118" i="38"/>
  <c r="J118" i="38"/>
  <c r="N117" i="38"/>
  <c r="M117" i="38"/>
  <c r="K117" i="38"/>
  <c r="N116" i="38"/>
  <c r="M116" i="38"/>
  <c r="K116" i="38"/>
  <c r="J116" i="38"/>
  <c r="N115" i="38"/>
  <c r="M115" i="38"/>
  <c r="K115" i="38"/>
  <c r="J115" i="38"/>
  <c r="N114" i="38"/>
  <c r="M114" i="38"/>
  <c r="K114" i="38"/>
  <c r="J114" i="38"/>
  <c r="N113" i="38"/>
  <c r="M113" i="38"/>
  <c r="K113" i="38"/>
  <c r="N112" i="38"/>
  <c r="M112" i="38"/>
  <c r="K112" i="38"/>
  <c r="J112" i="38"/>
  <c r="N111" i="38"/>
  <c r="O111" i="38" s="1"/>
  <c r="M111" i="38"/>
  <c r="L111" i="38"/>
  <c r="K111" i="38"/>
  <c r="J111" i="38"/>
  <c r="N110" i="38"/>
  <c r="M110" i="38"/>
  <c r="K110" i="38"/>
  <c r="N109" i="38"/>
  <c r="M109" i="38"/>
  <c r="K109" i="38"/>
  <c r="N108" i="38"/>
  <c r="M108" i="38"/>
  <c r="K108" i="38"/>
  <c r="J108" i="38"/>
  <c r="N107" i="38"/>
  <c r="M107" i="38"/>
  <c r="K107" i="38"/>
  <c r="N106" i="38"/>
  <c r="M106" i="38"/>
  <c r="K106" i="38"/>
  <c r="N105" i="38"/>
  <c r="M105" i="38"/>
  <c r="K105" i="38"/>
  <c r="N104" i="38"/>
  <c r="M104" i="38"/>
  <c r="K104" i="38"/>
  <c r="J104" i="38"/>
  <c r="N103" i="38"/>
  <c r="M103" i="38"/>
  <c r="K103" i="38"/>
  <c r="N102" i="38"/>
  <c r="M102" i="38"/>
  <c r="K102" i="38"/>
  <c r="L102" i="38"/>
  <c r="N101" i="38"/>
  <c r="M101" i="38"/>
  <c r="K101" i="38"/>
  <c r="N100" i="38"/>
  <c r="M100" i="38"/>
  <c r="K100" i="38"/>
  <c r="J100" i="38"/>
  <c r="N99" i="38"/>
  <c r="M99" i="38"/>
  <c r="K99" i="38"/>
  <c r="J99" i="38"/>
  <c r="N98" i="38"/>
  <c r="M98" i="38"/>
  <c r="K98" i="38"/>
  <c r="L98" i="38"/>
  <c r="N97" i="38"/>
  <c r="M97" i="38"/>
  <c r="K97" i="38"/>
  <c r="N96" i="38"/>
  <c r="M96" i="38"/>
  <c r="K96" i="38"/>
  <c r="N95" i="38"/>
  <c r="M95" i="38"/>
  <c r="K95" i="38"/>
  <c r="J95" i="38"/>
  <c r="N94" i="38"/>
  <c r="M94" i="38"/>
  <c r="K94" i="38"/>
  <c r="L94" i="38"/>
  <c r="N93" i="38"/>
  <c r="M93" i="38"/>
  <c r="K93" i="38"/>
  <c r="N92" i="38"/>
  <c r="M92" i="38"/>
  <c r="K92" i="38"/>
  <c r="J92" i="38"/>
  <c r="N91" i="38"/>
  <c r="M91" i="38"/>
  <c r="K91" i="38"/>
  <c r="L91" i="38"/>
  <c r="N90" i="38"/>
  <c r="M90" i="38"/>
  <c r="K90" i="38"/>
  <c r="L90" i="38"/>
  <c r="N89" i="38"/>
  <c r="M89" i="38"/>
  <c r="K89" i="38"/>
  <c r="N88" i="38"/>
  <c r="M88" i="38"/>
  <c r="K88" i="38"/>
  <c r="J88" i="38"/>
  <c r="N87" i="38"/>
  <c r="M87" i="38"/>
  <c r="K87" i="38"/>
  <c r="N86" i="38"/>
  <c r="M86" i="38"/>
  <c r="K86" i="38"/>
  <c r="L86" i="38"/>
  <c r="N85" i="38"/>
  <c r="M85" i="38"/>
  <c r="K85" i="38"/>
  <c r="N84" i="38"/>
  <c r="M84" i="38"/>
  <c r="L84" i="38"/>
  <c r="K84" i="38"/>
  <c r="J84" i="38"/>
  <c r="N83" i="38"/>
  <c r="M83" i="38"/>
  <c r="K83" i="38"/>
  <c r="J83" i="38"/>
  <c r="N81" i="38"/>
  <c r="M81" i="38"/>
  <c r="K81" i="38"/>
  <c r="N79" i="38"/>
  <c r="M79" i="38"/>
  <c r="K79" i="38"/>
  <c r="J79" i="38"/>
  <c r="N78" i="38"/>
  <c r="M78" i="38"/>
  <c r="K78" i="38"/>
  <c r="N77" i="38"/>
  <c r="M77" i="38"/>
  <c r="K77" i="38"/>
  <c r="N76" i="38"/>
  <c r="M76" i="38"/>
  <c r="K76" i="38"/>
  <c r="J76" i="38"/>
  <c r="N75" i="38"/>
  <c r="M75" i="38"/>
  <c r="K75" i="38"/>
  <c r="J75" i="38"/>
  <c r="N74" i="38"/>
  <c r="M74" i="38"/>
  <c r="K74" i="38"/>
  <c r="N73" i="38"/>
  <c r="M73" i="38"/>
  <c r="K73" i="38"/>
  <c r="N72" i="38"/>
  <c r="M72" i="38"/>
  <c r="K72" i="38"/>
  <c r="J72" i="38"/>
  <c r="N71" i="38"/>
  <c r="M71" i="38"/>
  <c r="K71" i="38"/>
  <c r="J71" i="38"/>
  <c r="N70" i="38"/>
  <c r="M70" i="38"/>
  <c r="K70" i="38"/>
  <c r="L70" i="38"/>
  <c r="N69" i="38"/>
  <c r="M69" i="38"/>
  <c r="K69" i="38"/>
  <c r="L69" i="38"/>
  <c r="N68" i="38"/>
  <c r="M68" i="38"/>
  <c r="K68" i="38"/>
  <c r="J68" i="38"/>
  <c r="N67" i="38"/>
  <c r="M67" i="38"/>
  <c r="K67" i="38"/>
  <c r="J67" i="38"/>
  <c r="N66" i="38"/>
  <c r="M66" i="38"/>
  <c r="K66" i="38"/>
  <c r="L66" i="38"/>
  <c r="N65" i="38"/>
  <c r="M65" i="38"/>
  <c r="K65" i="38"/>
  <c r="L65" i="38"/>
  <c r="N64" i="38"/>
  <c r="M64" i="38"/>
  <c r="K64" i="38"/>
  <c r="J64" i="38"/>
  <c r="N62" i="38"/>
  <c r="M62" i="38"/>
  <c r="K62" i="38"/>
  <c r="L62" i="38"/>
  <c r="N61" i="38"/>
  <c r="M61" i="38"/>
  <c r="K61" i="38"/>
  <c r="L61" i="38"/>
  <c r="N60" i="38"/>
  <c r="M60" i="38"/>
  <c r="K60" i="38"/>
  <c r="J60" i="38"/>
  <c r="N59" i="38"/>
  <c r="M59" i="38"/>
  <c r="K59" i="38"/>
  <c r="N58" i="38"/>
  <c r="M58" i="38"/>
  <c r="K58" i="38"/>
  <c r="L58" i="38"/>
  <c r="N57" i="38"/>
  <c r="M57" i="38"/>
  <c r="K57" i="38"/>
  <c r="L57" i="38"/>
  <c r="N56" i="38"/>
  <c r="M56" i="38"/>
  <c r="K56" i="38"/>
  <c r="J56" i="38"/>
  <c r="N55" i="38"/>
  <c r="M55" i="38"/>
  <c r="K55" i="38"/>
  <c r="N54" i="38"/>
  <c r="M54" i="38"/>
  <c r="K54" i="38"/>
  <c r="L54" i="38"/>
  <c r="N53" i="38"/>
  <c r="M53" i="38"/>
  <c r="K53" i="38"/>
  <c r="L53" i="38"/>
  <c r="N52" i="38"/>
  <c r="M52" i="38"/>
  <c r="K52" i="38"/>
  <c r="J52" i="38"/>
  <c r="N50" i="38"/>
  <c r="M50" i="38"/>
  <c r="K50" i="38"/>
  <c r="L50" i="38"/>
  <c r="N49" i="38"/>
  <c r="M49" i="38"/>
  <c r="K49" i="38"/>
  <c r="L49" i="38"/>
  <c r="N48" i="38"/>
  <c r="M48" i="38"/>
  <c r="K48" i="38"/>
  <c r="N47" i="38"/>
  <c r="M47" i="38"/>
  <c r="K47" i="38"/>
  <c r="J47" i="38"/>
  <c r="N46" i="38"/>
  <c r="M46" i="38"/>
  <c r="K46" i="38"/>
  <c r="L46" i="38"/>
  <c r="N44" i="38"/>
  <c r="M44" i="38"/>
  <c r="K44" i="38"/>
  <c r="J44" i="38"/>
  <c r="N43" i="38"/>
  <c r="M43" i="38"/>
  <c r="K43" i="38"/>
  <c r="N42" i="38"/>
  <c r="M42" i="38"/>
  <c r="K42" i="38"/>
  <c r="L42" i="38"/>
  <c r="N40" i="38"/>
  <c r="M40" i="38"/>
  <c r="K40" i="38"/>
  <c r="J40" i="38"/>
  <c r="N39" i="38"/>
  <c r="M39" i="38"/>
  <c r="K39" i="38"/>
  <c r="J39" i="38"/>
  <c r="N38" i="38"/>
  <c r="M38" i="38"/>
  <c r="K38" i="38"/>
  <c r="L38" i="38"/>
  <c r="N37" i="38"/>
  <c r="M37" i="38"/>
  <c r="K37" i="38"/>
  <c r="L37" i="38"/>
  <c r="N36" i="38"/>
  <c r="M36" i="38"/>
  <c r="K36" i="38"/>
  <c r="J36" i="38"/>
  <c r="N35" i="38"/>
  <c r="M35" i="38"/>
  <c r="K35" i="38"/>
  <c r="N34" i="38"/>
  <c r="M34" i="38"/>
  <c r="K34" i="38"/>
  <c r="L34" i="38"/>
  <c r="N33" i="38"/>
  <c r="M33" i="38"/>
  <c r="K33" i="38"/>
  <c r="L33" i="38"/>
  <c r="N32" i="38"/>
  <c r="M32" i="38"/>
  <c r="K32" i="38"/>
  <c r="J32" i="38"/>
  <c r="N31" i="38"/>
  <c r="M31" i="38"/>
  <c r="K31" i="38"/>
  <c r="J31" i="38"/>
  <c r="N30" i="38"/>
  <c r="M30" i="38"/>
  <c r="K30" i="38"/>
  <c r="L30" i="38"/>
  <c r="N28" i="38"/>
  <c r="M28" i="38"/>
  <c r="K28" i="38"/>
  <c r="J28" i="38"/>
  <c r="N27" i="38"/>
  <c r="M27" i="38"/>
  <c r="L27" i="38"/>
  <c r="K27" i="38"/>
  <c r="J27" i="38"/>
  <c r="N26" i="38"/>
  <c r="M26" i="38"/>
  <c r="K26" i="38"/>
  <c r="L26" i="38"/>
  <c r="N25" i="38"/>
  <c r="M25" i="38"/>
  <c r="K25" i="38"/>
  <c r="L25" i="38"/>
  <c r="N24" i="38"/>
  <c r="M24" i="38"/>
  <c r="K24" i="38"/>
  <c r="J24" i="38"/>
  <c r="N23" i="38"/>
  <c r="M23" i="38"/>
  <c r="K23" i="38"/>
  <c r="L23" i="38"/>
  <c r="N22" i="38"/>
  <c r="M22" i="38"/>
  <c r="K22" i="38"/>
  <c r="L22" i="38"/>
  <c r="N120" i="37"/>
  <c r="M120" i="37"/>
  <c r="K120" i="37"/>
  <c r="G120" i="37"/>
  <c r="J120" i="37" s="1"/>
  <c r="N119" i="37"/>
  <c r="M119" i="37"/>
  <c r="K119" i="37"/>
  <c r="G119" i="37"/>
  <c r="J119" i="37" s="1"/>
  <c r="N118" i="37"/>
  <c r="M118" i="37"/>
  <c r="K118" i="37"/>
  <c r="L118" i="37"/>
  <c r="N117" i="37"/>
  <c r="M117" i="37"/>
  <c r="K117" i="37"/>
  <c r="N116" i="37"/>
  <c r="M116" i="37"/>
  <c r="K116" i="37"/>
  <c r="N115" i="37"/>
  <c r="M115" i="37"/>
  <c r="K115" i="37"/>
  <c r="J115" i="37"/>
  <c r="N114" i="37"/>
  <c r="M114" i="37"/>
  <c r="K114" i="37"/>
  <c r="J114" i="37"/>
  <c r="L114" i="37"/>
  <c r="N113" i="37"/>
  <c r="M113" i="37"/>
  <c r="K113" i="37"/>
  <c r="N112" i="37"/>
  <c r="M112" i="37"/>
  <c r="K112" i="37"/>
  <c r="N111" i="37"/>
  <c r="M111" i="37"/>
  <c r="K111" i="37"/>
  <c r="J111" i="37"/>
  <c r="N110" i="37"/>
  <c r="M110" i="37"/>
  <c r="K110" i="37"/>
  <c r="L110" i="37"/>
  <c r="N109" i="37"/>
  <c r="M109" i="37"/>
  <c r="K109" i="37"/>
  <c r="N108" i="37"/>
  <c r="M108" i="37"/>
  <c r="K108" i="37"/>
  <c r="N107" i="37"/>
  <c r="M107" i="37"/>
  <c r="K107" i="37"/>
  <c r="J107" i="37"/>
  <c r="N106" i="37"/>
  <c r="M106" i="37"/>
  <c r="K106" i="37"/>
  <c r="L106" i="37"/>
  <c r="N105" i="37"/>
  <c r="M105" i="37"/>
  <c r="K105" i="37"/>
  <c r="N104" i="37"/>
  <c r="M104" i="37"/>
  <c r="K104" i="37"/>
  <c r="J104" i="37"/>
  <c r="N103" i="37"/>
  <c r="M103" i="37"/>
  <c r="K103" i="37"/>
  <c r="J103" i="37"/>
  <c r="N102" i="37"/>
  <c r="M102" i="37"/>
  <c r="K102" i="37"/>
  <c r="L102" i="37"/>
  <c r="N101" i="37"/>
  <c r="M101" i="37"/>
  <c r="K101" i="37"/>
  <c r="N100" i="37"/>
  <c r="M100" i="37"/>
  <c r="K100" i="37"/>
  <c r="J100" i="37"/>
  <c r="N99" i="37"/>
  <c r="M99" i="37"/>
  <c r="K99" i="37"/>
  <c r="N98" i="37"/>
  <c r="M98" i="37"/>
  <c r="K98" i="37"/>
  <c r="L98" i="37"/>
  <c r="N96" i="37"/>
  <c r="M96" i="37"/>
  <c r="K96" i="37"/>
  <c r="J96" i="37"/>
  <c r="N94" i="37"/>
  <c r="M94" i="37"/>
  <c r="K94" i="37"/>
  <c r="L94" i="37"/>
  <c r="N93" i="37"/>
  <c r="M93" i="37"/>
  <c r="K93" i="37"/>
  <c r="L93" i="37"/>
  <c r="N92" i="37"/>
  <c r="M92" i="37"/>
  <c r="K92" i="37"/>
  <c r="J92" i="37"/>
  <c r="N91" i="37"/>
  <c r="M91" i="37"/>
  <c r="K91" i="37"/>
  <c r="J91" i="37"/>
  <c r="N90" i="37"/>
  <c r="M90" i="37"/>
  <c r="K90" i="37"/>
  <c r="L90" i="37"/>
  <c r="N89" i="37"/>
  <c r="M89" i="37"/>
  <c r="K89" i="37"/>
  <c r="N88" i="37"/>
  <c r="M88" i="37"/>
  <c r="K88" i="37"/>
  <c r="J88" i="37"/>
  <c r="N87" i="37"/>
  <c r="M87" i="37"/>
  <c r="K87" i="37"/>
  <c r="J87" i="37"/>
  <c r="N86" i="37"/>
  <c r="M86" i="37"/>
  <c r="K86" i="37"/>
  <c r="L86" i="37"/>
  <c r="N85" i="37"/>
  <c r="M85" i="37"/>
  <c r="K85" i="37"/>
  <c r="L85" i="37"/>
  <c r="N84" i="37"/>
  <c r="M84" i="37"/>
  <c r="K84" i="37"/>
  <c r="J84" i="37"/>
  <c r="N83" i="37"/>
  <c r="M83" i="37"/>
  <c r="K83" i="37"/>
  <c r="J83" i="37"/>
  <c r="N82" i="37"/>
  <c r="M82" i="37"/>
  <c r="K82" i="37"/>
  <c r="N81" i="37"/>
  <c r="M81" i="37"/>
  <c r="K81" i="37"/>
  <c r="L81" i="37"/>
  <c r="N80" i="37"/>
  <c r="M80" i="37"/>
  <c r="K80" i="37"/>
  <c r="J80" i="37"/>
  <c r="N79" i="37"/>
  <c r="M79" i="37"/>
  <c r="K79" i="37"/>
  <c r="N77" i="37"/>
  <c r="M77" i="37"/>
  <c r="K77" i="37"/>
  <c r="L77" i="37"/>
  <c r="N76" i="37"/>
  <c r="M76" i="37"/>
  <c r="K76" i="37"/>
  <c r="N75" i="37"/>
  <c r="M75" i="37"/>
  <c r="K75" i="37"/>
  <c r="J75" i="37"/>
  <c r="N74" i="37"/>
  <c r="M74" i="37"/>
  <c r="K74" i="37"/>
  <c r="L74" i="37"/>
  <c r="N73" i="37"/>
  <c r="M73" i="37"/>
  <c r="K73" i="37"/>
  <c r="L73" i="37"/>
  <c r="N72" i="37"/>
  <c r="M72" i="37"/>
  <c r="K72" i="37"/>
  <c r="J72" i="37"/>
  <c r="N71" i="37"/>
  <c r="M71" i="37"/>
  <c r="K71" i="37"/>
  <c r="N70" i="37"/>
  <c r="M70" i="37"/>
  <c r="K70" i="37"/>
  <c r="L70" i="37"/>
  <c r="N69" i="37"/>
  <c r="M69" i="37"/>
  <c r="K69" i="37"/>
  <c r="L69" i="37"/>
  <c r="N68" i="37"/>
  <c r="M68" i="37"/>
  <c r="K68" i="37"/>
  <c r="N67" i="37"/>
  <c r="M67" i="37"/>
  <c r="K67" i="37"/>
  <c r="J67" i="37"/>
  <c r="N66" i="37"/>
  <c r="M66" i="37"/>
  <c r="K66" i="37"/>
  <c r="L66" i="37"/>
  <c r="N64" i="37"/>
  <c r="M64" i="37"/>
  <c r="K64" i="37"/>
  <c r="J64" i="37"/>
  <c r="N63" i="37"/>
  <c r="M63" i="37"/>
  <c r="K63" i="37"/>
  <c r="J63" i="37"/>
  <c r="N62" i="37"/>
  <c r="M62" i="37"/>
  <c r="K62" i="37"/>
  <c r="L62" i="37"/>
  <c r="N61" i="37"/>
  <c r="M61" i="37"/>
  <c r="K61" i="37"/>
  <c r="L61" i="37"/>
  <c r="N60" i="37"/>
  <c r="M60" i="37"/>
  <c r="K60" i="37"/>
  <c r="N59" i="37"/>
  <c r="M59" i="37"/>
  <c r="K59" i="37"/>
  <c r="J59" i="37"/>
  <c r="N58" i="37"/>
  <c r="M58" i="37"/>
  <c r="K58" i="37"/>
  <c r="L58" i="37"/>
  <c r="N57" i="37"/>
  <c r="M57" i="37"/>
  <c r="K57" i="37"/>
  <c r="N56" i="37"/>
  <c r="M56" i="37"/>
  <c r="K56" i="37"/>
  <c r="J56" i="37"/>
  <c r="N55" i="37"/>
  <c r="M55" i="37"/>
  <c r="K55" i="37"/>
  <c r="J55" i="37"/>
  <c r="N54" i="37"/>
  <c r="M54" i="37"/>
  <c r="K54" i="37"/>
  <c r="L54" i="37"/>
  <c r="N53" i="37"/>
  <c r="M53" i="37"/>
  <c r="K53" i="37"/>
  <c r="L53" i="37"/>
  <c r="N52" i="37"/>
  <c r="M52" i="37"/>
  <c r="K52" i="37"/>
  <c r="N50" i="37"/>
  <c r="M50" i="37"/>
  <c r="K50" i="37"/>
  <c r="L50" i="37"/>
  <c r="N49" i="37"/>
  <c r="M49" i="37"/>
  <c r="K49" i="37"/>
  <c r="L49" i="37"/>
  <c r="N47" i="37"/>
  <c r="M47" i="37"/>
  <c r="K47" i="37"/>
  <c r="J47" i="37"/>
  <c r="N46" i="37"/>
  <c r="M46" i="37"/>
  <c r="K46" i="37"/>
  <c r="L46" i="37"/>
  <c r="N45" i="37"/>
  <c r="M45" i="37"/>
  <c r="K45" i="37"/>
  <c r="L45" i="37"/>
  <c r="N44" i="37"/>
  <c r="M44" i="37"/>
  <c r="K44" i="37"/>
  <c r="J44" i="37"/>
  <c r="N43" i="37"/>
  <c r="M43" i="37"/>
  <c r="K43" i="37"/>
  <c r="N42" i="37"/>
  <c r="M42" i="37"/>
  <c r="K42" i="37"/>
  <c r="N41" i="37"/>
  <c r="M41" i="37"/>
  <c r="K41" i="37"/>
  <c r="L41" i="37"/>
  <c r="N40" i="37"/>
  <c r="M40" i="37"/>
  <c r="K40" i="37"/>
  <c r="J40" i="37"/>
  <c r="N39" i="37"/>
  <c r="M39" i="37"/>
  <c r="K39" i="37"/>
  <c r="J39" i="37"/>
  <c r="N37" i="37"/>
  <c r="M37" i="37"/>
  <c r="K37" i="37"/>
  <c r="J37" i="37"/>
  <c r="L37" i="37"/>
  <c r="N36" i="37"/>
  <c r="M36" i="37"/>
  <c r="K36" i="37"/>
  <c r="J36" i="37"/>
  <c r="N35" i="37"/>
  <c r="M35" i="37"/>
  <c r="K35" i="37"/>
  <c r="J35" i="37"/>
  <c r="N34" i="37"/>
  <c r="M34" i="37"/>
  <c r="K34" i="37"/>
  <c r="L34" i="37"/>
  <c r="N33" i="37"/>
  <c r="M33" i="37"/>
  <c r="K33" i="37"/>
  <c r="N32" i="37"/>
  <c r="M32" i="37"/>
  <c r="K32" i="37"/>
  <c r="J32" i="37"/>
  <c r="N31" i="37"/>
  <c r="M31" i="37"/>
  <c r="K31" i="37"/>
  <c r="J31" i="37"/>
  <c r="N30" i="37"/>
  <c r="M30" i="37"/>
  <c r="K30" i="37"/>
  <c r="L30" i="37"/>
  <c r="N29" i="37"/>
  <c r="M29" i="37"/>
  <c r="K29" i="37"/>
  <c r="N28" i="37"/>
  <c r="M28" i="37"/>
  <c r="K28" i="37"/>
  <c r="J28" i="37"/>
  <c r="N27" i="37"/>
  <c r="M27" i="37"/>
  <c r="K27" i="37"/>
  <c r="J27" i="37"/>
  <c r="N26" i="37"/>
  <c r="M26" i="37"/>
  <c r="K26" i="37"/>
  <c r="L26" i="37"/>
  <c r="N25" i="37"/>
  <c r="M25" i="37"/>
  <c r="K25" i="37"/>
  <c r="N24" i="37"/>
  <c r="M24" i="37"/>
  <c r="K24" i="37"/>
  <c r="J24" i="37"/>
  <c r="N23" i="37"/>
  <c r="M23" i="37"/>
  <c r="K23" i="37"/>
  <c r="N22" i="37"/>
  <c r="M22" i="37"/>
  <c r="K22" i="37"/>
  <c r="L22" i="37"/>
  <c r="N120" i="36"/>
  <c r="M120" i="36"/>
  <c r="K120" i="36"/>
  <c r="G120" i="36"/>
  <c r="N119" i="36"/>
  <c r="M119" i="36"/>
  <c r="K119" i="36"/>
  <c r="J119" i="36"/>
  <c r="N118" i="36"/>
  <c r="M118" i="36"/>
  <c r="K118" i="36"/>
  <c r="L118" i="36"/>
  <c r="N117" i="36"/>
  <c r="M117" i="36"/>
  <c r="K117" i="36"/>
  <c r="N116" i="36"/>
  <c r="M116" i="36"/>
  <c r="K116" i="36"/>
  <c r="N115" i="36"/>
  <c r="M115" i="36"/>
  <c r="K115" i="36"/>
  <c r="J115" i="36"/>
  <c r="N114" i="36"/>
  <c r="M114" i="36"/>
  <c r="K114" i="36"/>
  <c r="L114" i="36"/>
  <c r="N113" i="36"/>
  <c r="M113" i="36"/>
  <c r="K113" i="36"/>
  <c r="N112" i="36"/>
  <c r="M112" i="36"/>
  <c r="K112" i="36"/>
  <c r="J112" i="36"/>
  <c r="N111" i="36"/>
  <c r="M111" i="36"/>
  <c r="K111" i="36"/>
  <c r="N110" i="36"/>
  <c r="M110" i="36"/>
  <c r="K110" i="36"/>
  <c r="L110" i="36"/>
  <c r="N109" i="36"/>
  <c r="M109" i="36"/>
  <c r="K109" i="36"/>
  <c r="N108" i="36"/>
  <c r="M108" i="36"/>
  <c r="K108" i="36"/>
  <c r="J108" i="36"/>
  <c r="N107" i="36"/>
  <c r="M107" i="36"/>
  <c r="K107" i="36"/>
  <c r="N106" i="36"/>
  <c r="M106" i="36"/>
  <c r="K106" i="36"/>
  <c r="L106" i="36"/>
  <c r="N105" i="36"/>
  <c r="M105" i="36"/>
  <c r="K105" i="36"/>
  <c r="N104" i="36"/>
  <c r="M104" i="36"/>
  <c r="K104" i="36"/>
  <c r="J104" i="36"/>
  <c r="N103" i="36"/>
  <c r="M103" i="36"/>
  <c r="K103" i="36"/>
  <c r="J103" i="36"/>
  <c r="N102" i="36"/>
  <c r="M102" i="36"/>
  <c r="K102" i="36"/>
  <c r="L102" i="36"/>
  <c r="N101" i="36"/>
  <c r="M101" i="36"/>
  <c r="K101" i="36"/>
  <c r="N100" i="36"/>
  <c r="M100" i="36"/>
  <c r="K100" i="36"/>
  <c r="N99" i="36"/>
  <c r="M99" i="36"/>
  <c r="K99" i="36"/>
  <c r="J99" i="36"/>
  <c r="N98" i="36"/>
  <c r="M98" i="36"/>
  <c r="K98" i="36"/>
  <c r="L98" i="36"/>
  <c r="N97" i="36"/>
  <c r="M97" i="36"/>
  <c r="K97" i="36"/>
  <c r="N96" i="36"/>
  <c r="M96" i="36"/>
  <c r="K96" i="36"/>
  <c r="N95" i="36"/>
  <c r="M95" i="36"/>
  <c r="K95" i="36"/>
  <c r="J95" i="36"/>
  <c r="N94" i="36"/>
  <c r="M94" i="36"/>
  <c r="K94" i="36"/>
  <c r="N93" i="36"/>
  <c r="M93" i="36"/>
  <c r="K93" i="36"/>
  <c r="N92" i="36"/>
  <c r="M92" i="36"/>
  <c r="K92" i="36"/>
  <c r="N91" i="36"/>
  <c r="M91" i="36"/>
  <c r="K91" i="36"/>
  <c r="J91" i="36"/>
  <c r="N90" i="36"/>
  <c r="M90" i="36"/>
  <c r="K90" i="36"/>
  <c r="L90" i="36"/>
  <c r="N89" i="36"/>
  <c r="M89" i="36"/>
  <c r="K89" i="36"/>
  <c r="N88" i="36"/>
  <c r="M88" i="36"/>
  <c r="K88" i="36"/>
  <c r="N87" i="36"/>
  <c r="M87" i="36"/>
  <c r="K87" i="36"/>
  <c r="J87" i="36"/>
  <c r="N86" i="36"/>
  <c r="M86" i="36"/>
  <c r="K86" i="36"/>
  <c r="L86" i="36"/>
  <c r="N85" i="36"/>
  <c r="M85" i="36"/>
  <c r="K85" i="36"/>
  <c r="L85" i="36"/>
  <c r="N84" i="36"/>
  <c r="M84" i="36"/>
  <c r="K84" i="36"/>
  <c r="J84" i="36"/>
  <c r="N83" i="36"/>
  <c r="M83" i="36"/>
  <c r="K83" i="36"/>
  <c r="J83" i="36"/>
  <c r="N82" i="36"/>
  <c r="M82" i="36"/>
  <c r="K82" i="36"/>
  <c r="N81" i="36"/>
  <c r="M81" i="36"/>
  <c r="K81" i="36"/>
  <c r="L81" i="36"/>
  <c r="N80" i="36"/>
  <c r="M80" i="36"/>
  <c r="K80" i="36"/>
  <c r="J80" i="36"/>
  <c r="N79" i="36"/>
  <c r="M79" i="36"/>
  <c r="K79" i="36"/>
  <c r="J79" i="36"/>
  <c r="N78" i="36"/>
  <c r="M78" i="36"/>
  <c r="K78" i="36"/>
  <c r="L78" i="36"/>
  <c r="N77" i="36"/>
  <c r="M77" i="36"/>
  <c r="K77" i="36"/>
  <c r="L77" i="36"/>
  <c r="N76" i="36"/>
  <c r="M76" i="36"/>
  <c r="K76" i="36"/>
  <c r="J76" i="36"/>
  <c r="N75" i="36"/>
  <c r="M75" i="36"/>
  <c r="K75" i="36"/>
  <c r="N73" i="36"/>
  <c r="M73" i="36"/>
  <c r="K73" i="36"/>
  <c r="L73" i="36"/>
  <c r="N71" i="36"/>
  <c r="M71" i="36"/>
  <c r="K71" i="36"/>
  <c r="J71" i="36"/>
  <c r="N70" i="36"/>
  <c r="M70" i="36"/>
  <c r="K70" i="36"/>
  <c r="L70" i="36"/>
  <c r="N69" i="36"/>
  <c r="M69" i="36"/>
  <c r="K69" i="36"/>
  <c r="L69" i="36"/>
  <c r="N68" i="36"/>
  <c r="M68" i="36"/>
  <c r="K68" i="36"/>
  <c r="J68" i="36"/>
  <c r="N67" i="36"/>
  <c r="M67" i="36"/>
  <c r="K67" i="36"/>
  <c r="N66" i="36"/>
  <c r="M66" i="36"/>
  <c r="K66" i="36"/>
  <c r="L66" i="36"/>
  <c r="N65" i="36"/>
  <c r="M65" i="36"/>
  <c r="K65" i="36"/>
  <c r="L65" i="36"/>
  <c r="N64" i="36"/>
  <c r="M64" i="36"/>
  <c r="K64" i="36"/>
  <c r="J64" i="36"/>
  <c r="N63" i="36"/>
  <c r="M63" i="36"/>
  <c r="K63" i="36"/>
  <c r="J63" i="36"/>
  <c r="N62" i="36"/>
  <c r="M62" i="36"/>
  <c r="K62" i="36"/>
  <c r="L62" i="36"/>
  <c r="N61" i="36"/>
  <c r="M61" i="36"/>
  <c r="K61" i="36"/>
  <c r="L61" i="36"/>
  <c r="N60" i="36"/>
  <c r="M60" i="36"/>
  <c r="K60" i="36"/>
  <c r="J60" i="36"/>
  <c r="N59" i="36"/>
  <c r="M59" i="36"/>
  <c r="K59" i="36"/>
  <c r="J59" i="36"/>
  <c r="N57" i="36"/>
  <c r="M57" i="36"/>
  <c r="K57" i="36"/>
  <c r="L57" i="36"/>
  <c r="N56" i="36"/>
  <c r="M56" i="36"/>
  <c r="K56" i="36"/>
  <c r="J56" i="36"/>
  <c r="N55" i="36"/>
  <c r="M55" i="36"/>
  <c r="K55" i="36"/>
  <c r="J55" i="36"/>
  <c r="N54" i="36"/>
  <c r="M54" i="36"/>
  <c r="K54" i="36"/>
  <c r="N53" i="36"/>
  <c r="M53" i="36"/>
  <c r="K53" i="36"/>
  <c r="L53" i="36"/>
  <c r="N52" i="36"/>
  <c r="M52" i="36"/>
  <c r="K52" i="36"/>
  <c r="J52" i="36"/>
  <c r="N50" i="36"/>
  <c r="M50" i="36"/>
  <c r="K50" i="36"/>
  <c r="J50" i="36"/>
  <c r="N49" i="36"/>
  <c r="M49" i="36"/>
  <c r="K49" i="36"/>
  <c r="N48" i="36"/>
  <c r="M48" i="36"/>
  <c r="K48" i="36"/>
  <c r="J48" i="36"/>
  <c r="N47" i="36"/>
  <c r="M47" i="36"/>
  <c r="K47" i="36"/>
  <c r="N46" i="36"/>
  <c r="M46" i="36"/>
  <c r="K46" i="36"/>
  <c r="L46" i="36"/>
  <c r="N45" i="36"/>
  <c r="M45" i="36"/>
  <c r="K45" i="36"/>
  <c r="L45" i="36"/>
  <c r="N44" i="36"/>
  <c r="M44" i="36"/>
  <c r="K44" i="36"/>
  <c r="J44" i="36"/>
  <c r="N43" i="36"/>
  <c r="M43" i="36"/>
  <c r="K43" i="36"/>
  <c r="N42" i="36"/>
  <c r="M42" i="36"/>
  <c r="K42" i="36"/>
  <c r="L42" i="36"/>
  <c r="N40" i="36"/>
  <c r="M40" i="36"/>
  <c r="K40" i="36"/>
  <c r="J40" i="36"/>
  <c r="N39" i="36"/>
  <c r="M39" i="36"/>
  <c r="K39" i="36"/>
  <c r="J39" i="36"/>
  <c r="N38" i="36"/>
  <c r="M38" i="36"/>
  <c r="K38" i="36"/>
  <c r="L38" i="36"/>
  <c r="N37" i="36"/>
  <c r="M37" i="36"/>
  <c r="K37" i="36"/>
  <c r="L37" i="36"/>
  <c r="N36" i="36"/>
  <c r="M36" i="36"/>
  <c r="K36" i="36"/>
  <c r="J36" i="36"/>
  <c r="N35" i="36"/>
  <c r="M35" i="36"/>
  <c r="K35" i="36"/>
  <c r="N34" i="36"/>
  <c r="M34" i="36"/>
  <c r="K34" i="36"/>
  <c r="L34" i="36"/>
  <c r="N32" i="36"/>
  <c r="M32" i="36"/>
  <c r="K32" i="36"/>
  <c r="J32" i="36"/>
  <c r="N31" i="36"/>
  <c r="M31" i="36"/>
  <c r="K31" i="36"/>
  <c r="J31" i="36"/>
  <c r="N30" i="36"/>
  <c r="M30" i="36"/>
  <c r="K30" i="36"/>
  <c r="L30" i="36"/>
  <c r="N29" i="36"/>
  <c r="M29" i="36"/>
  <c r="K29" i="36"/>
  <c r="J29" i="36"/>
  <c r="L29" i="36"/>
  <c r="N28" i="36"/>
  <c r="M28" i="36"/>
  <c r="K28" i="36"/>
  <c r="J28" i="36"/>
  <c r="N27" i="36"/>
  <c r="M27" i="36"/>
  <c r="K27" i="36"/>
  <c r="J27" i="36"/>
  <c r="N26" i="36"/>
  <c r="M26" i="36"/>
  <c r="K26" i="36"/>
  <c r="J26" i="36"/>
  <c r="N25" i="36"/>
  <c r="M25" i="36"/>
  <c r="K25" i="36"/>
  <c r="L25" i="36"/>
  <c r="N23" i="36"/>
  <c r="M23" i="36"/>
  <c r="K23" i="36"/>
  <c r="N22" i="36"/>
  <c r="M22" i="36"/>
  <c r="K22" i="36"/>
  <c r="J22" i="36"/>
  <c r="L22" i="36"/>
  <c r="N120" i="35"/>
  <c r="M120" i="35"/>
  <c r="K120" i="35"/>
  <c r="G120" i="35"/>
  <c r="J120" i="35" s="1"/>
  <c r="N119" i="35"/>
  <c r="M119" i="35"/>
  <c r="K119" i="35"/>
  <c r="G119" i="35"/>
  <c r="J119" i="35" s="1"/>
  <c r="N118" i="35"/>
  <c r="M118" i="35"/>
  <c r="K118" i="35"/>
  <c r="N117" i="35"/>
  <c r="M117" i="35"/>
  <c r="K117" i="35"/>
  <c r="L117" i="35"/>
  <c r="N116" i="35"/>
  <c r="M116" i="35"/>
  <c r="K116" i="35"/>
  <c r="L116" i="35"/>
  <c r="N115" i="35"/>
  <c r="M115" i="35"/>
  <c r="K115" i="35"/>
  <c r="J115" i="35"/>
  <c r="N114" i="35"/>
  <c r="M114" i="35"/>
  <c r="K114" i="35"/>
  <c r="J114" i="35"/>
  <c r="N113" i="35"/>
  <c r="M113" i="35"/>
  <c r="K113" i="35"/>
  <c r="L113" i="35"/>
  <c r="N112" i="35"/>
  <c r="M112" i="35"/>
  <c r="K112" i="35"/>
  <c r="N111" i="35"/>
  <c r="M111" i="35"/>
  <c r="K111" i="35"/>
  <c r="J111" i="35"/>
  <c r="N110" i="35"/>
  <c r="M110" i="35"/>
  <c r="K110" i="35"/>
  <c r="J110" i="35"/>
  <c r="L110" i="35"/>
  <c r="N109" i="35"/>
  <c r="M109" i="35"/>
  <c r="K109" i="35"/>
  <c r="L109" i="35"/>
  <c r="N108" i="35"/>
  <c r="M108" i="35"/>
  <c r="K108" i="35"/>
  <c r="N107" i="35"/>
  <c r="M107" i="35"/>
  <c r="K107" i="35"/>
  <c r="J107" i="35"/>
  <c r="N105" i="35"/>
  <c r="M105" i="35"/>
  <c r="K105" i="35"/>
  <c r="L105" i="35"/>
  <c r="N103" i="35"/>
  <c r="M103" i="35"/>
  <c r="K103" i="35"/>
  <c r="J103" i="35"/>
  <c r="N102" i="35"/>
  <c r="M102" i="35"/>
  <c r="K102" i="35"/>
  <c r="J102" i="35"/>
  <c r="L102" i="35"/>
  <c r="N101" i="35"/>
  <c r="M101" i="35"/>
  <c r="K101" i="35"/>
  <c r="L101" i="35"/>
  <c r="N100" i="35"/>
  <c r="M100" i="35"/>
  <c r="K100" i="35"/>
  <c r="J100" i="35"/>
  <c r="N99" i="35"/>
  <c r="M99" i="35"/>
  <c r="K99" i="35"/>
  <c r="J99" i="35"/>
  <c r="N98" i="35"/>
  <c r="M98" i="35"/>
  <c r="K98" i="35"/>
  <c r="L98" i="35"/>
  <c r="N97" i="35"/>
  <c r="M97" i="35"/>
  <c r="K97" i="35"/>
  <c r="L97" i="35"/>
  <c r="N96" i="35"/>
  <c r="M96" i="35"/>
  <c r="K96" i="35"/>
  <c r="L96" i="35"/>
  <c r="N95" i="35"/>
  <c r="M95" i="35"/>
  <c r="K95" i="35"/>
  <c r="J95" i="35"/>
  <c r="N94" i="35"/>
  <c r="M94" i="35"/>
  <c r="K94" i="35"/>
  <c r="L94" i="35"/>
  <c r="N93" i="35"/>
  <c r="M93" i="35"/>
  <c r="K93" i="35"/>
  <c r="L93" i="35"/>
  <c r="N92" i="35"/>
  <c r="M92" i="35"/>
  <c r="K92" i="35"/>
  <c r="L92" i="35"/>
  <c r="N91" i="35"/>
  <c r="M91" i="35"/>
  <c r="K91" i="35"/>
  <c r="J91" i="35"/>
  <c r="N90" i="35"/>
  <c r="M90" i="35"/>
  <c r="K90" i="35"/>
  <c r="L90" i="35"/>
  <c r="N88" i="35"/>
  <c r="M88" i="35"/>
  <c r="K88" i="35"/>
  <c r="J88" i="35"/>
  <c r="L88" i="35"/>
  <c r="N87" i="35"/>
  <c r="M87" i="35"/>
  <c r="K87" i="35"/>
  <c r="J87" i="35"/>
  <c r="N86" i="35"/>
  <c r="M86" i="35"/>
  <c r="K86" i="35"/>
  <c r="L86" i="35"/>
  <c r="N85" i="35"/>
  <c r="M85" i="35"/>
  <c r="K85" i="35"/>
  <c r="L85" i="35"/>
  <c r="N84" i="35"/>
  <c r="M84" i="35"/>
  <c r="K84" i="35"/>
  <c r="L84" i="35"/>
  <c r="N83" i="35"/>
  <c r="M83" i="35"/>
  <c r="K83" i="35"/>
  <c r="J83" i="35"/>
  <c r="N82" i="35"/>
  <c r="M82" i="35"/>
  <c r="K82" i="35"/>
  <c r="L82" i="35"/>
  <c r="N81" i="35"/>
  <c r="M81" i="35"/>
  <c r="K81" i="35"/>
  <c r="L81" i="35"/>
  <c r="N80" i="35"/>
  <c r="M80" i="35"/>
  <c r="K80" i="35"/>
  <c r="L80" i="35"/>
  <c r="N79" i="35"/>
  <c r="M79" i="35"/>
  <c r="K79" i="35"/>
  <c r="J79" i="35"/>
  <c r="N78" i="35"/>
  <c r="M78" i="35"/>
  <c r="K78" i="35"/>
  <c r="L78" i="35"/>
  <c r="N76" i="35"/>
  <c r="M76" i="35"/>
  <c r="K76" i="35"/>
  <c r="N75" i="35"/>
  <c r="M75" i="35"/>
  <c r="K75" i="35"/>
  <c r="J75" i="35"/>
  <c r="N74" i="35"/>
  <c r="M74" i="35"/>
  <c r="K74" i="35"/>
  <c r="L74" i="35"/>
  <c r="N73" i="35"/>
  <c r="M73" i="35"/>
  <c r="K73" i="35"/>
  <c r="L73" i="35"/>
  <c r="N72" i="35"/>
  <c r="M72" i="35"/>
  <c r="K72" i="35"/>
  <c r="N71" i="35"/>
  <c r="M71" i="35"/>
  <c r="K71" i="35"/>
  <c r="J71" i="35"/>
  <c r="N70" i="35"/>
  <c r="M70" i="35"/>
  <c r="K70" i="35"/>
  <c r="L70" i="35"/>
  <c r="N69" i="35"/>
  <c r="M69" i="35"/>
  <c r="K69" i="35"/>
  <c r="L69" i="35"/>
  <c r="N68" i="35"/>
  <c r="M68" i="35"/>
  <c r="K68" i="35"/>
  <c r="N67" i="35"/>
  <c r="M67" i="35"/>
  <c r="K67" i="35"/>
  <c r="J67" i="35"/>
  <c r="N66" i="35"/>
  <c r="M66" i="35"/>
  <c r="K66" i="35"/>
  <c r="L66" i="35"/>
  <c r="N65" i="35"/>
  <c r="M65" i="35"/>
  <c r="K65" i="35"/>
  <c r="L65" i="35"/>
  <c r="N64" i="35"/>
  <c r="M64" i="35"/>
  <c r="K64" i="35"/>
  <c r="N62" i="35"/>
  <c r="M62" i="35"/>
  <c r="K62" i="35"/>
  <c r="L62" i="35"/>
  <c r="N61" i="35"/>
  <c r="M61" i="35"/>
  <c r="K61" i="35"/>
  <c r="L61" i="35"/>
  <c r="N60" i="35"/>
  <c r="M60" i="35"/>
  <c r="L60" i="35"/>
  <c r="K60" i="35"/>
  <c r="J60" i="35"/>
  <c r="N58" i="35"/>
  <c r="M58" i="35"/>
  <c r="K58" i="35"/>
  <c r="L58" i="35"/>
  <c r="N57" i="35"/>
  <c r="M57" i="35"/>
  <c r="K57" i="35"/>
  <c r="L57" i="35"/>
  <c r="N56" i="35"/>
  <c r="M56" i="35"/>
  <c r="L56" i="35"/>
  <c r="K56" i="35"/>
  <c r="J56" i="35"/>
  <c r="N54" i="35"/>
  <c r="M54" i="35"/>
  <c r="K54" i="35"/>
  <c r="L54" i="35"/>
  <c r="N53" i="35"/>
  <c r="M53" i="35"/>
  <c r="K53" i="35"/>
  <c r="L53" i="35"/>
  <c r="N52" i="35"/>
  <c r="M52" i="35"/>
  <c r="K52" i="35"/>
  <c r="N51" i="35"/>
  <c r="M51" i="35"/>
  <c r="K51" i="35"/>
  <c r="J51" i="35"/>
  <c r="N50" i="35"/>
  <c r="M50" i="35"/>
  <c r="K50" i="35"/>
  <c r="L50" i="35"/>
  <c r="N49" i="35"/>
  <c r="M49" i="35"/>
  <c r="K49" i="35"/>
  <c r="L49" i="35"/>
  <c r="N48" i="35"/>
  <c r="M48" i="35"/>
  <c r="K48" i="35"/>
  <c r="N47" i="35"/>
  <c r="M47" i="35"/>
  <c r="K47" i="35"/>
  <c r="J47" i="35"/>
  <c r="N46" i="35"/>
  <c r="M46" i="35"/>
  <c r="K46" i="35"/>
  <c r="L46" i="35"/>
  <c r="N45" i="35"/>
  <c r="M45" i="35"/>
  <c r="K45" i="35"/>
  <c r="L45" i="35"/>
  <c r="N44" i="35"/>
  <c r="M44" i="35"/>
  <c r="K44" i="35"/>
  <c r="J44" i="35"/>
  <c r="N43" i="35"/>
  <c r="M43" i="35"/>
  <c r="K43" i="35"/>
  <c r="J43" i="35"/>
  <c r="N41" i="35"/>
  <c r="M41" i="35"/>
  <c r="K41" i="35"/>
  <c r="L41" i="35"/>
  <c r="N40" i="35"/>
  <c r="M40" i="35"/>
  <c r="K40" i="35"/>
  <c r="L40" i="35"/>
  <c r="N39" i="35"/>
  <c r="M39" i="35"/>
  <c r="K39" i="35"/>
  <c r="J39" i="35"/>
  <c r="N38" i="35"/>
  <c r="M38" i="35"/>
  <c r="K38" i="35"/>
  <c r="N37" i="35"/>
  <c r="M37" i="35"/>
  <c r="K37" i="35"/>
  <c r="L37" i="35"/>
  <c r="N36" i="35"/>
  <c r="M36" i="35"/>
  <c r="K36" i="35"/>
  <c r="L36" i="35"/>
  <c r="N35" i="35"/>
  <c r="M35" i="35"/>
  <c r="K35" i="35"/>
  <c r="J35" i="35"/>
  <c r="N34" i="35"/>
  <c r="M34" i="35"/>
  <c r="K34" i="35"/>
  <c r="J34" i="35"/>
  <c r="N33" i="35"/>
  <c r="M33" i="35"/>
  <c r="K33" i="35"/>
  <c r="L33" i="35"/>
  <c r="N32" i="35"/>
  <c r="M32" i="35"/>
  <c r="K32" i="35"/>
  <c r="L32" i="35"/>
  <c r="N31" i="35"/>
  <c r="M31" i="35"/>
  <c r="K31" i="35"/>
  <c r="J31" i="35"/>
  <c r="N30" i="35"/>
  <c r="M30" i="35"/>
  <c r="K30" i="35"/>
  <c r="N29" i="35"/>
  <c r="M29" i="35"/>
  <c r="K29" i="35"/>
  <c r="L29" i="35"/>
  <c r="N28" i="35"/>
  <c r="M28" i="35"/>
  <c r="K28" i="35"/>
  <c r="L28" i="35"/>
  <c r="N27" i="35"/>
  <c r="M27" i="35"/>
  <c r="K27" i="35"/>
  <c r="J27" i="35"/>
  <c r="N26" i="35"/>
  <c r="M26" i="35"/>
  <c r="K26" i="35"/>
  <c r="N25" i="35"/>
  <c r="M25" i="35"/>
  <c r="K25" i="35"/>
  <c r="L25" i="35"/>
  <c r="N23" i="35"/>
  <c r="M23" i="35"/>
  <c r="K23" i="35"/>
  <c r="J23" i="35"/>
  <c r="N22" i="35"/>
  <c r="M22" i="35"/>
  <c r="K22" i="35"/>
  <c r="L22" i="35"/>
  <c r="N120" i="34"/>
  <c r="M120" i="34"/>
  <c r="K120" i="34"/>
  <c r="J120" i="34"/>
  <c r="G120" i="34"/>
  <c r="L120" i="34" s="1"/>
  <c r="N119" i="34"/>
  <c r="M119" i="34"/>
  <c r="K119" i="34"/>
  <c r="G119" i="34"/>
  <c r="J119" i="34" s="1"/>
  <c r="N118" i="34"/>
  <c r="M118" i="34"/>
  <c r="K118" i="34"/>
  <c r="J118" i="34"/>
  <c r="N117" i="34"/>
  <c r="M117" i="34"/>
  <c r="K117" i="34"/>
  <c r="L117" i="34"/>
  <c r="N116" i="34"/>
  <c r="M116" i="34"/>
  <c r="K116" i="34"/>
  <c r="L116" i="34"/>
  <c r="N115" i="34"/>
  <c r="M115" i="34"/>
  <c r="K115" i="34"/>
  <c r="J115" i="34"/>
  <c r="N114" i="34"/>
  <c r="M114" i="34"/>
  <c r="K114" i="34"/>
  <c r="J114" i="34"/>
  <c r="N113" i="34"/>
  <c r="M113" i="34"/>
  <c r="K113" i="34"/>
  <c r="L113" i="34"/>
  <c r="N112" i="34"/>
  <c r="M112" i="34"/>
  <c r="K112" i="34"/>
  <c r="J112" i="34"/>
  <c r="N111" i="34"/>
  <c r="M111" i="34"/>
  <c r="K111" i="34"/>
  <c r="J111" i="34"/>
  <c r="N110" i="34"/>
  <c r="M110" i="34"/>
  <c r="K110" i="34"/>
  <c r="J110" i="34"/>
  <c r="N109" i="34"/>
  <c r="M109" i="34"/>
  <c r="K109" i="34"/>
  <c r="L109" i="34"/>
  <c r="N108" i="34"/>
  <c r="M108" i="34"/>
  <c r="L108" i="34"/>
  <c r="K108" i="34"/>
  <c r="J108" i="34"/>
  <c r="N107" i="34"/>
  <c r="M107" i="34"/>
  <c r="K107" i="34"/>
  <c r="J107" i="34"/>
  <c r="N106" i="34"/>
  <c r="M106" i="34"/>
  <c r="K106" i="34"/>
  <c r="J106" i="34"/>
  <c r="N105" i="34"/>
  <c r="M105" i="34"/>
  <c r="K105" i="34"/>
  <c r="L105" i="34"/>
  <c r="N104" i="34"/>
  <c r="M104" i="34"/>
  <c r="K104" i="34"/>
  <c r="L104" i="34"/>
  <c r="N103" i="34"/>
  <c r="M103" i="34"/>
  <c r="K103" i="34"/>
  <c r="J103" i="34"/>
  <c r="N102" i="34"/>
  <c r="M102" i="34"/>
  <c r="K102" i="34"/>
  <c r="J102" i="34"/>
  <c r="N101" i="34"/>
  <c r="M101" i="34"/>
  <c r="K101" i="34"/>
  <c r="L101" i="34"/>
  <c r="N99" i="34"/>
  <c r="M99" i="34"/>
  <c r="K99" i="34"/>
  <c r="J99" i="34"/>
  <c r="N97" i="34"/>
  <c r="M97" i="34"/>
  <c r="K97" i="34"/>
  <c r="L97" i="34"/>
  <c r="N96" i="34"/>
  <c r="M96" i="34"/>
  <c r="K96" i="34"/>
  <c r="L96" i="34"/>
  <c r="N95" i="34"/>
  <c r="M95" i="34"/>
  <c r="K95" i="34"/>
  <c r="J95" i="34"/>
  <c r="N94" i="34"/>
  <c r="M94" i="34"/>
  <c r="K94" i="34"/>
  <c r="N93" i="34"/>
  <c r="M93" i="34"/>
  <c r="K93" i="34"/>
  <c r="L93" i="34"/>
  <c r="N92" i="34"/>
  <c r="M92" i="34"/>
  <c r="K92" i="34"/>
  <c r="L92" i="34"/>
  <c r="N91" i="34"/>
  <c r="M91" i="34"/>
  <c r="K91" i="34"/>
  <c r="J91" i="34"/>
  <c r="N90" i="34"/>
  <c r="M90" i="34"/>
  <c r="K90" i="34"/>
  <c r="J90" i="34"/>
  <c r="N89" i="34"/>
  <c r="M89" i="34"/>
  <c r="K89" i="34"/>
  <c r="L89" i="34"/>
  <c r="N88" i="34"/>
  <c r="M88" i="34"/>
  <c r="K88" i="34"/>
  <c r="L88" i="34"/>
  <c r="N87" i="34"/>
  <c r="M87" i="34"/>
  <c r="K87" i="34"/>
  <c r="J87" i="34"/>
  <c r="N86" i="34"/>
  <c r="M86" i="34"/>
  <c r="L86" i="34"/>
  <c r="K86" i="34"/>
  <c r="J86" i="34"/>
  <c r="N85" i="34"/>
  <c r="M85" i="34"/>
  <c r="K85" i="34"/>
  <c r="L85" i="34"/>
  <c r="N84" i="34"/>
  <c r="M84" i="34"/>
  <c r="K84" i="34"/>
  <c r="L84" i="34"/>
  <c r="N83" i="34"/>
  <c r="M83" i="34"/>
  <c r="K83" i="34"/>
  <c r="J83" i="34"/>
  <c r="N82" i="34"/>
  <c r="M82" i="34"/>
  <c r="K82" i="34"/>
  <c r="J82" i="34"/>
  <c r="N80" i="34"/>
  <c r="M80" i="34"/>
  <c r="K80" i="34"/>
  <c r="L80" i="34"/>
  <c r="N79" i="34"/>
  <c r="M79" i="34"/>
  <c r="K79" i="34"/>
  <c r="J79" i="34"/>
  <c r="N78" i="34"/>
  <c r="M78" i="34"/>
  <c r="L78" i="34"/>
  <c r="K78" i="34"/>
  <c r="J78" i="34"/>
  <c r="N77" i="34"/>
  <c r="M77" i="34"/>
  <c r="K77" i="34"/>
  <c r="L77" i="34"/>
  <c r="N76" i="34"/>
  <c r="M76" i="34"/>
  <c r="K76" i="34"/>
  <c r="L76" i="34"/>
  <c r="N75" i="34"/>
  <c r="M75" i="34"/>
  <c r="K75" i="34"/>
  <c r="J75" i="34"/>
  <c r="N74" i="34"/>
  <c r="M74" i="34"/>
  <c r="L74" i="34"/>
  <c r="K74" i="34"/>
  <c r="J74" i="34"/>
  <c r="N73" i="34"/>
  <c r="M73" i="34"/>
  <c r="K73" i="34"/>
  <c r="L73" i="34"/>
  <c r="N72" i="34"/>
  <c r="M72" i="34"/>
  <c r="K72" i="34"/>
  <c r="L72" i="34"/>
  <c r="N71" i="34"/>
  <c r="M71" i="34"/>
  <c r="K71" i="34"/>
  <c r="J71" i="34"/>
  <c r="N70" i="34"/>
  <c r="M70" i="34"/>
  <c r="K70" i="34"/>
  <c r="N68" i="34"/>
  <c r="M68" i="34"/>
  <c r="K68" i="34"/>
  <c r="L68" i="34"/>
  <c r="N67" i="34"/>
  <c r="M67" i="34"/>
  <c r="K67" i="34"/>
  <c r="J67" i="34"/>
  <c r="N66" i="34"/>
  <c r="M66" i="34"/>
  <c r="K66" i="34"/>
  <c r="J66" i="34"/>
  <c r="N65" i="34"/>
  <c r="M65" i="34"/>
  <c r="K65" i="34"/>
  <c r="L65" i="34"/>
  <c r="N64" i="34"/>
  <c r="M64" i="34"/>
  <c r="K64" i="34"/>
  <c r="L64" i="34"/>
  <c r="N63" i="34"/>
  <c r="M63" i="34"/>
  <c r="K63" i="34"/>
  <c r="J63" i="34"/>
  <c r="N62" i="34"/>
  <c r="M62" i="34"/>
  <c r="K62" i="34"/>
  <c r="J62" i="34"/>
  <c r="N61" i="34"/>
  <c r="M61" i="34"/>
  <c r="K61" i="34"/>
  <c r="L61" i="34"/>
  <c r="N60" i="34"/>
  <c r="M60" i="34"/>
  <c r="K60" i="34"/>
  <c r="L60" i="34"/>
  <c r="N59" i="34"/>
  <c r="M59" i="34"/>
  <c r="K59" i="34"/>
  <c r="J59" i="34"/>
  <c r="N58" i="34"/>
  <c r="M58" i="34"/>
  <c r="L58" i="34"/>
  <c r="K58" i="34"/>
  <c r="J58" i="34"/>
  <c r="N57" i="34"/>
  <c r="M57" i="34"/>
  <c r="K57" i="34"/>
  <c r="L57" i="34"/>
  <c r="N56" i="34"/>
  <c r="M56" i="34"/>
  <c r="K56" i="34"/>
  <c r="L56" i="34"/>
  <c r="N55" i="34"/>
  <c r="M55" i="34"/>
  <c r="K55" i="34"/>
  <c r="J55" i="34"/>
  <c r="N54" i="34"/>
  <c r="M54" i="34"/>
  <c r="K54" i="34"/>
  <c r="N52" i="34"/>
  <c r="M52" i="34"/>
  <c r="K52" i="34"/>
  <c r="L52" i="34"/>
  <c r="N51" i="34"/>
  <c r="M51" i="34"/>
  <c r="K51" i="34"/>
  <c r="J51" i="34"/>
  <c r="N50" i="34"/>
  <c r="M50" i="34"/>
  <c r="L50" i="34"/>
  <c r="K50" i="34"/>
  <c r="J50" i="34"/>
  <c r="N49" i="34"/>
  <c r="M49" i="34"/>
  <c r="K49" i="34"/>
  <c r="L49" i="34"/>
  <c r="N48" i="34"/>
  <c r="M48" i="34"/>
  <c r="K48" i="34"/>
  <c r="L48" i="34"/>
  <c r="N46" i="34"/>
  <c r="M46" i="34"/>
  <c r="K46" i="34"/>
  <c r="J46" i="34"/>
  <c r="N45" i="34"/>
  <c r="M45" i="34"/>
  <c r="K45" i="34"/>
  <c r="N44" i="34"/>
  <c r="M44" i="34"/>
  <c r="K44" i="34"/>
  <c r="L44" i="34"/>
  <c r="N43" i="34"/>
  <c r="M43" i="34"/>
  <c r="K43" i="34"/>
  <c r="J43" i="34"/>
  <c r="N42" i="34"/>
  <c r="M42" i="34"/>
  <c r="K42" i="34"/>
  <c r="N41" i="34"/>
  <c r="M41" i="34"/>
  <c r="K41" i="34"/>
  <c r="N40" i="34"/>
  <c r="M40" i="34"/>
  <c r="K40" i="34"/>
  <c r="L40" i="34"/>
  <c r="N38" i="34"/>
  <c r="M38" i="34"/>
  <c r="K38" i="34"/>
  <c r="N37" i="34"/>
  <c r="M37" i="34"/>
  <c r="K37" i="34"/>
  <c r="N36" i="34"/>
  <c r="M36" i="34"/>
  <c r="K36" i="34"/>
  <c r="L36" i="34"/>
  <c r="N35" i="34"/>
  <c r="M35" i="34"/>
  <c r="K35" i="34"/>
  <c r="J35" i="34"/>
  <c r="N34" i="34"/>
  <c r="M34" i="34"/>
  <c r="K34" i="34"/>
  <c r="J34" i="34"/>
  <c r="N33" i="34"/>
  <c r="M33" i="34"/>
  <c r="K33" i="34"/>
  <c r="N32" i="34"/>
  <c r="M32" i="34"/>
  <c r="K32" i="34"/>
  <c r="L32" i="34"/>
  <c r="N31" i="34"/>
  <c r="M31" i="34"/>
  <c r="K31" i="34"/>
  <c r="J31" i="34"/>
  <c r="N30" i="34"/>
  <c r="M30" i="34"/>
  <c r="K30" i="34"/>
  <c r="N29" i="34"/>
  <c r="M29" i="34"/>
  <c r="K29" i="34"/>
  <c r="N28" i="34"/>
  <c r="M28" i="34"/>
  <c r="K28" i="34"/>
  <c r="L28" i="34"/>
  <c r="N27" i="34"/>
  <c r="M27" i="34"/>
  <c r="K27" i="34"/>
  <c r="J27" i="34"/>
  <c r="N26" i="34"/>
  <c r="M26" i="34"/>
  <c r="K26" i="34"/>
  <c r="N24" i="34"/>
  <c r="M24" i="34"/>
  <c r="K24" i="34"/>
  <c r="L24" i="34"/>
  <c r="N23" i="34"/>
  <c r="M23" i="34"/>
  <c r="K23" i="34"/>
  <c r="J23" i="34"/>
  <c r="N22" i="34"/>
  <c r="M22" i="34"/>
  <c r="L22" i="34"/>
  <c r="K22" i="34"/>
  <c r="J22" i="34"/>
  <c r="N120" i="33"/>
  <c r="M120" i="33"/>
  <c r="K120" i="33"/>
  <c r="G120" i="33"/>
  <c r="J120" i="33" s="1"/>
  <c r="N119" i="33"/>
  <c r="M119" i="33"/>
  <c r="K119" i="33"/>
  <c r="G119" i="33"/>
  <c r="J119" i="33" s="1"/>
  <c r="N118" i="33"/>
  <c r="M118" i="33"/>
  <c r="K118" i="33"/>
  <c r="J118" i="33"/>
  <c r="N117" i="33"/>
  <c r="M117" i="33"/>
  <c r="K117" i="33"/>
  <c r="L117" i="33"/>
  <c r="N116" i="33"/>
  <c r="M116" i="33"/>
  <c r="K116" i="33"/>
  <c r="J116" i="33"/>
  <c r="N115" i="33"/>
  <c r="M115" i="33"/>
  <c r="K115" i="33"/>
  <c r="J115" i="33"/>
  <c r="N114" i="33"/>
  <c r="M114" i="33"/>
  <c r="K114" i="33"/>
  <c r="J114" i="33"/>
  <c r="N113" i="33"/>
  <c r="M113" i="33"/>
  <c r="K113" i="33"/>
  <c r="L113" i="33"/>
  <c r="N112" i="33"/>
  <c r="M112" i="33"/>
  <c r="K112" i="33"/>
  <c r="J112" i="33"/>
  <c r="N111" i="33"/>
  <c r="M111" i="33"/>
  <c r="K111" i="33"/>
  <c r="J111" i="33"/>
  <c r="N110" i="33"/>
  <c r="M110" i="33"/>
  <c r="L110" i="33"/>
  <c r="K110" i="33"/>
  <c r="J110" i="33"/>
  <c r="N109" i="33"/>
  <c r="M109" i="33"/>
  <c r="K109" i="33"/>
  <c r="L109" i="33"/>
  <c r="N108" i="33"/>
  <c r="M108" i="33"/>
  <c r="K108" i="33"/>
  <c r="J108" i="33"/>
  <c r="N107" i="33"/>
  <c r="M107" i="33"/>
  <c r="K107" i="33"/>
  <c r="J107" i="33"/>
  <c r="N106" i="33"/>
  <c r="M106" i="33"/>
  <c r="K106" i="33"/>
  <c r="N105" i="33"/>
  <c r="M105" i="33"/>
  <c r="K105" i="33"/>
  <c r="L105" i="33"/>
  <c r="N104" i="33"/>
  <c r="M104" i="33"/>
  <c r="K104" i="33"/>
  <c r="J104" i="33"/>
  <c r="N102" i="33"/>
  <c r="M102" i="33"/>
  <c r="K102" i="33"/>
  <c r="L102" i="33"/>
  <c r="N100" i="33"/>
  <c r="M100" i="33"/>
  <c r="K100" i="33"/>
  <c r="N99" i="33"/>
  <c r="M99" i="33"/>
  <c r="K99" i="33"/>
  <c r="J99" i="33"/>
  <c r="N98" i="33"/>
  <c r="M98" i="33"/>
  <c r="K98" i="33"/>
  <c r="L98" i="33"/>
  <c r="N97" i="33"/>
  <c r="M97" i="33"/>
  <c r="K97" i="33"/>
  <c r="L97" i="33"/>
  <c r="N96" i="33"/>
  <c r="M96" i="33"/>
  <c r="L96" i="33"/>
  <c r="K96" i="33"/>
  <c r="J96" i="33"/>
  <c r="N95" i="33"/>
  <c r="M95" i="33"/>
  <c r="K95" i="33"/>
  <c r="J95" i="33"/>
  <c r="N94" i="33"/>
  <c r="M94" i="33"/>
  <c r="K94" i="33"/>
  <c r="L94" i="33"/>
  <c r="N93" i="33"/>
  <c r="M93" i="33"/>
  <c r="K93" i="33"/>
  <c r="L93" i="33"/>
  <c r="N92" i="33"/>
  <c r="M92" i="33"/>
  <c r="K92" i="33"/>
  <c r="J92" i="33"/>
  <c r="N91" i="33"/>
  <c r="M91" i="33"/>
  <c r="L91" i="33"/>
  <c r="K91" i="33"/>
  <c r="J91" i="33"/>
  <c r="N90" i="33"/>
  <c r="M90" i="33"/>
  <c r="K90" i="33"/>
  <c r="J90" i="33"/>
  <c r="N89" i="33"/>
  <c r="M89" i="33"/>
  <c r="K89" i="33"/>
  <c r="L89" i="33"/>
  <c r="N88" i="33"/>
  <c r="M88" i="33"/>
  <c r="K88" i="33"/>
  <c r="L88" i="33"/>
  <c r="N87" i="33"/>
  <c r="M87" i="33"/>
  <c r="K87" i="33"/>
  <c r="J87" i="33"/>
  <c r="N86" i="33"/>
  <c r="M86" i="33"/>
  <c r="K86" i="33"/>
  <c r="J86" i="33"/>
  <c r="N84" i="33"/>
  <c r="M84" i="33"/>
  <c r="K84" i="33"/>
  <c r="L84" i="33"/>
  <c r="N83" i="33"/>
  <c r="M83" i="33"/>
  <c r="K83" i="33"/>
  <c r="J83" i="33"/>
  <c r="N82" i="33"/>
  <c r="M82" i="33"/>
  <c r="K82" i="33"/>
  <c r="N81" i="33"/>
  <c r="M81" i="33"/>
  <c r="K81" i="33"/>
  <c r="L81" i="33"/>
  <c r="N80" i="33"/>
  <c r="M80" i="33"/>
  <c r="K80" i="33"/>
  <c r="J80" i="33"/>
  <c r="N79" i="33"/>
  <c r="M79" i="33"/>
  <c r="K79" i="33"/>
  <c r="J79" i="33"/>
  <c r="N78" i="33"/>
  <c r="M78" i="33"/>
  <c r="K78" i="33"/>
  <c r="N77" i="33"/>
  <c r="M77" i="33"/>
  <c r="K77" i="33"/>
  <c r="L77" i="33"/>
  <c r="N76" i="33"/>
  <c r="M76" i="33"/>
  <c r="K76" i="33"/>
  <c r="J76" i="33"/>
  <c r="N75" i="33"/>
  <c r="M75" i="33"/>
  <c r="K75" i="33"/>
  <c r="J75" i="33"/>
  <c r="N74" i="33"/>
  <c r="M74" i="33"/>
  <c r="K74" i="33"/>
  <c r="L74" i="33"/>
  <c r="N72" i="33"/>
  <c r="M72" i="33"/>
  <c r="K72" i="33"/>
  <c r="L72" i="33"/>
  <c r="N71" i="33"/>
  <c r="M71" i="33"/>
  <c r="K71" i="33"/>
  <c r="N70" i="33"/>
  <c r="M70" i="33"/>
  <c r="K70" i="33"/>
  <c r="L70" i="33"/>
  <c r="N69" i="33"/>
  <c r="M69" i="33"/>
  <c r="K69" i="33"/>
  <c r="L69" i="33"/>
  <c r="N68" i="33"/>
  <c r="M68" i="33"/>
  <c r="K68" i="33"/>
  <c r="J68" i="33"/>
  <c r="N67" i="33"/>
  <c r="M67" i="33"/>
  <c r="K67" i="33"/>
  <c r="J67" i="33"/>
  <c r="N66" i="33"/>
  <c r="M66" i="33"/>
  <c r="K66" i="33"/>
  <c r="L66" i="33"/>
  <c r="N65" i="33"/>
  <c r="M65" i="33"/>
  <c r="K65" i="33"/>
  <c r="L65" i="33"/>
  <c r="N64" i="33"/>
  <c r="M64" i="33"/>
  <c r="K64" i="33"/>
  <c r="N63" i="33"/>
  <c r="M63" i="33"/>
  <c r="K63" i="33"/>
  <c r="J63" i="33"/>
  <c r="N62" i="33"/>
  <c r="M62" i="33"/>
  <c r="K62" i="33"/>
  <c r="L62" i="33"/>
  <c r="N61" i="33"/>
  <c r="M61" i="33"/>
  <c r="K61" i="33"/>
  <c r="L61" i="33"/>
  <c r="N60" i="33"/>
  <c r="M60" i="33"/>
  <c r="K60" i="33"/>
  <c r="J60" i="33"/>
  <c r="N59" i="33"/>
  <c r="M59" i="33"/>
  <c r="K59" i="33"/>
  <c r="J59" i="33"/>
  <c r="N58" i="33"/>
  <c r="M58" i="33"/>
  <c r="K58" i="33"/>
  <c r="J58" i="33"/>
  <c r="N56" i="33"/>
  <c r="M56" i="33"/>
  <c r="K56" i="33"/>
  <c r="L56" i="33"/>
  <c r="N55" i="33"/>
  <c r="M55" i="33"/>
  <c r="K55" i="33"/>
  <c r="J55" i="33"/>
  <c r="N54" i="33"/>
  <c r="M54" i="33"/>
  <c r="K54" i="33"/>
  <c r="J54" i="33"/>
  <c r="N53" i="33"/>
  <c r="M53" i="33"/>
  <c r="K53" i="33"/>
  <c r="L53" i="33"/>
  <c r="N52" i="33"/>
  <c r="M52" i="33"/>
  <c r="K52" i="33"/>
  <c r="L52" i="33"/>
  <c r="N50" i="33"/>
  <c r="M50" i="33"/>
  <c r="K50" i="33"/>
  <c r="N49" i="33"/>
  <c r="M49" i="33"/>
  <c r="K49" i="33"/>
  <c r="L49" i="33"/>
  <c r="N48" i="33"/>
  <c r="M48" i="33"/>
  <c r="K48" i="33"/>
  <c r="J48" i="33"/>
  <c r="N47" i="33"/>
  <c r="M47" i="33"/>
  <c r="K47" i="33"/>
  <c r="J47" i="33"/>
  <c r="N46" i="33"/>
  <c r="M46" i="33"/>
  <c r="K46" i="33"/>
  <c r="N45" i="33"/>
  <c r="M45" i="33"/>
  <c r="K45" i="33"/>
  <c r="L45" i="33"/>
  <c r="N44" i="33"/>
  <c r="M44" i="33"/>
  <c r="K44" i="33"/>
  <c r="J44" i="33"/>
  <c r="N43" i="33"/>
  <c r="M43" i="33"/>
  <c r="K43" i="33"/>
  <c r="J43" i="33"/>
  <c r="N42" i="33"/>
  <c r="M42" i="33"/>
  <c r="K42" i="33"/>
  <c r="L42" i="33"/>
  <c r="N41" i="33"/>
  <c r="M41" i="33"/>
  <c r="K41" i="33"/>
  <c r="L41" i="33"/>
  <c r="N40" i="33"/>
  <c r="M40" i="33"/>
  <c r="K40" i="33"/>
  <c r="L40" i="33"/>
  <c r="N38" i="33"/>
  <c r="M38" i="33"/>
  <c r="K38" i="33"/>
  <c r="L38" i="33"/>
  <c r="N37" i="33"/>
  <c r="M37" i="33"/>
  <c r="K37" i="33"/>
  <c r="L37" i="33"/>
  <c r="N36" i="33"/>
  <c r="M36" i="33"/>
  <c r="K36" i="33"/>
  <c r="J36" i="33"/>
  <c r="L36" i="33"/>
  <c r="N35" i="33"/>
  <c r="M35" i="33"/>
  <c r="K35" i="33"/>
  <c r="J35" i="33"/>
  <c r="N34" i="33"/>
  <c r="M34" i="33"/>
  <c r="K34" i="33"/>
  <c r="L34" i="33"/>
  <c r="N33" i="33"/>
  <c r="M33" i="33"/>
  <c r="K33" i="33"/>
  <c r="L33" i="33"/>
  <c r="N32" i="33"/>
  <c r="M32" i="33"/>
  <c r="K32" i="33"/>
  <c r="J32" i="33"/>
  <c r="N31" i="33"/>
  <c r="M31" i="33"/>
  <c r="K31" i="33"/>
  <c r="J31" i="33"/>
  <c r="N30" i="33"/>
  <c r="M30" i="33"/>
  <c r="K30" i="33"/>
  <c r="L30" i="33"/>
  <c r="N29" i="33"/>
  <c r="M29" i="33"/>
  <c r="K29" i="33"/>
  <c r="L29" i="33"/>
  <c r="N28" i="33"/>
  <c r="M28" i="33"/>
  <c r="K28" i="33"/>
  <c r="J28" i="33"/>
  <c r="N27" i="33"/>
  <c r="M27" i="33"/>
  <c r="K27" i="33"/>
  <c r="N26" i="33"/>
  <c r="M26" i="33"/>
  <c r="L26" i="33"/>
  <c r="K26" i="33"/>
  <c r="J26" i="33"/>
  <c r="N24" i="33"/>
  <c r="M24" i="33"/>
  <c r="K24" i="33"/>
  <c r="L24" i="33"/>
  <c r="N23" i="33"/>
  <c r="M23" i="33"/>
  <c r="K23" i="33"/>
  <c r="J23" i="33"/>
  <c r="N22" i="33"/>
  <c r="M22" i="33"/>
  <c r="K22" i="33"/>
  <c r="L22" i="33"/>
  <c r="N120" i="32"/>
  <c r="M120" i="32"/>
  <c r="K120" i="32"/>
  <c r="G120" i="32"/>
  <c r="J120" i="32" s="1"/>
  <c r="N119" i="32"/>
  <c r="M119" i="32"/>
  <c r="K119" i="32"/>
  <c r="J119" i="32"/>
  <c r="N118" i="32"/>
  <c r="M118" i="32"/>
  <c r="K118" i="32"/>
  <c r="J118" i="32"/>
  <c r="N117" i="32"/>
  <c r="M117" i="32"/>
  <c r="K117" i="32"/>
  <c r="N116" i="32"/>
  <c r="M116" i="32"/>
  <c r="K116" i="32"/>
  <c r="J116" i="32"/>
  <c r="N115" i="32"/>
  <c r="M115" i="32"/>
  <c r="K115" i="32"/>
  <c r="J115" i="32"/>
  <c r="N114" i="32"/>
  <c r="M114" i="32"/>
  <c r="K114" i="32"/>
  <c r="N113" i="32"/>
  <c r="M113" i="32"/>
  <c r="K113" i="32"/>
  <c r="N112" i="32"/>
  <c r="M112" i="32"/>
  <c r="K112" i="32"/>
  <c r="J112" i="32"/>
  <c r="N111" i="32"/>
  <c r="M111" i="32"/>
  <c r="K111" i="32"/>
  <c r="J111" i="32"/>
  <c r="N110" i="32"/>
  <c r="M110" i="32"/>
  <c r="K110" i="32"/>
  <c r="L110" i="32"/>
  <c r="N109" i="32"/>
  <c r="M109" i="32"/>
  <c r="K109" i="32"/>
  <c r="N108" i="32"/>
  <c r="M108" i="32"/>
  <c r="K108" i="32"/>
  <c r="J108" i="32"/>
  <c r="N107" i="32"/>
  <c r="M107" i="32"/>
  <c r="K107" i="32"/>
  <c r="L107" i="32"/>
  <c r="N106" i="32"/>
  <c r="M106" i="32"/>
  <c r="K106" i="32"/>
  <c r="L106" i="32"/>
  <c r="N105" i="32"/>
  <c r="M105" i="32"/>
  <c r="K105" i="32"/>
  <c r="N104" i="32"/>
  <c r="M104" i="32"/>
  <c r="K104" i="32"/>
  <c r="J104" i="32"/>
  <c r="N103" i="32"/>
  <c r="M103" i="32"/>
  <c r="K103" i="32"/>
  <c r="L103" i="32"/>
  <c r="N102" i="32"/>
  <c r="M102" i="32"/>
  <c r="K102" i="32"/>
  <c r="L102" i="32"/>
  <c r="N101" i="32"/>
  <c r="M101" i="32"/>
  <c r="K101" i="32"/>
  <c r="N99" i="32"/>
  <c r="M99" i="32"/>
  <c r="K99" i="32"/>
  <c r="J99" i="32"/>
  <c r="N97" i="32"/>
  <c r="M97" i="32"/>
  <c r="K97" i="32"/>
  <c r="N96" i="32"/>
  <c r="M96" i="32"/>
  <c r="K96" i="32"/>
  <c r="J96" i="32"/>
  <c r="N95" i="32"/>
  <c r="M95" i="32"/>
  <c r="L95" i="32"/>
  <c r="K95" i="32"/>
  <c r="J95" i="32"/>
  <c r="N94" i="32"/>
  <c r="M94" i="32"/>
  <c r="K94" i="32"/>
  <c r="L94" i="32"/>
  <c r="N93" i="32"/>
  <c r="M93" i="32"/>
  <c r="K93" i="32"/>
  <c r="N91" i="32"/>
  <c r="M91" i="32"/>
  <c r="K91" i="32"/>
  <c r="L91" i="32"/>
  <c r="N90" i="32"/>
  <c r="M90" i="32"/>
  <c r="K90" i="32"/>
  <c r="N89" i="32"/>
  <c r="M89" i="32"/>
  <c r="K89" i="32"/>
  <c r="N88" i="32"/>
  <c r="M88" i="32"/>
  <c r="K88" i="32"/>
  <c r="J88" i="32"/>
  <c r="N87" i="32"/>
  <c r="M87" i="32"/>
  <c r="K87" i="32"/>
  <c r="L87" i="32"/>
  <c r="N86" i="32"/>
  <c r="M86" i="32"/>
  <c r="K86" i="32"/>
  <c r="L86" i="32"/>
  <c r="N85" i="32"/>
  <c r="M85" i="32"/>
  <c r="K85" i="32"/>
  <c r="N84" i="32"/>
  <c r="M84" i="32"/>
  <c r="K84" i="32"/>
  <c r="J84" i="32"/>
  <c r="N83" i="32"/>
  <c r="M83" i="32"/>
  <c r="L83" i="32"/>
  <c r="K83" i="32"/>
  <c r="J83" i="32"/>
  <c r="N82" i="32"/>
  <c r="M82" i="32"/>
  <c r="K82" i="32"/>
  <c r="L82" i="32"/>
  <c r="N81" i="32"/>
  <c r="M81" i="32"/>
  <c r="K81" i="32"/>
  <c r="N80" i="32"/>
  <c r="M80" i="32"/>
  <c r="K80" i="32"/>
  <c r="J80" i="32"/>
  <c r="N79" i="32"/>
  <c r="M79" i="32"/>
  <c r="K79" i="32"/>
  <c r="J79" i="32"/>
  <c r="N78" i="32"/>
  <c r="M78" i="32"/>
  <c r="K78" i="32"/>
  <c r="L78" i="32"/>
  <c r="N77" i="32"/>
  <c r="M77" i="32"/>
  <c r="K77" i="32"/>
  <c r="L77" i="32"/>
  <c r="N76" i="32"/>
  <c r="M76" i="32"/>
  <c r="K76" i="32"/>
  <c r="J76" i="32"/>
  <c r="N74" i="32"/>
  <c r="M74" i="32"/>
  <c r="K74" i="32"/>
  <c r="L74" i="32"/>
  <c r="N73" i="32"/>
  <c r="M73" i="32"/>
  <c r="K73" i="32"/>
  <c r="L73" i="32"/>
  <c r="N72" i="32"/>
  <c r="M72" i="32"/>
  <c r="K72" i="32"/>
  <c r="J72" i="32"/>
  <c r="N71" i="32"/>
  <c r="M71" i="32"/>
  <c r="K71" i="32"/>
  <c r="J71" i="32"/>
  <c r="N70" i="32"/>
  <c r="M70" i="32"/>
  <c r="K70" i="32"/>
  <c r="L70" i="32"/>
  <c r="N69" i="32"/>
  <c r="M69" i="32"/>
  <c r="K69" i="32"/>
  <c r="L69" i="32"/>
  <c r="N68" i="32"/>
  <c r="M68" i="32"/>
  <c r="K68" i="32"/>
  <c r="J68" i="32"/>
  <c r="N67" i="32"/>
  <c r="M67" i="32"/>
  <c r="K67" i="32"/>
  <c r="L67" i="32"/>
  <c r="N66" i="32"/>
  <c r="M66" i="32"/>
  <c r="K66" i="32"/>
  <c r="N65" i="32"/>
  <c r="M65" i="32"/>
  <c r="K65" i="32"/>
  <c r="L65" i="32"/>
  <c r="N63" i="32"/>
  <c r="M63" i="32"/>
  <c r="K63" i="32"/>
  <c r="J63" i="32"/>
  <c r="N62" i="32"/>
  <c r="M62" i="32"/>
  <c r="K62" i="32"/>
  <c r="L62" i="32"/>
  <c r="N61" i="32"/>
  <c r="M61" i="32"/>
  <c r="K61" i="32"/>
  <c r="L61" i="32"/>
  <c r="N60" i="32"/>
  <c r="M60" i="32"/>
  <c r="K60" i="32"/>
  <c r="J60" i="32"/>
  <c r="N59" i="32"/>
  <c r="M59" i="32"/>
  <c r="K59" i="32"/>
  <c r="J59" i="32"/>
  <c r="N58" i="32"/>
  <c r="M58" i="32"/>
  <c r="K58" i="32"/>
  <c r="L58" i="32"/>
  <c r="N57" i="32"/>
  <c r="M57" i="32"/>
  <c r="K57" i="32"/>
  <c r="L57" i="32"/>
  <c r="N56" i="32"/>
  <c r="M56" i="32"/>
  <c r="K56" i="32"/>
  <c r="J56" i="32"/>
  <c r="N55" i="32"/>
  <c r="M55" i="32"/>
  <c r="K55" i="32"/>
  <c r="N54" i="32"/>
  <c r="M54" i="32"/>
  <c r="K54" i="32"/>
  <c r="L54" i="32"/>
  <c r="N53" i="32"/>
  <c r="M53" i="32"/>
  <c r="K53" i="32"/>
  <c r="L53" i="32"/>
  <c r="N52" i="32"/>
  <c r="M52" i="32"/>
  <c r="K52" i="32"/>
  <c r="J52" i="32"/>
  <c r="N51" i="32"/>
  <c r="M51" i="32"/>
  <c r="K51" i="32"/>
  <c r="J51" i="32"/>
  <c r="N50" i="32"/>
  <c r="M50" i="32"/>
  <c r="K50" i="32"/>
  <c r="L50" i="32"/>
  <c r="N48" i="32"/>
  <c r="M48" i="32"/>
  <c r="K48" i="32"/>
  <c r="J48" i="32"/>
  <c r="N47" i="32"/>
  <c r="M47" i="32"/>
  <c r="K47" i="32"/>
  <c r="J47" i="32"/>
  <c r="L47" i="32"/>
  <c r="N46" i="32"/>
  <c r="M46" i="32"/>
  <c r="K46" i="32"/>
  <c r="L46" i="32"/>
  <c r="N45" i="32"/>
  <c r="M45" i="32"/>
  <c r="K45" i="32"/>
  <c r="L45" i="32"/>
  <c r="N44" i="32"/>
  <c r="M44" i="32"/>
  <c r="K44" i="32"/>
  <c r="J44" i="32"/>
  <c r="N43" i="32"/>
  <c r="M43" i="32"/>
  <c r="K43" i="32"/>
  <c r="J43" i="32"/>
  <c r="N42" i="32"/>
  <c r="M42" i="32"/>
  <c r="K42" i="32"/>
  <c r="L42" i="32"/>
  <c r="N41" i="32"/>
  <c r="M41" i="32"/>
  <c r="K41" i="32"/>
  <c r="L41" i="32"/>
  <c r="N40" i="32"/>
  <c r="M40" i="32"/>
  <c r="K40" i="32"/>
  <c r="J40" i="32"/>
  <c r="N39" i="32"/>
  <c r="M39" i="32"/>
  <c r="K39" i="32"/>
  <c r="N37" i="32"/>
  <c r="M37" i="32"/>
  <c r="K37" i="32"/>
  <c r="L37" i="32"/>
  <c r="N36" i="32"/>
  <c r="M36" i="32"/>
  <c r="K36" i="32"/>
  <c r="J36" i="32"/>
  <c r="N35" i="32"/>
  <c r="M35" i="32"/>
  <c r="K35" i="32"/>
  <c r="J35" i="32"/>
  <c r="N34" i="32"/>
  <c r="M34" i="32"/>
  <c r="K34" i="32"/>
  <c r="L34" i="32"/>
  <c r="N33" i="32"/>
  <c r="M33" i="32"/>
  <c r="K33" i="32"/>
  <c r="L33" i="32"/>
  <c r="N32" i="32"/>
  <c r="M32" i="32"/>
  <c r="K32" i="32"/>
  <c r="J32" i="32"/>
  <c r="N31" i="32"/>
  <c r="M31" i="32"/>
  <c r="K31" i="32"/>
  <c r="L31" i="32"/>
  <c r="N30" i="32"/>
  <c r="M30" i="32"/>
  <c r="K30" i="32"/>
  <c r="L30" i="32"/>
  <c r="N29" i="32"/>
  <c r="M29" i="32"/>
  <c r="K29" i="32"/>
  <c r="L29" i="32"/>
  <c r="N28" i="32"/>
  <c r="M28" i="32"/>
  <c r="K28" i="32"/>
  <c r="J28" i="32"/>
  <c r="N27" i="32"/>
  <c r="M27" i="32"/>
  <c r="K27" i="32"/>
  <c r="L27" i="32"/>
  <c r="N26" i="32"/>
  <c r="M26" i="32"/>
  <c r="K26" i="32"/>
  <c r="L26" i="32"/>
  <c r="N25" i="32"/>
  <c r="M25" i="32"/>
  <c r="K25" i="32"/>
  <c r="L25" i="32"/>
  <c r="N24" i="32"/>
  <c r="M24" i="32"/>
  <c r="K24" i="32"/>
  <c r="J24" i="32"/>
  <c r="N23" i="32"/>
  <c r="M23" i="32"/>
  <c r="K23" i="32"/>
  <c r="L23" i="32"/>
  <c r="N22" i="32"/>
  <c r="M22" i="32"/>
  <c r="K22" i="32"/>
  <c r="L22" i="32"/>
  <c r="N120" i="31"/>
  <c r="M120" i="31"/>
  <c r="K120" i="31"/>
  <c r="G120" i="31"/>
  <c r="J120" i="31" s="1"/>
  <c r="N119" i="31"/>
  <c r="M119" i="31"/>
  <c r="L119" i="31"/>
  <c r="K119" i="31"/>
  <c r="G119" i="31"/>
  <c r="J119" i="31" s="1"/>
  <c r="N118" i="31"/>
  <c r="M118" i="31"/>
  <c r="K118" i="31"/>
  <c r="L118" i="31"/>
  <c r="N117" i="31"/>
  <c r="M117" i="31"/>
  <c r="K117" i="31"/>
  <c r="N116" i="31"/>
  <c r="M116" i="31"/>
  <c r="K116" i="31"/>
  <c r="J116" i="31"/>
  <c r="N115" i="31"/>
  <c r="M115" i="31"/>
  <c r="K115" i="31"/>
  <c r="N114" i="31"/>
  <c r="M114" i="31"/>
  <c r="K114" i="31"/>
  <c r="L114" i="31"/>
  <c r="N113" i="31"/>
  <c r="M113" i="31"/>
  <c r="K113" i="31"/>
  <c r="N112" i="31"/>
  <c r="M112" i="31"/>
  <c r="K112" i="31"/>
  <c r="J112" i="31"/>
  <c r="N111" i="31"/>
  <c r="M111" i="31"/>
  <c r="K111" i="31"/>
  <c r="J111" i="31"/>
  <c r="N110" i="31"/>
  <c r="M110" i="31"/>
  <c r="K110" i="31"/>
  <c r="L110" i="31"/>
  <c r="N109" i="31"/>
  <c r="M109" i="31"/>
  <c r="K109" i="31"/>
  <c r="N108" i="31"/>
  <c r="M108" i="31"/>
  <c r="K108" i="31"/>
  <c r="J108" i="31"/>
  <c r="N107" i="31"/>
  <c r="M107" i="31"/>
  <c r="K107" i="31"/>
  <c r="J107" i="31"/>
  <c r="N106" i="31"/>
  <c r="M106" i="31"/>
  <c r="K106" i="31"/>
  <c r="J106" i="31"/>
  <c r="N105" i="31"/>
  <c r="M105" i="31"/>
  <c r="K105" i="31"/>
  <c r="N104" i="31"/>
  <c r="M104" i="31"/>
  <c r="K104" i="31"/>
  <c r="J104" i="31"/>
  <c r="N103" i="31"/>
  <c r="M103" i="31"/>
  <c r="K103" i="31"/>
  <c r="J103" i="31"/>
  <c r="N102" i="31"/>
  <c r="M102" i="31"/>
  <c r="K102" i="31"/>
  <c r="L102" i="31"/>
  <c r="N101" i="31"/>
  <c r="M101" i="31"/>
  <c r="K101" i="31"/>
  <c r="N100" i="31"/>
  <c r="M100" i="31"/>
  <c r="K100" i="31"/>
  <c r="J100" i="31"/>
  <c r="N98" i="31"/>
  <c r="M98" i="31"/>
  <c r="L98" i="31"/>
  <c r="K98" i="31"/>
  <c r="J98" i="31"/>
  <c r="N96" i="31"/>
  <c r="M96" i="31"/>
  <c r="K96" i="31"/>
  <c r="J96" i="31"/>
  <c r="N95" i="31"/>
  <c r="M95" i="31"/>
  <c r="K95" i="31"/>
  <c r="J95" i="31"/>
  <c r="N94" i="31"/>
  <c r="M94" i="31"/>
  <c r="K94" i="31"/>
  <c r="N93" i="31"/>
  <c r="M93" i="31"/>
  <c r="K93" i="31"/>
  <c r="N92" i="31"/>
  <c r="M92" i="31"/>
  <c r="K92" i="31"/>
  <c r="J92" i="31"/>
  <c r="N91" i="31"/>
  <c r="M91" i="31"/>
  <c r="K91" i="31"/>
  <c r="J91" i="31"/>
  <c r="N90" i="31"/>
  <c r="M90" i="31"/>
  <c r="K90" i="31"/>
  <c r="J90" i="31"/>
  <c r="N89" i="31"/>
  <c r="M89" i="31"/>
  <c r="K89" i="31"/>
  <c r="N88" i="31"/>
  <c r="M88" i="31"/>
  <c r="K88" i="31"/>
  <c r="J88" i="31"/>
  <c r="N87" i="31"/>
  <c r="M87" i="31"/>
  <c r="K87" i="31"/>
  <c r="J87" i="31"/>
  <c r="N86" i="31"/>
  <c r="M86" i="31"/>
  <c r="K86" i="31"/>
  <c r="J86" i="31"/>
  <c r="N85" i="31"/>
  <c r="M85" i="31"/>
  <c r="K85" i="31"/>
  <c r="L85" i="31"/>
  <c r="N84" i="31"/>
  <c r="M84" i="31"/>
  <c r="K84" i="31"/>
  <c r="J84" i="31"/>
  <c r="N83" i="31"/>
  <c r="M83" i="31"/>
  <c r="K83" i="31"/>
  <c r="J83" i="31"/>
  <c r="N82" i="31"/>
  <c r="M82" i="31"/>
  <c r="K82" i="31"/>
  <c r="L82" i="31"/>
  <c r="N80" i="31"/>
  <c r="M80" i="31"/>
  <c r="K80" i="31"/>
  <c r="J80" i="31"/>
  <c r="N79" i="31"/>
  <c r="M79" i="31"/>
  <c r="L79" i="31"/>
  <c r="K79" i="31"/>
  <c r="J79" i="31"/>
  <c r="N78" i="31"/>
  <c r="M78" i="31"/>
  <c r="K78" i="31"/>
  <c r="L78" i="31"/>
  <c r="N77" i="31"/>
  <c r="M77" i="31"/>
  <c r="K77" i="31"/>
  <c r="L77" i="31"/>
  <c r="N76" i="31"/>
  <c r="M76" i="31"/>
  <c r="K76" i="31"/>
  <c r="J76" i="31"/>
  <c r="N75" i="31"/>
  <c r="M75" i="31"/>
  <c r="K75" i="31"/>
  <c r="J75" i="31"/>
  <c r="N74" i="31"/>
  <c r="M74" i="31"/>
  <c r="K74" i="31"/>
  <c r="J74" i="31"/>
  <c r="N73" i="31"/>
  <c r="M73" i="31"/>
  <c r="K73" i="31"/>
  <c r="L73" i="31"/>
  <c r="N72" i="31"/>
  <c r="M72" i="31"/>
  <c r="K72" i="31"/>
  <c r="J72" i="31"/>
  <c r="N71" i="31"/>
  <c r="M71" i="31"/>
  <c r="K71" i="31"/>
  <c r="J71" i="31"/>
  <c r="N70" i="31"/>
  <c r="M70" i="31"/>
  <c r="K70" i="31"/>
  <c r="J70" i="31"/>
  <c r="N68" i="31"/>
  <c r="M68" i="31"/>
  <c r="K68" i="31"/>
  <c r="J68" i="31"/>
  <c r="N67" i="31"/>
  <c r="M67" i="31"/>
  <c r="K67" i="31"/>
  <c r="J67" i="31"/>
  <c r="N66" i="31"/>
  <c r="M66" i="31"/>
  <c r="K66" i="31"/>
  <c r="J66" i="31"/>
  <c r="N65" i="31"/>
  <c r="M65" i="31"/>
  <c r="K65" i="31"/>
  <c r="L65" i="31"/>
  <c r="N64" i="31"/>
  <c r="M64" i="31"/>
  <c r="K64" i="31"/>
  <c r="J64" i="31"/>
  <c r="N63" i="31"/>
  <c r="M63" i="31"/>
  <c r="K63" i="31"/>
  <c r="J63" i="31"/>
  <c r="N62" i="31"/>
  <c r="M62" i="31"/>
  <c r="K62" i="31"/>
  <c r="J62" i="31"/>
  <c r="N61" i="31"/>
  <c r="M61" i="31"/>
  <c r="K61" i="31"/>
  <c r="L61" i="31"/>
  <c r="N60" i="31"/>
  <c r="M60" i="31"/>
  <c r="K60" i="31"/>
  <c r="N59" i="31"/>
  <c r="M59" i="31"/>
  <c r="K59" i="31"/>
  <c r="J59" i="31"/>
  <c r="N58" i="31"/>
  <c r="M58" i="31"/>
  <c r="K58" i="31"/>
  <c r="N57" i="31"/>
  <c r="M57" i="31"/>
  <c r="K57" i="31"/>
  <c r="L57" i="31"/>
  <c r="N56" i="31"/>
  <c r="M56" i="31"/>
  <c r="K56" i="31"/>
  <c r="J56" i="31"/>
  <c r="N55" i="31"/>
  <c r="M55" i="31"/>
  <c r="K55" i="31"/>
  <c r="J55" i="31"/>
  <c r="N53" i="31"/>
  <c r="M53" i="31"/>
  <c r="K53" i="31"/>
  <c r="L53" i="31"/>
  <c r="N52" i="31"/>
  <c r="M52" i="31"/>
  <c r="K52" i="31"/>
  <c r="J52" i="31"/>
  <c r="N51" i="31"/>
  <c r="M51" i="31"/>
  <c r="K51" i="31"/>
  <c r="J51" i="31"/>
  <c r="N50" i="31"/>
  <c r="M50" i="31"/>
  <c r="K50" i="31"/>
  <c r="J50" i="31"/>
  <c r="N49" i="31"/>
  <c r="M49" i="31"/>
  <c r="K49" i="31"/>
  <c r="L49" i="31"/>
  <c r="N48" i="31"/>
  <c r="M48" i="31"/>
  <c r="K48" i="31"/>
  <c r="J48" i="31"/>
  <c r="N47" i="31"/>
  <c r="M47" i="31"/>
  <c r="K47" i="31"/>
  <c r="J47" i="31"/>
  <c r="N46" i="31"/>
  <c r="M46" i="31"/>
  <c r="K46" i="31"/>
  <c r="J46" i="31"/>
  <c r="N45" i="31"/>
  <c r="M45" i="31"/>
  <c r="K45" i="31"/>
  <c r="L45" i="31"/>
  <c r="N44" i="31"/>
  <c r="M44" i="31"/>
  <c r="K44" i="31"/>
  <c r="J44" i="31"/>
  <c r="N43" i="31"/>
  <c r="M43" i="31"/>
  <c r="K43" i="31"/>
  <c r="J43" i="31"/>
  <c r="N42" i="31"/>
  <c r="M42" i="31"/>
  <c r="K42" i="31"/>
  <c r="J42" i="31"/>
  <c r="N41" i="31"/>
  <c r="M41" i="31"/>
  <c r="K41" i="31"/>
  <c r="L41" i="31"/>
  <c r="N40" i="31"/>
  <c r="M40" i="31"/>
  <c r="K40" i="31"/>
  <c r="J40" i="31"/>
  <c r="N38" i="31"/>
  <c r="M38" i="31"/>
  <c r="K38" i="31"/>
  <c r="J38" i="31"/>
  <c r="N37" i="31"/>
  <c r="M37" i="31"/>
  <c r="K37" i="31"/>
  <c r="L37" i="31"/>
  <c r="N36" i="31"/>
  <c r="M36" i="31"/>
  <c r="K36" i="31"/>
  <c r="J36" i="31"/>
  <c r="N35" i="31"/>
  <c r="M35" i="31"/>
  <c r="K35" i="31"/>
  <c r="J35" i="31"/>
  <c r="N34" i="31"/>
  <c r="M34" i="31"/>
  <c r="L34" i="31"/>
  <c r="K34" i="31"/>
  <c r="J34" i="31"/>
  <c r="N33" i="31"/>
  <c r="M33" i="31"/>
  <c r="K33" i="31"/>
  <c r="L33" i="31"/>
  <c r="N32" i="31"/>
  <c r="M32" i="31"/>
  <c r="K32" i="31"/>
  <c r="J32" i="31"/>
  <c r="N31" i="31"/>
  <c r="M31" i="31"/>
  <c r="K31" i="31"/>
  <c r="N30" i="31"/>
  <c r="M30" i="31"/>
  <c r="K30" i="31"/>
  <c r="J30" i="31"/>
  <c r="N29" i="31"/>
  <c r="M29" i="31"/>
  <c r="K29" i="31"/>
  <c r="L29" i="31"/>
  <c r="N28" i="31"/>
  <c r="M28" i="31"/>
  <c r="K28" i="31"/>
  <c r="J28" i="31"/>
  <c r="N27" i="31"/>
  <c r="M27" i="31"/>
  <c r="K27" i="31"/>
  <c r="J27" i="31"/>
  <c r="N26" i="31"/>
  <c r="M26" i="31"/>
  <c r="K26" i="31"/>
  <c r="J26" i="31"/>
  <c r="N25" i="31"/>
  <c r="M25" i="31"/>
  <c r="K25" i="31"/>
  <c r="L25" i="31"/>
  <c r="N23" i="31"/>
  <c r="M23" i="31"/>
  <c r="K23" i="31"/>
  <c r="J23" i="31"/>
  <c r="N22" i="31"/>
  <c r="M22" i="31"/>
  <c r="L22" i="31"/>
  <c r="K22" i="31"/>
  <c r="J22" i="31"/>
  <c r="N120" i="30"/>
  <c r="M120" i="30"/>
  <c r="K120" i="30"/>
  <c r="G120" i="30"/>
  <c r="J120" i="30" s="1"/>
  <c r="N119" i="30"/>
  <c r="M119" i="30"/>
  <c r="K119" i="30"/>
  <c r="G119" i="30"/>
  <c r="J119" i="30" s="1"/>
  <c r="N118" i="30"/>
  <c r="M118" i="30"/>
  <c r="K118" i="30"/>
  <c r="G118" i="30"/>
  <c r="L118" i="30" s="1"/>
  <c r="N117" i="30"/>
  <c r="M117" i="30"/>
  <c r="K117" i="30"/>
  <c r="G117" i="30"/>
  <c r="N116" i="30"/>
  <c r="M116" i="30"/>
  <c r="K116" i="30"/>
  <c r="J116" i="30"/>
  <c r="N115" i="30"/>
  <c r="M115" i="30"/>
  <c r="K115" i="30"/>
  <c r="J115" i="30"/>
  <c r="N114" i="30"/>
  <c r="M114" i="30"/>
  <c r="K114" i="30"/>
  <c r="L114" i="30"/>
  <c r="N113" i="30"/>
  <c r="M113" i="30"/>
  <c r="K113" i="30"/>
  <c r="N112" i="30"/>
  <c r="M112" i="30"/>
  <c r="K112" i="30"/>
  <c r="J112" i="30"/>
  <c r="N111" i="30"/>
  <c r="M111" i="30"/>
  <c r="K111" i="30"/>
  <c r="L111" i="30"/>
  <c r="N110" i="30"/>
  <c r="M110" i="30"/>
  <c r="K110" i="30"/>
  <c r="L110" i="30"/>
  <c r="N109" i="30"/>
  <c r="M109" i="30"/>
  <c r="K109" i="30"/>
  <c r="N108" i="30"/>
  <c r="M108" i="30"/>
  <c r="K108" i="30"/>
  <c r="J108" i="30"/>
  <c r="N107" i="30"/>
  <c r="M107" i="30"/>
  <c r="K107" i="30"/>
  <c r="N106" i="30"/>
  <c r="M106" i="30"/>
  <c r="K106" i="30"/>
  <c r="L106" i="30"/>
  <c r="N105" i="30"/>
  <c r="M105" i="30"/>
  <c r="K105" i="30"/>
  <c r="N104" i="30"/>
  <c r="M104" i="30"/>
  <c r="K104" i="30"/>
  <c r="J104" i="30"/>
  <c r="N103" i="30"/>
  <c r="M103" i="30"/>
  <c r="K103" i="30"/>
  <c r="J103" i="30"/>
  <c r="N102" i="30"/>
  <c r="M102" i="30"/>
  <c r="K102" i="30"/>
  <c r="L102" i="30"/>
  <c r="N101" i="30"/>
  <c r="M101" i="30"/>
  <c r="K101" i="30"/>
  <c r="N100" i="30"/>
  <c r="M100" i="30"/>
  <c r="K100" i="30"/>
  <c r="J100" i="30"/>
  <c r="N99" i="30"/>
  <c r="M99" i="30"/>
  <c r="K99" i="30"/>
  <c r="N98" i="30"/>
  <c r="M98" i="30"/>
  <c r="K98" i="30"/>
  <c r="L98" i="30"/>
  <c r="N97" i="30"/>
  <c r="M97" i="30"/>
  <c r="K97" i="30"/>
  <c r="N96" i="30"/>
  <c r="M96" i="30"/>
  <c r="K96" i="30"/>
  <c r="J96" i="30"/>
  <c r="N95" i="30"/>
  <c r="M95" i="30"/>
  <c r="K95" i="30"/>
  <c r="L95" i="30"/>
  <c r="N94" i="30"/>
  <c r="M94" i="30"/>
  <c r="K94" i="30"/>
  <c r="L94" i="30"/>
  <c r="N93" i="30"/>
  <c r="M93" i="30"/>
  <c r="K93" i="30"/>
  <c r="N91" i="30"/>
  <c r="M91" i="30"/>
  <c r="K91" i="30"/>
  <c r="L91" i="30"/>
  <c r="N89" i="30"/>
  <c r="M89" i="30"/>
  <c r="K89" i="30"/>
  <c r="N88" i="30"/>
  <c r="M88" i="30"/>
  <c r="K88" i="30"/>
  <c r="J88" i="30"/>
  <c r="N87" i="30"/>
  <c r="M87" i="30"/>
  <c r="K87" i="30"/>
  <c r="J87" i="30"/>
  <c r="N86" i="30"/>
  <c r="M86" i="30"/>
  <c r="K86" i="30"/>
  <c r="L86" i="30"/>
  <c r="N85" i="30"/>
  <c r="M85" i="30"/>
  <c r="K85" i="30"/>
  <c r="N84" i="30"/>
  <c r="M84" i="30"/>
  <c r="K84" i="30"/>
  <c r="J84" i="30"/>
  <c r="N82" i="30"/>
  <c r="M82" i="30"/>
  <c r="K82" i="30"/>
  <c r="L82" i="30"/>
  <c r="N81" i="30"/>
  <c r="M81" i="30"/>
  <c r="K81" i="30"/>
  <c r="N80" i="30"/>
  <c r="M80" i="30"/>
  <c r="K80" i="30"/>
  <c r="J80" i="30"/>
  <c r="N79" i="30"/>
  <c r="M79" i="30"/>
  <c r="K79" i="30"/>
  <c r="L79" i="30"/>
  <c r="N78" i="30"/>
  <c r="M78" i="30"/>
  <c r="K78" i="30"/>
  <c r="L78" i="30"/>
  <c r="N77" i="30"/>
  <c r="M77" i="30"/>
  <c r="K77" i="30"/>
  <c r="N76" i="30"/>
  <c r="M76" i="30"/>
  <c r="K76" i="30"/>
  <c r="J76" i="30"/>
  <c r="N75" i="30"/>
  <c r="M75" i="30"/>
  <c r="K75" i="30"/>
  <c r="L75" i="30"/>
  <c r="N74" i="30"/>
  <c r="M74" i="30"/>
  <c r="K74" i="30"/>
  <c r="L74" i="30"/>
  <c r="N73" i="30"/>
  <c r="M73" i="30"/>
  <c r="K73" i="30"/>
  <c r="L73" i="30"/>
  <c r="N72" i="30"/>
  <c r="M72" i="30"/>
  <c r="K72" i="30"/>
  <c r="J72" i="30"/>
  <c r="N71" i="30"/>
  <c r="M71" i="30"/>
  <c r="K71" i="30"/>
  <c r="J71" i="30"/>
  <c r="N69" i="30"/>
  <c r="M69" i="30"/>
  <c r="K69" i="30"/>
  <c r="L69" i="30"/>
  <c r="N68" i="30"/>
  <c r="M68" i="30"/>
  <c r="K68" i="30"/>
  <c r="J68" i="30"/>
  <c r="N67" i="30"/>
  <c r="M67" i="30"/>
  <c r="K67" i="30"/>
  <c r="J67" i="30"/>
  <c r="N66" i="30"/>
  <c r="M66" i="30"/>
  <c r="K66" i="30"/>
  <c r="L66" i="30"/>
  <c r="N65" i="30"/>
  <c r="M65" i="30"/>
  <c r="K65" i="30"/>
  <c r="L65" i="30"/>
  <c r="N64" i="30"/>
  <c r="M64" i="30"/>
  <c r="K64" i="30"/>
  <c r="J64" i="30"/>
  <c r="N63" i="30"/>
  <c r="M63" i="30"/>
  <c r="K63" i="30"/>
  <c r="L63" i="30"/>
  <c r="N62" i="30"/>
  <c r="M62" i="30"/>
  <c r="K62" i="30"/>
  <c r="L62" i="30"/>
  <c r="N61" i="30"/>
  <c r="M61" i="30"/>
  <c r="K61" i="30"/>
  <c r="L61" i="30"/>
  <c r="N60" i="30"/>
  <c r="M60" i="30"/>
  <c r="K60" i="30"/>
  <c r="J60" i="30"/>
  <c r="N58" i="30"/>
  <c r="M58" i="30"/>
  <c r="K58" i="30"/>
  <c r="L58" i="30"/>
  <c r="N57" i="30"/>
  <c r="M57" i="30"/>
  <c r="K57" i="30"/>
  <c r="L57" i="30"/>
  <c r="N56" i="30"/>
  <c r="M56" i="30"/>
  <c r="K56" i="30"/>
  <c r="J56" i="30"/>
  <c r="N55" i="30"/>
  <c r="M55" i="30"/>
  <c r="K55" i="30"/>
  <c r="N54" i="30"/>
  <c r="M54" i="30"/>
  <c r="K54" i="30"/>
  <c r="L54" i="30"/>
  <c r="N53" i="30"/>
  <c r="M53" i="30"/>
  <c r="K53" i="30"/>
  <c r="L53" i="30"/>
  <c r="N52" i="30"/>
  <c r="M52" i="30"/>
  <c r="K52" i="30"/>
  <c r="J52" i="30"/>
  <c r="N51" i="30"/>
  <c r="M51" i="30"/>
  <c r="K51" i="30"/>
  <c r="N50" i="30"/>
  <c r="M50" i="30"/>
  <c r="K50" i="30"/>
  <c r="L50" i="30"/>
  <c r="N49" i="30"/>
  <c r="M49" i="30"/>
  <c r="K49" i="30"/>
  <c r="L49" i="30"/>
  <c r="N48" i="30"/>
  <c r="M48" i="30"/>
  <c r="K48" i="30"/>
  <c r="J48" i="30"/>
  <c r="N47" i="30"/>
  <c r="M47" i="30"/>
  <c r="K47" i="30"/>
  <c r="L47" i="30"/>
  <c r="N46" i="30"/>
  <c r="M46" i="30"/>
  <c r="K46" i="30"/>
  <c r="L46" i="30"/>
  <c r="N45" i="30"/>
  <c r="M45" i="30"/>
  <c r="K45" i="30"/>
  <c r="L45" i="30"/>
  <c r="N43" i="30"/>
  <c r="M43" i="30"/>
  <c r="K43" i="30"/>
  <c r="J43" i="30"/>
  <c r="N42" i="30"/>
  <c r="M42" i="30"/>
  <c r="K42" i="30"/>
  <c r="L42" i="30"/>
  <c r="N41" i="30"/>
  <c r="M41" i="30"/>
  <c r="K41" i="30"/>
  <c r="L41" i="30"/>
  <c r="N40" i="30"/>
  <c r="M40" i="30"/>
  <c r="K40" i="30"/>
  <c r="J40" i="30"/>
  <c r="N39" i="30"/>
  <c r="M39" i="30"/>
  <c r="K39" i="30"/>
  <c r="L39" i="30"/>
  <c r="N38" i="30"/>
  <c r="M38" i="30"/>
  <c r="K38" i="30"/>
  <c r="L38" i="30"/>
  <c r="N37" i="30"/>
  <c r="M37" i="30"/>
  <c r="K37" i="30"/>
  <c r="L37" i="30"/>
  <c r="N35" i="30"/>
  <c r="M35" i="30"/>
  <c r="K35" i="30"/>
  <c r="L35" i="30"/>
  <c r="N34" i="30"/>
  <c r="M34" i="30"/>
  <c r="K34" i="30"/>
  <c r="L34" i="30"/>
  <c r="N33" i="30"/>
  <c r="M33" i="30"/>
  <c r="K33" i="30"/>
  <c r="L33" i="30"/>
  <c r="N32" i="30"/>
  <c r="M32" i="30"/>
  <c r="K32" i="30"/>
  <c r="J32" i="30"/>
  <c r="N31" i="30"/>
  <c r="M31" i="30"/>
  <c r="K31" i="30"/>
  <c r="L31" i="30"/>
  <c r="N30" i="30"/>
  <c r="M30" i="30"/>
  <c r="K30" i="30"/>
  <c r="L30" i="30"/>
  <c r="N29" i="30"/>
  <c r="M29" i="30"/>
  <c r="K29" i="30"/>
  <c r="L29" i="30"/>
  <c r="N28" i="30"/>
  <c r="M28" i="30"/>
  <c r="K28" i="30"/>
  <c r="J28" i="30"/>
  <c r="N27" i="30"/>
  <c r="M27" i="30"/>
  <c r="K27" i="30"/>
  <c r="J27" i="30"/>
  <c r="N26" i="30"/>
  <c r="M26" i="30"/>
  <c r="K26" i="30"/>
  <c r="L26" i="30"/>
  <c r="N25" i="30"/>
  <c r="M25" i="30"/>
  <c r="K25" i="30"/>
  <c r="L25" i="30"/>
  <c r="N24" i="30"/>
  <c r="M24" i="30"/>
  <c r="K24" i="30"/>
  <c r="J24" i="30"/>
  <c r="N23" i="30"/>
  <c r="M23" i="30"/>
  <c r="K23" i="30"/>
  <c r="L23" i="30"/>
  <c r="N22" i="30"/>
  <c r="M22" i="30"/>
  <c r="K22" i="30"/>
  <c r="L22" i="30"/>
  <c r="N120" i="29"/>
  <c r="M120" i="29"/>
  <c r="K120" i="29"/>
  <c r="G120" i="29"/>
  <c r="J120" i="29" s="1"/>
  <c r="N119" i="29"/>
  <c r="M119" i="29"/>
  <c r="K119" i="29"/>
  <c r="G119" i="29"/>
  <c r="J119" i="29" s="1"/>
  <c r="N118" i="29"/>
  <c r="M118" i="29"/>
  <c r="K118" i="29"/>
  <c r="J118" i="29"/>
  <c r="N117" i="29"/>
  <c r="M117" i="29"/>
  <c r="K117" i="29"/>
  <c r="N116" i="29"/>
  <c r="M116" i="29"/>
  <c r="K116" i="29"/>
  <c r="J116" i="29"/>
  <c r="N115" i="29"/>
  <c r="M115" i="29"/>
  <c r="K115" i="29"/>
  <c r="N114" i="29"/>
  <c r="M114" i="29"/>
  <c r="K114" i="29"/>
  <c r="L114" i="29"/>
  <c r="N113" i="29"/>
  <c r="M113" i="29"/>
  <c r="K113" i="29"/>
  <c r="N112" i="29"/>
  <c r="M112" i="29"/>
  <c r="K112" i="29"/>
  <c r="J112" i="29"/>
  <c r="N111" i="29"/>
  <c r="M111" i="29"/>
  <c r="K111" i="29"/>
  <c r="J111" i="29"/>
  <c r="N110" i="29"/>
  <c r="M110" i="29"/>
  <c r="K110" i="29"/>
  <c r="L110" i="29"/>
  <c r="N109" i="29"/>
  <c r="M109" i="29"/>
  <c r="K109" i="29"/>
  <c r="N108" i="29"/>
  <c r="M108" i="29"/>
  <c r="K108" i="29"/>
  <c r="J108" i="29"/>
  <c r="N107" i="29"/>
  <c r="M107" i="29"/>
  <c r="K107" i="29"/>
  <c r="J107" i="29"/>
  <c r="N105" i="29"/>
  <c r="M105" i="29"/>
  <c r="K105" i="29"/>
  <c r="N103" i="29"/>
  <c r="M103" i="29"/>
  <c r="K103" i="29"/>
  <c r="L103" i="29"/>
  <c r="N102" i="29"/>
  <c r="M102" i="29"/>
  <c r="K102" i="29"/>
  <c r="N101" i="29"/>
  <c r="M101" i="29"/>
  <c r="K101" i="29"/>
  <c r="N100" i="29"/>
  <c r="M100" i="29"/>
  <c r="K100" i="29"/>
  <c r="J100" i="29"/>
  <c r="N99" i="29"/>
  <c r="M99" i="29"/>
  <c r="K99" i="29"/>
  <c r="L99" i="29"/>
  <c r="N98" i="29"/>
  <c r="M98" i="29"/>
  <c r="K98" i="29"/>
  <c r="J98" i="29"/>
  <c r="L98" i="29"/>
  <c r="N97" i="29"/>
  <c r="M97" i="29"/>
  <c r="K97" i="29"/>
  <c r="N96" i="29"/>
  <c r="M96" i="29"/>
  <c r="K96" i="29"/>
  <c r="J96" i="29"/>
  <c r="N95" i="29"/>
  <c r="M95" i="29"/>
  <c r="L95" i="29"/>
  <c r="K95" i="29"/>
  <c r="J95" i="29"/>
  <c r="N94" i="29"/>
  <c r="M94" i="29"/>
  <c r="K94" i="29"/>
  <c r="L94" i="29"/>
  <c r="N93" i="29"/>
  <c r="M93" i="29"/>
  <c r="K93" i="29"/>
  <c r="N92" i="29"/>
  <c r="M92" i="29"/>
  <c r="K92" i="29"/>
  <c r="J92" i="29"/>
  <c r="N91" i="29"/>
  <c r="M91" i="29"/>
  <c r="K91" i="29"/>
  <c r="J91" i="29"/>
  <c r="N90" i="29"/>
  <c r="M90" i="29"/>
  <c r="K90" i="29"/>
  <c r="L90" i="29"/>
  <c r="N88" i="29"/>
  <c r="M88" i="29"/>
  <c r="L88" i="29"/>
  <c r="K88" i="29"/>
  <c r="J88" i="29"/>
  <c r="N87" i="29"/>
  <c r="M87" i="29"/>
  <c r="K87" i="29"/>
  <c r="L87" i="29"/>
  <c r="N86" i="29"/>
  <c r="M86" i="29"/>
  <c r="K86" i="29"/>
  <c r="N85" i="29"/>
  <c r="M85" i="29"/>
  <c r="K85" i="29"/>
  <c r="N84" i="29"/>
  <c r="M84" i="29"/>
  <c r="K84" i="29"/>
  <c r="J84" i="29"/>
  <c r="N83" i="29"/>
  <c r="M83" i="29"/>
  <c r="K83" i="29"/>
  <c r="L83" i="29"/>
  <c r="N82" i="29"/>
  <c r="M82" i="29"/>
  <c r="K82" i="29"/>
  <c r="L82" i="29"/>
  <c r="N81" i="29"/>
  <c r="M81" i="29"/>
  <c r="K81" i="29"/>
  <c r="N80" i="29"/>
  <c r="M80" i="29"/>
  <c r="K80" i="29"/>
  <c r="J80" i="29"/>
  <c r="N79" i="29"/>
  <c r="M79" i="29"/>
  <c r="K79" i="29"/>
  <c r="J79" i="29"/>
  <c r="N78" i="29"/>
  <c r="M78" i="29"/>
  <c r="K78" i="29"/>
  <c r="L78" i="29"/>
  <c r="N77" i="29"/>
  <c r="M77" i="29"/>
  <c r="K77" i="29"/>
  <c r="N75" i="29"/>
  <c r="M75" i="29"/>
  <c r="K75" i="29"/>
  <c r="J75" i="29"/>
  <c r="N74" i="29"/>
  <c r="M74" i="29"/>
  <c r="K74" i="29"/>
  <c r="L74" i="29"/>
  <c r="N73" i="29"/>
  <c r="M73" i="29"/>
  <c r="K73" i="29"/>
  <c r="N72" i="29"/>
  <c r="M72" i="29"/>
  <c r="K72" i="29"/>
  <c r="J72" i="29"/>
  <c r="N71" i="29"/>
  <c r="M71" i="29"/>
  <c r="K71" i="29"/>
  <c r="L71" i="29"/>
  <c r="N70" i="29"/>
  <c r="M70" i="29"/>
  <c r="K70" i="29"/>
  <c r="L70" i="29"/>
  <c r="N69" i="29"/>
  <c r="M69" i="29"/>
  <c r="K69" i="29"/>
  <c r="L69" i="29"/>
  <c r="N68" i="29"/>
  <c r="M68" i="29"/>
  <c r="K68" i="29"/>
  <c r="J68" i="29"/>
  <c r="N67" i="29"/>
  <c r="M67" i="29"/>
  <c r="K67" i="29"/>
  <c r="J67" i="29"/>
  <c r="N66" i="29"/>
  <c r="M66" i="29"/>
  <c r="K66" i="29"/>
  <c r="L66" i="29"/>
  <c r="N65" i="29"/>
  <c r="M65" i="29"/>
  <c r="K65" i="29"/>
  <c r="L65" i="29"/>
  <c r="N64" i="29"/>
  <c r="M64" i="29"/>
  <c r="K64" i="29"/>
  <c r="J64" i="29"/>
  <c r="N63" i="29"/>
  <c r="M63" i="29"/>
  <c r="K63" i="29"/>
  <c r="L63" i="29"/>
  <c r="N62" i="29"/>
  <c r="M62" i="29"/>
  <c r="K62" i="29"/>
  <c r="L62" i="29"/>
  <c r="N61" i="29"/>
  <c r="M61" i="29"/>
  <c r="K61" i="29"/>
  <c r="L61" i="29"/>
  <c r="N59" i="29"/>
  <c r="M59" i="29"/>
  <c r="K59" i="29"/>
  <c r="J59" i="29"/>
  <c r="N58" i="29"/>
  <c r="M58" i="29"/>
  <c r="K58" i="29"/>
  <c r="L58" i="29"/>
  <c r="N57" i="29"/>
  <c r="M57" i="29"/>
  <c r="K57" i="29"/>
  <c r="L57" i="29"/>
  <c r="N56" i="29"/>
  <c r="M56" i="29"/>
  <c r="L56" i="29"/>
  <c r="K56" i="29"/>
  <c r="J56" i="29"/>
  <c r="N55" i="29"/>
  <c r="M55" i="29"/>
  <c r="K55" i="29"/>
  <c r="L55" i="29"/>
  <c r="N53" i="29"/>
  <c r="M53" i="29"/>
  <c r="K53" i="29"/>
  <c r="L53" i="29"/>
  <c r="N52" i="29"/>
  <c r="M52" i="29"/>
  <c r="K52" i="29"/>
  <c r="N51" i="29"/>
  <c r="M51" i="29"/>
  <c r="K51" i="29"/>
  <c r="L51" i="29"/>
  <c r="N50" i="29"/>
  <c r="M50" i="29"/>
  <c r="K50" i="29"/>
  <c r="L50" i="29"/>
  <c r="N49" i="29"/>
  <c r="M49" i="29"/>
  <c r="K49" i="29"/>
  <c r="L49" i="29"/>
  <c r="N48" i="29"/>
  <c r="M48" i="29"/>
  <c r="K48" i="29"/>
  <c r="J48" i="29"/>
  <c r="N47" i="29"/>
  <c r="M47" i="29"/>
  <c r="K47" i="29"/>
  <c r="L47" i="29"/>
  <c r="N46" i="29"/>
  <c r="M46" i="29"/>
  <c r="K46" i="29"/>
  <c r="L46" i="29"/>
  <c r="N45" i="29"/>
  <c r="M45" i="29"/>
  <c r="K45" i="29"/>
  <c r="L45" i="29"/>
  <c r="N44" i="29"/>
  <c r="M44" i="29"/>
  <c r="K44" i="29"/>
  <c r="J44" i="29"/>
  <c r="N42" i="29"/>
  <c r="M42" i="29"/>
  <c r="K42" i="29"/>
  <c r="L42" i="29"/>
  <c r="N41" i="29"/>
  <c r="M41" i="29"/>
  <c r="K41" i="29"/>
  <c r="L41" i="29"/>
  <c r="N40" i="29"/>
  <c r="M40" i="29"/>
  <c r="K40" i="29"/>
  <c r="J40" i="29"/>
  <c r="N39" i="29"/>
  <c r="M39" i="29"/>
  <c r="K39" i="29"/>
  <c r="J39" i="29"/>
  <c r="N38" i="29"/>
  <c r="M38" i="29"/>
  <c r="K38" i="29"/>
  <c r="L38" i="29"/>
  <c r="N37" i="29"/>
  <c r="M37" i="29"/>
  <c r="K37" i="29"/>
  <c r="L37" i="29"/>
  <c r="N36" i="29"/>
  <c r="M36" i="29"/>
  <c r="L36" i="29"/>
  <c r="K36" i="29"/>
  <c r="J36" i="29"/>
  <c r="N35" i="29"/>
  <c r="M35" i="29"/>
  <c r="K35" i="29"/>
  <c r="L35" i="29"/>
  <c r="N34" i="29"/>
  <c r="M34" i="29"/>
  <c r="K34" i="29"/>
  <c r="L34" i="29"/>
  <c r="N33" i="29"/>
  <c r="M33" i="29"/>
  <c r="K33" i="29"/>
  <c r="L33" i="29"/>
  <c r="N32" i="29"/>
  <c r="M32" i="29"/>
  <c r="K32" i="29"/>
  <c r="J32" i="29"/>
  <c r="N31" i="29"/>
  <c r="M31" i="29"/>
  <c r="K31" i="29"/>
  <c r="J31" i="29"/>
  <c r="N30" i="29"/>
  <c r="M30" i="29"/>
  <c r="K30" i="29"/>
  <c r="N29" i="29"/>
  <c r="M29" i="29"/>
  <c r="K29" i="29"/>
  <c r="L29" i="29"/>
  <c r="N28" i="29"/>
  <c r="M28" i="29"/>
  <c r="K28" i="29"/>
  <c r="J28" i="29"/>
  <c r="N27" i="29"/>
  <c r="M27" i="29"/>
  <c r="K27" i="29"/>
  <c r="L27" i="29"/>
  <c r="N26" i="29"/>
  <c r="M26" i="29"/>
  <c r="K26" i="29"/>
  <c r="L26" i="29"/>
  <c r="N24" i="29"/>
  <c r="M24" i="29"/>
  <c r="K24" i="29"/>
  <c r="J24" i="29"/>
  <c r="N23" i="29"/>
  <c r="M23" i="29"/>
  <c r="K23" i="29"/>
  <c r="J23" i="29"/>
  <c r="N22" i="29"/>
  <c r="M22" i="29"/>
  <c r="K22" i="29"/>
  <c r="L22" i="29"/>
  <c r="N120" i="28"/>
  <c r="M120" i="28"/>
  <c r="K120" i="28"/>
  <c r="G120" i="28"/>
  <c r="J120" i="28" s="1"/>
  <c r="N119" i="28"/>
  <c r="M119" i="28"/>
  <c r="K119" i="28"/>
  <c r="G119" i="28"/>
  <c r="J119" i="28" s="1"/>
  <c r="N118" i="28"/>
  <c r="M118" i="28"/>
  <c r="K118" i="28"/>
  <c r="L118" i="28"/>
  <c r="N117" i="28"/>
  <c r="M117" i="28"/>
  <c r="K117" i="28"/>
  <c r="N116" i="28"/>
  <c r="M116" i="28"/>
  <c r="K116" i="28"/>
  <c r="J116" i="28"/>
  <c r="N115" i="28"/>
  <c r="M115" i="28"/>
  <c r="K115" i="28"/>
  <c r="J115" i="28"/>
  <c r="N114" i="28"/>
  <c r="M114" i="28"/>
  <c r="K114" i="28"/>
  <c r="L114" i="28"/>
  <c r="N113" i="28"/>
  <c r="M113" i="28"/>
  <c r="K113" i="28"/>
  <c r="N112" i="28"/>
  <c r="M112" i="28"/>
  <c r="K112" i="28"/>
  <c r="J112" i="28"/>
  <c r="N111" i="28"/>
  <c r="M111" i="28"/>
  <c r="K111" i="28"/>
  <c r="L111" i="28"/>
  <c r="N110" i="28"/>
  <c r="M110" i="28"/>
  <c r="K110" i="28"/>
  <c r="L110" i="28"/>
  <c r="N109" i="28"/>
  <c r="M109" i="28"/>
  <c r="K109" i="28"/>
  <c r="N108" i="28"/>
  <c r="M108" i="28"/>
  <c r="K108" i="28"/>
  <c r="J108" i="28"/>
  <c r="N107" i="28"/>
  <c r="M107" i="28"/>
  <c r="K107" i="28"/>
  <c r="N106" i="28"/>
  <c r="M106" i="28"/>
  <c r="K106" i="28"/>
  <c r="N105" i="28"/>
  <c r="M105" i="28"/>
  <c r="K105" i="28"/>
  <c r="N104" i="28"/>
  <c r="M104" i="28"/>
  <c r="K104" i="28"/>
  <c r="J104" i="28"/>
  <c r="N103" i="28"/>
  <c r="M103" i="28"/>
  <c r="K103" i="28"/>
  <c r="J103" i="28"/>
  <c r="N102" i="28"/>
  <c r="M102" i="28"/>
  <c r="K102" i="28"/>
  <c r="L102" i="28"/>
  <c r="N101" i="28"/>
  <c r="M101" i="28"/>
  <c r="K101" i="28"/>
  <c r="N100" i="28"/>
  <c r="M100" i="28"/>
  <c r="K100" i="28"/>
  <c r="J100" i="28"/>
  <c r="N99" i="28"/>
  <c r="M99" i="28"/>
  <c r="K99" i="28"/>
  <c r="J99" i="28"/>
  <c r="N97" i="28"/>
  <c r="M97" i="28"/>
  <c r="K97" i="28"/>
  <c r="N95" i="28"/>
  <c r="M95" i="28"/>
  <c r="K95" i="28"/>
  <c r="L95" i="28"/>
  <c r="N94" i="28"/>
  <c r="M94" i="28"/>
  <c r="K94" i="28"/>
  <c r="L94" i="28"/>
  <c r="N93" i="28"/>
  <c r="M93" i="28"/>
  <c r="K93" i="28"/>
  <c r="N92" i="28"/>
  <c r="M92" i="28"/>
  <c r="K92" i="28"/>
  <c r="J92" i="28"/>
  <c r="N91" i="28"/>
  <c r="M91" i="28"/>
  <c r="K91" i="28"/>
  <c r="L91" i="28"/>
  <c r="N89" i="28"/>
  <c r="M89" i="28"/>
  <c r="K89" i="28"/>
  <c r="N88" i="28"/>
  <c r="M88" i="28"/>
  <c r="K88" i="28"/>
  <c r="J88" i="28"/>
  <c r="N87" i="28"/>
  <c r="M87" i="28"/>
  <c r="K87" i="28"/>
  <c r="J87" i="28"/>
  <c r="N86" i="28"/>
  <c r="M86" i="28"/>
  <c r="K86" i="28"/>
  <c r="L86" i="28"/>
  <c r="N85" i="28"/>
  <c r="M85" i="28"/>
  <c r="K85" i="28"/>
  <c r="N84" i="28"/>
  <c r="M84" i="28"/>
  <c r="K84" i="28"/>
  <c r="J84" i="28"/>
  <c r="N83" i="28"/>
  <c r="M83" i="28"/>
  <c r="L83" i="28"/>
  <c r="K83" i="28"/>
  <c r="J83" i="28"/>
  <c r="N82" i="28"/>
  <c r="M82" i="28"/>
  <c r="K82" i="28"/>
  <c r="L82" i="28"/>
  <c r="N81" i="28"/>
  <c r="M81" i="28"/>
  <c r="K81" i="28"/>
  <c r="N80" i="28"/>
  <c r="M80" i="28"/>
  <c r="L80" i="28"/>
  <c r="K80" i="28"/>
  <c r="J80" i="28"/>
  <c r="N79" i="28"/>
  <c r="M79" i="28"/>
  <c r="K79" i="28"/>
  <c r="L79" i="28"/>
  <c r="N78" i="28"/>
  <c r="M78" i="28"/>
  <c r="K78" i="28"/>
  <c r="L78" i="28"/>
  <c r="N77" i="28"/>
  <c r="M77" i="28"/>
  <c r="K77" i="28"/>
  <c r="N76" i="28"/>
  <c r="M76" i="28"/>
  <c r="K76" i="28"/>
  <c r="J76" i="28"/>
  <c r="N75" i="28"/>
  <c r="M75" i="28"/>
  <c r="K75" i="28"/>
  <c r="L75" i="28"/>
  <c r="N73" i="28"/>
  <c r="M73" i="28"/>
  <c r="K73" i="28"/>
  <c r="N72" i="28"/>
  <c r="M72" i="28"/>
  <c r="K72" i="28"/>
  <c r="J72" i="28"/>
  <c r="N71" i="28"/>
  <c r="M71" i="28"/>
  <c r="K71" i="28"/>
  <c r="J71" i="28"/>
  <c r="N70" i="28"/>
  <c r="M70" i="28"/>
  <c r="K70" i="28"/>
  <c r="L70" i="28"/>
  <c r="N69" i="28"/>
  <c r="M69" i="28"/>
  <c r="K69" i="28"/>
  <c r="L69" i="28"/>
  <c r="N68" i="28"/>
  <c r="M68" i="28"/>
  <c r="K68" i="28"/>
  <c r="J68" i="28"/>
  <c r="N67" i="28"/>
  <c r="M67" i="28"/>
  <c r="K67" i="28"/>
  <c r="L67" i="28"/>
  <c r="N66" i="28"/>
  <c r="M66" i="28"/>
  <c r="K66" i="28"/>
  <c r="L66" i="28"/>
  <c r="N65" i="28"/>
  <c r="M65" i="28"/>
  <c r="K65" i="28"/>
  <c r="L65" i="28"/>
  <c r="N64" i="28"/>
  <c r="M64" i="28"/>
  <c r="K64" i="28"/>
  <c r="J64" i="28"/>
  <c r="N62" i="28"/>
  <c r="M62" i="28"/>
  <c r="K62" i="28"/>
  <c r="L62" i="28"/>
  <c r="N61" i="28"/>
  <c r="M61" i="28"/>
  <c r="K61" i="28"/>
  <c r="L61" i="28"/>
  <c r="N60" i="28"/>
  <c r="M60" i="28"/>
  <c r="K60" i="28"/>
  <c r="J60" i="28"/>
  <c r="N59" i="28"/>
  <c r="M59" i="28"/>
  <c r="K59" i="28"/>
  <c r="J59" i="28"/>
  <c r="N58" i="28"/>
  <c r="M58" i="28"/>
  <c r="K58" i="28"/>
  <c r="L58" i="28"/>
  <c r="N57" i="28"/>
  <c r="M57" i="28"/>
  <c r="K57" i="28"/>
  <c r="N56" i="28"/>
  <c r="M56" i="28"/>
  <c r="K56" i="28"/>
  <c r="J56" i="28"/>
  <c r="N55" i="28"/>
  <c r="M55" i="28"/>
  <c r="K55" i="28"/>
  <c r="L55" i="28"/>
  <c r="N54" i="28"/>
  <c r="M54" i="28"/>
  <c r="K54" i="28"/>
  <c r="L54" i="28"/>
  <c r="N53" i="28"/>
  <c r="M53" i="28"/>
  <c r="K53" i="28"/>
  <c r="L53" i="28"/>
  <c r="N52" i="28"/>
  <c r="M52" i="28"/>
  <c r="K52" i="28"/>
  <c r="J52" i="28"/>
  <c r="N51" i="28"/>
  <c r="M51" i="28"/>
  <c r="K51" i="28"/>
  <c r="J51" i="28"/>
  <c r="N50" i="28"/>
  <c r="M50" i="28"/>
  <c r="K50" i="28"/>
  <c r="L50" i="28"/>
  <c r="N49" i="28"/>
  <c r="M49" i="28"/>
  <c r="K49" i="28"/>
  <c r="L49" i="28"/>
  <c r="N47" i="28"/>
  <c r="M47" i="28"/>
  <c r="K47" i="28"/>
  <c r="N46" i="28"/>
  <c r="M46" i="28"/>
  <c r="K46" i="28"/>
  <c r="L46" i="28"/>
  <c r="N45" i="28"/>
  <c r="M45" i="28"/>
  <c r="K45" i="28"/>
  <c r="L45" i="28"/>
  <c r="N44" i="28"/>
  <c r="M44" i="28"/>
  <c r="K44" i="28"/>
  <c r="J44" i="28"/>
  <c r="N43" i="28"/>
  <c r="M43" i="28"/>
  <c r="K43" i="28"/>
  <c r="N42" i="28"/>
  <c r="M42" i="28"/>
  <c r="K42" i="28"/>
  <c r="L42" i="28"/>
  <c r="N41" i="28"/>
  <c r="M41" i="28"/>
  <c r="K41" i="28"/>
  <c r="L41" i="28"/>
  <c r="N40" i="28"/>
  <c r="M40" i="28"/>
  <c r="K40" i="28"/>
  <c r="J40" i="28"/>
  <c r="N39" i="28"/>
  <c r="M39" i="28"/>
  <c r="K39" i="28"/>
  <c r="L39" i="28"/>
  <c r="N38" i="28"/>
  <c r="M38" i="28"/>
  <c r="K38" i="28"/>
  <c r="L38" i="28"/>
  <c r="N37" i="28"/>
  <c r="M37" i="28"/>
  <c r="K37" i="28"/>
  <c r="N35" i="28"/>
  <c r="M35" i="28"/>
  <c r="K35" i="28"/>
  <c r="J35" i="28"/>
  <c r="N34" i="28"/>
  <c r="M34" i="28"/>
  <c r="K34" i="28"/>
  <c r="L34" i="28"/>
  <c r="N33" i="28"/>
  <c r="M33" i="28"/>
  <c r="K33" i="28"/>
  <c r="L33" i="28"/>
  <c r="N32" i="28"/>
  <c r="M32" i="28"/>
  <c r="K32" i="28"/>
  <c r="J32" i="28"/>
  <c r="N31" i="28"/>
  <c r="M31" i="28"/>
  <c r="K31" i="28"/>
  <c r="N30" i="28"/>
  <c r="M30" i="28"/>
  <c r="K30" i="28"/>
  <c r="L30" i="28"/>
  <c r="N29" i="28"/>
  <c r="M29" i="28"/>
  <c r="K29" i="28"/>
  <c r="L29" i="28"/>
  <c r="N28" i="28"/>
  <c r="M28" i="28"/>
  <c r="K28" i="28"/>
  <c r="J28" i="28"/>
  <c r="N27" i="28"/>
  <c r="M27" i="28"/>
  <c r="L27" i="28"/>
  <c r="K27" i="28"/>
  <c r="J27" i="28"/>
  <c r="N26" i="28"/>
  <c r="M26" i="28"/>
  <c r="K26" i="28"/>
  <c r="L26" i="28"/>
  <c r="N25" i="28"/>
  <c r="M25" i="28"/>
  <c r="K25" i="28"/>
  <c r="L25" i="28"/>
  <c r="N24" i="28"/>
  <c r="M24" i="28"/>
  <c r="K24" i="28"/>
  <c r="J24" i="28"/>
  <c r="N23" i="28"/>
  <c r="M23" i="28"/>
  <c r="K23" i="28"/>
  <c r="J23" i="28"/>
  <c r="N22" i="28"/>
  <c r="M22" i="28"/>
  <c r="K22" i="28"/>
  <c r="L22" i="28"/>
  <c r="N120" i="27"/>
  <c r="M120" i="27"/>
  <c r="K120" i="27"/>
  <c r="G120" i="27"/>
  <c r="N119" i="27"/>
  <c r="M119" i="27"/>
  <c r="K119" i="27"/>
  <c r="G119" i="27"/>
  <c r="J119" i="27" s="1"/>
  <c r="N118" i="27"/>
  <c r="M118" i="27"/>
  <c r="K118" i="27"/>
  <c r="G118" i="27"/>
  <c r="L118" i="27" s="1"/>
  <c r="N117" i="27"/>
  <c r="M117" i="27"/>
  <c r="K117" i="27"/>
  <c r="G117" i="27"/>
  <c r="L117" i="27" s="1"/>
  <c r="N116" i="27"/>
  <c r="M116" i="27"/>
  <c r="K116" i="27"/>
  <c r="G116" i="27"/>
  <c r="N115" i="27"/>
  <c r="M115" i="27"/>
  <c r="K115" i="27"/>
  <c r="G115" i="27"/>
  <c r="J115" i="27" s="1"/>
  <c r="N114" i="27"/>
  <c r="M114" i="27"/>
  <c r="K114" i="27"/>
  <c r="L114" i="27"/>
  <c r="N113" i="27"/>
  <c r="M113" i="27"/>
  <c r="K113" i="27"/>
  <c r="L113" i="27"/>
  <c r="N112" i="27"/>
  <c r="M112" i="27"/>
  <c r="K112" i="27"/>
  <c r="J112" i="27"/>
  <c r="N110" i="27"/>
  <c r="M110" i="27"/>
  <c r="K110" i="27"/>
  <c r="L110" i="27"/>
  <c r="N108" i="27"/>
  <c r="M108" i="27"/>
  <c r="K108" i="27"/>
  <c r="J108" i="27"/>
  <c r="N107" i="27"/>
  <c r="M107" i="27"/>
  <c r="K107" i="27"/>
  <c r="J107" i="27"/>
  <c r="N106" i="27"/>
  <c r="M106" i="27"/>
  <c r="K106" i="27"/>
  <c r="L106" i="27"/>
  <c r="N105" i="27"/>
  <c r="M105" i="27"/>
  <c r="K105" i="27"/>
  <c r="L105" i="27"/>
  <c r="N104" i="27"/>
  <c r="M104" i="27"/>
  <c r="K104" i="27"/>
  <c r="J104" i="27"/>
  <c r="N103" i="27"/>
  <c r="M103" i="27"/>
  <c r="K103" i="27"/>
  <c r="J103" i="27"/>
  <c r="N102" i="27"/>
  <c r="M102" i="27"/>
  <c r="K102" i="27"/>
  <c r="L102" i="27"/>
  <c r="N101" i="27"/>
  <c r="M101" i="27"/>
  <c r="K101" i="27"/>
  <c r="L101" i="27"/>
  <c r="N100" i="27"/>
  <c r="M100" i="27"/>
  <c r="K100" i="27"/>
  <c r="J100" i="27"/>
  <c r="N99" i="27"/>
  <c r="M99" i="27"/>
  <c r="K99" i="27"/>
  <c r="J99" i="27"/>
  <c r="N98" i="27"/>
  <c r="M98" i="27"/>
  <c r="K98" i="27"/>
  <c r="L98" i="27"/>
  <c r="N97" i="27"/>
  <c r="M97" i="27"/>
  <c r="K97" i="27"/>
  <c r="L97" i="27"/>
  <c r="N96" i="27"/>
  <c r="M96" i="27"/>
  <c r="K96" i="27"/>
  <c r="J96" i="27"/>
  <c r="N95" i="27"/>
  <c r="M95" i="27"/>
  <c r="K95" i="27"/>
  <c r="J95" i="27"/>
  <c r="N94" i="27"/>
  <c r="M94" i="27"/>
  <c r="K94" i="27"/>
  <c r="L94" i="27"/>
  <c r="N93" i="27"/>
  <c r="M93" i="27"/>
  <c r="K93" i="27"/>
  <c r="L93" i="27"/>
  <c r="N91" i="27"/>
  <c r="M91" i="27"/>
  <c r="K91" i="27"/>
  <c r="J91" i="27"/>
  <c r="N90" i="27"/>
  <c r="M90" i="27"/>
  <c r="K90" i="27"/>
  <c r="L90" i="27"/>
  <c r="N89" i="27"/>
  <c r="M89" i="27"/>
  <c r="K89" i="27"/>
  <c r="L89" i="27"/>
  <c r="N88" i="27"/>
  <c r="M88" i="27"/>
  <c r="K88" i="27"/>
  <c r="J88" i="27"/>
  <c r="N87" i="27"/>
  <c r="M87" i="27"/>
  <c r="K87" i="27"/>
  <c r="J87" i="27"/>
  <c r="N86" i="27"/>
  <c r="M86" i="27"/>
  <c r="K86" i="27"/>
  <c r="L86" i="27"/>
  <c r="N85" i="27"/>
  <c r="M85" i="27"/>
  <c r="K85" i="27"/>
  <c r="L85" i="27"/>
  <c r="N84" i="27"/>
  <c r="M84" i="27"/>
  <c r="K84" i="27"/>
  <c r="J84" i="27"/>
  <c r="N83" i="27"/>
  <c r="M83" i="27"/>
  <c r="K83" i="27"/>
  <c r="J83" i="27"/>
  <c r="N82" i="27"/>
  <c r="M82" i="27"/>
  <c r="K82" i="27"/>
  <c r="L82" i="27"/>
  <c r="N81" i="27"/>
  <c r="M81" i="27"/>
  <c r="K81" i="27"/>
  <c r="L81" i="27"/>
  <c r="N79" i="27"/>
  <c r="M79" i="27"/>
  <c r="K79" i="27"/>
  <c r="J79" i="27"/>
  <c r="N78" i="27"/>
  <c r="M78" i="27"/>
  <c r="K78" i="27"/>
  <c r="L78" i="27"/>
  <c r="N77" i="27"/>
  <c r="M77" i="27"/>
  <c r="K77" i="27"/>
  <c r="L77" i="27"/>
  <c r="N76" i="27"/>
  <c r="M76" i="27"/>
  <c r="K76" i="27"/>
  <c r="J76" i="27"/>
  <c r="N75" i="27"/>
  <c r="M75" i="27"/>
  <c r="K75" i="27"/>
  <c r="J75" i="27"/>
  <c r="N74" i="27"/>
  <c r="M74" i="27"/>
  <c r="K74" i="27"/>
  <c r="L74" i="27"/>
  <c r="N73" i="27"/>
  <c r="M73" i="27"/>
  <c r="K73" i="27"/>
  <c r="L73" i="27"/>
  <c r="N72" i="27"/>
  <c r="M72" i="27"/>
  <c r="K72" i="27"/>
  <c r="J72" i="27"/>
  <c r="N71" i="27"/>
  <c r="M71" i="27"/>
  <c r="K71" i="27"/>
  <c r="J71" i="27"/>
  <c r="N70" i="27"/>
  <c r="M70" i="27"/>
  <c r="K70" i="27"/>
  <c r="J70" i="27"/>
  <c r="L70" i="27"/>
  <c r="N69" i="27"/>
  <c r="M69" i="27"/>
  <c r="K69" i="27"/>
  <c r="L69" i="27"/>
  <c r="N68" i="27"/>
  <c r="M68" i="27"/>
  <c r="K68" i="27"/>
  <c r="J68" i="27"/>
  <c r="N67" i="27"/>
  <c r="M67" i="27"/>
  <c r="K67" i="27"/>
  <c r="J67" i="27"/>
  <c r="N66" i="27"/>
  <c r="M66" i="27"/>
  <c r="K66" i="27"/>
  <c r="L66" i="27"/>
  <c r="N65" i="27"/>
  <c r="M65" i="27"/>
  <c r="K65" i="27"/>
  <c r="L65" i="27"/>
  <c r="N63" i="27"/>
  <c r="M63" i="27"/>
  <c r="K63" i="27"/>
  <c r="J63" i="27"/>
  <c r="N62" i="27"/>
  <c r="M62" i="27"/>
  <c r="K62" i="27"/>
  <c r="L62" i="27"/>
  <c r="N61" i="27"/>
  <c r="M61" i="27"/>
  <c r="K61" i="27"/>
  <c r="L61" i="27"/>
  <c r="N60" i="27"/>
  <c r="M60" i="27"/>
  <c r="L60" i="27"/>
  <c r="K60" i="27"/>
  <c r="J60" i="27"/>
  <c r="N59" i="27"/>
  <c r="M59" i="27"/>
  <c r="K59" i="27"/>
  <c r="J59" i="27"/>
  <c r="N57" i="27"/>
  <c r="M57" i="27"/>
  <c r="K57" i="27"/>
  <c r="L57" i="27"/>
  <c r="N56" i="27"/>
  <c r="M56" i="27"/>
  <c r="K56" i="27"/>
  <c r="L56" i="27"/>
  <c r="N55" i="27"/>
  <c r="M55" i="27"/>
  <c r="K55" i="27"/>
  <c r="J55" i="27"/>
  <c r="N54" i="27"/>
  <c r="M54" i="27"/>
  <c r="L54" i="27"/>
  <c r="K54" i="27"/>
  <c r="J54" i="27"/>
  <c r="N53" i="27"/>
  <c r="M53" i="27"/>
  <c r="K53" i="27"/>
  <c r="L53" i="27"/>
  <c r="N52" i="27"/>
  <c r="M52" i="27"/>
  <c r="K52" i="27"/>
  <c r="L52" i="27"/>
  <c r="N51" i="27"/>
  <c r="M51" i="27"/>
  <c r="K51" i="27"/>
  <c r="J51" i="27"/>
  <c r="N50" i="27"/>
  <c r="M50" i="27"/>
  <c r="L50" i="27"/>
  <c r="K50" i="27"/>
  <c r="J50" i="27"/>
  <c r="N49" i="27"/>
  <c r="M49" i="27"/>
  <c r="K49" i="27"/>
  <c r="L49" i="27"/>
  <c r="N48" i="27"/>
  <c r="M48" i="27"/>
  <c r="K48" i="27"/>
  <c r="N46" i="27"/>
  <c r="M46" i="27"/>
  <c r="K46" i="27"/>
  <c r="J46" i="27"/>
  <c r="N45" i="27"/>
  <c r="M45" i="27"/>
  <c r="K45" i="27"/>
  <c r="L45" i="27"/>
  <c r="N43" i="27"/>
  <c r="M43" i="27"/>
  <c r="K43" i="27"/>
  <c r="J43" i="27"/>
  <c r="N42" i="27"/>
  <c r="M42" i="27"/>
  <c r="K42" i="27"/>
  <c r="N41" i="27"/>
  <c r="M41" i="27"/>
  <c r="K41" i="27"/>
  <c r="L41" i="27"/>
  <c r="N40" i="27"/>
  <c r="M40" i="27"/>
  <c r="K40" i="27"/>
  <c r="J40" i="27"/>
  <c r="L40" i="27"/>
  <c r="N39" i="27"/>
  <c r="M39" i="27"/>
  <c r="K39" i="27"/>
  <c r="J39" i="27"/>
  <c r="N38" i="27"/>
  <c r="M38" i="27"/>
  <c r="K38" i="27"/>
  <c r="L38" i="27"/>
  <c r="N37" i="27"/>
  <c r="M37" i="27"/>
  <c r="K37" i="27"/>
  <c r="L37" i="27"/>
  <c r="N36" i="27"/>
  <c r="M36" i="27"/>
  <c r="K36" i="27"/>
  <c r="J36" i="27"/>
  <c r="L36" i="27"/>
  <c r="N35" i="27"/>
  <c r="M35" i="27"/>
  <c r="K35" i="27"/>
  <c r="J35" i="27"/>
  <c r="N34" i="27"/>
  <c r="M34" i="27"/>
  <c r="K34" i="27"/>
  <c r="L34" i="27"/>
  <c r="N33" i="27"/>
  <c r="M33" i="27"/>
  <c r="K33" i="27"/>
  <c r="L33" i="27"/>
  <c r="N32" i="27"/>
  <c r="M32" i="27"/>
  <c r="K32" i="27"/>
  <c r="J32" i="27"/>
  <c r="N31" i="27"/>
  <c r="M31" i="27"/>
  <c r="K31" i="27"/>
  <c r="J31" i="27"/>
  <c r="N30" i="27"/>
  <c r="M30" i="27"/>
  <c r="K30" i="27"/>
  <c r="N29" i="27"/>
  <c r="M29" i="27"/>
  <c r="K29" i="27"/>
  <c r="L29" i="27"/>
  <c r="N28" i="27"/>
  <c r="M28" i="27"/>
  <c r="K28" i="27"/>
  <c r="L28" i="27"/>
  <c r="N27" i="27"/>
  <c r="M27" i="27"/>
  <c r="K27" i="27"/>
  <c r="J27" i="27"/>
  <c r="N26" i="27"/>
  <c r="M26" i="27"/>
  <c r="K26" i="27"/>
  <c r="L26" i="27"/>
  <c r="N24" i="27"/>
  <c r="M24" i="27"/>
  <c r="K24" i="27"/>
  <c r="N23" i="27"/>
  <c r="M23" i="27"/>
  <c r="K23" i="27"/>
  <c r="J23" i="27"/>
  <c r="N22" i="27"/>
  <c r="M22" i="27"/>
  <c r="K22" i="27"/>
  <c r="J22" i="27"/>
  <c r="L22" i="27"/>
  <c r="N117" i="26"/>
  <c r="M117" i="26"/>
  <c r="K117" i="26"/>
  <c r="J117" i="26"/>
  <c r="N115" i="26"/>
  <c r="M115" i="26"/>
  <c r="K115" i="26"/>
  <c r="L115" i="26"/>
  <c r="N114" i="26"/>
  <c r="M114" i="26"/>
  <c r="K114" i="26"/>
  <c r="J114" i="26"/>
  <c r="N113" i="26"/>
  <c r="M113" i="26"/>
  <c r="K113" i="26"/>
  <c r="J113" i="26"/>
  <c r="N112" i="26"/>
  <c r="M112" i="26"/>
  <c r="K112" i="26"/>
  <c r="L112" i="26"/>
  <c r="N111" i="26"/>
  <c r="M111" i="26"/>
  <c r="K111" i="26"/>
  <c r="L111" i="26"/>
  <c r="N110" i="26"/>
  <c r="M110" i="26"/>
  <c r="K110" i="26"/>
  <c r="J110" i="26"/>
  <c r="N109" i="26"/>
  <c r="M109" i="26"/>
  <c r="K109" i="26"/>
  <c r="J109" i="26"/>
  <c r="N108" i="26"/>
  <c r="M108" i="26"/>
  <c r="K108" i="26"/>
  <c r="L108" i="26"/>
  <c r="N107" i="26"/>
  <c r="M107" i="26"/>
  <c r="K107" i="26"/>
  <c r="L107" i="26"/>
  <c r="N106" i="26"/>
  <c r="M106" i="26"/>
  <c r="K106" i="26"/>
  <c r="J106" i="26"/>
  <c r="N105" i="26"/>
  <c r="M105" i="26"/>
  <c r="K105" i="26"/>
  <c r="J105" i="26"/>
  <c r="N104" i="26"/>
  <c r="M104" i="26"/>
  <c r="K104" i="26"/>
  <c r="L104" i="26"/>
  <c r="N103" i="26"/>
  <c r="M103" i="26"/>
  <c r="K103" i="26"/>
  <c r="L103" i="26"/>
  <c r="N102" i="26"/>
  <c r="M102" i="26"/>
  <c r="K102" i="26"/>
  <c r="J102" i="26"/>
  <c r="N101" i="26"/>
  <c r="M101" i="26"/>
  <c r="K101" i="26"/>
  <c r="J101" i="26"/>
  <c r="N99" i="26"/>
  <c r="M99" i="26"/>
  <c r="K99" i="26"/>
  <c r="L99" i="26"/>
  <c r="N98" i="26"/>
  <c r="M98" i="26"/>
  <c r="K98" i="26"/>
  <c r="J98" i="26"/>
  <c r="N97" i="26"/>
  <c r="M97" i="26"/>
  <c r="K97" i="26"/>
  <c r="J97" i="26"/>
  <c r="N96" i="26"/>
  <c r="M96" i="26"/>
  <c r="K96" i="26"/>
  <c r="L96" i="26"/>
  <c r="N95" i="26"/>
  <c r="M95" i="26"/>
  <c r="K95" i="26"/>
  <c r="L95" i="26"/>
  <c r="N94" i="26"/>
  <c r="M94" i="26"/>
  <c r="K94" i="26"/>
  <c r="J94" i="26"/>
  <c r="N93" i="26"/>
  <c r="M93" i="26"/>
  <c r="K93" i="26"/>
  <c r="J93" i="26"/>
  <c r="N92" i="26"/>
  <c r="M92" i="26"/>
  <c r="K92" i="26"/>
  <c r="L92" i="26"/>
  <c r="N91" i="26"/>
  <c r="M91" i="26"/>
  <c r="K91" i="26"/>
  <c r="L91" i="26"/>
  <c r="N90" i="26"/>
  <c r="M90" i="26"/>
  <c r="K90" i="26"/>
  <c r="J90" i="26"/>
  <c r="N89" i="26"/>
  <c r="M89" i="26"/>
  <c r="K89" i="26"/>
  <c r="J89" i="26"/>
  <c r="N88" i="26"/>
  <c r="M88" i="26"/>
  <c r="K88" i="26"/>
  <c r="L88" i="26"/>
  <c r="N86" i="26"/>
  <c r="M86" i="26"/>
  <c r="K86" i="26"/>
  <c r="N85" i="26"/>
  <c r="M85" i="26"/>
  <c r="K85" i="26"/>
  <c r="J85" i="26"/>
  <c r="N84" i="26"/>
  <c r="M84" i="26"/>
  <c r="K84" i="26"/>
  <c r="L84" i="26"/>
  <c r="N83" i="26"/>
  <c r="M83" i="26"/>
  <c r="K83" i="26"/>
  <c r="L83" i="26"/>
  <c r="N82" i="26"/>
  <c r="M82" i="26"/>
  <c r="K82" i="26"/>
  <c r="J82" i="26"/>
  <c r="N81" i="26"/>
  <c r="M81" i="26"/>
  <c r="K81" i="26"/>
  <c r="J81" i="26"/>
  <c r="N80" i="26"/>
  <c r="M80" i="26"/>
  <c r="K80" i="26"/>
  <c r="L80" i="26"/>
  <c r="N79" i="26"/>
  <c r="M79" i="26"/>
  <c r="K79" i="26"/>
  <c r="L79" i="26"/>
  <c r="N78" i="26"/>
  <c r="M78" i="26"/>
  <c r="K78" i="26"/>
  <c r="J78" i="26"/>
  <c r="N77" i="26"/>
  <c r="M77" i="26"/>
  <c r="K77" i="26"/>
  <c r="J77" i="26"/>
  <c r="N76" i="26"/>
  <c r="M76" i="26"/>
  <c r="K76" i="26"/>
  <c r="L76" i="26"/>
  <c r="N75" i="26"/>
  <c r="M75" i="26"/>
  <c r="K75" i="26"/>
  <c r="L75" i="26"/>
  <c r="N74" i="26"/>
  <c r="M74" i="26"/>
  <c r="K74" i="26"/>
  <c r="J74" i="26"/>
  <c r="N73" i="26"/>
  <c r="M73" i="26"/>
  <c r="K73" i="26"/>
  <c r="L73" i="26"/>
  <c r="N72" i="26"/>
  <c r="M72" i="26"/>
  <c r="K72" i="26"/>
  <c r="L72" i="26"/>
  <c r="N70" i="26"/>
  <c r="M70" i="26"/>
  <c r="K70" i="26"/>
  <c r="J70" i="26"/>
  <c r="N69" i="26"/>
  <c r="M69" i="26"/>
  <c r="K69" i="26"/>
  <c r="J69" i="26"/>
  <c r="N68" i="26"/>
  <c r="M68" i="26"/>
  <c r="K68" i="26"/>
  <c r="L68" i="26"/>
  <c r="N67" i="26"/>
  <c r="M67" i="26"/>
  <c r="K67" i="26"/>
  <c r="L67" i="26"/>
  <c r="N65" i="26"/>
  <c r="M65" i="26"/>
  <c r="K65" i="26"/>
  <c r="L65" i="26"/>
  <c r="N64" i="26"/>
  <c r="M64" i="26"/>
  <c r="K64" i="26"/>
  <c r="J64" i="26"/>
  <c r="N63" i="26"/>
  <c r="M63" i="26"/>
  <c r="K63" i="26"/>
  <c r="J63" i="26"/>
  <c r="N62" i="26"/>
  <c r="M62" i="26"/>
  <c r="K62" i="26"/>
  <c r="J62" i="26"/>
  <c r="N61" i="26"/>
  <c r="M61" i="26"/>
  <c r="K61" i="26"/>
  <c r="L61" i="26"/>
  <c r="N60" i="26"/>
  <c r="M60" i="26"/>
  <c r="K60" i="26"/>
  <c r="J60" i="26"/>
  <c r="N59" i="26"/>
  <c r="M59" i="26"/>
  <c r="K59" i="26"/>
  <c r="J59" i="26"/>
  <c r="N58" i="26"/>
  <c r="M58" i="26"/>
  <c r="K58" i="26"/>
  <c r="J58" i="26"/>
  <c r="N57" i="26"/>
  <c r="M57" i="26"/>
  <c r="K57" i="26"/>
  <c r="L57" i="26"/>
  <c r="N56" i="26"/>
  <c r="M56" i="26"/>
  <c r="K56" i="26"/>
  <c r="J56" i="26"/>
  <c r="N55" i="26"/>
  <c r="M55" i="26"/>
  <c r="K55" i="26"/>
  <c r="J55" i="26"/>
  <c r="N54" i="26"/>
  <c r="M54" i="26"/>
  <c r="K54" i="26"/>
  <c r="L54" i="26"/>
  <c r="N53" i="26"/>
  <c r="M53" i="26"/>
  <c r="K53" i="26"/>
  <c r="L53" i="26"/>
  <c r="N52" i="26"/>
  <c r="M52" i="26"/>
  <c r="K52" i="26"/>
  <c r="J52" i="26"/>
  <c r="N51" i="26"/>
  <c r="M51" i="26"/>
  <c r="K51" i="26"/>
  <c r="J51" i="26"/>
  <c r="N49" i="26"/>
  <c r="M49" i="26"/>
  <c r="K49" i="26"/>
  <c r="L49" i="26"/>
  <c r="N48" i="26"/>
  <c r="M48" i="26"/>
  <c r="K48" i="26"/>
  <c r="J48" i="26"/>
  <c r="N47" i="26"/>
  <c r="M47" i="26"/>
  <c r="K47" i="26"/>
  <c r="J47" i="26"/>
  <c r="N46" i="26"/>
  <c r="M46" i="26"/>
  <c r="K46" i="26"/>
  <c r="J46" i="26"/>
  <c r="N44" i="26"/>
  <c r="M44" i="26"/>
  <c r="K44" i="26"/>
  <c r="J44" i="26"/>
  <c r="N43" i="26"/>
  <c r="M43" i="26"/>
  <c r="K43" i="26"/>
  <c r="J43" i="26"/>
  <c r="N42" i="26"/>
  <c r="M42" i="26"/>
  <c r="K42" i="26"/>
  <c r="L42" i="26"/>
  <c r="N41" i="26"/>
  <c r="M41" i="26"/>
  <c r="K41" i="26"/>
  <c r="L41" i="26"/>
  <c r="N40" i="26"/>
  <c r="M40" i="26"/>
  <c r="K40" i="26"/>
  <c r="J40" i="26"/>
  <c r="N39" i="26"/>
  <c r="M39" i="26"/>
  <c r="K39" i="26"/>
  <c r="J39" i="26"/>
  <c r="N38" i="26"/>
  <c r="M38" i="26"/>
  <c r="K38" i="26"/>
  <c r="L38" i="26"/>
  <c r="N37" i="26"/>
  <c r="M37" i="26"/>
  <c r="K37" i="26"/>
  <c r="L37" i="26"/>
  <c r="N36" i="26"/>
  <c r="M36" i="26"/>
  <c r="K36" i="26"/>
  <c r="J36" i="26"/>
  <c r="N35" i="26"/>
  <c r="M35" i="26"/>
  <c r="K35" i="26"/>
  <c r="J35" i="26"/>
  <c r="N34" i="26"/>
  <c r="M34" i="26"/>
  <c r="K34" i="26"/>
  <c r="L34" i="26"/>
  <c r="N33" i="26"/>
  <c r="M33" i="26"/>
  <c r="K33" i="26"/>
  <c r="L33" i="26"/>
  <c r="N32" i="26"/>
  <c r="M32" i="26"/>
  <c r="K32" i="26"/>
  <c r="N31" i="26"/>
  <c r="M31" i="26"/>
  <c r="K31" i="26"/>
  <c r="J31" i="26"/>
  <c r="N30" i="26"/>
  <c r="M30" i="26"/>
  <c r="K30" i="26"/>
  <c r="L30" i="26"/>
  <c r="N29" i="26"/>
  <c r="M29" i="26"/>
  <c r="K29" i="26"/>
  <c r="L29" i="26"/>
  <c r="N28" i="26"/>
  <c r="M28" i="26"/>
  <c r="K28" i="26"/>
  <c r="J28" i="26"/>
  <c r="N27" i="26"/>
  <c r="M27" i="26"/>
  <c r="K27" i="26"/>
  <c r="J27" i="26"/>
  <c r="N26" i="26"/>
  <c r="M26" i="26"/>
  <c r="K26" i="26"/>
  <c r="L26" i="26"/>
  <c r="N24" i="26"/>
  <c r="M24" i="26"/>
  <c r="K24" i="26"/>
  <c r="J24" i="26"/>
  <c r="N23" i="26"/>
  <c r="M23" i="26"/>
  <c r="K23" i="26"/>
  <c r="J23" i="26"/>
  <c r="N22" i="26"/>
  <c r="M22" i="26"/>
  <c r="K22" i="26"/>
  <c r="L22" i="26"/>
  <c r="N120" i="25"/>
  <c r="M120" i="25"/>
  <c r="K120" i="25"/>
  <c r="G120" i="25"/>
  <c r="J120" i="25" s="1"/>
  <c r="N119" i="25"/>
  <c r="M119" i="25"/>
  <c r="K119" i="25"/>
  <c r="G119" i="25"/>
  <c r="N118" i="25"/>
  <c r="M118" i="25"/>
  <c r="K118" i="25"/>
  <c r="G118" i="25"/>
  <c r="J118" i="25" s="1"/>
  <c r="N117" i="25"/>
  <c r="M117" i="25"/>
  <c r="K117" i="25"/>
  <c r="G117" i="25"/>
  <c r="N116" i="25"/>
  <c r="M116" i="25"/>
  <c r="K116" i="25"/>
  <c r="G116" i="25"/>
  <c r="N115" i="25"/>
  <c r="M115" i="25"/>
  <c r="K115" i="25"/>
  <c r="G115" i="25"/>
  <c r="J115" i="25" s="1"/>
  <c r="N114" i="25"/>
  <c r="M114" i="25"/>
  <c r="K114" i="25"/>
  <c r="G114" i="25"/>
  <c r="J114" i="25" s="1"/>
  <c r="N113" i="25"/>
  <c r="M113" i="25"/>
  <c r="K113" i="25"/>
  <c r="G113" i="25"/>
  <c r="N112" i="25"/>
  <c r="M112" i="25"/>
  <c r="K112" i="25"/>
  <c r="G112" i="25"/>
  <c r="J112" i="25" s="1"/>
  <c r="N111" i="25"/>
  <c r="M111" i="25"/>
  <c r="K111" i="25"/>
  <c r="G111" i="25"/>
  <c r="J111" i="25" s="1"/>
  <c r="N110" i="25"/>
  <c r="M110" i="25"/>
  <c r="K110" i="25"/>
  <c r="G110" i="25"/>
  <c r="L110" i="25" s="1"/>
  <c r="N109" i="25"/>
  <c r="M109" i="25"/>
  <c r="K109" i="25"/>
  <c r="G109" i="25"/>
  <c r="N108" i="25"/>
  <c r="M108" i="25"/>
  <c r="K108" i="25"/>
  <c r="G108" i="25"/>
  <c r="J108" i="25" s="1"/>
  <c r="N107" i="25"/>
  <c r="M107" i="25"/>
  <c r="K107" i="25"/>
  <c r="G107" i="25"/>
  <c r="J107" i="25" s="1"/>
  <c r="N106" i="25"/>
  <c r="M106" i="25"/>
  <c r="K106" i="25"/>
  <c r="G106" i="25"/>
  <c r="L106" i="25" s="1"/>
  <c r="N105" i="25"/>
  <c r="M105" i="25"/>
  <c r="K105" i="25"/>
  <c r="G105" i="25"/>
  <c r="N104" i="25"/>
  <c r="M104" i="25"/>
  <c r="K104" i="25"/>
  <c r="G104" i="25"/>
  <c r="J104" i="25" s="1"/>
  <c r="N103" i="25"/>
  <c r="M103" i="25"/>
  <c r="K103" i="25"/>
  <c r="G103" i="25"/>
  <c r="N102" i="25"/>
  <c r="M102" i="25"/>
  <c r="K102" i="25"/>
  <c r="G102" i="25"/>
  <c r="L102" i="25" s="1"/>
  <c r="N101" i="25"/>
  <c r="M101" i="25"/>
  <c r="K101" i="25"/>
  <c r="G101" i="25"/>
  <c r="N100" i="25"/>
  <c r="M100" i="25"/>
  <c r="K100" i="25"/>
  <c r="G100" i="25"/>
  <c r="N99" i="25"/>
  <c r="M99" i="25"/>
  <c r="K99" i="25"/>
  <c r="G99" i="25"/>
  <c r="L99" i="25" s="1"/>
  <c r="N98" i="25"/>
  <c r="M98" i="25"/>
  <c r="K98" i="25"/>
  <c r="J98" i="25"/>
  <c r="G98" i="25"/>
  <c r="L98" i="25" s="1"/>
  <c r="N97" i="25"/>
  <c r="M97" i="25"/>
  <c r="K97" i="25"/>
  <c r="G97" i="25"/>
  <c r="N96" i="25"/>
  <c r="M96" i="25"/>
  <c r="L96" i="25"/>
  <c r="K96" i="25"/>
  <c r="G96" i="25"/>
  <c r="J96" i="25" s="1"/>
  <c r="N95" i="25"/>
  <c r="M95" i="25"/>
  <c r="K95" i="25"/>
  <c r="L95" i="25"/>
  <c r="N94" i="25"/>
  <c r="M94" i="25"/>
  <c r="K94" i="25"/>
  <c r="N93" i="25"/>
  <c r="M93" i="25"/>
  <c r="K93" i="25"/>
  <c r="N92" i="25"/>
  <c r="M92" i="25"/>
  <c r="K92" i="25"/>
  <c r="J92" i="25"/>
  <c r="N91" i="25"/>
  <c r="M91" i="25"/>
  <c r="K91" i="25"/>
  <c r="J91" i="25"/>
  <c r="N90" i="25"/>
  <c r="M90" i="25"/>
  <c r="K90" i="25"/>
  <c r="L90" i="25"/>
  <c r="N89" i="25"/>
  <c r="M89" i="25"/>
  <c r="K89" i="25"/>
  <c r="N87" i="25"/>
  <c r="M87" i="25"/>
  <c r="K87" i="25"/>
  <c r="J87" i="25"/>
  <c r="N85" i="25"/>
  <c r="M85" i="25"/>
  <c r="K85" i="25"/>
  <c r="N84" i="25"/>
  <c r="M84" i="25"/>
  <c r="K84" i="25"/>
  <c r="N83" i="25"/>
  <c r="M83" i="25"/>
  <c r="K83" i="25"/>
  <c r="L83" i="25"/>
  <c r="N82" i="25"/>
  <c r="M82" i="25"/>
  <c r="K82" i="25"/>
  <c r="L82" i="25"/>
  <c r="N81" i="25"/>
  <c r="M81" i="25"/>
  <c r="K81" i="25"/>
  <c r="N80" i="25"/>
  <c r="M80" i="25"/>
  <c r="K80" i="25"/>
  <c r="J80" i="25"/>
  <c r="N79" i="25"/>
  <c r="M79" i="25"/>
  <c r="K79" i="25"/>
  <c r="L79" i="25"/>
  <c r="N78" i="25"/>
  <c r="M78" i="25"/>
  <c r="K78" i="25"/>
  <c r="N77" i="25"/>
  <c r="M77" i="25"/>
  <c r="K77" i="25"/>
  <c r="N76" i="25"/>
  <c r="M76" i="25"/>
  <c r="K76" i="25"/>
  <c r="J76" i="25"/>
  <c r="N75" i="25"/>
  <c r="M75" i="25"/>
  <c r="K75" i="25"/>
  <c r="J75" i="25"/>
  <c r="N74" i="25"/>
  <c r="M74" i="25"/>
  <c r="K74" i="25"/>
  <c r="L74" i="25"/>
  <c r="N73" i="25"/>
  <c r="M73" i="25"/>
  <c r="K73" i="25"/>
  <c r="L73" i="25"/>
  <c r="N72" i="25"/>
  <c r="M72" i="25"/>
  <c r="K72" i="25"/>
  <c r="J72" i="25"/>
  <c r="N71" i="25"/>
  <c r="M71" i="25"/>
  <c r="K71" i="25"/>
  <c r="L71" i="25"/>
  <c r="N69" i="25"/>
  <c r="M69" i="25"/>
  <c r="K69" i="25"/>
  <c r="L69" i="25"/>
  <c r="N68" i="25"/>
  <c r="M68" i="25"/>
  <c r="K68" i="25"/>
  <c r="J68" i="25"/>
  <c r="N67" i="25"/>
  <c r="M67" i="25"/>
  <c r="K67" i="25"/>
  <c r="N66" i="25"/>
  <c r="M66" i="25"/>
  <c r="K66" i="25"/>
  <c r="L66" i="25"/>
  <c r="N65" i="25"/>
  <c r="M65" i="25"/>
  <c r="K65" i="25"/>
  <c r="L65" i="25"/>
  <c r="N64" i="25"/>
  <c r="M64" i="25"/>
  <c r="K64" i="25"/>
  <c r="J64" i="25"/>
  <c r="N63" i="25"/>
  <c r="M63" i="25"/>
  <c r="K63" i="25"/>
  <c r="L63" i="25"/>
  <c r="N62" i="25"/>
  <c r="M62" i="25"/>
  <c r="K62" i="25"/>
  <c r="L62" i="25"/>
  <c r="N61" i="25"/>
  <c r="M61" i="25"/>
  <c r="K61" i="25"/>
  <c r="L61" i="25"/>
  <c r="N60" i="25"/>
  <c r="M60" i="25"/>
  <c r="K60" i="25"/>
  <c r="J60" i="25"/>
  <c r="N59" i="25"/>
  <c r="M59" i="25"/>
  <c r="K59" i="25"/>
  <c r="J59" i="25"/>
  <c r="N57" i="25"/>
  <c r="M57" i="25"/>
  <c r="K57" i="25"/>
  <c r="L57" i="25"/>
  <c r="N56" i="25"/>
  <c r="M56" i="25"/>
  <c r="K56" i="25"/>
  <c r="J56" i="25"/>
  <c r="N55" i="25"/>
  <c r="M55" i="25"/>
  <c r="K55" i="25"/>
  <c r="N54" i="25"/>
  <c r="M54" i="25"/>
  <c r="K54" i="25"/>
  <c r="L54" i="25"/>
  <c r="N53" i="25"/>
  <c r="M53" i="25"/>
  <c r="K53" i="25"/>
  <c r="L53" i="25"/>
  <c r="N52" i="25"/>
  <c r="M52" i="25"/>
  <c r="L52" i="25"/>
  <c r="K52" i="25"/>
  <c r="J52" i="25"/>
  <c r="N51" i="25"/>
  <c r="M51" i="25"/>
  <c r="K51" i="25"/>
  <c r="L51" i="25"/>
  <c r="N50" i="25"/>
  <c r="M50" i="25"/>
  <c r="K50" i="25"/>
  <c r="N49" i="25"/>
  <c r="M49" i="25"/>
  <c r="K49" i="25"/>
  <c r="L49" i="25"/>
  <c r="N48" i="25"/>
  <c r="M48" i="25"/>
  <c r="K48" i="25"/>
  <c r="J48" i="25"/>
  <c r="N47" i="25"/>
  <c r="M47" i="25"/>
  <c r="K47" i="25"/>
  <c r="J47" i="25"/>
  <c r="N46" i="25"/>
  <c r="M46" i="25"/>
  <c r="K46" i="25"/>
  <c r="N45" i="25"/>
  <c r="M45" i="25"/>
  <c r="K45" i="25"/>
  <c r="L45" i="25"/>
  <c r="N43" i="25"/>
  <c r="M43" i="25"/>
  <c r="K43" i="25"/>
  <c r="L43" i="25"/>
  <c r="N42" i="25"/>
  <c r="M42" i="25"/>
  <c r="K42" i="25"/>
  <c r="L42" i="25"/>
  <c r="N41" i="25"/>
  <c r="M41" i="25"/>
  <c r="K41" i="25"/>
  <c r="L41" i="25"/>
  <c r="N40" i="25"/>
  <c r="M40" i="25"/>
  <c r="K40" i="25"/>
  <c r="J40" i="25"/>
  <c r="N39" i="25"/>
  <c r="M39" i="25"/>
  <c r="K39" i="25"/>
  <c r="J39" i="25"/>
  <c r="N38" i="25"/>
  <c r="M38" i="25"/>
  <c r="K38" i="25"/>
  <c r="L38" i="25"/>
  <c r="N37" i="25"/>
  <c r="M37" i="25"/>
  <c r="K37" i="25"/>
  <c r="L37" i="25"/>
  <c r="N36" i="25"/>
  <c r="M36" i="25"/>
  <c r="K36" i="25"/>
  <c r="N34" i="25"/>
  <c r="M34" i="25"/>
  <c r="K34" i="25"/>
  <c r="L34" i="25"/>
  <c r="N33" i="25"/>
  <c r="M33" i="25"/>
  <c r="K33" i="25"/>
  <c r="L33" i="25"/>
  <c r="N32" i="25"/>
  <c r="M32" i="25"/>
  <c r="K32" i="25"/>
  <c r="J32" i="25"/>
  <c r="N31" i="25"/>
  <c r="M31" i="25"/>
  <c r="K31" i="25"/>
  <c r="J31" i="25"/>
  <c r="N30" i="25"/>
  <c r="M30" i="25"/>
  <c r="K30" i="25"/>
  <c r="L30" i="25"/>
  <c r="N29" i="25"/>
  <c r="M29" i="25"/>
  <c r="K29" i="25"/>
  <c r="N28" i="25"/>
  <c r="M28" i="25"/>
  <c r="K28" i="25"/>
  <c r="J28" i="25"/>
  <c r="N27" i="25"/>
  <c r="M27" i="25"/>
  <c r="K27" i="25"/>
  <c r="L27" i="25"/>
  <c r="N26" i="25"/>
  <c r="M26" i="25"/>
  <c r="K26" i="25"/>
  <c r="L26" i="25"/>
  <c r="N25" i="25"/>
  <c r="M25" i="25"/>
  <c r="K25" i="25"/>
  <c r="N23" i="25"/>
  <c r="M23" i="25"/>
  <c r="L23" i="25"/>
  <c r="K23" i="25"/>
  <c r="J23" i="25"/>
  <c r="N22" i="25"/>
  <c r="M22" i="25"/>
  <c r="K22" i="25"/>
  <c r="L22" i="25"/>
  <c r="N120" i="24"/>
  <c r="M120" i="24"/>
  <c r="K120" i="24"/>
  <c r="G120" i="24"/>
  <c r="J120" i="24" s="1"/>
  <c r="N119" i="24"/>
  <c r="M119" i="24"/>
  <c r="K119" i="24"/>
  <c r="G119" i="24"/>
  <c r="N118" i="24"/>
  <c r="M118" i="24"/>
  <c r="K118" i="24"/>
  <c r="G118" i="24"/>
  <c r="L118" i="24" s="1"/>
  <c r="N117" i="24"/>
  <c r="M117" i="24"/>
  <c r="K117" i="24"/>
  <c r="G117" i="24"/>
  <c r="N116" i="24"/>
  <c r="M116" i="24"/>
  <c r="K116" i="24"/>
  <c r="G116" i="24"/>
  <c r="J116" i="24" s="1"/>
  <c r="N115" i="24"/>
  <c r="M115" i="24"/>
  <c r="K115" i="24"/>
  <c r="G115" i="24"/>
  <c r="J115" i="24" s="1"/>
  <c r="N114" i="24"/>
  <c r="M114" i="24"/>
  <c r="K114" i="24"/>
  <c r="G114" i="24"/>
  <c r="L114" i="24" s="1"/>
  <c r="N113" i="24"/>
  <c r="M113" i="24"/>
  <c r="K113" i="24"/>
  <c r="G113" i="24"/>
  <c r="N112" i="24"/>
  <c r="M112" i="24"/>
  <c r="K112" i="24"/>
  <c r="G112" i="24"/>
  <c r="N111" i="24"/>
  <c r="M111" i="24"/>
  <c r="K111" i="24"/>
  <c r="G111" i="24"/>
  <c r="L111" i="24" s="1"/>
  <c r="N110" i="24"/>
  <c r="M110" i="24"/>
  <c r="K110" i="24"/>
  <c r="G110" i="24"/>
  <c r="L110" i="24" s="1"/>
  <c r="N109" i="24"/>
  <c r="M109" i="24"/>
  <c r="K109" i="24"/>
  <c r="G109" i="24"/>
  <c r="N108" i="24"/>
  <c r="M108" i="24"/>
  <c r="L108" i="24"/>
  <c r="K108" i="24"/>
  <c r="G108" i="24"/>
  <c r="J108" i="24" s="1"/>
  <c r="N107" i="24"/>
  <c r="M107" i="24"/>
  <c r="K107" i="24"/>
  <c r="G107" i="24"/>
  <c r="L107" i="24" s="1"/>
  <c r="N106" i="24"/>
  <c r="M106" i="24"/>
  <c r="K106" i="24"/>
  <c r="G106" i="24"/>
  <c r="N105" i="24"/>
  <c r="M105" i="24"/>
  <c r="K105" i="24"/>
  <c r="G105" i="24"/>
  <c r="N104" i="24"/>
  <c r="M104" i="24"/>
  <c r="K104" i="24"/>
  <c r="G104" i="24"/>
  <c r="J104" i="24" s="1"/>
  <c r="N103" i="24"/>
  <c r="M103" i="24"/>
  <c r="K103" i="24"/>
  <c r="G103" i="24"/>
  <c r="J103" i="24" s="1"/>
  <c r="N102" i="24"/>
  <c r="M102" i="24"/>
  <c r="K102" i="24"/>
  <c r="G102" i="24"/>
  <c r="L102" i="24" s="1"/>
  <c r="N101" i="24"/>
  <c r="M101" i="24"/>
  <c r="K101" i="24"/>
  <c r="G101" i="24"/>
  <c r="N100" i="24"/>
  <c r="M100" i="24"/>
  <c r="K100" i="24"/>
  <c r="G100" i="24"/>
  <c r="J100" i="24" s="1"/>
  <c r="N99" i="24"/>
  <c r="M99" i="24"/>
  <c r="K99" i="24"/>
  <c r="G99" i="24"/>
  <c r="J99" i="24" s="1"/>
  <c r="N98" i="24"/>
  <c r="M98" i="24"/>
  <c r="K98" i="24"/>
  <c r="G98" i="24"/>
  <c r="L98" i="24" s="1"/>
  <c r="N97" i="24"/>
  <c r="M97" i="24"/>
  <c r="K97" i="24"/>
  <c r="G97" i="24"/>
  <c r="N96" i="24"/>
  <c r="M96" i="24"/>
  <c r="K96" i="24"/>
  <c r="G96" i="24"/>
  <c r="N95" i="24"/>
  <c r="M95" i="24"/>
  <c r="K95" i="24"/>
  <c r="G95" i="24"/>
  <c r="L95" i="24" s="1"/>
  <c r="N94" i="24"/>
  <c r="M94" i="24"/>
  <c r="K94" i="24"/>
  <c r="J94" i="24"/>
  <c r="L94" i="24"/>
  <c r="N93" i="24"/>
  <c r="M93" i="24"/>
  <c r="K93" i="24"/>
  <c r="N92" i="24"/>
  <c r="M92" i="24"/>
  <c r="L92" i="24"/>
  <c r="K92" i="24"/>
  <c r="J92" i="24"/>
  <c r="N91" i="24"/>
  <c r="M91" i="24"/>
  <c r="K91" i="24"/>
  <c r="L91" i="24"/>
  <c r="N90" i="24"/>
  <c r="M90" i="24"/>
  <c r="K90" i="24"/>
  <c r="L90" i="24"/>
  <c r="N88" i="24"/>
  <c r="M88" i="24"/>
  <c r="K88" i="24"/>
  <c r="J88" i="24"/>
  <c r="N86" i="24"/>
  <c r="M86" i="24"/>
  <c r="K86" i="24"/>
  <c r="L86" i="24"/>
  <c r="N85" i="24"/>
  <c r="M85" i="24"/>
  <c r="K85" i="24"/>
  <c r="N84" i="24"/>
  <c r="M84" i="24"/>
  <c r="K84" i="24"/>
  <c r="J84" i="24"/>
  <c r="N83" i="24"/>
  <c r="M83" i="24"/>
  <c r="K83" i="24"/>
  <c r="N82" i="24"/>
  <c r="M82" i="24"/>
  <c r="K82" i="24"/>
  <c r="L82" i="24"/>
  <c r="N81" i="24"/>
  <c r="M81" i="24"/>
  <c r="K81" i="24"/>
  <c r="L81" i="24"/>
  <c r="N80" i="24"/>
  <c r="M80" i="24"/>
  <c r="K80" i="24"/>
  <c r="J80" i="24"/>
  <c r="N79" i="24"/>
  <c r="M79" i="24"/>
  <c r="K79" i="24"/>
  <c r="J79" i="24"/>
  <c r="N78" i="24"/>
  <c r="M78" i="24"/>
  <c r="K78" i="24"/>
  <c r="L78" i="24"/>
  <c r="N77" i="24"/>
  <c r="M77" i="24"/>
  <c r="K77" i="24"/>
  <c r="N76" i="24"/>
  <c r="M76" i="24"/>
  <c r="K76" i="24"/>
  <c r="J76" i="24"/>
  <c r="N75" i="24"/>
  <c r="M75" i="24"/>
  <c r="K75" i="24"/>
  <c r="L75" i="24"/>
  <c r="N74" i="24"/>
  <c r="M74" i="24"/>
  <c r="K74" i="24"/>
  <c r="L74" i="24"/>
  <c r="N73" i="24"/>
  <c r="M73" i="24"/>
  <c r="K73" i="24"/>
  <c r="L73" i="24"/>
  <c r="N72" i="24"/>
  <c r="M72" i="24"/>
  <c r="K72" i="24"/>
  <c r="J72" i="24"/>
  <c r="N71" i="24"/>
  <c r="M71" i="24"/>
  <c r="K71" i="24"/>
  <c r="N69" i="24"/>
  <c r="M69" i="24"/>
  <c r="K69" i="24"/>
  <c r="L69" i="24"/>
  <c r="N68" i="24"/>
  <c r="M68" i="24"/>
  <c r="K68" i="24"/>
  <c r="J68" i="24"/>
  <c r="N67" i="24"/>
  <c r="M67" i="24"/>
  <c r="K67" i="24"/>
  <c r="J67" i="24"/>
  <c r="N66" i="24"/>
  <c r="M66" i="24"/>
  <c r="K66" i="24"/>
  <c r="L66" i="24"/>
  <c r="N65" i="24"/>
  <c r="M65" i="24"/>
  <c r="K65" i="24"/>
  <c r="L65" i="24"/>
  <c r="N64" i="24"/>
  <c r="M64" i="24"/>
  <c r="K64" i="24"/>
  <c r="J64" i="24"/>
  <c r="N63" i="24"/>
  <c r="M63" i="24"/>
  <c r="K63" i="24"/>
  <c r="J63" i="24"/>
  <c r="N62" i="24"/>
  <c r="M62" i="24"/>
  <c r="K62" i="24"/>
  <c r="L62" i="24"/>
  <c r="N61" i="24"/>
  <c r="M61" i="24"/>
  <c r="K61" i="24"/>
  <c r="L61" i="24"/>
  <c r="N60" i="24"/>
  <c r="M60" i="24"/>
  <c r="K60" i="24"/>
  <c r="J60" i="24"/>
  <c r="N58" i="24"/>
  <c r="M58" i="24"/>
  <c r="K58" i="24"/>
  <c r="N57" i="24"/>
  <c r="M57" i="24"/>
  <c r="K57" i="24"/>
  <c r="L57" i="24"/>
  <c r="N56" i="24"/>
  <c r="M56" i="24"/>
  <c r="K56" i="24"/>
  <c r="J56" i="24"/>
  <c r="N55" i="24"/>
  <c r="M55" i="24"/>
  <c r="L55" i="24"/>
  <c r="K55" i="24"/>
  <c r="J55" i="24"/>
  <c r="N54" i="24"/>
  <c r="M54" i="24"/>
  <c r="K54" i="24"/>
  <c r="L54" i="24"/>
  <c r="N53" i="24"/>
  <c r="M53" i="24"/>
  <c r="K53" i="24"/>
  <c r="L53" i="24"/>
  <c r="N52" i="24"/>
  <c r="M52" i="24"/>
  <c r="K52" i="24"/>
  <c r="J52" i="24"/>
  <c r="N51" i="24"/>
  <c r="M51" i="24"/>
  <c r="K51" i="24"/>
  <c r="J51" i="24"/>
  <c r="N50" i="24"/>
  <c r="M50" i="24"/>
  <c r="K50" i="24"/>
  <c r="L50" i="24"/>
  <c r="N49" i="24"/>
  <c r="M49" i="24"/>
  <c r="K49" i="24"/>
  <c r="L49" i="24"/>
  <c r="N48" i="24"/>
  <c r="M48" i="24"/>
  <c r="K48" i="24"/>
  <c r="J48" i="24"/>
  <c r="N47" i="24"/>
  <c r="M47" i="24"/>
  <c r="K47" i="24"/>
  <c r="N46" i="24"/>
  <c r="M46" i="24"/>
  <c r="K46" i="24"/>
  <c r="L46" i="24"/>
  <c r="N45" i="24"/>
  <c r="M45" i="24"/>
  <c r="K45" i="24"/>
  <c r="L45" i="24"/>
  <c r="N43" i="24"/>
  <c r="M43" i="24"/>
  <c r="K43" i="24"/>
  <c r="L43" i="24"/>
  <c r="N42" i="24"/>
  <c r="M42" i="24"/>
  <c r="K42" i="24"/>
  <c r="L42" i="24"/>
  <c r="N41" i="24"/>
  <c r="M41" i="24"/>
  <c r="K41" i="24"/>
  <c r="L41" i="24"/>
  <c r="N40" i="24"/>
  <c r="M40" i="24"/>
  <c r="K40" i="24"/>
  <c r="J40" i="24"/>
  <c r="N39" i="24"/>
  <c r="M39" i="24"/>
  <c r="K39" i="24"/>
  <c r="J39" i="24"/>
  <c r="N38" i="24"/>
  <c r="M38" i="24"/>
  <c r="K38" i="24"/>
  <c r="L38" i="24"/>
  <c r="N37" i="24"/>
  <c r="M37" i="24"/>
  <c r="K37" i="24"/>
  <c r="L37" i="24"/>
  <c r="N35" i="24"/>
  <c r="M35" i="24"/>
  <c r="K35" i="24"/>
  <c r="N34" i="24"/>
  <c r="M34" i="24"/>
  <c r="K34" i="24"/>
  <c r="L34" i="24"/>
  <c r="N33" i="24"/>
  <c r="M33" i="24"/>
  <c r="K33" i="24"/>
  <c r="L33" i="24"/>
  <c r="N32" i="24"/>
  <c r="M32" i="24"/>
  <c r="K32" i="24"/>
  <c r="J32" i="24"/>
  <c r="N31" i="24"/>
  <c r="M31" i="24"/>
  <c r="K31" i="24"/>
  <c r="J31" i="24"/>
  <c r="N30" i="24"/>
  <c r="M30" i="24"/>
  <c r="K30" i="24"/>
  <c r="L30" i="24"/>
  <c r="N29" i="24"/>
  <c r="M29" i="24"/>
  <c r="K29" i="24"/>
  <c r="L29" i="24"/>
  <c r="N28" i="24"/>
  <c r="M28" i="24"/>
  <c r="K28" i="24"/>
  <c r="J28" i="24"/>
  <c r="N27" i="24"/>
  <c r="M27" i="24"/>
  <c r="K27" i="24"/>
  <c r="L27" i="24"/>
  <c r="N26" i="24"/>
  <c r="M26" i="24"/>
  <c r="K26" i="24"/>
  <c r="L26" i="24"/>
  <c r="N25" i="24"/>
  <c r="M25" i="24"/>
  <c r="K25" i="24"/>
  <c r="L25" i="24"/>
  <c r="N24" i="24"/>
  <c r="M24" i="24"/>
  <c r="K24" i="24"/>
  <c r="J24" i="24"/>
  <c r="N23" i="24"/>
  <c r="M23" i="24"/>
  <c r="L23" i="24"/>
  <c r="K23" i="24"/>
  <c r="J23" i="24"/>
  <c r="N22" i="24"/>
  <c r="M22" i="24"/>
  <c r="K22" i="24"/>
  <c r="L22" i="24"/>
  <c r="N120" i="23"/>
  <c r="M120" i="23"/>
  <c r="K120" i="23"/>
  <c r="G120" i="23"/>
  <c r="J120" i="23" s="1"/>
  <c r="N119" i="23"/>
  <c r="M119" i="23"/>
  <c r="K119" i="23"/>
  <c r="G119" i="23"/>
  <c r="J119" i="23" s="1"/>
  <c r="N118" i="23"/>
  <c r="M118" i="23"/>
  <c r="K118" i="23"/>
  <c r="G118" i="23"/>
  <c r="N117" i="23"/>
  <c r="M117" i="23"/>
  <c r="K117" i="23"/>
  <c r="G117" i="23"/>
  <c r="L117" i="23" s="1"/>
  <c r="N116" i="23"/>
  <c r="M116" i="23"/>
  <c r="K116" i="23"/>
  <c r="G116" i="23"/>
  <c r="L116" i="23" s="1"/>
  <c r="N115" i="23"/>
  <c r="M115" i="23"/>
  <c r="K115" i="23"/>
  <c r="G115" i="23"/>
  <c r="J115" i="23" s="1"/>
  <c r="N114" i="23"/>
  <c r="M114" i="23"/>
  <c r="K114" i="23"/>
  <c r="G114" i="23"/>
  <c r="N113" i="23"/>
  <c r="M113" i="23"/>
  <c r="O113" i="23" s="1"/>
  <c r="K113" i="23"/>
  <c r="G113" i="23"/>
  <c r="L113" i="23" s="1"/>
  <c r="N112" i="23"/>
  <c r="M112" i="23"/>
  <c r="K112" i="23"/>
  <c r="G112" i="23"/>
  <c r="L112" i="23" s="1"/>
  <c r="N111" i="23"/>
  <c r="M111" i="23"/>
  <c r="K111" i="23"/>
  <c r="G111" i="23"/>
  <c r="J111" i="23" s="1"/>
  <c r="N110" i="23"/>
  <c r="M110" i="23"/>
  <c r="K110" i="23"/>
  <c r="G110" i="23"/>
  <c r="N109" i="23"/>
  <c r="M109" i="23"/>
  <c r="K109" i="23"/>
  <c r="G109" i="23"/>
  <c r="L109" i="23" s="1"/>
  <c r="N108" i="23"/>
  <c r="M108" i="23"/>
  <c r="K108" i="23"/>
  <c r="G108" i="23"/>
  <c r="L108" i="23" s="1"/>
  <c r="N107" i="23"/>
  <c r="M107" i="23"/>
  <c r="K107" i="23"/>
  <c r="G107" i="23"/>
  <c r="J107" i="23" s="1"/>
  <c r="N106" i="23"/>
  <c r="M106" i="23"/>
  <c r="K106" i="23"/>
  <c r="J106" i="23"/>
  <c r="G106" i="23"/>
  <c r="L106" i="23" s="1"/>
  <c r="N105" i="23"/>
  <c r="M105" i="23"/>
  <c r="K105" i="23"/>
  <c r="G105" i="23"/>
  <c r="L105" i="23" s="1"/>
  <c r="N104" i="23"/>
  <c r="M104" i="23"/>
  <c r="K104" i="23"/>
  <c r="J104" i="23"/>
  <c r="N103" i="23"/>
  <c r="M103" i="23"/>
  <c r="K103" i="23"/>
  <c r="J103" i="23"/>
  <c r="N102" i="23"/>
  <c r="M102" i="23"/>
  <c r="K102" i="23"/>
  <c r="L102" i="23"/>
  <c r="N101" i="23"/>
  <c r="M101" i="23"/>
  <c r="K101" i="23"/>
  <c r="L101" i="23"/>
  <c r="N100" i="23"/>
  <c r="M100" i="23"/>
  <c r="K100" i="23"/>
  <c r="J100" i="23"/>
  <c r="N98" i="23"/>
  <c r="M98" i="23"/>
  <c r="K98" i="23"/>
  <c r="L98" i="23"/>
  <c r="N96" i="23"/>
  <c r="M96" i="23"/>
  <c r="K96" i="23"/>
  <c r="N95" i="23"/>
  <c r="M95" i="23"/>
  <c r="K95" i="23"/>
  <c r="J95" i="23"/>
  <c r="N94" i="23"/>
  <c r="M94" i="23"/>
  <c r="K94" i="23"/>
  <c r="L94" i="23"/>
  <c r="N93" i="23"/>
  <c r="M93" i="23"/>
  <c r="K93" i="23"/>
  <c r="L93" i="23"/>
  <c r="N92" i="23"/>
  <c r="M92" i="23"/>
  <c r="K92" i="23"/>
  <c r="J92" i="23"/>
  <c r="N91" i="23"/>
  <c r="M91" i="23"/>
  <c r="K91" i="23"/>
  <c r="J91" i="23"/>
  <c r="N90" i="23"/>
  <c r="M90" i="23"/>
  <c r="K90" i="23"/>
  <c r="L90" i="23"/>
  <c r="N89" i="23"/>
  <c r="M89" i="23"/>
  <c r="K89" i="23"/>
  <c r="L89" i="23"/>
  <c r="N88" i="23"/>
  <c r="M88" i="23"/>
  <c r="L88" i="23"/>
  <c r="K88" i="23"/>
  <c r="J88" i="23"/>
  <c r="N87" i="23"/>
  <c r="M87" i="23"/>
  <c r="K87" i="23"/>
  <c r="J87" i="23"/>
  <c r="N86" i="23"/>
  <c r="M86" i="23"/>
  <c r="K86" i="23"/>
  <c r="L86" i="23"/>
  <c r="N85" i="23"/>
  <c r="M85" i="23"/>
  <c r="K85" i="23"/>
  <c r="L85" i="23"/>
  <c r="N84" i="23"/>
  <c r="M84" i="23"/>
  <c r="K84" i="23"/>
  <c r="J84" i="23"/>
  <c r="N83" i="23"/>
  <c r="M83" i="23"/>
  <c r="K83" i="23"/>
  <c r="J83" i="23"/>
  <c r="N81" i="23"/>
  <c r="M81" i="23"/>
  <c r="K81" i="23"/>
  <c r="L81" i="23"/>
  <c r="N80" i="23"/>
  <c r="M80" i="23"/>
  <c r="K80" i="23"/>
  <c r="N79" i="23"/>
  <c r="M79" i="23"/>
  <c r="K79" i="23"/>
  <c r="J79" i="23"/>
  <c r="N78" i="23"/>
  <c r="M78" i="23"/>
  <c r="K78" i="23"/>
  <c r="L78" i="23"/>
  <c r="N77" i="23"/>
  <c r="M77" i="23"/>
  <c r="K77" i="23"/>
  <c r="L77" i="23"/>
  <c r="N76" i="23"/>
  <c r="M76" i="23"/>
  <c r="K76" i="23"/>
  <c r="J76" i="23"/>
  <c r="N75" i="23"/>
  <c r="M75" i="23"/>
  <c r="K75" i="23"/>
  <c r="J75" i="23"/>
  <c r="N74" i="23"/>
  <c r="M74" i="23"/>
  <c r="K74" i="23"/>
  <c r="L74" i="23"/>
  <c r="N73" i="23"/>
  <c r="M73" i="23"/>
  <c r="K73" i="23"/>
  <c r="L73" i="23"/>
  <c r="N72" i="23"/>
  <c r="M72" i="23"/>
  <c r="K72" i="23"/>
  <c r="J72" i="23"/>
  <c r="N71" i="23"/>
  <c r="M71" i="23"/>
  <c r="K71" i="23"/>
  <c r="J71" i="23"/>
  <c r="N69" i="23"/>
  <c r="M69" i="23"/>
  <c r="K69" i="23"/>
  <c r="L69" i="23"/>
  <c r="N68" i="23"/>
  <c r="M68" i="23"/>
  <c r="K68" i="23"/>
  <c r="N67" i="23"/>
  <c r="M67" i="23"/>
  <c r="K67" i="23"/>
  <c r="J67" i="23"/>
  <c r="N66" i="23"/>
  <c r="M66" i="23"/>
  <c r="K66" i="23"/>
  <c r="L66" i="23"/>
  <c r="N65" i="23"/>
  <c r="M65" i="23"/>
  <c r="K65" i="23"/>
  <c r="L65" i="23"/>
  <c r="N64" i="23"/>
  <c r="M64" i="23"/>
  <c r="K64" i="23"/>
  <c r="L64" i="23"/>
  <c r="N63" i="23"/>
  <c r="M63" i="23"/>
  <c r="K63" i="23"/>
  <c r="J63" i="23"/>
  <c r="N62" i="23"/>
  <c r="M62" i="23"/>
  <c r="K62" i="23"/>
  <c r="N61" i="23"/>
  <c r="M61" i="23"/>
  <c r="K61" i="23"/>
  <c r="L61" i="23"/>
  <c r="N60" i="23"/>
  <c r="M60" i="23"/>
  <c r="K60" i="23"/>
  <c r="N59" i="23"/>
  <c r="M59" i="23"/>
  <c r="K59" i="23"/>
  <c r="J59" i="23"/>
  <c r="N58" i="23"/>
  <c r="M58" i="23"/>
  <c r="K58" i="23"/>
  <c r="L58" i="23"/>
  <c r="N57" i="23"/>
  <c r="M57" i="23"/>
  <c r="K57" i="23"/>
  <c r="L57" i="23"/>
  <c r="N56" i="23"/>
  <c r="M56" i="23"/>
  <c r="K56" i="23"/>
  <c r="J56" i="23"/>
  <c r="N55" i="23"/>
  <c r="M55" i="23"/>
  <c r="K55" i="23"/>
  <c r="J55" i="23"/>
  <c r="N53" i="23"/>
  <c r="M53" i="23"/>
  <c r="K53" i="23"/>
  <c r="L53" i="23"/>
  <c r="N52" i="23"/>
  <c r="M52" i="23"/>
  <c r="K52" i="23"/>
  <c r="N51" i="23"/>
  <c r="M51" i="23"/>
  <c r="K51" i="23"/>
  <c r="J51" i="23"/>
  <c r="N50" i="23"/>
  <c r="M50" i="23"/>
  <c r="K50" i="23"/>
  <c r="L50" i="23"/>
  <c r="N49" i="23"/>
  <c r="M49" i="23"/>
  <c r="K49" i="23"/>
  <c r="L49" i="23"/>
  <c r="N48" i="23"/>
  <c r="M48" i="23"/>
  <c r="K48" i="23"/>
  <c r="L48" i="23"/>
  <c r="N47" i="23"/>
  <c r="M47" i="23"/>
  <c r="K47" i="23"/>
  <c r="J47" i="23"/>
  <c r="N46" i="23"/>
  <c r="M46" i="23"/>
  <c r="K46" i="23"/>
  <c r="N45" i="23"/>
  <c r="M45" i="23"/>
  <c r="K45" i="23"/>
  <c r="L45" i="23"/>
  <c r="N44" i="23"/>
  <c r="M44" i="23"/>
  <c r="K44" i="23"/>
  <c r="J44" i="23"/>
  <c r="N43" i="23"/>
  <c r="M43" i="23"/>
  <c r="K43" i="23"/>
  <c r="J43" i="23"/>
  <c r="N41" i="23"/>
  <c r="M41" i="23"/>
  <c r="K41" i="23"/>
  <c r="L41" i="23"/>
  <c r="N40" i="23"/>
  <c r="M40" i="23"/>
  <c r="K40" i="23"/>
  <c r="J40" i="23"/>
  <c r="N39" i="23"/>
  <c r="M39" i="23"/>
  <c r="K39" i="23"/>
  <c r="J39" i="23"/>
  <c r="N38" i="23"/>
  <c r="M38" i="23"/>
  <c r="K38" i="23"/>
  <c r="N37" i="23"/>
  <c r="M37" i="23"/>
  <c r="K37" i="23"/>
  <c r="L37" i="23"/>
  <c r="N36" i="23"/>
  <c r="M36" i="23"/>
  <c r="K36" i="23"/>
  <c r="J36" i="23"/>
  <c r="N35" i="23"/>
  <c r="M35" i="23"/>
  <c r="K35" i="23"/>
  <c r="J35" i="23"/>
  <c r="N34" i="23"/>
  <c r="M34" i="23"/>
  <c r="K34" i="23"/>
  <c r="L34" i="23"/>
  <c r="N33" i="23"/>
  <c r="M33" i="23"/>
  <c r="K33" i="23"/>
  <c r="L33" i="23"/>
  <c r="N32" i="23"/>
  <c r="M32" i="23"/>
  <c r="K32" i="23"/>
  <c r="J32" i="23"/>
  <c r="N31" i="23"/>
  <c r="M31" i="23"/>
  <c r="K31" i="23"/>
  <c r="J31" i="23"/>
  <c r="N30" i="23"/>
  <c r="M30" i="23"/>
  <c r="K30" i="23"/>
  <c r="J30" i="23"/>
  <c r="L30" i="23"/>
  <c r="N29" i="23"/>
  <c r="M29" i="23"/>
  <c r="K29" i="23"/>
  <c r="L29" i="23"/>
  <c r="N28" i="23"/>
  <c r="M28" i="23"/>
  <c r="K28" i="23"/>
  <c r="N27" i="23"/>
  <c r="M27" i="23"/>
  <c r="K27" i="23"/>
  <c r="J27" i="23"/>
  <c r="N26" i="23"/>
  <c r="M26" i="23"/>
  <c r="K26" i="23"/>
  <c r="L26" i="23"/>
  <c r="N25" i="23"/>
  <c r="M25" i="23"/>
  <c r="K25" i="23"/>
  <c r="L25" i="23"/>
  <c r="N23" i="23"/>
  <c r="M23" i="23"/>
  <c r="K23" i="23"/>
  <c r="J23" i="23"/>
  <c r="N22" i="23"/>
  <c r="M22" i="23"/>
  <c r="K22" i="23"/>
  <c r="L22" i="23"/>
  <c r="N120" i="21"/>
  <c r="M120" i="21"/>
  <c r="K120" i="21"/>
  <c r="G120" i="21"/>
  <c r="J120" i="21" s="1"/>
  <c r="N119" i="21"/>
  <c r="M119" i="21"/>
  <c r="K119" i="21"/>
  <c r="G119" i="21"/>
  <c r="L119" i="21" s="1"/>
  <c r="N118" i="21"/>
  <c r="M118" i="21"/>
  <c r="K118" i="21"/>
  <c r="G118" i="21"/>
  <c r="L118" i="21" s="1"/>
  <c r="N117" i="21"/>
  <c r="M117" i="21"/>
  <c r="K117" i="21"/>
  <c r="G117" i="21"/>
  <c r="N116" i="21"/>
  <c r="M116" i="21"/>
  <c r="K116" i="21"/>
  <c r="N115" i="21"/>
  <c r="M115" i="21"/>
  <c r="K115" i="21"/>
  <c r="N114" i="21"/>
  <c r="M114" i="21"/>
  <c r="K114" i="21"/>
  <c r="L114" i="21"/>
  <c r="N113" i="21"/>
  <c r="M113" i="21"/>
  <c r="K113" i="21"/>
  <c r="N111" i="21"/>
  <c r="M111" i="21"/>
  <c r="K111" i="21"/>
  <c r="L111" i="21"/>
  <c r="N109" i="21"/>
  <c r="M109" i="21"/>
  <c r="K109" i="21"/>
  <c r="N108" i="21"/>
  <c r="M108" i="21"/>
  <c r="K108" i="21"/>
  <c r="J108" i="21"/>
  <c r="N107" i="21"/>
  <c r="M107" i="21"/>
  <c r="K107" i="21"/>
  <c r="J107" i="21"/>
  <c r="N106" i="21"/>
  <c r="M106" i="21"/>
  <c r="K106" i="21"/>
  <c r="L106" i="21"/>
  <c r="N105" i="21"/>
  <c r="M105" i="21"/>
  <c r="K105" i="21"/>
  <c r="N104" i="21"/>
  <c r="M104" i="21"/>
  <c r="K104" i="21"/>
  <c r="J104" i="21"/>
  <c r="N103" i="21"/>
  <c r="M103" i="21"/>
  <c r="K103" i="21"/>
  <c r="L103" i="21"/>
  <c r="N102" i="21"/>
  <c r="M102" i="21"/>
  <c r="K102" i="21"/>
  <c r="L102" i="21"/>
  <c r="N101" i="21"/>
  <c r="M101" i="21"/>
  <c r="K101" i="21"/>
  <c r="N100" i="21"/>
  <c r="M100" i="21"/>
  <c r="L100" i="21"/>
  <c r="K100" i="21"/>
  <c r="J100" i="21"/>
  <c r="N99" i="21"/>
  <c r="M99" i="21"/>
  <c r="K99" i="21"/>
  <c r="L99" i="21"/>
  <c r="N98" i="21"/>
  <c r="M98" i="21"/>
  <c r="K98" i="21"/>
  <c r="L98" i="21"/>
  <c r="N97" i="21"/>
  <c r="M97" i="21"/>
  <c r="K97" i="21"/>
  <c r="L97" i="21"/>
  <c r="N96" i="21"/>
  <c r="M96" i="21"/>
  <c r="K96" i="21"/>
  <c r="J96" i="21"/>
  <c r="N95" i="21"/>
  <c r="M95" i="21"/>
  <c r="K95" i="21"/>
  <c r="L95" i="21"/>
  <c r="N93" i="21"/>
  <c r="M93" i="21"/>
  <c r="K93" i="21"/>
  <c r="L93" i="21"/>
  <c r="N92" i="21"/>
  <c r="M92" i="21"/>
  <c r="K92" i="21"/>
  <c r="J92" i="21"/>
  <c r="N91" i="21"/>
  <c r="M91" i="21"/>
  <c r="K91" i="21"/>
  <c r="L91" i="21"/>
  <c r="N90" i="21"/>
  <c r="M90" i="21"/>
  <c r="K90" i="21"/>
  <c r="L90" i="21"/>
  <c r="N89" i="21"/>
  <c r="M89" i="21"/>
  <c r="K89" i="21"/>
  <c r="L89" i="21"/>
  <c r="N88" i="21"/>
  <c r="M88" i="21"/>
  <c r="K88" i="21"/>
  <c r="J88" i="21"/>
  <c r="N87" i="21"/>
  <c r="M87" i="21"/>
  <c r="K87" i="21"/>
  <c r="J87" i="21"/>
  <c r="N86" i="21"/>
  <c r="M86" i="21"/>
  <c r="K86" i="21"/>
  <c r="L86" i="21"/>
  <c r="N85" i="21"/>
  <c r="M85" i="21"/>
  <c r="K85" i="21"/>
  <c r="L85" i="21"/>
  <c r="N84" i="21"/>
  <c r="M84" i="21"/>
  <c r="K84" i="21"/>
  <c r="J84" i="21"/>
  <c r="N83" i="21"/>
  <c r="M83" i="21"/>
  <c r="K83" i="21"/>
  <c r="L83" i="21"/>
  <c r="N82" i="21"/>
  <c r="M82" i="21"/>
  <c r="K82" i="21"/>
  <c r="L82" i="21"/>
  <c r="N80" i="21"/>
  <c r="M80" i="21"/>
  <c r="K80" i="21"/>
  <c r="J80" i="21"/>
  <c r="N79" i="21"/>
  <c r="M79" i="21"/>
  <c r="K79" i="21"/>
  <c r="L79" i="21"/>
  <c r="N78" i="21"/>
  <c r="M78" i="21"/>
  <c r="K78" i="21"/>
  <c r="L78" i="21"/>
  <c r="N77" i="21"/>
  <c r="M77" i="21"/>
  <c r="K77" i="21"/>
  <c r="L77" i="21"/>
  <c r="N76" i="21"/>
  <c r="M76" i="21"/>
  <c r="K76" i="21"/>
  <c r="J76" i="21"/>
  <c r="N75" i="21"/>
  <c r="M75" i="21"/>
  <c r="K75" i="21"/>
  <c r="L75" i="21"/>
  <c r="N74" i="21"/>
  <c r="M74" i="21"/>
  <c r="K74" i="21"/>
  <c r="L74" i="21"/>
  <c r="N73" i="21"/>
  <c r="M73" i="21"/>
  <c r="K73" i="21"/>
  <c r="L73" i="21"/>
  <c r="N72" i="21"/>
  <c r="M72" i="21"/>
  <c r="K72" i="21"/>
  <c r="J72" i="21"/>
  <c r="N71" i="21"/>
  <c r="M71" i="21"/>
  <c r="K71" i="21"/>
  <c r="N70" i="21"/>
  <c r="M70" i="21"/>
  <c r="K70" i="21"/>
  <c r="L70" i="21"/>
  <c r="N69" i="21"/>
  <c r="M69" i="21"/>
  <c r="K69" i="21"/>
  <c r="L69" i="21"/>
  <c r="N68" i="21"/>
  <c r="M68" i="21"/>
  <c r="K68" i="21"/>
  <c r="J68" i="21"/>
  <c r="N67" i="21"/>
  <c r="M67" i="21"/>
  <c r="K67" i="21"/>
  <c r="J67" i="21"/>
  <c r="N66" i="21"/>
  <c r="M66" i="21"/>
  <c r="K66" i="21"/>
  <c r="L66" i="21"/>
  <c r="N64" i="21"/>
  <c r="M64" i="21"/>
  <c r="K64" i="21"/>
  <c r="J64" i="21"/>
  <c r="N63" i="21"/>
  <c r="M63" i="21"/>
  <c r="K63" i="21"/>
  <c r="L63" i="21"/>
  <c r="N62" i="21"/>
  <c r="M62" i="21"/>
  <c r="K62" i="21"/>
  <c r="J62" i="21"/>
  <c r="L62" i="21"/>
  <c r="N61" i="21"/>
  <c r="M61" i="21"/>
  <c r="K61" i="21"/>
  <c r="L61" i="21"/>
  <c r="N59" i="21"/>
  <c r="M59" i="21"/>
  <c r="K59" i="21"/>
  <c r="J59" i="21"/>
  <c r="N58" i="21"/>
  <c r="M58" i="21"/>
  <c r="K58" i="21"/>
  <c r="L58" i="21"/>
  <c r="N57" i="21"/>
  <c r="M57" i="21"/>
  <c r="K57" i="21"/>
  <c r="L57" i="21"/>
  <c r="N56" i="21"/>
  <c r="M56" i="21"/>
  <c r="K56" i="21"/>
  <c r="J56" i="21"/>
  <c r="N55" i="21"/>
  <c r="M55" i="21"/>
  <c r="K55" i="21"/>
  <c r="L55" i="21"/>
  <c r="N54" i="21"/>
  <c r="M54" i="21"/>
  <c r="K54" i="21"/>
  <c r="L54" i="21"/>
  <c r="N53" i="21"/>
  <c r="M53" i="21"/>
  <c r="K53" i="21"/>
  <c r="J53" i="21"/>
  <c r="L53" i="21"/>
  <c r="N52" i="21"/>
  <c r="M52" i="21"/>
  <c r="K52" i="21"/>
  <c r="J52" i="21"/>
  <c r="N51" i="21"/>
  <c r="M51" i="21"/>
  <c r="K51" i="21"/>
  <c r="J51" i="21"/>
  <c r="N50" i="21"/>
  <c r="M50" i="21"/>
  <c r="K50" i="21"/>
  <c r="L50" i="21"/>
  <c r="N49" i="21"/>
  <c r="M49" i="21"/>
  <c r="K49" i="21"/>
  <c r="L49" i="21"/>
  <c r="N48" i="21"/>
  <c r="M48" i="21"/>
  <c r="K48" i="21"/>
  <c r="J48" i="21"/>
  <c r="N47" i="21"/>
  <c r="M47" i="21"/>
  <c r="K47" i="21"/>
  <c r="J47" i="21"/>
  <c r="N46" i="21"/>
  <c r="M46" i="21"/>
  <c r="K46" i="21"/>
  <c r="L46" i="21"/>
  <c r="N45" i="21"/>
  <c r="M45" i="21"/>
  <c r="K45" i="21"/>
  <c r="L45" i="21"/>
  <c r="N43" i="21"/>
  <c r="M43" i="21"/>
  <c r="K43" i="21"/>
  <c r="J43" i="21"/>
  <c r="N42" i="21"/>
  <c r="M42" i="21"/>
  <c r="K42" i="21"/>
  <c r="L42" i="21"/>
  <c r="N41" i="21"/>
  <c r="M41" i="21"/>
  <c r="K41" i="21"/>
  <c r="L41" i="21"/>
  <c r="N40" i="21"/>
  <c r="M40" i="21"/>
  <c r="K40" i="21"/>
  <c r="J40" i="21"/>
  <c r="N39" i="21"/>
  <c r="M39" i="21"/>
  <c r="K39" i="21"/>
  <c r="J39" i="21"/>
  <c r="N38" i="21"/>
  <c r="M38" i="21"/>
  <c r="K38" i="21"/>
  <c r="L38" i="21"/>
  <c r="N37" i="21"/>
  <c r="M37" i="21"/>
  <c r="K37" i="21"/>
  <c r="L37" i="21"/>
  <c r="N36" i="21"/>
  <c r="M36" i="21"/>
  <c r="K36" i="21"/>
  <c r="J36" i="21"/>
  <c r="N35" i="21"/>
  <c r="M35" i="21"/>
  <c r="K35" i="21"/>
  <c r="J35" i="21"/>
  <c r="L35" i="21"/>
  <c r="N34" i="21"/>
  <c r="M34" i="21"/>
  <c r="K34" i="21"/>
  <c r="L34" i="21"/>
  <c r="N33" i="21"/>
  <c r="M33" i="21"/>
  <c r="K33" i="21"/>
  <c r="L33" i="21"/>
  <c r="N32" i="21"/>
  <c r="M32" i="21"/>
  <c r="K32" i="21"/>
  <c r="J32" i="21"/>
  <c r="N31" i="21"/>
  <c r="M31" i="21"/>
  <c r="K31" i="21"/>
  <c r="J31" i="21"/>
  <c r="N30" i="21"/>
  <c r="M30" i="21"/>
  <c r="K30" i="21"/>
  <c r="L30" i="21"/>
  <c r="N29" i="21"/>
  <c r="M29" i="21"/>
  <c r="K29" i="21"/>
  <c r="L29" i="21"/>
  <c r="N28" i="21"/>
  <c r="M28" i="21"/>
  <c r="K28" i="21"/>
  <c r="J28" i="21"/>
  <c r="N27" i="21"/>
  <c r="M27" i="21"/>
  <c r="K27" i="21"/>
  <c r="L27" i="21"/>
  <c r="N26" i="21"/>
  <c r="M26" i="21"/>
  <c r="K26" i="21"/>
  <c r="L26" i="21"/>
  <c r="N25" i="21"/>
  <c r="M25" i="21"/>
  <c r="K25" i="21"/>
  <c r="L25" i="21"/>
  <c r="N23" i="21"/>
  <c r="M23" i="21"/>
  <c r="K23" i="21"/>
  <c r="J23" i="21"/>
  <c r="N22" i="21"/>
  <c r="M22" i="21"/>
  <c r="K22" i="21"/>
  <c r="L22" i="21"/>
  <c r="N120" i="20"/>
  <c r="M120" i="20"/>
  <c r="K120" i="20"/>
  <c r="G120" i="20"/>
  <c r="J120" i="20" s="1"/>
  <c r="N119" i="20"/>
  <c r="M119" i="20"/>
  <c r="K119" i="20"/>
  <c r="G119" i="20"/>
  <c r="J119" i="20" s="1"/>
  <c r="N118" i="20"/>
  <c r="M118" i="20"/>
  <c r="K118" i="20"/>
  <c r="G118" i="20"/>
  <c r="N117" i="20"/>
  <c r="M117" i="20"/>
  <c r="K117" i="20"/>
  <c r="G117" i="20"/>
  <c r="N116" i="20"/>
  <c r="M116" i="20"/>
  <c r="K116" i="20"/>
  <c r="N115" i="20"/>
  <c r="M115" i="20"/>
  <c r="K115" i="20"/>
  <c r="J115" i="20"/>
  <c r="N114" i="20"/>
  <c r="M114" i="20"/>
  <c r="K114" i="20"/>
  <c r="L114" i="20"/>
  <c r="N113" i="20"/>
  <c r="M113" i="20"/>
  <c r="K113" i="20"/>
  <c r="N112" i="20"/>
  <c r="M112" i="20"/>
  <c r="K112" i="20"/>
  <c r="J112" i="20"/>
  <c r="N111" i="20"/>
  <c r="M111" i="20"/>
  <c r="L111" i="20"/>
  <c r="K111" i="20"/>
  <c r="J111" i="20"/>
  <c r="N110" i="20"/>
  <c r="M110" i="20"/>
  <c r="K110" i="20"/>
  <c r="J110" i="20"/>
  <c r="N109" i="20"/>
  <c r="M109" i="20"/>
  <c r="K109" i="20"/>
  <c r="N108" i="20"/>
  <c r="M108" i="20"/>
  <c r="K108" i="20"/>
  <c r="J108" i="20"/>
  <c r="N107" i="20"/>
  <c r="M107" i="20"/>
  <c r="K107" i="20"/>
  <c r="J107" i="20"/>
  <c r="N106" i="20"/>
  <c r="M106" i="20"/>
  <c r="K106" i="20"/>
  <c r="L106" i="20"/>
  <c r="N105" i="20"/>
  <c r="M105" i="20"/>
  <c r="K105" i="20"/>
  <c r="N104" i="20"/>
  <c r="M104" i="20"/>
  <c r="L104" i="20"/>
  <c r="K104" i="20"/>
  <c r="J104" i="20"/>
  <c r="N102" i="20"/>
  <c r="M102" i="20"/>
  <c r="K102" i="20"/>
  <c r="L102" i="20"/>
  <c r="N100" i="20"/>
  <c r="M100" i="20"/>
  <c r="K100" i="20"/>
  <c r="J100" i="20"/>
  <c r="N99" i="20"/>
  <c r="M99" i="20"/>
  <c r="K99" i="20"/>
  <c r="J99" i="20"/>
  <c r="N98" i="20"/>
  <c r="M98" i="20"/>
  <c r="L98" i="20"/>
  <c r="K98" i="20"/>
  <c r="J98" i="20"/>
  <c r="N97" i="20"/>
  <c r="M97" i="20"/>
  <c r="K97" i="20"/>
  <c r="N96" i="20"/>
  <c r="M96" i="20"/>
  <c r="K96" i="20"/>
  <c r="J96" i="20"/>
  <c r="N95" i="20"/>
  <c r="M95" i="20"/>
  <c r="K95" i="20"/>
  <c r="J95" i="20"/>
  <c r="N94" i="20"/>
  <c r="M94" i="20"/>
  <c r="K94" i="20"/>
  <c r="J94" i="20"/>
  <c r="N93" i="20"/>
  <c r="M93" i="20"/>
  <c r="K93" i="20"/>
  <c r="N92" i="20"/>
  <c r="M92" i="20"/>
  <c r="K92" i="20"/>
  <c r="J92" i="20"/>
  <c r="N91" i="20"/>
  <c r="M91" i="20"/>
  <c r="K91" i="20"/>
  <c r="J91" i="20"/>
  <c r="N90" i="20"/>
  <c r="M90" i="20"/>
  <c r="K90" i="20"/>
  <c r="L90" i="20"/>
  <c r="N89" i="20"/>
  <c r="M89" i="20"/>
  <c r="K89" i="20"/>
  <c r="N88" i="20"/>
  <c r="M88" i="20"/>
  <c r="K88" i="20"/>
  <c r="J88" i="20"/>
  <c r="N87" i="20"/>
  <c r="M87" i="20"/>
  <c r="K87" i="20"/>
  <c r="J87" i="20"/>
  <c r="N85" i="20"/>
  <c r="M85" i="20"/>
  <c r="K85" i="20"/>
  <c r="L85" i="20"/>
  <c r="N84" i="20"/>
  <c r="M84" i="20"/>
  <c r="K84" i="20"/>
  <c r="J84" i="20"/>
  <c r="N83" i="20"/>
  <c r="M83" i="20"/>
  <c r="K83" i="20"/>
  <c r="J83" i="20"/>
  <c r="N82" i="20"/>
  <c r="M82" i="20"/>
  <c r="K82" i="20"/>
  <c r="J82" i="20"/>
  <c r="N81" i="20"/>
  <c r="M81" i="20"/>
  <c r="K81" i="20"/>
  <c r="L81" i="20"/>
  <c r="N80" i="20"/>
  <c r="M80" i="20"/>
  <c r="K80" i="20"/>
  <c r="J80" i="20"/>
  <c r="N79" i="20"/>
  <c r="M79" i="20"/>
  <c r="K79" i="20"/>
  <c r="J79" i="20"/>
  <c r="N78" i="20"/>
  <c r="M78" i="20"/>
  <c r="K78" i="20"/>
  <c r="L78" i="20"/>
  <c r="N77" i="20"/>
  <c r="M77" i="20"/>
  <c r="K77" i="20"/>
  <c r="L77" i="20"/>
  <c r="N76" i="20"/>
  <c r="M76" i="20"/>
  <c r="K76" i="20"/>
  <c r="N75" i="20"/>
  <c r="M75" i="20"/>
  <c r="K75" i="20"/>
  <c r="J75" i="20"/>
  <c r="N74" i="20"/>
  <c r="M74" i="20"/>
  <c r="K74" i="20"/>
  <c r="J74" i="20"/>
  <c r="N72" i="20"/>
  <c r="M72" i="20"/>
  <c r="K72" i="20"/>
  <c r="J72" i="20"/>
  <c r="N71" i="20"/>
  <c r="M71" i="20"/>
  <c r="K71" i="20"/>
  <c r="J71" i="20"/>
  <c r="N70" i="20"/>
  <c r="M70" i="20"/>
  <c r="K70" i="20"/>
  <c r="L70" i="20"/>
  <c r="N69" i="20"/>
  <c r="M69" i="20"/>
  <c r="K69" i="20"/>
  <c r="L69" i="20"/>
  <c r="N68" i="20"/>
  <c r="M68" i="20"/>
  <c r="K68" i="20"/>
  <c r="J68" i="20"/>
  <c r="N67" i="20"/>
  <c r="M67" i="20"/>
  <c r="K67" i="20"/>
  <c r="J67" i="20"/>
  <c r="N66" i="20"/>
  <c r="M66" i="20"/>
  <c r="L66" i="20"/>
  <c r="K66" i="20"/>
  <c r="J66" i="20"/>
  <c r="N65" i="20"/>
  <c r="M65" i="20"/>
  <c r="K65" i="20"/>
  <c r="L65" i="20"/>
  <c r="N64" i="20"/>
  <c r="M64" i="20"/>
  <c r="K64" i="20"/>
  <c r="J64" i="20"/>
  <c r="N63" i="20"/>
  <c r="M63" i="20"/>
  <c r="K63" i="20"/>
  <c r="J63" i="20"/>
  <c r="N62" i="20"/>
  <c r="M62" i="20"/>
  <c r="K62" i="20"/>
  <c r="J62" i="20"/>
  <c r="N61" i="20"/>
  <c r="M61" i="20"/>
  <c r="K61" i="20"/>
  <c r="L61" i="20"/>
  <c r="N60" i="20"/>
  <c r="M60" i="20"/>
  <c r="K60" i="20"/>
  <c r="J60" i="20"/>
  <c r="N59" i="20"/>
  <c r="M59" i="20"/>
  <c r="K59" i="20"/>
  <c r="J59" i="20"/>
  <c r="N58" i="20"/>
  <c r="M58" i="20"/>
  <c r="K58" i="20"/>
  <c r="J58" i="20"/>
  <c r="N56" i="20"/>
  <c r="M56" i="20"/>
  <c r="K56" i="20"/>
  <c r="J56" i="20"/>
  <c r="N55" i="20"/>
  <c r="M55" i="20"/>
  <c r="K55" i="20"/>
  <c r="J55" i="20"/>
  <c r="N54" i="20"/>
  <c r="M54" i="20"/>
  <c r="K54" i="20"/>
  <c r="J54" i="20"/>
  <c r="N53" i="20"/>
  <c r="M53" i="20"/>
  <c r="K53" i="20"/>
  <c r="L53" i="20"/>
  <c r="N52" i="20"/>
  <c r="M52" i="20"/>
  <c r="K52" i="20"/>
  <c r="J52" i="20"/>
  <c r="N51" i="20"/>
  <c r="M51" i="20"/>
  <c r="K51" i="20"/>
  <c r="J51" i="20"/>
  <c r="N50" i="20"/>
  <c r="M50" i="20"/>
  <c r="K50" i="20"/>
  <c r="J50" i="20"/>
  <c r="N48" i="20"/>
  <c r="M48" i="20"/>
  <c r="K48" i="20"/>
  <c r="J48" i="20"/>
  <c r="N47" i="20"/>
  <c r="M47" i="20"/>
  <c r="K47" i="20"/>
  <c r="J47" i="20"/>
  <c r="N46" i="20"/>
  <c r="M46" i="20"/>
  <c r="K46" i="20"/>
  <c r="J46" i="20"/>
  <c r="N45" i="20"/>
  <c r="M45" i="20"/>
  <c r="K45" i="20"/>
  <c r="L45" i="20"/>
  <c r="N44" i="20"/>
  <c r="M44" i="20"/>
  <c r="K44" i="20"/>
  <c r="J44" i="20"/>
  <c r="N43" i="20"/>
  <c r="M43" i="20"/>
  <c r="K43" i="20"/>
  <c r="J43" i="20"/>
  <c r="N42" i="20"/>
  <c r="M42" i="20"/>
  <c r="K42" i="20"/>
  <c r="J42" i="20"/>
  <c r="N41" i="20"/>
  <c r="M41" i="20"/>
  <c r="K41" i="20"/>
  <c r="L41" i="20"/>
  <c r="N40" i="20"/>
  <c r="M40" i="20"/>
  <c r="K40" i="20"/>
  <c r="J40" i="20"/>
  <c r="N39" i="20"/>
  <c r="M39" i="20"/>
  <c r="K39" i="20"/>
  <c r="J39" i="20"/>
  <c r="N38" i="20"/>
  <c r="M38" i="20"/>
  <c r="K38" i="20"/>
  <c r="J38" i="20"/>
  <c r="N36" i="20"/>
  <c r="M36" i="20"/>
  <c r="K36" i="20"/>
  <c r="J36" i="20"/>
  <c r="N35" i="20"/>
  <c r="M35" i="20"/>
  <c r="K35" i="20"/>
  <c r="J35" i="20"/>
  <c r="N34" i="20"/>
  <c r="M34" i="20"/>
  <c r="K34" i="20"/>
  <c r="J34" i="20"/>
  <c r="N33" i="20"/>
  <c r="M33" i="20"/>
  <c r="K33" i="20"/>
  <c r="L33" i="20"/>
  <c r="N32" i="20"/>
  <c r="M32" i="20"/>
  <c r="K32" i="20"/>
  <c r="J32" i="20"/>
  <c r="N31" i="20"/>
  <c r="M31" i="20"/>
  <c r="K31" i="20"/>
  <c r="J31" i="20"/>
  <c r="N30" i="20"/>
  <c r="M30" i="20"/>
  <c r="K30" i="20"/>
  <c r="J30" i="20"/>
  <c r="N29" i="20"/>
  <c r="M29" i="20"/>
  <c r="K29" i="20"/>
  <c r="L29" i="20"/>
  <c r="N28" i="20"/>
  <c r="M28" i="20"/>
  <c r="K28" i="20"/>
  <c r="J28" i="20"/>
  <c r="N27" i="20"/>
  <c r="M27" i="20"/>
  <c r="K27" i="20"/>
  <c r="J27" i="20"/>
  <c r="N26" i="20"/>
  <c r="M26" i="20"/>
  <c r="K26" i="20"/>
  <c r="J26" i="20"/>
  <c r="N25" i="20"/>
  <c r="M25" i="20"/>
  <c r="K25" i="20"/>
  <c r="L25" i="20"/>
  <c r="N23" i="20"/>
  <c r="M23" i="20"/>
  <c r="K23" i="20"/>
  <c r="J23" i="20"/>
  <c r="N22" i="20"/>
  <c r="M22" i="20"/>
  <c r="K22" i="20"/>
  <c r="N120" i="19"/>
  <c r="M120" i="19"/>
  <c r="K120" i="19"/>
  <c r="G120" i="19"/>
  <c r="J120" i="19" s="1"/>
  <c r="N119" i="19"/>
  <c r="M119" i="19"/>
  <c r="K119" i="19"/>
  <c r="G119" i="19"/>
  <c r="J119" i="19" s="1"/>
  <c r="N118" i="19"/>
  <c r="M118" i="19"/>
  <c r="K118" i="19"/>
  <c r="G118" i="19"/>
  <c r="L118" i="19" s="1"/>
  <c r="N117" i="19"/>
  <c r="M117" i="19"/>
  <c r="K117" i="19"/>
  <c r="G117" i="19"/>
  <c r="L117" i="19" s="1"/>
  <c r="N116" i="19"/>
  <c r="M116" i="19"/>
  <c r="K116" i="19"/>
  <c r="G116" i="19"/>
  <c r="J116" i="19" s="1"/>
  <c r="N115" i="19"/>
  <c r="M115" i="19"/>
  <c r="K115" i="19"/>
  <c r="G115" i="19"/>
  <c r="J115" i="19" s="1"/>
  <c r="N114" i="19"/>
  <c r="M114" i="19"/>
  <c r="K114" i="19"/>
  <c r="G114" i="19"/>
  <c r="L114" i="19" s="1"/>
  <c r="N113" i="19"/>
  <c r="M113" i="19"/>
  <c r="K113" i="19"/>
  <c r="G113" i="19"/>
  <c r="L113" i="19" s="1"/>
  <c r="N112" i="19"/>
  <c r="M112" i="19"/>
  <c r="K112" i="19"/>
  <c r="G112" i="19"/>
  <c r="J112" i="19" s="1"/>
  <c r="N111" i="19"/>
  <c r="M111" i="19"/>
  <c r="K111" i="19"/>
  <c r="G111" i="19"/>
  <c r="J111" i="19" s="1"/>
  <c r="N120" i="18"/>
  <c r="M120" i="18"/>
  <c r="K120" i="18"/>
  <c r="G120" i="18"/>
  <c r="J120" i="18" s="1"/>
  <c r="N119" i="18"/>
  <c r="M119" i="18"/>
  <c r="K119" i="18"/>
  <c r="G119" i="18"/>
  <c r="J119" i="18" s="1"/>
  <c r="N118" i="18"/>
  <c r="M118" i="18"/>
  <c r="K118" i="18"/>
  <c r="G118" i="18"/>
  <c r="L118" i="18" s="1"/>
  <c r="N117" i="18"/>
  <c r="M117" i="18"/>
  <c r="K117" i="18"/>
  <c r="L117" i="18"/>
  <c r="N116" i="18"/>
  <c r="M116" i="18"/>
  <c r="K116" i="18"/>
  <c r="J116" i="18"/>
  <c r="N115" i="18"/>
  <c r="M115" i="18"/>
  <c r="K115" i="18"/>
  <c r="J115" i="18"/>
  <c r="N114" i="18"/>
  <c r="M114" i="18"/>
  <c r="K114" i="18"/>
  <c r="J114" i="18"/>
  <c r="N113" i="18"/>
  <c r="M113" i="18"/>
  <c r="K113" i="18"/>
  <c r="L113" i="18"/>
  <c r="N111" i="18"/>
  <c r="M111" i="18"/>
  <c r="K111" i="18"/>
  <c r="J111" i="18"/>
  <c r="N109" i="18"/>
  <c r="M109" i="18"/>
  <c r="K109" i="18"/>
  <c r="L109" i="18"/>
  <c r="N108" i="18"/>
  <c r="M108" i="18"/>
  <c r="K108" i="18"/>
  <c r="J108" i="18"/>
  <c r="N107" i="18"/>
  <c r="M107" i="18"/>
  <c r="K107" i="18"/>
  <c r="J107" i="18"/>
  <c r="N106" i="18"/>
  <c r="M106" i="18"/>
  <c r="K106" i="18"/>
  <c r="L106" i="18"/>
  <c r="N105" i="18"/>
  <c r="M105" i="18"/>
  <c r="K105" i="18"/>
  <c r="L105" i="18"/>
  <c r="N104" i="18"/>
  <c r="M104" i="18"/>
  <c r="K104" i="18"/>
  <c r="J104" i="18"/>
  <c r="N103" i="18"/>
  <c r="M103" i="18"/>
  <c r="K103" i="18"/>
  <c r="L103" i="18"/>
  <c r="N102" i="18"/>
  <c r="M102" i="18"/>
  <c r="K102" i="18"/>
  <c r="L102" i="18"/>
  <c r="N101" i="18"/>
  <c r="M101" i="18"/>
  <c r="K101" i="18"/>
  <c r="L101" i="18"/>
  <c r="N100" i="18"/>
  <c r="M100" i="18"/>
  <c r="K100" i="18"/>
  <c r="J100" i="18"/>
  <c r="N99" i="18"/>
  <c r="M99" i="18"/>
  <c r="K99" i="18"/>
  <c r="L99" i="18"/>
  <c r="N98" i="18"/>
  <c r="M98" i="18"/>
  <c r="K98" i="18"/>
  <c r="N97" i="18"/>
  <c r="M97" i="18"/>
  <c r="K97" i="18"/>
  <c r="L97" i="18"/>
  <c r="N96" i="18"/>
  <c r="M96" i="18"/>
  <c r="K96" i="18"/>
  <c r="J96" i="18"/>
  <c r="N95" i="18"/>
  <c r="M95" i="18"/>
  <c r="L95" i="18"/>
  <c r="K95" i="18"/>
  <c r="J95" i="18"/>
  <c r="N94" i="18"/>
  <c r="M94" i="18"/>
  <c r="K94" i="18"/>
  <c r="L94" i="18"/>
  <c r="N92" i="18"/>
  <c r="M92" i="18"/>
  <c r="K92" i="18"/>
  <c r="J92" i="18"/>
  <c r="N91" i="18"/>
  <c r="M91" i="18"/>
  <c r="K91" i="18"/>
  <c r="J91" i="18"/>
  <c r="N90" i="18"/>
  <c r="M90" i="18"/>
  <c r="K90" i="18"/>
  <c r="L90" i="18"/>
  <c r="N89" i="18"/>
  <c r="M89" i="18"/>
  <c r="K89" i="18"/>
  <c r="L89" i="18"/>
  <c r="N88" i="18"/>
  <c r="M88" i="18"/>
  <c r="K88" i="18"/>
  <c r="J88" i="18"/>
  <c r="N87" i="18"/>
  <c r="M87" i="18"/>
  <c r="K87" i="18"/>
  <c r="L87" i="18"/>
  <c r="N86" i="18"/>
  <c r="M86" i="18"/>
  <c r="K86" i="18"/>
  <c r="L86" i="18"/>
  <c r="N85" i="18"/>
  <c r="M85" i="18"/>
  <c r="K85" i="18"/>
  <c r="L85" i="18"/>
  <c r="N84" i="18"/>
  <c r="M84" i="18"/>
  <c r="K84" i="18"/>
  <c r="J84" i="18"/>
  <c r="N83" i="18"/>
  <c r="M83" i="18"/>
  <c r="K83" i="18"/>
  <c r="L83" i="18"/>
  <c r="N82" i="18"/>
  <c r="M82" i="18"/>
  <c r="K82" i="18"/>
  <c r="L82" i="18"/>
  <c r="N80" i="18"/>
  <c r="M80" i="18"/>
  <c r="K80" i="18"/>
  <c r="J80" i="18"/>
  <c r="N79" i="18"/>
  <c r="M79" i="18"/>
  <c r="K79" i="18"/>
  <c r="J79" i="18"/>
  <c r="N78" i="18"/>
  <c r="M78" i="18"/>
  <c r="K78" i="18"/>
  <c r="L78" i="18"/>
  <c r="N77" i="18"/>
  <c r="M77" i="18"/>
  <c r="K77" i="18"/>
  <c r="L77" i="18"/>
  <c r="N76" i="18"/>
  <c r="M76" i="18"/>
  <c r="K76" i="18"/>
  <c r="J76" i="18"/>
  <c r="N75" i="18"/>
  <c r="M75" i="18"/>
  <c r="K75" i="18"/>
  <c r="J75" i="18"/>
  <c r="N74" i="18"/>
  <c r="M74" i="18"/>
  <c r="K74" i="18"/>
  <c r="L74" i="18"/>
  <c r="N73" i="18"/>
  <c r="M73" i="18"/>
  <c r="K73" i="18"/>
  <c r="L73" i="18"/>
  <c r="N72" i="18"/>
  <c r="M72" i="18"/>
  <c r="L72" i="18"/>
  <c r="K72" i="18"/>
  <c r="J72" i="18"/>
  <c r="N71" i="18"/>
  <c r="M71" i="18"/>
  <c r="K71" i="18"/>
  <c r="L71" i="18"/>
  <c r="N70" i="18"/>
  <c r="M70" i="18"/>
  <c r="K70" i="18"/>
  <c r="L70" i="18"/>
  <c r="N69" i="18"/>
  <c r="M69" i="18"/>
  <c r="K69" i="18"/>
  <c r="L69" i="18"/>
  <c r="N68" i="18"/>
  <c r="M68" i="18"/>
  <c r="K68" i="18"/>
  <c r="J68" i="18"/>
  <c r="N67" i="18"/>
  <c r="M67" i="18"/>
  <c r="K67" i="18"/>
  <c r="L67" i="18"/>
  <c r="N66" i="18"/>
  <c r="M66" i="18"/>
  <c r="K66" i="18"/>
  <c r="L66" i="18"/>
  <c r="N64" i="18"/>
  <c r="M64" i="18"/>
  <c r="K64" i="18"/>
  <c r="J64" i="18"/>
  <c r="N63" i="18"/>
  <c r="M63" i="18"/>
  <c r="K63" i="18"/>
  <c r="J63" i="18"/>
  <c r="N62" i="18"/>
  <c r="M62" i="18"/>
  <c r="K62" i="18"/>
  <c r="L62" i="18"/>
  <c r="N61" i="18"/>
  <c r="M61" i="18"/>
  <c r="K61" i="18"/>
  <c r="L61" i="18"/>
  <c r="N60" i="18"/>
  <c r="M60" i="18"/>
  <c r="K60" i="18"/>
  <c r="J60" i="18"/>
  <c r="N58" i="18"/>
  <c r="M58" i="18"/>
  <c r="K58" i="18"/>
  <c r="L58" i="18"/>
  <c r="N57" i="18"/>
  <c r="M57" i="18"/>
  <c r="K57" i="18"/>
  <c r="L57" i="18"/>
  <c r="N56" i="18"/>
  <c r="M56" i="18"/>
  <c r="K56" i="18"/>
  <c r="J56" i="18"/>
  <c r="N55" i="18"/>
  <c r="M55" i="18"/>
  <c r="K55" i="18"/>
  <c r="L55" i="18"/>
  <c r="N54" i="18"/>
  <c r="M54" i="18"/>
  <c r="K54" i="18"/>
  <c r="J54" i="18"/>
  <c r="L54" i="18"/>
  <c r="N53" i="18"/>
  <c r="M53" i="18"/>
  <c r="K53" i="18"/>
  <c r="L53" i="18"/>
  <c r="N52" i="18"/>
  <c r="M52" i="18"/>
  <c r="K52" i="18"/>
  <c r="J52" i="18"/>
  <c r="N51" i="18"/>
  <c r="M51" i="18"/>
  <c r="K51" i="18"/>
  <c r="L51" i="18"/>
  <c r="N50" i="18"/>
  <c r="M50" i="18"/>
  <c r="K50" i="18"/>
  <c r="L50" i="18"/>
  <c r="N49" i="18"/>
  <c r="M49" i="18"/>
  <c r="K49" i="18"/>
  <c r="L49" i="18"/>
  <c r="N48" i="18"/>
  <c r="M48" i="18"/>
  <c r="K48" i="18"/>
  <c r="J48" i="18"/>
  <c r="N47" i="18"/>
  <c r="M47" i="18"/>
  <c r="K47" i="18"/>
  <c r="J47" i="18"/>
  <c r="N46" i="18"/>
  <c r="M46" i="18"/>
  <c r="K46" i="18"/>
  <c r="L46" i="18"/>
  <c r="N44" i="18"/>
  <c r="M44" i="18"/>
  <c r="K44" i="18"/>
  <c r="J44" i="18"/>
  <c r="N43" i="18"/>
  <c r="M43" i="18"/>
  <c r="K43" i="18"/>
  <c r="J43" i="18"/>
  <c r="N42" i="18"/>
  <c r="M42" i="18"/>
  <c r="K42" i="18"/>
  <c r="L42" i="18"/>
  <c r="N41" i="18"/>
  <c r="M41" i="18"/>
  <c r="K41" i="18"/>
  <c r="L41" i="18"/>
  <c r="N40" i="18"/>
  <c r="M40" i="18"/>
  <c r="K40" i="18"/>
  <c r="J40" i="18"/>
  <c r="N39" i="18"/>
  <c r="M39" i="18"/>
  <c r="K39" i="18"/>
  <c r="L39" i="18"/>
  <c r="N38" i="18"/>
  <c r="M38" i="18"/>
  <c r="K38" i="18"/>
  <c r="N37" i="18"/>
  <c r="M37" i="18"/>
  <c r="K37" i="18"/>
  <c r="L37" i="18"/>
  <c r="N36" i="18"/>
  <c r="M36" i="18"/>
  <c r="K36" i="18"/>
  <c r="J36" i="18"/>
  <c r="N35" i="18"/>
  <c r="M35" i="18"/>
  <c r="K35" i="18"/>
  <c r="L35" i="18"/>
  <c r="N34" i="18"/>
  <c r="M34" i="18"/>
  <c r="K34" i="18"/>
  <c r="L34" i="18"/>
  <c r="N33" i="18"/>
  <c r="M33" i="18"/>
  <c r="K33" i="18"/>
  <c r="L33" i="18"/>
  <c r="N32" i="18"/>
  <c r="M32" i="18"/>
  <c r="K32" i="18"/>
  <c r="J32" i="18"/>
  <c r="N31" i="18"/>
  <c r="M31" i="18"/>
  <c r="K31" i="18"/>
  <c r="J31" i="18"/>
  <c r="N30" i="18"/>
  <c r="M30" i="18"/>
  <c r="K30" i="18"/>
  <c r="L30" i="18"/>
  <c r="N29" i="18"/>
  <c r="M29" i="18"/>
  <c r="K29" i="18"/>
  <c r="L29" i="18"/>
  <c r="N28" i="18"/>
  <c r="M28" i="18"/>
  <c r="K28" i="18"/>
  <c r="J28" i="18"/>
  <c r="N26" i="18"/>
  <c r="M26" i="18"/>
  <c r="K26" i="18"/>
  <c r="L26" i="18"/>
  <c r="N24" i="18"/>
  <c r="M24" i="18"/>
  <c r="K24" i="18"/>
  <c r="J24" i="18"/>
  <c r="N23" i="18"/>
  <c r="M23" i="18"/>
  <c r="K23" i="18"/>
  <c r="L23" i="18"/>
  <c r="N22" i="18"/>
  <c r="M22" i="18"/>
  <c r="K22" i="18"/>
  <c r="L22" i="18"/>
  <c r="N120" i="17"/>
  <c r="M120" i="17"/>
  <c r="K120" i="17"/>
  <c r="J120" i="17"/>
  <c r="N119" i="17"/>
  <c r="M119" i="17"/>
  <c r="K119" i="17"/>
  <c r="J119" i="17"/>
  <c r="N118" i="17"/>
  <c r="M118" i="17"/>
  <c r="K118" i="17"/>
  <c r="J118" i="17"/>
  <c r="N117" i="17"/>
  <c r="M117" i="17"/>
  <c r="K117" i="17"/>
  <c r="L117" i="17"/>
  <c r="N116" i="17"/>
  <c r="M116" i="17"/>
  <c r="K116" i="17"/>
  <c r="J116" i="17"/>
  <c r="N115" i="17"/>
  <c r="M115" i="17"/>
  <c r="K115" i="17"/>
  <c r="J115" i="17"/>
  <c r="N114" i="17"/>
  <c r="M114" i="17"/>
  <c r="K114" i="17"/>
  <c r="L114" i="17"/>
  <c r="N113" i="17"/>
  <c r="M113" i="17"/>
  <c r="K113" i="17"/>
  <c r="L113" i="17"/>
  <c r="N112" i="17"/>
  <c r="M112" i="17"/>
  <c r="K112" i="17"/>
  <c r="J112" i="17"/>
  <c r="N111" i="17"/>
  <c r="M111" i="17"/>
  <c r="K111" i="17"/>
  <c r="J111" i="17"/>
  <c r="N110" i="17"/>
  <c r="M110" i="17"/>
  <c r="K110" i="17"/>
  <c r="L110" i="17"/>
  <c r="N109" i="17"/>
  <c r="M109" i="17"/>
  <c r="K109" i="17"/>
  <c r="L109" i="17"/>
  <c r="N107" i="17"/>
  <c r="M107" i="17"/>
  <c r="K107" i="17"/>
  <c r="J107" i="17"/>
  <c r="N105" i="17"/>
  <c r="M105" i="17"/>
  <c r="K105" i="17"/>
  <c r="L105" i="17"/>
  <c r="N104" i="17"/>
  <c r="M104" i="17"/>
  <c r="K104" i="17"/>
  <c r="L104" i="17"/>
  <c r="N103" i="17"/>
  <c r="M103" i="17"/>
  <c r="K103" i="17"/>
  <c r="J103" i="17"/>
  <c r="N102" i="17"/>
  <c r="M102" i="17"/>
  <c r="K102" i="17"/>
  <c r="L102" i="17"/>
  <c r="N101" i="17"/>
  <c r="M101" i="17"/>
  <c r="K101" i="17"/>
  <c r="L101" i="17"/>
  <c r="N100" i="17"/>
  <c r="M100" i="17"/>
  <c r="K100" i="17"/>
  <c r="J100" i="17"/>
  <c r="N99" i="17"/>
  <c r="M99" i="17"/>
  <c r="K99" i="17"/>
  <c r="J99" i="17"/>
  <c r="N98" i="17"/>
  <c r="M98" i="17"/>
  <c r="K98" i="17"/>
  <c r="L98" i="17"/>
  <c r="N97" i="17"/>
  <c r="M97" i="17"/>
  <c r="K97" i="17"/>
  <c r="L97" i="17"/>
  <c r="N96" i="17"/>
  <c r="M96" i="17"/>
  <c r="K96" i="17"/>
  <c r="N95" i="17"/>
  <c r="M95" i="17"/>
  <c r="K95" i="17"/>
  <c r="J95" i="17"/>
  <c r="N94" i="17"/>
  <c r="M94" i="17"/>
  <c r="K94" i="17"/>
  <c r="L94" i="17"/>
  <c r="N93" i="17"/>
  <c r="M93" i="17"/>
  <c r="K93" i="17"/>
  <c r="L93" i="17"/>
  <c r="N92" i="17"/>
  <c r="M92" i="17"/>
  <c r="K92" i="17"/>
  <c r="J92" i="17"/>
  <c r="N91" i="17"/>
  <c r="M91" i="17"/>
  <c r="K91" i="17"/>
  <c r="J91" i="17"/>
  <c r="N89" i="17"/>
  <c r="M89" i="17"/>
  <c r="K89" i="17"/>
  <c r="L89" i="17"/>
  <c r="N88" i="17"/>
  <c r="M88" i="17"/>
  <c r="K88" i="17"/>
  <c r="J88" i="17"/>
  <c r="N87" i="17"/>
  <c r="M87" i="17"/>
  <c r="K87" i="17"/>
  <c r="J87" i="17"/>
  <c r="N86" i="17"/>
  <c r="M86" i="17"/>
  <c r="K86" i="17"/>
  <c r="L86" i="17"/>
  <c r="N85" i="17"/>
  <c r="M85" i="17"/>
  <c r="K85" i="17"/>
  <c r="L85" i="17"/>
  <c r="N84" i="17"/>
  <c r="M84" i="17"/>
  <c r="K84" i="17"/>
  <c r="J84" i="17"/>
  <c r="N83" i="17"/>
  <c r="M83" i="17"/>
  <c r="K83" i="17"/>
  <c r="J83" i="17"/>
  <c r="N82" i="17"/>
  <c r="M82" i="17"/>
  <c r="K82" i="17"/>
  <c r="L82" i="17"/>
  <c r="N81" i="17"/>
  <c r="M81" i="17"/>
  <c r="K81" i="17"/>
  <c r="L81" i="17"/>
  <c r="N80" i="17"/>
  <c r="M80" i="17"/>
  <c r="L80" i="17"/>
  <c r="K80" i="17"/>
  <c r="J80" i="17"/>
  <c r="N79" i="17"/>
  <c r="M79" i="17"/>
  <c r="K79" i="17"/>
  <c r="J79" i="17"/>
  <c r="N78" i="17"/>
  <c r="M78" i="17"/>
  <c r="K78" i="17"/>
  <c r="L78" i="17"/>
  <c r="N76" i="17"/>
  <c r="M76" i="17"/>
  <c r="K76" i="17"/>
  <c r="J76" i="17"/>
  <c r="N75" i="17"/>
  <c r="M75" i="17"/>
  <c r="K75" i="17"/>
  <c r="J75" i="17"/>
  <c r="N74" i="17"/>
  <c r="M74" i="17"/>
  <c r="K74" i="17"/>
  <c r="L74" i="17"/>
  <c r="N73" i="17"/>
  <c r="M73" i="17"/>
  <c r="K73" i="17"/>
  <c r="L73" i="17"/>
  <c r="N72" i="17"/>
  <c r="M72" i="17"/>
  <c r="K72" i="17"/>
  <c r="J72" i="17"/>
  <c r="N71" i="17"/>
  <c r="M71" i="17"/>
  <c r="K71" i="17"/>
  <c r="L71" i="17"/>
  <c r="N70" i="17"/>
  <c r="M70" i="17"/>
  <c r="K70" i="17"/>
  <c r="L70" i="17"/>
  <c r="N69" i="17"/>
  <c r="M69" i="17"/>
  <c r="K69" i="17"/>
  <c r="L69" i="17"/>
  <c r="N68" i="17"/>
  <c r="M68" i="17"/>
  <c r="K68" i="17"/>
  <c r="J68" i="17"/>
  <c r="N67" i="17"/>
  <c r="M67" i="17"/>
  <c r="K67" i="17"/>
  <c r="L67" i="17"/>
  <c r="N66" i="17"/>
  <c r="M66" i="17"/>
  <c r="K66" i="17"/>
  <c r="N65" i="17"/>
  <c r="M65" i="17"/>
  <c r="K65" i="17"/>
  <c r="L65" i="17"/>
  <c r="N64" i="17"/>
  <c r="M64" i="17"/>
  <c r="K64" i="17"/>
  <c r="N63" i="17"/>
  <c r="M63" i="17"/>
  <c r="K63" i="17"/>
  <c r="N62" i="17"/>
  <c r="M62" i="17"/>
  <c r="K62" i="17"/>
  <c r="L62" i="17"/>
  <c r="N61" i="17"/>
  <c r="M61" i="17"/>
  <c r="K61" i="17"/>
  <c r="L61" i="17"/>
  <c r="N59" i="17"/>
  <c r="M59" i="17"/>
  <c r="L59" i="17"/>
  <c r="K59" i="17"/>
  <c r="J59" i="17"/>
  <c r="N58" i="17"/>
  <c r="M58" i="17"/>
  <c r="K58" i="17"/>
  <c r="L58" i="17"/>
  <c r="N57" i="17"/>
  <c r="M57" i="17"/>
  <c r="K57" i="17"/>
  <c r="L57" i="17"/>
  <c r="N56" i="17"/>
  <c r="M56" i="17"/>
  <c r="K56" i="17"/>
  <c r="J56" i="17"/>
  <c r="N55" i="17"/>
  <c r="M55" i="17"/>
  <c r="K55" i="17"/>
  <c r="J55" i="17"/>
  <c r="N54" i="17"/>
  <c r="M54" i="17"/>
  <c r="K54" i="17"/>
  <c r="L54" i="17"/>
  <c r="N53" i="17"/>
  <c r="M53" i="17"/>
  <c r="K53" i="17"/>
  <c r="L53" i="17"/>
  <c r="N52" i="17"/>
  <c r="M52" i="17"/>
  <c r="K52" i="17"/>
  <c r="N51" i="17"/>
  <c r="M51" i="17"/>
  <c r="K51" i="17"/>
  <c r="L51" i="17"/>
  <c r="N50" i="17"/>
  <c r="M50" i="17"/>
  <c r="K50" i="17"/>
  <c r="L50" i="17"/>
  <c r="N49" i="17"/>
  <c r="M49" i="17"/>
  <c r="K49" i="17"/>
  <c r="L49" i="17"/>
  <c r="N48" i="17"/>
  <c r="M48" i="17"/>
  <c r="K48" i="17"/>
  <c r="J48" i="17"/>
  <c r="N46" i="17"/>
  <c r="M46" i="17"/>
  <c r="K46" i="17"/>
  <c r="L46" i="17"/>
  <c r="N45" i="17"/>
  <c r="M45" i="17"/>
  <c r="K45" i="17"/>
  <c r="L45" i="17"/>
  <c r="N44" i="17"/>
  <c r="M44" i="17"/>
  <c r="K44" i="17"/>
  <c r="J44" i="17"/>
  <c r="N43" i="17"/>
  <c r="M43" i="17"/>
  <c r="K43" i="17"/>
  <c r="J43" i="17"/>
  <c r="N42" i="17"/>
  <c r="M42" i="17"/>
  <c r="K42" i="17"/>
  <c r="L42" i="17"/>
  <c r="N41" i="17"/>
  <c r="M41" i="17"/>
  <c r="K41" i="17"/>
  <c r="L41" i="17"/>
  <c r="N40" i="17"/>
  <c r="M40" i="17"/>
  <c r="K40" i="17"/>
  <c r="J40" i="17"/>
  <c r="N39" i="17"/>
  <c r="M39" i="17"/>
  <c r="K39" i="17"/>
  <c r="J39" i="17"/>
  <c r="N37" i="17"/>
  <c r="M37" i="17"/>
  <c r="K37" i="17"/>
  <c r="L37" i="17"/>
  <c r="N36" i="17"/>
  <c r="M36" i="17"/>
  <c r="K36" i="17"/>
  <c r="J36" i="17"/>
  <c r="N35" i="17"/>
  <c r="M35" i="17"/>
  <c r="K35" i="17"/>
  <c r="L35" i="17"/>
  <c r="N34" i="17"/>
  <c r="M34" i="17"/>
  <c r="K34" i="17"/>
  <c r="L34" i="17"/>
  <c r="N33" i="17"/>
  <c r="M33" i="17"/>
  <c r="K33" i="17"/>
  <c r="L33" i="17"/>
  <c r="N32" i="17"/>
  <c r="M32" i="17"/>
  <c r="K32" i="17"/>
  <c r="J32" i="17"/>
  <c r="N31" i="17"/>
  <c r="M31" i="17"/>
  <c r="K31" i="17"/>
  <c r="L31" i="17"/>
  <c r="N30" i="17"/>
  <c r="M30" i="17"/>
  <c r="K30" i="17"/>
  <c r="L30" i="17"/>
  <c r="N29" i="17"/>
  <c r="M29" i="17"/>
  <c r="K29" i="17"/>
  <c r="L29" i="17"/>
  <c r="N28" i="17"/>
  <c r="M28" i="17"/>
  <c r="K28" i="17"/>
  <c r="J28" i="17"/>
  <c r="N27" i="17"/>
  <c r="M27" i="17"/>
  <c r="K27" i="17"/>
  <c r="J27" i="17"/>
  <c r="N26" i="17"/>
  <c r="M26" i="17"/>
  <c r="K26" i="17"/>
  <c r="L26" i="17"/>
  <c r="N25" i="17"/>
  <c r="M25" i="17"/>
  <c r="K25" i="17"/>
  <c r="L25" i="17"/>
  <c r="N23" i="17"/>
  <c r="M23" i="17"/>
  <c r="K23" i="17"/>
  <c r="N22" i="17"/>
  <c r="M22" i="17"/>
  <c r="K22" i="17"/>
  <c r="L22" i="17"/>
  <c r="N120" i="16"/>
  <c r="M120" i="16"/>
  <c r="K120" i="16"/>
  <c r="G120" i="16"/>
  <c r="J120" i="16" s="1"/>
  <c r="N119" i="16"/>
  <c r="M119" i="16"/>
  <c r="K119" i="16"/>
  <c r="G119" i="16"/>
  <c r="J119" i="16" s="1"/>
  <c r="N118" i="16"/>
  <c r="M118" i="16"/>
  <c r="K118" i="16"/>
  <c r="G118" i="16"/>
  <c r="J118" i="16" s="1"/>
  <c r="N117" i="16"/>
  <c r="M117" i="16"/>
  <c r="K117" i="16"/>
  <c r="G117" i="16"/>
  <c r="N116" i="16"/>
  <c r="M116" i="16"/>
  <c r="K116" i="16"/>
  <c r="G116" i="16"/>
  <c r="J116" i="16" s="1"/>
  <c r="N115" i="16"/>
  <c r="M115" i="16"/>
  <c r="K115" i="16"/>
  <c r="G115" i="16"/>
  <c r="J115" i="16" s="1"/>
  <c r="N114" i="16"/>
  <c r="M114" i="16"/>
  <c r="K114" i="16"/>
  <c r="G114" i="16"/>
  <c r="L114" i="16" s="1"/>
  <c r="N113" i="16"/>
  <c r="M113" i="16"/>
  <c r="K113" i="16"/>
  <c r="G113" i="16"/>
  <c r="N112" i="16"/>
  <c r="M112" i="16"/>
  <c r="K112" i="16"/>
  <c r="G112" i="16"/>
  <c r="J112" i="16" s="1"/>
  <c r="N111" i="16"/>
  <c r="M111" i="16"/>
  <c r="K111" i="16"/>
  <c r="G111" i="16"/>
  <c r="L111" i="16" s="1"/>
  <c r="N110" i="16"/>
  <c r="M110" i="16"/>
  <c r="K110" i="16"/>
  <c r="G110" i="16"/>
  <c r="L110" i="16" s="1"/>
  <c r="N109" i="16"/>
  <c r="M109" i="16"/>
  <c r="K109" i="16"/>
  <c r="G109" i="16"/>
  <c r="N108" i="16"/>
  <c r="M108" i="16"/>
  <c r="K108" i="16"/>
  <c r="G108" i="16"/>
  <c r="J108" i="16" s="1"/>
  <c r="N107" i="16"/>
  <c r="M107" i="16"/>
  <c r="K107" i="16"/>
  <c r="G107" i="16"/>
  <c r="J107" i="16" s="1"/>
  <c r="N106" i="16"/>
  <c r="M106" i="16"/>
  <c r="K106" i="16"/>
  <c r="G106" i="16"/>
  <c r="L106" i="16" s="1"/>
  <c r="N105" i="16"/>
  <c r="M105" i="16"/>
  <c r="K105" i="16"/>
  <c r="G105" i="16"/>
  <c r="N104" i="16"/>
  <c r="M104" i="16"/>
  <c r="K104" i="16"/>
  <c r="G104" i="16"/>
  <c r="J104" i="16" s="1"/>
  <c r="N103" i="16"/>
  <c r="M103" i="16"/>
  <c r="K103" i="16"/>
  <c r="G103" i="16"/>
  <c r="L103" i="16" s="1"/>
  <c r="N102" i="16"/>
  <c r="M102" i="16"/>
  <c r="K102" i="16"/>
  <c r="L102" i="16"/>
  <c r="N101" i="16"/>
  <c r="M101" i="16"/>
  <c r="K101" i="16"/>
  <c r="N100" i="16"/>
  <c r="M100" i="16"/>
  <c r="K100" i="16"/>
  <c r="J100" i="16"/>
  <c r="N99" i="16"/>
  <c r="M99" i="16"/>
  <c r="K99" i="16"/>
  <c r="L99" i="16"/>
  <c r="N97" i="16"/>
  <c r="M97" i="16"/>
  <c r="K97" i="16"/>
  <c r="N95" i="16"/>
  <c r="M95" i="16"/>
  <c r="K95" i="16"/>
  <c r="L95" i="16"/>
  <c r="N94" i="16"/>
  <c r="M94" i="16"/>
  <c r="K94" i="16"/>
  <c r="N93" i="16"/>
  <c r="M93" i="16"/>
  <c r="K93" i="16"/>
  <c r="N92" i="16"/>
  <c r="M92" i="16"/>
  <c r="K92" i="16"/>
  <c r="J92" i="16"/>
  <c r="N91" i="16"/>
  <c r="M91" i="16"/>
  <c r="K91" i="16"/>
  <c r="J91" i="16"/>
  <c r="N90" i="16"/>
  <c r="M90" i="16"/>
  <c r="K90" i="16"/>
  <c r="L90" i="16"/>
  <c r="N89" i="16"/>
  <c r="M89" i="16"/>
  <c r="K89" i="16"/>
  <c r="N88" i="16"/>
  <c r="M88" i="16"/>
  <c r="K88" i="16"/>
  <c r="J88" i="16"/>
  <c r="N87" i="16"/>
  <c r="M87" i="16"/>
  <c r="K87" i="16"/>
  <c r="J87" i="16"/>
  <c r="N86" i="16"/>
  <c r="M86" i="16"/>
  <c r="K86" i="16"/>
  <c r="L86" i="16"/>
  <c r="N85" i="16"/>
  <c r="M85" i="16"/>
  <c r="K85" i="16"/>
  <c r="N84" i="16"/>
  <c r="M84" i="16"/>
  <c r="L84" i="16"/>
  <c r="K84" i="16"/>
  <c r="J84" i="16"/>
  <c r="N83" i="16"/>
  <c r="M83" i="16"/>
  <c r="K83" i="16"/>
  <c r="L83" i="16"/>
  <c r="N82" i="16"/>
  <c r="M82" i="16"/>
  <c r="K82" i="16"/>
  <c r="L82" i="16"/>
  <c r="N81" i="16"/>
  <c r="M81" i="16"/>
  <c r="K81" i="16"/>
  <c r="N79" i="16"/>
  <c r="M79" i="16"/>
  <c r="K79" i="16"/>
  <c r="L79" i="16"/>
  <c r="N78" i="16"/>
  <c r="M78" i="16"/>
  <c r="K78" i="16"/>
  <c r="L78" i="16"/>
  <c r="N77" i="16"/>
  <c r="M77" i="16"/>
  <c r="K77" i="16"/>
  <c r="N76" i="16"/>
  <c r="M76" i="16"/>
  <c r="K76" i="16"/>
  <c r="J76" i="16"/>
  <c r="N75" i="16"/>
  <c r="M75" i="16"/>
  <c r="K75" i="16"/>
  <c r="L75" i="16"/>
  <c r="N74" i="16"/>
  <c r="M74" i="16"/>
  <c r="K74" i="16"/>
  <c r="L74" i="16"/>
  <c r="N73" i="16"/>
  <c r="M73" i="16"/>
  <c r="K73" i="16"/>
  <c r="N72" i="16"/>
  <c r="M72" i="16"/>
  <c r="K72" i="16"/>
  <c r="J72" i="16"/>
  <c r="N71" i="16"/>
  <c r="M71" i="16"/>
  <c r="K71" i="16"/>
  <c r="J71" i="16"/>
  <c r="N70" i="16"/>
  <c r="M70" i="16"/>
  <c r="K70" i="16"/>
  <c r="L70" i="16"/>
  <c r="N69" i="16"/>
  <c r="M69" i="16"/>
  <c r="K69" i="16"/>
  <c r="N67" i="16"/>
  <c r="M67" i="16"/>
  <c r="K67" i="16"/>
  <c r="L67" i="16"/>
  <c r="N66" i="16"/>
  <c r="M66" i="16"/>
  <c r="K66" i="16"/>
  <c r="L66" i="16"/>
  <c r="N65" i="16"/>
  <c r="M65" i="16"/>
  <c r="K65" i="16"/>
  <c r="N64" i="16"/>
  <c r="M64" i="16"/>
  <c r="K64" i="16"/>
  <c r="N63" i="16"/>
  <c r="M63" i="16"/>
  <c r="K63" i="16"/>
  <c r="L63" i="16"/>
  <c r="N62" i="16"/>
  <c r="M62" i="16"/>
  <c r="K62" i="16"/>
  <c r="J62" i="16"/>
  <c r="L62" i="16"/>
  <c r="N61" i="16"/>
  <c r="M61" i="16"/>
  <c r="K61" i="16"/>
  <c r="L61" i="16"/>
  <c r="N60" i="16"/>
  <c r="M60" i="16"/>
  <c r="K60" i="16"/>
  <c r="J60" i="16"/>
  <c r="N59" i="16"/>
  <c r="M59" i="16"/>
  <c r="K59" i="16"/>
  <c r="L59" i="16"/>
  <c r="N58" i="16"/>
  <c r="M58" i="16"/>
  <c r="K58" i="16"/>
  <c r="L58" i="16"/>
  <c r="N57" i="16"/>
  <c r="M57" i="16"/>
  <c r="K57" i="16"/>
  <c r="L57" i="16"/>
  <c r="N56" i="16"/>
  <c r="M56" i="16"/>
  <c r="K56" i="16"/>
  <c r="J56" i="16"/>
  <c r="N55" i="16"/>
  <c r="M55" i="16"/>
  <c r="K55" i="16"/>
  <c r="L55" i="16"/>
  <c r="N54" i="16"/>
  <c r="M54" i="16"/>
  <c r="K54" i="16"/>
  <c r="L54" i="16"/>
  <c r="N53" i="16"/>
  <c r="M53" i="16"/>
  <c r="K53" i="16"/>
  <c r="L53" i="16"/>
  <c r="N51" i="16"/>
  <c r="M51" i="16"/>
  <c r="K51" i="16"/>
  <c r="J51" i="16"/>
  <c r="N50" i="16"/>
  <c r="M50" i="16"/>
  <c r="K50" i="16"/>
  <c r="L50" i="16"/>
  <c r="N49" i="16"/>
  <c r="M49" i="16"/>
  <c r="K49" i="16"/>
  <c r="L49" i="16"/>
  <c r="N48" i="16"/>
  <c r="M48" i="16"/>
  <c r="K48" i="16"/>
  <c r="J48" i="16"/>
  <c r="N47" i="16"/>
  <c r="M47" i="16"/>
  <c r="K47" i="16"/>
  <c r="J47" i="16"/>
  <c r="N46" i="16"/>
  <c r="M46" i="16"/>
  <c r="K46" i="16"/>
  <c r="L46" i="16"/>
  <c r="N45" i="16"/>
  <c r="M45" i="16"/>
  <c r="K45" i="16"/>
  <c r="L45" i="16"/>
  <c r="N44" i="16"/>
  <c r="M44" i="16"/>
  <c r="K44" i="16"/>
  <c r="J44" i="16"/>
  <c r="N43" i="16"/>
  <c r="M43" i="16"/>
  <c r="K43" i="16"/>
  <c r="J43" i="16"/>
  <c r="N42" i="16"/>
  <c r="M42" i="16"/>
  <c r="K42" i="16"/>
  <c r="N40" i="16"/>
  <c r="M40" i="16"/>
  <c r="K40" i="16"/>
  <c r="J40" i="16"/>
  <c r="N39" i="16"/>
  <c r="M39" i="16"/>
  <c r="K39" i="16"/>
  <c r="J39" i="16"/>
  <c r="N38" i="16"/>
  <c r="M38" i="16"/>
  <c r="K38" i="16"/>
  <c r="J38" i="16"/>
  <c r="N37" i="16"/>
  <c r="M37" i="16"/>
  <c r="K37" i="16"/>
  <c r="L37" i="16"/>
  <c r="N36" i="16"/>
  <c r="M36" i="16"/>
  <c r="K36" i="16"/>
  <c r="J36" i="16"/>
  <c r="N35" i="16"/>
  <c r="M35" i="16"/>
  <c r="K35" i="16"/>
  <c r="J35" i="16"/>
  <c r="N34" i="16"/>
  <c r="M34" i="16"/>
  <c r="K34" i="16"/>
  <c r="L34" i="16"/>
  <c r="N33" i="16"/>
  <c r="M33" i="16"/>
  <c r="K33" i="16"/>
  <c r="L33" i="16"/>
  <c r="N32" i="16"/>
  <c r="M32" i="16"/>
  <c r="K32" i="16"/>
  <c r="J32" i="16"/>
  <c r="N31" i="16"/>
  <c r="M31" i="16"/>
  <c r="K31" i="16"/>
  <c r="J31" i="16"/>
  <c r="N30" i="16"/>
  <c r="M30" i="16"/>
  <c r="K30" i="16"/>
  <c r="L30" i="16"/>
  <c r="N29" i="16"/>
  <c r="M29" i="16"/>
  <c r="K29" i="16"/>
  <c r="L29" i="16"/>
  <c r="N28" i="16"/>
  <c r="M28" i="16"/>
  <c r="K28" i="16"/>
  <c r="J28" i="16"/>
  <c r="N27" i="16"/>
  <c r="M27" i="16"/>
  <c r="K27" i="16"/>
  <c r="J27" i="16"/>
  <c r="N26" i="16"/>
  <c r="M26" i="16"/>
  <c r="K26" i="16"/>
  <c r="L26" i="16"/>
  <c r="N25" i="16"/>
  <c r="M25" i="16"/>
  <c r="K25" i="16"/>
  <c r="L25" i="16"/>
  <c r="N23" i="16"/>
  <c r="M23" i="16"/>
  <c r="K23" i="16"/>
  <c r="J23" i="16"/>
  <c r="N22" i="16"/>
  <c r="M22" i="16"/>
  <c r="K22" i="16"/>
  <c r="L22" i="16"/>
  <c r="N120" i="15"/>
  <c r="M120" i="15"/>
  <c r="K120" i="15"/>
  <c r="G120" i="15"/>
  <c r="J120" i="15" s="1"/>
  <c r="N119" i="15"/>
  <c r="M119" i="15"/>
  <c r="K119" i="15"/>
  <c r="G119" i="15"/>
  <c r="J119" i="15" s="1"/>
  <c r="N118" i="15"/>
  <c r="M118" i="15"/>
  <c r="K118" i="15"/>
  <c r="L118" i="15"/>
  <c r="N117" i="15"/>
  <c r="M117" i="15"/>
  <c r="K117" i="15"/>
  <c r="L117" i="15"/>
  <c r="N116" i="15"/>
  <c r="M116" i="15"/>
  <c r="K116" i="15"/>
  <c r="J116" i="15"/>
  <c r="N115" i="15"/>
  <c r="M115" i="15"/>
  <c r="K115" i="15"/>
  <c r="J115" i="15"/>
  <c r="N114" i="15"/>
  <c r="M114" i="15"/>
  <c r="K114" i="15"/>
  <c r="J114" i="15"/>
  <c r="N113" i="15"/>
  <c r="M113" i="15"/>
  <c r="K113" i="15"/>
  <c r="L113" i="15"/>
  <c r="N112" i="15"/>
  <c r="M112" i="15"/>
  <c r="K112" i="15"/>
  <c r="J112" i="15"/>
  <c r="N111" i="15"/>
  <c r="M111" i="15"/>
  <c r="K111" i="15"/>
  <c r="J111" i="15"/>
  <c r="N110" i="15"/>
  <c r="M110" i="15"/>
  <c r="K110" i="15"/>
  <c r="N109" i="15"/>
  <c r="M109" i="15"/>
  <c r="K109" i="15"/>
  <c r="L109" i="15"/>
  <c r="N108" i="15"/>
  <c r="M108" i="15"/>
  <c r="K108" i="15"/>
  <c r="J108" i="15"/>
  <c r="N107" i="15"/>
  <c r="M107" i="15"/>
  <c r="K107" i="15"/>
  <c r="J107" i="15"/>
  <c r="N106" i="15"/>
  <c r="M106" i="15"/>
  <c r="K106" i="15"/>
  <c r="L106" i="15"/>
  <c r="N105" i="15"/>
  <c r="M105" i="15"/>
  <c r="K105" i="15"/>
  <c r="L105" i="15"/>
  <c r="N104" i="15"/>
  <c r="M104" i="15"/>
  <c r="K104" i="15"/>
  <c r="J104" i="15"/>
  <c r="N102" i="15"/>
  <c r="M102" i="15"/>
  <c r="K102" i="15"/>
  <c r="L102" i="15"/>
  <c r="N100" i="15"/>
  <c r="M100" i="15"/>
  <c r="K100" i="15"/>
  <c r="J100" i="15"/>
  <c r="N99" i="15"/>
  <c r="M99" i="15"/>
  <c r="K99" i="15"/>
  <c r="J99" i="15"/>
  <c r="N98" i="15"/>
  <c r="M98" i="15"/>
  <c r="K98" i="15"/>
  <c r="L98" i="15"/>
  <c r="N97" i="15"/>
  <c r="M97" i="15"/>
  <c r="K97" i="15"/>
  <c r="L97" i="15"/>
  <c r="N96" i="15"/>
  <c r="M96" i="15"/>
  <c r="K96" i="15"/>
  <c r="J96" i="15"/>
  <c r="N94" i="15"/>
  <c r="M94" i="15"/>
  <c r="K94" i="15"/>
  <c r="L94" i="15"/>
  <c r="N93" i="15"/>
  <c r="M93" i="15"/>
  <c r="K93" i="15"/>
  <c r="L93" i="15"/>
  <c r="N92" i="15"/>
  <c r="M92" i="15"/>
  <c r="L92" i="15"/>
  <c r="K92" i="15"/>
  <c r="J92" i="15"/>
  <c r="N91" i="15"/>
  <c r="M91" i="15"/>
  <c r="K91" i="15"/>
  <c r="J91" i="15"/>
  <c r="N90" i="15"/>
  <c r="M90" i="15"/>
  <c r="K90" i="15"/>
  <c r="L90" i="15"/>
  <c r="N89" i="15"/>
  <c r="M89" i="15"/>
  <c r="K89" i="15"/>
  <c r="L89" i="15"/>
  <c r="N88" i="15"/>
  <c r="M88" i="15"/>
  <c r="K88" i="15"/>
  <c r="N87" i="15"/>
  <c r="M87" i="15"/>
  <c r="K87" i="15"/>
  <c r="J87" i="15"/>
  <c r="N86" i="15"/>
  <c r="M86" i="15"/>
  <c r="K86" i="15"/>
  <c r="L86" i="15"/>
  <c r="N85" i="15"/>
  <c r="M85" i="15"/>
  <c r="K85" i="15"/>
  <c r="L85" i="15"/>
  <c r="N84" i="15"/>
  <c r="M84" i="15"/>
  <c r="K84" i="15"/>
  <c r="J84" i="15"/>
  <c r="N83" i="15"/>
  <c r="M83" i="15"/>
  <c r="K83" i="15"/>
  <c r="J83" i="15"/>
  <c r="N82" i="15"/>
  <c r="M82" i="15"/>
  <c r="K82" i="15"/>
  <c r="L82" i="15"/>
  <c r="N81" i="15"/>
  <c r="M81" i="15"/>
  <c r="K81" i="15"/>
  <c r="L81" i="15"/>
  <c r="N80" i="15"/>
  <c r="M80" i="15"/>
  <c r="K80" i="15"/>
  <c r="J80" i="15"/>
  <c r="N79" i="15"/>
  <c r="M79" i="15"/>
  <c r="K79" i="15"/>
  <c r="J79" i="15"/>
  <c r="N77" i="15"/>
  <c r="M77" i="15"/>
  <c r="K77" i="15"/>
  <c r="L77" i="15"/>
  <c r="N76" i="15"/>
  <c r="M76" i="15"/>
  <c r="K76" i="15"/>
  <c r="J76" i="15"/>
  <c r="N75" i="15"/>
  <c r="M75" i="15"/>
  <c r="K75" i="15"/>
  <c r="J75" i="15"/>
  <c r="N74" i="15"/>
  <c r="M74" i="15"/>
  <c r="K74" i="15"/>
  <c r="L74" i="15"/>
  <c r="N73" i="15"/>
  <c r="M73" i="15"/>
  <c r="K73" i="15"/>
  <c r="L73" i="15"/>
  <c r="N72" i="15"/>
  <c r="M72" i="15"/>
  <c r="L72" i="15"/>
  <c r="K72" i="15"/>
  <c r="J72" i="15"/>
  <c r="N71" i="15"/>
  <c r="M71" i="15"/>
  <c r="K71" i="15"/>
  <c r="J71" i="15"/>
  <c r="N70" i="15"/>
  <c r="M70" i="15"/>
  <c r="K70" i="15"/>
  <c r="L70" i="15"/>
  <c r="N69" i="15"/>
  <c r="M69" i="15"/>
  <c r="K69" i="15"/>
  <c r="L69" i="15"/>
  <c r="N68" i="15"/>
  <c r="M68" i="15"/>
  <c r="K68" i="15"/>
  <c r="L68" i="15"/>
  <c r="N66" i="15"/>
  <c r="M66" i="15"/>
  <c r="K66" i="15"/>
  <c r="J66" i="15"/>
  <c r="N65" i="15"/>
  <c r="M65" i="15"/>
  <c r="K65" i="15"/>
  <c r="L65" i="15"/>
  <c r="N64" i="15"/>
  <c r="M64" i="15"/>
  <c r="K64" i="15"/>
  <c r="L64" i="15"/>
  <c r="N63" i="15"/>
  <c r="M63" i="15"/>
  <c r="K63" i="15"/>
  <c r="J63" i="15"/>
  <c r="N62" i="15"/>
  <c r="M62" i="15"/>
  <c r="K62" i="15"/>
  <c r="J62" i="15"/>
  <c r="N61" i="15"/>
  <c r="M61" i="15"/>
  <c r="K61" i="15"/>
  <c r="L61" i="15"/>
  <c r="N60" i="15"/>
  <c r="M60" i="15"/>
  <c r="K60" i="15"/>
  <c r="J60" i="15"/>
  <c r="N59" i="15"/>
  <c r="M59" i="15"/>
  <c r="K59" i="15"/>
  <c r="J59" i="15"/>
  <c r="N58" i="15"/>
  <c r="M58" i="15"/>
  <c r="K58" i="15"/>
  <c r="J58" i="15"/>
  <c r="N57" i="15"/>
  <c r="M57" i="15"/>
  <c r="K57" i="15"/>
  <c r="L57" i="15"/>
  <c r="N56" i="15"/>
  <c r="M56" i="15"/>
  <c r="K56" i="15"/>
  <c r="L56" i="15"/>
  <c r="N55" i="15"/>
  <c r="M55" i="15"/>
  <c r="K55" i="15"/>
  <c r="J55" i="15"/>
  <c r="N54" i="15"/>
  <c r="M54" i="15"/>
  <c r="K54" i="15"/>
  <c r="J54" i="15"/>
  <c r="N53" i="15"/>
  <c r="M53" i="15"/>
  <c r="K53" i="15"/>
  <c r="L53" i="15"/>
  <c r="N51" i="15"/>
  <c r="M51" i="15"/>
  <c r="K51" i="15"/>
  <c r="J51" i="15"/>
  <c r="N50" i="15"/>
  <c r="M50" i="15"/>
  <c r="K50" i="15"/>
  <c r="J50" i="15"/>
  <c r="N49" i="15"/>
  <c r="M49" i="15"/>
  <c r="K49" i="15"/>
  <c r="L49" i="15"/>
  <c r="N48" i="15"/>
  <c r="M48" i="15"/>
  <c r="K48" i="15"/>
  <c r="N47" i="15"/>
  <c r="M47" i="15"/>
  <c r="K47" i="15"/>
  <c r="J47" i="15"/>
  <c r="N46" i="15"/>
  <c r="M46" i="15"/>
  <c r="K46" i="15"/>
  <c r="J46" i="15"/>
  <c r="N45" i="15"/>
  <c r="M45" i="15"/>
  <c r="K45" i="15"/>
  <c r="L45" i="15"/>
  <c r="N44" i="15"/>
  <c r="M44" i="15"/>
  <c r="K44" i="15"/>
  <c r="L44" i="15"/>
  <c r="N43" i="15"/>
  <c r="M43" i="15"/>
  <c r="K43" i="15"/>
  <c r="J43" i="15"/>
  <c r="N42" i="15"/>
  <c r="M42" i="15"/>
  <c r="K42" i="15"/>
  <c r="J42" i="15"/>
  <c r="N41" i="15"/>
  <c r="M41" i="15"/>
  <c r="K41" i="15"/>
  <c r="L41" i="15"/>
  <c r="N40" i="15"/>
  <c r="M40" i="15"/>
  <c r="K40" i="15"/>
  <c r="J40" i="15"/>
  <c r="L40" i="15"/>
  <c r="N39" i="15"/>
  <c r="M39" i="15"/>
  <c r="K39" i="15"/>
  <c r="J39" i="15"/>
  <c r="N37" i="15"/>
  <c r="M37" i="15"/>
  <c r="K37" i="15"/>
  <c r="L37" i="15"/>
  <c r="N36" i="15"/>
  <c r="M36" i="15"/>
  <c r="K36" i="15"/>
  <c r="L36" i="15"/>
  <c r="N35" i="15"/>
  <c r="M35" i="15"/>
  <c r="K35" i="15"/>
  <c r="J35" i="15"/>
  <c r="N34" i="15"/>
  <c r="M34" i="15"/>
  <c r="K34" i="15"/>
  <c r="J34" i="15"/>
  <c r="N33" i="15"/>
  <c r="M33" i="15"/>
  <c r="K33" i="15"/>
  <c r="L33" i="15"/>
  <c r="N32" i="15"/>
  <c r="M32" i="15"/>
  <c r="K32" i="15"/>
  <c r="L32" i="15"/>
  <c r="N31" i="15"/>
  <c r="M31" i="15"/>
  <c r="K31" i="15"/>
  <c r="J31" i="15"/>
  <c r="N30" i="15"/>
  <c r="M30" i="15"/>
  <c r="K30" i="15"/>
  <c r="J30" i="15"/>
  <c r="N29" i="15"/>
  <c r="M29" i="15"/>
  <c r="K29" i="15"/>
  <c r="N28" i="15"/>
  <c r="M28" i="15"/>
  <c r="K28" i="15"/>
  <c r="L28" i="15"/>
  <c r="N27" i="15"/>
  <c r="M27" i="15"/>
  <c r="K27" i="15"/>
  <c r="J27" i="15"/>
  <c r="N26" i="15"/>
  <c r="M26" i="15"/>
  <c r="K26" i="15"/>
  <c r="J26" i="15"/>
  <c r="N25" i="15"/>
  <c r="M25" i="15"/>
  <c r="K25" i="15"/>
  <c r="N24" i="15"/>
  <c r="M24" i="15"/>
  <c r="K24" i="15"/>
  <c r="L24" i="15"/>
  <c r="N23" i="15"/>
  <c r="M23" i="15"/>
  <c r="K23" i="15"/>
  <c r="J23" i="15"/>
  <c r="N22" i="15"/>
  <c r="M22" i="15"/>
  <c r="K22" i="15"/>
  <c r="J22" i="15"/>
  <c r="N120" i="14"/>
  <c r="M120" i="14"/>
  <c r="K120" i="14"/>
  <c r="G120" i="14"/>
  <c r="J120" i="14" s="1"/>
  <c r="N119" i="14"/>
  <c r="M119" i="14"/>
  <c r="K119" i="14"/>
  <c r="G119" i="14"/>
  <c r="J119" i="14" s="1"/>
  <c r="N118" i="14"/>
  <c r="M118" i="14"/>
  <c r="K118" i="14"/>
  <c r="G118" i="14"/>
  <c r="L118" i="14" s="1"/>
  <c r="N117" i="14"/>
  <c r="M117" i="14"/>
  <c r="K117" i="14"/>
  <c r="G117" i="14"/>
  <c r="N116" i="14"/>
  <c r="M116" i="14"/>
  <c r="K116" i="14"/>
  <c r="J116" i="14"/>
  <c r="N115" i="14"/>
  <c r="M115" i="14"/>
  <c r="K115" i="14"/>
  <c r="J115" i="14"/>
  <c r="N114" i="14"/>
  <c r="M114" i="14"/>
  <c r="K114" i="14"/>
  <c r="L114" i="14"/>
  <c r="N113" i="14"/>
  <c r="M113" i="14"/>
  <c r="K113" i="14"/>
  <c r="N112" i="14"/>
  <c r="M112" i="14"/>
  <c r="L112" i="14"/>
  <c r="K112" i="14"/>
  <c r="J112" i="14"/>
  <c r="N111" i="14"/>
  <c r="M111" i="14"/>
  <c r="K111" i="14"/>
  <c r="L111" i="14"/>
  <c r="N110" i="14"/>
  <c r="M110" i="14"/>
  <c r="K110" i="14"/>
  <c r="L110" i="14"/>
  <c r="N109" i="14"/>
  <c r="M109" i="14"/>
  <c r="K109" i="14"/>
  <c r="N108" i="14"/>
  <c r="M108" i="14"/>
  <c r="K108" i="14"/>
  <c r="J108" i="14"/>
  <c r="N107" i="14"/>
  <c r="M107" i="14"/>
  <c r="K107" i="14"/>
  <c r="L107" i="14"/>
  <c r="N106" i="14"/>
  <c r="M106" i="14"/>
  <c r="K106" i="14"/>
  <c r="L106" i="14"/>
  <c r="N105" i="14"/>
  <c r="M105" i="14"/>
  <c r="K105" i="14"/>
  <c r="N104" i="14"/>
  <c r="M104" i="14"/>
  <c r="K104" i="14"/>
  <c r="J104" i="14"/>
  <c r="N103" i="14"/>
  <c r="M103" i="14"/>
  <c r="K103" i="14"/>
  <c r="J103" i="14"/>
  <c r="N102" i="14"/>
  <c r="M102" i="14"/>
  <c r="K102" i="14"/>
  <c r="L102" i="14"/>
  <c r="N101" i="14"/>
  <c r="M101" i="14"/>
  <c r="K101" i="14"/>
  <c r="N100" i="14"/>
  <c r="M100" i="14"/>
  <c r="K100" i="14"/>
  <c r="J100" i="14"/>
  <c r="N99" i="14"/>
  <c r="M99" i="14"/>
  <c r="K99" i="14"/>
  <c r="J99" i="14"/>
  <c r="N98" i="14"/>
  <c r="M98" i="14"/>
  <c r="K98" i="14"/>
  <c r="L98" i="14"/>
  <c r="N97" i="14"/>
  <c r="M97" i="14"/>
  <c r="K97" i="14"/>
  <c r="N96" i="14"/>
  <c r="M96" i="14"/>
  <c r="K96" i="14"/>
  <c r="J96" i="14"/>
  <c r="N94" i="14"/>
  <c r="M94" i="14"/>
  <c r="K94" i="14"/>
  <c r="L94" i="14"/>
  <c r="N92" i="14"/>
  <c r="M92" i="14"/>
  <c r="K92" i="14"/>
  <c r="J92" i="14"/>
  <c r="N91" i="14"/>
  <c r="M91" i="14"/>
  <c r="K91" i="14"/>
  <c r="L91" i="14"/>
  <c r="N90" i="14"/>
  <c r="M90" i="14"/>
  <c r="K90" i="14"/>
  <c r="L90" i="14"/>
  <c r="N89" i="14"/>
  <c r="M89" i="14"/>
  <c r="K89" i="14"/>
  <c r="N88" i="14"/>
  <c r="M88" i="14"/>
  <c r="K88" i="14"/>
  <c r="J88" i="14"/>
  <c r="N86" i="14"/>
  <c r="M86" i="14"/>
  <c r="K86" i="14"/>
  <c r="L86" i="14"/>
  <c r="N85" i="14"/>
  <c r="M85" i="14"/>
  <c r="K85" i="14"/>
  <c r="L85" i="14"/>
  <c r="N84" i="14"/>
  <c r="M84" i="14"/>
  <c r="K84" i="14"/>
  <c r="J84" i="14"/>
  <c r="N83" i="14"/>
  <c r="M83" i="14"/>
  <c r="K83" i="14"/>
  <c r="J83" i="14"/>
  <c r="N82" i="14"/>
  <c r="M82" i="14"/>
  <c r="K82" i="14"/>
  <c r="L82" i="14"/>
  <c r="N81" i="14"/>
  <c r="M81" i="14"/>
  <c r="K81" i="14"/>
  <c r="L81" i="14"/>
  <c r="N80" i="14"/>
  <c r="M80" i="14"/>
  <c r="K80" i="14"/>
  <c r="J80" i="14"/>
  <c r="N79" i="14"/>
  <c r="M79" i="14"/>
  <c r="K79" i="14"/>
  <c r="L79" i="14"/>
  <c r="N78" i="14"/>
  <c r="M78" i="14"/>
  <c r="K78" i="14"/>
  <c r="L78" i="14"/>
  <c r="N77" i="14"/>
  <c r="M77" i="14"/>
  <c r="K77" i="14"/>
  <c r="L77" i="14"/>
  <c r="N76" i="14"/>
  <c r="M76" i="14"/>
  <c r="K76" i="14"/>
  <c r="J76" i="14"/>
  <c r="N75" i="14"/>
  <c r="M75" i="14"/>
  <c r="K75" i="14"/>
  <c r="L75" i="14"/>
  <c r="N74" i="14"/>
  <c r="M74" i="14"/>
  <c r="K74" i="14"/>
  <c r="L74" i="14"/>
  <c r="N73" i="14"/>
  <c r="M73" i="14"/>
  <c r="K73" i="14"/>
  <c r="L73" i="14"/>
  <c r="N72" i="14"/>
  <c r="M72" i="14"/>
  <c r="K72" i="14"/>
  <c r="J72" i="14"/>
  <c r="N71" i="14"/>
  <c r="M71" i="14"/>
  <c r="K71" i="14"/>
  <c r="L71" i="14"/>
  <c r="N69" i="14"/>
  <c r="M69" i="14"/>
  <c r="K69" i="14"/>
  <c r="L69" i="14"/>
  <c r="N68" i="14"/>
  <c r="M68" i="14"/>
  <c r="K68" i="14"/>
  <c r="J68" i="14"/>
  <c r="N67" i="14"/>
  <c r="M67" i="14"/>
  <c r="K67" i="14"/>
  <c r="L67" i="14"/>
  <c r="N66" i="14"/>
  <c r="M66" i="14"/>
  <c r="K66" i="14"/>
  <c r="L66" i="14"/>
  <c r="N65" i="14"/>
  <c r="M65" i="14"/>
  <c r="K65" i="14"/>
  <c r="L65" i="14"/>
  <c r="N64" i="14"/>
  <c r="M64" i="14"/>
  <c r="K64" i="14"/>
  <c r="J64" i="14"/>
  <c r="N63" i="14"/>
  <c r="M63" i="14"/>
  <c r="K63" i="14"/>
  <c r="L63" i="14"/>
  <c r="N62" i="14"/>
  <c r="M62" i="14"/>
  <c r="K62" i="14"/>
  <c r="L62" i="14"/>
  <c r="N61" i="14"/>
  <c r="M61" i="14"/>
  <c r="K61" i="14"/>
  <c r="L61" i="14"/>
  <c r="N60" i="14"/>
  <c r="M60" i="14"/>
  <c r="K60" i="14"/>
  <c r="J60" i="14"/>
  <c r="N58" i="14"/>
  <c r="M58" i="14"/>
  <c r="K58" i="14"/>
  <c r="L58" i="14"/>
  <c r="N57" i="14"/>
  <c r="M57" i="14"/>
  <c r="K57" i="14"/>
  <c r="L57" i="14"/>
  <c r="N56" i="14"/>
  <c r="M56" i="14"/>
  <c r="K56" i="14"/>
  <c r="J56" i="14"/>
  <c r="N55" i="14"/>
  <c r="M55" i="14"/>
  <c r="K55" i="14"/>
  <c r="L55" i="14"/>
  <c r="N54" i="14"/>
  <c r="M54" i="14"/>
  <c r="K54" i="14"/>
  <c r="L54" i="14"/>
  <c r="N53" i="14"/>
  <c r="M53" i="14"/>
  <c r="K53" i="14"/>
  <c r="L53" i="14"/>
  <c r="N52" i="14"/>
  <c r="M52" i="14"/>
  <c r="K52" i="14"/>
  <c r="J52" i="14"/>
  <c r="N51" i="14"/>
  <c r="M51" i="14"/>
  <c r="L51" i="14"/>
  <c r="K51" i="14"/>
  <c r="J51" i="14"/>
  <c r="N50" i="14"/>
  <c r="M50" i="14"/>
  <c r="K50" i="14"/>
  <c r="L50" i="14"/>
  <c r="N49" i="14"/>
  <c r="M49" i="14"/>
  <c r="K49" i="14"/>
  <c r="L49" i="14"/>
  <c r="N48" i="14"/>
  <c r="M48" i="14"/>
  <c r="K48" i="14"/>
  <c r="J48" i="14"/>
  <c r="N47" i="14"/>
  <c r="M47" i="14"/>
  <c r="K47" i="14"/>
  <c r="L47" i="14"/>
  <c r="N46" i="14"/>
  <c r="M46" i="14"/>
  <c r="K46" i="14"/>
  <c r="L46" i="14"/>
  <c r="N45" i="14"/>
  <c r="M45" i="14"/>
  <c r="K45" i="14"/>
  <c r="L45" i="14"/>
  <c r="N43" i="14"/>
  <c r="M43" i="14"/>
  <c r="K43" i="14"/>
  <c r="L43" i="14"/>
  <c r="N42" i="14"/>
  <c r="M42" i="14"/>
  <c r="K42" i="14"/>
  <c r="L42" i="14"/>
  <c r="N41" i="14"/>
  <c r="M41" i="14"/>
  <c r="K41" i="14"/>
  <c r="L41" i="14"/>
  <c r="N40" i="14"/>
  <c r="M40" i="14"/>
  <c r="K40" i="14"/>
  <c r="J40" i="14"/>
  <c r="N39" i="14"/>
  <c r="M39" i="14"/>
  <c r="K39" i="14"/>
  <c r="L39" i="14"/>
  <c r="N38" i="14"/>
  <c r="M38" i="14"/>
  <c r="K38" i="14"/>
  <c r="J38" i="14"/>
  <c r="L38" i="14"/>
  <c r="N37" i="14"/>
  <c r="M37" i="14"/>
  <c r="K37" i="14"/>
  <c r="L37" i="14"/>
  <c r="N35" i="14"/>
  <c r="M35" i="14"/>
  <c r="K35" i="14"/>
  <c r="L35" i="14"/>
  <c r="N34" i="14"/>
  <c r="M34" i="14"/>
  <c r="K34" i="14"/>
  <c r="L34" i="14"/>
  <c r="N33" i="14"/>
  <c r="M33" i="14"/>
  <c r="K33" i="14"/>
  <c r="L33" i="14"/>
  <c r="N32" i="14"/>
  <c r="M32" i="14"/>
  <c r="K32" i="14"/>
  <c r="N31" i="14"/>
  <c r="M31" i="14"/>
  <c r="K31" i="14"/>
  <c r="L31" i="14"/>
  <c r="N30" i="14"/>
  <c r="M30" i="14"/>
  <c r="K30" i="14"/>
  <c r="L30" i="14"/>
  <c r="N29" i="14"/>
  <c r="M29" i="14"/>
  <c r="K29" i="14"/>
  <c r="L29" i="14"/>
  <c r="N28" i="14"/>
  <c r="M28" i="14"/>
  <c r="K28" i="14"/>
  <c r="J28" i="14"/>
  <c r="N27" i="14"/>
  <c r="M27" i="14"/>
  <c r="K27" i="14"/>
  <c r="L27" i="14"/>
  <c r="N26" i="14"/>
  <c r="M26" i="14"/>
  <c r="K26" i="14"/>
  <c r="N25" i="14"/>
  <c r="M25" i="14"/>
  <c r="K25" i="14"/>
  <c r="L25" i="14"/>
  <c r="N24" i="14"/>
  <c r="M24" i="14"/>
  <c r="K24" i="14"/>
  <c r="J24" i="14"/>
  <c r="N23" i="14"/>
  <c r="M23" i="14"/>
  <c r="K23" i="14"/>
  <c r="L23" i="14"/>
  <c r="N22" i="14"/>
  <c r="M22" i="14"/>
  <c r="K22" i="14"/>
  <c r="L22" i="14"/>
  <c r="N120" i="13"/>
  <c r="M120" i="13"/>
  <c r="K120" i="13"/>
  <c r="G120" i="13"/>
  <c r="J120" i="13" s="1"/>
  <c r="N119" i="13"/>
  <c r="M119" i="13"/>
  <c r="K119" i="13"/>
  <c r="G119" i="13"/>
  <c r="J119" i="13" s="1"/>
  <c r="N118" i="13"/>
  <c r="M118" i="13"/>
  <c r="K118" i="13"/>
  <c r="G118" i="13"/>
  <c r="J118" i="13" s="1"/>
  <c r="N117" i="13"/>
  <c r="M117" i="13"/>
  <c r="K117" i="13"/>
  <c r="G117" i="13"/>
  <c r="N116" i="13"/>
  <c r="M116" i="13"/>
  <c r="K116" i="13"/>
  <c r="G116" i="13"/>
  <c r="J116" i="13" s="1"/>
  <c r="N115" i="13"/>
  <c r="M115" i="13"/>
  <c r="K115" i="13"/>
  <c r="G115" i="13"/>
  <c r="J115" i="13" s="1"/>
  <c r="N114" i="13"/>
  <c r="M114" i="13"/>
  <c r="K114" i="13"/>
  <c r="G114" i="13"/>
  <c r="L114" i="13" s="1"/>
  <c r="N113" i="13"/>
  <c r="M113" i="13"/>
  <c r="K113" i="13"/>
  <c r="G113" i="13"/>
  <c r="N112" i="13"/>
  <c r="M112" i="13"/>
  <c r="K112" i="13"/>
  <c r="G112" i="13"/>
  <c r="J112" i="13" s="1"/>
  <c r="N111" i="13"/>
  <c r="M111" i="13"/>
  <c r="K111" i="13"/>
  <c r="G111" i="13"/>
  <c r="J111" i="13" s="1"/>
  <c r="N110" i="13"/>
  <c r="M110" i="13"/>
  <c r="K110" i="13"/>
  <c r="G110" i="13"/>
  <c r="L110" i="13" s="1"/>
  <c r="N109" i="13"/>
  <c r="M109" i="13"/>
  <c r="K109" i="13"/>
  <c r="G109" i="13"/>
  <c r="N108" i="13"/>
  <c r="M108" i="13"/>
  <c r="K108" i="13"/>
  <c r="G108" i="13"/>
  <c r="J108" i="13" s="1"/>
  <c r="N107" i="13"/>
  <c r="M107" i="13"/>
  <c r="K107" i="13"/>
  <c r="G107" i="13"/>
  <c r="L107" i="13" s="1"/>
  <c r="N106" i="13"/>
  <c r="M106" i="13"/>
  <c r="K106" i="13"/>
  <c r="G106" i="13"/>
  <c r="L106" i="13" s="1"/>
  <c r="N105" i="13"/>
  <c r="M105" i="13"/>
  <c r="K105" i="13"/>
  <c r="G105" i="13"/>
  <c r="N104" i="13"/>
  <c r="M104" i="13"/>
  <c r="K104" i="13"/>
  <c r="G104" i="13"/>
  <c r="J104" i="13" s="1"/>
  <c r="N103" i="13"/>
  <c r="M103" i="13"/>
  <c r="K103" i="13"/>
  <c r="J103" i="13"/>
  <c r="N102" i="13"/>
  <c r="M102" i="13"/>
  <c r="K102" i="13"/>
  <c r="L102" i="13"/>
  <c r="N101" i="13"/>
  <c r="M101" i="13"/>
  <c r="K101" i="13"/>
  <c r="N100" i="13"/>
  <c r="M100" i="13"/>
  <c r="K100" i="13"/>
  <c r="J100" i="13"/>
  <c r="N99" i="13"/>
  <c r="M99" i="13"/>
  <c r="K99" i="13"/>
  <c r="J99" i="13"/>
  <c r="N98" i="13"/>
  <c r="M98" i="13"/>
  <c r="K98" i="13"/>
  <c r="L98" i="13"/>
  <c r="N97" i="13"/>
  <c r="M97" i="13"/>
  <c r="K97" i="13"/>
  <c r="N96" i="13"/>
  <c r="M96" i="13"/>
  <c r="K96" i="13"/>
  <c r="J96" i="13"/>
  <c r="N95" i="13"/>
  <c r="M95" i="13"/>
  <c r="K95" i="13"/>
  <c r="L95" i="13"/>
  <c r="N93" i="13"/>
  <c r="M93" i="13"/>
  <c r="K93" i="13"/>
  <c r="L93" i="13"/>
  <c r="N91" i="13"/>
  <c r="M91" i="13"/>
  <c r="K91" i="13"/>
  <c r="L91" i="13"/>
  <c r="N90" i="13"/>
  <c r="M90" i="13"/>
  <c r="K90" i="13"/>
  <c r="J90" i="13"/>
  <c r="L90" i="13"/>
  <c r="N89" i="13"/>
  <c r="M89" i="13"/>
  <c r="K89" i="13"/>
  <c r="L89" i="13"/>
  <c r="N88" i="13"/>
  <c r="M88" i="13"/>
  <c r="K88" i="13"/>
  <c r="J88" i="13"/>
  <c r="N87" i="13"/>
  <c r="M87" i="13"/>
  <c r="K87" i="13"/>
  <c r="J87" i="13"/>
  <c r="N85" i="13"/>
  <c r="M85" i="13"/>
  <c r="K85" i="13"/>
  <c r="L85" i="13"/>
  <c r="N84" i="13"/>
  <c r="M84" i="13"/>
  <c r="K84" i="13"/>
  <c r="J84" i="13"/>
  <c r="N83" i="13"/>
  <c r="M83" i="13"/>
  <c r="K83" i="13"/>
  <c r="L83" i="13"/>
  <c r="N82" i="13"/>
  <c r="M82" i="13"/>
  <c r="K82" i="13"/>
  <c r="L82" i="13"/>
  <c r="N81" i="13"/>
  <c r="M81" i="13"/>
  <c r="K81" i="13"/>
  <c r="L81" i="13"/>
  <c r="N80" i="13"/>
  <c r="M80" i="13"/>
  <c r="K80" i="13"/>
  <c r="J80" i="13"/>
  <c r="N79" i="13"/>
  <c r="M79" i="13"/>
  <c r="K79" i="13"/>
  <c r="J79" i="13"/>
  <c r="N78" i="13"/>
  <c r="M78" i="13"/>
  <c r="K78" i="13"/>
  <c r="L78" i="13"/>
  <c r="N77" i="13"/>
  <c r="M77" i="13"/>
  <c r="K77" i="13"/>
  <c r="L77" i="13"/>
  <c r="N76" i="13"/>
  <c r="M76" i="13"/>
  <c r="K76" i="13"/>
  <c r="J76" i="13"/>
  <c r="N75" i="13"/>
  <c r="M75" i="13"/>
  <c r="K75" i="13"/>
  <c r="L75" i="13"/>
  <c r="N74" i="13"/>
  <c r="M74" i="13"/>
  <c r="K74" i="13"/>
  <c r="L74" i="13"/>
  <c r="N73" i="13"/>
  <c r="M73" i="13"/>
  <c r="K73" i="13"/>
  <c r="L73" i="13"/>
  <c r="N72" i="13"/>
  <c r="M72" i="13"/>
  <c r="K72" i="13"/>
  <c r="J72" i="13"/>
  <c r="N71" i="13"/>
  <c r="M71" i="13"/>
  <c r="K71" i="13"/>
  <c r="J71" i="13"/>
  <c r="N70" i="13"/>
  <c r="M70" i="13"/>
  <c r="K70" i="13"/>
  <c r="L70" i="13"/>
  <c r="N68" i="13"/>
  <c r="M68" i="13"/>
  <c r="K68" i="13"/>
  <c r="J68" i="13"/>
  <c r="N67" i="13"/>
  <c r="M67" i="13"/>
  <c r="K67" i="13"/>
  <c r="L67" i="13"/>
  <c r="N66" i="13"/>
  <c r="M66" i="13"/>
  <c r="K66" i="13"/>
  <c r="L66" i="13"/>
  <c r="N65" i="13"/>
  <c r="M65" i="13"/>
  <c r="K65" i="13"/>
  <c r="L65" i="13"/>
  <c r="N64" i="13"/>
  <c r="M64" i="13"/>
  <c r="K64" i="13"/>
  <c r="J64" i="13"/>
  <c r="N63" i="13"/>
  <c r="M63" i="13"/>
  <c r="K63" i="13"/>
  <c r="J63" i="13"/>
  <c r="N62" i="13"/>
  <c r="M62" i="13"/>
  <c r="K62" i="13"/>
  <c r="L62" i="13"/>
  <c r="N61" i="13"/>
  <c r="M61" i="13"/>
  <c r="K61" i="13"/>
  <c r="L61" i="13"/>
  <c r="N60" i="13"/>
  <c r="M60" i="13"/>
  <c r="K60" i="13"/>
  <c r="J60" i="13"/>
  <c r="N59" i="13"/>
  <c r="M59" i="13"/>
  <c r="K59" i="13"/>
  <c r="J59" i="13"/>
  <c r="N57" i="13"/>
  <c r="M57" i="13"/>
  <c r="K57" i="13"/>
  <c r="L57" i="13"/>
  <c r="N56" i="13"/>
  <c r="M56" i="13"/>
  <c r="K56" i="13"/>
  <c r="J56" i="13"/>
  <c r="N55" i="13"/>
  <c r="M55" i="13"/>
  <c r="K55" i="13"/>
  <c r="N54" i="13"/>
  <c r="M54" i="13"/>
  <c r="K54" i="13"/>
  <c r="L54" i="13"/>
  <c r="N53" i="13"/>
  <c r="M53" i="13"/>
  <c r="K53" i="13"/>
  <c r="L53" i="13"/>
  <c r="N52" i="13"/>
  <c r="M52" i="13"/>
  <c r="K52" i="13"/>
  <c r="J52" i="13"/>
  <c r="N51" i="13"/>
  <c r="M51" i="13"/>
  <c r="K51" i="13"/>
  <c r="N50" i="13"/>
  <c r="M50" i="13"/>
  <c r="K50" i="13"/>
  <c r="L50" i="13"/>
  <c r="N49" i="13"/>
  <c r="M49" i="13"/>
  <c r="K49" i="13"/>
  <c r="L49" i="13"/>
  <c r="N48" i="13"/>
  <c r="M48" i="13"/>
  <c r="K48" i="13"/>
  <c r="J48" i="13"/>
  <c r="N47" i="13"/>
  <c r="M47" i="13"/>
  <c r="K47" i="13"/>
  <c r="L47" i="13"/>
  <c r="N46" i="13"/>
  <c r="M46" i="13"/>
  <c r="K46" i="13"/>
  <c r="L46" i="13"/>
  <c r="N44" i="13"/>
  <c r="M44" i="13"/>
  <c r="K44" i="13"/>
  <c r="J44" i="13"/>
  <c r="N43" i="13"/>
  <c r="M43" i="13"/>
  <c r="K43" i="13"/>
  <c r="L43" i="13"/>
  <c r="N42" i="13"/>
  <c r="M42" i="13"/>
  <c r="K42" i="13"/>
  <c r="L42" i="13"/>
  <c r="N41" i="13"/>
  <c r="M41" i="13"/>
  <c r="K41" i="13"/>
  <c r="L41" i="13"/>
  <c r="N40" i="13"/>
  <c r="M40" i="13"/>
  <c r="K40" i="13"/>
  <c r="J40" i="13"/>
  <c r="N39" i="13"/>
  <c r="M39" i="13"/>
  <c r="K39" i="13"/>
  <c r="N38" i="13"/>
  <c r="M38" i="13"/>
  <c r="K38" i="13"/>
  <c r="L38" i="13"/>
  <c r="N37" i="13"/>
  <c r="M37" i="13"/>
  <c r="K37" i="13"/>
  <c r="L37" i="13"/>
  <c r="N36" i="13"/>
  <c r="M36" i="13"/>
  <c r="K36" i="13"/>
  <c r="J36" i="13"/>
  <c r="N34" i="13"/>
  <c r="M34" i="13"/>
  <c r="K34" i="13"/>
  <c r="L34" i="13"/>
  <c r="N33" i="13"/>
  <c r="M33" i="13"/>
  <c r="K33" i="13"/>
  <c r="L33" i="13"/>
  <c r="N32" i="13"/>
  <c r="M32" i="13"/>
  <c r="K32" i="13"/>
  <c r="N31" i="13"/>
  <c r="M31" i="13"/>
  <c r="K31" i="13"/>
  <c r="L31" i="13"/>
  <c r="N30" i="13"/>
  <c r="M30" i="13"/>
  <c r="K30" i="13"/>
  <c r="L30" i="13"/>
  <c r="N29" i="13"/>
  <c r="M29" i="13"/>
  <c r="K29" i="13"/>
  <c r="L29" i="13"/>
  <c r="N28" i="13"/>
  <c r="M28" i="13"/>
  <c r="K28" i="13"/>
  <c r="J28" i="13"/>
  <c r="N27" i="13"/>
  <c r="M27" i="13"/>
  <c r="K27" i="13"/>
  <c r="J27" i="13"/>
  <c r="L27" i="13"/>
  <c r="N26" i="13"/>
  <c r="M26" i="13"/>
  <c r="K26" i="13"/>
  <c r="L26" i="13"/>
  <c r="N25" i="13"/>
  <c r="M25" i="13"/>
  <c r="K25" i="13"/>
  <c r="L25" i="13"/>
  <c r="N24" i="13"/>
  <c r="M24" i="13"/>
  <c r="K24" i="13"/>
  <c r="J24" i="13"/>
  <c r="N23" i="13"/>
  <c r="M23" i="13"/>
  <c r="K23" i="13"/>
  <c r="L23" i="13"/>
  <c r="N22" i="13"/>
  <c r="M22" i="13"/>
  <c r="K22" i="13"/>
  <c r="L22" i="13"/>
  <c r="N120" i="12"/>
  <c r="M120" i="12"/>
  <c r="K120" i="12"/>
  <c r="J120" i="12"/>
  <c r="N119" i="12"/>
  <c r="M119" i="12"/>
  <c r="K119" i="12"/>
  <c r="J119" i="12"/>
  <c r="N118" i="12"/>
  <c r="M118" i="12"/>
  <c r="K118" i="12"/>
  <c r="L118" i="12"/>
  <c r="N117" i="12"/>
  <c r="M117" i="12"/>
  <c r="K117" i="12"/>
  <c r="N116" i="12"/>
  <c r="M116" i="12"/>
  <c r="K116" i="12"/>
  <c r="J116" i="12"/>
  <c r="N115" i="12"/>
  <c r="M115" i="12"/>
  <c r="K115" i="12"/>
  <c r="J115" i="12"/>
  <c r="N114" i="12"/>
  <c r="M114" i="12"/>
  <c r="K114" i="12"/>
  <c r="L114" i="12"/>
  <c r="N113" i="12"/>
  <c r="M113" i="12"/>
  <c r="K113" i="12"/>
  <c r="N112" i="12"/>
  <c r="M112" i="12"/>
  <c r="K112" i="12"/>
  <c r="J112" i="12"/>
  <c r="N111" i="12"/>
  <c r="M111" i="12"/>
  <c r="K111" i="12"/>
  <c r="J111" i="12"/>
  <c r="N110" i="12"/>
  <c r="M110" i="12"/>
  <c r="K110" i="12"/>
  <c r="L110" i="12"/>
  <c r="N109" i="12"/>
  <c r="M109" i="12"/>
  <c r="K109" i="12"/>
  <c r="N108" i="12"/>
  <c r="M108" i="12"/>
  <c r="K108" i="12"/>
  <c r="J108" i="12"/>
  <c r="N107" i="12"/>
  <c r="M107" i="12"/>
  <c r="K107" i="12"/>
  <c r="J107" i="12"/>
  <c r="N106" i="12"/>
  <c r="M106" i="12"/>
  <c r="K106" i="12"/>
  <c r="L106" i="12"/>
  <c r="N105" i="12"/>
  <c r="M105" i="12"/>
  <c r="K105" i="12"/>
  <c r="N104" i="12"/>
  <c r="M104" i="12"/>
  <c r="K104" i="12"/>
  <c r="J104" i="12"/>
  <c r="N103" i="12"/>
  <c r="M103" i="12"/>
  <c r="K103" i="12"/>
  <c r="J103" i="12"/>
  <c r="N102" i="12"/>
  <c r="M102" i="12"/>
  <c r="K102" i="12"/>
  <c r="L102" i="12"/>
  <c r="N101" i="12"/>
  <c r="M101" i="12"/>
  <c r="K101" i="12"/>
  <c r="N100" i="12"/>
  <c r="M100" i="12"/>
  <c r="K100" i="12"/>
  <c r="J100" i="12"/>
  <c r="N99" i="12"/>
  <c r="M99" i="12"/>
  <c r="K99" i="12"/>
  <c r="J99" i="12"/>
  <c r="N98" i="12"/>
  <c r="M98" i="12"/>
  <c r="K98" i="12"/>
  <c r="L98" i="12"/>
  <c r="N97" i="12"/>
  <c r="M97" i="12"/>
  <c r="K97" i="12"/>
  <c r="N96" i="12"/>
  <c r="M96" i="12"/>
  <c r="K96" i="12"/>
  <c r="J96" i="12"/>
  <c r="N95" i="12"/>
  <c r="M95" i="12"/>
  <c r="K95" i="12"/>
  <c r="J95" i="12"/>
  <c r="N94" i="12"/>
  <c r="M94" i="12"/>
  <c r="K94" i="12"/>
  <c r="L94" i="12"/>
  <c r="N93" i="12"/>
  <c r="M93" i="12"/>
  <c r="K93" i="12"/>
  <c r="N92" i="12"/>
  <c r="M92" i="12"/>
  <c r="K92" i="12"/>
  <c r="J92" i="12"/>
  <c r="N91" i="12"/>
  <c r="M91" i="12"/>
  <c r="K91" i="12"/>
  <c r="J91" i="12"/>
  <c r="N90" i="12"/>
  <c r="M90" i="12"/>
  <c r="K90" i="12"/>
  <c r="L90" i="12"/>
  <c r="N89" i="12"/>
  <c r="M89" i="12"/>
  <c r="K89" i="12"/>
  <c r="N88" i="12"/>
  <c r="M88" i="12"/>
  <c r="K88" i="12"/>
  <c r="J88" i="12"/>
  <c r="N87" i="12"/>
  <c r="M87" i="12"/>
  <c r="K87" i="12"/>
  <c r="J87" i="12"/>
  <c r="N86" i="12"/>
  <c r="M86" i="12"/>
  <c r="K86" i="12"/>
  <c r="L86" i="12"/>
  <c r="N85" i="12"/>
  <c r="M85" i="12"/>
  <c r="K85" i="12"/>
  <c r="L85" i="12"/>
  <c r="N84" i="12"/>
  <c r="M84" i="12"/>
  <c r="K84" i="12"/>
  <c r="J84" i="12"/>
  <c r="N83" i="12"/>
  <c r="M83" i="12"/>
  <c r="K83" i="12"/>
  <c r="J83" i="12"/>
  <c r="N82" i="12"/>
  <c r="M82" i="12"/>
  <c r="K82" i="12"/>
  <c r="L82" i="12"/>
  <c r="N81" i="12"/>
  <c r="M81" i="12"/>
  <c r="K81" i="12"/>
  <c r="L81" i="12"/>
  <c r="N80" i="12"/>
  <c r="M80" i="12"/>
  <c r="K80" i="12"/>
  <c r="J80" i="12"/>
  <c r="N79" i="12"/>
  <c r="M79" i="12"/>
  <c r="K79" i="12"/>
  <c r="J79" i="12"/>
  <c r="N78" i="12"/>
  <c r="M78" i="12"/>
  <c r="K78" i="12"/>
  <c r="J78" i="12"/>
  <c r="N77" i="12"/>
  <c r="M77" i="12"/>
  <c r="K77" i="12"/>
  <c r="L77" i="12"/>
  <c r="N76" i="12"/>
  <c r="M76" i="12"/>
  <c r="K76" i="12"/>
  <c r="J76" i="12"/>
  <c r="N75" i="12"/>
  <c r="M75" i="12"/>
  <c r="K75" i="12"/>
  <c r="J75" i="12"/>
  <c r="N74" i="12"/>
  <c r="M74" i="12"/>
  <c r="K74" i="12"/>
  <c r="L74" i="12"/>
  <c r="N73" i="12"/>
  <c r="M73" i="12"/>
  <c r="K73" i="12"/>
  <c r="L73" i="12"/>
  <c r="N72" i="12"/>
  <c r="M72" i="12"/>
  <c r="K72" i="12"/>
  <c r="J72" i="12"/>
  <c r="N71" i="12"/>
  <c r="M71" i="12"/>
  <c r="K71" i="12"/>
  <c r="J71" i="12"/>
  <c r="N70" i="12"/>
  <c r="M70" i="12"/>
  <c r="K70" i="12"/>
  <c r="J70" i="12"/>
  <c r="N69" i="12"/>
  <c r="M69" i="12"/>
  <c r="K69" i="12"/>
  <c r="L69" i="12"/>
  <c r="N68" i="12"/>
  <c r="M68" i="12"/>
  <c r="K68" i="12"/>
  <c r="J68" i="12"/>
  <c r="N67" i="12"/>
  <c r="M67" i="12"/>
  <c r="K67" i="12"/>
  <c r="J67" i="12"/>
  <c r="N66" i="12"/>
  <c r="M66" i="12"/>
  <c r="K66" i="12"/>
  <c r="L66" i="12"/>
  <c r="N65" i="12"/>
  <c r="M65" i="12"/>
  <c r="K65" i="12"/>
  <c r="L65" i="12"/>
  <c r="N64" i="12"/>
  <c r="M64" i="12"/>
  <c r="K64" i="12"/>
  <c r="J64" i="12"/>
  <c r="N62" i="12"/>
  <c r="M62" i="12"/>
  <c r="K62" i="12"/>
  <c r="L62" i="12"/>
  <c r="N61" i="12"/>
  <c r="M61" i="12"/>
  <c r="K61" i="12"/>
  <c r="L61" i="12"/>
  <c r="N60" i="12"/>
  <c r="M60" i="12"/>
  <c r="K60" i="12"/>
  <c r="J60" i="12"/>
  <c r="N59" i="12"/>
  <c r="M59" i="12"/>
  <c r="K59" i="12"/>
  <c r="J59" i="12"/>
  <c r="N58" i="12"/>
  <c r="M58" i="12"/>
  <c r="K58" i="12"/>
  <c r="L58" i="12"/>
  <c r="N57" i="12"/>
  <c r="M57" i="12"/>
  <c r="K57" i="12"/>
  <c r="L57" i="12"/>
  <c r="N56" i="12"/>
  <c r="M56" i="12"/>
  <c r="K56" i="12"/>
  <c r="J56" i="12"/>
  <c r="N55" i="12"/>
  <c r="M55" i="12"/>
  <c r="K55" i="12"/>
  <c r="J55" i="12"/>
  <c r="N54" i="12"/>
  <c r="M54" i="12"/>
  <c r="K54" i="12"/>
  <c r="L54" i="12"/>
  <c r="N53" i="12"/>
  <c r="M53" i="12"/>
  <c r="K53" i="12"/>
  <c r="L53" i="12"/>
  <c r="N51" i="12"/>
  <c r="M51" i="12"/>
  <c r="K51" i="12"/>
  <c r="L51" i="12"/>
  <c r="N50" i="12"/>
  <c r="M50" i="12"/>
  <c r="K50" i="12"/>
  <c r="L50" i="12"/>
  <c r="N49" i="12"/>
  <c r="M49" i="12"/>
  <c r="K49" i="12"/>
  <c r="L49" i="12"/>
  <c r="N48" i="12"/>
  <c r="M48" i="12"/>
  <c r="K48" i="12"/>
  <c r="J48" i="12"/>
  <c r="N47" i="12"/>
  <c r="M47" i="12"/>
  <c r="K47" i="12"/>
  <c r="J47" i="12"/>
  <c r="N46" i="12"/>
  <c r="M46" i="12"/>
  <c r="K46" i="12"/>
  <c r="J46" i="12"/>
  <c r="L46" i="12"/>
  <c r="N45" i="12"/>
  <c r="M45" i="12"/>
  <c r="K45" i="12"/>
  <c r="L45" i="12"/>
  <c r="N44" i="12"/>
  <c r="M44" i="12"/>
  <c r="K44" i="12"/>
  <c r="J44" i="12"/>
  <c r="N43" i="12"/>
  <c r="M43" i="12"/>
  <c r="K43" i="12"/>
  <c r="L43" i="12"/>
  <c r="N42" i="12"/>
  <c r="M42" i="12"/>
  <c r="K42" i="12"/>
  <c r="L42" i="12"/>
  <c r="N40" i="12"/>
  <c r="M40" i="12"/>
  <c r="K40" i="12"/>
  <c r="J40" i="12"/>
  <c r="N39" i="12"/>
  <c r="M39" i="12"/>
  <c r="K39" i="12"/>
  <c r="J39" i="12"/>
  <c r="N38" i="12"/>
  <c r="M38" i="12"/>
  <c r="K38" i="12"/>
  <c r="L38" i="12"/>
  <c r="N37" i="12"/>
  <c r="M37" i="12"/>
  <c r="K37" i="12"/>
  <c r="L37" i="12"/>
  <c r="N36" i="12"/>
  <c r="M36" i="12"/>
  <c r="K36" i="12"/>
  <c r="J36" i="12"/>
  <c r="N35" i="12"/>
  <c r="M35" i="12"/>
  <c r="K35" i="12"/>
  <c r="J35" i="12"/>
  <c r="N34" i="12"/>
  <c r="M34" i="12"/>
  <c r="K34" i="12"/>
  <c r="L34" i="12"/>
  <c r="N33" i="12"/>
  <c r="M33" i="12"/>
  <c r="K33" i="12"/>
  <c r="L33" i="12"/>
  <c r="N32" i="12"/>
  <c r="M32" i="12"/>
  <c r="K32" i="12"/>
  <c r="J32" i="12"/>
  <c r="N31" i="12"/>
  <c r="M31" i="12"/>
  <c r="K31" i="12"/>
  <c r="N30" i="12"/>
  <c r="M30" i="12"/>
  <c r="K30" i="12"/>
  <c r="N28" i="12"/>
  <c r="M28" i="12"/>
  <c r="K28" i="12"/>
  <c r="J28" i="12"/>
  <c r="N27" i="12"/>
  <c r="M27" i="12"/>
  <c r="K27" i="12"/>
  <c r="N26" i="12"/>
  <c r="M26" i="12"/>
  <c r="K26" i="12"/>
  <c r="L26" i="12"/>
  <c r="N25" i="12"/>
  <c r="M25" i="12"/>
  <c r="K25" i="12"/>
  <c r="L25" i="12"/>
  <c r="N23" i="12"/>
  <c r="M23" i="12"/>
  <c r="K23" i="12"/>
  <c r="J23" i="12"/>
  <c r="N22" i="12"/>
  <c r="M22" i="12"/>
  <c r="K22" i="12"/>
  <c r="L22" i="12"/>
  <c r="N120" i="11"/>
  <c r="M120" i="11"/>
  <c r="K120" i="11"/>
  <c r="G120" i="11"/>
  <c r="J120" i="11" s="1"/>
  <c r="N119" i="11"/>
  <c r="M119" i="11"/>
  <c r="K119" i="11"/>
  <c r="G119" i="11"/>
  <c r="J119" i="11" s="1"/>
  <c r="N118" i="11"/>
  <c r="M118" i="11"/>
  <c r="K118" i="11"/>
  <c r="L118" i="11"/>
  <c r="N117" i="11"/>
  <c r="M117" i="11"/>
  <c r="K117" i="11"/>
  <c r="L117" i="11"/>
  <c r="N116" i="11"/>
  <c r="M116" i="11"/>
  <c r="K116" i="11"/>
  <c r="J116" i="11"/>
  <c r="N115" i="11"/>
  <c r="M115" i="11"/>
  <c r="K115" i="11"/>
  <c r="J115" i="11"/>
  <c r="N114" i="11"/>
  <c r="M114" i="11"/>
  <c r="K114" i="11"/>
  <c r="L114" i="11"/>
  <c r="N113" i="11"/>
  <c r="M113" i="11"/>
  <c r="K113" i="11"/>
  <c r="L113" i="11"/>
  <c r="N112" i="11"/>
  <c r="M112" i="11"/>
  <c r="K112" i="11"/>
  <c r="J112" i="11"/>
  <c r="N111" i="11"/>
  <c r="M111" i="11"/>
  <c r="K111" i="11"/>
  <c r="J111" i="11"/>
  <c r="N110" i="11"/>
  <c r="M110" i="11"/>
  <c r="K110" i="11"/>
  <c r="L110" i="11"/>
  <c r="N109" i="11"/>
  <c r="M109" i="11"/>
  <c r="K109" i="11"/>
  <c r="L109" i="11"/>
  <c r="N108" i="11"/>
  <c r="M108" i="11"/>
  <c r="K108" i="11"/>
  <c r="J108" i="11"/>
  <c r="N107" i="11"/>
  <c r="M107" i="11"/>
  <c r="K107" i="11"/>
  <c r="J107" i="11"/>
  <c r="N106" i="11"/>
  <c r="M106" i="11"/>
  <c r="K106" i="11"/>
  <c r="N105" i="11"/>
  <c r="M105" i="11"/>
  <c r="K105" i="11"/>
  <c r="L105" i="11"/>
  <c r="N104" i="11"/>
  <c r="M104" i="11"/>
  <c r="K104" i="11"/>
  <c r="J104" i="11"/>
  <c r="N103" i="11"/>
  <c r="M103" i="11"/>
  <c r="K103" i="11"/>
  <c r="J103" i="11"/>
  <c r="N102" i="11"/>
  <c r="M102" i="11"/>
  <c r="K102" i="11"/>
  <c r="L102" i="11"/>
  <c r="N101" i="11"/>
  <c r="M101" i="11"/>
  <c r="K101" i="11"/>
  <c r="L101" i="11"/>
  <c r="N99" i="11"/>
  <c r="M99" i="11"/>
  <c r="K99" i="11"/>
  <c r="J99" i="11"/>
  <c r="N97" i="11"/>
  <c r="M97" i="11"/>
  <c r="K97" i="11"/>
  <c r="L97" i="11"/>
  <c r="N96" i="11"/>
  <c r="M96" i="11"/>
  <c r="K96" i="11"/>
  <c r="J96" i="11"/>
  <c r="N95" i="11"/>
  <c r="M95" i="11"/>
  <c r="K95" i="11"/>
  <c r="J95" i="11"/>
  <c r="N94" i="11"/>
  <c r="M94" i="11"/>
  <c r="K94" i="11"/>
  <c r="L94" i="11"/>
  <c r="N93" i="11"/>
  <c r="M93" i="11"/>
  <c r="K93" i="11"/>
  <c r="L93" i="11"/>
  <c r="N92" i="11"/>
  <c r="M92" i="11"/>
  <c r="K92" i="11"/>
  <c r="J92" i="11"/>
  <c r="N90" i="11"/>
  <c r="M90" i="11"/>
  <c r="K90" i="11"/>
  <c r="L90" i="11"/>
  <c r="N89" i="11"/>
  <c r="M89" i="11"/>
  <c r="K89" i="11"/>
  <c r="L89" i="11"/>
  <c r="N88" i="11"/>
  <c r="M88" i="11"/>
  <c r="K88" i="11"/>
  <c r="J88" i="11"/>
  <c r="N87" i="11"/>
  <c r="M87" i="11"/>
  <c r="K87" i="11"/>
  <c r="J87" i="11"/>
  <c r="N86" i="11"/>
  <c r="M86" i="11"/>
  <c r="K86" i="11"/>
  <c r="L86" i="11"/>
  <c r="N85" i="11"/>
  <c r="M85" i="11"/>
  <c r="K85" i="11"/>
  <c r="L85" i="11"/>
  <c r="N84" i="11"/>
  <c r="M84" i="11"/>
  <c r="K84" i="11"/>
  <c r="J84" i="11"/>
  <c r="N83" i="11"/>
  <c r="M83" i="11"/>
  <c r="K83" i="11"/>
  <c r="J83" i="11"/>
  <c r="N82" i="11"/>
  <c r="M82" i="11"/>
  <c r="K82" i="11"/>
  <c r="L82" i="11"/>
  <c r="N81" i="11"/>
  <c r="M81" i="11"/>
  <c r="K81" i="11"/>
  <c r="L81" i="11"/>
  <c r="N80" i="11"/>
  <c r="M80" i="11"/>
  <c r="K80" i="11"/>
  <c r="J80" i="11"/>
  <c r="N79" i="11"/>
  <c r="M79" i="11"/>
  <c r="K79" i="11"/>
  <c r="J79" i="11"/>
  <c r="N78" i="11"/>
  <c r="M78" i="11"/>
  <c r="K78" i="11"/>
  <c r="L78" i="11"/>
  <c r="N77" i="11"/>
  <c r="M77" i="11"/>
  <c r="K77" i="11"/>
  <c r="L77" i="11"/>
  <c r="N76" i="11"/>
  <c r="M76" i="11"/>
  <c r="K76" i="11"/>
  <c r="J76" i="11"/>
  <c r="N74" i="11"/>
  <c r="M74" i="11"/>
  <c r="K74" i="11"/>
  <c r="L74" i="11"/>
  <c r="N73" i="11"/>
  <c r="M73" i="11"/>
  <c r="K73" i="11"/>
  <c r="L73" i="11"/>
  <c r="N72" i="11"/>
  <c r="M72" i="11"/>
  <c r="K72" i="11"/>
  <c r="J72" i="11"/>
  <c r="N71" i="11"/>
  <c r="M71" i="11"/>
  <c r="K71" i="11"/>
  <c r="J71" i="11"/>
  <c r="N70" i="11"/>
  <c r="M70" i="11"/>
  <c r="K70" i="11"/>
  <c r="L70" i="11"/>
  <c r="N69" i="11"/>
  <c r="M69" i="11"/>
  <c r="K69" i="11"/>
  <c r="L69" i="11"/>
  <c r="N68" i="11"/>
  <c r="M68" i="11"/>
  <c r="K68" i="11"/>
  <c r="J68" i="11"/>
  <c r="N67" i="11"/>
  <c r="M67" i="11"/>
  <c r="K67" i="11"/>
  <c r="J67" i="11"/>
  <c r="N66" i="11"/>
  <c r="M66" i="11"/>
  <c r="K66" i="11"/>
  <c r="J66" i="11"/>
  <c r="L66" i="11"/>
  <c r="N65" i="11"/>
  <c r="M65" i="11"/>
  <c r="K65" i="11"/>
  <c r="L65" i="11"/>
  <c r="N63" i="11"/>
  <c r="M63" i="11"/>
  <c r="K63" i="11"/>
  <c r="J63" i="11"/>
  <c r="N62" i="11"/>
  <c r="M62" i="11"/>
  <c r="K62" i="11"/>
  <c r="L62" i="11"/>
  <c r="N61" i="11"/>
  <c r="M61" i="11"/>
  <c r="K61" i="11"/>
  <c r="L61" i="11"/>
  <c r="N60" i="11"/>
  <c r="M60" i="11"/>
  <c r="K60" i="11"/>
  <c r="J60" i="11"/>
  <c r="N59" i="11"/>
  <c r="M59" i="11"/>
  <c r="K59" i="11"/>
  <c r="J59" i="11"/>
  <c r="N58" i="11"/>
  <c r="M58" i="11"/>
  <c r="K58" i="11"/>
  <c r="L58" i="11"/>
  <c r="N57" i="11"/>
  <c r="M57" i="11"/>
  <c r="K57" i="11"/>
  <c r="L57" i="11"/>
  <c r="N56" i="11"/>
  <c r="M56" i="11"/>
  <c r="K56" i="11"/>
  <c r="J56" i="11"/>
  <c r="N55" i="11"/>
  <c r="M55" i="11"/>
  <c r="K55" i="11"/>
  <c r="J55" i="11"/>
  <c r="N54" i="11"/>
  <c r="M54" i="11"/>
  <c r="K54" i="11"/>
  <c r="L54" i="11"/>
  <c r="N53" i="11"/>
  <c r="M53" i="11"/>
  <c r="K53" i="11"/>
  <c r="L53" i="11"/>
  <c r="N52" i="11"/>
  <c r="M52" i="11"/>
  <c r="K52" i="11"/>
  <c r="J52" i="11"/>
  <c r="N51" i="11"/>
  <c r="M51" i="11"/>
  <c r="K51" i="11"/>
  <c r="J51" i="11"/>
  <c r="N50" i="11"/>
  <c r="M50" i="11"/>
  <c r="K50" i="11"/>
  <c r="L50" i="11"/>
  <c r="N48" i="11"/>
  <c r="M48" i="11"/>
  <c r="K48" i="11"/>
  <c r="J48" i="11"/>
  <c r="N47" i="11"/>
  <c r="M47" i="11"/>
  <c r="K47" i="11"/>
  <c r="J47" i="11"/>
  <c r="N46" i="11"/>
  <c r="M46" i="11"/>
  <c r="K46" i="11"/>
  <c r="L46" i="11"/>
  <c r="N45" i="11"/>
  <c r="M45" i="11"/>
  <c r="K45" i="11"/>
  <c r="L45" i="11"/>
  <c r="N44" i="11"/>
  <c r="M44" i="11"/>
  <c r="K44" i="11"/>
  <c r="J44" i="11"/>
  <c r="N43" i="11"/>
  <c r="M43" i="11"/>
  <c r="K43" i="11"/>
  <c r="J43" i="11"/>
  <c r="L43" i="11"/>
  <c r="N42" i="11"/>
  <c r="M42" i="11"/>
  <c r="K42" i="11"/>
  <c r="L42" i="11"/>
  <c r="N41" i="11"/>
  <c r="M41" i="11"/>
  <c r="K41" i="11"/>
  <c r="L41" i="11"/>
  <c r="N40" i="11"/>
  <c r="M40" i="11"/>
  <c r="K40" i="11"/>
  <c r="J40" i="11"/>
  <c r="N39" i="11"/>
  <c r="M39" i="11"/>
  <c r="K39" i="11"/>
  <c r="J39" i="11"/>
  <c r="N38" i="11"/>
  <c r="M38" i="11"/>
  <c r="K38" i="11"/>
  <c r="L38" i="11"/>
  <c r="N36" i="11"/>
  <c r="M36" i="11"/>
  <c r="K36" i="11"/>
  <c r="N35" i="11"/>
  <c r="M35" i="11"/>
  <c r="K35" i="11"/>
  <c r="L35" i="11"/>
  <c r="N34" i="11"/>
  <c r="M34" i="11"/>
  <c r="K34" i="11"/>
  <c r="L34" i="11"/>
  <c r="N33" i="11"/>
  <c r="M33" i="11"/>
  <c r="K33" i="11"/>
  <c r="L33" i="11"/>
  <c r="N32" i="11"/>
  <c r="M32" i="11"/>
  <c r="K32" i="11"/>
  <c r="J32" i="11"/>
  <c r="N31" i="11"/>
  <c r="M31" i="11"/>
  <c r="K31" i="11"/>
  <c r="L31" i="11"/>
  <c r="N30" i="11"/>
  <c r="M30" i="11"/>
  <c r="K30" i="11"/>
  <c r="L30" i="11"/>
  <c r="N29" i="11"/>
  <c r="M29" i="11"/>
  <c r="K29" i="11"/>
  <c r="L29" i="11"/>
  <c r="N28" i="11"/>
  <c r="M28" i="11"/>
  <c r="K28" i="11"/>
  <c r="J28" i="11"/>
  <c r="N27" i="11"/>
  <c r="M27" i="11"/>
  <c r="K27" i="11"/>
  <c r="J27" i="11"/>
  <c r="N26" i="11"/>
  <c r="M26" i="11"/>
  <c r="K26" i="11"/>
  <c r="L26" i="11"/>
  <c r="N25" i="11"/>
  <c r="M25" i="11"/>
  <c r="K25" i="11"/>
  <c r="L25" i="11"/>
  <c r="N24" i="11"/>
  <c r="M24" i="11"/>
  <c r="K24" i="11"/>
  <c r="J24" i="11"/>
  <c r="N23" i="11"/>
  <c r="M23" i="11"/>
  <c r="K23" i="11"/>
  <c r="N22" i="11"/>
  <c r="M22" i="11"/>
  <c r="K22" i="11"/>
  <c r="L22" i="11"/>
  <c r="N120" i="10"/>
  <c r="M120" i="10"/>
  <c r="K120" i="10"/>
  <c r="J120" i="10"/>
  <c r="N119" i="10"/>
  <c r="M119" i="10"/>
  <c r="K119" i="10"/>
  <c r="J119" i="10"/>
  <c r="N118" i="10"/>
  <c r="M118" i="10"/>
  <c r="K118" i="10"/>
  <c r="L118" i="10"/>
  <c r="N117" i="10"/>
  <c r="M117" i="10"/>
  <c r="K117" i="10"/>
  <c r="L117" i="10"/>
  <c r="N116" i="10"/>
  <c r="M116" i="10"/>
  <c r="K116" i="10"/>
  <c r="L116" i="10"/>
  <c r="N115" i="10"/>
  <c r="M115" i="10"/>
  <c r="K115" i="10"/>
  <c r="J115" i="10"/>
  <c r="N114" i="10"/>
  <c r="M114" i="10"/>
  <c r="K114" i="10"/>
  <c r="L114" i="10"/>
  <c r="N113" i="10"/>
  <c r="M113" i="10"/>
  <c r="K113" i="10"/>
  <c r="L113" i="10"/>
  <c r="N112" i="10"/>
  <c r="M112" i="10"/>
  <c r="K112" i="10"/>
  <c r="L112" i="10"/>
  <c r="N111" i="10"/>
  <c r="M111" i="10"/>
  <c r="K111" i="10"/>
  <c r="J111" i="10"/>
  <c r="N110" i="10"/>
  <c r="M110" i="10"/>
  <c r="K110" i="10"/>
  <c r="L110" i="10"/>
  <c r="N109" i="10"/>
  <c r="M109" i="10"/>
  <c r="K109" i="10"/>
  <c r="L109" i="10"/>
  <c r="N108" i="10"/>
  <c r="M108" i="10"/>
  <c r="K108" i="10"/>
  <c r="J108" i="10"/>
  <c r="N107" i="10"/>
  <c r="M107" i="10"/>
  <c r="K107" i="10"/>
  <c r="J107" i="10"/>
  <c r="N106" i="10"/>
  <c r="M106" i="10"/>
  <c r="K106" i="10"/>
  <c r="L106" i="10"/>
  <c r="N104" i="10"/>
  <c r="M104" i="10"/>
  <c r="K104" i="10"/>
  <c r="J104" i="10"/>
  <c r="N102" i="10"/>
  <c r="M102" i="10"/>
  <c r="K102" i="10"/>
  <c r="L102" i="10"/>
  <c r="N101" i="10"/>
  <c r="M101" i="10"/>
  <c r="K101" i="10"/>
  <c r="L101" i="10"/>
  <c r="N100" i="10"/>
  <c r="M100" i="10"/>
  <c r="L100" i="10"/>
  <c r="K100" i="10"/>
  <c r="J100" i="10"/>
  <c r="N99" i="10"/>
  <c r="M99" i="10"/>
  <c r="K99" i="10"/>
  <c r="L99" i="10"/>
  <c r="N98" i="10"/>
  <c r="M98" i="10"/>
  <c r="K98" i="10"/>
  <c r="L98" i="10"/>
  <c r="N97" i="10"/>
  <c r="M97" i="10"/>
  <c r="K97" i="10"/>
  <c r="L97" i="10"/>
  <c r="N96" i="10"/>
  <c r="M96" i="10"/>
  <c r="K96" i="10"/>
  <c r="J96" i="10"/>
  <c r="N95" i="10"/>
  <c r="M95" i="10"/>
  <c r="K95" i="10"/>
  <c r="J95" i="10"/>
  <c r="N94" i="10"/>
  <c r="M94" i="10"/>
  <c r="K94" i="10"/>
  <c r="L94" i="10"/>
  <c r="N93" i="10"/>
  <c r="M93" i="10"/>
  <c r="K93" i="10"/>
  <c r="L93" i="10"/>
  <c r="N92" i="10"/>
  <c r="M92" i="10"/>
  <c r="K92" i="10"/>
  <c r="J92" i="10"/>
  <c r="N91" i="10"/>
  <c r="M91" i="10"/>
  <c r="K91" i="10"/>
  <c r="J91" i="10"/>
  <c r="N90" i="10"/>
  <c r="M90" i="10"/>
  <c r="K90" i="10"/>
  <c r="L90" i="10"/>
  <c r="N89" i="10"/>
  <c r="M89" i="10"/>
  <c r="K89" i="10"/>
  <c r="L89" i="10"/>
  <c r="N87" i="10"/>
  <c r="M87" i="10"/>
  <c r="K87" i="10"/>
  <c r="J87" i="10"/>
  <c r="N86" i="10"/>
  <c r="M86" i="10"/>
  <c r="K86" i="10"/>
  <c r="L86" i="10"/>
  <c r="N85" i="10"/>
  <c r="M85" i="10"/>
  <c r="K85" i="10"/>
  <c r="L85" i="10"/>
  <c r="N84" i="10"/>
  <c r="M84" i="10"/>
  <c r="K84" i="10"/>
  <c r="J84" i="10"/>
  <c r="N83" i="10"/>
  <c r="M83" i="10"/>
  <c r="K83" i="10"/>
  <c r="J83" i="10"/>
  <c r="N82" i="10"/>
  <c r="M82" i="10"/>
  <c r="K82" i="10"/>
  <c r="L82" i="10"/>
  <c r="N81" i="10"/>
  <c r="M81" i="10"/>
  <c r="K81" i="10"/>
  <c r="L81" i="10"/>
  <c r="N80" i="10"/>
  <c r="M80" i="10"/>
  <c r="K80" i="10"/>
  <c r="J80" i="10"/>
  <c r="N79" i="10"/>
  <c r="M79" i="10"/>
  <c r="K79" i="10"/>
  <c r="J79" i="10"/>
  <c r="N78" i="10"/>
  <c r="M78" i="10"/>
  <c r="K78" i="10"/>
  <c r="L78" i="10"/>
  <c r="N77" i="10"/>
  <c r="M77" i="10"/>
  <c r="K77" i="10"/>
  <c r="L77" i="10"/>
  <c r="N75" i="10"/>
  <c r="M75" i="10"/>
  <c r="K75" i="10"/>
  <c r="L75" i="10"/>
  <c r="N74" i="10"/>
  <c r="M74" i="10"/>
  <c r="K74" i="10"/>
  <c r="L74" i="10"/>
  <c r="N73" i="10"/>
  <c r="M73" i="10"/>
  <c r="K73" i="10"/>
  <c r="L73" i="10"/>
  <c r="N72" i="10"/>
  <c r="M72" i="10"/>
  <c r="K72" i="10"/>
  <c r="J72" i="10"/>
  <c r="N71" i="10"/>
  <c r="M71" i="10"/>
  <c r="L71" i="10"/>
  <c r="K71" i="10"/>
  <c r="J71" i="10"/>
  <c r="N70" i="10"/>
  <c r="M70" i="10"/>
  <c r="K70" i="10"/>
  <c r="L70" i="10"/>
  <c r="N69" i="10"/>
  <c r="M69" i="10"/>
  <c r="K69" i="10"/>
  <c r="L69" i="10"/>
  <c r="N68" i="10"/>
  <c r="M68" i="10"/>
  <c r="K68" i="10"/>
  <c r="J68" i="10"/>
  <c r="N67" i="10"/>
  <c r="M67" i="10"/>
  <c r="K67" i="10"/>
  <c r="L67" i="10"/>
  <c r="N66" i="10"/>
  <c r="M66" i="10"/>
  <c r="K66" i="10"/>
  <c r="L66" i="10"/>
  <c r="N65" i="10"/>
  <c r="M65" i="10"/>
  <c r="K65" i="10"/>
  <c r="L65" i="10"/>
  <c r="N64" i="10"/>
  <c r="M64" i="10"/>
  <c r="K64" i="10"/>
  <c r="J64" i="10"/>
  <c r="N63" i="10"/>
  <c r="M63" i="10"/>
  <c r="K63" i="10"/>
  <c r="L63" i="10"/>
  <c r="N62" i="10"/>
  <c r="M62" i="10"/>
  <c r="K62" i="10"/>
  <c r="L62" i="10"/>
  <c r="N61" i="10"/>
  <c r="M61" i="10"/>
  <c r="K61" i="10"/>
  <c r="L61" i="10"/>
  <c r="N59" i="10"/>
  <c r="M59" i="10"/>
  <c r="K59" i="10"/>
  <c r="J59" i="10"/>
  <c r="N58" i="10"/>
  <c r="M58" i="10"/>
  <c r="K58" i="10"/>
  <c r="J58" i="10"/>
  <c r="L58" i="10"/>
  <c r="N57" i="10"/>
  <c r="M57" i="10"/>
  <c r="K57" i="10"/>
  <c r="L57" i="10"/>
  <c r="N56" i="10"/>
  <c r="M56" i="10"/>
  <c r="K56" i="10"/>
  <c r="J56" i="10"/>
  <c r="N55" i="10"/>
  <c r="M55" i="10"/>
  <c r="K55" i="10"/>
  <c r="J55" i="10"/>
  <c r="N53" i="10"/>
  <c r="M53" i="10"/>
  <c r="K53" i="10"/>
  <c r="L53" i="10"/>
  <c r="N52" i="10"/>
  <c r="M52" i="10"/>
  <c r="K52" i="10"/>
  <c r="J52" i="10"/>
  <c r="N51" i="10"/>
  <c r="M51" i="10"/>
  <c r="K51" i="10"/>
  <c r="L51" i="10"/>
  <c r="N50" i="10"/>
  <c r="M50" i="10"/>
  <c r="K50" i="10"/>
  <c r="J50" i="10"/>
  <c r="L50" i="10"/>
  <c r="N49" i="10"/>
  <c r="M49" i="10"/>
  <c r="K49" i="10"/>
  <c r="L49" i="10"/>
  <c r="N48" i="10"/>
  <c r="M48" i="10"/>
  <c r="L48" i="10"/>
  <c r="K48" i="10"/>
  <c r="J48" i="10"/>
  <c r="N47" i="10"/>
  <c r="M47" i="10"/>
  <c r="K47" i="10"/>
  <c r="L47" i="10"/>
  <c r="N46" i="10"/>
  <c r="M46" i="10"/>
  <c r="K46" i="10"/>
  <c r="L46" i="10"/>
  <c r="N45" i="10"/>
  <c r="M45" i="10"/>
  <c r="K45" i="10"/>
  <c r="L45" i="10"/>
  <c r="N44" i="10"/>
  <c r="M44" i="10"/>
  <c r="K44" i="10"/>
  <c r="J44" i="10"/>
  <c r="N42" i="10"/>
  <c r="M42" i="10"/>
  <c r="K42" i="10"/>
  <c r="L42" i="10"/>
  <c r="N41" i="10"/>
  <c r="M41" i="10"/>
  <c r="K41" i="10"/>
  <c r="L41" i="10"/>
  <c r="N40" i="10"/>
  <c r="M40" i="10"/>
  <c r="K40" i="10"/>
  <c r="J40" i="10"/>
  <c r="N39" i="10"/>
  <c r="M39" i="10"/>
  <c r="K39" i="10"/>
  <c r="L39" i="10"/>
  <c r="N38" i="10"/>
  <c r="M38" i="10"/>
  <c r="K38" i="10"/>
  <c r="L38" i="10"/>
  <c r="N37" i="10"/>
  <c r="M37" i="10"/>
  <c r="K37" i="10"/>
  <c r="L37" i="10"/>
  <c r="N36" i="10"/>
  <c r="M36" i="10"/>
  <c r="K36" i="10"/>
  <c r="J36" i="10"/>
  <c r="N35" i="10"/>
  <c r="M35" i="10"/>
  <c r="K35" i="10"/>
  <c r="L35" i="10"/>
  <c r="N34" i="10"/>
  <c r="M34" i="10"/>
  <c r="K34" i="10"/>
  <c r="L34" i="10"/>
  <c r="N33" i="10"/>
  <c r="M33" i="10"/>
  <c r="K33" i="10"/>
  <c r="L33" i="10"/>
  <c r="N32" i="10"/>
  <c r="M32" i="10"/>
  <c r="K32" i="10"/>
  <c r="N31" i="10"/>
  <c r="M31" i="10"/>
  <c r="K31" i="10"/>
  <c r="L31" i="10"/>
  <c r="N30" i="10"/>
  <c r="M30" i="10"/>
  <c r="K30" i="10"/>
  <c r="L30" i="10"/>
  <c r="N29" i="10"/>
  <c r="M29" i="10"/>
  <c r="K29" i="10"/>
  <c r="L29" i="10"/>
  <c r="N28" i="10"/>
  <c r="M28" i="10"/>
  <c r="K28" i="10"/>
  <c r="J28" i="10"/>
  <c r="N27" i="10"/>
  <c r="M27" i="10"/>
  <c r="K27" i="10"/>
  <c r="J27" i="10"/>
  <c r="N26" i="10"/>
  <c r="M26" i="10"/>
  <c r="K26" i="10"/>
  <c r="L26" i="10"/>
  <c r="N24" i="10"/>
  <c r="M24" i="10"/>
  <c r="K24" i="10"/>
  <c r="J24" i="10"/>
  <c r="N23" i="10"/>
  <c r="M23" i="10"/>
  <c r="K23" i="10"/>
  <c r="J23" i="10"/>
  <c r="N22" i="10"/>
  <c r="M22" i="10"/>
  <c r="K22" i="10"/>
  <c r="L22" i="10"/>
  <c r="N106" i="3"/>
  <c r="M106" i="3"/>
  <c r="K106" i="3"/>
  <c r="J106" i="3"/>
  <c r="N105" i="3"/>
  <c r="M105" i="3"/>
  <c r="K105" i="3"/>
  <c r="J105" i="3"/>
  <c r="N104" i="3"/>
  <c r="M104" i="3"/>
  <c r="K104" i="3"/>
  <c r="L104" i="3"/>
  <c r="N103" i="3"/>
  <c r="M103" i="3"/>
  <c r="K103" i="3"/>
  <c r="L103" i="3"/>
  <c r="N102" i="3"/>
  <c r="M102" i="3"/>
  <c r="K102" i="3"/>
  <c r="J102" i="3"/>
  <c r="L102" i="3"/>
  <c r="N101" i="3"/>
  <c r="M101" i="3"/>
  <c r="K101" i="3"/>
  <c r="J101" i="3"/>
  <c r="N99" i="3"/>
  <c r="M99" i="3"/>
  <c r="L99" i="3"/>
  <c r="K99" i="3"/>
  <c r="J99" i="3"/>
  <c r="N97" i="3"/>
  <c r="M97" i="3"/>
  <c r="K97" i="3"/>
  <c r="L97" i="3"/>
  <c r="N96" i="3"/>
  <c r="M96" i="3"/>
  <c r="K96" i="3"/>
  <c r="L96" i="3"/>
  <c r="N95" i="3"/>
  <c r="M95" i="3"/>
  <c r="K95" i="3"/>
  <c r="J95" i="3"/>
  <c r="N94" i="3"/>
  <c r="M94" i="3"/>
  <c r="K94" i="3"/>
  <c r="L94" i="3"/>
  <c r="N93" i="3"/>
  <c r="M93" i="3"/>
  <c r="K93" i="3"/>
  <c r="L93" i="3"/>
  <c r="N91" i="3"/>
  <c r="M91" i="3"/>
  <c r="K91" i="3"/>
  <c r="J91" i="3"/>
  <c r="N90" i="3"/>
  <c r="M90" i="3"/>
  <c r="K90" i="3"/>
  <c r="J90" i="3"/>
  <c r="N89" i="3"/>
  <c r="M89" i="3"/>
  <c r="K89" i="3"/>
  <c r="J89" i="3"/>
  <c r="N88" i="3"/>
  <c r="M88" i="3"/>
  <c r="K88" i="3"/>
  <c r="L88" i="3"/>
  <c r="N87" i="3"/>
  <c r="M87" i="3"/>
  <c r="K87" i="3"/>
  <c r="L87" i="3"/>
  <c r="N86" i="3"/>
  <c r="M86" i="3"/>
  <c r="K86" i="3"/>
  <c r="J86" i="3"/>
  <c r="N85" i="3"/>
  <c r="M85" i="3"/>
  <c r="K85" i="3"/>
  <c r="J85" i="3"/>
  <c r="N84" i="3"/>
  <c r="M84" i="3"/>
  <c r="K84" i="3"/>
  <c r="L84" i="3"/>
  <c r="N83" i="3"/>
  <c r="M83" i="3"/>
  <c r="L83" i="3"/>
  <c r="K83" i="3"/>
  <c r="J83" i="3"/>
  <c r="N82" i="3"/>
  <c r="M82" i="3"/>
  <c r="K82" i="3"/>
  <c r="J82" i="3"/>
  <c r="N81" i="3"/>
  <c r="M81" i="3"/>
  <c r="K81" i="3"/>
  <c r="J81" i="3"/>
  <c r="N80" i="3"/>
  <c r="M80" i="3"/>
  <c r="K80" i="3"/>
  <c r="L80" i="3"/>
  <c r="N79" i="3"/>
  <c r="M79" i="3"/>
  <c r="K79" i="3"/>
  <c r="L79" i="3"/>
  <c r="N78" i="3"/>
  <c r="M78" i="3"/>
  <c r="K78" i="3"/>
  <c r="J78" i="3"/>
  <c r="N76" i="3"/>
  <c r="M76" i="3"/>
  <c r="K76" i="3"/>
  <c r="L76" i="3"/>
  <c r="N75" i="3"/>
  <c r="M75" i="3"/>
  <c r="K75" i="3"/>
  <c r="L75" i="3"/>
  <c r="N74" i="3"/>
  <c r="M74" i="3"/>
  <c r="K74" i="3"/>
  <c r="J74" i="3"/>
  <c r="L74" i="3"/>
  <c r="N73" i="3"/>
  <c r="M73" i="3"/>
  <c r="K73" i="3"/>
  <c r="J73" i="3"/>
  <c r="N72" i="3"/>
  <c r="M72" i="3"/>
  <c r="K72" i="3"/>
  <c r="J72" i="3"/>
  <c r="N71" i="3"/>
  <c r="M71" i="3"/>
  <c r="K71" i="3"/>
  <c r="L71" i="3"/>
  <c r="N70" i="3"/>
  <c r="M70" i="3"/>
  <c r="K70" i="3"/>
  <c r="J70" i="3"/>
  <c r="N69" i="3"/>
  <c r="M69" i="3"/>
  <c r="K69" i="3"/>
  <c r="J69" i="3"/>
  <c r="N68" i="3"/>
  <c r="M68" i="3"/>
  <c r="K68" i="3"/>
  <c r="L68" i="3"/>
  <c r="N67" i="3"/>
  <c r="M67" i="3"/>
  <c r="K67" i="3"/>
  <c r="L67" i="3"/>
  <c r="N66" i="3"/>
  <c r="M66" i="3"/>
  <c r="K66" i="3"/>
  <c r="J66" i="3"/>
  <c r="N65" i="3"/>
  <c r="M65" i="3"/>
  <c r="K65" i="3"/>
  <c r="J65" i="3"/>
  <c r="N64" i="3"/>
  <c r="M64" i="3"/>
  <c r="K64" i="3"/>
  <c r="L64" i="3"/>
  <c r="N63" i="3"/>
  <c r="M63" i="3"/>
  <c r="K63" i="3"/>
  <c r="L63" i="3"/>
  <c r="N62" i="3"/>
  <c r="M62" i="3"/>
  <c r="K62" i="3"/>
  <c r="J62" i="3"/>
  <c r="N61" i="3"/>
  <c r="M61" i="3"/>
  <c r="K61" i="3"/>
  <c r="J61" i="3"/>
  <c r="N60" i="3"/>
  <c r="M60" i="3"/>
  <c r="K60" i="3"/>
  <c r="L60" i="3"/>
  <c r="N59" i="3"/>
  <c r="M59" i="3"/>
  <c r="K59" i="3"/>
  <c r="L59" i="3"/>
  <c r="N58" i="3"/>
  <c r="M58" i="3"/>
  <c r="K58" i="3"/>
  <c r="J58" i="3"/>
  <c r="N57" i="3"/>
  <c r="M57" i="3"/>
  <c r="K57" i="3"/>
  <c r="J57" i="3"/>
  <c r="N56" i="3"/>
  <c r="M56" i="3"/>
  <c r="K56" i="3"/>
  <c r="L56" i="3"/>
  <c r="N55" i="3"/>
  <c r="M55" i="3"/>
  <c r="K55" i="3"/>
  <c r="L55" i="3"/>
  <c r="N54" i="3"/>
  <c r="M54" i="3"/>
  <c r="K54" i="3"/>
  <c r="J54" i="3"/>
  <c r="N53" i="3"/>
  <c r="M53" i="3"/>
  <c r="K53" i="3"/>
  <c r="J53" i="3"/>
  <c r="N52" i="3"/>
  <c r="M52" i="3"/>
  <c r="K52" i="3"/>
  <c r="L52" i="3"/>
  <c r="N51" i="3"/>
  <c r="M51" i="3"/>
  <c r="K51" i="3"/>
  <c r="L51" i="3"/>
  <c r="N50" i="3"/>
  <c r="M50" i="3"/>
  <c r="K50" i="3"/>
  <c r="J50" i="3"/>
  <c r="N49" i="3"/>
  <c r="M49" i="3"/>
  <c r="K49" i="3"/>
  <c r="J49" i="3"/>
  <c r="N48" i="3"/>
  <c r="M48" i="3"/>
  <c r="K48" i="3"/>
  <c r="L48" i="3"/>
  <c r="N47" i="3"/>
  <c r="M47" i="3"/>
  <c r="K47" i="3"/>
  <c r="L47" i="3"/>
  <c r="N46" i="3"/>
  <c r="M46" i="3"/>
  <c r="K46" i="3"/>
  <c r="J46" i="3"/>
  <c r="N45" i="3"/>
  <c r="M45" i="3"/>
  <c r="K45" i="3"/>
  <c r="J45" i="3"/>
  <c r="N44" i="3"/>
  <c r="M44" i="3"/>
  <c r="K44" i="3"/>
  <c r="L44" i="3"/>
  <c r="N43" i="3"/>
  <c r="M43" i="3"/>
  <c r="K43" i="3"/>
  <c r="L43" i="3"/>
  <c r="N42" i="3"/>
  <c r="M42" i="3"/>
  <c r="K42" i="3"/>
  <c r="J42" i="3"/>
  <c r="N41" i="3"/>
  <c r="M41" i="3"/>
  <c r="K41" i="3"/>
  <c r="J41" i="3"/>
  <c r="N40" i="3"/>
  <c r="M40" i="3"/>
  <c r="K40" i="3"/>
  <c r="J40" i="3"/>
  <c r="N39" i="3"/>
  <c r="M39" i="3"/>
  <c r="K39" i="3"/>
  <c r="L39" i="3"/>
  <c r="N37" i="3"/>
  <c r="M37" i="3"/>
  <c r="K37" i="3"/>
  <c r="L37" i="3"/>
  <c r="N36" i="3"/>
  <c r="M36" i="3"/>
  <c r="K36" i="3"/>
  <c r="J36" i="3"/>
  <c r="N35" i="3"/>
  <c r="M35" i="3"/>
  <c r="L35" i="3"/>
  <c r="K35" i="3"/>
  <c r="J35" i="3"/>
  <c r="N34" i="3"/>
  <c r="M34" i="3"/>
  <c r="K34" i="3"/>
  <c r="L34" i="3"/>
  <c r="N33" i="3"/>
  <c r="M33" i="3"/>
  <c r="K33" i="3"/>
  <c r="J33" i="3"/>
  <c r="N32" i="3"/>
  <c r="M32" i="3"/>
  <c r="K32" i="3"/>
  <c r="J32" i="3"/>
  <c r="N31" i="3"/>
  <c r="M31" i="3"/>
  <c r="K31" i="3"/>
  <c r="L31" i="3"/>
  <c r="N30" i="3"/>
  <c r="M30" i="3"/>
  <c r="K30" i="3"/>
  <c r="L30" i="3"/>
  <c r="N29" i="3"/>
  <c r="M29" i="3"/>
  <c r="K29" i="3"/>
  <c r="L29" i="3"/>
  <c r="N28" i="3"/>
  <c r="M28" i="3"/>
  <c r="K28" i="3"/>
  <c r="J28" i="3"/>
  <c r="N27" i="3"/>
  <c r="M27" i="3"/>
  <c r="K27" i="3"/>
  <c r="J27" i="3"/>
  <c r="L27" i="3"/>
  <c r="N26" i="3"/>
  <c r="M26" i="3"/>
  <c r="K26" i="3"/>
  <c r="L26" i="3"/>
  <c r="N25" i="3"/>
  <c r="M25" i="3"/>
  <c r="L25" i="3"/>
  <c r="K25" i="3"/>
  <c r="J25" i="3"/>
  <c r="N24" i="3"/>
  <c r="M24" i="3"/>
  <c r="K24" i="3"/>
  <c r="J24" i="3"/>
  <c r="N23" i="3"/>
  <c r="M23" i="3"/>
  <c r="K23" i="3"/>
  <c r="L23" i="3"/>
  <c r="N22" i="3"/>
  <c r="M22" i="3"/>
  <c r="K22" i="3"/>
  <c r="L22" i="3"/>
  <c r="B21" i="2"/>
  <c r="O23" i="24" l="1"/>
  <c r="O27" i="14"/>
  <c r="L91" i="3"/>
  <c r="J102" i="10"/>
  <c r="J65" i="13"/>
  <c r="J54" i="14"/>
  <c r="L103" i="14"/>
  <c r="O103" i="14" s="1"/>
  <c r="J104" i="26"/>
  <c r="O119" i="31"/>
  <c r="J74" i="10"/>
  <c r="O46" i="12"/>
  <c r="L48" i="16"/>
  <c r="J55" i="16"/>
  <c r="L32" i="17"/>
  <c r="L31" i="18"/>
  <c r="L82" i="20"/>
  <c r="J28" i="27"/>
  <c r="L72" i="29"/>
  <c r="J82" i="29"/>
  <c r="L44" i="31"/>
  <c r="L62" i="34"/>
  <c r="L90" i="34"/>
  <c r="L39" i="11"/>
  <c r="O39" i="11" s="1"/>
  <c r="L23" i="12"/>
  <c r="O23" i="12" s="1"/>
  <c r="J34" i="12"/>
  <c r="L47" i="18"/>
  <c r="O47" i="18" s="1"/>
  <c r="L92" i="23"/>
  <c r="L103" i="24"/>
  <c r="L31" i="25"/>
  <c r="L46" i="27"/>
  <c r="L66" i="31"/>
  <c r="L119" i="32"/>
  <c r="O119" i="32" s="1"/>
  <c r="L71" i="36"/>
  <c r="J86" i="39"/>
  <c r="J42" i="42"/>
  <c r="L39" i="36"/>
  <c r="L112" i="36"/>
  <c r="J70" i="13"/>
  <c r="L96" i="13"/>
  <c r="J30" i="14"/>
  <c r="O103" i="24"/>
  <c r="J56" i="27"/>
  <c r="J38" i="28"/>
  <c r="L86" i="31"/>
  <c r="J92" i="35"/>
  <c r="L114" i="35"/>
  <c r="J34" i="36"/>
  <c r="L96" i="39"/>
  <c r="O96" i="39" s="1"/>
  <c r="L27" i="11"/>
  <c r="O27" i="11" s="1"/>
  <c r="L84" i="11"/>
  <c r="O84" i="11" s="1"/>
  <c r="J22" i="13"/>
  <c r="J82" i="13"/>
  <c r="L99" i="14"/>
  <c r="J64" i="15"/>
  <c r="L63" i="24"/>
  <c r="J26" i="29"/>
  <c r="L111" i="32"/>
  <c r="L114" i="33"/>
  <c r="L120" i="35"/>
  <c r="L63" i="36"/>
  <c r="L33" i="3"/>
  <c r="O33" i="3" s="1"/>
  <c r="L31" i="24"/>
  <c r="O31" i="24" s="1"/>
  <c r="J45" i="24"/>
  <c r="L64" i="28"/>
  <c r="L87" i="30"/>
  <c r="L100" i="31"/>
  <c r="L79" i="32"/>
  <c r="L102" i="34"/>
  <c r="O22" i="13"/>
  <c r="L26" i="20"/>
  <c r="O26" i="20" s="1"/>
  <c r="L79" i="24"/>
  <c r="J110" i="24"/>
  <c r="L91" i="25"/>
  <c r="L70" i="26"/>
  <c r="O70" i="26" s="1"/>
  <c r="J57" i="36"/>
  <c r="L59" i="25"/>
  <c r="L31" i="36"/>
  <c r="L85" i="3"/>
  <c r="L107" i="12"/>
  <c r="J106" i="18"/>
  <c r="L84" i="21"/>
  <c r="L72" i="25"/>
  <c r="L116" i="28"/>
  <c r="L51" i="32"/>
  <c r="L34" i="35"/>
  <c r="L59" i="37"/>
  <c r="O59" i="37" s="1"/>
  <c r="L47" i="38"/>
  <c r="J42" i="10"/>
  <c r="L55" i="10"/>
  <c r="L88" i="20"/>
  <c r="L87" i="21"/>
  <c r="L67" i="24"/>
  <c r="L75" i="25"/>
  <c r="L118" i="25"/>
  <c r="L75" i="41"/>
  <c r="O75" i="41" s="1"/>
  <c r="L28" i="41"/>
  <c r="O28" i="41" s="1"/>
  <c r="L95" i="41"/>
  <c r="L44" i="41"/>
  <c r="O44" i="41" s="1"/>
  <c r="L111" i="41"/>
  <c r="L30" i="29"/>
  <c r="J30" i="29"/>
  <c r="J31" i="31"/>
  <c r="L31" i="31"/>
  <c r="J42" i="34"/>
  <c r="L42" i="34"/>
  <c r="J103" i="38"/>
  <c r="L103" i="38"/>
  <c r="J76" i="3"/>
  <c r="J47" i="13"/>
  <c r="J88" i="15"/>
  <c r="L88" i="15"/>
  <c r="O46" i="16"/>
  <c r="J76" i="20"/>
  <c r="L76" i="20"/>
  <c r="L77" i="24"/>
  <c r="J77" i="24"/>
  <c r="L57" i="28"/>
  <c r="J57" i="28"/>
  <c r="L107" i="28"/>
  <c r="J107" i="28"/>
  <c r="J71" i="33"/>
  <c r="L71" i="33"/>
  <c r="O71" i="33" s="1"/>
  <c r="J78" i="33"/>
  <c r="L78" i="33"/>
  <c r="J118" i="36"/>
  <c r="L25" i="37"/>
  <c r="J25" i="37"/>
  <c r="L29" i="37"/>
  <c r="J29" i="37"/>
  <c r="J31" i="12"/>
  <c r="L31" i="12"/>
  <c r="J114" i="10"/>
  <c r="J36" i="11"/>
  <c r="L36" i="11"/>
  <c r="O36" i="11" s="1"/>
  <c r="J51" i="13"/>
  <c r="L51" i="13"/>
  <c r="L55" i="13"/>
  <c r="J55" i="13"/>
  <c r="L64" i="10"/>
  <c r="O70" i="13"/>
  <c r="L118" i="13"/>
  <c r="J46" i="14"/>
  <c r="J34" i="17"/>
  <c r="J96" i="17"/>
  <c r="L96" i="17"/>
  <c r="L46" i="23"/>
  <c r="O46" i="23" s="1"/>
  <c r="J46" i="23"/>
  <c r="J115" i="31"/>
  <c r="L115" i="31"/>
  <c r="J68" i="35"/>
  <c r="L68" i="35"/>
  <c r="J87" i="3"/>
  <c r="J37" i="3"/>
  <c r="J44" i="15"/>
  <c r="J64" i="17"/>
  <c r="L64" i="17"/>
  <c r="L22" i="20"/>
  <c r="J22" i="20"/>
  <c r="J115" i="21"/>
  <c r="L115" i="21"/>
  <c r="L48" i="27"/>
  <c r="J48" i="27"/>
  <c r="L120" i="29"/>
  <c r="J51" i="30"/>
  <c r="L51" i="30"/>
  <c r="O99" i="3"/>
  <c r="J23" i="11"/>
  <c r="L23" i="11"/>
  <c r="O107" i="12"/>
  <c r="J22" i="16"/>
  <c r="J23" i="17"/>
  <c r="L23" i="17"/>
  <c r="J30" i="11"/>
  <c r="J29" i="3"/>
  <c r="J90" i="14"/>
  <c r="L48" i="15"/>
  <c r="J48" i="15"/>
  <c r="J83" i="18"/>
  <c r="L107" i="21"/>
  <c r="L104" i="23"/>
  <c r="L114" i="23"/>
  <c r="J114" i="23"/>
  <c r="L46" i="34"/>
  <c r="J48" i="35"/>
  <c r="L48" i="35"/>
  <c r="L42" i="37"/>
  <c r="J42" i="37"/>
  <c r="L47" i="42"/>
  <c r="J79" i="3"/>
  <c r="L89" i="3"/>
  <c r="O89" i="3" s="1"/>
  <c r="J104" i="3"/>
  <c r="J39" i="10"/>
  <c r="J66" i="10"/>
  <c r="L76" i="23"/>
  <c r="O76" i="23" s="1"/>
  <c r="J75" i="28"/>
  <c r="L27" i="30"/>
  <c r="L87" i="36"/>
  <c r="J111" i="36"/>
  <c r="L111" i="36"/>
  <c r="L48" i="41"/>
  <c r="O110" i="33"/>
  <c r="J26" i="35"/>
  <c r="L26" i="35"/>
  <c r="L103" i="36"/>
  <c r="O103" i="36" s="1"/>
  <c r="L110" i="38"/>
  <c r="J110" i="38"/>
  <c r="J32" i="41"/>
  <c r="L32" i="41"/>
  <c r="L68" i="11"/>
  <c r="L80" i="12"/>
  <c r="J25" i="16"/>
  <c r="J64" i="16"/>
  <c r="L64" i="16"/>
  <c r="L119" i="16"/>
  <c r="J31" i="17"/>
  <c r="L43" i="17"/>
  <c r="O43" i="17" s="1"/>
  <c r="J70" i="20"/>
  <c r="L95" i="20"/>
  <c r="O95" i="20" s="1"/>
  <c r="L39" i="21"/>
  <c r="L36" i="23"/>
  <c r="J66" i="25"/>
  <c r="L80" i="25"/>
  <c r="J82" i="25"/>
  <c r="J119" i="25"/>
  <c r="L119" i="25"/>
  <c r="J43" i="28"/>
  <c r="L43" i="28"/>
  <c r="O43" i="28" s="1"/>
  <c r="J47" i="28"/>
  <c r="L47" i="28"/>
  <c r="L107" i="29"/>
  <c r="O107" i="29" s="1"/>
  <c r="L70" i="31"/>
  <c r="L104" i="32"/>
  <c r="L114" i="32"/>
  <c r="J114" i="32"/>
  <c r="O108" i="34"/>
  <c r="J80" i="35"/>
  <c r="J96" i="35"/>
  <c r="L28" i="36"/>
  <c r="J43" i="36"/>
  <c r="L43" i="36"/>
  <c r="L54" i="36"/>
  <c r="O54" i="36" s="1"/>
  <c r="J54" i="36"/>
  <c r="J78" i="36"/>
  <c r="L82" i="36"/>
  <c r="J82" i="36"/>
  <c r="L88" i="37"/>
  <c r="J74" i="39"/>
  <c r="J108" i="39"/>
  <c r="L108" i="39"/>
  <c r="L114" i="39"/>
  <c r="J114" i="39"/>
  <c r="J70" i="34"/>
  <c r="L70" i="34"/>
  <c r="O25" i="3"/>
  <c r="J107" i="14"/>
  <c r="L42" i="15"/>
  <c r="O95" i="18"/>
  <c r="L31" i="21"/>
  <c r="L51" i="21"/>
  <c r="O51" i="21" s="1"/>
  <c r="L72" i="23"/>
  <c r="J110" i="23"/>
  <c r="L110" i="23"/>
  <c r="J52" i="35"/>
  <c r="L52" i="35"/>
  <c r="L79" i="41"/>
  <c r="O79" i="41" s="1"/>
  <c r="J37" i="21"/>
  <c r="J27" i="33"/>
  <c r="L27" i="33"/>
  <c r="L44" i="35"/>
  <c r="J107" i="36"/>
  <c r="L107" i="36"/>
  <c r="O107" i="36" s="1"/>
  <c r="J55" i="38"/>
  <c r="L55" i="38"/>
  <c r="J63" i="41"/>
  <c r="L63" i="41"/>
  <c r="O63" i="41" s="1"/>
  <c r="J23" i="3"/>
  <c r="J31" i="3"/>
  <c r="L27" i="12"/>
  <c r="O27" i="12" s="1"/>
  <c r="J27" i="12"/>
  <c r="J32" i="13"/>
  <c r="L32" i="13"/>
  <c r="J35" i="14"/>
  <c r="L98" i="18"/>
  <c r="J98" i="18"/>
  <c r="J116" i="20"/>
  <c r="L116" i="20"/>
  <c r="L59" i="21"/>
  <c r="O59" i="21" s="1"/>
  <c r="J60" i="23"/>
  <c r="L60" i="23"/>
  <c r="J103" i="25"/>
  <c r="L103" i="25"/>
  <c r="L74" i="26"/>
  <c r="L37" i="28"/>
  <c r="J37" i="28"/>
  <c r="J63" i="29"/>
  <c r="J115" i="29"/>
  <c r="L115" i="29"/>
  <c r="O115" i="29" s="1"/>
  <c r="J46" i="33"/>
  <c r="L46" i="33"/>
  <c r="O46" i="33" s="1"/>
  <c r="L118" i="33"/>
  <c r="O118" i="33" s="1"/>
  <c r="J38" i="34"/>
  <c r="L38" i="34"/>
  <c r="J30" i="35"/>
  <c r="L30" i="35"/>
  <c r="J94" i="3"/>
  <c r="O29" i="3"/>
  <c r="O37" i="3"/>
  <c r="L40" i="3"/>
  <c r="O40" i="3" s="1"/>
  <c r="L23" i="10"/>
  <c r="J26" i="10"/>
  <c r="J32" i="10"/>
  <c r="L32" i="10"/>
  <c r="L52" i="11"/>
  <c r="J58" i="11"/>
  <c r="J43" i="12"/>
  <c r="J85" i="13"/>
  <c r="L115" i="13"/>
  <c r="L26" i="14"/>
  <c r="O26" i="14" s="1"/>
  <c r="J26" i="14"/>
  <c r="L76" i="15"/>
  <c r="L110" i="15"/>
  <c r="J110" i="15"/>
  <c r="L42" i="16"/>
  <c r="O42" i="16" s="1"/>
  <c r="J42" i="16"/>
  <c r="L63" i="17"/>
  <c r="J63" i="17"/>
  <c r="O23" i="18"/>
  <c r="O87" i="18"/>
  <c r="J111" i="21"/>
  <c r="J116" i="21"/>
  <c r="L116" i="21"/>
  <c r="J22" i="23"/>
  <c r="J43" i="25"/>
  <c r="L50" i="25"/>
  <c r="O50" i="25" s="1"/>
  <c r="J50" i="25"/>
  <c r="J52" i="29"/>
  <c r="L52" i="29"/>
  <c r="L67" i="29"/>
  <c r="L73" i="29"/>
  <c r="J73" i="29"/>
  <c r="J58" i="31"/>
  <c r="L58" i="31"/>
  <c r="J60" i="31"/>
  <c r="L60" i="31"/>
  <c r="J84" i="35"/>
  <c r="L57" i="37"/>
  <c r="O57" i="37" s="1"/>
  <c r="J57" i="37"/>
  <c r="L104" i="37"/>
  <c r="J106" i="37"/>
  <c r="J112" i="37"/>
  <c r="L112" i="37"/>
  <c r="L100" i="39"/>
  <c r="O100" i="39" s="1"/>
  <c r="L38" i="18"/>
  <c r="J38" i="18"/>
  <c r="J94" i="34"/>
  <c r="L94" i="34"/>
  <c r="J64" i="35"/>
  <c r="L64" i="35"/>
  <c r="J49" i="13"/>
  <c r="L66" i="17"/>
  <c r="J66" i="17"/>
  <c r="L55" i="30"/>
  <c r="J55" i="30"/>
  <c r="J94" i="31"/>
  <c r="L94" i="31"/>
  <c r="L59" i="33"/>
  <c r="J54" i="34"/>
  <c r="L54" i="34"/>
  <c r="O54" i="34" s="1"/>
  <c r="J118" i="10"/>
  <c r="J90" i="11"/>
  <c r="L32" i="38"/>
  <c r="J50" i="11"/>
  <c r="L30" i="12"/>
  <c r="O30" i="12" s="1"/>
  <c r="J30" i="12"/>
  <c r="J30" i="13"/>
  <c r="L39" i="13"/>
  <c r="J39" i="13"/>
  <c r="L91" i="16"/>
  <c r="J52" i="17"/>
  <c r="L52" i="17"/>
  <c r="J67" i="18"/>
  <c r="J114" i="20"/>
  <c r="L118" i="20"/>
  <c r="J118" i="20"/>
  <c r="J71" i="21"/>
  <c r="L71" i="21"/>
  <c r="L62" i="23"/>
  <c r="J62" i="23"/>
  <c r="L79" i="29"/>
  <c r="O79" i="29" s="1"/>
  <c r="J69" i="32"/>
  <c r="J50" i="33"/>
  <c r="L50" i="33"/>
  <c r="O50" i="33" s="1"/>
  <c r="J26" i="34"/>
  <c r="L26" i="34"/>
  <c r="J30" i="34"/>
  <c r="L30" i="34"/>
  <c r="L118" i="34"/>
  <c r="J106" i="38"/>
  <c r="L106" i="38"/>
  <c r="J70" i="39"/>
  <c r="O105" i="39"/>
  <c r="L81" i="3"/>
  <c r="O81" i="3" s="1"/>
  <c r="J74" i="11"/>
  <c r="L72" i="3"/>
  <c r="O72" i="3" s="1"/>
  <c r="J96" i="3"/>
  <c r="L106" i="11"/>
  <c r="J106" i="11"/>
  <c r="O86" i="12"/>
  <c r="O107" i="13"/>
  <c r="J32" i="14"/>
  <c r="L32" i="14"/>
  <c r="L31" i="16"/>
  <c r="L94" i="16"/>
  <c r="J94" i="16"/>
  <c r="O31" i="18"/>
  <c r="L52" i="18"/>
  <c r="O52" i="18" s="1"/>
  <c r="L114" i="18"/>
  <c r="J99" i="21"/>
  <c r="J119" i="24"/>
  <c r="L119" i="24"/>
  <c r="O119" i="24" s="1"/>
  <c r="L116" i="27"/>
  <c r="J116" i="27"/>
  <c r="L112" i="28"/>
  <c r="L39" i="29"/>
  <c r="J99" i="30"/>
  <c r="L99" i="30"/>
  <c r="L107" i="30"/>
  <c r="O107" i="30" s="1"/>
  <c r="J107" i="30"/>
  <c r="J100" i="33"/>
  <c r="L100" i="33"/>
  <c r="L106" i="33"/>
  <c r="J106" i="33"/>
  <c r="L100" i="35"/>
  <c r="J108" i="35"/>
  <c r="L108" i="35"/>
  <c r="J68" i="37"/>
  <c r="L68" i="37"/>
  <c r="J76" i="37"/>
  <c r="L76" i="37"/>
  <c r="J52" i="39"/>
  <c r="L52" i="39"/>
  <c r="J60" i="39"/>
  <c r="L60" i="39"/>
  <c r="O59" i="17"/>
  <c r="J118" i="23"/>
  <c r="L118" i="23"/>
  <c r="L29" i="25"/>
  <c r="J29" i="25"/>
  <c r="L90" i="32"/>
  <c r="O90" i="32" s="1"/>
  <c r="J90" i="32"/>
  <c r="J82" i="33"/>
  <c r="L82" i="33"/>
  <c r="J72" i="35"/>
  <c r="L72" i="35"/>
  <c r="L76" i="35"/>
  <c r="J76" i="35"/>
  <c r="J79" i="37"/>
  <c r="L79" i="37"/>
  <c r="L78" i="38"/>
  <c r="J78" i="38"/>
  <c r="J114" i="41"/>
  <c r="L114" i="41"/>
  <c r="O114" i="41" s="1"/>
  <c r="L22" i="42"/>
  <c r="J22" i="42"/>
  <c r="L102" i="29"/>
  <c r="J102" i="29"/>
  <c r="J55" i="32"/>
  <c r="L55" i="32"/>
  <c r="O55" i="32" s="1"/>
  <c r="L66" i="32"/>
  <c r="J66" i="32"/>
  <c r="J64" i="33"/>
  <c r="L64" i="33"/>
  <c r="J38" i="35"/>
  <c r="L38" i="35"/>
  <c r="L112" i="35"/>
  <c r="J112" i="35"/>
  <c r="J88" i="36"/>
  <c r="L88" i="36"/>
  <c r="L94" i="36"/>
  <c r="J94" i="36"/>
  <c r="O76" i="3"/>
  <c r="O85" i="3"/>
  <c r="O94" i="3"/>
  <c r="L39" i="12"/>
  <c r="O39" i="12" s="1"/>
  <c r="O43" i="12"/>
  <c r="L47" i="12"/>
  <c r="L50" i="15"/>
  <c r="L39" i="16"/>
  <c r="O39" i="16" s="1"/>
  <c r="L87" i="16"/>
  <c r="L36" i="18"/>
  <c r="O71" i="18"/>
  <c r="O75" i="21"/>
  <c r="L52" i="23"/>
  <c r="O52" i="23" s="1"/>
  <c r="J52" i="23"/>
  <c r="O31" i="25"/>
  <c r="J106" i="25"/>
  <c r="J52" i="27"/>
  <c r="J62" i="27"/>
  <c r="L86" i="29"/>
  <c r="J86" i="29"/>
  <c r="J75" i="36"/>
  <c r="L75" i="36"/>
  <c r="J91" i="41"/>
  <c r="L91" i="41"/>
  <c r="O91" i="41" s="1"/>
  <c r="L58" i="42"/>
  <c r="J58" i="42"/>
  <c r="J34" i="10"/>
  <c r="O114" i="10"/>
  <c r="J82" i="11"/>
  <c r="O35" i="14"/>
  <c r="O38" i="14"/>
  <c r="O54" i="14"/>
  <c r="J110" i="14"/>
  <c r="J79" i="16"/>
  <c r="J98" i="17"/>
  <c r="J78" i="20"/>
  <c r="O111" i="20"/>
  <c r="J54" i="21"/>
  <c r="J79" i="21"/>
  <c r="O105" i="23"/>
  <c r="O63" i="24"/>
  <c r="J45" i="25"/>
  <c r="J34" i="27"/>
  <c r="L71" i="28"/>
  <c r="O71" i="28" s="1"/>
  <c r="L92" i="28"/>
  <c r="J94" i="28"/>
  <c r="L106" i="28"/>
  <c r="J106" i="28"/>
  <c r="J114" i="29"/>
  <c r="J74" i="30"/>
  <c r="L26" i="31"/>
  <c r="O26" i="31" s="1"/>
  <c r="L46" i="31"/>
  <c r="O46" i="31" s="1"/>
  <c r="J77" i="31"/>
  <c r="L87" i="31"/>
  <c r="L108" i="31"/>
  <c r="J110" i="31"/>
  <c r="L28" i="32"/>
  <c r="J30" i="32"/>
  <c r="L39" i="32"/>
  <c r="J39" i="32"/>
  <c r="L68" i="33"/>
  <c r="L66" i="34"/>
  <c r="L106" i="34"/>
  <c r="O106" i="34" s="1"/>
  <c r="L28" i="37"/>
  <c r="O28" i="37" s="1"/>
  <c r="L67" i="37"/>
  <c r="O67" i="37" s="1"/>
  <c r="L120" i="37"/>
  <c r="L39" i="38"/>
  <c r="O39" i="38" s="1"/>
  <c r="L92" i="38"/>
  <c r="J94" i="38"/>
  <c r="L31" i="39"/>
  <c r="J31" i="39"/>
  <c r="L42" i="39"/>
  <c r="J42" i="39"/>
  <c r="O89" i="33"/>
  <c r="L34" i="34"/>
  <c r="O34" i="34" s="1"/>
  <c r="L82" i="34"/>
  <c r="L112" i="34"/>
  <c r="L52" i="36"/>
  <c r="L64" i="36"/>
  <c r="L47" i="37"/>
  <c r="L96" i="37"/>
  <c r="L72" i="38"/>
  <c r="L40" i="39"/>
  <c r="O40" i="39" s="1"/>
  <c r="O75" i="3"/>
  <c r="O80" i="3"/>
  <c r="O84" i="3"/>
  <c r="O88" i="3"/>
  <c r="O93" i="3"/>
  <c r="O97" i="3"/>
  <c r="J31" i="10"/>
  <c r="J47" i="10"/>
  <c r="O47" i="10"/>
  <c r="J63" i="10"/>
  <c r="J99" i="10"/>
  <c r="O99" i="10"/>
  <c r="J106" i="10"/>
  <c r="O113" i="10"/>
  <c r="L32" i="11"/>
  <c r="J34" i="11"/>
  <c r="L108" i="11"/>
  <c r="J110" i="11"/>
  <c r="J50" i="12"/>
  <c r="L59" i="12"/>
  <c r="O59" i="12" s="1"/>
  <c r="L70" i="12"/>
  <c r="O70" i="12" s="1"/>
  <c r="J74" i="12"/>
  <c r="J82" i="12"/>
  <c r="L95" i="12"/>
  <c r="O95" i="12" s="1"/>
  <c r="L103" i="12"/>
  <c r="O103" i="12" s="1"/>
  <c r="L111" i="12"/>
  <c r="O111" i="12" s="1"/>
  <c r="L119" i="12"/>
  <c r="O119" i="12" s="1"/>
  <c r="J43" i="13"/>
  <c r="O43" i="13"/>
  <c r="O51" i="13"/>
  <c r="L63" i="13"/>
  <c r="O63" i="13" s="1"/>
  <c r="L76" i="13"/>
  <c r="L99" i="13"/>
  <c r="O99" i="13" s="1"/>
  <c r="O22" i="14"/>
  <c r="O42" i="14"/>
  <c r="J58" i="14"/>
  <c r="L64" i="14"/>
  <c r="J67" i="14"/>
  <c r="O67" i="14"/>
  <c r="O74" i="14"/>
  <c r="L76" i="14"/>
  <c r="J78" i="14"/>
  <c r="L83" i="14"/>
  <c r="O83" i="14" s="1"/>
  <c r="J86" i="14"/>
  <c r="L92" i="14"/>
  <c r="J94" i="14"/>
  <c r="L116" i="14"/>
  <c r="L26" i="15"/>
  <c r="J28" i="15"/>
  <c r="L34" i="15"/>
  <c r="O34" i="15" s="1"/>
  <c r="J36" i="15"/>
  <c r="L54" i="15"/>
  <c r="O54" i="15" s="1"/>
  <c r="J56" i="15"/>
  <c r="L60" i="15"/>
  <c r="L66" i="15"/>
  <c r="J68" i="15"/>
  <c r="O68" i="15"/>
  <c r="L104" i="15"/>
  <c r="O104" i="15" s="1"/>
  <c r="L114" i="15"/>
  <c r="J118" i="15"/>
  <c r="L35" i="16"/>
  <c r="O35" i="16" s="1"/>
  <c r="J46" i="16"/>
  <c r="L51" i="16"/>
  <c r="O51" i="16" s="1"/>
  <c r="J54" i="16"/>
  <c r="O58" i="16"/>
  <c r="J63" i="16"/>
  <c r="L71" i="16"/>
  <c r="J75" i="16"/>
  <c r="O75" i="16"/>
  <c r="J82" i="16"/>
  <c r="L100" i="16"/>
  <c r="J103" i="16"/>
  <c r="O103" i="16"/>
  <c r="L108" i="16"/>
  <c r="O108" i="16" s="1"/>
  <c r="J111" i="16"/>
  <c r="O111" i="16"/>
  <c r="L115" i="16"/>
  <c r="L27" i="17"/>
  <c r="O27" i="17" s="1"/>
  <c r="J30" i="17"/>
  <c r="J46" i="17"/>
  <c r="J62" i="17"/>
  <c r="J82" i="17"/>
  <c r="J104" i="17"/>
  <c r="L112" i="17"/>
  <c r="J114" i="17"/>
  <c r="L118" i="17"/>
  <c r="O118" i="17" s="1"/>
  <c r="J22" i="18"/>
  <c r="J35" i="18"/>
  <c r="J51" i="18"/>
  <c r="L88" i="18"/>
  <c r="J99" i="18"/>
  <c r="L116" i="18"/>
  <c r="O116" i="18" s="1"/>
  <c r="J118" i="18"/>
  <c r="L116" i="19"/>
  <c r="O116" i="19" s="1"/>
  <c r="J118" i="19"/>
  <c r="L30" i="20"/>
  <c r="O30" i="20" s="1"/>
  <c r="L38" i="20"/>
  <c r="O38" i="20" s="1"/>
  <c r="L46" i="20"/>
  <c r="O46" i="20" s="1"/>
  <c r="L54" i="20"/>
  <c r="O54" i="20" s="1"/>
  <c r="L62" i="20"/>
  <c r="O62" i="20" s="1"/>
  <c r="L91" i="20"/>
  <c r="O91" i="20" s="1"/>
  <c r="L100" i="20"/>
  <c r="J102" i="20"/>
  <c r="O102" i="20"/>
  <c r="L107" i="20"/>
  <c r="L23" i="21"/>
  <c r="O23" i="21" s="1"/>
  <c r="J27" i="21"/>
  <c r="L43" i="21"/>
  <c r="O43" i="21" s="1"/>
  <c r="J58" i="21"/>
  <c r="L64" i="21"/>
  <c r="O64" i="21" s="1"/>
  <c r="J95" i="21"/>
  <c r="J102" i="21"/>
  <c r="J118" i="21"/>
  <c r="L38" i="23"/>
  <c r="J38" i="23"/>
  <c r="L68" i="23"/>
  <c r="O68" i="23" s="1"/>
  <c r="J68" i="23"/>
  <c r="J96" i="23"/>
  <c r="L96" i="23"/>
  <c r="O96" i="23" s="1"/>
  <c r="J35" i="24"/>
  <c r="L35" i="24"/>
  <c r="J71" i="24"/>
  <c r="L71" i="24"/>
  <c r="O71" i="24" s="1"/>
  <c r="J96" i="24"/>
  <c r="L96" i="24"/>
  <c r="J100" i="25"/>
  <c r="L100" i="25"/>
  <c r="J32" i="26"/>
  <c r="L32" i="26"/>
  <c r="O32" i="26" s="1"/>
  <c r="J24" i="27"/>
  <c r="L24" i="27"/>
  <c r="J120" i="27"/>
  <c r="L120" i="27"/>
  <c r="J112" i="24"/>
  <c r="L112" i="24"/>
  <c r="J36" i="25"/>
  <c r="L36" i="25"/>
  <c r="O23" i="3"/>
  <c r="O27" i="3"/>
  <c r="O31" i="3"/>
  <c r="O74" i="3"/>
  <c r="O79" i="3"/>
  <c r="O83" i="3"/>
  <c r="O87" i="3"/>
  <c r="O91" i="3"/>
  <c r="O96" i="3"/>
  <c r="O102" i="3"/>
  <c r="L106" i="3"/>
  <c r="O106" i="3" s="1"/>
  <c r="O23" i="10"/>
  <c r="L36" i="10"/>
  <c r="O36" i="10" s="1"/>
  <c r="O39" i="10"/>
  <c r="L52" i="10"/>
  <c r="O52" i="10" s="1"/>
  <c r="O55" i="10"/>
  <c r="L68" i="10"/>
  <c r="O68" i="10" s="1"/>
  <c r="O71" i="10"/>
  <c r="L44" i="11"/>
  <c r="L60" i="11"/>
  <c r="O60" i="11" s="1"/>
  <c r="L76" i="11"/>
  <c r="O76" i="11" s="1"/>
  <c r="L92" i="11"/>
  <c r="O92" i="11" s="1"/>
  <c r="L35" i="12"/>
  <c r="O35" i="12" s="1"/>
  <c r="L67" i="12"/>
  <c r="O67" i="12" s="1"/>
  <c r="L28" i="13"/>
  <c r="L48" i="13"/>
  <c r="L79" i="13"/>
  <c r="L87" i="13"/>
  <c r="O87" i="13" s="1"/>
  <c r="O91" i="13"/>
  <c r="L103" i="13"/>
  <c r="O103" i="13" s="1"/>
  <c r="O115" i="13"/>
  <c r="L28" i="14"/>
  <c r="L48" i="14"/>
  <c r="O51" i="14"/>
  <c r="L108" i="14"/>
  <c r="O108" i="14" s="1"/>
  <c r="L119" i="14"/>
  <c r="O119" i="14" s="1"/>
  <c r="L46" i="15"/>
  <c r="L62" i="15"/>
  <c r="L80" i="15"/>
  <c r="O80" i="15" s="1"/>
  <c r="L96" i="15"/>
  <c r="L108" i="15"/>
  <c r="O108" i="15" s="1"/>
  <c r="L27" i="16"/>
  <c r="O27" i="16" s="1"/>
  <c r="L38" i="16"/>
  <c r="L118" i="16"/>
  <c r="L36" i="17"/>
  <c r="O36" i="17" s="1"/>
  <c r="L55" i="17"/>
  <c r="L68" i="17"/>
  <c r="L40" i="18"/>
  <c r="L56" i="18"/>
  <c r="L75" i="18"/>
  <c r="L91" i="18"/>
  <c r="L108" i="18"/>
  <c r="O108" i="18" s="1"/>
  <c r="L31" i="20"/>
  <c r="O31" i="20" s="1"/>
  <c r="L42" i="20"/>
  <c r="O42" i="20" s="1"/>
  <c r="L47" i="20"/>
  <c r="L58" i="20"/>
  <c r="O58" i="20" s="1"/>
  <c r="L63" i="20"/>
  <c r="O63" i="20" s="1"/>
  <c r="L74" i="20"/>
  <c r="O74" i="20" s="1"/>
  <c r="L79" i="20"/>
  <c r="O79" i="20" s="1"/>
  <c r="L94" i="20"/>
  <c r="L110" i="20"/>
  <c r="O31" i="21"/>
  <c r="L36" i="21"/>
  <c r="L47" i="21"/>
  <c r="O47" i="21" s="1"/>
  <c r="L67" i="21"/>
  <c r="O67" i="21" s="1"/>
  <c r="O71" i="21"/>
  <c r="O74" i="21"/>
  <c r="L80" i="21"/>
  <c r="J82" i="21"/>
  <c r="J47" i="24"/>
  <c r="L47" i="24"/>
  <c r="O55" i="24"/>
  <c r="L106" i="24"/>
  <c r="J106" i="24"/>
  <c r="L25" i="25"/>
  <c r="J25" i="25"/>
  <c r="L46" i="25"/>
  <c r="O46" i="25" s="1"/>
  <c r="J46" i="25"/>
  <c r="L67" i="25"/>
  <c r="J67" i="25"/>
  <c r="J84" i="25"/>
  <c r="L84" i="25"/>
  <c r="J31" i="28"/>
  <c r="L31" i="28"/>
  <c r="O31" i="28" s="1"/>
  <c r="O58" i="21"/>
  <c r="O111" i="21"/>
  <c r="J55" i="25"/>
  <c r="L55" i="25"/>
  <c r="O55" i="25" s="1"/>
  <c r="L78" i="25"/>
  <c r="O78" i="25" s="1"/>
  <c r="J78" i="25"/>
  <c r="O35" i="3"/>
  <c r="O22" i="3"/>
  <c r="O26" i="3"/>
  <c r="O30" i="3"/>
  <c r="O34" i="3"/>
  <c r="O39" i="3"/>
  <c r="L108" i="10"/>
  <c r="O108" i="10" s="1"/>
  <c r="J110" i="10"/>
  <c r="J31" i="11"/>
  <c r="O108" i="11"/>
  <c r="L120" i="11"/>
  <c r="O34" i="12"/>
  <c r="L36" i="12"/>
  <c r="L55" i="12"/>
  <c r="O55" i="12" s="1"/>
  <c r="O62" i="12"/>
  <c r="L78" i="12"/>
  <c r="O78" i="12" s="1"/>
  <c r="L91" i="12"/>
  <c r="O91" i="12" s="1"/>
  <c r="L99" i="12"/>
  <c r="O99" i="12" s="1"/>
  <c r="L115" i="12"/>
  <c r="O115" i="12" s="1"/>
  <c r="J26" i="13"/>
  <c r="J46" i="13"/>
  <c r="L59" i="13"/>
  <c r="O59" i="13" s="1"/>
  <c r="J66" i="13"/>
  <c r="L71" i="13"/>
  <c r="J74" i="13"/>
  <c r="J83" i="13"/>
  <c r="L112" i="13"/>
  <c r="L119" i="13"/>
  <c r="O119" i="13" s="1"/>
  <c r="J22" i="14"/>
  <c r="J42" i="14"/>
  <c r="O43" i="14"/>
  <c r="O58" i="14"/>
  <c r="L60" i="14"/>
  <c r="J62" i="14"/>
  <c r="J74" i="14"/>
  <c r="O75" i="14"/>
  <c r="L80" i="14"/>
  <c r="O86" i="14"/>
  <c r="J91" i="14"/>
  <c r="L96" i="14"/>
  <c r="J106" i="14"/>
  <c r="L22" i="15"/>
  <c r="J24" i="15"/>
  <c r="L30" i="15"/>
  <c r="J32" i="15"/>
  <c r="L58" i="15"/>
  <c r="L84" i="15"/>
  <c r="L100" i="15"/>
  <c r="O31" i="16"/>
  <c r="J34" i="16"/>
  <c r="J58" i="16"/>
  <c r="J66" i="16"/>
  <c r="J78" i="16"/>
  <c r="J95" i="16"/>
  <c r="J106" i="16"/>
  <c r="J114" i="16"/>
  <c r="O115" i="16"/>
  <c r="O119" i="16"/>
  <c r="L39" i="17"/>
  <c r="L48" i="17"/>
  <c r="O48" i="17" s="1"/>
  <c r="J50" i="17"/>
  <c r="O55" i="17"/>
  <c r="O67" i="17"/>
  <c r="L72" i="17"/>
  <c r="J74" i="17"/>
  <c r="L88" i="17"/>
  <c r="O88" i="17" s="1"/>
  <c r="L24" i="18"/>
  <c r="O39" i="18"/>
  <c r="L43" i="18"/>
  <c r="O55" i="18"/>
  <c r="L63" i="18"/>
  <c r="O63" i="18" s="1"/>
  <c r="L68" i="18"/>
  <c r="J70" i="18"/>
  <c r="L79" i="18"/>
  <c r="O79" i="18" s="1"/>
  <c r="L84" i="18"/>
  <c r="J86" i="18"/>
  <c r="L100" i="18"/>
  <c r="J102" i="18"/>
  <c r="O113" i="18"/>
  <c r="L112" i="19"/>
  <c r="J114" i="19"/>
  <c r="L28" i="20"/>
  <c r="L34" i="20"/>
  <c r="L44" i="20"/>
  <c r="L50" i="20"/>
  <c r="L60" i="20"/>
  <c r="O87" i="21"/>
  <c r="L104" i="21"/>
  <c r="J28" i="23"/>
  <c r="L28" i="23"/>
  <c r="J80" i="23"/>
  <c r="L80" i="23"/>
  <c r="L58" i="24"/>
  <c r="O58" i="24" s="1"/>
  <c r="J58" i="24"/>
  <c r="J83" i="24"/>
  <c r="L83" i="24"/>
  <c r="L94" i="25"/>
  <c r="O94" i="25" s="1"/>
  <c r="J94" i="25"/>
  <c r="J116" i="25"/>
  <c r="L116" i="25"/>
  <c r="J86" i="26"/>
  <c r="L86" i="26"/>
  <c r="L30" i="27"/>
  <c r="J30" i="27"/>
  <c r="L42" i="27"/>
  <c r="O42" i="27" s="1"/>
  <c r="J42" i="27"/>
  <c r="O58" i="28"/>
  <c r="J43" i="37"/>
  <c r="L43" i="37"/>
  <c r="O43" i="37" s="1"/>
  <c r="L89" i="37"/>
  <c r="O89" i="37" s="1"/>
  <c r="J89" i="37"/>
  <c r="J59" i="38"/>
  <c r="L59" i="38"/>
  <c r="L35" i="39"/>
  <c r="J35" i="39"/>
  <c r="J64" i="39"/>
  <c r="L64" i="39"/>
  <c r="O64" i="39" s="1"/>
  <c r="L90" i="39"/>
  <c r="J90" i="39"/>
  <c r="J116" i="39"/>
  <c r="L116" i="39"/>
  <c r="J36" i="41"/>
  <c r="L36" i="41"/>
  <c r="O36" i="41" s="1"/>
  <c r="J67" i="41"/>
  <c r="L67" i="41"/>
  <c r="O67" i="41" s="1"/>
  <c r="J99" i="41"/>
  <c r="L99" i="41"/>
  <c r="O99" i="41" s="1"/>
  <c r="O27" i="25"/>
  <c r="O69" i="27"/>
  <c r="J41" i="28"/>
  <c r="J58" i="28"/>
  <c r="J66" i="28"/>
  <c r="O111" i="28"/>
  <c r="O35" i="29"/>
  <c r="J50" i="29"/>
  <c r="O62" i="29"/>
  <c r="J70" i="29"/>
  <c r="J83" i="29"/>
  <c r="J99" i="29"/>
  <c r="J94" i="30"/>
  <c r="O31" i="31"/>
  <c r="O58" i="31"/>
  <c r="J27" i="32"/>
  <c r="O27" i="32"/>
  <c r="J87" i="32"/>
  <c r="J106" i="32"/>
  <c r="J22" i="33"/>
  <c r="J42" i="33"/>
  <c r="O45" i="33"/>
  <c r="J66" i="33"/>
  <c r="J74" i="33"/>
  <c r="J98" i="33"/>
  <c r="J24" i="34"/>
  <c r="J28" i="34"/>
  <c r="J32" i="34"/>
  <c r="J36" i="34"/>
  <c r="J40" i="34"/>
  <c r="J44" i="34"/>
  <c r="J48" i="34"/>
  <c r="J52" i="34"/>
  <c r="J56" i="34"/>
  <c r="J60" i="34"/>
  <c r="J64" i="34"/>
  <c r="J68" i="34"/>
  <c r="J72" i="34"/>
  <c r="J76" i="34"/>
  <c r="J80" i="34"/>
  <c r="J84" i="34"/>
  <c r="J88" i="34"/>
  <c r="J92" i="34"/>
  <c r="J96" i="34"/>
  <c r="J104" i="34"/>
  <c r="J22" i="35"/>
  <c r="J28" i="35"/>
  <c r="J32" i="35"/>
  <c r="J36" i="35"/>
  <c r="J40" i="35"/>
  <c r="J46" i="35"/>
  <c r="J50" i="35"/>
  <c r="J54" i="35"/>
  <c r="J58" i="35"/>
  <c r="J62" i="35"/>
  <c r="J66" i="35"/>
  <c r="J70" i="35"/>
  <c r="J74" i="35"/>
  <c r="J78" i="35"/>
  <c r="J82" i="35"/>
  <c r="J86" i="35"/>
  <c r="J90" i="35"/>
  <c r="J94" i="35"/>
  <c r="J98" i="35"/>
  <c r="J116" i="35"/>
  <c r="J118" i="35"/>
  <c r="L118" i="35"/>
  <c r="O118" i="35" s="1"/>
  <c r="L26" i="36"/>
  <c r="J35" i="36"/>
  <c r="L35" i="36"/>
  <c r="O35" i="36" s="1"/>
  <c r="J65" i="36"/>
  <c r="J67" i="36"/>
  <c r="L67" i="36"/>
  <c r="O82" i="36"/>
  <c r="J90" i="36"/>
  <c r="J92" i="36"/>
  <c r="L92" i="36"/>
  <c r="J114" i="36"/>
  <c r="J116" i="36"/>
  <c r="L116" i="36"/>
  <c r="O116" i="36" s="1"/>
  <c r="J52" i="37"/>
  <c r="L52" i="37"/>
  <c r="O52" i="37" s="1"/>
  <c r="J71" i="37"/>
  <c r="L71" i="37"/>
  <c r="O71" i="37" s="1"/>
  <c r="J99" i="37"/>
  <c r="L99" i="37"/>
  <c r="O99" i="37" s="1"/>
  <c r="J116" i="37"/>
  <c r="L116" i="37"/>
  <c r="O116" i="37" s="1"/>
  <c r="J35" i="38"/>
  <c r="L35" i="38"/>
  <c r="O35" i="38" s="1"/>
  <c r="L74" i="38"/>
  <c r="O74" i="38" s="1"/>
  <c r="J74" i="38"/>
  <c r="J96" i="38"/>
  <c r="L96" i="38"/>
  <c r="L55" i="42"/>
  <c r="J55" i="42"/>
  <c r="J26" i="24"/>
  <c r="J61" i="24"/>
  <c r="O66" i="24"/>
  <c r="J74" i="24"/>
  <c r="O78" i="24"/>
  <c r="J91" i="24"/>
  <c r="J107" i="24"/>
  <c r="J26" i="25"/>
  <c r="J79" i="25"/>
  <c r="O91" i="25"/>
  <c r="J95" i="25"/>
  <c r="O103" i="25"/>
  <c r="O118" i="25"/>
  <c r="O119" i="25"/>
  <c r="J26" i="27"/>
  <c r="J38" i="27"/>
  <c r="J66" i="27"/>
  <c r="L51" i="28"/>
  <c r="O51" i="28" s="1"/>
  <c r="J54" i="28"/>
  <c r="L76" i="28"/>
  <c r="J78" i="28"/>
  <c r="L87" i="28"/>
  <c r="O87" i="28" s="1"/>
  <c r="J91" i="28"/>
  <c r="L99" i="28"/>
  <c r="O99" i="28" s="1"/>
  <c r="L108" i="28"/>
  <c r="O108" i="28" s="1"/>
  <c r="J110" i="28"/>
  <c r="L119" i="28"/>
  <c r="O27" i="29"/>
  <c r="L31" i="29"/>
  <c r="J34" i="29"/>
  <c r="J51" i="29"/>
  <c r="O55" i="29"/>
  <c r="L59" i="29"/>
  <c r="O59" i="29" s="1"/>
  <c r="O67" i="29"/>
  <c r="J71" i="29"/>
  <c r="L75" i="29"/>
  <c r="L91" i="29"/>
  <c r="O91" i="29" s="1"/>
  <c r="O95" i="29"/>
  <c r="L111" i="29"/>
  <c r="O111" i="29" s="1"/>
  <c r="L43" i="30"/>
  <c r="O43" i="30" s="1"/>
  <c r="L56" i="30"/>
  <c r="J57" i="30"/>
  <c r="O63" i="30"/>
  <c r="O79" i="30"/>
  <c r="L108" i="30"/>
  <c r="J110" i="30"/>
  <c r="L28" i="31"/>
  <c r="L38" i="31"/>
  <c r="L47" i="31"/>
  <c r="O47" i="31" s="1"/>
  <c r="L62" i="31"/>
  <c r="O62" i="31" s="1"/>
  <c r="L74" i="31"/>
  <c r="O74" i="31" s="1"/>
  <c r="L83" i="31"/>
  <c r="O83" i="31" s="1"/>
  <c r="O86" i="31"/>
  <c r="L90" i="31"/>
  <c r="O90" i="31" s="1"/>
  <c r="L96" i="31"/>
  <c r="O98" i="31"/>
  <c r="L103" i="31"/>
  <c r="O103" i="31" s="1"/>
  <c r="L112" i="31"/>
  <c r="O112" i="31" s="1"/>
  <c r="J114" i="31"/>
  <c r="O115" i="31"/>
  <c r="L32" i="32"/>
  <c r="L59" i="32"/>
  <c r="O59" i="32" s="1"/>
  <c r="L71" i="32"/>
  <c r="O71" i="32" s="1"/>
  <c r="O79" i="32"/>
  <c r="O91" i="32"/>
  <c r="L99" i="32"/>
  <c r="O99" i="32" s="1"/>
  <c r="O111" i="32"/>
  <c r="L115" i="32"/>
  <c r="O115" i="32" s="1"/>
  <c r="O29" i="33"/>
  <c r="L32" i="33"/>
  <c r="O32" i="33" s="1"/>
  <c r="J34" i="33"/>
  <c r="L54" i="33"/>
  <c r="O54" i="33" s="1"/>
  <c r="O59" i="33"/>
  <c r="L86" i="33"/>
  <c r="O86" i="33" s="1"/>
  <c r="O91" i="33"/>
  <c r="O114" i="33"/>
  <c r="L114" i="34"/>
  <c r="J116" i="34"/>
  <c r="L79" i="36"/>
  <c r="L33" i="37"/>
  <c r="J33" i="37"/>
  <c r="J43" i="38"/>
  <c r="L43" i="38"/>
  <c r="O43" i="38" s="1"/>
  <c r="L46" i="39"/>
  <c r="J46" i="39"/>
  <c r="L75" i="39"/>
  <c r="O75" i="39" s="1"/>
  <c r="J75" i="39"/>
  <c r="L103" i="39"/>
  <c r="O103" i="39" s="1"/>
  <c r="J103" i="39"/>
  <c r="L127" i="40"/>
  <c r="J127" i="40"/>
  <c r="J83" i="41"/>
  <c r="L83" i="41"/>
  <c r="O83" i="41" s="1"/>
  <c r="J117" i="41"/>
  <c r="L117" i="41"/>
  <c r="O117" i="41" s="1"/>
  <c r="L44" i="23"/>
  <c r="L56" i="23"/>
  <c r="L84" i="23"/>
  <c r="O84" i="23" s="1"/>
  <c r="L100" i="23"/>
  <c r="O100" i="23" s="1"/>
  <c r="O109" i="23"/>
  <c r="J29" i="24"/>
  <c r="L39" i="24"/>
  <c r="O39" i="24" s="1"/>
  <c r="J42" i="24"/>
  <c r="O46" i="24"/>
  <c r="L51" i="24"/>
  <c r="O51" i="24" s="1"/>
  <c r="L99" i="24"/>
  <c r="O99" i="24" s="1"/>
  <c r="L116" i="24"/>
  <c r="O116" i="24" s="1"/>
  <c r="O23" i="25"/>
  <c r="L39" i="25"/>
  <c r="L47" i="25"/>
  <c r="O47" i="25" s="1"/>
  <c r="O63" i="25"/>
  <c r="L68" i="25"/>
  <c r="O75" i="25"/>
  <c r="L87" i="25"/>
  <c r="O87" i="25" s="1"/>
  <c r="L36" i="26"/>
  <c r="O36" i="26" s="1"/>
  <c r="L102" i="26"/>
  <c r="L32" i="27"/>
  <c r="L23" i="28"/>
  <c r="L35" i="28"/>
  <c r="O35" i="28" s="1"/>
  <c r="O39" i="28"/>
  <c r="J55" i="28"/>
  <c r="L59" i="28"/>
  <c r="J62" i="28"/>
  <c r="L68" i="28"/>
  <c r="O83" i="28"/>
  <c r="L103" i="28"/>
  <c r="O103" i="28" s="1"/>
  <c r="O119" i="28"/>
  <c r="L23" i="29"/>
  <c r="O23" i="29" s="1"/>
  <c r="O30" i="29"/>
  <c r="O46" i="29"/>
  <c r="L84" i="29"/>
  <c r="L100" i="29"/>
  <c r="L118" i="29"/>
  <c r="O27" i="30"/>
  <c r="O39" i="30"/>
  <c r="O87" i="30"/>
  <c r="L96" i="30"/>
  <c r="L30" i="31"/>
  <c r="L42" i="31"/>
  <c r="O42" i="31" s="1"/>
  <c r="L50" i="31"/>
  <c r="L63" i="31"/>
  <c r="O63" i="31" s="1"/>
  <c r="L76" i="31"/>
  <c r="O76" i="31" s="1"/>
  <c r="L91" i="31"/>
  <c r="O91" i="31" s="1"/>
  <c r="L106" i="31"/>
  <c r="L35" i="32"/>
  <c r="O35" i="32" s="1"/>
  <c r="L43" i="32"/>
  <c r="O43" i="32" s="1"/>
  <c r="L48" i="32"/>
  <c r="O48" i="32" s="1"/>
  <c r="L63" i="32"/>
  <c r="O63" i="32" s="1"/>
  <c r="O70" i="32"/>
  <c r="L76" i="32"/>
  <c r="O76" i="32" s="1"/>
  <c r="O83" i="32"/>
  <c r="L88" i="32"/>
  <c r="J103" i="32"/>
  <c r="L108" i="32"/>
  <c r="L118" i="32"/>
  <c r="O118" i="32" s="1"/>
  <c r="O27" i="33"/>
  <c r="L44" i="33"/>
  <c r="O44" i="33" s="1"/>
  <c r="L58" i="33"/>
  <c r="O58" i="33" s="1"/>
  <c r="L76" i="33"/>
  <c r="L90" i="33"/>
  <c r="L107" i="33"/>
  <c r="O107" i="33" s="1"/>
  <c r="L120" i="33"/>
  <c r="L110" i="34"/>
  <c r="O110" i="34" s="1"/>
  <c r="O112" i="34"/>
  <c r="J23" i="36"/>
  <c r="L23" i="36"/>
  <c r="O23" i="36" s="1"/>
  <c r="J47" i="36"/>
  <c r="L47" i="36"/>
  <c r="O47" i="36" s="1"/>
  <c r="L49" i="36"/>
  <c r="O49" i="36" s="1"/>
  <c r="J49" i="36"/>
  <c r="O70" i="36"/>
  <c r="J96" i="36"/>
  <c r="L96" i="36"/>
  <c r="O96" i="36" s="1"/>
  <c r="J100" i="36"/>
  <c r="L100" i="36"/>
  <c r="J120" i="36"/>
  <c r="L120" i="36"/>
  <c r="O120" i="36" s="1"/>
  <c r="J23" i="37"/>
  <c r="L23" i="37"/>
  <c r="O23" i="37" s="1"/>
  <c r="J60" i="37"/>
  <c r="L60" i="37"/>
  <c r="O60" i="37" s="1"/>
  <c r="L82" i="37"/>
  <c r="O82" i="37" s="1"/>
  <c r="J82" i="37"/>
  <c r="J108" i="37"/>
  <c r="L108" i="37"/>
  <c r="O108" i="37" s="1"/>
  <c r="J48" i="38"/>
  <c r="L48" i="38"/>
  <c r="O48" i="38" s="1"/>
  <c r="J87" i="38"/>
  <c r="L87" i="38"/>
  <c r="O87" i="38" s="1"/>
  <c r="J107" i="38"/>
  <c r="L107" i="38"/>
  <c r="O107" i="38" s="1"/>
  <c r="J119" i="38"/>
  <c r="L119" i="38"/>
  <c r="O119" i="38" s="1"/>
  <c r="L56" i="39"/>
  <c r="O56" i="39" s="1"/>
  <c r="J56" i="39"/>
  <c r="J28" i="42"/>
  <c r="L28" i="42"/>
  <c r="O28" i="42" s="1"/>
  <c r="O74" i="37"/>
  <c r="O38" i="38"/>
  <c r="O47" i="39"/>
  <c r="O63" i="36"/>
  <c r="O87" i="36"/>
  <c r="O111" i="36"/>
  <c r="J74" i="37"/>
  <c r="J102" i="37"/>
  <c r="J110" i="37"/>
  <c r="J118" i="37"/>
  <c r="J49" i="38"/>
  <c r="J66" i="38"/>
  <c r="O70" i="38"/>
  <c r="J91" i="38"/>
  <c r="J98" i="38"/>
  <c r="O103" i="38"/>
  <c r="J26" i="39"/>
  <c r="O27" i="39"/>
  <c r="J47" i="39"/>
  <c r="J91" i="39"/>
  <c r="J107" i="39"/>
  <c r="J39" i="42"/>
  <c r="O78" i="36"/>
  <c r="O94" i="36"/>
  <c r="O118" i="36"/>
  <c r="J34" i="37"/>
  <c r="J46" i="37"/>
  <c r="L55" i="37"/>
  <c r="L63" i="37"/>
  <c r="L83" i="37"/>
  <c r="O83" i="37" s="1"/>
  <c r="J86" i="37"/>
  <c r="L91" i="37"/>
  <c r="O91" i="37" s="1"/>
  <c r="J94" i="37"/>
  <c r="L28" i="38"/>
  <c r="J30" i="38"/>
  <c r="O47" i="38"/>
  <c r="J70" i="38"/>
  <c r="L76" i="38"/>
  <c r="L116" i="38"/>
  <c r="O118" i="38"/>
  <c r="J30" i="39"/>
  <c r="L36" i="39"/>
  <c r="O36" i="39" s="1"/>
  <c r="L68" i="39"/>
  <c r="O68" i="39" s="1"/>
  <c r="L80" i="39"/>
  <c r="O80" i="39" s="1"/>
  <c r="L24" i="41"/>
  <c r="O24" i="41" s="1"/>
  <c r="L40" i="41"/>
  <c r="O40" i="41" s="1"/>
  <c r="L55" i="41"/>
  <c r="O55" i="41" s="1"/>
  <c r="L71" i="41"/>
  <c r="O71" i="41" s="1"/>
  <c r="L87" i="41"/>
  <c r="O87" i="41" s="1"/>
  <c r="L107" i="41"/>
  <c r="O107" i="41" s="1"/>
  <c r="L118" i="41"/>
  <c r="O118" i="41" s="1"/>
  <c r="L56" i="42"/>
  <c r="O56" i="42" s="1"/>
  <c r="J23" i="42"/>
  <c r="L51" i="42"/>
  <c r="O51" i="42" s="1"/>
  <c r="J54" i="42"/>
  <c r="L67" i="42"/>
  <c r="O67" i="42" s="1"/>
  <c r="J71" i="42"/>
  <c r="L80" i="42"/>
  <c r="O80" i="42" s="1"/>
  <c r="J82" i="42"/>
  <c r="L90" i="42"/>
  <c r="O90" i="42" s="1"/>
  <c r="L104" i="42"/>
  <c r="L120" i="42"/>
  <c r="O120" i="42" s="1"/>
  <c r="L31" i="42"/>
  <c r="O31" i="42" s="1"/>
  <c r="L40" i="42"/>
  <c r="O40" i="42" s="1"/>
  <c r="O47" i="42"/>
  <c r="L60" i="42"/>
  <c r="O60" i="42" s="1"/>
  <c r="L92" i="42"/>
  <c r="O92" i="42" s="1"/>
  <c r="L108" i="42"/>
  <c r="O108" i="42" s="1"/>
  <c r="L24" i="42"/>
  <c r="O24" i="42" s="1"/>
  <c r="J26" i="42"/>
  <c r="L35" i="42"/>
  <c r="O35" i="42" s="1"/>
  <c r="J38" i="42"/>
  <c r="L63" i="42"/>
  <c r="O63" i="42" s="1"/>
  <c r="L72" i="42"/>
  <c r="O72" i="42" s="1"/>
  <c r="J74" i="42"/>
  <c r="L86" i="42"/>
  <c r="O86" i="42" s="1"/>
  <c r="J88" i="42"/>
  <c r="L100" i="42"/>
  <c r="O100" i="42" s="1"/>
  <c r="L116" i="42"/>
  <c r="O116" i="42" s="1"/>
  <c r="J102" i="42"/>
  <c r="J106" i="42"/>
  <c r="J110" i="42"/>
  <c r="O114" i="42"/>
  <c r="O118" i="42"/>
  <c r="O101" i="42"/>
  <c r="O105" i="42"/>
  <c r="O109" i="42"/>
  <c r="O113" i="42"/>
  <c r="O102" i="42"/>
  <c r="O106" i="42"/>
  <c r="O110" i="42"/>
  <c r="J114" i="42"/>
  <c r="J118" i="42"/>
  <c r="L96" i="42"/>
  <c r="O96" i="42" s="1"/>
  <c r="J98" i="42"/>
  <c r="O104" i="42"/>
  <c r="O112" i="42"/>
  <c r="O77" i="42"/>
  <c r="O49" i="42"/>
  <c r="O65" i="42"/>
  <c r="O27" i="42"/>
  <c r="O43" i="42"/>
  <c r="O71" i="42"/>
  <c r="O23" i="42"/>
  <c r="O39" i="42"/>
  <c r="O55" i="42"/>
  <c r="O88" i="42"/>
  <c r="J27" i="42"/>
  <c r="J43" i="42"/>
  <c r="J46" i="42"/>
  <c r="J94" i="42"/>
  <c r="L32" i="42"/>
  <c r="O32" i="42" s="1"/>
  <c r="J34" i="42"/>
  <c r="L48" i="42"/>
  <c r="O48" i="42" s="1"/>
  <c r="J50" i="42"/>
  <c r="L64" i="42"/>
  <c r="O64" i="42" s="1"/>
  <c r="J66" i="42"/>
  <c r="L76" i="42"/>
  <c r="O76" i="42" s="1"/>
  <c r="J78" i="42"/>
  <c r="L84" i="42"/>
  <c r="O84" i="42" s="1"/>
  <c r="J30" i="42"/>
  <c r="J62" i="42"/>
  <c r="O29" i="42"/>
  <c r="L36" i="42"/>
  <c r="O36" i="42" s="1"/>
  <c r="O45" i="42"/>
  <c r="L52" i="42"/>
  <c r="O52" i="42" s="1"/>
  <c r="O61" i="42"/>
  <c r="L68" i="42"/>
  <c r="O68" i="42" s="1"/>
  <c r="O85" i="42"/>
  <c r="O93" i="42"/>
  <c r="J113" i="41"/>
  <c r="O113" i="41"/>
  <c r="O119" i="41"/>
  <c r="L115" i="41"/>
  <c r="O115" i="41" s="1"/>
  <c r="L119" i="41"/>
  <c r="J22" i="41"/>
  <c r="J26" i="41"/>
  <c r="J30" i="41"/>
  <c r="J53" i="41"/>
  <c r="J65" i="41"/>
  <c r="J69" i="41"/>
  <c r="J81" i="41"/>
  <c r="J85" i="41"/>
  <c r="J89" i="41"/>
  <c r="J93" i="41"/>
  <c r="J109" i="41"/>
  <c r="J34" i="41"/>
  <c r="J42" i="41"/>
  <c r="J46" i="41"/>
  <c r="J50" i="41"/>
  <c r="J57" i="41"/>
  <c r="J61" i="41"/>
  <c r="J73" i="41"/>
  <c r="J77" i="41"/>
  <c r="J97" i="41"/>
  <c r="J101" i="41"/>
  <c r="L23" i="41"/>
  <c r="O23" i="41" s="1"/>
  <c r="L27" i="41"/>
  <c r="O27" i="41" s="1"/>
  <c r="L31" i="41"/>
  <c r="O31" i="41" s="1"/>
  <c r="O32" i="41"/>
  <c r="L35" i="41"/>
  <c r="O35" i="41" s="1"/>
  <c r="L39" i="41"/>
  <c r="O39" i="41" s="1"/>
  <c r="L43" i="41"/>
  <c r="O43" i="41" s="1"/>
  <c r="L47" i="41"/>
  <c r="O47" i="41" s="1"/>
  <c r="O48" i="41"/>
  <c r="L51" i="41"/>
  <c r="O51" i="41" s="1"/>
  <c r="L54" i="41"/>
  <c r="O54" i="41" s="1"/>
  <c r="O59" i="41"/>
  <c r="L62" i="41"/>
  <c r="O62" i="41" s="1"/>
  <c r="L66" i="41"/>
  <c r="O66" i="41" s="1"/>
  <c r="L70" i="41"/>
  <c r="O70" i="41" s="1"/>
  <c r="L78" i="41"/>
  <c r="O78" i="41" s="1"/>
  <c r="L82" i="41"/>
  <c r="O82" i="41" s="1"/>
  <c r="L90" i="41"/>
  <c r="O90" i="41" s="1"/>
  <c r="L94" i="41"/>
  <c r="O94" i="41" s="1"/>
  <c r="O95" i="41"/>
  <c r="L98" i="41"/>
  <c r="O98" i="41" s="1"/>
  <c r="L102" i="41"/>
  <c r="O102" i="41" s="1"/>
  <c r="L106" i="41"/>
  <c r="O106" i="41" s="1"/>
  <c r="L110" i="41"/>
  <c r="O110" i="41" s="1"/>
  <c r="O111" i="41"/>
  <c r="L129" i="40"/>
  <c r="O129" i="40" s="1"/>
  <c r="J102" i="39"/>
  <c r="O108" i="39"/>
  <c r="L112" i="39"/>
  <c r="O112" i="39" s="1"/>
  <c r="O116" i="39"/>
  <c r="L120" i="39"/>
  <c r="O120" i="39" s="1"/>
  <c r="J110" i="39"/>
  <c r="J118" i="39"/>
  <c r="L104" i="39"/>
  <c r="O104" i="39" s="1"/>
  <c r="J106" i="39"/>
  <c r="O107" i="39"/>
  <c r="O43" i="39"/>
  <c r="O84" i="39"/>
  <c r="O87" i="39"/>
  <c r="O31" i="39"/>
  <c r="O71" i="39"/>
  <c r="O91" i="39"/>
  <c r="J22" i="39"/>
  <c r="O29" i="39"/>
  <c r="O39" i="39"/>
  <c r="J43" i="39"/>
  <c r="J71" i="39"/>
  <c r="O83" i="39"/>
  <c r="O89" i="39"/>
  <c r="O99" i="39"/>
  <c r="J23" i="39"/>
  <c r="L32" i="39"/>
  <c r="O32" i="39" s="1"/>
  <c r="J34" i="39"/>
  <c r="O35" i="39"/>
  <c r="J39" i="39"/>
  <c r="L48" i="39"/>
  <c r="O48" i="39" s="1"/>
  <c r="J50" i="39"/>
  <c r="O52" i="39"/>
  <c r="J54" i="39"/>
  <c r="O55" i="39"/>
  <c r="J58" i="39"/>
  <c r="O59" i="39"/>
  <c r="O60" i="39"/>
  <c r="J62" i="39"/>
  <c r="O63" i="39"/>
  <c r="J67" i="39"/>
  <c r="L76" i="39"/>
  <c r="O76" i="39" s="1"/>
  <c r="O79" i="39"/>
  <c r="J83" i="39"/>
  <c r="L92" i="39"/>
  <c r="O92" i="39" s="1"/>
  <c r="J94" i="39"/>
  <c r="J99" i="39"/>
  <c r="O23" i="39"/>
  <c r="J27" i="39"/>
  <c r="O45" i="39"/>
  <c r="O67" i="39"/>
  <c r="O73" i="39"/>
  <c r="J82" i="39"/>
  <c r="J87" i="39"/>
  <c r="J98" i="39"/>
  <c r="L28" i="39"/>
  <c r="O28" i="39" s="1"/>
  <c r="O37" i="39"/>
  <c r="L44" i="39"/>
  <c r="O44" i="39" s="1"/>
  <c r="O49" i="39"/>
  <c r="O53" i="39"/>
  <c r="J55" i="39"/>
  <c r="O57" i="39"/>
  <c r="J59" i="39"/>
  <c r="O61" i="39"/>
  <c r="J63" i="39"/>
  <c r="O65" i="39"/>
  <c r="L72" i="39"/>
  <c r="O72" i="39" s="1"/>
  <c r="J79" i="39"/>
  <c r="O81" i="39"/>
  <c r="L88" i="39"/>
  <c r="O88" i="39" s="1"/>
  <c r="O91" i="38"/>
  <c r="L100" i="38"/>
  <c r="O100" i="38" s="1"/>
  <c r="J102" i="38"/>
  <c r="O102" i="38"/>
  <c r="L114" i="38"/>
  <c r="O114" i="38" s="1"/>
  <c r="L120" i="38"/>
  <c r="O120" i="38" s="1"/>
  <c r="L95" i="38"/>
  <c r="O95" i="38" s="1"/>
  <c r="L104" i="38"/>
  <c r="O104" i="38" s="1"/>
  <c r="O106" i="38"/>
  <c r="L115" i="38"/>
  <c r="O115" i="38" s="1"/>
  <c r="O98" i="38"/>
  <c r="L99" i="38"/>
  <c r="O99" i="38" s="1"/>
  <c r="L108" i="38"/>
  <c r="O108" i="38" s="1"/>
  <c r="L112" i="38"/>
  <c r="O112" i="38" s="1"/>
  <c r="O22" i="38"/>
  <c r="O54" i="38"/>
  <c r="O23" i="38"/>
  <c r="O59" i="38"/>
  <c r="O27" i="38"/>
  <c r="O50" i="38"/>
  <c r="J23" i="38"/>
  <c r="O42" i="38"/>
  <c r="J50" i="38"/>
  <c r="J53" i="38"/>
  <c r="J22" i="38"/>
  <c r="J26" i="38"/>
  <c r="O30" i="38"/>
  <c r="L31" i="38"/>
  <c r="O31" i="38" s="1"/>
  <c r="L44" i="38"/>
  <c r="J46" i="38"/>
  <c r="L64" i="38"/>
  <c r="J65" i="38"/>
  <c r="O66" i="38"/>
  <c r="L67" i="38"/>
  <c r="O67" i="38" s="1"/>
  <c r="L71" i="38"/>
  <c r="O71" i="38" s="1"/>
  <c r="O78" i="38"/>
  <c r="L83" i="38"/>
  <c r="O83" i="38" s="1"/>
  <c r="O84" i="38"/>
  <c r="J33" i="38"/>
  <c r="O34" i="38"/>
  <c r="O58" i="38"/>
  <c r="O62" i="38"/>
  <c r="J86" i="38"/>
  <c r="O26" i="38"/>
  <c r="J34" i="38"/>
  <c r="J38" i="38"/>
  <c r="J42" i="38"/>
  <c r="O46" i="38"/>
  <c r="J54" i="38"/>
  <c r="O55" i="38"/>
  <c r="J58" i="38"/>
  <c r="L60" i="38"/>
  <c r="O60" i="38" s="1"/>
  <c r="J62" i="38"/>
  <c r="L75" i="38"/>
  <c r="O75" i="38" s="1"/>
  <c r="L79" i="38"/>
  <c r="O79" i="38" s="1"/>
  <c r="L88" i="38"/>
  <c r="O88" i="38" s="1"/>
  <c r="J90" i="38"/>
  <c r="L103" i="37"/>
  <c r="O103" i="37" s="1"/>
  <c r="O104" i="37"/>
  <c r="L107" i="37"/>
  <c r="O107" i="37" s="1"/>
  <c r="L111" i="37"/>
  <c r="O111" i="37" s="1"/>
  <c r="O112" i="37"/>
  <c r="L115" i="37"/>
  <c r="O115" i="37" s="1"/>
  <c r="L119" i="37"/>
  <c r="O119" i="37" s="1"/>
  <c r="O120" i="37"/>
  <c r="O106" i="37"/>
  <c r="O118" i="37"/>
  <c r="O66" i="37"/>
  <c r="O98" i="37"/>
  <c r="O55" i="37"/>
  <c r="O63" i="37"/>
  <c r="O79" i="37"/>
  <c r="O58" i="37"/>
  <c r="O90" i="37"/>
  <c r="O47" i="37"/>
  <c r="J49" i="37"/>
  <c r="O50" i="37"/>
  <c r="J53" i="37"/>
  <c r="O54" i="37"/>
  <c r="J58" i="37"/>
  <c r="J61" i="37"/>
  <c r="O62" i="37"/>
  <c r="J66" i="37"/>
  <c r="J69" i="37"/>
  <c r="O70" i="37"/>
  <c r="J77" i="37"/>
  <c r="J90" i="37"/>
  <c r="J22" i="37"/>
  <c r="L35" i="37"/>
  <c r="O35" i="37" s="1"/>
  <c r="L39" i="37"/>
  <c r="O39" i="37" s="1"/>
  <c r="J41" i="37"/>
  <c r="O42" i="37"/>
  <c r="L44" i="37"/>
  <c r="O44" i="37" s="1"/>
  <c r="J45" i="37"/>
  <c r="O46" i="37"/>
  <c r="J50" i="37"/>
  <c r="J54" i="37"/>
  <c r="J62" i="37"/>
  <c r="J70" i="37"/>
  <c r="L87" i="37"/>
  <c r="O87" i="37" s="1"/>
  <c r="O26" i="37"/>
  <c r="O30" i="37"/>
  <c r="O22" i="37"/>
  <c r="J26" i="37"/>
  <c r="J30" i="37"/>
  <c r="J98" i="37"/>
  <c r="L27" i="37"/>
  <c r="O27" i="37" s="1"/>
  <c r="L31" i="37"/>
  <c r="O31" i="37" s="1"/>
  <c r="O34" i="37"/>
  <c r="L36" i="37"/>
  <c r="L75" i="37"/>
  <c r="O75" i="37" s="1"/>
  <c r="O86" i="37"/>
  <c r="O94" i="37"/>
  <c r="O102" i="37"/>
  <c r="O98" i="36"/>
  <c r="J98" i="36"/>
  <c r="J102" i="36"/>
  <c r="L83" i="36"/>
  <c r="O83" i="36" s="1"/>
  <c r="O86" i="36"/>
  <c r="L91" i="36"/>
  <c r="O91" i="36" s="1"/>
  <c r="L104" i="36"/>
  <c r="O104" i="36" s="1"/>
  <c r="J106" i="36"/>
  <c r="L115" i="36"/>
  <c r="O115" i="36" s="1"/>
  <c r="L84" i="36"/>
  <c r="O84" i="36" s="1"/>
  <c r="J86" i="36"/>
  <c r="L95" i="36"/>
  <c r="O95" i="36" s="1"/>
  <c r="L99" i="36"/>
  <c r="O99" i="36" s="1"/>
  <c r="L108" i="36"/>
  <c r="O108" i="36" s="1"/>
  <c r="J110" i="36"/>
  <c r="L119" i="36"/>
  <c r="O119" i="36" s="1"/>
  <c r="O25" i="36"/>
  <c r="O38" i="36"/>
  <c r="O75" i="36"/>
  <c r="O46" i="36"/>
  <c r="O22" i="36"/>
  <c r="O26" i="36"/>
  <c r="O31" i="36"/>
  <c r="O39" i="36"/>
  <c r="O67" i="36"/>
  <c r="O30" i="36"/>
  <c r="J30" i="36"/>
  <c r="J38" i="36"/>
  <c r="O43" i="36"/>
  <c r="J46" i="36"/>
  <c r="L50" i="36"/>
  <c r="O50" i="36" s="1"/>
  <c r="J53" i="36"/>
  <c r="L55" i="36"/>
  <c r="O55" i="36" s="1"/>
  <c r="J66" i="36"/>
  <c r="J69" i="36"/>
  <c r="O71" i="36"/>
  <c r="J77" i="36"/>
  <c r="L27" i="36"/>
  <c r="O27" i="36" s="1"/>
  <c r="O34" i="36"/>
  <c r="L40" i="36"/>
  <c r="O42" i="36"/>
  <c r="L48" i="36"/>
  <c r="L59" i="36"/>
  <c r="O59" i="36" s="1"/>
  <c r="O62" i="36"/>
  <c r="J70" i="36"/>
  <c r="O79" i="36"/>
  <c r="O66" i="36"/>
  <c r="J42" i="36"/>
  <c r="L60" i="36"/>
  <c r="J62" i="36"/>
  <c r="O116" i="35"/>
  <c r="O114" i="35"/>
  <c r="O112" i="35"/>
  <c r="O120" i="35"/>
  <c r="O22" i="35"/>
  <c r="O26" i="35"/>
  <c r="O30" i="35"/>
  <c r="O34" i="35"/>
  <c r="O38" i="35"/>
  <c r="O46" i="35"/>
  <c r="O50" i="35"/>
  <c r="O54" i="35"/>
  <c r="O58" i="35"/>
  <c r="O62" i="35"/>
  <c r="O66" i="35"/>
  <c r="O70" i="35"/>
  <c r="O74" i="35"/>
  <c r="O78" i="35"/>
  <c r="O82" i="35"/>
  <c r="O86" i="35"/>
  <c r="O90" i="35"/>
  <c r="O94" i="35"/>
  <c r="O98" i="35"/>
  <c r="O102" i="35"/>
  <c r="O110" i="35"/>
  <c r="O28" i="35"/>
  <c r="O32" i="35"/>
  <c r="O36" i="35"/>
  <c r="O40" i="35"/>
  <c r="O44" i="35"/>
  <c r="O48" i="35"/>
  <c r="O52" i="35"/>
  <c r="O56" i="35"/>
  <c r="O60" i="35"/>
  <c r="O64" i="35"/>
  <c r="O68" i="35"/>
  <c r="O72" i="35"/>
  <c r="O76" i="35"/>
  <c r="O80" i="35"/>
  <c r="O84" i="35"/>
  <c r="O88" i="35"/>
  <c r="O92" i="35"/>
  <c r="O96" i="35"/>
  <c r="O100" i="35"/>
  <c r="O108" i="35"/>
  <c r="O25" i="35"/>
  <c r="O29" i="35"/>
  <c r="O33" i="35"/>
  <c r="O37" i="35"/>
  <c r="O41" i="35"/>
  <c r="O45" i="35"/>
  <c r="O49" i="35"/>
  <c r="O53" i="35"/>
  <c r="O57" i="35"/>
  <c r="O61" i="35"/>
  <c r="O65" i="35"/>
  <c r="O69" i="35"/>
  <c r="O73" i="35"/>
  <c r="O81" i="35"/>
  <c r="O85" i="35"/>
  <c r="O93" i="35"/>
  <c r="O97" i="35"/>
  <c r="O101" i="35"/>
  <c r="O116" i="34"/>
  <c r="O120" i="34"/>
  <c r="O114" i="34"/>
  <c r="O118" i="34"/>
  <c r="O22" i="34"/>
  <c r="O26" i="34"/>
  <c r="O30" i="34"/>
  <c r="O38" i="34"/>
  <c r="O42" i="34"/>
  <c r="O46" i="34"/>
  <c r="O50" i="34"/>
  <c r="O58" i="34"/>
  <c r="O62" i="34"/>
  <c r="O66" i="34"/>
  <c r="O70" i="34"/>
  <c r="O74" i="34"/>
  <c r="O78" i="34"/>
  <c r="O82" i="34"/>
  <c r="O86" i="34"/>
  <c r="O90" i="34"/>
  <c r="O94" i="34"/>
  <c r="O102" i="34"/>
  <c r="O28" i="34"/>
  <c r="O32" i="34"/>
  <c r="O44" i="34"/>
  <c r="O48" i="34"/>
  <c r="O52" i="34"/>
  <c r="O56" i="34"/>
  <c r="O60" i="34"/>
  <c r="O64" i="34"/>
  <c r="O68" i="34"/>
  <c r="O72" i="34"/>
  <c r="O76" i="34"/>
  <c r="O80" i="34"/>
  <c r="O84" i="34"/>
  <c r="O88" i="34"/>
  <c r="O92" i="34"/>
  <c r="O96" i="34"/>
  <c r="O104" i="34"/>
  <c r="L108" i="33"/>
  <c r="O108" i="33" s="1"/>
  <c r="J109" i="33"/>
  <c r="L111" i="33"/>
  <c r="O111" i="33" s="1"/>
  <c r="L115" i="33"/>
  <c r="O115" i="33" s="1"/>
  <c r="L119" i="33"/>
  <c r="O119" i="33" s="1"/>
  <c r="O49" i="33"/>
  <c r="O77" i="33"/>
  <c r="O61" i="33"/>
  <c r="O81" i="33"/>
  <c r="O98" i="33"/>
  <c r="O82" i="33"/>
  <c r="O93" i="33"/>
  <c r="O66" i="33"/>
  <c r="O34" i="33"/>
  <c r="O102" i="33"/>
  <c r="O74" i="33"/>
  <c r="J30" i="33"/>
  <c r="J38" i="33"/>
  <c r="J52" i="33"/>
  <c r="O53" i="33"/>
  <c r="O62" i="33"/>
  <c r="J70" i="33"/>
  <c r="J77" i="33"/>
  <c r="O84" i="33"/>
  <c r="J94" i="33"/>
  <c r="L23" i="33"/>
  <c r="O23" i="33" s="1"/>
  <c r="O26" i="33"/>
  <c r="O33" i="33"/>
  <c r="O41" i="33"/>
  <c r="L48" i="33"/>
  <c r="O48" i="33" s="1"/>
  <c r="L55" i="33"/>
  <c r="O55" i="33" s="1"/>
  <c r="O65" i="33"/>
  <c r="L80" i="33"/>
  <c r="O80" i="33" s="1"/>
  <c r="L87" i="33"/>
  <c r="O87" i="33" s="1"/>
  <c r="O90" i="33"/>
  <c r="O97" i="33"/>
  <c r="O42" i="33"/>
  <c r="O30" i="33"/>
  <c r="O38" i="33"/>
  <c r="J45" i="33"/>
  <c r="O52" i="33"/>
  <c r="J62" i="33"/>
  <c r="O70" i="33"/>
  <c r="J84" i="33"/>
  <c r="O94" i="33"/>
  <c r="J102" i="33"/>
  <c r="O22" i="33"/>
  <c r="L28" i="33"/>
  <c r="O28" i="33" s="1"/>
  <c r="J29" i="33"/>
  <c r="O36" i="33"/>
  <c r="O37" i="33"/>
  <c r="L43" i="33"/>
  <c r="O43" i="33" s="1"/>
  <c r="L60" i="33"/>
  <c r="J61" i="33"/>
  <c r="O68" i="33"/>
  <c r="O69" i="33"/>
  <c r="L75" i="33"/>
  <c r="O75" i="33" s="1"/>
  <c r="O78" i="33"/>
  <c r="L92" i="33"/>
  <c r="O92" i="33" s="1"/>
  <c r="J93" i="33"/>
  <c r="O100" i="33"/>
  <c r="L104" i="33"/>
  <c r="O104" i="33" s="1"/>
  <c r="O106" i="33"/>
  <c r="O107" i="32"/>
  <c r="J107" i="32"/>
  <c r="J110" i="32"/>
  <c r="O108" i="32"/>
  <c r="L112" i="32"/>
  <c r="O112" i="32" s="1"/>
  <c r="L116" i="32"/>
  <c r="L120" i="32"/>
  <c r="O120" i="32" s="1"/>
  <c r="O22" i="32"/>
  <c r="O31" i="32"/>
  <c r="O51" i="32"/>
  <c r="O54" i="32"/>
  <c r="O74" i="32"/>
  <c r="O23" i="32"/>
  <c r="O47" i="32"/>
  <c r="O67" i="32"/>
  <c r="O95" i="32"/>
  <c r="O103" i="32"/>
  <c r="O87" i="32"/>
  <c r="J31" i="32"/>
  <c r="J50" i="32"/>
  <c r="O26" i="32"/>
  <c r="J34" i="32"/>
  <c r="O39" i="32"/>
  <c r="J42" i="32"/>
  <c r="O46" i="32"/>
  <c r="L60" i="32"/>
  <c r="O60" i="32" s="1"/>
  <c r="J62" i="32"/>
  <c r="L80" i="32"/>
  <c r="J82" i="32"/>
  <c r="O86" i="32"/>
  <c r="L96" i="32"/>
  <c r="O50" i="32"/>
  <c r="O58" i="32"/>
  <c r="O78" i="32"/>
  <c r="J23" i="32"/>
  <c r="J33" i="32"/>
  <c r="O34" i="32"/>
  <c r="O42" i="32"/>
  <c r="J54" i="32"/>
  <c r="J58" i="32"/>
  <c r="O62" i="32"/>
  <c r="J67" i="32"/>
  <c r="J70" i="32"/>
  <c r="J74" i="32"/>
  <c r="J78" i="32"/>
  <c r="J91" i="32"/>
  <c r="J94" i="32"/>
  <c r="J22" i="32"/>
  <c r="J26" i="32"/>
  <c r="O30" i="32"/>
  <c r="L44" i="32"/>
  <c r="O44" i="32" s="1"/>
  <c r="J46" i="32"/>
  <c r="J65" i="32"/>
  <c r="O66" i="32"/>
  <c r="L84" i="32"/>
  <c r="O84" i="32" s="1"/>
  <c r="J86" i="32"/>
  <c r="J102" i="32"/>
  <c r="O114" i="31"/>
  <c r="L107" i="31"/>
  <c r="O107" i="31" s="1"/>
  <c r="O108" i="31"/>
  <c r="L116" i="31"/>
  <c r="J118" i="31"/>
  <c r="O118" i="31"/>
  <c r="L104" i="31"/>
  <c r="O104" i="31" s="1"/>
  <c r="O106" i="31"/>
  <c r="L111" i="31"/>
  <c r="O111" i="31" s="1"/>
  <c r="L120" i="31"/>
  <c r="O110" i="31"/>
  <c r="O87" i="31"/>
  <c r="O22" i="31"/>
  <c r="O38" i="31"/>
  <c r="O70" i="31"/>
  <c r="O79" i="31"/>
  <c r="J29" i="31"/>
  <c r="J78" i="31"/>
  <c r="O78" i="31"/>
  <c r="J82" i="31"/>
  <c r="O82" i="31"/>
  <c r="O102" i="31"/>
  <c r="L23" i="31"/>
  <c r="O23" i="31" s="1"/>
  <c r="O30" i="31"/>
  <c r="J33" i="31"/>
  <c r="L35" i="31"/>
  <c r="O35" i="31" s="1"/>
  <c r="J49" i="31"/>
  <c r="L51" i="31"/>
  <c r="O51" i="31" s="1"/>
  <c r="L55" i="31"/>
  <c r="O55" i="31" s="1"/>
  <c r="J65" i="31"/>
  <c r="L67" i="31"/>
  <c r="O67" i="31" s="1"/>
  <c r="L71" i="31"/>
  <c r="O71" i="31" s="1"/>
  <c r="L75" i="31"/>
  <c r="O75" i="31" s="1"/>
  <c r="L88" i="31"/>
  <c r="O88" i="31" s="1"/>
  <c r="L95" i="31"/>
  <c r="O95" i="31" s="1"/>
  <c r="O96" i="31"/>
  <c r="J45" i="31"/>
  <c r="J61" i="31"/>
  <c r="J102" i="31"/>
  <c r="L27" i="31"/>
  <c r="O27" i="31" s="1"/>
  <c r="O34" i="31"/>
  <c r="L40" i="31"/>
  <c r="O40" i="31" s="1"/>
  <c r="L43" i="31"/>
  <c r="O43" i="31" s="1"/>
  <c r="O50" i="31"/>
  <c r="L56" i="31"/>
  <c r="L59" i="31"/>
  <c r="O59" i="31" s="1"/>
  <c r="O66" i="31"/>
  <c r="L72" i="31"/>
  <c r="O72" i="31" s="1"/>
  <c r="L92" i="31"/>
  <c r="O92" i="31" s="1"/>
  <c r="O94" i="31"/>
  <c r="J22" i="30"/>
  <c r="J38" i="30"/>
  <c r="J63" i="30"/>
  <c r="J78" i="30"/>
  <c r="J91" i="30"/>
  <c r="J102" i="30"/>
  <c r="L119" i="30"/>
  <c r="O119" i="30" s="1"/>
  <c r="L24" i="30"/>
  <c r="O24" i="30" s="1"/>
  <c r="O30" i="30"/>
  <c r="O34" i="30"/>
  <c r="L40" i="30"/>
  <c r="O40" i="30" s="1"/>
  <c r="L71" i="30"/>
  <c r="O71" i="30" s="1"/>
  <c r="J73" i="30"/>
  <c r="L80" i="30"/>
  <c r="O80" i="30" s="1"/>
  <c r="L67" i="30"/>
  <c r="O67" i="30" s="1"/>
  <c r="O111" i="30"/>
  <c r="L103" i="30"/>
  <c r="O103" i="30" s="1"/>
  <c r="O108" i="30"/>
  <c r="J111" i="30"/>
  <c r="L112" i="30"/>
  <c r="J114" i="30"/>
  <c r="L116" i="30"/>
  <c r="J118" i="30"/>
  <c r="O118" i="30"/>
  <c r="O95" i="30"/>
  <c r="O106" i="30"/>
  <c r="L120" i="30"/>
  <c r="O120" i="30" s="1"/>
  <c r="L104" i="30"/>
  <c r="O104" i="30" s="1"/>
  <c r="J106" i="30"/>
  <c r="L115" i="30"/>
  <c r="O115" i="30" s="1"/>
  <c r="O31" i="30"/>
  <c r="O35" i="30"/>
  <c r="O46" i="30"/>
  <c r="O47" i="30"/>
  <c r="O62" i="30"/>
  <c r="O99" i="30"/>
  <c r="O55" i="30"/>
  <c r="O91" i="30"/>
  <c r="O23" i="30"/>
  <c r="O75" i="30"/>
  <c r="J25" i="30"/>
  <c r="O26" i="30"/>
  <c r="J31" i="30"/>
  <c r="J35" i="30"/>
  <c r="J47" i="30"/>
  <c r="O66" i="30"/>
  <c r="J75" i="30"/>
  <c r="J95" i="30"/>
  <c r="J26" i="30"/>
  <c r="J29" i="30"/>
  <c r="J42" i="30"/>
  <c r="J45" i="30"/>
  <c r="O50" i="30"/>
  <c r="O51" i="30"/>
  <c r="O54" i="30"/>
  <c r="J62" i="30"/>
  <c r="J66" i="30"/>
  <c r="L68" i="30"/>
  <c r="O68" i="30" s="1"/>
  <c r="L84" i="30"/>
  <c r="J86" i="30"/>
  <c r="L100" i="30"/>
  <c r="O100" i="30" s="1"/>
  <c r="O58" i="30"/>
  <c r="J23" i="30"/>
  <c r="J39" i="30"/>
  <c r="J41" i="30"/>
  <c r="O42" i="30"/>
  <c r="J58" i="30"/>
  <c r="J61" i="30"/>
  <c r="J79" i="30"/>
  <c r="J82" i="30"/>
  <c r="J98" i="30"/>
  <c r="O22" i="30"/>
  <c r="J30" i="30"/>
  <c r="J34" i="30"/>
  <c r="O38" i="30"/>
  <c r="J46" i="30"/>
  <c r="J50" i="30"/>
  <c r="L52" i="30"/>
  <c r="J54" i="30"/>
  <c r="L72" i="30"/>
  <c r="O72" i="30" s="1"/>
  <c r="O74" i="30"/>
  <c r="L88" i="30"/>
  <c r="O88" i="30" s="1"/>
  <c r="L119" i="29"/>
  <c r="O119" i="29" s="1"/>
  <c r="L112" i="29"/>
  <c r="L116" i="29"/>
  <c r="O116" i="29" s="1"/>
  <c r="O118" i="29"/>
  <c r="O31" i="29"/>
  <c r="O47" i="29"/>
  <c r="O39" i="29"/>
  <c r="O75" i="29"/>
  <c r="O63" i="29"/>
  <c r="O83" i="29"/>
  <c r="O99" i="29"/>
  <c r="O51" i="29"/>
  <c r="O87" i="29"/>
  <c r="O71" i="29"/>
  <c r="O103" i="29"/>
  <c r="O38" i="29"/>
  <c r="O74" i="29"/>
  <c r="O22" i="29"/>
  <c r="J27" i="29"/>
  <c r="J35" i="29"/>
  <c r="J38" i="29"/>
  <c r="J47" i="29"/>
  <c r="O66" i="29"/>
  <c r="J74" i="29"/>
  <c r="J90" i="29"/>
  <c r="J103" i="29"/>
  <c r="J22" i="29"/>
  <c r="L40" i="29"/>
  <c r="O40" i="29" s="1"/>
  <c r="J41" i="29"/>
  <c r="O42" i="29"/>
  <c r="O50" i="29"/>
  <c r="J58" i="29"/>
  <c r="J62" i="29"/>
  <c r="J66" i="29"/>
  <c r="O70" i="29"/>
  <c r="J78" i="29"/>
  <c r="L92" i="29"/>
  <c r="J94" i="29"/>
  <c r="L108" i="29"/>
  <c r="O108" i="29" s="1"/>
  <c r="J110" i="29"/>
  <c r="J55" i="29"/>
  <c r="J57" i="29"/>
  <c r="O58" i="29"/>
  <c r="J87" i="29"/>
  <c r="L24" i="29"/>
  <c r="O26" i="29"/>
  <c r="O34" i="29"/>
  <c r="J42" i="29"/>
  <c r="J46" i="29"/>
  <c r="L68" i="29"/>
  <c r="L80" i="29"/>
  <c r="O92" i="29"/>
  <c r="L96" i="29"/>
  <c r="O96" i="29" s="1"/>
  <c r="O102" i="29"/>
  <c r="O107" i="28"/>
  <c r="J111" i="28"/>
  <c r="J114" i="28"/>
  <c r="J118" i="28"/>
  <c r="O118" i="28"/>
  <c r="L120" i="28"/>
  <c r="O120" i="28" s="1"/>
  <c r="L115" i="28"/>
  <c r="O115" i="28" s="1"/>
  <c r="O26" i="28"/>
  <c r="O42" i="28"/>
  <c r="O95" i="28"/>
  <c r="O47" i="28"/>
  <c r="O59" i="28"/>
  <c r="O23" i="28"/>
  <c r="O55" i="28"/>
  <c r="O79" i="28"/>
  <c r="O75" i="28"/>
  <c r="O67" i="28"/>
  <c r="O91" i="28"/>
  <c r="O46" i="28"/>
  <c r="O30" i="28"/>
  <c r="O34" i="28"/>
  <c r="J39" i="28"/>
  <c r="J50" i="28"/>
  <c r="J69" i="28"/>
  <c r="J82" i="28"/>
  <c r="O92" i="28"/>
  <c r="J26" i="28"/>
  <c r="O27" i="28"/>
  <c r="J30" i="28"/>
  <c r="L32" i="28"/>
  <c r="J34" i="28"/>
  <c r="L52" i="28"/>
  <c r="O52" i="28" s="1"/>
  <c r="J53" i="28"/>
  <c r="O54" i="28"/>
  <c r="J70" i="28"/>
  <c r="L84" i="28"/>
  <c r="O84" i="28" s="1"/>
  <c r="J86" i="28"/>
  <c r="L100" i="28"/>
  <c r="O100" i="28" s="1"/>
  <c r="J102" i="28"/>
  <c r="O22" i="28"/>
  <c r="O50" i="28"/>
  <c r="J22" i="28"/>
  <c r="J25" i="28"/>
  <c r="J42" i="28"/>
  <c r="J46" i="28"/>
  <c r="J67" i="28"/>
  <c r="O76" i="28"/>
  <c r="J79" i="28"/>
  <c r="O86" i="28"/>
  <c r="J95" i="28"/>
  <c r="O38" i="28"/>
  <c r="O62" i="28"/>
  <c r="O66" i="28"/>
  <c r="L72" i="28"/>
  <c r="L88" i="28"/>
  <c r="O88" i="28" s="1"/>
  <c r="L104" i="28"/>
  <c r="J118" i="27"/>
  <c r="O118" i="27"/>
  <c r="O120" i="27"/>
  <c r="O116" i="27"/>
  <c r="O46" i="27"/>
  <c r="O50" i="27"/>
  <c r="O54" i="27"/>
  <c r="O62" i="27"/>
  <c r="O30" i="27"/>
  <c r="L72" i="27"/>
  <c r="O72" i="27" s="1"/>
  <c r="J74" i="27"/>
  <c r="O74" i="27"/>
  <c r="L76" i="27"/>
  <c r="O76" i="27" s="1"/>
  <c r="J78" i="27"/>
  <c r="O78" i="27"/>
  <c r="J82" i="27"/>
  <c r="O82" i="27"/>
  <c r="L84" i="27"/>
  <c r="O84" i="27" s="1"/>
  <c r="J86" i="27"/>
  <c r="O86" i="27"/>
  <c r="L88" i="27"/>
  <c r="O88" i="27" s="1"/>
  <c r="J90" i="27"/>
  <c r="O90" i="27"/>
  <c r="J94" i="27"/>
  <c r="O94" i="27"/>
  <c r="L96" i="27"/>
  <c r="O96" i="27" s="1"/>
  <c r="J98" i="27"/>
  <c r="O98" i="27"/>
  <c r="L100" i="27"/>
  <c r="J102" i="27"/>
  <c r="O102" i="27"/>
  <c r="L104" i="27"/>
  <c r="O104" i="27" s="1"/>
  <c r="J106" i="27"/>
  <c r="O106" i="27"/>
  <c r="L108" i="27"/>
  <c r="O108" i="27" s="1"/>
  <c r="J110" i="27"/>
  <c r="O110" i="27"/>
  <c r="L112" i="27"/>
  <c r="O112" i="27" s="1"/>
  <c r="J114" i="27"/>
  <c r="O114" i="27"/>
  <c r="O22" i="27"/>
  <c r="O26" i="27"/>
  <c r="O34" i="27"/>
  <c r="O38" i="27"/>
  <c r="O24" i="27"/>
  <c r="O28" i="27"/>
  <c r="O32" i="27"/>
  <c r="O36" i="27"/>
  <c r="O40" i="27"/>
  <c r="O48" i="27"/>
  <c r="O52" i="27"/>
  <c r="O56" i="27"/>
  <c r="O60" i="27"/>
  <c r="L68" i="27"/>
  <c r="O68" i="27" s="1"/>
  <c r="O73" i="27"/>
  <c r="O77" i="27"/>
  <c r="O81" i="27"/>
  <c r="O85" i="27"/>
  <c r="O89" i="27"/>
  <c r="O93" i="27"/>
  <c r="O97" i="27"/>
  <c r="O101" i="27"/>
  <c r="O105" i="27"/>
  <c r="O113" i="27"/>
  <c r="O100" i="27"/>
  <c r="L46" i="26"/>
  <c r="O46" i="26" s="1"/>
  <c r="L58" i="26"/>
  <c r="O58" i="26" s="1"/>
  <c r="J88" i="26"/>
  <c r="L52" i="26"/>
  <c r="O52" i="26" s="1"/>
  <c r="L62" i="26"/>
  <c r="L56" i="26"/>
  <c r="O56" i="26" s="1"/>
  <c r="O67" i="26"/>
  <c r="O54" i="26"/>
  <c r="J76" i="26"/>
  <c r="L24" i="26"/>
  <c r="O24" i="26" s="1"/>
  <c r="L48" i="26"/>
  <c r="O48" i="26" s="1"/>
  <c r="L64" i="26"/>
  <c r="O64" i="26" s="1"/>
  <c r="L94" i="26"/>
  <c r="O94" i="26" s="1"/>
  <c r="J96" i="26"/>
  <c r="L110" i="26"/>
  <c r="O110" i="26" s="1"/>
  <c r="K124" i="26"/>
  <c r="J38" i="26"/>
  <c r="J54" i="26"/>
  <c r="L28" i="26"/>
  <c r="O28" i="26" s="1"/>
  <c r="L44" i="26"/>
  <c r="O44" i="26" s="1"/>
  <c r="L60" i="26"/>
  <c r="O60" i="26" s="1"/>
  <c r="O62" i="26"/>
  <c r="L82" i="26"/>
  <c r="O82" i="26" s="1"/>
  <c r="L114" i="26"/>
  <c r="O114" i="26" s="1"/>
  <c r="O22" i="26"/>
  <c r="O26" i="26"/>
  <c r="O30" i="26"/>
  <c r="O73" i="26"/>
  <c r="J34" i="26"/>
  <c r="O112" i="26"/>
  <c r="L40" i="26"/>
  <c r="O40" i="26" s="1"/>
  <c r="J42" i="26"/>
  <c r="J73" i="26"/>
  <c r="L78" i="26"/>
  <c r="O78" i="26" s="1"/>
  <c r="J80" i="26"/>
  <c r="O86" i="26"/>
  <c r="L90" i="26"/>
  <c r="O90" i="26" s="1"/>
  <c r="J92" i="26"/>
  <c r="L98" i="26"/>
  <c r="O98" i="26" s="1"/>
  <c r="O102" i="26"/>
  <c r="L106" i="26"/>
  <c r="O106" i="26" s="1"/>
  <c r="J108" i="26"/>
  <c r="O111" i="26"/>
  <c r="J22" i="26"/>
  <c r="J26" i="26"/>
  <c r="J30" i="26"/>
  <c r="O34" i="26"/>
  <c r="J72" i="26"/>
  <c r="O74" i="26"/>
  <c r="J84" i="26"/>
  <c r="J112" i="26"/>
  <c r="O33" i="26"/>
  <c r="J68" i="26"/>
  <c r="O83" i="26"/>
  <c r="O99" i="25"/>
  <c r="J99" i="25"/>
  <c r="J102" i="25"/>
  <c r="O106" i="25"/>
  <c r="L107" i="25"/>
  <c r="O107" i="25" s="1"/>
  <c r="L111" i="25"/>
  <c r="O111" i="25" s="1"/>
  <c r="L114" i="25"/>
  <c r="O114" i="25" s="1"/>
  <c r="L120" i="25"/>
  <c r="O120" i="25" s="1"/>
  <c r="L104" i="25"/>
  <c r="O104" i="25" s="1"/>
  <c r="L115" i="25"/>
  <c r="O115" i="25" s="1"/>
  <c r="L108" i="25"/>
  <c r="O108" i="25" s="1"/>
  <c r="J110" i="25"/>
  <c r="L112" i="25"/>
  <c r="O112" i="25" s="1"/>
  <c r="O30" i="25"/>
  <c r="O39" i="25"/>
  <c r="O83" i="25"/>
  <c r="O59" i="25"/>
  <c r="O62" i="25"/>
  <c r="O79" i="25"/>
  <c r="O67" i="25"/>
  <c r="O43" i="25"/>
  <c r="O95" i="25"/>
  <c r="O51" i="25"/>
  <c r="O71" i="25"/>
  <c r="O22" i="25"/>
  <c r="J30" i="25"/>
  <c r="J34" i="25"/>
  <c r="J51" i="25"/>
  <c r="J54" i="25"/>
  <c r="J63" i="25"/>
  <c r="J22" i="25"/>
  <c r="L40" i="25"/>
  <c r="O40" i="25" s="1"/>
  <c r="J41" i="25"/>
  <c r="O42" i="25"/>
  <c r="L56" i="25"/>
  <c r="O56" i="25" s="1"/>
  <c r="J57" i="25"/>
  <c r="O66" i="25"/>
  <c r="J74" i="25"/>
  <c r="J90" i="25"/>
  <c r="O34" i="25"/>
  <c r="O38" i="25"/>
  <c r="O54" i="25"/>
  <c r="J27" i="25"/>
  <c r="J38" i="25"/>
  <c r="J71" i="25"/>
  <c r="J73" i="25"/>
  <c r="O74" i="25"/>
  <c r="J83" i="25"/>
  <c r="O26" i="25"/>
  <c r="J42" i="25"/>
  <c r="J62" i="25"/>
  <c r="L76" i="25"/>
  <c r="O76" i="25" s="1"/>
  <c r="L92" i="25"/>
  <c r="O92" i="25" s="1"/>
  <c r="O95" i="24"/>
  <c r="O111" i="24"/>
  <c r="O107" i="24"/>
  <c r="J95" i="24"/>
  <c r="J114" i="24"/>
  <c r="J118" i="24"/>
  <c r="L100" i="24"/>
  <c r="J102" i="24"/>
  <c r="L120" i="24"/>
  <c r="O120" i="24" s="1"/>
  <c r="J98" i="24"/>
  <c r="O108" i="24"/>
  <c r="J111" i="24"/>
  <c r="O118" i="24"/>
  <c r="L104" i="24"/>
  <c r="O104" i="24" s="1"/>
  <c r="L115" i="24"/>
  <c r="O115" i="24" s="1"/>
  <c r="O30" i="24"/>
  <c r="O35" i="24"/>
  <c r="O53" i="24"/>
  <c r="O62" i="24"/>
  <c r="O67" i="24"/>
  <c r="O82" i="24"/>
  <c r="O83" i="24"/>
  <c r="O50" i="24"/>
  <c r="O34" i="24"/>
  <c r="O47" i="24"/>
  <c r="O79" i="24"/>
  <c r="O27" i="24"/>
  <c r="O91" i="24"/>
  <c r="O43" i="24"/>
  <c r="O75" i="24"/>
  <c r="O54" i="24"/>
  <c r="J22" i="24"/>
  <c r="J38" i="24"/>
  <c r="L52" i="24"/>
  <c r="J54" i="24"/>
  <c r="L68" i="24"/>
  <c r="L84" i="24"/>
  <c r="O84" i="24" s="1"/>
  <c r="J86" i="24"/>
  <c r="O90" i="24"/>
  <c r="O22" i="24"/>
  <c r="J27" i="24"/>
  <c r="J30" i="24"/>
  <c r="J34" i="24"/>
  <c r="O38" i="24"/>
  <c r="J43" i="24"/>
  <c r="J46" i="24"/>
  <c r="J50" i="24"/>
  <c r="J62" i="24"/>
  <c r="J66" i="24"/>
  <c r="J75" i="24"/>
  <c r="J78" i="24"/>
  <c r="J82" i="24"/>
  <c r="O92" i="24"/>
  <c r="L24" i="24"/>
  <c r="O24" i="24" s="1"/>
  <c r="J25" i="24"/>
  <c r="O26" i="24"/>
  <c r="L40" i="24"/>
  <c r="O40" i="24" s="1"/>
  <c r="J41" i="24"/>
  <c r="O42" i="24"/>
  <c r="L56" i="24"/>
  <c r="J57" i="24"/>
  <c r="L72" i="24"/>
  <c r="J73" i="24"/>
  <c r="O74" i="24"/>
  <c r="L88" i="24"/>
  <c r="O88" i="24" s="1"/>
  <c r="J90" i="24"/>
  <c r="O108" i="23"/>
  <c r="J112" i="23"/>
  <c r="O116" i="23"/>
  <c r="L120" i="23"/>
  <c r="O120" i="23" s="1"/>
  <c r="J108" i="23"/>
  <c r="O112" i="23"/>
  <c r="J116" i="23"/>
  <c r="O106" i="23"/>
  <c r="O110" i="23"/>
  <c r="O114" i="23"/>
  <c r="O118" i="23"/>
  <c r="J48" i="23"/>
  <c r="J58" i="23"/>
  <c r="J64" i="23"/>
  <c r="O64" i="23"/>
  <c r="J74" i="23"/>
  <c r="O74" i="23"/>
  <c r="J78" i="23"/>
  <c r="O78" i="23"/>
  <c r="J86" i="23"/>
  <c r="O86" i="23"/>
  <c r="J90" i="23"/>
  <c r="O90" i="23"/>
  <c r="J94" i="23"/>
  <c r="O94" i="23"/>
  <c r="J98" i="23"/>
  <c r="O98" i="23"/>
  <c r="J102" i="23"/>
  <c r="O102" i="23"/>
  <c r="J26" i="23"/>
  <c r="O28" i="23"/>
  <c r="L32" i="23"/>
  <c r="O32" i="23" s="1"/>
  <c r="J34" i="23"/>
  <c r="O36" i="23"/>
  <c r="L40" i="23"/>
  <c r="O40" i="23" s="1"/>
  <c r="O44" i="23"/>
  <c r="O57" i="23"/>
  <c r="O60" i="23"/>
  <c r="O73" i="23"/>
  <c r="O77" i="23"/>
  <c r="O81" i="23"/>
  <c r="O85" i="23"/>
  <c r="O89" i="23"/>
  <c r="O93" i="23"/>
  <c r="O101" i="23"/>
  <c r="J50" i="23"/>
  <c r="O53" i="23"/>
  <c r="O56" i="23"/>
  <c r="J66" i="23"/>
  <c r="O69" i="23"/>
  <c r="O72" i="23"/>
  <c r="O80" i="23"/>
  <c r="O88" i="23"/>
  <c r="O92" i="23"/>
  <c r="O104" i="23"/>
  <c r="O48" i="23"/>
  <c r="O119" i="21"/>
  <c r="J119" i="21"/>
  <c r="L120" i="21"/>
  <c r="O26" i="21"/>
  <c r="O39" i="21"/>
  <c r="O90" i="21"/>
  <c r="O115" i="21"/>
  <c r="O91" i="21"/>
  <c r="O42" i="21"/>
  <c r="O107" i="21"/>
  <c r="O35" i="21"/>
  <c r="O83" i="21"/>
  <c r="O103" i="21"/>
  <c r="O79" i="21"/>
  <c r="O99" i="21"/>
  <c r="O55" i="21"/>
  <c r="O63" i="21"/>
  <c r="O38" i="21"/>
  <c r="J38" i="21"/>
  <c r="O50" i="21"/>
  <c r="J63" i="21"/>
  <c r="J66" i="21"/>
  <c r="J83" i="21"/>
  <c r="J85" i="21"/>
  <c r="O86" i="21"/>
  <c r="J91" i="21"/>
  <c r="J103" i="21"/>
  <c r="J22" i="21"/>
  <c r="J26" i="21"/>
  <c r="O27" i="21"/>
  <c r="J30" i="21"/>
  <c r="O34" i="21"/>
  <c r="L48" i="21"/>
  <c r="O48" i="21" s="1"/>
  <c r="J50" i="21"/>
  <c r="L68" i="21"/>
  <c r="O68" i="21" s="1"/>
  <c r="J69" i="21"/>
  <c r="O70" i="21"/>
  <c r="O78" i="21"/>
  <c r="J86" i="21"/>
  <c r="J89" i="21"/>
  <c r="O95" i="21"/>
  <c r="O98" i="21"/>
  <c r="L108" i="21"/>
  <c r="O108" i="21" s="1"/>
  <c r="O46" i="21"/>
  <c r="O66" i="21"/>
  <c r="O22" i="21"/>
  <c r="O30" i="21"/>
  <c r="J42" i="21"/>
  <c r="J46" i="21"/>
  <c r="J55" i="21"/>
  <c r="J75" i="21"/>
  <c r="J106" i="21"/>
  <c r="L32" i="21"/>
  <c r="O32" i="21" s="1"/>
  <c r="J34" i="21"/>
  <c r="L52" i="21"/>
  <c r="O54" i="21"/>
  <c r="O62" i="21"/>
  <c r="J70" i="21"/>
  <c r="J74" i="21"/>
  <c r="J78" i="21"/>
  <c r="O82" i="21"/>
  <c r="J90" i="21"/>
  <c r="L96" i="21"/>
  <c r="O96" i="21" s="1"/>
  <c r="J98" i="21"/>
  <c r="J114" i="21"/>
  <c r="O118" i="20"/>
  <c r="L120" i="20"/>
  <c r="L115" i="20"/>
  <c r="O115" i="20" s="1"/>
  <c r="L112" i="20"/>
  <c r="O112" i="20" s="1"/>
  <c r="O114" i="20"/>
  <c r="L119" i="20"/>
  <c r="O119" i="20" s="1"/>
  <c r="O107" i="20"/>
  <c r="O22" i="20"/>
  <c r="O78" i="20"/>
  <c r="O47" i="20"/>
  <c r="O70" i="20"/>
  <c r="O90" i="20"/>
  <c r="O106" i="20"/>
  <c r="L48" i="20"/>
  <c r="O48" i="20" s="1"/>
  <c r="L51" i="20"/>
  <c r="O51" i="20" s="1"/>
  <c r="L64" i="20"/>
  <c r="O64" i="20" s="1"/>
  <c r="J65" i="20"/>
  <c r="L67" i="20"/>
  <c r="O67" i="20" s="1"/>
  <c r="L80" i="20"/>
  <c r="O80" i="20" s="1"/>
  <c r="J81" i="20"/>
  <c r="L83" i="20"/>
  <c r="O83" i="20" s="1"/>
  <c r="L92" i="20"/>
  <c r="O92" i="20" s="1"/>
  <c r="O94" i="20"/>
  <c r="L99" i="20"/>
  <c r="O99" i="20" s="1"/>
  <c r="L108" i="20"/>
  <c r="O108" i="20" s="1"/>
  <c r="O110" i="20"/>
  <c r="J90" i="20"/>
  <c r="J106" i="20"/>
  <c r="L32" i="20"/>
  <c r="O32" i="20" s="1"/>
  <c r="J33" i="20"/>
  <c r="L35" i="20"/>
  <c r="O35" i="20" s="1"/>
  <c r="L23" i="20"/>
  <c r="O23" i="20" s="1"/>
  <c r="L27" i="20"/>
  <c r="O27" i="20" s="1"/>
  <c r="O34" i="20"/>
  <c r="L39" i="20"/>
  <c r="O39" i="20" s="1"/>
  <c r="L43" i="20"/>
  <c r="O43" i="20" s="1"/>
  <c r="O50" i="20"/>
  <c r="J53" i="20"/>
  <c r="L55" i="20"/>
  <c r="O55" i="20" s="1"/>
  <c r="L59" i="20"/>
  <c r="O59" i="20" s="1"/>
  <c r="O66" i="20"/>
  <c r="J69" i="20"/>
  <c r="L71" i="20"/>
  <c r="O71" i="20" s="1"/>
  <c r="L75" i="20"/>
  <c r="O75" i="20" s="1"/>
  <c r="O82" i="20"/>
  <c r="J85" i="20"/>
  <c r="L87" i="20"/>
  <c r="O87" i="20" s="1"/>
  <c r="L96" i="20"/>
  <c r="O96" i="20" s="1"/>
  <c r="O98" i="20"/>
  <c r="O118" i="19"/>
  <c r="O112" i="19"/>
  <c r="O114" i="19"/>
  <c r="L120" i="19"/>
  <c r="O120" i="19" s="1"/>
  <c r="O118" i="18"/>
  <c r="L120" i="18"/>
  <c r="O120" i="18" s="1"/>
  <c r="O103" i="18"/>
  <c r="O114" i="18"/>
  <c r="O35" i="18"/>
  <c r="O43" i="18"/>
  <c r="O51" i="18"/>
  <c r="O67" i="18"/>
  <c r="O75" i="18"/>
  <c r="O83" i="18"/>
  <c r="O91" i="18"/>
  <c r="O99" i="18"/>
  <c r="J23" i="18"/>
  <c r="O36" i="18"/>
  <c r="J39" i="18"/>
  <c r="J58" i="18"/>
  <c r="O68" i="18"/>
  <c r="J71" i="18"/>
  <c r="O84" i="18"/>
  <c r="J87" i="18"/>
  <c r="O100" i="18"/>
  <c r="J103" i="18"/>
  <c r="O24" i="18"/>
  <c r="L28" i="18"/>
  <c r="J30" i="18"/>
  <c r="O37" i="18"/>
  <c r="O40" i="18"/>
  <c r="L44" i="18"/>
  <c r="O44" i="18" s="1"/>
  <c r="J46" i="18"/>
  <c r="O53" i="18"/>
  <c r="O56" i="18"/>
  <c r="L60" i="18"/>
  <c r="O60" i="18" s="1"/>
  <c r="J62" i="18"/>
  <c r="O69" i="18"/>
  <c r="O72" i="18"/>
  <c r="L76" i="18"/>
  <c r="O76" i="18" s="1"/>
  <c r="J78" i="18"/>
  <c r="O85" i="18"/>
  <c r="O88" i="18"/>
  <c r="L92" i="18"/>
  <c r="J94" i="18"/>
  <c r="O101" i="18"/>
  <c r="J26" i="18"/>
  <c r="J42" i="18"/>
  <c r="J55" i="18"/>
  <c r="J74" i="18"/>
  <c r="J90" i="18"/>
  <c r="O28" i="18"/>
  <c r="L32" i="18"/>
  <c r="O32" i="18" s="1"/>
  <c r="J34" i="18"/>
  <c r="L48" i="18"/>
  <c r="O48" i="18" s="1"/>
  <c r="J50" i="18"/>
  <c r="L64" i="18"/>
  <c r="O64" i="18" s="1"/>
  <c r="J66" i="18"/>
  <c r="L80" i="18"/>
  <c r="O80" i="18" s="1"/>
  <c r="J82" i="18"/>
  <c r="O92" i="18"/>
  <c r="L96" i="18"/>
  <c r="O96" i="18" s="1"/>
  <c r="L104" i="18"/>
  <c r="O104" i="18" s="1"/>
  <c r="L120" i="17"/>
  <c r="O120" i="17" s="1"/>
  <c r="O114" i="17"/>
  <c r="L116" i="17"/>
  <c r="O116" i="17" s="1"/>
  <c r="O23" i="17"/>
  <c r="O39" i="17"/>
  <c r="O57" i="17"/>
  <c r="O64" i="17"/>
  <c r="O85" i="17"/>
  <c r="O101" i="17"/>
  <c r="O68" i="17"/>
  <c r="O93" i="17"/>
  <c r="O63" i="17"/>
  <c r="O31" i="17"/>
  <c r="O35" i="17"/>
  <c r="O51" i="17"/>
  <c r="J22" i="17"/>
  <c r="J35" i="17"/>
  <c r="J51" i="17"/>
  <c r="J54" i="17"/>
  <c r="J67" i="17"/>
  <c r="O71" i="17"/>
  <c r="O110" i="17"/>
  <c r="J26" i="17"/>
  <c r="L40" i="17"/>
  <c r="O40" i="17" s="1"/>
  <c r="J42" i="17"/>
  <c r="O52" i="17"/>
  <c r="L56" i="17"/>
  <c r="O56" i="17" s="1"/>
  <c r="J58" i="17"/>
  <c r="J71" i="17"/>
  <c r="O72" i="17"/>
  <c r="L76" i="17"/>
  <c r="O76" i="17" s="1"/>
  <c r="J78" i="17"/>
  <c r="O80" i="17"/>
  <c r="L84" i="17"/>
  <c r="O84" i="17" s="1"/>
  <c r="J86" i="17"/>
  <c r="L92" i="17"/>
  <c r="O92" i="17" s="1"/>
  <c r="J94" i="17"/>
  <c r="O96" i="17"/>
  <c r="L100" i="17"/>
  <c r="O100" i="17" s="1"/>
  <c r="J102" i="17"/>
  <c r="O105" i="17"/>
  <c r="O109" i="17"/>
  <c r="O113" i="17"/>
  <c r="O32" i="17"/>
  <c r="J70" i="17"/>
  <c r="J110" i="17"/>
  <c r="L28" i="17"/>
  <c r="O28" i="17" s="1"/>
  <c r="O37" i="17"/>
  <c r="L44" i="17"/>
  <c r="O44" i="17" s="1"/>
  <c r="O53" i="17"/>
  <c r="O69" i="17"/>
  <c r="O104" i="17"/>
  <c r="O112" i="17"/>
  <c r="O102" i="16"/>
  <c r="L112" i="16"/>
  <c r="L116" i="16"/>
  <c r="O116" i="16" s="1"/>
  <c r="O118" i="16"/>
  <c r="O91" i="16"/>
  <c r="O106" i="16"/>
  <c r="L107" i="16"/>
  <c r="O107" i="16" s="1"/>
  <c r="L120" i="16"/>
  <c r="L104" i="16"/>
  <c r="O104" i="16" s="1"/>
  <c r="J110" i="16"/>
  <c r="O67" i="16"/>
  <c r="O95" i="16"/>
  <c r="O59" i="16"/>
  <c r="O71" i="16"/>
  <c r="O83" i="16"/>
  <c r="O87" i="16"/>
  <c r="O34" i="16"/>
  <c r="O55" i="16"/>
  <c r="O79" i="16"/>
  <c r="O63" i="16"/>
  <c r="O99" i="16"/>
  <c r="J26" i="16"/>
  <c r="J30" i="16"/>
  <c r="J59" i="16"/>
  <c r="J67" i="16"/>
  <c r="J70" i="16"/>
  <c r="O74" i="16"/>
  <c r="J83" i="16"/>
  <c r="J86" i="16"/>
  <c r="J99" i="16"/>
  <c r="J102" i="16"/>
  <c r="L23" i="16"/>
  <c r="O23" i="16" s="1"/>
  <c r="L36" i="16"/>
  <c r="O36" i="16" s="1"/>
  <c r="O38" i="16"/>
  <c r="J53" i="16"/>
  <c r="O54" i="16"/>
  <c r="L72" i="16"/>
  <c r="O72" i="16" s="1"/>
  <c r="J74" i="16"/>
  <c r="L88" i="16"/>
  <c r="O88" i="16" s="1"/>
  <c r="J90" i="16"/>
  <c r="O50" i="16"/>
  <c r="O86" i="16"/>
  <c r="O26" i="16"/>
  <c r="O30" i="16"/>
  <c r="J50" i="16"/>
  <c r="O22" i="16"/>
  <c r="L40" i="16"/>
  <c r="L43" i="16"/>
  <c r="O43" i="16" s="1"/>
  <c r="L47" i="16"/>
  <c r="O47" i="16" s="1"/>
  <c r="L76" i="16"/>
  <c r="O76" i="16" s="1"/>
  <c r="L92" i="16"/>
  <c r="O92" i="16" s="1"/>
  <c r="L112" i="15"/>
  <c r="O112" i="15" s="1"/>
  <c r="O114" i="15"/>
  <c r="L116" i="15"/>
  <c r="O116" i="15" s="1"/>
  <c r="O118" i="15"/>
  <c r="L120" i="15"/>
  <c r="O120" i="15" s="1"/>
  <c r="O60" i="15"/>
  <c r="O64" i="15"/>
  <c r="O24" i="15"/>
  <c r="O36" i="15"/>
  <c r="O22" i="15"/>
  <c r="O26" i="15"/>
  <c r="O30" i="15"/>
  <c r="O42" i="15"/>
  <c r="O46" i="15"/>
  <c r="O50" i="15"/>
  <c r="O58" i="15"/>
  <c r="O62" i="15"/>
  <c r="O66" i="15"/>
  <c r="J70" i="15"/>
  <c r="O73" i="15"/>
  <c r="O77" i="15"/>
  <c r="O81" i="15"/>
  <c r="O85" i="15"/>
  <c r="O89" i="15"/>
  <c r="O93" i="15"/>
  <c r="O97" i="15"/>
  <c r="O105" i="15"/>
  <c r="O32" i="15"/>
  <c r="O40" i="15"/>
  <c r="O44" i="15"/>
  <c r="O48" i="15"/>
  <c r="O56" i="15"/>
  <c r="O110" i="15"/>
  <c r="J74" i="15"/>
  <c r="O74" i="15"/>
  <c r="J82" i="15"/>
  <c r="O82" i="15"/>
  <c r="J86" i="15"/>
  <c r="O86" i="15"/>
  <c r="J90" i="15"/>
  <c r="O90" i="15"/>
  <c r="J94" i="15"/>
  <c r="O94" i="15"/>
  <c r="J98" i="15"/>
  <c r="O98" i="15"/>
  <c r="J102" i="15"/>
  <c r="O102" i="15"/>
  <c r="J106" i="15"/>
  <c r="O33" i="15"/>
  <c r="O37" i="15"/>
  <c r="O41" i="15"/>
  <c r="O45" i="15"/>
  <c r="O49" i="15"/>
  <c r="O72" i="15"/>
  <c r="O76" i="15"/>
  <c r="O84" i="15"/>
  <c r="O88" i="15"/>
  <c r="O92" i="15"/>
  <c r="O96" i="15"/>
  <c r="O100" i="15"/>
  <c r="O111" i="14"/>
  <c r="O107" i="14"/>
  <c r="O102" i="14"/>
  <c r="J111" i="14"/>
  <c r="J114" i="14"/>
  <c r="J118" i="14"/>
  <c r="O118" i="14"/>
  <c r="J102" i="14"/>
  <c r="L120" i="14"/>
  <c r="O120" i="14" s="1"/>
  <c r="L104" i="14"/>
  <c r="O104" i="14" s="1"/>
  <c r="L115" i="14"/>
  <c r="O115" i="14" s="1"/>
  <c r="O47" i="14"/>
  <c r="O79" i="14"/>
  <c r="O31" i="14"/>
  <c r="O63" i="14"/>
  <c r="O23" i="14"/>
  <c r="O39" i="14"/>
  <c r="O55" i="14"/>
  <c r="O71" i="14"/>
  <c r="O99" i="14"/>
  <c r="O91" i="14"/>
  <c r="J31" i="14"/>
  <c r="J33" i="14"/>
  <c r="O34" i="14"/>
  <c r="J39" i="14"/>
  <c r="J55" i="14"/>
  <c r="J63" i="14"/>
  <c r="J65" i="14"/>
  <c r="O66" i="14"/>
  <c r="J71" i="14"/>
  <c r="J75" i="14"/>
  <c r="J79" i="14"/>
  <c r="J81" i="14"/>
  <c r="O82" i="14"/>
  <c r="O92" i="14"/>
  <c r="J98" i="14"/>
  <c r="J34" i="14"/>
  <c r="J37" i="14"/>
  <c r="J50" i="14"/>
  <c r="J53" i="14"/>
  <c r="J66" i="14"/>
  <c r="J69" i="14"/>
  <c r="J82" i="14"/>
  <c r="J85" i="14"/>
  <c r="O90" i="14"/>
  <c r="L100" i="14"/>
  <c r="O100" i="14" s="1"/>
  <c r="J23" i="14"/>
  <c r="J27" i="14"/>
  <c r="J43" i="14"/>
  <c r="J47" i="14"/>
  <c r="J49" i="14"/>
  <c r="O50" i="14"/>
  <c r="O30" i="14"/>
  <c r="O46" i="14"/>
  <c r="O62" i="14"/>
  <c r="O78" i="14"/>
  <c r="J107" i="13"/>
  <c r="L108" i="13"/>
  <c r="J110" i="13"/>
  <c r="J114" i="13"/>
  <c r="O114" i="13"/>
  <c r="L116" i="13"/>
  <c r="O118" i="13"/>
  <c r="O108" i="13"/>
  <c r="L111" i="13"/>
  <c r="O111" i="13" s="1"/>
  <c r="O112" i="13"/>
  <c r="L120" i="13"/>
  <c r="O120" i="13" s="1"/>
  <c r="L104" i="13"/>
  <c r="J106" i="13"/>
  <c r="O31" i="13"/>
  <c r="O38" i="13"/>
  <c r="O95" i="13"/>
  <c r="O23" i="13"/>
  <c r="O39" i="13"/>
  <c r="O54" i="13"/>
  <c r="O55" i="13"/>
  <c r="O67" i="13"/>
  <c r="O75" i="13"/>
  <c r="O71" i="13"/>
  <c r="O79" i="13"/>
  <c r="O27" i="13"/>
  <c r="O47" i="13"/>
  <c r="O83" i="13"/>
  <c r="O50" i="13"/>
  <c r="O78" i="13"/>
  <c r="J23" i="13"/>
  <c r="J31" i="13"/>
  <c r="J54" i="13"/>
  <c r="O62" i="13"/>
  <c r="J67" i="13"/>
  <c r="J75" i="13"/>
  <c r="J78" i="13"/>
  <c r="J95" i="13"/>
  <c r="O26" i="13"/>
  <c r="J34" i="13"/>
  <c r="J38" i="13"/>
  <c r="J42" i="13"/>
  <c r="O46" i="13"/>
  <c r="L60" i="13"/>
  <c r="O60" i="13" s="1"/>
  <c r="J62" i="13"/>
  <c r="L80" i="13"/>
  <c r="J81" i="13"/>
  <c r="O82" i="13"/>
  <c r="O96" i="13"/>
  <c r="L100" i="13"/>
  <c r="O100" i="13" s="1"/>
  <c r="J102" i="13"/>
  <c r="J33" i="13"/>
  <c r="O34" i="13"/>
  <c r="O42" i="13"/>
  <c r="J50" i="13"/>
  <c r="J91" i="13"/>
  <c r="J98" i="13"/>
  <c r="O30" i="13"/>
  <c r="L44" i="13"/>
  <c r="L64" i="13"/>
  <c r="O64" i="13" s="1"/>
  <c r="O66" i="13"/>
  <c r="O74" i="13"/>
  <c r="O90" i="13"/>
  <c r="O74" i="12"/>
  <c r="L83" i="12"/>
  <c r="O83" i="12" s="1"/>
  <c r="L87" i="12"/>
  <c r="O87" i="12" s="1"/>
  <c r="O90" i="12"/>
  <c r="O98" i="12"/>
  <c r="O102" i="12"/>
  <c r="O106" i="12"/>
  <c r="O114" i="12"/>
  <c r="O118" i="12"/>
  <c r="L75" i="12"/>
  <c r="O75" i="12" s="1"/>
  <c r="L79" i="12"/>
  <c r="O79" i="12" s="1"/>
  <c r="O82" i="12"/>
  <c r="J86" i="12"/>
  <c r="L88" i="12"/>
  <c r="J90" i="12"/>
  <c r="L92" i="12"/>
  <c r="O92" i="12" s="1"/>
  <c r="J94" i="12"/>
  <c r="L96" i="12"/>
  <c r="O96" i="12" s="1"/>
  <c r="J98" i="12"/>
  <c r="L100" i="12"/>
  <c r="O100" i="12" s="1"/>
  <c r="J102" i="12"/>
  <c r="L104" i="12"/>
  <c r="O104" i="12" s="1"/>
  <c r="J106" i="12"/>
  <c r="L108" i="12"/>
  <c r="O108" i="12" s="1"/>
  <c r="J110" i="12"/>
  <c r="L112" i="12"/>
  <c r="J114" i="12"/>
  <c r="L116" i="12"/>
  <c r="O116" i="12" s="1"/>
  <c r="J118" i="12"/>
  <c r="L120" i="12"/>
  <c r="O120" i="12" s="1"/>
  <c r="O31" i="12"/>
  <c r="O47" i="12"/>
  <c r="O51" i="12"/>
  <c r="O22" i="12"/>
  <c r="O38" i="12"/>
  <c r="O54" i="12"/>
  <c r="J38" i="12"/>
  <c r="J22" i="12"/>
  <c r="J51" i="12"/>
  <c r="J54" i="12"/>
  <c r="J25" i="12"/>
  <c r="O26" i="12"/>
  <c r="L40" i="12"/>
  <c r="O42" i="12"/>
  <c r="L56" i="12"/>
  <c r="O56" i="12" s="1"/>
  <c r="J57" i="12"/>
  <c r="O58" i="12"/>
  <c r="O66" i="12"/>
  <c r="J26" i="12"/>
  <c r="J42" i="12"/>
  <c r="J45" i="12"/>
  <c r="O50" i="12"/>
  <c r="J58" i="12"/>
  <c r="J62" i="12"/>
  <c r="J66" i="12"/>
  <c r="L68" i="12"/>
  <c r="O68" i="12" s="1"/>
  <c r="J69" i="12"/>
  <c r="L71" i="12"/>
  <c r="O71" i="12" s="1"/>
  <c r="L112" i="11"/>
  <c r="O112" i="11" s="1"/>
  <c r="J114" i="11"/>
  <c r="O114" i="11"/>
  <c r="L116" i="11"/>
  <c r="O116" i="11" s="1"/>
  <c r="J118" i="11"/>
  <c r="O118" i="11"/>
  <c r="O120" i="11"/>
  <c r="O109" i="11"/>
  <c r="O23" i="11"/>
  <c r="O31" i="11"/>
  <c r="O35" i="11"/>
  <c r="J22" i="11"/>
  <c r="J35" i="11"/>
  <c r="J46" i="11"/>
  <c r="J62" i="11"/>
  <c r="J94" i="11"/>
  <c r="J102" i="11"/>
  <c r="L24" i="11"/>
  <c r="O24" i="11" s="1"/>
  <c r="J26" i="11"/>
  <c r="L40" i="11"/>
  <c r="O40" i="11" s="1"/>
  <c r="J42" i="11"/>
  <c r="O43" i="11"/>
  <c r="O32" i="11"/>
  <c r="J38" i="11"/>
  <c r="J54" i="11"/>
  <c r="J70" i="11"/>
  <c r="J78" i="11"/>
  <c r="J86" i="11"/>
  <c r="L28" i="11"/>
  <c r="O28" i="11" s="1"/>
  <c r="O44" i="11"/>
  <c r="O45" i="11"/>
  <c r="L48" i="11"/>
  <c r="O48" i="11" s="1"/>
  <c r="O52" i="11"/>
  <c r="O53" i="11"/>
  <c r="L56" i="11"/>
  <c r="O56" i="11" s="1"/>
  <c r="O61" i="11"/>
  <c r="O68" i="11"/>
  <c r="O69" i="11"/>
  <c r="L72" i="11"/>
  <c r="O72" i="11" s="1"/>
  <c r="O77" i="11"/>
  <c r="L80" i="11"/>
  <c r="O80" i="11" s="1"/>
  <c r="O85" i="11"/>
  <c r="L88" i="11"/>
  <c r="O88" i="11" s="1"/>
  <c r="O93" i="11"/>
  <c r="L96" i="11"/>
  <c r="O96" i="11" s="1"/>
  <c r="O101" i="11"/>
  <c r="L104" i="11"/>
  <c r="O104" i="11" s="1"/>
  <c r="O109" i="10"/>
  <c r="J112" i="10"/>
  <c r="O112" i="10"/>
  <c r="J116" i="10"/>
  <c r="O116" i="10"/>
  <c r="L120" i="10"/>
  <c r="O120" i="10" s="1"/>
  <c r="O118" i="10"/>
  <c r="O75" i="10"/>
  <c r="O31" i="10"/>
  <c r="O63" i="10"/>
  <c r="O35" i="10"/>
  <c r="O51" i="10"/>
  <c r="O67" i="10"/>
  <c r="J22" i="10"/>
  <c r="L27" i="10"/>
  <c r="O27" i="10" s="1"/>
  <c r="O29" i="10"/>
  <c r="O32" i="10"/>
  <c r="J35" i="10"/>
  <c r="J38" i="10"/>
  <c r="O45" i="10"/>
  <c r="O48" i="10"/>
  <c r="J51" i="10"/>
  <c r="L59" i="10"/>
  <c r="O59" i="10" s="1"/>
  <c r="O61" i="10"/>
  <c r="O64" i="10"/>
  <c r="J67" i="10"/>
  <c r="J70" i="10"/>
  <c r="J78" i="10"/>
  <c r="O81" i="10"/>
  <c r="L84" i="10"/>
  <c r="O84" i="10" s="1"/>
  <c r="J86" i="10"/>
  <c r="O89" i="10"/>
  <c r="L92" i="10"/>
  <c r="O92" i="10" s="1"/>
  <c r="J94" i="10"/>
  <c r="O97" i="10"/>
  <c r="L24" i="10"/>
  <c r="O24" i="10" s="1"/>
  <c r="L40" i="10"/>
  <c r="O40" i="10" s="1"/>
  <c r="L56" i="10"/>
  <c r="O56" i="10" s="1"/>
  <c r="L72" i="10"/>
  <c r="O72" i="10" s="1"/>
  <c r="O100" i="10"/>
  <c r="L104" i="10"/>
  <c r="O104" i="10" s="1"/>
  <c r="L28" i="10"/>
  <c r="O28" i="10" s="1"/>
  <c r="J30" i="10"/>
  <c r="L44" i="10"/>
  <c r="O44" i="10" s="1"/>
  <c r="J46" i="10"/>
  <c r="J62" i="10"/>
  <c r="J75" i="10"/>
  <c r="O77" i="10"/>
  <c r="L80" i="10"/>
  <c r="O80" i="10" s="1"/>
  <c r="J82" i="10"/>
  <c r="O85" i="10"/>
  <c r="J90" i="10"/>
  <c r="O93" i="10"/>
  <c r="L96" i="10"/>
  <c r="O96" i="10" s="1"/>
  <c r="J98" i="10"/>
  <c r="O26" i="42"/>
  <c r="O30" i="42"/>
  <c r="O33" i="42"/>
  <c r="O46" i="42"/>
  <c r="O62" i="42"/>
  <c r="O94" i="42"/>
  <c r="O42" i="42"/>
  <c r="O58" i="42"/>
  <c r="O74" i="42"/>
  <c r="O82" i="42"/>
  <c r="O34" i="42"/>
  <c r="O50" i="42"/>
  <c r="O53" i="42"/>
  <c r="O66" i="42"/>
  <c r="O69" i="42"/>
  <c r="O78" i="42"/>
  <c r="O97" i="42"/>
  <c r="O22" i="42"/>
  <c r="O25" i="42"/>
  <c r="O38" i="42"/>
  <c r="O41" i="42"/>
  <c r="O54" i="42"/>
  <c r="O57" i="42"/>
  <c r="O73" i="42"/>
  <c r="O81" i="42"/>
  <c r="O98" i="42"/>
  <c r="O117" i="42"/>
  <c r="J25" i="42"/>
  <c r="J29" i="42"/>
  <c r="J33" i="42"/>
  <c r="J41" i="42"/>
  <c r="J45" i="42"/>
  <c r="J49" i="42"/>
  <c r="J53" i="42"/>
  <c r="J57" i="42"/>
  <c r="J61" i="42"/>
  <c r="J65" i="42"/>
  <c r="J69" i="42"/>
  <c r="J73" i="42"/>
  <c r="L75" i="42"/>
  <c r="O75" i="42" s="1"/>
  <c r="J77" i="42"/>
  <c r="L79" i="42"/>
  <c r="O79" i="42" s="1"/>
  <c r="J81" i="42"/>
  <c r="L83" i="42"/>
  <c r="O83" i="42" s="1"/>
  <c r="J85" i="42"/>
  <c r="L91" i="42"/>
  <c r="O91" i="42" s="1"/>
  <c r="J93" i="42"/>
  <c r="L95" i="42"/>
  <c r="O95" i="42" s="1"/>
  <c r="J97" i="42"/>
  <c r="L99" i="42"/>
  <c r="O99" i="42" s="1"/>
  <c r="J101" i="42"/>
  <c r="L103" i="42"/>
  <c r="O103" i="42" s="1"/>
  <c r="J105" i="42"/>
  <c r="L107" i="42"/>
  <c r="O107" i="42" s="1"/>
  <c r="J109" i="42"/>
  <c r="L111" i="42"/>
  <c r="O111" i="42" s="1"/>
  <c r="J113" i="42"/>
  <c r="L115" i="42"/>
  <c r="O115" i="42" s="1"/>
  <c r="J117" i="42"/>
  <c r="L119" i="42"/>
  <c r="O119" i="42" s="1"/>
  <c r="O29" i="41"/>
  <c r="O33" i="41"/>
  <c r="O37" i="41"/>
  <c r="O41" i="41"/>
  <c r="O45" i="41"/>
  <c r="O49" i="41"/>
  <c r="O56" i="41"/>
  <c r="O60" i="41"/>
  <c r="O64" i="41"/>
  <c r="O68" i="41"/>
  <c r="O72" i="41"/>
  <c r="O76" i="41"/>
  <c r="O80" i="41"/>
  <c r="O84" i="41"/>
  <c r="O88" i="41"/>
  <c r="O92" i="41"/>
  <c r="O96" i="41"/>
  <c r="O100" i="41"/>
  <c r="O104" i="41"/>
  <c r="O108" i="41"/>
  <c r="O112" i="41"/>
  <c r="O22" i="41"/>
  <c r="O26" i="41"/>
  <c r="O30" i="41"/>
  <c r="O34" i="41"/>
  <c r="O42" i="41"/>
  <c r="O46" i="41"/>
  <c r="O50" i="41"/>
  <c r="O53" i="41"/>
  <c r="O57" i="41"/>
  <c r="O61" i="41"/>
  <c r="O65" i="41"/>
  <c r="O69" i="41"/>
  <c r="O73" i="41"/>
  <c r="O77" i="41"/>
  <c r="O81" i="41"/>
  <c r="O85" i="41"/>
  <c r="O89" i="41"/>
  <c r="O93" i="41"/>
  <c r="O97" i="41"/>
  <c r="O101" i="41"/>
  <c r="O109" i="41"/>
  <c r="O116" i="41"/>
  <c r="J29" i="41"/>
  <c r="J33" i="41"/>
  <c r="J37" i="41"/>
  <c r="J41" i="41"/>
  <c r="J45" i="41"/>
  <c r="J49" i="41"/>
  <c r="J56" i="41"/>
  <c r="J60" i="41"/>
  <c r="J64" i="41"/>
  <c r="J68" i="41"/>
  <c r="J72" i="41"/>
  <c r="J76" i="41"/>
  <c r="J80" i="41"/>
  <c r="J84" i="41"/>
  <c r="J88" i="41"/>
  <c r="J92" i="41"/>
  <c r="J96" i="41"/>
  <c r="J100" i="41"/>
  <c r="J104" i="41"/>
  <c r="J108" i="41"/>
  <c r="J112" i="41"/>
  <c r="J116" i="41"/>
  <c r="O126" i="40"/>
  <c r="O127" i="40"/>
  <c r="J126" i="40"/>
  <c r="L128" i="40"/>
  <c r="O128" i="40" s="1"/>
  <c r="O22" i="39"/>
  <c r="O33" i="39"/>
  <c r="O77" i="39"/>
  <c r="O82" i="39"/>
  <c r="O93" i="39"/>
  <c r="O98" i="39"/>
  <c r="O109" i="39"/>
  <c r="O117" i="39"/>
  <c r="O86" i="39"/>
  <c r="O114" i="39"/>
  <c r="O34" i="39"/>
  <c r="O50" i="39"/>
  <c r="O54" i="39"/>
  <c r="O58" i="39"/>
  <c r="O62" i="39"/>
  <c r="O94" i="39"/>
  <c r="O110" i="39"/>
  <c r="O118" i="39"/>
  <c r="O26" i="39"/>
  <c r="O42" i="39"/>
  <c r="O70" i="39"/>
  <c r="O102" i="39"/>
  <c r="O25" i="39"/>
  <c r="O30" i="39"/>
  <c r="O41" i="39"/>
  <c r="O46" i="39"/>
  <c r="O69" i="39"/>
  <c r="O74" i="39"/>
  <c r="O85" i="39"/>
  <c r="O90" i="39"/>
  <c r="O101" i="39"/>
  <c r="O106" i="39"/>
  <c r="O113" i="39"/>
  <c r="J25" i="39"/>
  <c r="J29" i="39"/>
  <c r="J33" i="39"/>
  <c r="J37" i="39"/>
  <c r="J41" i="39"/>
  <c r="J45" i="39"/>
  <c r="J49" i="39"/>
  <c r="J53" i="39"/>
  <c r="J57" i="39"/>
  <c r="J61" i="39"/>
  <c r="J65" i="39"/>
  <c r="J69" i="39"/>
  <c r="J73" i="39"/>
  <c r="J77" i="39"/>
  <c r="J81" i="39"/>
  <c r="J85" i="39"/>
  <c r="J89" i="39"/>
  <c r="J93" i="39"/>
  <c r="J101" i="39"/>
  <c r="J105" i="39"/>
  <c r="J109" i="39"/>
  <c r="L111" i="39"/>
  <c r="O111" i="39" s="1"/>
  <c r="J113" i="39"/>
  <c r="L115" i="39"/>
  <c r="O115" i="39" s="1"/>
  <c r="J117" i="39"/>
  <c r="L119" i="39"/>
  <c r="O119" i="39" s="1"/>
  <c r="O61" i="38"/>
  <c r="L101" i="38"/>
  <c r="O101" i="38" s="1"/>
  <c r="J101" i="38"/>
  <c r="O25" i="38"/>
  <c r="O32" i="38"/>
  <c r="O57" i="38"/>
  <c r="J61" i="38"/>
  <c r="O64" i="38"/>
  <c r="L85" i="38"/>
  <c r="O85" i="38" s="1"/>
  <c r="J85" i="38"/>
  <c r="O86" i="38"/>
  <c r="O92" i="38"/>
  <c r="L105" i="38"/>
  <c r="O105" i="38" s="1"/>
  <c r="J105" i="38"/>
  <c r="L77" i="38"/>
  <c r="O77" i="38" s="1"/>
  <c r="J77" i="38"/>
  <c r="L81" i="38"/>
  <c r="O81" i="38" s="1"/>
  <c r="J81" i="38"/>
  <c r="L24" i="38"/>
  <c r="O24" i="38" s="1"/>
  <c r="J25" i="38"/>
  <c r="O28" i="38"/>
  <c r="O37" i="38"/>
  <c r="L40" i="38"/>
  <c r="O40" i="38" s="1"/>
  <c r="O44" i="38"/>
  <c r="O53" i="38"/>
  <c r="L56" i="38"/>
  <c r="O56" i="38" s="1"/>
  <c r="J57" i="38"/>
  <c r="O69" i="38"/>
  <c r="L89" i="38"/>
  <c r="O89" i="38" s="1"/>
  <c r="J89" i="38"/>
  <c r="O90" i="38"/>
  <c r="O96" i="38"/>
  <c r="L109" i="38"/>
  <c r="O109" i="38" s="1"/>
  <c r="J109" i="38"/>
  <c r="O110" i="38"/>
  <c r="L113" i="38"/>
  <c r="O113" i="38" s="1"/>
  <c r="J113" i="38"/>
  <c r="O116" i="38"/>
  <c r="L73" i="38"/>
  <c r="O73" i="38" s="1"/>
  <c r="J73" i="38"/>
  <c r="O33" i="38"/>
  <c r="L36" i="38"/>
  <c r="O36" i="38" s="1"/>
  <c r="J37" i="38"/>
  <c r="O49" i="38"/>
  <c r="L52" i="38"/>
  <c r="O52" i="38" s="1"/>
  <c r="O65" i="38"/>
  <c r="L68" i="38"/>
  <c r="O68" i="38" s="1"/>
  <c r="J69" i="38"/>
  <c r="O72" i="38"/>
  <c r="O76" i="38"/>
  <c r="L93" i="38"/>
  <c r="O93" i="38" s="1"/>
  <c r="J93" i="38"/>
  <c r="O94" i="38"/>
  <c r="L97" i="38"/>
  <c r="O97" i="38" s="1"/>
  <c r="J97" i="38"/>
  <c r="L117" i="38"/>
  <c r="O117" i="38" s="1"/>
  <c r="J117" i="38"/>
  <c r="O85" i="37"/>
  <c r="O93" i="37"/>
  <c r="L113" i="37"/>
  <c r="O113" i="37" s="1"/>
  <c r="J113" i="37"/>
  <c r="O25" i="37"/>
  <c r="O33" i="37"/>
  <c r="O41" i="37"/>
  <c r="O49" i="37"/>
  <c r="O73" i="37"/>
  <c r="O81" i="37"/>
  <c r="L84" i="37"/>
  <c r="O84" i="37" s="1"/>
  <c r="J85" i="37"/>
  <c r="O88" i="37"/>
  <c r="L92" i="37"/>
  <c r="O92" i="37" s="1"/>
  <c r="J93" i="37"/>
  <c r="O96" i="37"/>
  <c r="L100" i="37"/>
  <c r="O100" i="37" s="1"/>
  <c r="L101" i="37"/>
  <c r="O101" i="37" s="1"/>
  <c r="J101" i="37"/>
  <c r="L105" i="37"/>
  <c r="J105" i="37"/>
  <c r="L109" i="37"/>
  <c r="O109" i="37" s="1"/>
  <c r="J109" i="37"/>
  <c r="O110" i="37"/>
  <c r="O114" i="37"/>
  <c r="L117" i="37"/>
  <c r="O117" i="37" s="1"/>
  <c r="J117" i="37"/>
  <c r="L24" i="37"/>
  <c r="O24" i="37" s="1"/>
  <c r="L32" i="37"/>
  <c r="O32" i="37" s="1"/>
  <c r="O36" i="37"/>
  <c r="L40" i="37"/>
  <c r="O40" i="37" s="1"/>
  <c r="L56" i="37"/>
  <c r="L64" i="37"/>
  <c r="O64" i="37" s="1"/>
  <c r="O68" i="37"/>
  <c r="L72" i="37"/>
  <c r="O72" i="37" s="1"/>
  <c r="J73" i="37"/>
  <c r="O76" i="37"/>
  <c r="L80" i="37"/>
  <c r="O80" i="37" s="1"/>
  <c r="J81" i="37"/>
  <c r="O56" i="37"/>
  <c r="O29" i="37"/>
  <c r="O37" i="37"/>
  <c r="O45" i="37"/>
  <c r="O53" i="37"/>
  <c r="O61" i="37"/>
  <c r="O69" i="37"/>
  <c r="O77" i="37"/>
  <c r="O105" i="37"/>
  <c r="O61" i="36"/>
  <c r="O73" i="36"/>
  <c r="L97" i="36"/>
  <c r="O97" i="36" s="1"/>
  <c r="J97" i="36"/>
  <c r="L101" i="36"/>
  <c r="O101" i="36" s="1"/>
  <c r="J101" i="36"/>
  <c r="O102" i="36"/>
  <c r="J25" i="36"/>
  <c r="O37" i="36"/>
  <c r="O45" i="36"/>
  <c r="J61" i="36"/>
  <c r="J73" i="36"/>
  <c r="O81" i="36"/>
  <c r="J85" i="36"/>
  <c r="L105" i="36"/>
  <c r="O105" i="36" s="1"/>
  <c r="J105" i="36"/>
  <c r="O106" i="36"/>
  <c r="O28" i="36"/>
  <c r="L36" i="36"/>
  <c r="O36" i="36" s="1"/>
  <c r="J37" i="36"/>
  <c r="O40" i="36"/>
  <c r="L44" i="36"/>
  <c r="O44" i="36" s="1"/>
  <c r="J45" i="36"/>
  <c r="O48" i="36"/>
  <c r="O52" i="36"/>
  <c r="O57" i="36"/>
  <c r="O64" i="36"/>
  <c r="O69" i="36"/>
  <c r="O77" i="36"/>
  <c r="L80" i="36"/>
  <c r="O80" i="36" s="1"/>
  <c r="J81" i="36"/>
  <c r="O88" i="36"/>
  <c r="O92" i="36"/>
  <c r="O100" i="36"/>
  <c r="L109" i="36"/>
  <c r="O109" i="36" s="1"/>
  <c r="J109" i="36"/>
  <c r="O110" i="36"/>
  <c r="O112" i="36"/>
  <c r="O85" i="36"/>
  <c r="O29" i="36"/>
  <c r="L32" i="36"/>
  <c r="O32" i="36" s="1"/>
  <c r="O53" i="36"/>
  <c r="L56" i="36"/>
  <c r="O56" i="36" s="1"/>
  <c r="O60" i="36"/>
  <c r="O65" i="36"/>
  <c r="L68" i="36"/>
  <c r="O68" i="36" s="1"/>
  <c r="L76" i="36"/>
  <c r="O76" i="36" s="1"/>
  <c r="L89" i="36"/>
  <c r="O89" i="36" s="1"/>
  <c r="J89" i="36"/>
  <c r="O90" i="36"/>
  <c r="L93" i="36"/>
  <c r="O93" i="36" s="1"/>
  <c r="J93" i="36"/>
  <c r="L113" i="36"/>
  <c r="O113" i="36" s="1"/>
  <c r="J113" i="36"/>
  <c r="O114" i="36"/>
  <c r="L117" i="36"/>
  <c r="O117" i="36" s="1"/>
  <c r="J117" i="36"/>
  <c r="O105" i="35"/>
  <c r="O109" i="35"/>
  <c r="O113" i="35"/>
  <c r="O117" i="35"/>
  <c r="L23" i="35"/>
  <c r="O23" i="35" s="1"/>
  <c r="J25" i="35"/>
  <c r="L27" i="35"/>
  <c r="O27" i="35" s="1"/>
  <c r="J29" i="35"/>
  <c r="L31" i="35"/>
  <c r="O31" i="35" s="1"/>
  <c r="J33" i="35"/>
  <c r="L35" i="35"/>
  <c r="O35" i="35" s="1"/>
  <c r="J37" i="35"/>
  <c r="L39" i="35"/>
  <c r="O39" i="35" s="1"/>
  <c r="J41" i="35"/>
  <c r="L43" i="35"/>
  <c r="O43" i="35" s="1"/>
  <c r="J45" i="35"/>
  <c r="L47" i="35"/>
  <c r="O47" i="35" s="1"/>
  <c r="J49" i="35"/>
  <c r="L51" i="35"/>
  <c r="O51" i="35" s="1"/>
  <c r="J53" i="35"/>
  <c r="J57" i="35"/>
  <c r="J61" i="35"/>
  <c r="J65" i="35"/>
  <c r="L67" i="35"/>
  <c r="O67" i="35" s="1"/>
  <c r="J69" i="35"/>
  <c r="L71" i="35"/>
  <c r="O71" i="35" s="1"/>
  <c r="J73" i="35"/>
  <c r="L75" i="35"/>
  <c r="O75" i="35" s="1"/>
  <c r="L79" i="35"/>
  <c r="O79" i="35" s="1"/>
  <c r="J81" i="35"/>
  <c r="L83" i="35"/>
  <c r="O83" i="35" s="1"/>
  <c r="J85" i="35"/>
  <c r="L87" i="35"/>
  <c r="O87" i="35" s="1"/>
  <c r="L91" i="35"/>
  <c r="O91" i="35" s="1"/>
  <c r="J93" i="35"/>
  <c r="L95" i="35"/>
  <c r="O95" i="35" s="1"/>
  <c r="J97" i="35"/>
  <c r="L99" i="35"/>
  <c r="O99" i="35" s="1"/>
  <c r="J101" i="35"/>
  <c r="L103" i="35"/>
  <c r="O103" i="35" s="1"/>
  <c r="J105" i="35"/>
  <c r="L107" i="35"/>
  <c r="O107" i="35" s="1"/>
  <c r="J109" i="35"/>
  <c r="L111" i="35"/>
  <c r="O111" i="35" s="1"/>
  <c r="J113" i="35"/>
  <c r="L115" i="35"/>
  <c r="O115" i="35" s="1"/>
  <c r="J117" i="35"/>
  <c r="L119" i="35"/>
  <c r="O119" i="35" s="1"/>
  <c r="L45" i="34"/>
  <c r="O45" i="34" s="1"/>
  <c r="J45" i="34"/>
  <c r="L33" i="34"/>
  <c r="O33" i="34" s="1"/>
  <c r="J33" i="34"/>
  <c r="O36" i="34"/>
  <c r="O24" i="34"/>
  <c r="L37" i="34"/>
  <c r="O37" i="34" s="1"/>
  <c r="J37" i="34"/>
  <c r="O40" i="34"/>
  <c r="O49" i="34"/>
  <c r="O57" i="34"/>
  <c r="O61" i="34"/>
  <c r="O65" i="34"/>
  <c r="O73" i="34"/>
  <c r="O77" i="34"/>
  <c r="O85" i="34"/>
  <c r="O89" i="34"/>
  <c r="O93" i="34"/>
  <c r="O97" i="34"/>
  <c r="O101" i="34"/>
  <c r="O105" i="34"/>
  <c r="O109" i="34"/>
  <c r="O113" i="34"/>
  <c r="O117" i="34"/>
  <c r="L29" i="34"/>
  <c r="O29" i="34" s="1"/>
  <c r="J29" i="34"/>
  <c r="L41" i="34"/>
  <c r="O41" i="34" s="1"/>
  <c r="J41" i="34"/>
  <c r="L23" i="34"/>
  <c r="O23" i="34" s="1"/>
  <c r="L27" i="34"/>
  <c r="O27" i="34" s="1"/>
  <c r="L31" i="34"/>
  <c r="O31" i="34" s="1"/>
  <c r="L35" i="34"/>
  <c r="O35" i="34" s="1"/>
  <c r="L43" i="34"/>
  <c r="O43" i="34" s="1"/>
  <c r="J49" i="34"/>
  <c r="L51" i="34"/>
  <c r="O51" i="34" s="1"/>
  <c r="L55" i="34"/>
  <c r="O55" i="34" s="1"/>
  <c r="J57" i="34"/>
  <c r="L59" i="34"/>
  <c r="O59" i="34" s="1"/>
  <c r="J61" i="34"/>
  <c r="L63" i="34"/>
  <c r="O63" i="34" s="1"/>
  <c r="J65" i="34"/>
  <c r="L67" i="34"/>
  <c r="O67" i="34" s="1"/>
  <c r="L71" i="34"/>
  <c r="O71" i="34" s="1"/>
  <c r="J73" i="34"/>
  <c r="L75" i="34"/>
  <c r="O75" i="34" s="1"/>
  <c r="J77" i="34"/>
  <c r="L79" i="34"/>
  <c r="O79" i="34" s="1"/>
  <c r="L83" i="34"/>
  <c r="O83" i="34" s="1"/>
  <c r="J85" i="34"/>
  <c r="L87" i="34"/>
  <c r="O87" i="34" s="1"/>
  <c r="J89" i="34"/>
  <c r="L91" i="34"/>
  <c r="O91" i="34" s="1"/>
  <c r="J93" i="34"/>
  <c r="L95" i="34"/>
  <c r="O95" i="34" s="1"/>
  <c r="J97" i="34"/>
  <c r="L99" i="34"/>
  <c r="O99" i="34" s="1"/>
  <c r="J101" i="34"/>
  <c r="L103" i="34"/>
  <c r="O103" i="34" s="1"/>
  <c r="J105" i="34"/>
  <c r="L107" i="34"/>
  <c r="O107" i="34" s="1"/>
  <c r="J109" i="34"/>
  <c r="L111" i="34"/>
  <c r="O111" i="34" s="1"/>
  <c r="J113" i="34"/>
  <c r="L115" i="34"/>
  <c r="O115" i="34" s="1"/>
  <c r="J117" i="34"/>
  <c r="L119" i="34"/>
  <c r="O119" i="34" s="1"/>
  <c r="O105" i="33"/>
  <c r="J24" i="33"/>
  <c r="O24" i="33"/>
  <c r="J33" i="33"/>
  <c r="J40" i="33"/>
  <c r="O40" i="33"/>
  <c r="J49" i="33"/>
  <c r="J56" i="33"/>
  <c r="O56" i="33"/>
  <c r="J65" i="33"/>
  <c r="J72" i="33"/>
  <c r="O72" i="33"/>
  <c r="J81" i="33"/>
  <c r="J88" i="33"/>
  <c r="O88" i="33"/>
  <c r="J97" i="33"/>
  <c r="J105" i="33"/>
  <c r="O117" i="33"/>
  <c r="L31" i="33"/>
  <c r="O31" i="33" s="1"/>
  <c r="J37" i="33"/>
  <c r="L47" i="33"/>
  <c r="O47" i="33" s="1"/>
  <c r="J53" i="33"/>
  <c r="O60" i="33"/>
  <c r="L63" i="33"/>
  <c r="O63" i="33" s="1"/>
  <c r="J69" i="33"/>
  <c r="O76" i="33"/>
  <c r="L79" i="33"/>
  <c r="O79" i="33" s="1"/>
  <c r="L95" i="33"/>
  <c r="O95" i="33" s="1"/>
  <c r="O113" i="33"/>
  <c r="L116" i="33"/>
  <c r="O116" i="33" s="1"/>
  <c r="J117" i="33"/>
  <c r="L35" i="33"/>
  <c r="O35" i="33" s="1"/>
  <c r="J41" i="33"/>
  <c r="O64" i="33"/>
  <c r="L67" i="33"/>
  <c r="O67" i="33" s="1"/>
  <c r="L83" i="33"/>
  <c r="O83" i="33" s="1"/>
  <c r="J89" i="33"/>
  <c r="O96" i="33"/>
  <c r="L99" i="33"/>
  <c r="O99" i="33" s="1"/>
  <c r="O109" i="33"/>
  <c r="L112" i="33"/>
  <c r="O112" i="33" s="1"/>
  <c r="J113" i="33"/>
  <c r="O120" i="33"/>
  <c r="O29" i="32"/>
  <c r="O61" i="32"/>
  <c r="L101" i="32"/>
  <c r="O101" i="32" s="1"/>
  <c r="J101" i="32"/>
  <c r="O102" i="32"/>
  <c r="O25" i="32"/>
  <c r="O32" i="32"/>
  <c r="O41" i="32"/>
  <c r="J45" i="32"/>
  <c r="O57" i="32"/>
  <c r="O73" i="32"/>
  <c r="J77" i="32"/>
  <c r="O80" i="32"/>
  <c r="O96" i="32"/>
  <c r="L105" i="32"/>
  <c r="O105" i="32" s="1"/>
  <c r="J105" i="32"/>
  <c r="L24" i="32"/>
  <c r="O24" i="32" s="1"/>
  <c r="J25" i="32"/>
  <c r="O28" i="32"/>
  <c r="O37" i="32"/>
  <c r="L40" i="32"/>
  <c r="O40" i="32" s="1"/>
  <c r="J41" i="32"/>
  <c r="O53" i="32"/>
  <c r="L56" i="32"/>
  <c r="O56" i="32" s="1"/>
  <c r="J57" i="32"/>
  <c r="O69" i="32"/>
  <c r="L72" i="32"/>
  <c r="O72" i="32" s="1"/>
  <c r="J73" i="32"/>
  <c r="L93" i="32"/>
  <c r="O93" i="32" s="1"/>
  <c r="J93" i="32"/>
  <c r="O94" i="32"/>
  <c r="L109" i="32"/>
  <c r="O109" i="32" s="1"/>
  <c r="J109" i="32"/>
  <c r="O110" i="32"/>
  <c r="O116" i="32"/>
  <c r="O45" i="32"/>
  <c r="O77" i="32"/>
  <c r="L85" i="32"/>
  <c r="O85" i="32" s="1"/>
  <c r="J85" i="32"/>
  <c r="J29" i="32"/>
  <c r="J61" i="32"/>
  <c r="L89" i="32"/>
  <c r="O89" i="32" s="1"/>
  <c r="J89" i="32"/>
  <c r="O106" i="32"/>
  <c r="O33" i="32"/>
  <c r="L36" i="32"/>
  <c r="O36" i="32" s="1"/>
  <c r="J37" i="32"/>
  <c r="L52" i="32"/>
  <c r="O52" i="32" s="1"/>
  <c r="J53" i="32"/>
  <c r="O65" i="32"/>
  <c r="L68" i="32"/>
  <c r="O68" i="32" s="1"/>
  <c r="L81" i="32"/>
  <c r="O81" i="32" s="1"/>
  <c r="J81" i="32"/>
  <c r="O82" i="32"/>
  <c r="O88" i="32"/>
  <c r="L97" i="32"/>
  <c r="O97" i="32" s="1"/>
  <c r="J97" i="32"/>
  <c r="O104" i="32"/>
  <c r="L113" i="32"/>
  <c r="O113" i="32" s="1"/>
  <c r="J113" i="32"/>
  <c r="O114" i="32"/>
  <c r="L117" i="32"/>
  <c r="O117" i="32" s="1"/>
  <c r="J117" i="32"/>
  <c r="O41" i="31"/>
  <c r="O57" i="31"/>
  <c r="O73" i="31"/>
  <c r="L89" i="31"/>
  <c r="O89" i="31" s="1"/>
  <c r="J89" i="31"/>
  <c r="L105" i="31"/>
  <c r="O105" i="31" s="1"/>
  <c r="J105" i="31"/>
  <c r="J25" i="31"/>
  <c r="O37" i="31"/>
  <c r="J41" i="31"/>
  <c r="O53" i="31"/>
  <c r="J57" i="31"/>
  <c r="J73" i="31"/>
  <c r="O85" i="31"/>
  <c r="L93" i="31"/>
  <c r="O93" i="31" s="1"/>
  <c r="J93" i="31"/>
  <c r="L109" i="31"/>
  <c r="O109" i="31" s="1"/>
  <c r="J109" i="31"/>
  <c r="O28" i="31"/>
  <c r="O33" i="31"/>
  <c r="L36" i="31"/>
  <c r="O36" i="31" s="1"/>
  <c r="J37" i="31"/>
  <c r="O44" i="31"/>
  <c r="O49" i="31"/>
  <c r="L52" i="31"/>
  <c r="O52" i="31" s="1"/>
  <c r="J53" i="31"/>
  <c r="O60" i="31"/>
  <c r="O65" i="31"/>
  <c r="L68" i="31"/>
  <c r="O68" i="31" s="1"/>
  <c r="L84" i="31"/>
  <c r="O84" i="31" s="1"/>
  <c r="J85" i="31"/>
  <c r="O100" i="31"/>
  <c r="L113" i="31"/>
  <c r="O113" i="31" s="1"/>
  <c r="J113" i="31"/>
  <c r="O116" i="31"/>
  <c r="O25" i="31"/>
  <c r="O29" i="31"/>
  <c r="L32" i="31"/>
  <c r="O32" i="31" s="1"/>
  <c r="O45" i="31"/>
  <c r="L48" i="31"/>
  <c r="O48" i="31" s="1"/>
  <c r="O56" i="31"/>
  <c r="O61" i="31"/>
  <c r="L64" i="31"/>
  <c r="O64" i="31" s="1"/>
  <c r="O77" i="31"/>
  <c r="L80" i="31"/>
  <c r="O80" i="31" s="1"/>
  <c r="L101" i="31"/>
  <c r="O101" i="31" s="1"/>
  <c r="J101" i="31"/>
  <c r="L117" i="31"/>
  <c r="O117" i="31" s="1"/>
  <c r="J117" i="31"/>
  <c r="O120" i="31"/>
  <c r="O37" i="30"/>
  <c r="L85" i="30"/>
  <c r="O85" i="30" s="1"/>
  <c r="J85" i="30"/>
  <c r="O86" i="30"/>
  <c r="L101" i="30"/>
  <c r="J101" i="30"/>
  <c r="O102" i="30"/>
  <c r="J37" i="30"/>
  <c r="O49" i="30"/>
  <c r="J53" i="30"/>
  <c r="O65" i="30"/>
  <c r="J69" i="30"/>
  <c r="O96" i="30"/>
  <c r="L105" i="30"/>
  <c r="O105" i="30" s="1"/>
  <c r="J105" i="30"/>
  <c r="O29" i="30"/>
  <c r="L32" i="30"/>
  <c r="O32" i="30" s="1"/>
  <c r="J33" i="30"/>
  <c r="O45" i="30"/>
  <c r="L48" i="30"/>
  <c r="O48" i="30" s="1"/>
  <c r="J49" i="30"/>
  <c r="O52" i="30"/>
  <c r="O61" i="30"/>
  <c r="L64" i="30"/>
  <c r="O64" i="30" s="1"/>
  <c r="J65" i="30"/>
  <c r="L77" i="30"/>
  <c r="O77" i="30" s="1"/>
  <c r="J77" i="30"/>
  <c r="O78" i="30"/>
  <c r="O84" i="30"/>
  <c r="L93" i="30"/>
  <c r="O93" i="30" s="1"/>
  <c r="J93" i="30"/>
  <c r="O94" i="30"/>
  <c r="L109" i="30"/>
  <c r="O109" i="30" s="1"/>
  <c r="J109" i="30"/>
  <c r="O110" i="30"/>
  <c r="O112" i="30"/>
  <c r="O116" i="30"/>
  <c r="O53" i="30"/>
  <c r="O69" i="30"/>
  <c r="O33" i="30"/>
  <c r="O56" i="30"/>
  <c r="L89" i="30"/>
  <c r="O89" i="30" s="1"/>
  <c r="J89" i="30"/>
  <c r="O25" i="30"/>
  <c r="L28" i="30"/>
  <c r="O28" i="30" s="1"/>
  <c r="O41" i="30"/>
  <c r="O57" i="30"/>
  <c r="L60" i="30"/>
  <c r="O60" i="30" s="1"/>
  <c r="O73" i="30"/>
  <c r="L76" i="30"/>
  <c r="O76" i="30" s="1"/>
  <c r="L81" i="30"/>
  <c r="O81" i="30" s="1"/>
  <c r="J81" i="30"/>
  <c r="O82" i="30"/>
  <c r="L97" i="30"/>
  <c r="O97" i="30" s="1"/>
  <c r="J97" i="30"/>
  <c r="O98" i="30"/>
  <c r="O101" i="30"/>
  <c r="L113" i="30"/>
  <c r="O113" i="30" s="1"/>
  <c r="J113" i="30"/>
  <c r="O114" i="30"/>
  <c r="L117" i="30"/>
  <c r="O117" i="30" s="1"/>
  <c r="J117" i="30"/>
  <c r="O37" i="29"/>
  <c r="O69" i="29"/>
  <c r="O86" i="29"/>
  <c r="O33" i="29"/>
  <c r="O65" i="29"/>
  <c r="O72" i="29"/>
  <c r="O29" i="29"/>
  <c r="L32" i="29"/>
  <c r="O32" i="29" s="1"/>
  <c r="J33" i="29"/>
  <c r="O36" i="29"/>
  <c r="O45" i="29"/>
  <c r="L48" i="29"/>
  <c r="O48" i="29" s="1"/>
  <c r="J49" i="29"/>
  <c r="O52" i="29"/>
  <c r="O61" i="29"/>
  <c r="L64" i="29"/>
  <c r="O64" i="29" s="1"/>
  <c r="J65" i="29"/>
  <c r="O68" i="29"/>
  <c r="L77" i="29"/>
  <c r="O77" i="29" s="1"/>
  <c r="J77" i="29"/>
  <c r="O78" i="29"/>
  <c r="O84" i="29"/>
  <c r="L93" i="29"/>
  <c r="O93" i="29" s="1"/>
  <c r="J93" i="29"/>
  <c r="O94" i="29"/>
  <c r="O100" i="29"/>
  <c r="L109" i="29"/>
  <c r="O109" i="29" s="1"/>
  <c r="J109" i="29"/>
  <c r="O110" i="29"/>
  <c r="O112" i="29"/>
  <c r="O53" i="29"/>
  <c r="L85" i="29"/>
  <c r="O85" i="29" s="1"/>
  <c r="J85" i="29"/>
  <c r="L101" i="29"/>
  <c r="O101" i="29" s="1"/>
  <c r="J101" i="29"/>
  <c r="O24" i="29"/>
  <c r="J37" i="29"/>
  <c r="O49" i="29"/>
  <c r="J53" i="29"/>
  <c r="O56" i="29"/>
  <c r="J69" i="29"/>
  <c r="O80" i="29"/>
  <c r="O90" i="29"/>
  <c r="L105" i="29"/>
  <c r="O105" i="29" s="1"/>
  <c r="J105" i="29"/>
  <c r="L28" i="29"/>
  <c r="O28" i="29" s="1"/>
  <c r="J29" i="29"/>
  <c r="O41" i="29"/>
  <c r="L44" i="29"/>
  <c r="O44" i="29" s="1"/>
  <c r="J45" i="29"/>
  <c r="O57" i="29"/>
  <c r="J61" i="29"/>
  <c r="O73" i="29"/>
  <c r="L81" i="29"/>
  <c r="O81" i="29" s="1"/>
  <c r="J81" i="29"/>
  <c r="O82" i="29"/>
  <c r="O88" i="29"/>
  <c r="L97" i="29"/>
  <c r="O97" i="29" s="1"/>
  <c r="J97" i="29"/>
  <c r="O98" i="29"/>
  <c r="L113" i="29"/>
  <c r="O113" i="29" s="1"/>
  <c r="J113" i="29"/>
  <c r="O114" i="29"/>
  <c r="L117" i="29"/>
  <c r="O117" i="29" s="1"/>
  <c r="J117" i="29"/>
  <c r="O120" i="29"/>
  <c r="O33" i="28"/>
  <c r="O49" i="28"/>
  <c r="O65" i="28"/>
  <c r="L101" i="28"/>
  <c r="O101" i="28" s="1"/>
  <c r="J101" i="28"/>
  <c r="O102" i="28"/>
  <c r="L73" i="28"/>
  <c r="O73" i="28" s="1"/>
  <c r="J73" i="28"/>
  <c r="L89" i="28"/>
  <c r="O89" i="28" s="1"/>
  <c r="J89" i="28"/>
  <c r="L105" i="28"/>
  <c r="O105" i="28" s="1"/>
  <c r="J105" i="28"/>
  <c r="O106" i="28"/>
  <c r="O25" i="28"/>
  <c r="L28" i="28"/>
  <c r="O28" i="28" s="1"/>
  <c r="J29" i="28"/>
  <c r="O32" i="28"/>
  <c r="O41" i="28"/>
  <c r="L44" i="28"/>
  <c r="O44" i="28" s="1"/>
  <c r="J45" i="28"/>
  <c r="O57" i="28"/>
  <c r="L60" i="28"/>
  <c r="O60" i="28" s="1"/>
  <c r="J61" i="28"/>
  <c r="O64" i="28"/>
  <c r="L77" i="28"/>
  <c r="O77" i="28" s="1"/>
  <c r="J77" i="28"/>
  <c r="O78" i="28"/>
  <c r="L93" i="28"/>
  <c r="O93" i="28" s="1"/>
  <c r="J93" i="28"/>
  <c r="O94" i="28"/>
  <c r="L109" i="28"/>
  <c r="O109" i="28" s="1"/>
  <c r="J109" i="28"/>
  <c r="O110" i="28"/>
  <c r="O112" i="28"/>
  <c r="O116" i="28"/>
  <c r="O70" i="28"/>
  <c r="L85" i="28"/>
  <c r="O85" i="28" s="1"/>
  <c r="J85" i="28"/>
  <c r="O29" i="28"/>
  <c r="J33" i="28"/>
  <c r="O45" i="28"/>
  <c r="J49" i="28"/>
  <c r="O61" i="28"/>
  <c r="J65" i="28"/>
  <c r="O68" i="28"/>
  <c r="O80" i="28"/>
  <c r="L24" i="28"/>
  <c r="O24" i="28" s="1"/>
  <c r="O37" i="28"/>
  <c r="L40" i="28"/>
  <c r="O40" i="28" s="1"/>
  <c r="O53" i="28"/>
  <c r="L56" i="28"/>
  <c r="O56" i="28" s="1"/>
  <c r="O69" i="28"/>
  <c r="O72" i="28"/>
  <c r="L81" i="28"/>
  <c r="O81" i="28" s="1"/>
  <c r="J81" i="28"/>
  <c r="O82" i="28"/>
  <c r="L97" i="28"/>
  <c r="O97" i="28" s="1"/>
  <c r="J97" i="28"/>
  <c r="O104" i="28"/>
  <c r="L113" i="28"/>
  <c r="O113" i="28" s="1"/>
  <c r="J113" i="28"/>
  <c r="O114" i="28"/>
  <c r="L117" i="28"/>
  <c r="O117" i="28" s="1"/>
  <c r="J117" i="28"/>
  <c r="O66" i="27"/>
  <c r="O29" i="27"/>
  <c r="O33" i="27"/>
  <c r="O41" i="27"/>
  <c r="O45" i="27"/>
  <c r="O49" i="27"/>
  <c r="O53" i="27"/>
  <c r="O57" i="27"/>
  <c r="O61" i="27"/>
  <c r="O70" i="27"/>
  <c r="O37" i="27"/>
  <c r="O65" i="27"/>
  <c r="O117" i="27"/>
  <c r="L23" i="27"/>
  <c r="O23" i="27" s="1"/>
  <c r="L27" i="27"/>
  <c r="O27" i="27" s="1"/>
  <c r="J29" i="27"/>
  <c r="L31" i="27"/>
  <c r="O31" i="27" s="1"/>
  <c r="J33" i="27"/>
  <c r="L35" i="27"/>
  <c r="O35" i="27" s="1"/>
  <c r="J37" i="27"/>
  <c r="L39" i="27"/>
  <c r="O39" i="27" s="1"/>
  <c r="J41" i="27"/>
  <c r="L43" i="27"/>
  <c r="O43" i="27" s="1"/>
  <c r="J45" i="27"/>
  <c r="J49" i="27"/>
  <c r="L51" i="27"/>
  <c r="O51" i="27" s="1"/>
  <c r="J53" i="27"/>
  <c r="L55" i="27"/>
  <c r="O55" i="27" s="1"/>
  <c r="J57" i="27"/>
  <c r="L59" i="27"/>
  <c r="O59" i="27" s="1"/>
  <c r="J61" i="27"/>
  <c r="L63" i="27"/>
  <c r="O63" i="27" s="1"/>
  <c r="J65" i="27"/>
  <c r="L67" i="27"/>
  <c r="O67" i="27" s="1"/>
  <c r="J69" i="27"/>
  <c r="L71" i="27"/>
  <c r="O71" i="27" s="1"/>
  <c r="J73" i="27"/>
  <c r="L75" i="27"/>
  <c r="O75" i="27" s="1"/>
  <c r="J77" i="27"/>
  <c r="L79" i="27"/>
  <c r="O79" i="27" s="1"/>
  <c r="J81" i="27"/>
  <c r="L83" i="27"/>
  <c r="O83" i="27" s="1"/>
  <c r="J85" i="27"/>
  <c r="L87" i="27"/>
  <c r="O87" i="27" s="1"/>
  <c r="J89" i="27"/>
  <c r="L91" i="27"/>
  <c r="O91" i="27" s="1"/>
  <c r="J93" i="27"/>
  <c r="L95" i="27"/>
  <c r="O95" i="27" s="1"/>
  <c r="J97" i="27"/>
  <c r="L99" i="27"/>
  <c r="O99" i="27" s="1"/>
  <c r="J101" i="27"/>
  <c r="L103" i="27"/>
  <c r="O103" i="27" s="1"/>
  <c r="J105" i="27"/>
  <c r="L107" i="27"/>
  <c r="O107" i="27" s="1"/>
  <c r="J113" i="27"/>
  <c r="L115" i="27"/>
  <c r="O115" i="27" s="1"/>
  <c r="J117" i="27"/>
  <c r="L119" i="27"/>
  <c r="O119" i="27" s="1"/>
  <c r="O76" i="26"/>
  <c r="O96" i="26"/>
  <c r="O104" i="26"/>
  <c r="O41" i="26"/>
  <c r="O72" i="26"/>
  <c r="O79" i="26"/>
  <c r="O84" i="26"/>
  <c r="O91" i="26"/>
  <c r="O99" i="26"/>
  <c r="O107" i="26"/>
  <c r="O42" i="26"/>
  <c r="O49" i="26"/>
  <c r="O53" i="26"/>
  <c r="O57" i="26"/>
  <c r="O61" i="26"/>
  <c r="O65" i="26"/>
  <c r="O80" i="26"/>
  <c r="O92" i="26"/>
  <c r="O108" i="26"/>
  <c r="O38" i="26"/>
  <c r="O88" i="26"/>
  <c r="O29" i="26"/>
  <c r="O37" i="26"/>
  <c r="O68" i="26"/>
  <c r="O75" i="26"/>
  <c r="O95" i="26"/>
  <c r="O103" i="26"/>
  <c r="O115" i="26"/>
  <c r="L23" i="26"/>
  <c r="O23" i="26" s="1"/>
  <c r="L27" i="26"/>
  <c r="O27" i="26" s="1"/>
  <c r="J29" i="26"/>
  <c r="L31" i="26"/>
  <c r="O31" i="26" s="1"/>
  <c r="J33" i="26"/>
  <c r="L35" i="26"/>
  <c r="O35" i="26" s="1"/>
  <c r="J37" i="26"/>
  <c r="L39" i="26"/>
  <c r="O39" i="26" s="1"/>
  <c r="J41" i="26"/>
  <c r="L43" i="26"/>
  <c r="O43" i="26" s="1"/>
  <c r="L47" i="26"/>
  <c r="O47" i="26" s="1"/>
  <c r="J49" i="26"/>
  <c r="L51" i="26"/>
  <c r="O51" i="26" s="1"/>
  <c r="J53" i="26"/>
  <c r="L55" i="26"/>
  <c r="O55" i="26" s="1"/>
  <c r="J57" i="26"/>
  <c r="L59" i="26"/>
  <c r="O59" i="26" s="1"/>
  <c r="J61" i="26"/>
  <c r="L63" i="26"/>
  <c r="O63" i="26" s="1"/>
  <c r="J65" i="26"/>
  <c r="J67" i="26"/>
  <c r="L69" i="26"/>
  <c r="O69" i="26" s="1"/>
  <c r="J75" i="26"/>
  <c r="L77" i="26"/>
  <c r="O77" i="26" s="1"/>
  <c r="J79" i="26"/>
  <c r="L81" i="26"/>
  <c r="O81" i="26" s="1"/>
  <c r="J83" i="26"/>
  <c r="L85" i="26"/>
  <c r="O85" i="26" s="1"/>
  <c r="L89" i="26"/>
  <c r="O89" i="26" s="1"/>
  <c r="J91" i="26"/>
  <c r="L93" i="26"/>
  <c r="O93" i="26" s="1"/>
  <c r="J95" i="26"/>
  <c r="L97" i="26"/>
  <c r="O97" i="26" s="1"/>
  <c r="J99" i="26"/>
  <c r="L101" i="26"/>
  <c r="O101" i="26" s="1"/>
  <c r="J103" i="26"/>
  <c r="L105" i="26"/>
  <c r="O105" i="26" s="1"/>
  <c r="J107" i="26"/>
  <c r="L109" i="26"/>
  <c r="O109" i="26" s="1"/>
  <c r="J111" i="26"/>
  <c r="L113" i="26"/>
  <c r="O113" i="26" s="1"/>
  <c r="J115" i="26"/>
  <c r="L117" i="26"/>
  <c r="O117" i="26" s="1"/>
  <c r="O37" i="25"/>
  <c r="L85" i="25"/>
  <c r="O85" i="25" s="1"/>
  <c r="J85" i="25"/>
  <c r="O33" i="25"/>
  <c r="J37" i="25"/>
  <c r="J53" i="25"/>
  <c r="O72" i="25"/>
  <c r="O80" i="25"/>
  <c r="L89" i="25"/>
  <c r="O89" i="25" s="1"/>
  <c r="J89" i="25"/>
  <c r="O90" i="25"/>
  <c r="O96" i="25"/>
  <c r="O29" i="25"/>
  <c r="L32" i="25"/>
  <c r="O32" i="25" s="1"/>
  <c r="J33" i="25"/>
  <c r="O36" i="25"/>
  <c r="O45" i="25"/>
  <c r="L48" i="25"/>
  <c r="O48" i="25" s="1"/>
  <c r="J49" i="25"/>
  <c r="O52" i="25"/>
  <c r="O61" i="25"/>
  <c r="L64" i="25"/>
  <c r="O64" i="25" s="1"/>
  <c r="J65" i="25"/>
  <c r="O68" i="25"/>
  <c r="L77" i="25"/>
  <c r="O77" i="25" s="1"/>
  <c r="J77" i="25"/>
  <c r="O84" i="25"/>
  <c r="L93" i="25"/>
  <c r="O93" i="25" s="1"/>
  <c r="J93" i="25"/>
  <c r="O100" i="25"/>
  <c r="L109" i="25"/>
  <c r="O109" i="25" s="1"/>
  <c r="J109" i="25"/>
  <c r="O110" i="25"/>
  <c r="L113" i="25"/>
  <c r="O113" i="25" s="1"/>
  <c r="J113" i="25"/>
  <c r="O116" i="25"/>
  <c r="O53" i="25"/>
  <c r="O69" i="25"/>
  <c r="L101" i="25"/>
  <c r="O101" i="25" s="1"/>
  <c r="J101" i="25"/>
  <c r="O102" i="25"/>
  <c r="O49" i="25"/>
  <c r="O65" i="25"/>
  <c r="J69" i="25"/>
  <c r="L105" i="25"/>
  <c r="O105" i="25" s="1"/>
  <c r="J105" i="25"/>
  <c r="O25" i="25"/>
  <c r="L28" i="25"/>
  <c r="O28" i="25" s="1"/>
  <c r="O41" i="25"/>
  <c r="O57" i="25"/>
  <c r="L60" i="25"/>
  <c r="O60" i="25" s="1"/>
  <c r="J61" i="25"/>
  <c r="O73" i="25"/>
  <c r="L81" i="25"/>
  <c r="O81" i="25" s="1"/>
  <c r="J81" i="25"/>
  <c r="O82" i="25"/>
  <c r="L97" i="25"/>
  <c r="O97" i="25" s="1"/>
  <c r="J97" i="25"/>
  <c r="O98" i="25"/>
  <c r="L117" i="25"/>
  <c r="O117" i="25" s="1"/>
  <c r="J117" i="25"/>
  <c r="O37" i="24"/>
  <c r="O86" i="24"/>
  <c r="L101" i="24"/>
  <c r="O101" i="24" s="1"/>
  <c r="J101" i="24"/>
  <c r="O102" i="24"/>
  <c r="O56" i="24"/>
  <c r="J69" i="24"/>
  <c r="O72" i="24"/>
  <c r="O81" i="24"/>
  <c r="L105" i="24"/>
  <c r="O105" i="24" s="1"/>
  <c r="J105" i="24"/>
  <c r="O106" i="24"/>
  <c r="O29" i="24"/>
  <c r="L32" i="24"/>
  <c r="O32" i="24" s="1"/>
  <c r="J33" i="24"/>
  <c r="O45" i="24"/>
  <c r="L48" i="24"/>
  <c r="J49" i="24"/>
  <c r="O52" i="24"/>
  <c r="O61" i="24"/>
  <c r="L64" i="24"/>
  <c r="O64" i="24" s="1"/>
  <c r="J65" i="24"/>
  <c r="O68" i="24"/>
  <c r="O77" i="24"/>
  <c r="L80" i="24"/>
  <c r="O80" i="24" s="1"/>
  <c r="J81" i="24"/>
  <c r="L93" i="24"/>
  <c r="O93" i="24" s="1"/>
  <c r="J93" i="24"/>
  <c r="O94" i="24"/>
  <c r="O100" i="24"/>
  <c r="L109" i="24"/>
  <c r="O109" i="24" s="1"/>
  <c r="J109" i="24"/>
  <c r="O110" i="24"/>
  <c r="O69" i="24"/>
  <c r="L85" i="24"/>
  <c r="O85" i="24" s="1"/>
  <c r="J85" i="24"/>
  <c r="O33" i="24"/>
  <c r="J37" i="24"/>
  <c r="O49" i="24"/>
  <c r="J53" i="24"/>
  <c r="O65" i="24"/>
  <c r="O96" i="24"/>
  <c r="O112" i="24"/>
  <c r="O25" i="24"/>
  <c r="L28" i="24"/>
  <c r="O28" i="24" s="1"/>
  <c r="O41" i="24"/>
  <c r="O48" i="24"/>
  <c r="O57" i="24"/>
  <c r="L60" i="24"/>
  <c r="O60" i="24" s="1"/>
  <c r="O73" i="24"/>
  <c r="L76" i="24"/>
  <c r="O76" i="24" s="1"/>
  <c r="L97" i="24"/>
  <c r="O97" i="24" s="1"/>
  <c r="J97" i="24"/>
  <c r="O98" i="24"/>
  <c r="L113" i="24"/>
  <c r="O113" i="24" s="1"/>
  <c r="J113" i="24"/>
  <c r="O114" i="24"/>
  <c r="L117" i="24"/>
  <c r="O117" i="24" s="1"/>
  <c r="J117" i="24"/>
  <c r="O62" i="23"/>
  <c r="O25" i="23"/>
  <c r="O33" i="23"/>
  <c r="O41" i="23"/>
  <c r="O49" i="23"/>
  <c r="O58" i="23"/>
  <c r="O65" i="23"/>
  <c r="O30" i="23"/>
  <c r="O26" i="23"/>
  <c r="O34" i="23"/>
  <c r="O22" i="23"/>
  <c r="O38" i="23"/>
  <c r="O29" i="23"/>
  <c r="O37" i="23"/>
  <c r="O45" i="23"/>
  <c r="O50" i="23"/>
  <c r="O61" i="23"/>
  <c r="O66" i="23"/>
  <c r="O117" i="23"/>
  <c r="L23" i="23"/>
  <c r="O23" i="23" s="1"/>
  <c r="J25" i="23"/>
  <c r="L27" i="23"/>
  <c r="O27" i="23" s="1"/>
  <c r="J29" i="23"/>
  <c r="L31" i="23"/>
  <c r="O31" i="23" s="1"/>
  <c r="J33" i="23"/>
  <c r="L35" i="23"/>
  <c r="O35" i="23" s="1"/>
  <c r="J37" i="23"/>
  <c r="L39" i="23"/>
  <c r="O39" i="23" s="1"/>
  <c r="J41" i="23"/>
  <c r="L43" i="23"/>
  <c r="O43" i="23" s="1"/>
  <c r="J45" i="23"/>
  <c r="L47" i="23"/>
  <c r="O47" i="23" s="1"/>
  <c r="J49" i="23"/>
  <c r="L51" i="23"/>
  <c r="O51" i="23" s="1"/>
  <c r="J53" i="23"/>
  <c r="L55" i="23"/>
  <c r="O55" i="23" s="1"/>
  <c r="J57" i="23"/>
  <c r="L59" i="23"/>
  <c r="O59" i="23" s="1"/>
  <c r="J61" i="23"/>
  <c r="L63" i="23"/>
  <c r="O63" i="23" s="1"/>
  <c r="J65" i="23"/>
  <c r="L67" i="23"/>
  <c r="O67" i="23" s="1"/>
  <c r="J69" i="23"/>
  <c r="L71" i="23"/>
  <c r="O71" i="23" s="1"/>
  <c r="J73" i="23"/>
  <c r="L75" i="23"/>
  <c r="O75" i="23" s="1"/>
  <c r="J77" i="23"/>
  <c r="L79" i="23"/>
  <c r="O79" i="23" s="1"/>
  <c r="J81" i="23"/>
  <c r="L83" i="23"/>
  <c r="O83" i="23" s="1"/>
  <c r="J85" i="23"/>
  <c r="L87" i="23"/>
  <c r="O87" i="23" s="1"/>
  <c r="J89" i="23"/>
  <c r="L91" i="23"/>
  <c r="O91" i="23" s="1"/>
  <c r="J93" i="23"/>
  <c r="L95" i="23"/>
  <c r="O95" i="23" s="1"/>
  <c r="J101" i="23"/>
  <c r="L103" i="23"/>
  <c r="O103" i="23" s="1"/>
  <c r="J105" i="23"/>
  <c r="L107" i="23"/>
  <c r="O107" i="23" s="1"/>
  <c r="J109" i="23"/>
  <c r="L111" i="23"/>
  <c r="O111" i="23" s="1"/>
  <c r="J113" i="23"/>
  <c r="L115" i="23"/>
  <c r="O115" i="23" s="1"/>
  <c r="J117" i="23"/>
  <c r="L119" i="23"/>
  <c r="O119" i="23" s="1"/>
  <c r="O33" i="21"/>
  <c r="O49" i="21"/>
  <c r="O36" i="21"/>
  <c r="O61" i="21"/>
  <c r="O100" i="21"/>
  <c r="O25" i="21"/>
  <c r="L28" i="21"/>
  <c r="O28" i="21" s="1"/>
  <c r="J29" i="21"/>
  <c r="O41" i="21"/>
  <c r="J45" i="21"/>
  <c r="O57" i="21"/>
  <c r="J61" i="21"/>
  <c r="O73" i="21"/>
  <c r="L76" i="21"/>
  <c r="O76" i="21" s="1"/>
  <c r="J77" i="21"/>
  <c r="O80" i="21"/>
  <c r="O89" i="21"/>
  <c r="L92" i="21"/>
  <c r="O92" i="21" s="1"/>
  <c r="J93" i="21"/>
  <c r="O104" i="21"/>
  <c r="L113" i="21"/>
  <c r="O113" i="21" s="1"/>
  <c r="J113" i="21"/>
  <c r="O114" i="21"/>
  <c r="O120" i="21"/>
  <c r="O97" i="21"/>
  <c r="L105" i="21"/>
  <c r="O105" i="21" s="1"/>
  <c r="J105" i="21"/>
  <c r="O106" i="21"/>
  <c r="O29" i="21"/>
  <c r="J33" i="21"/>
  <c r="O45" i="21"/>
  <c r="J49" i="21"/>
  <c r="O52" i="21"/>
  <c r="O77" i="21"/>
  <c r="O84" i="21"/>
  <c r="O93" i="21"/>
  <c r="J97" i="21"/>
  <c r="L109" i="21"/>
  <c r="O109" i="21" s="1"/>
  <c r="J109" i="21"/>
  <c r="O116" i="21"/>
  <c r="J25" i="21"/>
  <c r="O37" i="21"/>
  <c r="L40" i="21"/>
  <c r="O40" i="21" s="1"/>
  <c r="J41" i="21"/>
  <c r="O53" i="21"/>
  <c r="L56" i="21"/>
  <c r="O56" i="21" s="1"/>
  <c r="J57" i="21"/>
  <c r="O69" i="21"/>
  <c r="L72" i="21"/>
  <c r="O72" i="21" s="1"/>
  <c r="J73" i="21"/>
  <c r="O85" i="21"/>
  <c r="L88" i="21"/>
  <c r="O88" i="21" s="1"/>
  <c r="L101" i="21"/>
  <c r="O101" i="21" s="1"/>
  <c r="J101" i="21"/>
  <c r="O102" i="21"/>
  <c r="L117" i="21"/>
  <c r="O117" i="21" s="1"/>
  <c r="J117" i="21"/>
  <c r="O118" i="21"/>
  <c r="O29" i="20"/>
  <c r="O45" i="20"/>
  <c r="O77" i="20"/>
  <c r="L89" i="20"/>
  <c r="O89" i="20" s="1"/>
  <c r="J89" i="20"/>
  <c r="L105" i="20"/>
  <c r="O105" i="20" s="1"/>
  <c r="J105" i="20"/>
  <c r="O25" i="20"/>
  <c r="O41" i="20"/>
  <c r="J61" i="20"/>
  <c r="L109" i="20"/>
  <c r="O109" i="20" s="1"/>
  <c r="J109" i="20"/>
  <c r="J25" i="20"/>
  <c r="L40" i="20"/>
  <c r="O40" i="20" s="1"/>
  <c r="J41" i="20"/>
  <c r="O53" i="20"/>
  <c r="L56" i="20"/>
  <c r="O56" i="20" s="1"/>
  <c r="O69" i="20"/>
  <c r="L72" i="20"/>
  <c r="O72" i="20" s="1"/>
  <c r="O85" i="20"/>
  <c r="L97" i="20"/>
  <c r="O97" i="20" s="1"/>
  <c r="J97" i="20"/>
  <c r="O100" i="20"/>
  <c r="L113" i="20"/>
  <c r="O113" i="20" s="1"/>
  <c r="J113" i="20"/>
  <c r="O116" i="20"/>
  <c r="O61" i="20"/>
  <c r="J29" i="20"/>
  <c r="J45" i="20"/>
  <c r="J77" i="20"/>
  <c r="L93" i="20"/>
  <c r="O93" i="20" s="1"/>
  <c r="J93" i="20"/>
  <c r="O28" i="20"/>
  <c r="O33" i="20"/>
  <c r="L36" i="20"/>
  <c r="O36" i="20" s="1"/>
  <c r="O44" i="20"/>
  <c r="L52" i="20"/>
  <c r="O52" i="20" s="1"/>
  <c r="O60" i="20"/>
  <c r="O65" i="20"/>
  <c r="L68" i="20"/>
  <c r="O68" i="20" s="1"/>
  <c r="O76" i="20"/>
  <c r="O81" i="20"/>
  <c r="L84" i="20"/>
  <c r="O84" i="20" s="1"/>
  <c r="O88" i="20"/>
  <c r="O104" i="20"/>
  <c r="L117" i="20"/>
  <c r="O117" i="20" s="1"/>
  <c r="J117" i="20"/>
  <c r="O120" i="20"/>
  <c r="O113" i="19"/>
  <c r="O117" i="19"/>
  <c r="L111" i="19"/>
  <c r="O111" i="19" s="1"/>
  <c r="J113" i="19"/>
  <c r="L115" i="19"/>
  <c r="O115" i="19" s="1"/>
  <c r="J117" i="19"/>
  <c r="L119" i="19"/>
  <c r="O119" i="19" s="1"/>
  <c r="O50" i="18"/>
  <c r="O66" i="18"/>
  <c r="O98" i="18"/>
  <c r="O22" i="18"/>
  <c r="O38" i="18"/>
  <c r="O41" i="18"/>
  <c r="O54" i="18"/>
  <c r="O57" i="18"/>
  <c r="O70" i="18"/>
  <c r="O73" i="18"/>
  <c r="O86" i="18"/>
  <c r="O89" i="18"/>
  <c r="O102" i="18"/>
  <c r="O109" i="18"/>
  <c r="O106" i="18"/>
  <c r="O26" i="18"/>
  <c r="O29" i="18"/>
  <c r="O42" i="18"/>
  <c r="O58" i="18"/>
  <c r="O61" i="18"/>
  <c r="O74" i="18"/>
  <c r="O77" i="18"/>
  <c r="O90" i="18"/>
  <c r="O34" i="18"/>
  <c r="O82" i="18"/>
  <c r="O30" i="18"/>
  <c r="O33" i="18"/>
  <c r="O46" i="18"/>
  <c r="O49" i="18"/>
  <c r="O62" i="18"/>
  <c r="O78" i="18"/>
  <c r="O94" i="18"/>
  <c r="O97" i="18"/>
  <c r="O105" i="18"/>
  <c r="O117" i="18"/>
  <c r="J29" i="18"/>
  <c r="J33" i="18"/>
  <c r="J37" i="18"/>
  <c r="J41" i="18"/>
  <c r="J49" i="18"/>
  <c r="J53" i="18"/>
  <c r="J57" i="18"/>
  <c r="J61" i="18"/>
  <c r="J69" i="18"/>
  <c r="J73" i="18"/>
  <c r="J77" i="18"/>
  <c r="J85" i="18"/>
  <c r="J89" i="18"/>
  <c r="J97" i="18"/>
  <c r="J101" i="18"/>
  <c r="J105" i="18"/>
  <c r="L107" i="18"/>
  <c r="O107" i="18" s="1"/>
  <c r="J109" i="18"/>
  <c r="L111" i="18"/>
  <c r="O111" i="18" s="1"/>
  <c r="J113" i="18"/>
  <c r="L115" i="18"/>
  <c r="O115" i="18" s="1"/>
  <c r="J117" i="18"/>
  <c r="L119" i="18"/>
  <c r="O119" i="18" s="1"/>
  <c r="O34" i="17"/>
  <c r="O66" i="17"/>
  <c r="O74" i="17"/>
  <c r="O82" i="17"/>
  <c r="O22" i="17"/>
  <c r="O25" i="17"/>
  <c r="O41" i="17"/>
  <c r="O54" i="17"/>
  <c r="O70" i="17"/>
  <c r="O26" i="17"/>
  <c r="O29" i="17"/>
  <c r="O42" i="17"/>
  <c r="O45" i="17"/>
  <c r="O58" i="17"/>
  <c r="O61" i="17"/>
  <c r="O78" i="17"/>
  <c r="O86" i="17"/>
  <c r="O94" i="17"/>
  <c r="O102" i="17"/>
  <c r="O50" i="17"/>
  <c r="O98" i="17"/>
  <c r="O30" i="17"/>
  <c r="O33" i="17"/>
  <c r="O46" i="17"/>
  <c r="O49" i="17"/>
  <c r="O62" i="17"/>
  <c r="O65" i="17"/>
  <c r="O73" i="17"/>
  <c r="O81" i="17"/>
  <c r="O89" i="17"/>
  <c r="O97" i="17"/>
  <c r="O117" i="17"/>
  <c r="J25" i="17"/>
  <c r="J29" i="17"/>
  <c r="J33" i="17"/>
  <c r="J37" i="17"/>
  <c r="J41" i="17"/>
  <c r="J45" i="17"/>
  <c r="J49" i="17"/>
  <c r="J53" i="17"/>
  <c r="J57" i="17"/>
  <c r="J61" i="17"/>
  <c r="J65" i="17"/>
  <c r="J69" i="17"/>
  <c r="J73" i="17"/>
  <c r="L75" i="17"/>
  <c r="O75" i="17" s="1"/>
  <c r="L79" i="17"/>
  <c r="O79" i="17" s="1"/>
  <c r="J81" i="17"/>
  <c r="L83" i="17"/>
  <c r="O83" i="17" s="1"/>
  <c r="J85" i="17"/>
  <c r="L87" i="17"/>
  <c r="O87" i="17" s="1"/>
  <c r="J89" i="17"/>
  <c r="L91" i="17"/>
  <c r="O91" i="17" s="1"/>
  <c r="J93" i="17"/>
  <c r="L95" i="17"/>
  <c r="O95" i="17" s="1"/>
  <c r="J97" i="17"/>
  <c r="L99" i="17"/>
  <c r="O99" i="17" s="1"/>
  <c r="J101" i="17"/>
  <c r="L103" i="17"/>
  <c r="O103" i="17" s="1"/>
  <c r="J105" i="17"/>
  <c r="L107" i="17"/>
  <c r="O107" i="17" s="1"/>
  <c r="J109" i="17"/>
  <c r="L111" i="17"/>
  <c r="O111" i="17" s="1"/>
  <c r="J113" i="17"/>
  <c r="L115" i="17"/>
  <c r="O115" i="17" s="1"/>
  <c r="J117" i="17"/>
  <c r="L119" i="17"/>
  <c r="O119" i="17" s="1"/>
  <c r="L85" i="16"/>
  <c r="O85" i="16" s="1"/>
  <c r="J85" i="16"/>
  <c r="J37" i="16"/>
  <c r="O61" i="16"/>
  <c r="O64" i="16"/>
  <c r="L89" i="16"/>
  <c r="O89" i="16" s="1"/>
  <c r="J89" i="16"/>
  <c r="O90" i="16"/>
  <c r="O29" i="16"/>
  <c r="L32" i="16"/>
  <c r="O32" i="16" s="1"/>
  <c r="J33" i="16"/>
  <c r="O40" i="16"/>
  <c r="O45" i="16"/>
  <c r="O57" i="16"/>
  <c r="L60" i="16"/>
  <c r="O60" i="16" s="1"/>
  <c r="J61" i="16"/>
  <c r="O62" i="16"/>
  <c r="L77" i="16"/>
  <c r="O77" i="16" s="1"/>
  <c r="J77" i="16"/>
  <c r="O78" i="16"/>
  <c r="O84" i="16"/>
  <c r="L93" i="16"/>
  <c r="O93" i="16" s="1"/>
  <c r="J93" i="16"/>
  <c r="O94" i="16"/>
  <c r="O100" i="16"/>
  <c r="L109" i="16"/>
  <c r="O109" i="16" s="1"/>
  <c r="J109" i="16"/>
  <c r="O110" i="16"/>
  <c r="O112" i="16"/>
  <c r="O113" i="16"/>
  <c r="O37" i="16"/>
  <c r="O49" i="16"/>
  <c r="L69" i="16"/>
  <c r="O69" i="16" s="1"/>
  <c r="J69" i="16"/>
  <c r="O70" i="16"/>
  <c r="L101" i="16"/>
  <c r="O101" i="16" s="1"/>
  <c r="J101" i="16"/>
  <c r="O33" i="16"/>
  <c r="J49" i="16"/>
  <c r="L73" i="16"/>
  <c r="O73" i="16" s="1"/>
  <c r="J73" i="16"/>
  <c r="L105" i="16"/>
  <c r="O105" i="16" s="1"/>
  <c r="J105" i="16"/>
  <c r="O25" i="16"/>
  <c r="L28" i="16"/>
  <c r="O28" i="16" s="1"/>
  <c r="J29" i="16"/>
  <c r="L44" i="16"/>
  <c r="O44" i="16" s="1"/>
  <c r="J45" i="16"/>
  <c r="O48" i="16"/>
  <c r="O53" i="16"/>
  <c r="L56" i="16"/>
  <c r="O56" i="16" s="1"/>
  <c r="J57" i="16"/>
  <c r="L65" i="16"/>
  <c r="O65" i="16" s="1"/>
  <c r="J65" i="16"/>
  <c r="O66" i="16"/>
  <c r="L81" i="16"/>
  <c r="O81" i="16" s="1"/>
  <c r="J81" i="16"/>
  <c r="O82" i="16"/>
  <c r="L97" i="16"/>
  <c r="O97" i="16" s="1"/>
  <c r="J97" i="16"/>
  <c r="L113" i="16"/>
  <c r="J113" i="16"/>
  <c r="O114" i="16"/>
  <c r="L117" i="16"/>
  <c r="O117" i="16" s="1"/>
  <c r="J117" i="16"/>
  <c r="O120" i="16"/>
  <c r="O53" i="15"/>
  <c r="O57" i="15"/>
  <c r="O61" i="15"/>
  <c r="O65" i="15"/>
  <c r="L25" i="15"/>
  <c r="O25" i="15" s="1"/>
  <c r="J25" i="15"/>
  <c r="O28" i="15"/>
  <c r="O69" i="15"/>
  <c r="O106" i="15"/>
  <c r="L29" i="15"/>
  <c r="O29" i="15" s="1"/>
  <c r="J29" i="15"/>
  <c r="O70" i="15"/>
  <c r="O109" i="15"/>
  <c r="O113" i="15"/>
  <c r="O117" i="15"/>
  <c r="L23" i="15"/>
  <c r="O23" i="15" s="1"/>
  <c r="L27" i="15"/>
  <c r="O27" i="15" s="1"/>
  <c r="L31" i="15"/>
  <c r="O31" i="15" s="1"/>
  <c r="J33" i="15"/>
  <c r="L35" i="15"/>
  <c r="O35" i="15" s="1"/>
  <c r="J37" i="15"/>
  <c r="L39" i="15"/>
  <c r="O39" i="15" s="1"/>
  <c r="J41" i="15"/>
  <c r="L43" i="15"/>
  <c r="O43" i="15" s="1"/>
  <c r="J45" i="15"/>
  <c r="L47" i="15"/>
  <c r="O47" i="15" s="1"/>
  <c r="J49" i="15"/>
  <c r="L51" i="15"/>
  <c r="O51" i="15" s="1"/>
  <c r="J53" i="15"/>
  <c r="L55" i="15"/>
  <c r="O55" i="15" s="1"/>
  <c r="J57" i="15"/>
  <c r="L59" i="15"/>
  <c r="O59" i="15" s="1"/>
  <c r="J61" i="15"/>
  <c r="L63" i="15"/>
  <c r="O63" i="15" s="1"/>
  <c r="J65" i="15"/>
  <c r="J69" i="15"/>
  <c r="L71" i="15"/>
  <c r="O71" i="15" s="1"/>
  <c r="J73" i="15"/>
  <c r="L75" i="15"/>
  <c r="O75" i="15" s="1"/>
  <c r="J77" i="15"/>
  <c r="L79" i="15"/>
  <c r="O79" i="15" s="1"/>
  <c r="J81" i="15"/>
  <c r="L83" i="15"/>
  <c r="O83" i="15" s="1"/>
  <c r="J85" i="15"/>
  <c r="L87" i="15"/>
  <c r="O87" i="15" s="1"/>
  <c r="J89" i="15"/>
  <c r="L91" i="15"/>
  <c r="O91" i="15" s="1"/>
  <c r="J93" i="15"/>
  <c r="J97" i="15"/>
  <c r="L99" i="15"/>
  <c r="O99" i="15" s="1"/>
  <c r="J105" i="15"/>
  <c r="L107" i="15"/>
  <c r="O107" i="15" s="1"/>
  <c r="J109" i="15"/>
  <c r="L111" i="15"/>
  <c r="O111" i="15" s="1"/>
  <c r="J113" i="15"/>
  <c r="L115" i="15"/>
  <c r="O115" i="15" s="1"/>
  <c r="J117" i="15"/>
  <c r="L119" i="15"/>
  <c r="O119" i="15" s="1"/>
  <c r="O45" i="14"/>
  <c r="O77" i="14"/>
  <c r="L101" i="14"/>
  <c r="O101" i="14" s="1"/>
  <c r="J101" i="14"/>
  <c r="O25" i="14"/>
  <c r="J29" i="14"/>
  <c r="O48" i="14"/>
  <c r="O57" i="14"/>
  <c r="J61" i="14"/>
  <c r="O64" i="14"/>
  <c r="L89" i="14"/>
  <c r="O89" i="14" s="1"/>
  <c r="J89" i="14"/>
  <c r="O96" i="14"/>
  <c r="L105" i="14"/>
  <c r="O105" i="14" s="1"/>
  <c r="J105" i="14"/>
  <c r="O106" i="14"/>
  <c r="L24" i="14"/>
  <c r="J25" i="14"/>
  <c r="O28" i="14"/>
  <c r="O37" i="14"/>
  <c r="L40" i="14"/>
  <c r="O40" i="14" s="1"/>
  <c r="J41" i="14"/>
  <c r="O53" i="14"/>
  <c r="L56" i="14"/>
  <c r="O56" i="14" s="1"/>
  <c r="J57" i="14"/>
  <c r="O60" i="14"/>
  <c r="O69" i="14"/>
  <c r="L72" i="14"/>
  <c r="O72" i="14" s="1"/>
  <c r="J73" i="14"/>
  <c r="O76" i="14"/>
  <c r="O85" i="14"/>
  <c r="L88" i="14"/>
  <c r="O88" i="14" s="1"/>
  <c r="O94" i="14"/>
  <c r="L109" i="14"/>
  <c r="O109" i="14" s="1"/>
  <c r="J109" i="14"/>
  <c r="O110" i="14"/>
  <c r="O112" i="14"/>
  <c r="O116" i="14"/>
  <c r="O29" i="14"/>
  <c r="O61" i="14"/>
  <c r="O84" i="14"/>
  <c r="O32" i="14"/>
  <c r="O41" i="14"/>
  <c r="J45" i="14"/>
  <c r="O73" i="14"/>
  <c r="J77" i="14"/>
  <c r="O80" i="14"/>
  <c r="O24" i="14"/>
  <c r="O33" i="14"/>
  <c r="O49" i="14"/>
  <c r="L52" i="14"/>
  <c r="O52" i="14" s="1"/>
  <c r="O65" i="14"/>
  <c r="L68" i="14"/>
  <c r="O68" i="14" s="1"/>
  <c r="O81" i="14"/>
  <c r="L84" i="14"/>
  <c r="L97" i="14"/>
  <c r="O97" i="14" s="1"/>
  <c r="J97" i="14"/>
  <c r="O98" i="14"/>
  <c r="L113" i="14"/>
  <c r="O113" i="14" s="1"/>
  <c r="J113" i="14"/>
  <c r="O114" i="14"/>
  <c r="L117" i="14"/>
  <c r="O117" i="14" s="1"/>
  <c r="J117" i="14"/>
  <c r="O93" i="13"/>
  <c r="L105" i="13"/>
  <c r="O105" i="13" s="1"/>
  <c r="J105" i="13"/>
  <c r="O106" i="13"/>
  <c r="O25" i="13"/>
  <c r="J29" i="13"/>
  <c r="J61" i="13"/>
  <c r="O73" i="13"/>
  <c r="J93" i="13"/>
  <c r="L113" i="13"/>
  <c r="O113" i="13" s="1"/>
  <c r="J113" i="13"/>
  <c r="L24" i="13"/>
  <c r="O24" i="13" s="1"/>
  <c r="J25" i="13"/>
  <c r="O28" i="13"/>
  <c r="O37" i="13"/>
  <c r="L40" i="13"/>
  <c r="O40" i="13" s="1"/>
  <c r="J41" i="13"/>
  <c r="O44" i="13"/>
  <c r="O53" i="13"/>
  <c r="L56" i="13"/>
  <c r="O56" i="13" s="1"/>
  <c r="J57" i="13"/>
  <c r="L72" i="13"/>
  <c r="O72" i="13" s="1"/>
  <c r="J73" i="13"/>
  <c r="O76" i="13"/>
  <c r="O85" i="13"/>
  <c r="L88" i="13"/>
  <c r="O88" i="13" s="1"/>
  <c r="J89" i="13"/>
  <c r="L97" i="13"/>
  <c r="O97" i="13" s="1"/>
  <c r="J97" i="13"/>
  <c r="O98" i="13"/>
  <c r="O104" i="13"/>
  <c r="O116" i="13"/>
  <c r="O29" i="13"/>
  <c r="O61" i="13"/>
  <c r="O77" i="13"/>
  <c r="O32" i="13"/>
  <c r="O41" i="13"/>
  <c r="O48" i="13"/>
  <c r="O57" i="13"/>
  <c r="J77" i="13"/>
  <c r="O80" i="13"/>
  <c r="O89" i="13"/>
  <c r="L109" i="13"/>
  <c r="O109" i="13" s="1"/>
  <c r="J109" i="13"/>
  <c r="O110" i="13"/>
  <c r="O33" i="13"/>
  <c r="L36" i="13"/>
  <c r="O36" i="13" s="1"/>
  <c r="J37" i="13"/>
  <c r="O49" i="13"/>
  <c r="L52" i="13"/>
  <c r="O52" i="13" s="1"/>
  <c r="J53" i="13"/>
  <c r="O65" i="13"/>
  <c r="L68" i="13"/>
  <c r="O68" i="13" s="1"/>
  <c r="O81" i="13"/>
  <c r="L84" i="13"/>
  <c r="O84" i="13" s="1"/>
  <c r="L101" i="13"/>
  <c r="O101" i="13" s="1"/>
  <c r="J101" i="13"/>
  <c r="O102" i="13"/>
  <c r="L117" i="13"/>
  <c r="O117" i="13" s="1"/>
  <c r="J117" i="13"/>
  <c r="O53" i="12"/>
  <c r="L89" i="12"/>
  <c r="O89" i="12" s="1"/>
  <c r="J89" i="12"/>
  <c r="L93" i="12"/>
  <c r="O93" i="12" s="1"/>
  <c r="J93" i="12"/>
  <c r="O94" i="12"/>
  <c r="L97" i="12"/>
  <c r="O97" i="12" s="1"/>
  <c r="J97" i="12"/>
  <c r="L101" i="12"/>
  <c r="O101" i="12" s="1"/>
  <c r="J101" i="12"/>
  <c r="L105" i="12"/>
  <c r="O105" i="12" s="1"/>
  <c r="J105" i="12"/>
  <c r="L109" i="12"/>
  <c r="O109" i="12" s="1"/>
  <c r="J109" i="12"/>
  <c r="O110" i="12"/>
  <c r="J37" i="12"/>
  <c r="O40" i="12"/>
  <c r="O65" i="12"/>
  <c r="L32" i="12"/>
  <c r="O32" i="12" s="1"/>
  <c r="J33" i="12"/>
  <c r="O36" i="12"/>
  <c r="O45" i="12"/>
  <c r="L48" i="12"/>
  <c r="O48" i="12" s="1"/>
  <c r="J49" i="12"/>
  <c r="O61" i="12"/>
  <c r="L64" i="12"/>
  <c r="O64" i="12" s="1"/>
  <c r="J65" i="12"/>
  <c r="O73" i="12"/>
  <c r="L76" i="12"/>
  <c r="O76" i="12" s="1"/>
  <c r="J77" i="12"/>
  <c r="O85" i="12"/>
  <c r="O37" i="12"/>
  <c r="O81" i="12"/>
  <c r="L113" i="12"/>
  <c r="O113" i="12" s="1"/>
  <c r="J113" i="12"/>
  <c r="L117" i="12"/>
  <c r="O117" i="12" s="1"/>
  <c r="J117" i="12"/>
  <c r="O33" i="12"/>
  <c r="O49" i="12"/>
  <c r="J53" i="12"/>
  <c r="O77" i="12"/>
  <c r="J81" i="12"/>
  <c r="O25" i="12"/>
  <c r="L28" i="12"/>
  <c r="O28" i="12" s="1"/>
  <c r="L44" i="12"/>
  <c r="O44" i="12" s="1"/>
  <c r="O57" i="12"/>
  <c r="L60" i="12"/>
  <c r="O60" i="12" s="1"/>
  <c r="J61" i="12"/>
  <c r="O69" i="12"/>
  <c r="L72" i="12"/>
  <c r="O72" i="12" s="1"/>
  <c r="J73" i="12"/>
  <c r="O80" i="12"/>
  <c r="L84" i="12"/>
  <c r="O84" i="12" s="1"/>
  <c r="J85" i="12"/>
  <c r="O88" i="12"/>
  <c r="O112" i="12"/>
  <c r="O34" i="11"/>
  <c r="O22" i="11"/>
  <c r="O25" i="11"/>
  <c r="O38" i="11"/>
  <c r="O41" i="11"/>
  <c r="O46" i="11"/>
  <c r="O54" i="11"/>
  <c r="O62" i="11"/>
  <c r="O70" i="11"/>
  <c r="O78" i="11"/>
  <c r="O86" i="11"/>
  <c r="O94" i="11"/>
  <c r="O102" i="11"/>
  <c r="O26" i="11"/>
  <c r="O29" i="11"/>
  <c r="O42" i="11"/>
  <c r="O57" i="11"/>
  <c r="O65" i="11"/>
  <c r="O73" i="11"/>
  <c r="O81" i="11"/>
  <c r="O89" i="11"/>
  <c r="O97" i="11"/>
  <c r="O105" i="11"/>
  <c r="O110" i="11"/>
  <c r="O30" i="11"/>
  <c r="O33" i="11"/>
  <c r="O50" i="11"/>
  <c r="O58" i="11"/>
  <c r="O66" i="11"/>
  <c r="O74" i="11"/>
  <c r="O82" i="11"/>
  <c r="O90" i="11"/>
  <c r="O106" i="11"/>
  <c r="O113" i="11"/>
  <c r="O117" i="11"/>
  <c r="J25" i="11"/>
  <c r="J29" i="11"/>
  <c r="J33" i="11"/>
  <c r="J41" i="11"/>
  <c r="J45" i="11"/>
  <c r="L47" i="11"/>
  <c r="O47" i="11" s="1"/>
  <c r="L51" i="11"/>
  <c r="O51" i="11" s="1"/>
  <c r="J53" i="11"/>
  <c r="L55" i="11"/>
  <c r="O55" i="11" s="1"/>
  <c r="J57" i="11"/>
  <c r="L59" i="11"/>
  <c r="O59" i="11" s="1"/>
  <c r="J61" i="11"/>
  <c r="L63" i="11"/>
  <c r="O63" i="11" s="1"/>
  <c r="J65" i="11"/>
  <c r="L67" i="11"/>
  <c r="O67" i="11" s="1"/>
  <c r="J69" i="11"/>
  <c r="L71" i="11"/>
  <c r="O71" i="11" s="1"/>
  <c r="J73" i="11"/>
  <c r="J77" i="11"/>
  <c r="L79" i="11"/>
  <c r="O79" i="11" s="1"/>
  <c r="J81" i="11"/>
  <c r="L83" i="11"/>
  <c r="O83" i="11" s="1"/>
  <c r="J85" i="11"/>
  <c r="L87" i="11"/>
  <c r="O87" i="11" s="1"/>
  <c r="J89" i="11"/>
  <c r="J93" i="11"/>
  <c r="L95" i="11"/>
  <c r="O95" i="11" s="1"/>
  <c r="J97" i="11"/>
  <c r="L99" i="11"/>
  <c r="O99" i="11" s="1"/>
  <c r="J101" i="11"/>
  <c r="L103" i="11"/>
  <c r="O103" i="11" s="1"/>
  <c r="J105" i="11"/>
  <c r="L107" i="11"/>
  <c r="O107" i="11" s="1"/>
  <c r="J109" i="11"/>
  <c r="L111" i="11"/>
  <c r="O111" i="11" s="1"/>
  <c r="J113" i="11"/>
  <c r="L115" i="11"/>
  <c r="O115" i="11" s="1"/>
  <c r="J117" i="11"/>
  <c r="L119" i="11"/>
  <c r="O119" i="11" s="1"/>
  <c r="O58" i="10"/>
  <c r="O30" i="10"/>
  <c r="O33" i="10"/>
  <c r="O46" i="10"/>
  <c r="O49" i="10"/>
  <c r="O62" i="10"/>
  <c r="O65" i="10"/>
  <c r="O82" i="10"/>
  <c r="O90" i="10"/>
  <c r="O98" i="10"/>
  <c r="O101" i="10"/>
  <c r="O42" i="10"/>
  <c r="O34" i="10"/>
  <c r="O37" i="10"/>
  <c r="O50" i="10"/>
  <c r="O53" i="10"/>
  <c r="O66" i="10"/>
  <c r="O69" i="10"/>
  <c r="O102" i="10"/>
  <c r="O110" i="10"/>
  <c r="O26" i="10"/>
  <c r="O74" i="10"/>
  <c r="O106" i="10"/>
  <c r="O22" i="10"/>
  <c r="O38" i="10"/>
  <c r="O41" i="10"/>
  <c r="O57" i="10"/>
  <c r="O70" i="10"/>
  <c r="O73" i="10"/>
  <c r="O78" i="10"/>
  <c r="O86" i="10"/>
  <c r="O94" i="10"/>
  <c r="O117" i="10"/>
  <c r="J29" i="10"/>
  <c r="J33" i="10"/>
  <c r="J37" i="10"/>
  <c r="J41" i="10"/>
  <c r="J45" i="10"/>
  <c r="J49" i="10"/>
  <c r="J53" i="10"/>
  <c r="J57" i="10"/>
  <c r="J61" i="10"/>
  <c r="J65" i="10"/>
  <c r="J69" i="10"/>
  <c r="J73" i="10"/>
  <c r="J77" i="10"/>
  <c r="L79" i="10"/>
  <c r="O79" i="10" s="1"/>
  <c r="J81" i="10"/>
  <c r="L83" i="10"/>
  <c r="O83" i="10" s="1"/>
  <c r="J85" i="10"/>
  <c r="L87" i="10"/>
  <c r="O87" i="10" s="1"/>
  <c r="J89" i="10"/>
  <c r="L91" i="10"/>
  <c r="O91" i="10" s="1"/>
  <c r="J93" i="10"/>
  <c r="L95" i="10"/>
  <c r="O95" i="10" s="1"/>
  <c r="J97" i="10"/>
  <c r="J101" i="10"/>
  <c r="L107" i="10"/>
  <c r="O107" i="10" s="1"/>
  <c r="J109" i="10"/>
  <c r="L111" i="10"/>
  <c r="O111" i="10" s="1"/>
  <c r="J113" i="10"/>
  <c r="L115" i="10"/>
  <c r="O115" i="10" s="1"/>
  <c r="J117" i="10"/>
  <c r="L119" i="10"/>
  <c r="O119" i="10" s="1"/>
  <c r="L42" i="3"/>
  <c r="O42" i="3" s="1"/>
  <c r="J44" i="3"/>
  <c r="O44" i="3"/>
  <c r="L46" i="3"/>
  <c r="O46" i="3" s="1"/>
  <c r="J48" i="3"/>
  <c r="O48" i="3"/>
  <c r="L50" i="3"/>
  <c r="O50" i="3" s="1"/>
  <c r="J52" i="3"/>
  <c r="O52" i="3"/>
  <c r="L54" i="3"/>
  <c r="O54" i="3" s="1"/>
  <c r="J56" i="3"/>
  <c r="O56" i="3"/>
  <c r="L58" i="3"/>
  <c r="O58" i="3" s="1"/>
  <c r="J60" i="3"/>
  <c r="O60" i="3"/>
  <c r="L62" i="3"/>
  <c r="O62" i="3" s="1"/>
  <c r="J64" i="3"/>
  <c r="O64" i="3"/>
  <c r="L66" i="3"/>
  <c r="O66" i="3" s="1"/>
  <c r="J68" i="3"/>
  <c r="O68" i="3"/>
  <c r="L70" i="3"/>
  <c r="O70" i="3" s="1"/>
  <c r="O47" i="3"/>
  <c r="O51" i="3"/>
  <c r="O55" i="3"/>
  <c r="O59" i="3"/>
  <c r="O63" i="3"/>
  <c r="O67" i="3"/>
  <c r="O71" i="3"/>
  <c r="O43" i="3"/>
  <c r="O103" i="3"/>
  <c r="O104" i="3"/>
  <c r="J22" i="3"/>
  <c r="L24" i="3"/>
  <c r="O24" i="3" s="1"/>
  <c r="J26" i="3"/>
  <c r="L28" i="3"/>
  <c r="O28" i="3" s="1"/>
  <c r="J30" i="3"/>
  <c r="L32" i="3"/>
  <c r="O32" i="3" s="1"/>
  <c r="J34" i="3"/>
  <c r="L36" i="3"/>
  <c r="O36" i="3" s="1"/>
  <c r="J39" i="3"/>
  <c r="L41" i="3"/>
  <c r="O41" i="3" s="1"/>
  <c r="J43" i="3"/>
  <c r="L45" i="3"/>
  <c r="O45" i="3" s="1"/>
  <c r="J47" i="3"/>
  <c r="L49" i="3"/>
  <c r="O49" i="3" s="1"/>
  <c r="J51" i="3"/>
  <c r="L53" i="3"/>
  <c r="O53" i="3" s="1"/>
  <c r="J55" i="3"/>
  <c r="L57" i="3"/>
  <c r="O57" i="3" s="1"/>
  <c r="J59" i="3"/>
  <c r="L61" i="3"/>
  <c r="O61" i="3" s="1"/>
  <c r="J63" i="3"/>
  <c r="L65" i="3"/>
  <c r="O65" i="3" s="1"/>
  <c r="J67" i="3"/>
  <c r="L69" i="3"/>
  <c r="O69" i="3" s="1"/>
  <c r="J71" i="3"/>
  <c r="L73" i="3"/>
  <c r="O73" i="3" s="1"/>
  <c r="J75" i="3"/>
  <c r="L78" i="3"/>
  <c r="O78" i="3" s="1"/>
  <c r="J80" i="3"/>
  <c r="L82" i="3"/>
  <c r="O82" i="3" s="1"/>
  <c r="J84" i="3"/>
  <c r="L86" i="3"/>
  <c r="O86" i="3" s="1"/>
  <c r="J88" i="3"/>
  <c r="L90" i="3"/>
  <c r="O90" i="3" s="1"/>
  <c r="J93" i="3"/>
  <c r="L95" i="3"/>
  <c r="O95" i="3" s="1"/>
  <c r="J97" i="3"/>
  <c r="L101" i="3"/>
  <c r="O101" i="3" s="1"/>
  <c r="J103" i="3"/>
  <c r="L105" i="3"/>
  <c r="O105" i="3" s="1"/>
  <c r="K121" i="41" l="1"/>
  <c r="H59" i="2" s="1"/>
  <c r="M122" i="37"/>
  <c r="F56" i="2" s="1"/>
  <c r="K122" i="34"/>
  <c r="H53" i="2" s="1"/>
  <c r="K122" i="33"/>
  <c r="H51" i="2" s="1"/>
  <c r="N122" i="33"/>
  <c r="G51" i="2" s="1"/>
  <c r="M122" i="33"/>
  <c r="F51" i="2" s="1"/>
  <c r="M122" i="31"/>
  <c r="F49" i="2" s="1"/>
  <c r="H44" i="2"/>
  <c r="M122" i="21"/>
  <c r="F39" i="2" s="1"/>
  <c r="N120" i="9"/>
  <c r="M120" i="9"/>
  <c r="K120" i="9"/>
  <c r="G120" i="9"/>
  <c r="L120" i="9" s="1"/>
  <c r="N119" i="9"/>
  <c r="M119" i="9"/>
  <c r="K119" i="9"/>
  <c r="J119" i="9"/>
  <c r="N118" i="9"/>
  <c r="M118" i="9"/>
  <c r="K118" i="9"/>
  <c r="J118" i="9"/>
  <c r="N117" i="9"/>
  <c r="M117" i="9"/>
  <c r="K117" i="9"/>
  <c r="L117" i="9"/>
  <c r="N116" i="9"/>
  <c r="M116" i="9"/>
  <c r="K116" i="9"/>
  <c r="L116" i="9"/>
  <c r="N115" i="9"/>
  <c r="M115" i="9"/>
  <c r="K115" i="9"/>
  <c r="J115" i="9"/>
  <c r="N114" i="9"/>
  <c r="M114" i="9"/>
  <c r="K114" i="9"/>
  <c r="J114" i="9"/>
  <c r="N113" i="9"/>
  <c r="M113" i="9"/>
  <c r="K113" i="9"/>
  <c r="L113" i="9"/>
  <c r="N112" i="9"/>
  <c r="M112" i="9"/>
  <c r="K112" i="9"/>
  <c r="L112" i="9"/>
  <c r="N111" i="9"/>
  <c r="M111" i="9"/>
  <c r="K111" i="9"/>
  <c r="J111" i="9"/>
  <c r="N110" i="9"/>
  <c r="M110" i="9"/>
  <c r="K110" i="9"/>
  <c r="J110" i="9"/>
  <c r="N109" i="9"/>
  <c r="M109" i="9"/>
  <c r="K109" i="9"/>
  <c r="L109" i="9"/>
  <c r="N108" i="9"/>
  <c r="M108" i="9"/>
  <c r="K108" i="9"/>
  <c r="L108" i="9"/>
  <c r="N107" i="9"/>
  <c r="M107" i="9"/>
  <c r="K107" i="9"/>
  <c r="J107" i="9"/>
  <c r="N106" i="9"/>
  <c r="M106" i="9"/>
  <c r="K106" i="9"/>
  <c r="J106" i="9"/>
  <c r="N105" i="9"/>
  <c r="M105" i="9"/>
  <c r="K105" i="9"/>
  <c r="L105" i="9"/>
  <c r="N104" i="9"/>
  <c r="M104" i="9"/>
  <c r="K104" i="9"/>
  <c r="L104" i="9"/>
  <c r="N103" i="9"/>
  <c r="M103" i="9"/>
  <c r="K103" i="9"/>
  <c r="J103" i="9"/>
  <c r="N102" i="9"/>
  <c r="M102" i="9"/>
  <c r="K102" i="9"/>
  <c r="J102" i="9"/>
  <c r="N100" i="9"/>
  <c r="M100" i="9"/>
  <c r="K100" i="9"/>
  <c r="L100" i="9"/>
  <c r="N98" i="9"/>
  <c r="M98" i="9"/>
  <c r="K98" i="9"/>
  <c r="J98" i="9"/>
  <c r="N97" i="9"/>
  <c r="M97" i="9"/>
  <c r="K97" i="9"/>
  <c r="L97" i="9"/>
  <c r="N95" i="9"/>
  <c r="M95" i="9"/>
  <c r="K95" i="9"/>
  <c r="J95" i="9"/>
  <c r="N94" i="9"/>
  <c r="M94" i="9"/>
  <c r="K94" i="9"/>
  <c r="J94" i="9"/>
  <c r="N93" i="9"/>
  <c r="M93" i="9"/>
  <c r="K93" i="9"/>
  <c r="L93" i="9"/>
  <c r="N92" i="9"/>
  <c r="M92" i="9"/>
  <c r="K92" i="9"/>
  <c r="L92" i="9"/>
  <c r="N91" i="9"/>
  <c r="M91" i="9"/>
  <c r="K91" i="9"/>
  <c r="J91" i="9"/>
  <c r="N90" i="9"/>
  <c r="M90" i="9"/>
  <c r="K90" i="9"/>
  <c r="J90" i="9"/>
  <c r="N89" i="9"/>
  <c r="M89" i="9"/>
  <c r="K89" i="9"/>
  <c r="L89" i="9"/>
  <c r="N88" i="9"/>
  <c r="M88" i="9"/>
  <c r="K88" i="9"/>
  <c r="L88" i="9"/>
  <c r="N87" i="9"/>
  <c r="M87" i="9"/>
  <c r="K87" i="9"/>
  <c r="J87" i="9"/>
  <c r="N86" i="9"/>
  <c r="M86" i="9"/>
  <c r="K86" i="9"/>
  <c r="J86" i="9"/>
  <c r="N85" i="9"/>
  <c r="M85" i="9"/>
  <c r="K85" i="9"/>
  <c r="L85" i="9"/>
  <c r="N84" i="9"/>
  <c r="M84" i="9"/>
  <c r="K84" i="9"/>
  <c r="L84" i="9"/>
  <c r="N83" i="9"/>
  <c r="M83" i="9"/>
  <c r="K83" i="9"/>
  <c r="J83" i="9"/>
  <c r="N82" i="9"/>
  <c r="M82" i="9"/>
  <c r="K82" i="9"/>
  <c r="J82" i="9"/>
  <c r="N81" i="9"/>
  <c r="M81" i="9"/>
  <c r="K81" i="9"/>
  <c r="L81" i="9"/>
  <c r="N79" i="9"/>
  <c r="M79" i="9"/>
  <c r="K79" i="9"/>
  <c r="J79" i="9"/>
  <c r="N78" i="9"/>
  <c r="M78" i="9"/>
  <c r="K78" i="9"/>
  <c r="J78" i="9"/>
  <c r="N77" i="9"/>
  <c r="M77" i="9"/>
  <c r="K77" i="9"/>
  <c r="L77" i="9"/>
  <c r="N76" i="9"/>
  <c r="M76" i="9"/>
  <c r="K76" i="9"/>
  <c r="L76" i="9"/>
  <c r="N75" i="9"/>
  <c r="M75" i="9"/>
  <c r="K75" i="9"/>
  <c r="J75" i="9"/>
  <c r="N74" i="9"/>
  <c r="M74" i="9"/>
  <c r="K74" i="9"/>
  <c r="J74" i="9"/>
  <c r="N73" i="9"/>
  <c r="M73" i="9"/>
  <c r="K73" i="9"/>
  <c r="L73" i="9"/>
  <c r="N72" i="9"/>
  <c r="M72" i="9"/>
  <c r="K72" i="9"/>
  <c r="L72" i="9"/>
  <c r="N71" i="9"/>
  <c r="M71" i="9"/>
  <c r="K71" i="9"/>
  <c r="J71" i="9"/>
  <c r="N70" i="9"/>
  <c r="M70" i="9"/>
  <c r="K70" i="9"/>
  <c r="J70" i="9"/>
  <c r="N69" i="9"/>
  <c r="M69" i="9"/>
  <c r="K69" i="9"/>
  <c r="L69" i="9"/>
  <c r="N67" i="9"/>
  <c r="M67" i="9"/>
  <c r="K67" i="9"/>
  <c r="J67" i="9"/>
  <c r="N66" i="9"/>
  <c r="M66" i="9"/>
  <c r="K66" i="9"/>
  <c r="J66" i="9"/>
  <c r="N65" i="9"/>
  <c r="M65" i="9"/>
  <c r="K65" i="9"/>
  <c r="L65" i="9"/>
  <c r="N64" i="9"/>
  <c r="M64" i="9"/>
  <c r="K64" i="9"/>
  <c r="L64" i="9"/>
  <c r="N63" i="9"/>
  <c r="M63" i="9"/>
  <c r="K63" i="9"/>
  <c r="J63" i="9"/>
  <c r="N62" i="9"/>
  <c r="M62" i="9"/>
  <c r="K62" i="9"/>
  <c r="J62" i="9"/>
  <c r="N61" i="9"/>
  <c r="M61" i="9"/>
  <c r="K61" i="9"/>
  <c r="L61" i="9"/>
  <c r="N60" i="9"/>
  <c r="M60" i="9"/>
  <c r="K60" i="9"/>
  <c r="L60" i="9"/>
  <c r="N59" i="9"/>
  <c r="M59" i="9"/>
  <c r="K59" i="9"/>
  <c r="J59" i="9"/>
  <c r="N58" i="9"/>
  <c r="M58" i="9"/>
  <c r="K58" i="9"/>
  <c r="J58" i="9"/>
  <c r="N57" i="9"/>
  <c r="M57" i="9"/>
  <c r="K57" i="9"/>
  <c r="L57" i="9"/>
  <c r="N56" i="9"/>
  <c r="M56" i="9"/>
  <c r="K56" i="9"/>
  <c r="L56" i="9"/>
  <c r="N55" i="9"/>
  <c r="M55" i="9"/>
  <c r="K55" i="9"/>
  <c r="J55" i="9"/>
  <c r="N54" i="9"/>
  <c r="M54" i="9"/>
  <c r="K54" i="9"/>
  <c r="J54" i="9"/>
  <c r="N52" i="9"/>
  <c r="M52" i="9"/>
  <c r="K52" i="9"/>
  <c r="L52" i="9"/>
  <c r="N51" i="9"/>
  <c r="M51" i="9"/>
  <c r="K51" i="9"/>
  <c r="J51" i="9"/>
  <c r="N50" i="9"/>
  <c r="M50" i="9"/>
  <c r="K50" i="9"/>
  <c r="J50" i="9"/>
  <c r="N49" i="9"/>
  <c r="M49" i="9"/>
  <c r="K49" i="9"/>
  <c r="L49" i="9"/>
  <c r="N48" i="9"/>
  <c r="M48" i="9"/>
  <c r="K48" i="9"/>
  <c r="L48" i="9"/>
  <c r="N47" i="9"/>
  <c r="M47" i="9"/>
  <c r="K47" i="9"/>
  <c r="J47" i="9"/>
  <c r="N46" i="9"/>
  <c r="M46" i="9"/>
  <c r="K46" i="9"/>
  <c r="J46" i="9"/>
  <c r="N45" i="9"/>
  <c r="M45" i="9"/>
  <c r="K45" i="9"/>
  <c r="L45" i="9"/>
  <c r="N44" i="9"/>
  <c r="M44" i="9"/>
  <c r="K44" i="9"/>
  <c r="L44" i="9"/>
  <c r="N43" i="9"/>
  <c r="M43" i="9"/>
  <c r="K43" i="9"/>
  <c r="J43" i="9"/>
  <c r="N42" i="9"/>
  <c r="M42" i="9"/>
  <c r="K42" i="9"/>
  <c r="J42" i="9"/>
  <c r="N41" i="9"/>
  <c r="M41" i="9"/>
  <c r="K41" i="9"/>
  <c r="L41" i="9"/>
  <c r="N40" i="9"/>
  <c r="M40" i="9"/>
  <c r="K40" i="9"/>
  <c r="L40" i="9"/>
  <c r="N38" i="9"/>
  <c r="M38" i="9"/>
  <c r="K38" i="9"/>
  <c r="J38" i="9"/>
  <c r="N37" i="9"/>
  <c r="M37" i="9"/>
  <c r="K37" i="9"/>
  <c r="L37" i="9"/>
  <c r="N36" i="9"/>
  <c r="M36" i="9"/>
  <c r="K36" i="9"/>
  <c r="L36" i="9"/>
  <c r="N35" i="9"/>
  <c r="M35" i="9"/>
  <c r="K35" i="9"/>
  <c r="J35" i="9"/>
  <c r="N34" i="9"/>
  <c r="M34" i="9"/>
  <c r="K34" i="9"/>
  <c r="J34" i="9"/>
  <c r="N33" i="9"/>
  <c r="M33" i="9"/>
  <c r="K33" i="9"/>
  <c r="L33" i="9"/>
  <c r="N32" i="9"/>
  <c r="M32" i="9"/>
  <c r="K32" i="9"/>
  <c r="L32" i="9"/>
  <c r="N31" i="9"/>
  <c r="M31" i="9"/>
  <c r="K31" i="9"/>
  <c r="J31" i="9"/>
  <c r="N30" i="9"/>
  <c r="M30" i="9"/>
  <c r="K30" i="9"/>
  <c r="J30" i="9"/>
  <c r="N29" i="9"/>
  <c r="M29" i="9"/>
  <c r="K29" i="9"/>
  <c r="L29" i="9"/>
  <c r="N28" i="9"/>
  <c r="M28" i="9"/>
  <c r="K28" i="9"/>
  <c r="L28" i="9"/>
  <c r="N27" i="9"/>
  <c r="M27" i="9"/>
  <c r="K27" i="9"/>
  <c r="J27" i="9"/>
  <c r="N26" i="9"/>
  <c r="M26" i="9"/>
  <c r="K26" i="9"/>
  <c r="J26" i="9"/>
  <c r="N25" i="9"/>
  <c r="M25" i="9"/>
  <c r="K25" i="9"/>
  <c r="N24" i="9"/>
  <c r="M24" i="9"/>
  <c r="K24" i="9"/>
  <c r="J24" i="9"/>
  <c r="L24" i="9"/>
  <c r="N23" i="9"/>
  <c r="M23" i="9"/>
  <c r="K23" i="9"/>
  <c r="J23" i="9"/>
  <c r="N22" i="9"/>
  <c r="M22" i="9"/>
  <c r="K22" i="9"/>
  <c r="J22" i="9"/>
  <c r="N120" i="8"/>
  <c r="M120" i="8"/>
  <c r="K120" i="8"/>
  <c r="G120" i="8"/>
  <c r="J120" i="8" s="1"/>
  <c r="N119" i="8"/>
  <c r="M119" i="8"/>
  <c r="K119" i="8"/>
  <c r="J119" i="8"/>
  <c r="N118" i="8"/>
  <c r="M118" i="8"/>
  <c r="K118" i="8"/>
  <c r="L118" i="8"/>
  <c r="N117" i="8"/>
  <c r="M117" i="8"/>
  <c r="K117" i="8"/>
  <c r="L117" i="8"/>
  <c r="N116" i="8"/>
  <c r="M116" i="8"/>
  <c r="K116" i="8"/>
  <c r="J116" i="8"/>
  <c r="N115" i="8"/>
  <c r="M115" i="8"/>
  <c r="K115" i="8"/>
  <c r="J115" i="8"/>
  <c r="N114" i="8"/>
  <c r="M114" i="8"/>
  <c r="K114" i="8"/>
  <c r="L114" i="8"/>
  <c r="N113" i="8"/>
  <c r="M113" i="8"/>
  <c r="K113" i="8"/>
  <c r="L113" i="8"/>
  <c r="N112" i="8"/>
  <c r="M112" i="8"/>
  <c r="K112" i="8"/>
  <c r="J112" i="8"/>
  <c r="N111" i="8"/>
  <c r="M111" i="8"/>
  <c r="K111" i="8"/>
  <c r="L111" i="8"/>
  <c r="N110" i="8"/>
  <c r="M110" i="8"/>
  <c r="K110" i="8"/>
  <c r="L110" i="8"/>
  <c r="N109" i="8"/>
  <c r="M109" i="8"/>
  <c r="K109" i="8"/>
  <c r="L109" i="8"/>
  <c r="N108" i="8"/>
  <c r="M108" i="8"/>
  <c r="K108" i="8"/>
  <c r="J108" i="8"/>
  <c r="N107" i="8"/>
  <c r="M107" i="8"/>
  <c r="K107" i="8"/>
  <c r="L107" i="8"/>
  <c r="N106" i="8"/>
  <c r="M106" i="8"/>
  <c r="K106" i="8"/>
  <c r="L106" i="8"/>
  <c r="N105" i="8"/>
  <c r="M105" i="8"/>
  <c r="K105" i="8"/>
  <c r="L105" i="8"/>
  <c r="N104" i="8"/>
  <c r="M104" i="8"/>
  <c r="K104" i="8"/>
  <c r="J104" i="8"/>
  <c r="N103" i="8"/>
  <c r="M103" i="8"/>
  <c r="K103" i="8"/>
  <c r="J103" i="8"/>
  <c r="N102" i="8"/>
  <c r="M102" i="8"/>
  <c r="K102" i="8"/>
  <c r="L102" i="8"/>
  <c r="N100" i="8"/>
  <c r="M100" i="8"/>
  <c r="K100" i="8"/>
  <c r="J100" i="8"/>
  <c r="N98" i="8"/>
  <c r="M98" i="8"/>
  <c r="K98" i="8"/>
  <c r="L98" i="8"/>
  <c r="N97" i="8"/>
  <c r="M97" i="8"/>
  <c r="K97" i="8"/>
  <c r="L97" i="8"/>
  <c r="N96" i="8"/>
  <c r="M96" i="8"/>
  <c r="K96" i="8"/>
  <c r="J96" i="8"/>
  <c r="N95" i="8"/>
  <c r="M95" i="8"/>
  <c r="K95" i="8"/>
  <c r="L95" i="8"/>
  <c r="N94" i="8"/>
  <c r="M94" i="8"/>
  <c r="K94" i="8"/>
  <c r="L94" i="8"/>
  <c r="N93" i="8"/>
  <c r="M93" i="8"/>
  <c r="K93" i="8"/>
  <c r="L93" i="8"/>
  <c r="N92" i="8"/>
  <c r="M92" i="8"/>
  <c r="K92" i="8"/>
  <c r="J92" i="8"/>
  <c r="N90" i="8"/>
  <c r="M90" i="8"/>
  <c r="K90" i="8"/>
  <c r="L90" i="8"/>
  <c r="N89" i="8"/>
  <c r="M89" i="8"/>
  <c r="K89" i="8"/>
  <c r="L89" i="8"/>
  <c r="N88" i="8"/>
  <c r="M88" i="8"/>
  <c r="K88" i="8"/>
  <c r="J88" i="8"/>
  <c r="N87" i="8"/>
  <c r="M87" i="8"/>
  <c r="K87" i="8"/>
  <c r="J87" i="8"/>
  <c r="N86" i="8"/>
  <c r="M86" i="8"/>
  <c r="K86" i="8"/>
  <c r="L86" i="8"/>
  <c r="N85" i="8"/>
  <c r="M85" i="8"/>
  <c r="K85" i="8"/>
  <c r="L85" i="8"/>
  <c r="N84" i="8"/>
  <c r="M84" i="8"/>
  <c r="K84" i="8"/>
  <c r="J84" i="8"/>
  <c r="N83" i="8"/>
  <c r="M83" i="8"/>
  <c r="K83" i="8"/>
  <c r="L83" i="8"/>
  <c r="N82" i="8"/>
  <c r="M82" i="8"/>
  <c r="K82" i="8"/>
  <c r="L82" i="8"/>
  <c r="N81" i="8"/>
  <c r="M81" i="8"/>
  <c r="K81" i="8"/>
  <c r="L81" i="8"/>
  <c r="N80" i="8"/>
  <c r="M80" i="8"/>
  <c r="K80" i="8"/>
  <c r="J80" i="8"/>
  <c r="N79" i="8"/>
  <c r="M79" i="8"/>
  <c r="K79" i="8"/>
  <c r="L79" i="8"/>
  <c r="N78" i="8"/>
  <c r="M78" i="8"/>
  <c r="K78" i="8"/>
  <c r="L78" i="8"/>
  <c r="N77" i="8"/>
  <c r="M77" i="8"/>
  <c r="K77" i="8"/>
  <c r="L77" i="8"/>
  <c r="N76" i="8"/>
  <c r="M76" i="8"/>
  <c r="K76" i="8"/>
  <c r="J76" i="8"/>
  <c r="N74" i="8"/>
  <c r="M74" i="8"/>
  <c r="K74" i="8"/>
  <c r="L74" i="8"/>
  <c r="N73" i="8"/>
  <c r="M73" i="8"/>
  <c r="K73" i="8"/>
  <c r="L73" i="8"/>
  <c r="N72" i="8"/>
  <c r="M72" i="8"/>
  <c r="K72" i="8"/>
  <c r="J72" i="8"/>
  <c r="N71" i="8"/>
  <c r="M71" i="8"/>
  <c r="K71" i="8"/>
  <c r="J71" i="8"/>
  <c r="N70" i="8"/>
  <c r="M70" i="8"/>
  <c r="K70" i="8"/>
  <c r="L70" i="8"/>
  <c r="N69" i="8"/>
  <c r="M69" i="8"/>
  <c r="K69" i="8"/>
  <c r="L69" i="8"/>
  <c r="N68" i="8"/>
  <c r="M68" i="8"/>
  <c r="K68" i="8"/>
  <c r="J68" i="8"/>
  <c r="N67" i="8"/>
  <c r="M67" i="8"/>
  <c r="K67" i="8"/>
  <c r="J67" i="8"/>
  <c r="N66" i="8"/>
  <c r="M66" i="8"/>
  <c r="K66" i="8"/>
  <c r="L66" i="8"/>
  <c r="N65" i="8"/>
  <c r="M65" i="8"/>
  <c r="K65" i="8"/>
  <c r="L65" i="8"/>
  <c r="N63" i="8"/>
  <c r="M63" i="8"/>
  <c r="K63" i="8"/>
  <c r="L63" i="8"/>
  <c r="N62" i="8"/>
  <c r="M62" i="8"/>
  <c r="K62" i="8"/>
  <c r="L62" i="8"/>
  <c r="N61" i="8"/>
  <c r="M61" i="8"/>
  <c r="K61" i="8"/>
  <c r="L61" i="8"/>
  <c r="N60" i="8"/>
  <c r="M60" i="8"/>
  <c r="K60" i="8"/>
  <c r="J60" i="8"/>
  <c r="N59" i="8"/>
  <c r="M59" i="8"/>
  <c r="K59" i="8"/>
  <c r="L59" i="8"/>
  <c r="N58" i="8"/>
  <c r="M58" i="8"/>
  <c r="K58" i="8"/>
  <c r="L58" i="8"/>
  <c r="N57" i="8"/>
  <c r="M57" i="8"/>
  <c r="K57" i="8"/>
  <c r="L57" i="8"/>
  <c r="N56" i="8"/>
  <c r="M56" i="8"/>
  <c r="K56" i="8"/>
  <c r="J56" i="8"/>
  <c r="N55" i="8"/>
  <c r="M55" i="8"/>
  <c r="K55" i="8"/>
  <c r="J55" i="8"/>
  <c r="N54" i="8"/>
  <c r="M54" i="8"/>
  <c r="K54" i="8"/>
  <c r="L54" i="8"/>
  <c r="N53" i="8"/>
  <c r="M53" i="8"/>
  <c r="K53" i="8"/>
  <c r="L53" i="8"/>
  <c r="N52" i="8"/>
  <c r="M52" i="8"/>
  <c r="K52" i="8"/>
  <c r="J52" i="8"/>
  <c r="N51" i="8"/>
  <c r="M51" i="8"/>
  <c r="K51" i="8"/>
  <c r="J51" i="8"/>
  <c r="N50" i="8"/>
  <c r="M50" i="8"/>
  <c r="K50" i="8"/>
  <c r="L50" i="8"/>
  <c r="N48" i="8"/>
  <c r="M48" i="8"/>
  <c r="K48" i="8"/>
  <c r="J48" i="8"/>
  <c r="N47" i="8"/>
  <c r="M47" i="8"/>
  <c r="K47" i="8"/>
  <c r="L47" i="8"/>
  <c r="N46" i="8"/>
  <c r="M46" i="8"/>
  <c r="K46" i="8"/>
  <c r="L46" i="8"/>
  <c r="N45" i="8"/>
  <c r="M45" i="8"/>
  <c r="K45" i="8"/>
  <c r="L45" i="8"/>
  <c r="N44" i="8"/>
  <c r="M44" i="8"/>
  <c r="K44" i="8"/>
  <c r="J44" i="8"/>
  <c r="N43" i="8"/>
  <c r="M43" i="8"/>
  <c r="K43" i="8"/>
  <c r="L43" i="8"/>
  <c r="N42" i="8"/>
  <c r="M42" i="8"/>
  <c r="K42" i="8"/>
  <c r="L42" i="8"/>
  <c r="N41" i="8"/>
  <c r="M41" i="8"/>
  <c r="K41" i="8"/>
  <c r="L41" i="8"/>
  <c r="N40" i="8"/>
  <c r="M40" i="8"/>
  <c r="K40" i="8"/>
  <c r="J40" i="8"/>
  <c r="N39" i="8"/>
  <c r="M39" i="8"/>
  <c r="K39" i="8"/>
  <c r="J39" i="8"/>
  <c r="N37" i="8"/>
  <c r="M37" i="8"/>
  <c r="K37" i="8"/>
  <c r="L37" i="8"/>
  <c r="N36" i="8"/>
  <c r="M36" i="8"/>
  <c r="K36" i="8"/>
  <c r="J36" i="8"/>
  <c r="N35" i="8"/>
  <c r="M35" i="8"/>
  <c r="K35" i="8"/>
  <c r="J35" i="8"/>
  <c r="N34" i="8"/>
  <c r="M34" i="8"/>
  <c r="K34" i="8"/>
  <c r="L34" i="8"/>
  <c r="N33" i="8"/>
  <c r="M33" i="8"/>
  <c r="K33" i="8"/>
  <c r="L33" i="8"/>
  <c r="N32" i="8"/>
  <c r="M32" i="8"/>
  <c r="K32" i="8"/>
  <c r="J32" i="8"/>
  <c r="N31" i="8"/>
  <c r="M31" i="8"/>
  <c r="K31" i="8"/>
  <c r="L31" i="8"/>
  <c r="N30" i="8"/>
  <c r="M30" i="8"/>
  <c r="K30" i="8"/>
  <c r="L30" i="8"/>
  <c r="N29" i="8"/>
  <c r="M29" i="8"/>
  <c r="K29" i="8"/>
  <c r="L29" i="8"/>
  <c r="N28" i="8"/>
  <c r="M28" i="8"/>
  <c r="K28" i="8"/>
  <c r="J28" i="8"/>
  <c r="N27" i="8"/>
  <c r="M27" i="8"/>
  <c r="K27" i="8"/>
  <c r="L27" i="8"/>
  <c r="N26" i="8"/>
  <c r="M26" i="8"/>
  <c r="K26" i="8"/>
  <c r="L26" i="8"/>
  <c r="N25" i="8"/>
  <c r="M25" i="8"/>
  <c r="K25" i="8"/>
  <c r="L25" i="8"/>
  <c r="N24" i="8"/>
  <c r="M24" i="8"/>
  <c r="K24" i="8"/>
  <c r="J24" i="8"/>
  <c r="N23" i="8"/>
  <c r="M23" i="8"/>
  <c r="K23" i="8"/>
  <c r="J23" i="8"/>
  <c r="N22" i="8"/>
  <c r="M22" i="8"/>
  <c r="K22" i="8"/>
  <c r="L22" i="8"/>
  <c r="N120" i="7"/>
  <c r="M120" i="7"/>
  <c r="K120" i="7"/>
  <c r="J120" i="7"/>
  <c r="N119" i="7"/>
  <c r="M119" i="7"/>
  <c r="K119" i="7"/>
  <c r="J119" i="7"/>
  <c r="N118" i="7"/>
  <c r="M118" i="7"/>
  <c r="K118" i="7"/>
  <c r="L118" i="7"/>
  <c r="N117" i="7"/>
  <c r="M117" i="7"/>
  <c r="K117" i="7"/>
  <c r="N116" i="7"/>
  <c r="M116" i="7"/>
  <c r="K116" i="7"/>
  <c r="J116" i="7"/>
  <c r="N115" i="7"/>
  <c r="M115" i="7"/>
  <c r="K115" i="7"/>
  <c r="J115" i="7"/>
  <c r="N114" i="7"/>
  <c r="M114" i="7"/>
  <c r="K114" i="7"/>
  <c r="L114" i="7"/>
  <c r="N113" i="7"/>
  <c r="M113" i="7"/>
  <c r="K113" i="7"/>
  <c r="N112" i="7"/>
  <c r="M112" i="7"/>
  <c r="K112" i="7"/>
  <c r="J112" i="7"/>
  <c r="N111" i="7"/>
  <c r="M111" i="7"/>
  <c r="K111" i="7"/>
  <c r="J111" i="7"/>
  <c r="N110" i="7"/>
  <c r="M110" i="7"/>
  <c r="K110" i="7"/>
  <c r="J110" i="7"/>
  <c r="N109" i="7"/>
  <c r="M109" i="7"/>
  <c r="K109" i="7"/>
  <c r="N108" i="7"/>
  <c r="M108" i="7"/>
  <c r="K108" i="7"/>
  <c r="J108" i="7"/>
  <c r="N107" i="7"/>
  <c r="M107" i="7"/>
  <c r="K107" i="7"/>
  <c r="J107" i="7"/>
  <c r="N106" i="7"/>
  <c r="M106" i="7"/>
  <c r="K106" i="7"/>
  <c r="J106" i="7"/>
  <c r="N105" i="7"/>
  <c r="M105" i="7"/>
  <c r="K105" i="7"/>
  <c r="L105" i="7"/>
  <c r="N104" i="7"/>
  <c r="M104" i="7"/>
  <c r="K104" i="7"/>
  <c r="J104" i="7"/>
  <c r="N103" i="7"/>
  <c r="M103" i="7"/>
  <c r="K103" i="7"/>
  <c r="J103" i="7"/>
  <c r="N102" i="7"/>
  <c r="M102" i="7"/>
  <c r="L102" i="7"/>
  <c r="K102" i="7"/>
  <c r="J102" i="7"/>
  <c r="N101" i="7"/>
  <c r="M101" i="7"/>
  <c r="K101" i="7"/>
  <c r="L101" i="7"/>
  <c r="N100" i="7"/>
  <c r="M100" i="7"/>
  <c r="K100" i="7"/>
  <c r="J100" i="7"/>
  <c r="N99" i="7"/>
  <c r="M99" i="7"/>
  <c r="K99" i="7"/>
  <c r="J99" i="7"/>
  <c r="N98" i="7"/>
  <c r="M98" i="7"/>
  <c r="K98" i="7"/>
  <c r="J98" i="7"/>
  <c r="N97" i="7"/>
  <c r="M97" i="7"/>
  <c r="K97" i="7"/>
  <c r="L97" i="7"/>
  <c r="N96" i="7"/>
  <c r="M96" i="7"/>
  <c r="K96" i="7"/>
  <c r="J96" i="7"/>
  <c r="N95" i="7"/>
  <c r="M95" i="7"/>
  <c r="K95" i="7"/>
  <c r="J95" i="7"/>
  <c r="N94" i="7"/>
  <c r="M94" i="7"/>
  <c r="K94" i="7"/>
  <c r="J94" i="7"/>
  <c r="N93" i="7"/>
  <c r="M93" i="7"/>
  <c r="K93" i="7"/>
  <c r="L93" i="7"/>
  <c r="N92" i="7"/>
  <c r="M92" i="7"/>
  <c r="K92" i="7"/>
  <c r="J92" i="7"/>
  <c r="N90" i="7"/>
  <c r="M90" i="7"/>
  <c r="K90" i="7"/>
  <c r="J90" i="7"/>
  <c r="N88" i="7"/>
  <c r="M88" i="7"/>
  <c r="K88" i="7"/>
  <c r="J88" i="7"/>
  <c r="N87" i="7"/>
  <c r="M87" i="7"/>
  <c r="K87" i="7"/>
  <c r="J87" i="7"/>
  <c r="N86" i="7"/>
  <c r="M86" i="7"/>
  <c r="K86" i="7"/>
  <c r="J86" i="7"/>
  <c r="N85" i="7"/>
  <c r="M85" i="7"/>
  <c r="K85" i="7"/>
  <c r="L85" i="7"/>
  <c r="N84" i="7"/>
  <c r="M84" i="7"/>
  <c r="K84" i="7"/>
  <c r="J84" i="7"/>
  <c r="N83" i="7"/>
  <c r="M83" i="7"/>
  <c r="K83" i="7"/>
  <c r="J83" i="7"/>
  <c r="N82" i="7"/>
  <c r="M82" i="7"/>
  <c r="K82" i="7"/>
  <c r="J82" i="7"/>
  <c r="N81" i="7"/>
  <c r="M81" i="7"/>
  <c r="K81" i="7"/>
  <c r="L81" i="7"/>
  <c r="N80" i="7"/>
  <c r="M80" i="7"/>
  <c r="K80" i="7"/>
  <c r="J80" i="7"/>
  <c r="N79" i="7"/>
  <c r="M79" i="7"/>
  <c r="K79" i="7"/>
  <c r="J79" i="7"/>
  <c r="N78" i="7"/>
  <c r="M78" i="7"/>
  <c r="K78" i="7"/>
  <c r="J78" i="7"/>
  <c r="N77" i="7"/>
  <c r="M77" i="7"/>
  <c r="K77" i="7"/>
  <c r="L77" i="7"/>
  <c r="N76" i="7"/>
  <c r="M76" i="7"/>
  <c r="K76" i="7"/>
  <c r="J76" i="7"/>
  <c r="N74" i="7"/>
  <c r="M74" i="7"/>
  <c r="K74" i="7"/>
  <c r="J74" i="7"/>
  <c r="N73" i="7"/>
  <c r="M73" i="7"/>
  <c r="K73" i="7"/>
  <c r="L73" i="7"/>
  <c r="N72" i="7"/>
  <c r="M72" i="7"/>
  <c r="K72" i="7"/>
  <c r="J72" i="7"/>
  <c r="N71" i="7"/>
  <c r="M71" i="7"/>
  <c r="K71" i="7"/>
  <c r="J71" i="7"/>
  <c r="N70" i="7"/>
  <c r="M70" i="7"/>
  <c r="K70" i="7"/>
  <c r="J70" i="7"/>
  <c r="N69" i="7"/>
  <c r="M69" i="7"/>
  <c r="K69" i="7"/>
  <c r="L69" i="7"/>
  <c r="N68" i="7"/>
  <c r="M68" i="7"/>
  <c r="K68" i="7"/>
  <c r="J68" i="7"/>
  <c r="N67" i="7"/>
  <c r="M67" i="7"/>
  <c r="K67" i="7"/>
  <c r="J67" i="7"/>
  <c r="N66" i="7"/>
  <c r="M66" i="7"/>
  <c r="K66" i="7"/>
  <c r="J66" i="7"/>
  <c r="N65" i="7"/>
  <c r="M65" i="7"/>
  <c r="K65" i="7"/>
  <c r="L65" i="7"/>
  <c r="N63" i="7"/>
  <c r="M63" i="7"/>
  <c r="K63" i="7"/>
  <c r="J63" i="7"/>
  <c r="N62" i="7"/>
  <c r="M62" i="7"/>
  <c r="K62" i="7"/>
  <c r="J62" i="7"/>
  <c r="N61" i="7"/>
  <c r="M61" i="7"/>
  <c r="K61" i="7"/>
  <c r="L61" i="7"/>
  <c r="N60" i="7"/>
  <c r="M60" i="7"/>
  <c r="K60" i="7"/>
  <c r="J60" i="7"/>
  <c r="N59" i="7"/>
  <c r="M59" i="7"/>
  <c r="K59" i="7"/>
  <c r="J59" i="7"/>
  <c r="N58" i="7"/>
  <c r="M58" i="7"/>
  <c r="K58" i="7"/>
  <c r="J58" i="7"/>
  <c r="N57" i="7"/>
  <c r="M57" i="7"/>
  <c r="K57" i="7"/>
  <c r="L57" i="7"/>
  <c r="N56" i="7"/>
  <c r="M56" i="7"/>
  <c r="K56" i="7"/>
  <c r="J56" i="7"/>
  <c r="N55" i="7"/>
  <c r="M55" i="7"/>
  <c r="K55" i="7"/>
  <c r="J55" i="7"/>
  <c r="N54" i="7"/>
  <c r="M54" i="7"/>
  <c r="K54" i="7"/>
  <c r="J54" i="7"/>
  <c r="N53" i="7"/>
  <c r="M53" i="7"/>
  <c r="K53" i="7"/>
  <c r="L53" i="7"/>
  <c r="N52" i="7"/>
  <c r="M52" i="7"/>
  <c r="K52" i="7"/>
  <c r="J52" i="7"/>
  <c r="N51" i="7"/>
  <c r="M51" i="7"/>
  <c r="K51" i="7"/>
  <c r="J51" i="7"/>
  <c r="N50" i="7"/>
  <c r="M50" i="7"/>
  <c r="K50" i="7"/>
  <c r="J50" i="7"/>
  <c r="N48" i="7"/>
  <c r="M48" i="7"/>
  <c r="K48" i="7"/>
  <c r="J48" i="7"/>
  <c r="N47" i="7"/>
  <c r="M47" i="7"/>
  <c r="K47" i="7"/>
  <c r="J47" i="7"/>
  <c r="N46" i="7"/>
  <c r="M46" i="7"/>
  <c r="K46" i="7"/>
  <c r="J46" i="7"/>
  <c r="N45" i="7"/>
  <c r="M45" i="7"/>
  <c r="K45" i="7"/>
  <c r="L45" i="7"/>
  <c r="N44" i="7"/>
  <c r="M44" i="7"/>
  <c r="K44" i="7"/>
  <c r="J44" i="7"/>
  <c r="N43" i="7"/>
  <c r="M43" i="7"/>
  <c r="K43" i="7"/>
  <c r="J43" i="7"/>
  <c r="N42" i="7"/>
  <c r="M42" i="7"/>
  <c r="L42" i="7"/>
  <c r="K42" i="7"/>
  <c r="J42" i="7"/>
  <c r="N41" i="7"/>
  <c r="M41" i="7"/>
  <c r="K41" i="7"/>
  <c r="L41" i="7"/>
  <c r="N40" i="7"/>
  <c r="M40" i="7"/>
  <c r="L40" i="7"/>
  <c r="K40" i="7"/>
  <c r="J40" i="7"/>
  <c r="N39" i="7"/>
  <c r="M39" i="7"/>
  <c r="K39" i="7"/>
  <c r="J39" i="7"/>
  <c r="N38" i="7"/>
  <c r="M38" i="7"/>
  <c r="K38" i="7"/>
  <c r="J38" i="7"/>
  <c r="N36" i="7"/>
  <c r="M36" i="7"/>
  <c r="K36" i="7"/>
  <c r="J36" i="7"/>
  <c r="N35" i="7"/>
  <c r="M35" i="7"/>
  <c r="K35" i="7"/>
  <c r="J35" i="7"/>
  <c r="N34" i="7"/>
  <c r="M34" i="7"/>
  <c r="K34" i="7"/>
  <c r="J34" i="7"/>
  <c r="N33" i="7"/>
  <c r="M33" i="7"/>
  <c r="K33" i="7"/>
  <c r="L33" i="7"/>
  <c r="N32" i="7"/>
  <c r="M32" i="7"/>
  <c r="K32" i="7"/>
  <c r="J32" i="7"/>
  <c r="N31" i="7"/>
  <c r="M31" i="7"/>
  <c r="K31" i="7"/>
  <c r="J31" i="7"/>
  <c r="N30" i="7"/>
  <c r="M30" i="7"/>
  <c r="K30" i="7"/>
  <c r="J30" i="7"/>
  <c r="N29" i="7"/>
  <c r="M29" i="7"/>
  <c r="K29" i="7"/>
  <c r="L29" i="7"/>
  <c r="N28" i="7"/>
  <c r="M28" i="7"/>
  <c r="K28" i="7"/>
  <c r="J28" i="7"/>
  <c r="N27" i="7"/>
  <c r="M27" i="7"/>
  <c r="K27" i="7"/>
  <c r="J27" i="7"/>
  <c r="N26" i="7"/>
  <c r="M26" i="7"/>
  <c r="K26" i="7"/>
  <c r="J26" i="7"/>
  <c r="N25" i="7"/>
  <c r="M25" i="7"/>
  <c r="K25" i="7"/>
  <c r="L25" i="7"/>
  <c r="N24" i="7"/>
  <c r="M24" i="7"/>
  <c r="K24" i="7"/>
  <c r="J24" i="7"/>
  <c r="N23" i="7"/>
  <c r="M23" i="7"/>
  <c r="K23" i="7"/>
  <c r="J23" i="7"/>
  <c r="N22" i="7"/>
  <c r="M22" i="7"/>
  <c r="K22" i="7"/>
  <c r="J22" i="7"/>
  <c r="N120" i="6"/>
  <c r="M120" i="6"/>
  <c r="K120" i="6"/>
  <c r="G120" i="6"/>
  <c r="L120" i="6" s="1"/>
  <c r="N119" i="6"/>
  <c r="M119" i="6"/>
  <c r="K119" i="6"/>
  <c r="G119" i="6"/>
  <c r="J119" i="6" s="1"/>
  <c r="N118" i="6"/>
  <c r="M118" i="6"/>
  <c r="K118" i="6"/>
  <c r="G118" i="6"/>
  <c r="L118" i="6" s="1"/>
  <c r="N117" i="6"/>
  <c r="M117" i="6"/>
  <c r="K117" i="6"/>
  <c r="G117" i="6"/>
  <c r="L117" i="6" s="1"/>
  <c r="N116" i="6"/>
  <c r="M116" i="6"/>
  <c r="K116" i="6"/>
  <c r="J116" i="6"/>
  <c r="G116" i="6"/>
  <c r="L116" i="6" s="1"/>
  <c r="N115" i="6"/>
  <c r="M115" i="6"/>
  <c r="K115" i="6"/>
  <c r="G115" i="6"/>
  <c r="J115" i="6" s="1"/>
  <c r="N114" i="6"/>
  <c r="M114" i="6"/>
  <c r="K114" i="6"/>
  <c r="G114" i="6"/>
  <c r="J114" i="6" s="1"/>
  <c r="N113" i="6"/>
  <c r="M113" i="6"/>
  <c r="K113" i="6"/>
  <c r="G113" i="6"/>
  <c r="L113" i="6" s="1"/>
  <c r="N112" i="6"/>
  <c r="M112" i="6"/>
  <c r="K112" i="6"/>
  <c r="G112" i="6"/>
  <c r="L112" i="6" s="1"/>
  <c r="N111" i="6"/>
  <c r="M111" i="6"/>
  <c r="K111" i="6"/>
  <c r="G111" i="6"/>
  <c r="J111" i="6" s="1"/>
  <c r="N110" i="6"/>
  <c r="M110" i="6"/>
  <c r="K110" i="6"/>
  <c r="G110" i="6"/>
  <c r="J110" i="6" s="1"/>
  <c r="N109" i="6"/>
  <c r="M109" i="6"/>
  <c r="K109" i="6"/>
  <c r="G109" i="6"/>
  <c r="L109" i="6" s="1"/>
  <c r="N108" i="6"/>
  <c r="M108" i="6"/>
  <c r="K108" i="6"/>
  <c r="G108" i="6"/>
  <c r="L108" i="6" s="1"/>
  <c r="N107" i="6"/>
  <c r="M107" i="6"/>
  <c r="K107" i="6"/>
  <c r="G107" i="6"/>
  <c r="J107" i="6" s="1"/>
  <c r="N106" i="6"/>
  <c r="M106" i="6"/>
  <c r="K106" i="6"/>
  <c r="J106" i="6"/>
  <c r="G106" i="6"/>
  <c r="L106" i="6" s="1"/>
  <c r="N105" i="6"/>
  <c r="M105" i="6"/>
  <c r="K105" i="6"/>
  <c r="G105" i="6"/>
  <c r="L105" i="6" s="1"/>
  <c r="N104" i="6"/>
  <c r="M104" i="6"/>
  <c r="K104" i="6"/>
  <c r="J104" i="6"/>
  <c r="G104" i="6"/>
  <c r="L104" i="6" s="1"/>
  <c r="N103" i="6"/>
  <c r="M103" i="6"/>
  <c r="K103" i="6"/>
  <c r="G103" i="6"/>
  <c r="J103" i="6" s="1"/>
  <c r="N102" i="6"/>
  <c r="M102" i="6"/>
  <c r="K102" i="6"/>
  <c r="G102" i="6"/>
  <c r="J102" i="6" s="1"/>
  <c r="N101" i="6"/>
  <c r="M101" i="6"/>
  <c r="K101" i="6"/>
  <c r="G101" i="6"/>
  <c r="L101" i="6" s="1"/>
  <c r="N100" i="6"/>
  <c r="M100" i="6"/>
  <c r="K100" i="6"/>
  <c r="G100" i="6"/>
  <c r="L100" i="6" s="1"/>
  <c r="N99" i="6"/>
  <c r="M99" i="6"/>
  <c r="K99" i="6"/>
  <c r="G99" i="6"/>
  <c r="J99" i="6" s="1"/>
  <c r="N98" i="6"/>
  <c r="M98" i="6"/>
  <c r="K98" i="6"/>
  <c r="J98" i="6"/>
  <c r="N97" i="6"/>
  <c r="M97" i="6"/>
  <c r="K97" i="6"/>
  <c r="L97" i="6"/>
  <c r="N96" i="6"/>
  <c r="M96" i="6"/>
  <c r="K96" i="6"/>
  <c r="L96" i="6"/>
  <c r="N95" i="6"/>
  <c r="M95" i="6"/>
  <c r="K95" i="6"/>
  <c r="J95" i="6"/>
  <c r="N94" i="6"/>
  <c r="M94" i="6"/>
  <c r="K94" i="6"/>
  <c r="L94" i="6"/>
  <c r="N93" i="6"/>
  <c r="M93" i="6"/>
  <c r="K93" i="6"/>
  <c r="L93" i="6"/>
  <c r="N92" i="6"/>
  <c r="M92" i="6"/>
  <c r="K92" i="6"/>
  <c r="L92" i="6"/>
  <c r="N91" i="6"/>
  <c r="M91" i="6"/>
  <c r="K91" i="6"/>
  <c r="J91" i="6"/>
  <c r="N90" i="6"/>
  <c r="M90" i="6"/>
  <c r="K90" i="6"/>
  <c r="J90" i="6"/>
  <c r="N88" i="6"/>
  <c r="M88" i="6"/>
  <c r="K88" i="6"/>
  <c r="L88" i="6"/>
  <c r="N86" i="6"/>
  <c r="M86" i="6"/>
  <c r="K86" i="6"/>
  <c r="J86" i="6"/>
  <c r="N85" i="6"/>
  <c r="M85" i="6"/>
  <c r="K85" i="6"/>
  <c r="L85" i="6"/>
  <c r="N84" i="6"/>
  <c r="M84" i="6"/>
  <c r="K84" i="6"/>
  <c r="L84" i="6"/>
  <c r="N83" i="6"/>
  <c r="M83" i="6"/>
  <c r="K83" i="6"/>
  <c r="J83" i="6"/>
  <c r="N82" i="6"/>
  <c r="M82" i="6"/>
  <c r="K82" i="6"/>
  <c r="J82" i="6"/>
  <c r="N81" i="6"/>
  <c r="M81" i="6"/>
  <c r="K81" i="6"/>
  <c r="L81" i="6"/>
  <c r="N80" i="6"/>
  <c r="M80" i="6"/>
  <c r="K80" i="6"/>
  <c r="L80" i="6"/>
  <c r="N79" i="6"/>
  <c r="M79" i="6"/>
  <c r="K79" i="6"/>
  <c r="J79" i="6"/>
  <c r="N78" i="6"/>
  <c r="M78" i="6"/>
  <c r="K78" i="6"/>
  <c r="J78" i="6"/>
  <c r="N77" i="6"/>
  <c r="M77" i="6"/>
  <c r="K77" i="6"/>
  <c r="N76" i="6"/>
  <c r="M76" i="6"/>
  <c r="K76" i="6"/>
  <c r="L76" i="6"/>
  <c r="N74" i="6"/>
  <c r="M74" i="6"/>
  <c r="K74" i="6"/>
  <c r="J74" i="6"/>
  <c r="N73" i="6"/>
  <c r="M73" i="6"/>
  <c r="K73" i="6"/>
  <c r="N72" i="6"/>
  <c r="M72" i="6"/>
  <c r="K72" i="6"/>
  <c r="L72" i="6"/>
  <c r="N71" i="6"/>
  <c r="M71" i="6"/>
  <c r="K71" i="6"/>
  <c r="J71" i="6"/>
  <c r="N70" i="6"/>
  <c r="M70" i="6"/>
  <c r="K70" i="6"/>
  <c r="J70" i="6"/>
  <c r="N69" i="6"/>
  <c r="M69" i="6"/>
  <c r="K69" i="6"/>
  <c r="N68" i="6"/>
  <c r="M68" i="6"/>
  <c r="K68" i="6"/>
  <c r="L68" i="6"/>
  <c r="N67" i="6"/>
  <c r="M67" i="6"/>
  <c r="K67" i="6"/>
  <c r="J67" i="6"/>
  <c r="N66" i="6"/>
  <c r="M66" i="6"/>
  <c r="K66" i="6"/>
  <c r="J66" i="6"/>
  <c r="N65" i="6"/>
  <c r="M65" i="6"/>
  <c r="K65" i="6"/>
  <c r="N64" i="6"/>
  <c r="M64" i="6"/>
  <c r="K64" i="6"/>
  <c r="L64" i="6"/>
  <c r="N63" i="6"/>
  <c r="M63" i="6"/>
  <c r="K63" i="6"/>
  <c r="J63" i="6"/>
  <c r="N61" i="6"/>
  <c r="M61" i="6"/>
  <c r="K61" i="6"/>
  <c r="N60" i="6"/>
  <c r="M60" i="6"/>
  <c r="K60" i="6"/>
  <c r="L60" i="6"/>
  <c r="N59" i="6"/>
  <c r="M59" i="6"/>
  <c r="K59" i="6"/>
  <c r="J59" i="6"/>
  <c r="N58" i="6"/>
  <c r="M58" i="6"/>
  <c r="K58" i="6"/>
  <c r="J58" i="6"/>
  <c r="N57" i="6"/>
  <c r="M57" i="6"/>
  <c r="K57" i="6"/>
  <c r="N56" i="6"/>
  <c r="M56" i="6"/>
  <c r="K56" i="6"/>
  <c r="L56" i="6"/>
  <c r="N55" i="6"/>
  <c r="M55" i="6"/>
  <c r="K55" i="6"/>
  <c r="J55" i="6"/>
  <c r="N54" i="6"/>
  <c r="M54" i="6"/>
  <c r="K54" i="6"/>
  <c r="J54" i="6"/>
  <c r="N53" i="6"/>
  <c r="M53" i="6"/>
  <c r="K53" i="6"/>
  <c r="N52" i="6"/>
  <c r="M52" i="6"/>
  <c r="K52" i="6"/>
  <c r="L52" i="6"/>
  <c r="N51" i="6"/>
  <c r="M51" i="6"/>
  <c r="K51" i="6"/>
  <c r="J51" i="6"/>
  <c r="N50" i="6"/>
  <c r="M50" i="6"/>
  <c r="K50" i="6"/>
  <c r="J50" i="6"/>
  <c r="N49" i="6"/>
  <c r="M49" i="6"/>
  <c r="K49" i="6"/>
  <c r="N48" i="6"/>
  <c r="M48" i="6"/>
  <c r="K48" i="6"/>
  <c r="L48" i="6"/>
  <c r="N47" i="6"/>
  <c r="M47" i="6"/>
  <c r="K47" i="6"/>
  <c r="J47" i="6"/>
  <c r="N45" i="6"/>
  <c r="M45" i="6"/>
  <c r="K45" i="6"/>
  <c r="N44" i="6"/>
  <c r="M44" i="6"/>
  <c r="K44" i="6"/>
  <c r="L44" i="6"/>
  <c r="N43" i="6"/>
  <c r="M43" i="6"/>
  <c r="K43" i="6"/>
  <c r="J43" i="6"/>
  <c r="N42" i="6"/>
  <c r="M42" i="6"/>
  <c r="K42" i="6"/>
  <c r="J42" i="6"/>
  <c r="N41" i="6"/>
  <c r="M41" i="6"/>
  <c r="K41" i="6"/>
  <c r="N40" i="6"/>
  <c r="M40" i="6"/>
  <c r="K40" i="6"/>
  <c r="L40" i="6"/>
  <c r="N39" i="6"/>
  <c r="M39" i="6"/>
  <c r="K39" i="6"/>
  <c r="J39" i="6"/>
  <c r="N38" i="6"/>
  <c r="M38" i="6"/>
  <c r="K38" i="6"/>
  <c r="J38" i="6"/>
  <c r="N37" i="6"/>
  <c r="M37" i="6"/>
  <c r="K37" i="6"/>
  <c r="N36" i="6"/>
  <c r="M36" i="6"/>
  <c r="K36" i="6"/>
  <c r="L36" i="6"/>
  <c r="N34" i="6"/>
  <c r="M34" i="6"/>
  <c r="K34" i="6"/>
  <c r="J34" i="6"/>
  <c r="N33" i="6"/>
  <c r="M33" i="6"/>
  <c r="K33" i="6"/>
  <c r="N32" i="6"/>
  <c r="M32" i="6"/>
  <c r="K32" i="6"/>
  <c r="L32" i="6"/>
  <c r="N31" i="6"/>
  <c r="M31" i="6"/>
  <c r="K31" i="6"/>
  <c r="J31" i="6"/>
  <c r="N30" i="6"/>
  <c r="M30" i="6"/>
  <c r="K30" i="6"/>
  <c r="J30" i="6"/>
  <c r="N29" i="6"/>
  <c r="M29" i="6"/>
  <c r="K29" i="6"/>
  <c r="N28" i="6"/>
  <c r="M28" i="6"/>
  <c r="K28" i="6"/>
  <c r="L28" i="6"/>
  <c r="N27" i="6"/>
  <c r="M27" i="6"/>
  <c r="K27" i="6"/>
  <c r="J27" i="6"/>
  <c r="N26" i="6"/>
  <c r="M26" i="6"/>
  <c r="L26" i="6"/>
  <c r="K26" i="6"/>
  <c r="J26" i="6"/>
  <c r="N24" i="6"/>
  <c r="M24" i="6"/>
  <c r="K24" i="6"/>
  <c r="L24" i="6"/>
  <c r="N23" i="6"/>
  <c r="M23" i="6"/>
  <c r="K23" i="6"/>
  <c r="J23" i="6"/>
  <c r="N22" i="6"/>
  <c r="M22" i="6"/>
  <c r="K22" i="6"/>
  <c r="J22" i="6"/>
  <c r="N120" i="5"/>
  <c r="M120" i="5"/>
  <c r="K120" i="5"/>
  <c r="G120" i="5"/>
  <c r="J120" i="5" s="1"/>
  <c r="N119" i="5"/>
  <c r="M119" i="5"/>
  <c r="K119" i="5"/>
  <c r="G119" i="5"/>
  <c r="J119" i="5" s="1"/>
  <c r="N118" i="5"/>
  <c r="M118" i="5"/>
  <c r="L118" i="5"/>
  <c r="K118" i="5"/>
  <c r="G118" i="5"/>
  <c r="J118" i="5" s="1"/>
  <c r="N117" i="5"/>
  <c r="M117" i="5"/>
  <c r="K117" i="5"/>
  <c r="G117" i="5"/>
  <c r="N116" i="5"/>
  <c r="M116" i="5"/>
  <c r="K116" i="5"/>
  <c r="G116" i="5"/>
  <c r="J116" i="5" s="1"/>
  <c r="N115" i="5"/>
  <c r="M115" i="5"/>
  <c r="K115" i="5"/>
  <c r="G115" i="5"/>
  <c r="J115" i="5" s="1"/>
  <c r="N114" i="5"/>
  <c r="M114" i="5"/>
  <c r="K114" i="5"/>
  <c r="G114" i="5"/>
  <c r="J114" i="5" s="1"/>
  <c r="N113" i="5"/>
  <c r="M113" i="5"/>
  <c r="K113" i="5"/>
  <c r="G113" i="5"/>
  <c r="N112" i="5"/>
  <c r="M112" i="5"/>
  <c r="K112" i="5"/>
  <c r="G112" i="5"/>
  <c r="J112" i="5" s="1"/>
  <c r="N111" i="5"/>
  <c r="M111" i="5"/>
  <c r="K111" i="5"/>
  <c r="G111" i="5"/>
  <c r="J111" i="5" s="1"/>
  <c r="N110" i="5"/>
  <c r="M110" i="5"/>
  <c r="K110" i="5"/>
  <c r="G110" i="5"/>
  <c r="L110" i="5" s="1"/>
  <c r="N109" i="5"/>
  <c r="M109" i="5"/>
  <c r="K109" i="5"/>
  <c r="G109" i="5"/>
  <c r="N108" i="5"/>
  <c r="M108" i="5"/>
  <c r="K108" i="5"/>
  <c r="G108" i="5"/>
  <c r="J108" i="5" s="1"/>
  <c r="N107" i="5"/>
  <c r="M107" i="5"/>
  <c r="K107" i="5"/>
  <c r="G107" i="5"/>
  <c r="J107" i="5" s="1"/>
  <c r="N106" i="5"/>
  <c r="M106" i="5"/>
  <c r="K106" i="5"/>
  <c r="G106" i="5"/>
  <c r="L106" i="5" s="1"/>
  <c r="N105" i="5"/>
  <c r="M105" i="5"/>
  <c r="K105" i="5"/>
  <c r="G105" i="5"/>
  <c r="N104" i="5"/>
  <c r="M104" i="5"/>
  <c r="K104" i="5"/>
  <c r="G104" i="5"/>
  <c r="J104" i="5" s="1"/>
  <c r="N103" i="5"/>
  <c r="M103" i="5"/>
  <c r="K103" i="5"/>
  <c r="G103" i="5"/>
  <c r="J103" i="5" s="1"/>
  <c r="N102" i="5"/>
  <c r="M102" i="5"/>
  <c r="K102" i="5"/>
  <c r="G102" i="5"/>
  <c r="J102" i="5" s="1"/>
  <c r="N101" i="5"/>
  <c r="M101" i="5"/>
  <c r="K101" i="5"/>
  <c r="G101" i="5"/>
  <c r="N100" i="5"/>
  <c r="M100" i="5"/>
  <c r="K100" i="5"/>
  <c r="G100" i="5"/>
  <c r="J100" i="5" s="1"/>
  <c r="N99" i="5"/>
  <c r="M99" i="5"/>
  <c r="K99" i="5"/>
  <c r="G99" i="5"/>
  <c r="J99" i="5" s="1"/>
  <c r="N98" i="5"/>
  <c r="M98" i="5"/>
  <c r="K98" i="5"/>
  <c r="G98" i="5"/>
  <c r="L98" i="5" s="1"/>
  <c r="N97" i="5"/>
  <c r="M97" i="5"/>
  <c r="K97" i="5"/>
  <c r="G97" i="5"/>
  <c r="N96" i="5"/>
  <c r="M96" i="5"/>
  <c r="K96" i="5"/>
  <c r="G96" i="5"/>
  <c r="J96" i="5" s="1"/>
  <c r="N95" i="5"/>
  <c r="M95" i="5"/>
  <c r="K95" i="5"/>
  <c r="G95" i="5"/>
  <c r="J95" i="5" s="1"/>
  <c r="N94" i="5"/>
  <c r="M94" i="5"/>
  <c r="K94" i="5"/>
  <c r="G94" i="5"/>
  <c r="L94" i="5" s="1"/>
  <c r="N93" i="5"/>
  <c r="M93" i="5"/>
  <c r="K93" i="5"/>
  <c r="N92" i="5"/>
  <c r="M92" i="5"/>
  <c r="K92" i="5"/>
  <c r="J92" i="5"/>
  <c r="N91" i="5"/>
  <c r="M91" i="5"/>
  <c r="K91" i="5"/>
  <c r="J91" i="5"/>
  <c r="N90" i="5"/>
  <c r="M90" i="5"/>
  <c r="K90" i="5"/>
  <c r="L90" i="5"/>
  <c r="N89" i="5"/>
  <c r="M89" i="5"/>
  <c r="K89" i="5"/>
  <c r="N87" i="5"/>
  <c r="M87" i="5"/>
  <c r="K87" i="5"/>
  <c r="J87" i="5"/>
  <c r="N85" i="5"/>
  <c r="M85" i="5"/>
  <c r="K85" i="5"/>
  <c r="N84" i="5"/>
  <c r="M84" i="5"/>
  <c r="K84" i="5"/>
  <c r="J84" i="5"/>
  <c r="N83" i="5"/>
  <c r="M83" i="5"/>
  <c r="K83" i="5"/>
  <c r="J83" i="5"/>
  <c r="N82" i="5"/>
  <c r="M82" i="5"/>
  <c r="K82" i="5"/>
  <c r="L82" i="5"/>
  <c r="N81" i="5"/>
  <c r="M81" i="5"/>
  <c r="K81" i="5"/>
  <c r="N80" i="5"/>
  <c r="M80" i="5"/>
  <c r="K80" i="5"/>
  <c r="J80" i="5"/>
  <c r="N79" i="5"/>
  <c r="M79" i="5"/>
  <c r="K79" i="5"/>
  <c r="J79" i="5"/>
  <c r="N78" i="5"/>
  <c r="M78" i="5"/>
  <c r="K78" i="5"/>
  <c r="L78" i="5"/>
  <c r="N77" i="5"/>
  <c r="M77" i="5"/>
  <c r="K77" i="5"/>
  <c r="N76" i="5"/>
  <c r="M76" i="5"/>
  <c r="K76" i="5"/>
  <c r="J76" i="5"/>
  <c r="N75" i="5"/>
  <c r="M75" i="5"/>
  <c r="K75" i="5"/>
  <c r="J75" i="5"/>
  <c r="N74" i="5"/>
  <c r="M74" i="5"/>
  <c r="K74" i="5"/>
  <c r="L74" i="5"/>
  <c r="N73" i="5"/>
  <c r="M73" i="5"/>
  <c r="K73" i="5"/>
  <c r="N72" i="5"/>
  <c r="M72" i="5"/>
  <c r="L72" i="5"/>
  <c r="K72" i="5"/>
  <c r="J72" i="5"/>
  <c r="N71" i="5"/>
  <c r="M71" i="5"/>
  <c r="K71" i="5"/>
  <c r="J71" i="5"/>
  <c r="N69" i="5"/>
  <c r="M69" i="5"/>
  <c r="K69" i="5"/>
  <c r="N68" i="5"/>
  <c r="M68" i="5"/>
  <c r="K68" i="5"/>
  <c r="J68" i="5"/>
  <c r="N67" i="5"/>
  <c r="M67" i="5"/>
  <c r="K67" i="5"/>
  <c r="J67" i="5"/>
  <c r="N66" i="5"/>
  <c r="M66" i="5"/>
  <c r="K66" i="5"/>
  <c r="J66" i="5"/>
  <c r="N65" i="5"/>
  <c r="M65" i="5"/>
  <c r="K65" i="5"/>
  <c r="N64" i="5"/>
  <c r="M64" i="5"/>
  <c r="K64" i="5"/>
  <c r="J64" i="5"/>
  <c r="N63" i="5"/>
  <c r="M63" i="5"/>
  <c r="K63" i="5"/>
  <c r="J63" i="5"/>
  <c r="N61" i="5"/>
  <c r="M61" i="5"/>
  <c r="K61" i="5"/>
  <c r="N60" i="5"/>
  <c r="M60" i="5"/>
  <c r="K60" i="5"/>
  <c r="J60" i="5"/>
  <c r="N59" i="5"/>
  <c r="M59" i="5"/>
  <c r="K59" i="5"/>
  <c r="J59" i="5"/>
  <c r="N58" i="5"/>
  <c r="M58" i="5"/>
  <c r="K58" i="5"/>
  <c r="L58" i="5"/>
  <c r="N57" i="5"/>
  <c r="M57" i="5"/>
  <c r="K57" i="5"/>
  <c r="N56" i="5"/>
  <c r="M56" i="5"/>
  <c r="K56" i="5"/>
  <c r="J56" i="5"/>
  <c r="N55" i="5"/>
  <c r="M55" i="5"/>
  <c r="K55" i="5"/>
  <c r="J55" i="5"/>
  <c r="N54" i="5"/>
  <c r="M54" i="5"/>
  <c r="K54" i="5"/>
  <c r="J54" i="5"/>
  <c r="N53" i="5"/>
  <c r="M53" i="5"/>
  <c r="K53" i="5"/>
  <c r="L53" i="5"/>
  <c r="N52" i="5"/>
  <c r="M52" i="5"/>
  <c r="K52" i="5"/>
  <c r="J52" i="5"/>
  <c r="N51" i="5"/>
  <c r="M51" i="5"/>
  <c r="K51" i="5"/>
  <c r="J51" i="5"/>
  <c r="N50" i="5"/>
  <c r="M50" i="5"/>
  <c r="K50" i="5"/>
  <c r="J50" i="5"/>
  <c r="N49" i="5"/>
  <c r="M49" i="5"/>
  <c r="K49" i="5"/>
  <c r="L49" i="5"/>
  <c r="N47" i="5"/>
  <c r="M47" i="5"/>
  <c r="K47" i="5"/>
  <c r="J47" i="5"/>
  <c r="N46" i="5"/>
  <c r="M46" i="5"/>
  <c r="K46" i="5"/>
  <c r="L46" i="5"/>
  <c r="N45" i="5"/>
  <c r="M45" i="5"/>
  <c r="K45" i="5"/>
  <c r="L45" i="5"/>
  <c r="N44" i="5"/>
  <c r="M44" i="5"/>
  <c r="K44" i="5"/>
  <c r="J44" i="5"/>
  <c r="N43" i="5"/>
  <c r="M43" i="5"/>
  <c r="K43" i="5"/>
  <c r="J43" i="5"/>
  <c r="N42" i="5"/>
  <c r="M42" i="5"/>
  <c r="K42" i="5"/>
  <c r="L42" i="5"/>
  <c r="N41" i="5"/>
  <c r="M41" i="5"/>
  <c r="K41" i="5"/>
  <c r="L41" i="5"/>
  <c r="N40" i="5"/>
  <c r="M40" i="5"/>
  <c r="K40" i="5"/>
  <c r="J40" i="5"/>
  <c r="N39" i="5"/>
  <c r="M39" i="5"/>
  <c r="K39" i="5"/>
  <c r="J39" i="5"/>
  <c r="N38" i="5"/>
  <c r="M38" i="5"/>
  <c r="K38" i="5"/>
  <c r="J38" i="5"/>
  <c r="N37" i="5"/>
  <c r="M37" i="5"/>
  <c r="K37" i="5"/>
  <c r="L37" i="5"/>
  <c r="N35" i="5"/>
  <c r="M35" i="5"/>
  <c r="K35" i="5"/>
  <c r="J35" i="5"/>
  <c r="N34" i="5"/>
  <c r="M34" i="5"/>
  <c r="K34" i="5"/>
  <c r="L34" i="5"/>
  <c r="N33" i="5"/>
  <c r="M33" i="5"/>
  <c r="K33" i="5"/>
  <c r="L33" i="5"/>
  <c r="N32" i="5"/>
  <c r="M32" i="5"/>
  <c r="K32" i="5"/>
  <c r="J32" i="5"/>
  <c r="N31" i="5"/>
  <c r="M31" i="5"/>
  <c r="K31" i="5"/>
  <c r="J31" i="5"/>
  <c r="N30" i="5"/>
  <c r="M30" i="5"/>
  <c r="K30" i="5"/>
  <c r="J30" i="5"/>
  <c r="N29" i="5"/>
  <c r="M29" i="5"/>
  <c r="K29" i="5"/>
  <c r="J29" i="5"/>
  <c r="L29" i="5"/>
  <c r="N28" i="5"/>
  <c r="M28" i="5"/>
  <c r="K28" i="5"/>
  <c r="J28" i="5"/>
  <c r="N27" i="5"/>
  <c r="M27" i="5"/>
  <c r="K27" i="5"/>
  <c r="J27" i="5"/>
  <c r="N26" i="5"/>
  <c r="M26" i="5"/>
  <c r="K26" i="5"/>
  <c r="L26" i="5"/>
  <c r="N25" i="5"/>
  <c r="M25" i="5"/>
  <c r="K25" i="5"/>
  <c r="L25" i="5"/>
  <c r="N23" i="5"/>
  <c r="M23" i="5"/>
  <c r="L23" i="5"/>
  <c r="K23" i="5"/>
  <c r="J23" i="5"/>
  <c r="N22" i="5"/>
  <c r="M22" i="5"/>
  <c r="K22" i="5"/>
  <c r="L22" i="5"/>
  <c r="B60" i="2"/>
  <c r="M122" i="42"/>
  <c r="F60" i="2" s="1"/>
  <c r="M131" i="40"/>
  <c r="F52" i="2" s="1"/>
  <c r="B49" i="2"/>
  <c r="B48" i="2"/>
  <c r="B47" i="2"/>
  <c r="B46" i="2"/>
  <c r="B45" i="2"/>
  <c r="B44" i="2"/>
  <c r="B43" i="2"/>
  <c r="B42" i="2"/>
  <c r="B41" i="2"/>
  <c r="B40" i="2"/>
  <c r="B39" i="2"/>
  <c r="B36" i="2"/>
  <c r="B35" i="2"/>
  <c r="B34" i="2"/>
  <c r="B33" i="2"/>
  <c r="B32" i="2"/>
  <c r="B31" i="2"/>
  <c r="B30" i="2"/>
  <c r="B29" i="2"/>
  <c r="B28" i="2"/>
  <c r="B27" i="2"/>
  <c r="B26" i="2"/>
  <c r="B25" i="2"/>
  <c r="B24" i="2"/>
  <c r="N122" i="12"/>
  <c r="G30" i="2" s="1"/>
  <c r="G111" i="3"/>
  <c r="L111" i="3" s="1"/>
  <c r="K111" i="3"/>
  <c r="M111" i="3"/>
  <c r="N111" i="3"/>
  <c r="G112" i="3"/>
  <c r="J112" i="3" s="1"/>
  <c r="K112" i="3"/>
  <c r="M112" i="3"/>
  <c r="N112" i="3"/>
  <c r="G113" i="3"/>
  <c r="J113" i="3" s="1"/>
  <c r="K113" i="3"/>
  <c r="M113" i="3"/>
  <c r="N113" i="3"/>
  <c r="G114" i="3"/>
  <c r="L114" i="3" s="1"/>
  <c r="K114" i="3"/>
  <c r="M114" i="3"/>
  <c r="N114" i="3"/>
  <c r="G115" i="3"/>
  <c r="L115" i="3" s="1"/>
  <c r="K115" i="3"/>
  <c r="M115" i="3"/>
  <c r="N115" i="3"/>
  <c r="G116" i="3"/>
  <c r="J116" i="3" s="1"/>
  <c r="K116" i="3"/>
  <c r="M116" i="3"/>
  <c r="N116" i="3"/>
  <c r="G117" i="3"/>
  <c r="J117" i="3" s="1"/>
  <c r="K117" i="3"/>
  <c r="M117" i="3"/>
  <c r="N117" i="3"/>
  <c r="G118" i="3"/>
  <c r="L118" i="3" s="1"/>
  <c r="K118" i="3"/>
  <c r="M118" i="3"/>
  <c r="N118" i="3"/>
  <c r="G119" i="3"/>
  <c r="L119" i="3" s="1"/>
  <c r="J119" i="3"/>
  <c r="K119" i="3"/>
  <c r="M119" i="3"/>
  <c r="N119" i="3"/>
  <c r="G120" i="3"/>
  <c r="J120" i="3" s="1"/>
  <c r="K120" i="3"/>
  <c r="M120" i="3"/>
  <c r="N120" i="3"/>
  <c r="G107" i="3"/>
  <c r="L107" i="3" s="1"/>
  <c r="K107" i="3"/>
  <c r="M107" i="3"/>
  <c r="N107" i="3"/>
  <c r="G108" i="3"/>
  <c r="J108" i="3" s="1"/>
  <c r="K108" i="3"/>
  <c r="M108" i="3"/>
  <c r="N108" i="3"/>
  <c r="G109" i="3"/>
  <c r="J109" i="3" s="1"/>
  <c r="K109" i="3"/>
  <c r="M109" i="3"/>
  <c r="N109" i="3"/>
  <c r="G110" i="3"/>
  <c r="J110" i="3" s="1"/>
  <c r="K110" i="3"/>
  <c r="M110" i="3"/>
  <c r="N110" i="3"/>
  <c r="L74" i="6" l="1"/>
  <c r="L62" i="7"/>
  <c r="L110" i="7"/>
  <c r="L22" i="7"/>
  <c r="O22" i="7" s="1"/>
  <c r="L82" i="7"/>
  <c r="L38" i="5"/>
  <c r="O38" i="5" s="1"/>
  <c r="L79" i="5"/>
  <c r="O79" i="5" s="1"/>
  <c r="O102" i="7"/>
  <c r="L115" i="8"/>
  <c r="J74" i="5"/>
  <c r="J58" i="5"/>
  <c r="J106" i="5"/>
  <c r="L117" i="3"/>
  <c r="L86" i="6"/>
  <c r="L78" i="7"/>
  <c r="J56" i="9"/>
  <c r="O23" i="5"/>
  <c r="J82" i="5"/>
  <c r="L99" i="5"/>
  <c r="L30" i="6"/>
  <c r="L110" i="6"/>
  <c r="O110" i="6" s="1"/>
  <c r="L59" i="7"/>
  <c r="O59" i="7" s="1"/>
  <c r="O110" i="7"/>
  <c r="L44" i="8"/>
  <c r="O44" i="8" s="1"/>
  <c r="J46" i="8"/>
  <c r="J60" i="9"/>
  <c r="J46" i="5"/>
  <c r="J111" i="3"/>
  <c r="J90" i="5"/>
  <c r="L50" i="6"/>
  <c r="L114" i="6"/>
  <c r="L30" i="7"/>
  <c r="O30" i="7" s="1"/>
  <c r="L94" i="7"/>
  <c r="O94" i="7" s="1"/>
  <c r="O22" i="5"/>
  <c r="L115" i="7"/>
  <c r="O115" i="7" s="1"/>
  <c r="L27" i="5"/>
  <c r="O27" i="5" s="1"/>
  <c r="L90" i="6"/>
  <c r="O90" i="6" s="1"/>
  <c r="L27" i="7"/>
  <c r="L90" i="7"/>
  <c r="L106" i="7"/>
  <c r="L98" i="6"/>
  <c r="J108" i="9"/>
  <c r="J26" i="5"/>
  <c r="J34" i="5"/>
  <c r="O99" i="5"/>
  <c r="J94" i="6"/>
  <c r="J100" i="6"/>
  <c r="J112" i="6"/>
  <c r="J118" i="6"/>
  <c r="O27" i="7"/>
  <c r="J54" i="8"/>
  <c r="J32" i="9"/>
  <c r="J88" i="9"/>
  <c r="L39" i="5"/>
  <c r="O39" i="5" s="1"/>
  <c r="L92" i="5"/>
  <c r="J98" i="5"/>
  <c r="L111" i="5"/>
  <c r="O111" i="5" s="1"/>
  <c r="L119" i="5"/>
  <c r="O119" i="5" s="1"/>
  <c r="L34" i="6"/>
  <c r="O34" i="6" s="1"/>
  <c r="L78" i="6"/>
  <c r="O78" i="6" s="1"/>
  <c r="J108" i="6"/>
  <c r="L24" i="7"/>
  <c r="L34" i="7"/>
  <c r="O34" i="7" s="1"/>
  <c r="L50" i="7"/>
  <c r="O50" i="7" s="1"/>
  <c r="L72" i="7"/>
  <c r="L86" i="7"/>
  <c r="O86" i="7" s="1"/>
  <c r="L98" i="7"/>
  <c r="O98" i="7" s="1"/>
  <c r="L119" i="7"/>
  <c r="O119" i="7" s="1"/>
  <c r="J27" i="8"/>
  <c r="J52" i="9"/>
  <c r="J92" i="9"/>
  <c r="J115" i="3"/>
  <c r="L113" i="3"/>
  <c r="O113" i="3" s="1"/>
  <c r="L44" i="5"/>
  <c r="O44" i="5" s="1"/>
  <c r="L66" i="5"/>
  <c r="O66" i="5" s="1"/>
  <c r="L76" i="5"/>
  <c r="L83" i="5"/>
  <c r="O83" i="5" s="1"/>
  <c r="L115" i="5"/>
  <c r="O115" i="5" s="1"/>
  <c r="L22" i="6"/>
  <c r="L38" i="6"/>
  <c r="L82" i="6"/>
  <c r="O82" i="6" s="1"/>
  <c r="L102" i="6"/>
  <c r="O102" i="6" s="1"/>
  <c r="J120" i="6"/>
  <c r="L26" i="7"/>
  <c r="O26" i="7" s="1"/>
  <c r="L38" i="7"/>
  <c r="O38" i="7" s="1"/>
  <c r="L54" i="7"/>
  <c r="O54" i="7" s="1"/>
  <c r="L74" i="7"/>
  <c r="L88" i="7"/>
  <c r="L100" i="7"/>
  <c r="O100" i="7" s="1"/>
  <c r="L103" i="7"/>
  <c r="O103" i="7" s="1"/>
  <c r="L112" i="7"/>
  <c r="J114" i="7"/>
  <c r="L80" i="8"/>
  <c r="J100" i="9"/>
  <c r="J40" i="9"/>
  <c r="J84" i="9"/>
  <c r="J76" i="9"/>
  <c r="J72" i="9"/>
  <c r="J112" i="9"/>
  <c r="J116" i="9"/>
  <c r="J120" i="9"/>
  <c r="M122" i="9"/>
  <c r="F27" i="2" s="1"/>
  <c r="J28" i="9"/>
  <c r="J44" i="9"/>
  <c r="J64" i="9"/>
  <c r="J36" i="9"/>
  <c r="J104" i="9"/>
  <c r="L22" i="9"/>
  <c r="O22" i="9" s="1"/>
  <c r="L26" i="9"/>
  <c r="O26" i="9" s="1"/>
  <c r="O28" i="9"/>
  <c r="L30" i="9"/>
  <c r="O30" i="9" s="1"/>
  <c r="O32" i="9"/>
  <c r="L34" i="9"/>
  <c r="O34" i="9" s="1"/>
  <c r="O36" i="9"/>
  <c r="L38" i="9"/>
  <c r="O38" i="9" s="1"/>
  <c r="O40" i="9"/>
  <c r="L42" i="9"/>
  <c r="O44" i="9"/>
  <c r="L46" i="9"/>
  <c r="O46" i="9" s="1"/>
  <c r="J48" i="9"/>
  <c r="O48" i="9"/>
  <c r="L50" i="9"/>
  <c r="O50" i="9" s="1"/>
  <c r="O52" i="9"/>
  <c r="L54" i="9"/>
  <c r="O54" i="9" s="1"/>
  <c r="O56" i="9"/>
  <c r="L58" i="9"/>
  <c r="O58" i="9" s="1"/>
  <c r="O60" i="9"/>
  <c r="L62" i="9"/>
  <c r="O62" i="9" s="1"/>
  <c r="O64" i="9"/>
  <c r="L66" i="9"/>
  <c r="O66" i="9" s="1"/>
  <c r="L70" i="9"/>
  <c r="O70" i="9" s="1"/>
  <c r="O72" i="9"/>
  <c r="L74" i="9"/>
  <c r="O76" i="9"/>
  <c r="L78" i="9"/>
  <c r="O78" i="9" s="1"/>
  <c r="L82" i="9"/>
  <c r="O82" i="9" s="1"/>
  <c r="O84" i="9"/>
  <c r="L86" i="9"/>
  <c r="O86" i="9" s="1"/>
  <c r="O88" i="9"/>
  <c r="L90" i="9"/>
  <c r="O90" i="9" s="1"/>
  <c r="O92" i="9"/>
  <c r="L94" i="9"/>
  <c r="O94" i="9" s="1"/>
  <c r="L98" i="9"/>
  <c r="O98" i="9" s="1"/>
  <c r="O100" i="9"/>
  <c r="L102" i="9"/>
  <c r="O102" i="9" s="1"/>
  <c r="O104" i="9"/>
  <c r="L106" i="9"/>
  <c r="O106" i="9" s="1"/>
  <c r="O108" i="9"/>
  <c r="L110" i="9"/>
  <c r="O110" i="9" s="1"/>
  <c r="O112" i="9"/>
  <c r="L114" i="9"/>
  <c r="O114" i="9" s="1"/>
  <c r="O116" i="9"/>
  <c r="L118" i="9"/>
  <c r="O118" i="9" s="1"/>
  <c r="O120" i="9"/>
  <c r="O42" i="9"/>
  <c r="O74" i="9"/>
  <c r="J118" i="8"/>
  <c r="L108" i="8"/>
  <c r="O108" i="8" s="1"/>
  <c r="J110" i="8"/>
  <c r="L43" i="7"/>
  <c r="O43" i="7" s="1"/>
  <c r="L56" i="7"/>
  <c r="L66" i="7"/>
  <c r="O66" i="7" s="1"/>
  <c r="L46" i="7"/>
  <c r="O46" i="7" s="1"/>
  <c r="L58" i="7"/>
  <c r="L70" i="7"/>
  <c r="O70" i="7" s="1"/>
  <c r="K122" i="6"/>
  <c r="H24" i="2" s="1"/>
  <c r="L54" i="6"/>
  <c r="O54" i="6" s="1"/>
  <c r="L66" i="6"/>
  <c r="O66" i="6" s="1"/>
  <c r="L42" i="6"/>
  <c r="O42" i="6" s="1"/>
  <c r="L58" i="6"/>
  <c r="O58" i="6" s="1"/>
  <c r="L70" i="6"/>
  <c r="J53" i="5"/>
  <c r="L60" i="5"/>
  <c r="O60" i="5" s="1"/>
  <c r="L67" i="5"/>
  <c r="O67" i="5" s="1"/>
  <c r="L43" i="5"/>
  <c r="O43" i="5" s="1"/>
  <c r="O58" i="5"/>
  <c r="L63" i="5"/>
  <c r="O63" i="5" s="1"/>
  <c r="J107" i="3"/>
  <c r="O117" i="3"/>
  <c r="L67" i="8"/>
  <c r="O67" i="8" s="1"/>
  <c r="L32" i="8"/>
  <c r="O32" i="8" s="1"/>
  <c r="J59" i="8"/>
  <c r="J26" i="8"/>
  <c r="L35" i="8"/>
  <c r="O35" i="8" s="1"/>
  <c r="L92" i="8"/>
  <c r="O92" i="8" s="1"/>
  <c r="J107" i="8"/>
  <c r="O107" i="8"/>
  <c r="L112" i="8"/>
  <c r="O112" i="8" s="1"/>
  <c r="O115" i="8"/>
  <c r="L119" i="8"/>
  <c r="O119" i="8" s="1"/>
  <c r="O111" i="8"/>
  <c r="O31" i="8"/>
  <c r="J42" i="8"/>
  <c r="O63" i="8"/>
  <c r="J70" i="8"/>
  <c r="J83" i="8"/>
  <c r="J94" i="8"/>
  <c r="J111" i="8"/>
  <c r="J114" i="8"/>
  <c r="L28" i="8"/>
  <c r="O28" i="8" s="1"/>
  <c r="J30" i="8"/>
  <c r="J43" i="8"/>
  <c r="L48" i="8"/>
  <c r="O48" i="8" s="1"/>
  <c r="L60" i="8"/>
  <c r="O60" i="8" s="1"/>
  <c r="J62" i="8"/>
  <c r="L116" i="8"/>
  <c r="O116" i="8" s="1"/>
  <c r="L120" i="8"/>
  <c r="O120" i="8" s="1"/>
  <c r="L51" i="8"/>
  <c r="O51" i="8" s="1"/>
  <c r="L76" i="8"/>
  <c r="J78" i="8"/>
  <c r="J86" i="8"/>
  <c r="L96" i="8"/>
  <c r="O96" i="8" s="1"/>
  <c r="J102" i="8"/>
  <c r="O47" i="8"/>
  <c r="O80" i="8"/>
  <c r="O83" i="8"/>
  <c r="O95" i="8"/>
  <c r="O43" i="8"/>
  <c r="O27" i="8"/>
  <c r="O59" i="8"/>
  <c r="O79" i="8"/>
  <c r="L23" i="8"/>
  <c r="O23" i="8" s="1"/>
  <c r="O25" i="8"/>
  <c r="J31" i="8"/>
  <c r="J34" i="8"/>
  <c r="L39" i="8"/>
  <c r="O39" i="8" s="1"/>
  <c r="O41" i="8"/>
  <c r="J47" i="8"/>
  <c r="J50" i="8"/>
  <c r="L55" i="8"/>
  <c r="O55" i="8" s="1"/>
  <c r="O57" i="8"/>
  <c r="J63" i="8"/>
  <c r="J66" i="8"/>
  <c r="L71" i="8"/>
  <c r="O71" i="8" s="1"/>
  <c r="O73" i="8"/>
  <c r="O76" i="8"/>
  <c r="J79" i="8"/>
  <c r="J82" i="8"/>
  <c r="L87" i="8"/>
  <c r="O87" i="8" s="1"/>
  <c r="O89" i="8"/>
  <c r="J95" i="8"/>
  <c r="J98" i="8"/>
  <c r="L103" i="8"/>
  <c r="O103" i="8" s="1"/>
  <c r="O105" i="8"/>
  <c r="J22" i="8"/>
  <c r="L36" i="8"/>
  <c r="O36" i="8" s="1"/>
  <c r="L52" i="8"/>
  <c r="O52" i="8" s="1"/>
  <c r="L68" i="8"/>
  <c r="O68" i="8" s="1"/>
  <c r="L84" i="8"/>
  <c r="O84" i="8" s="1"/>
  <c r="L100" i="8"/>
  <c r="O100" i="8" s="1"/>
  <c r="L24" i="8"/>
  <c r="O24" i="8" s="1"/>
  <c r="L40" i="8"/>
  <c r="O40" i="8" s="1"/>
  <c r="L56" i="8"/>
  <c r="O56" i="8" s="1"/>
  <c r="J58" i="8"/>
  <c r="L72" i="8"/>
  <c r="O72" i="8" s="1"/>
  <c r="J74" i="8"/>
  <c r="L88" i="8"/>
  <c r="O88" i="8" s="1"/>
  <c r="J90" i="8"/>
  <c r="L104" i="8"/>
  <c r="O104" i="8" s="1"/>
  <c r="J106" i="8"/>
  <c r="O114" i="7"/>
  <c r="J105" i="7"/>
  <c r="L107" i="7"/>
  <c r="O107" i="7" s="1"/>
  <c r="L116" i="7"/>
  <c r="O116" i="7" s="1"/>
  <c r="J118" i="7"/>
  <c r="O118" i="7"/>
  <c r="L104" i="7"/>
  <c r="L99" i="7"/>
  <c r="O99" i="7" s="1"/>
  <c r="O106" i="7"/>
  <c r="L111" i="7"/>
  <c r="O111" i="7" s="1"/>
  <c r="O112" i="7"/>
  <c r="L120" i="7"/>
  <c r="O120" i="7" s="1"/>
  <c r="L108" i="7"/>
  <c r="O108" i="7" s="1"/>
  <c r="O82" i="7"/>
  <c r="J29" i="7"/>
  <c r="L31" i="7"/>
  <c r="O31" i="7" s="1"/>
  <c r="L35" i="7"/>
  <c r="O35" i="7" s="1"/>
  <c r="O42" i="7"/>
  <c r="J45" i="7"/>
  <c r="L47" i="7"/>
  <c r="O47" i="7" s="1"/>
  <c r="L51" i="7"/>
  <c r="O51" i="7" s="1"/>
  <c r="O58" i="7"/>
  <c r="J61" i="7"/>
  <c r="L63" i="7"/>
  <c r="O63" i="7" s="1"/>
  <c r="L67" i="7"/>
  <c r="O67" i="7" s="1"/>
  <c r="O74" i="7"/>
  <c r="J77" i="7"/>
  <c r="L79" i="7"/>
  <c r="O79" i="7" s="1"/>
  <c r="L83" i="7"/>
  <c r="O83" i="7" s="1"/>
  <c r="O90" i="7"/>
  <c r="J93" i="7"/>
  <c r="L95" i="7"/>
  <c r="O95" i="7" s="1"/>
  <c r="J25" i="7"/>
  <c r="J41" i="7"/>
  <c r="J57" i="7"/>
  <c r="J73" i="7"/>
  <c r="L23" i="7"/>
  <c r="O23" i="7" s="1"/>
  <c r="L36" i="7"/>
  <c r="O36" i="7" s="1"/>
  <c r="L39" i="7"/>
  <c r="O39" i="7" s="1"/>
  <c r="L52" i="7"/>
  <c r="O52" i="7" s="1"/>
  <c r="L55" i="7"/>
  <c r="O55" i="7" s="1"/>
  <c r="O62" i="7"/>
  <c r="L68" i="7"/>
  <c r="L71" i="7"/>
  <c r="O71" i="7" s="1"/>
  <c r="O78" i="7"/>
  <c r="L84" i="7"/>
  <c r="O84" i="7" s="1"/>
  <c r="L87" i="7"/>
  <c r="O87" i="7" s="1"/>
  <c r="O100" i="6"/>
  <c r="O104" i="6"/>
  <c r="O108" i="6"/>
  <c r="O112" i="6"/>
  <c r="O116" i="6"/>
  <c r="O120" i="6"/>
  <c r="O106" i="6"/>
  <c r="O114" i="6"/>
  <c r="O118" i="6"/>
  <c r="J24" i="6"/>
  <c r="J28" i="6"/>
  <c r="J32" i="6"/>
  <c r="J40" i="6"/>
  <c r="O44" i="6"/>
  <c r="J48" i="6"/>
  <c r="J56" i="6"/>
  <c r="O60" i="6"/>
  <c r="J64" i="6"/>
  <c r="J72" i="6"/>
  <c r="O76" i="6"/>
  <c r="J80" i="6"/>
  <c r="J84" i="6"/>
  <c r="O88" i="6"/>
  <c r="J92" i="6"/>
  <c r="J96" i="6"/>
  <c r="O28" i="6"/>
  <c r="O32" i="6"/>
  <c r="J36" i="6"/>
  <c r="J44" i="6"/>
  <c r="O48" i="6"/>
  <c r="J52" i="6"/>
  <c r="J60" i="6"/>
  <c r="O64" i="6"/>
  <c r="J68" i="6"/>
  <c r="J76" i="6"/>
  <c r="O80" i="6"/>
  <c r="O84" i="6"/>
  <c r="J88" i="6"/>
  <c r="O92" i="6"/>
  <c r="O96" i="6"/>
  <c r="O26" i="6"/>
  <c r="O30" i="6"/>
  <c r="O38" i="6"/>
  <c r="O50" i="6"/>
  <c r="O70" i="6"/>
  <c r="O74" i="6"/>
  <c r="O86" i="6"/>
  <c r="O94" i="6"/>
  <c r="O98" i="6"/>
  <c r="L95" i="5"/>
  <c r="O95" i="5" s="1"/>
  <c r="L104" i="5"/>
  <c r="O104" i="5" s="1"/>
  <c r="O106" i="5"/>
  <c r="L114" i="5"/>
  <c r="O114" i="5" s="1"/>
  <c r="J94" i="5"/>
  <c r="O94" i="5"/>
  <c r="L102" i="5"/>
  <c r="O102" i="5" s="1"/>
  <c r="L108" i="5"/>
  <c r="O108" i="5" s="1"/>
  <c r="J110" i="5"/>
  <c r="O110" i="5"/>
  <c r="L96" i="5"/>
  <c r="O98" i="5"/>
  <c r="L103" i="5"/>
  <c r="O103" i="5" s="1"/>
  <c r="L112" i="5"/>
  <c r="L100" i="5"/>
  <c r="L107" i="5"/>
  <c r="O107" i="5" s="1"/>
  <c r="L116" i="5"/>
  <c r="O116" i="5" s="1"/>
  <c r="O118" i="5"/>
  <c r="O46" i="5"/>
  <c r="O90" i="5"/>
  <c r="O74" i="5"/>
  <c r="O34" i="5"/>
  <c r="J22" i="5"/>
  <c r="L30" i="5"/>
  <c r="O30" i="5" s="1"/>
  <c r="J42" i="5"/>
  <c r="O42" i="5"/>
  <c r="J45" i="5"/>
  <c r="L50" i="5"/>
  <c r="O50" i="5" s="1"/>
  <c r="L54" i="5"/>
  <c r="O54" i="5" s="1"/>
  <c r="J78" i="5"/>
  <c r="O78" i="5"/>
  <c r="O26" i="5"/>
  <c r="L28" i="5"/>
  <c r="O28" i="5" s="1"/>
  <c r="L47" i="5"/>
  <c r="O47" i="5" s="1"/>
  <c r="L51" i="5"/>
  <c r="O51" i="5" s="1"/>
  <c r="L64" i="5"/>
  <c r="L71" i="5"/>
  <c r="O71" i="5" s="1"/>
  <c r="L80" i="5"/>
  <c r="O80" i="5" s="1"/>
  <c r="O82" i="5"/>
  <c r="L87" i="5"/>
  <c r="O87" i="5" s="1"/>
  <c r="L31" i="5"/>
  <c r="O31" i="5" s="1"/>
  <c r="L35" i="5"/>
  <c r="O35" i="5" s="1"/>
  <c r="J37" i="5"/>
  <c r="L55" i="5"/>
  <c r="O55" i="5" s="1"/>
  <c r="L59" i="5"/>
  <c r="O59" i="5" s="1"/>
  <c r="L68" i="5"/>
  <c r="O68" i="5" s="1"/>
  <c r="L75" i="5"/>
  <c r="O75" i="5" s="1"/>
  <c r="O76" i="5"/>
  <c r="L84" i="5"/>
  <c r="O84" i="5" s="1"/>
  <c r="L91" i="5"/>
  <c r="O91" i="5" s="1"/>
  <c r="O92" i="5"/>
  <c r="K131" i="40"/>
  <c r="H52" i="2" s="1"/>
  <c r="N131" i="40"/>
  <c r="G52" i="2" s="1"/>
  <c r="N122" i="39"/>
  <c r="G58" i="2" s="1"/>
  <c r="M122" i="39"/>
  <c r="F58" i="2" s="1"/>
  <c r="K122" i="39"/>
  <c r="H58" i="2" s="1"/>
  <c r="M122" i="35"/>
  <c r="F54" i="2" s="1"/>
  <c r="K122" i="35"/>
  <c r="H54" i="2" s="1"/>
  <c r="M122" i="30"/>
  <c r="F48" i="2" s="1"/>
  <c r="K122" i="30"/>
  <c r="H48" i="2" s="1"/>
  <c r="N122" i="25"/>
  <c r="G43" i="2" s="1"/>
  <c r="N122" i="20"/>
  <c r="G38" i="2" s="1"/>
  <c r="M122" i="19"/>
  <c r="F37" i="2" s="1"/>
  <c r="K122" i="17"/>
  <c r="H35" i="2" s="1"/>
  <c r="M122" i="16"/>
  <c r="F34" i="2" s="1"/>
  <c r="L122" i="16"/>
  <c r="E34" i="2" s="1"/>
  <c r="M122" i="14"/>
  <c r="F32" i="2" s="1"/>
  <c r="N122" i="13"/>
  <c r="G31" i="2" s="1"/>
  <c r="L122" i="13"/>
  <c r="E31" i="2" s="1"/>
  <c r="M122" i="12"/>
  <c r="F30" i="2" s="1"/>
  <c r="K122" i="12"/>
  <c r="H30" i="2" s="1"/>
  <c r="M122" i="11"/>
  <c r="F29" i="2" s="1"/>
  <c r="K122" i="10"/>
  <c r="H28" i="2" s="1"/>
  <c r="L25" i="9"/>
  <c r="O25" i="9" s="1"/>
  <c r="J25" i="9"/>
  <c r="O29" i="9"/>
  <c r="O33" i="9"/>
  <c r="O37" i="9"/>
  <c r="O41" i="9"/>
  <c r="O45" i="9"/>
  <c r="O49" i="9"/>
  <c r="O57" i="9"/>
  <c r="O61" i="9"/>
  <c r="O65" i="9"/>
  <c r="O69" i="9"/>
  <c r="O73" i="9"/>
  <c r="O77" i="9"/>
  <c r="O81" i="9"/>
  <c r="O85" i="9"/>
  <c r="O89" i="9"/>
  <c r="O93" i="9"/>
  <c r="O97" i="9"/>
  <c r="O105" i="9"/>
  <c r="O109" i="9"/>
  <c r="O113" i="9"/>
  <c r="O117" i="9"/>
  <c r="O24" i="9"/>
  <c r="L23" i="9"/>
  <c r="O23" i="9" s="1"/>
  <c r="L27" i="9"/>
  <c r="O27" i="9" s="1"/>
  <c r="J29" i="9"/>
  <c r="L31" i="9"/>
  <c r="O31" i="9" s="1"/>
  <c r="J33" i="9"/>
  <c r="L35" i="9"/>
  <c r="O35" i="9" s="1"/>
  <c r="J37" i="9"/>
  <c r="J41" i="9"/>
  <c r="L43" i="9"/>
  <c r="O43" i="9" s="1"/>
  <c r="J45" i="9"/>
  <c r="L47" i="9"/>
  <c r="O47" i="9" s="1"/>
  <c r="J49" i="9"/>
  <c r="L51" i="9"/>
  <c r="O51" i="9" s="1"/>
  <c r="L55" i="9"/>
  <c r="O55" i="9" s="1"/>
  <c r="J57" i="9"/>
  <c r="L59" i="9"/>
  <c r="O59" i="9" s="1"/>
  <c r="J61" i="9"/>
  <c r="L63" i="9"/>
  <c r="O63" i="9" s="1"/>
  <c r="J65" i="9"/>
  <c r="L67" i="9"/>
  <c r="O67" i="9" s="1"/>
  <c r="J69" i="9"/>
  <c r="L71" i="9"/>
  <c r="O71" i="9" s="1"/>
  <c r="J73" i="9"/>
  <c r="L75" i="9"/>
  <c r="O75" i="9" s="1"/>
  <c r="J77" i="9"/>
  <c r="L79" i="9"/>
  <c r="O79" i="9" s="1"/>
  <c r="J81" i="9"/>
  <c r="L83" i="9"/>
  <c r="O83" i="9" s="1"/>
  <c r="J85" i="9"/>
  <c r="L87" i="9"/>
  <c r="O87" i="9" s="1"/>
  <c r="J89" i="9"/>
  <c r="L91" i="9"/>
  <c r="O91" i="9" s="1"/>
  <c r="J93" i="9"/>
  <c r="L95" i="9"/>
  <c r="O95" i="9" s="1"/>
  <c r="J97" i="9"/>
  <c r="L103" i="9"/>
  <c r="O103" i="9" s="1"/>
  <c r="J105" i="9"/>
  <c r="L107" i="9"/>
  <c r="O107" i="9" s="1"/>
  <c r="J109" i="9"/>
  <c r="L111" i="9"/>
  <c r="O111" i="9" s="1"/>
  <c r="J113" i="9"/>
  <c r="L115" i="9"/>
  <c r="O115" i="9" s="1"/>
  <c r="J117" i="9"/>
  <c r="L119" i="9"/>
  <c r="O119" i="9" s="1"/>
  <c r="O22" i="8"/>
  <c r="O86" i="8"/>
  <c r="O26" i="8"/>
  <c r="O29" i="8"/>
  <c r="O42" i="8"/>
  <c r="O45" i="8"/>
  <c r="O58" i="8"/>
  <c r="O61" i="8"/>
  <c r="O74" i="8"/>
  <c r="O77" i="8"/>
  <c r="O90" i="8"/>
  <c r="O93" i="8"/>
  <c r="O106" i="8"/>
  <c r="O109" i="8"/>
  <c r="O54" i="8"/>
  <c r="O70" i="8"/>
  <c r="O30" i="8"/>
  <c r="O33" i="8"/>
  <c r="O46" i="8"/>
  <c r="O62" i="8"/>
  <c r="O65" i="8"/>
  <c r="O78" i="8"/>
  <c r="O81" i="8"/>
  <c r="O94" i="8"/>
  <c r="O97" i="8"/>
  <c r="O110" i="8"/>
  <c r="O113" i="8"/>
  <c r="O102" i="8"/>
  <c r="O118" i="8"/>
  <c r="O34" i="8"/>
  <c r="O37" i="8"/>
  <c r="O50" i="8"/>
  <c r="O53" i="8"/>
  <c r="O66" i="8"/>
  <c r="O69" i="8"/>
  <c r="O82" i="8"/>
  <c r="O85" i="8"/>
  <c r="O98" i="8"/>
  <c r="O114" i="8"/>
  <c r="O117" i="8"/>
  <c r="J25" i="8"/>
  <c r="J29" i="8"/>
  <c r="J33" i="8"/>
  <c r="J37" i="8"/>
  <c r="J41" i="8"/>
  <c r="J45" i="8"/>
  <c r="J53" i="8"/>
  <c r="J57" i="8"/>
  <c r="J61" i="8"/>
  <c r="J65" i="8"/>
  <c r="J69" i="8"/>
  <c r="J73" i="8"/>
  <c r="J77" i="8"/>
  <c r="J81" i="8"/>
  <c r="J85" i="8"/>
  <c r="J89" i="8"/>
  <c r="J93" i="8"/>
  <c r="J97" i="8"/>
  <c r="J105" i="8"/>
  <c r="J109" i="8"/>
  <c r="J113" i="8"/>
  <c r="J117" i="8"/>
  <c r="N122" i="7"/>
  <c r="G25" i="2" s="1"/>
  <c r="O53" i="7"/>
  <c r="O69" i="7"/>
  <c r="O33" i="7"/>
  <c r="J53" i="7"/>
  <c r="O65" i="7"/>
  <c r="J69" i="7"/>
  <c r="O81" i="7"/>
  <c r="J85" i="7"/>
  <c r="O97" i="7"/>
  <c r="J101" i="7"/>
  <c r="L109" i="7"/>
  <c r="O109" i="7" s="1"/>
  <c r="J109" i="7"/>
  <c r="O85" i="7"/>
  <c r="O101" i="7"/>
  <c r="O24" i="7"/>
  <c r="O29" i="7"/>
  <c r="L32" i="7"/>
  <c r="O32" i="7" s="1"/>
  <c r="J33" i="7"/>
  <c r="O40" i="7"/>
  <c r="O45" i="7"/>
  <c r="L48" i="7"/>
  <c r="O48" i="7" s="1"/>
  <c r="O56" i="7"/>
  <c r="O61" i="7"/>
  <c r="J65" i="7"/>
  <c r="O72" i="7"/>
  <c r="O77" i="7"/>
  <c r="L80" i="7"/>
  <c r="O80" i="7" s="1"/>
  <c r="J81" i="7"/>
  <c r="O88" i="7"/>
  <c r="O93" i="7"/>
  <c r="L96" i="7"/>
  <c r="O96" i="7" s="1"/>
  <c r="J97" i="7"/>
  <c r="O104" i="7"/>
  <c r="L113" i="7"/>
  <c r="O113" i="7" s="1"/>
  <c r="J113" i="7"/>
  <c r="O25" i="7"/>
  <c r="L28" i="7"/>
  <c r="O28" i="7" s="1"/>
  <c r="O41" i="7"/>
  <c r="L44" i="7"/>
  <c r="O44" i="7" s="1"/>
  <c r="O57" i="7"/>
  <c r="L60" i="7"/>
  <c r="O60" i="7" s="1"/>
  <c r="O68" i="7"/>
  <c r="O73" i="7"/>
  <c r="L76" i="7"/>
  <c r="O76" i="7" s="1"/>
  <c r="L92" i="7"/>
  <c r="O92" i="7" s="1"/>
  <c r="O105" i="7"/>
  <c r="L117" i="7"/>
  <c r="O117" i="7" s="1"/>
  <c r="J117" i="7"/>
  <c r="L77" i="6"/>
  <c r="O77" i="6" s="1"/>
  <c r="J77" i="6"/>
  <c r="L33" i="6"/>
  <c r="O33" i="6" s="1"/>
  <c r="J33" i="6"/>
  <c r="O36" i="6"/>
  <c r="L49" i="6"/>
  <c r="O49" i="6" s="1"/>
  <c r="J49" i="6"/>
  <c r="O52" i="6"/>
  <c r="L65" i="6"/>
  <c r="O65" i="6" s="1"/>
  <c r="J65" i="6"/>
  <c r="O68" i="6"/>
  <c r="M122" i="6"/>
  <c r="F24" i="2" s="1"/>
  <c r="L29" i="6"/>
  <c r="O29" i="6" s="1"/>
  <c r="J29" i="6"/>
  <c r="L61" i="6"/>
  <c r="O61" i="6" s="1"/>
  <c r="J61" i="6"/>
  <c r="O24" i="6"/>
  <c r="L37" i="6"/>
  <c r="O37" i="6" s="1"/>
  <c r="J37" i="6"/>
  <c r="O40" i="6"/>
  <c r="L53" i="6"/>
  <c r="O53" i="6" s="1"/>
  <c r="J53" i="6"/>
  <c r="O56" i="6"/>
  <c r="L69" i="6"/>
  <c r="O69" i="6" s="1"/>
  <c r="J69" i="6"/>
  <c r="O72" i="6"/>
  <c r="O81" i="6"/>
  <c r="O85" i="6"/>
  <c r="O93" i="6"/>
  <c r="O97" i="6"/>
  <c r="O101" i="6"/>
  <c r="O105" i="6"/>
  <c r="O109" i="6"/>
  <c r="O113" i="6"/>
  <c r="O117" i="6"/>
  <c r="L45" i="6"/>
  <c r="O45" i="6" s="1"/>
  <c r="J45" i="6"/>
  <c r="N122" i="6"/>
  <c r="G24" i="2" s="1"/>
  <c r="O22" i="6"/>
  <c r="L41" i="6"/>
  <c r="O41" i="6" s="1"/>
  <c r="J41" i="6"/>
  <c r="L57" i="6"/>
  <c r="O57" i="6" s="1"/>
  <c r="J57" i="6"/>
  <c r="L73" i="6"/>
  <c r="O73" i="6" s="1"/>
  <c r="J73" i="6"/>
  <c r="L23" i="6"/>
  <c r="O23" i="6" s="1"/>
  <c r="L27" i="6"/>
  <c r="O27" i="6" s="1"/>
  <c r="L31" i="6"/>
  <c r="O31" i="6" s="1"/>
  <c r="L39" i="6"/>
  <c r="O39" i="6" s="1"/>
  <c r="L43" i="6"/>
  <c r="O43" i="6" s="1"/>
  <c r="L47" i="6"/>
  <c r="O47" i="6" s="1"/>
  <c r="L51" i="6"/>
  <c r="O51" i="6" s="1"/>
  <c r="L55" i="6"/>
  <c r="O55" i="6" s="1"/>
  <c r="L59" i="6"/>
  <c r="O59" i="6" s="1"/>
  <c r="L63" i="6"/>
  <c r="O63" i="6" s="1"/>
  <c r="L67" i="6"/>
  <c r="O67" i="6" s="1"/>
  <c r="L71" i="6"/>
  <c r="O71" i="6" s="1"/>
  <c r="L79" i="6"/>
  <c r="O79" i="6" s="1"/>
  <c r="J81" i="6"/>
  <c r="L83" i="6"/>
  <c r="O83" i="6" s="1"/>
  <c r="J85" i="6"/>
  <c r="L91" i="6"/>
  <c r="O91" i="6" s="1"/>
  <c r="J93" i="6"/>
  <c r="L95" i="6"/>
  <c r="O95" i="6" s="1"/>
  <c r="J97" i="6"/>
  <c r="L99" i="6"/>
  <c r="O99" i="6" s="1"/>
  <c r="J101" i="6"/>
  <c r="L103" i="6"/>
  <c r="O103" i="6" s="1"/>
  <c r="J105" i="6"/>
  <c r="L107" i="6"/>
  <c r="O107" i="6" s="1"/>
  <c r="J109" i="6"/>
  <c r="L111" i="6"/>
  <c r="O111" i="6" s="1"/>
  <c r="J113" i="6"/>
  <c r="L115" i="6"/>
  <c r="O115" i="6" s="1"/>
  <c r="J117" i="6"/>
  <c r="L119" i="6"/>
  <c r="O119" i="6" s="1"/>
  <c r="L89" i="5"/>
  <c r="O89" i="5" s="1"/>
  <c r="J89" i="5"/>
  <c r="N122" i="5"/>
  <c r="G23" i="2" s="1"/>
  <c r="J25" i="5"/>
  <c r="O37" i="5"/>
  <c r="L40" i="5"/>
  <c r="O40" i="5" s="1"/>
  <c r="J41" i="5"/>
  <c r="O53" i="5"/>
  <c r="L56" i="5"/>
  <c r="O56" i="5" s="1"/>
  <c r="L61" i="5"/>
  <c r="O61" i="5" s="1"/>
  <c r="J61" i="5"/>
  <c r="O64" i="5"/>
  <c r="L77" i="5"/>
  <c r="O77" i="5" s="1"/>
  <c r="J77" i="5"/>
  <c r="L93" i="5"/>
  <c r="O93" i="5" s="1"/>
  <c r="J93" i="5"/>
  <c r="O96" i="5"/>
  <c r="L109" i="5"/>
  <c r="O109" i="5" s="1"/>
  <c r="J109" i="5"/>
  <c r="O112" i="5"/>
  <c r="L120" i="5"/>
  <c r="L73" i="5"/>
  <c r="O73" i="5" s="1"/>
  <c r="J73" i="5"/>
  <c r="O33" i="5"/>
  <c r="O49" i="5"/>
  <c r="L52" i="5"/>
  <c r="O52" i="5" s="1"/>
  <c r="L65" i="5"/>
  <c r="O65" i="5" s="1"/>
  <c r="J65" i="5"/>
  <c r="L81" i="5"/>
  <c r="O81" i="5" s="1"/>
  <c r="J81" i="5"/>
  <c r="L97" i="5"/>
  <c r="O97" i="5" s="1"/>
  <c r="J97" i="5"/>
  <c r="O100" i="5"/>
  <c r="L113" i="5"/>
  <c r="O113" i="5" s="1"/>
  <c r="J113" i="5"/>
  <c r="O25" i="5"/>
  <c r="O41" i="5"/>
  <c r="L57" i="5"/>
  <c r="O57" i="5" s="1"/>
  <c r="J57" i="5"/>
  <c r="L105" i="5"/>
  <c r="O105" i="5" s="1"/>
  <c r="J105" i="5"/>
  <c r="O29" i="5"/>
  <c r="L32" i="5"/>
  <c r="O32" i="5" s="1"/>
  <c r="J33" i="5"/>
  <c r="O45" i="5"/>
  <c r="J49" i="5"/>
  <c r="L69" i="5"/>
  <c r="O69" i="5" s="1"/>
  <c r="J69" i="5"/>
  <c r="O72" i="5"/>
  <c r="L85" i="5"/>
  <c r="O85" i="5" s="1"/>
  <c r="J85" i="5"/>
  <c r="L101" i="5"/>
  <c r="O101" i="5" s="1"/>
  <c r="J101" i="5"/>
  <c r="L117" i="5"/>
  <c r="O117" i="5" s="1"/>
  <c r="J117" i="5"/>
  <c r="O120" i="5"/>
  <c r="N122" i="42"/>
  <c r="G60" i="2" s="1"/>
  <c r="K122" i="42"/>
  <c r="H60" i="2" s="1"/>
  <c r="M121" i="41"/>
  <c r="F59" i="2" s="1"/>
  <c r="N121" i="41"/>
  <c r="G59" i="2" s="1"/>
  <c r="L131" i="40"/>
  <c r="E52" i="2" s="1"/>
  <c r="O131" i="40"/>
  <c r="D52" i="2" s="1"/>
  <c r="L122" i="39"/>
  <c r="E58" i="2" s="1"/>
  <c r="M122" i="38"/>
  <c r="F57" i="2" s="1"/>
  <c r="N122" i="38"/>
  <c r="G57" i="2" s="1"/>
  <c r="K122" i="38"/>
  <c r="H57" i="2" s="1"/>
  <c r="N122" i="37"/>
  <c r="G56" i="2" s="1"/>
  <c r="K122" i="37"/>
  <c r="H56" i="2" s="1"/>
  <c r="M122" i="36"/>
  <c r="F55" i="2" s="1"/>
  <c r="N122" i="36"/>
  <c r="G55" i="2" s="1"/>
  <c r="K122" i="36"/>
  <c r="H55" i="2" s="1"/>
  <c r="N122" i="35"/>
  <c r="G54" i="2" s="1"/>
  <c r="M122" i="34"/>
  <c r="F53" i="2" s="1"/>
  <c r="N122" i="34"/>
  <c r="G53" i="2" s="1"/>
  <c r="L122" i="33"/>
  <c r="E51" i="2" s="1"/>
  <c r="M122" i="32"/>
  <c r="F50" i="2" s="1"/>
  <c r="N122" i="32"/>
  <c r="G50" i="2" s="1"/>
  <c r="K122" i="32"/>
  <c r="H50" i="2" s="1"/>
  <c r="N122" i="31"/>
  <c r="G49" i="2" s="1"/>
  <c r="K122" i="31"/>
  <c r="H49" i="2" s="1"/>
  <c r="N122" i="30"/>
  <c r="G48" i="2" s="1"/>
  <c r="N122" i="29"/>
  <c r="G47" i="2" s="1"/>
  <c r="M122" i="29"/>
  <c r="F47" i="2" s="1"/>
  <c r="K122" i="29"/>
  <c r="H47" i="2" s="1"/>
  <c r="L122" i="29"/>
  <c r="E47" i="2" s="1"/>
  <c r="K122" i="28"/>
  <c r="H46" i="2" s="1"/>
  <c r="N122" i="28"/>
  <c r="G46" i="2" s="1"/>
  <c r="M122" i="28"/>
  <c r="F46" i="2" s="1"/>
  <c r="N122" i="27"/>
  <c r="G45" i="2" s="1"/>
  <c r="M122" i="27"/>
  <c r="F45" i="2" s="1"/>
  <c r="K122" i="27"/>
  <c r="H45" i="2" s="1"/>
  <c r="M124" i="26"/>
  <c r="F44" i="2" s="1"/>
  <c r="N124" i="26"/>
  <c r="G44" i="2" s="1"/>
  <c r="L124" i="26"/>
  <c r="E44" i="2" s="1"/>
  <c r="K122" i="25"/>
  <c r="H43" i="2" s="1"/>
  <c r="L122" i="25"/>
  <c r="E43" i="2" s="1"/>
  <c r="M122" i="25"/>
  <c r="F43" i="2" s="1"/>
  <c r="K122" i="24"/>
  <c r="H42" i="2" s="1"/>
  <c r="N122" i="24"/>
  <c r="G42" i="2" s="1"/>
  <c r="M122" i="24"/>
  <c r="F42" i="2" s="1"/>
  <c r="M122" i="23"/>
  <c r="F41" i="2" s="1"/>
  <c r="N122" i="23"/>
  <c r="G41" i="2" s="1"/>
  <c r="K122" i="23"/>
  <c r="H41" i="2" s="1"/>
  <c r="L122" i="23"/>
  <c r="E41" i="2" s="1"/>
  <c r="E40" i="2"/>
  <c r="H40" i="2"/>
  <c r="G40" i="2"/>
  <c r="F40" i="2"/>
  <c r="N122" i="21"/>
  <c r="G39" i="2" s="1"/>
  <c r="K122" i="21"/>
  <c r="H39" i="2" s="1"/>
  <c r="M122" i="20"/>
  <c r="F38" i="2" s="1"/>
  <c r="K122" i="20"/>
  <c r="H38" i="2" s="1"/>
  <c r="N122" i="19"/>
  <c r="G37" i="2" s="1"/>
  <c r="K122" i="19"/>
  <c r="H37" i="2" s="1"/>
  <c r="N122" i="18"/>
  <c r="G36" i="2" s="1"/>
  <c r="K122" i="18"/>
  <c r="H36" i="2" s="1"/>
  <c r="M122" i="18"/>
  <c r="F36" i="2" s="1"/>
  <c r="N122" i="17"/>
  <c r="G35" i="2" s="1"/>
  <c r="M122" i="17"/>
  <c r="F35" i="2" s="1"/>
  <c r="L122" i="17"/>
  <c r="E35" i="2" s="1"/>
  <c r="N122" i="16"/>
  <c r="G34" i="2" s="1"/>
  <c r="K122" i="16"/>
  <c r="H34" i="2" s="1"/>
  <c r="K122" i="15"/>
  <c r="H33" i="2" s="1"/>
  <c r="N122" i="15"/>
  <c r="G33" i="2" s="1"/>
  <c r="M122" i="15"/>
  <c r="F33" i="2" s="1"/>
  <c r="N122" i="14"/>
  <c r="G32" i="2" s="1"/>
  <c r="K122" i="14"/>
  <c r="H32" i="2" s="1"/>
  <c r="M122" i="13"/>
  <c r="F31" i="2" s="1"/>
  <c r="K122" i="13"/>
  <c r="H31" i="2" s="1"/>
  <c r="N122" i="11"/>
  <c r="G29" i="2" s="1"/>
  <c r="K122" i="11"/>
  <c r="H29" i="2" s="1"/>
  <c r="M122" i="10"/>
  <c r="F28" i="2" s="1"/>
  <c r="N122" i="10"/>
  <c r="G28" i="2" s="1"/>
  <c r="N122" i="9"/>
  <c r="G27" i="2" s="1"/>
  <c r="K122" i="9"/>
  <c r="H27" i="2" s="1"/>
  <c r="K122" i="8"/>
  <c r="H26" i="2" s="1"/>
  <c r="N122" i="8"/>
  <c r="G26" i="2" s="1"/>
  <c r="M122" i="8"/>
  <c r="F26" i="2" s="1"/>
  <c r="M122" i="7"/>
  <c r="F25" i="2" s="1"/>
  <c r="K122" i="7"/>
  <c r="H25" i="2" s="1"/>
  <c r="K122" i="5"/>
  <c r="H23" i="2" s="1"/>
  <c r="M122" i="5"/>
  <c r="F23" i="2" s="1"/>
  <c r="O107" i="3"/>
  <c r="O119" i="3"/>
  <c r="O115" i="3"/>
  <c r="O111" i="3"/>
  <c r="O118" i="3"/>
  <c r="O114" i="3"/>
  <c r="L120" i="3"/>
  <c r="O120" i="3" s="1"/>
  <c r="J118" i="3"/>
  <c r="L116" i="3"/>
  <c r="O116" i="3" s="1"/>
  <c r="J114" i="3"/>
  <c r="L112" i="3"/>
  <c r="O112" i="3" s="1"/>
  <c r="L108" i="3"/>
  <c r="O108" i="3" s="1"/>
  <c r="L109" i="3"/>
  <c r="O109" i="3" s="1"/>
  <c r="L110" i="3"/>
  <c r="O110" i="3" s="1"/>
  <c r="L122" i="5" l="1"/>
  <c r="E23" i="2" s="1"/>
  <c r="N14" i="40"/>
  <c r="O122" i="39"/>
  <c r="D58" i="2" s="1"/>
  <c r="L122" i="27"/>
  <c r="E45" i="2" s="1"/>
  <c r="L122" i="24"/>
  <c r="E42" i="2" s="1"/>
  <c r="L122" i="20"/>
  <c r="E38" i="2" s="1"/>
  <c r="L122" i="7"/>
  <c r="E25" i="2" s="1"/>
  <c r="O122" i="5"/>
  <c r="L122" i="42"/>
  <c r="E60" i="2" s="1"/>
  <c r="O122" i="42"/>
  <c r="L121" i="41"/>
  <c r="E59" i="2" s="1"/>
  <c r="O121" i="41"/>
  <c r="O122" i="38"/>
  <c r="D57" i="2" s="1"/>
  <c r="L122" i="38"/>
  <c r="E57" i="2" s="1"/>
  <c r="L122" i="37"/>
  <c r="E56" i="2" s="1"/>
  <c r="O122" i="37"/>
  <c r="D56" i="2" s="1"/>
  <c r="L122" i="36"/>
  <c r="E55" i="2" s="1"/>
  <c r="O122" i="36"/>
  <c r="D55" i="2" s="1"/>
  <c r="L122" i="35"/>
  <c r="E54" i="2" s="1"/>
  <c r="O122" i="35"/>
  <c r="D54" i="2" s="1"/>
  <c r="L122" i="34"/>
  <c r="E53" i="2" s="1"/>
  <c r="O122" i="34"/>
  <c r="D53" i="2" s="1"/>
  <c r="O122" i="33"/>
  <c r="D51" i="2" s="1"/>
  <c r="O122" i="32"/>
  <c r="D50" i="2" s="1"/>
  <c r="L122" i="32"/>
  <c r="E50" i="2" s="1"/>
  <c r="L122" i="31"/>
  <c r="E49" i="2" s="1"/>
  <c r="O122" i="31"/>
  <c r="O122" i="30"/>
  <c r="L122" i="30"/>
  <c r="E48" i="2" s="1"/>
  <c r="O122" i="29"/>
  <c r="L122" i="28"/>
  <c r="E46" i="2" s="1"/>
  <c r="O122" i="28"/>
  <c r="O122" i="27"/>
  <c r="O124" i="26"/>
  <c r="O122" i="25"/>
  <c r="O122" i="24"/>
  <c r="O122" i="23"/>
  <c r="L122" i="21"/>
  <c r="E39" i="2" s="1"/>
  <c r="O122" i="21"/>
  <c r="O122" i="20"/>
  <c r="L122" i="19"/>
  <c r="E37" i="2" s="1"/>
  <c r="O122" i="19"/>
  <c r="L122" i="18"/>
  <c r="E36" i="2" s="1"/>
  <c r="O122" i="18"/>
  <c r="O122" i="17"/>
  <c r="O122" i="16"/>
  <c r="L122" i="15"/>
  <c r="E33" i="2" s="1"/>
  <c r="O122" i="15"/>
  <c r="L122" i="14"/>
  <c r="E32" i="2" s="1"/>
  <c r="O122" i="14"/>
  <c r="O122" i="13"/>
  <c r="O122" i="12"/>
  <c r="L122" i="12"/>
  <c r="E30" i="2" s="1"/>
  <c r="L122" i="11"/>
  <c r="E29" i="2" s="1"/>
  <c r="O122" i="11"/>
  <c r="L122" i="10"/>
  <c r="E28" i="2" s="1"/>
  <c r="O122" i="10"/>
  <c r="L122" i="9"/>
  <c r="E27" i="2" s="1"/>
  <c r="O122" i="9"/>
  <c r="L122" i="8"/>
  <c r="E26" i="2" s="1"/>
  <c r="O122" i="8"/>
  <c r="O122" i="7"/>
  <c r="O122" i="6"/>
  <c r="L122" i="6"/>
  <c r="E24" i="2" s="1"/>
  <c r="N14" i="42" l="1"/>
  <c r="D60" i="2"/>
  <c r="N14" i="41"/>
  <c r="D59" i="2"/>
  <c r="N14" i="39"/>
  <c r="N14" i="38"/>
  <c r="N14" i="37"/>
  <c r="N14" i="36"/>
  <c r="N14" i="35"/>
  <c r="N14" i="34"/>
  <c r="N14" i="33"/>
  <c r="N14" i="31"/>
  <c r="D49" i="2"/>
  <c r="N14" i="30"/>
  <c r="D48" i="2"/>
  <c r="N14" i="29"/>
  <c r="D47" i="2"/>
  <c r="N14" i="28"/>
  <c r="D46" i="2"/>
  <c r="N14" i="27"/>
  <c r="D45" i="2"/>
  <c r="N14" i="26"/>
  <c r="D44" i="2"/>
  <c r="N14" i="25"/>
  <c r="D43" i="2"/>
  <c r="N14" i="24"/>
  <c r="D42" i="2"/>
  <c r="N14" i="23"/>
  <c r="D41" i="2"/>
  <c r="D40" i="2"/>
  <c r="N14" i="21"/>
  <c r="D39" i="2"/>
  <c r="N14" i="20"/>
  <c r="D38" i="2"/>
  <c r="N14" i="19"/>
  <c r="D37" i="2"/>
  <c r="N14" i="18"/>
  <c r="D36" i="2"/>
  <c r="N14" i="17"/>
  <c r="D35" i="2"/>
  <c r="N14" i="16"/>
  <c r="D34" i="2"/>
  <c r="N14" i="15"/>
  <c r="D33" i="2"/>
  <c r="N14" i="14"/>
  <c r="D32" i="2"/>
  <c r="N14" i="13"/>
  <c r="D31" i="2"/>
  <c r="N14" i="12"/>
  <c r="D30" i="2"/>
  <c r="N14" i="11"/>
  <c r="D29" i="2"/>
  <c r="N14" i="10"/>
  <c r="D28" i="2"/>
  <c r="N14" i="9"/>
  <c r="D27" i="2"/>
  <c r="N14" i="8"/>
  <c r="D26" i="2"/>
  <c r="N14" i="7"/>
  <c r="D25" i="2"/>
  <c r="N14" i="6"/>
  <c r="D24" i="2"/>
  <c r="N14" i="5"/>
  <c r="D23" i="2"/>
  <c r="N14" i="32"/>
  <c r="M122" i="3" l="1"/>
  <c r="F21" i="2" s="1"/>
  <c r="N122" i="3"/>
  <c r="G21" i="2" s="1"/>
  <c r="K122" i="3"/>
  <c r="H21" i="2" s="1"/>
  <c r="H62" i="2" s="1"/>
  <c r="G62" i="2" l="1"/>
  <c r="F62" i="2"/>
  <c r="L122" i="3"/>
  <c r="E21" i="2" s="1"/>
  <c r="E62" i="2" s="1"/>
  <c r="O122" i="3"/>
  <c r="H16" i="2" l="1"/>
  <c r="N14" i="3"/>
  <c r="D21" i="2"/>
  <c r="D62" i="2" s="1"/>
  <c r="D65" i="2" l="1"/>
  <c r="D63" i="2"/>
  <c r="D64" i="2" l="1"/>
  <c r="D66" i="2"/>
  <c r="H15" i="2" l="1"/>
  <c r="C24" i="1"/>
  <c r="C26" i="1" s="1"/>
  <c r="C28" i="1" s="1"/>
</calcChain>
</file>

<file path=xl/sharedStrings.xml><?xml version="1.0" encoding="utf-8"?>
<sst xmlns="http://schemas.openxmlformats.org/spreadsheetml/2006/main" count="8125" uniqueCount="571">
  <si>
    <t>7. pielikums</t>
  </si>
  <si>
    <t>Latvijas būvnormatīvam LBN 501-17</t>
  </si>
  <si>
    <t>Būvizmaksu noteikšanas kārtība</t>
  </si>
  <si>
    <t>(Apstiprināts ar Ministru kabineta</t>
  </si>
  <si>
    <t>2017. gada 3. maija</t>
  </si>
  <si>
    <t>noteikumiem Nr. 239)</t>
  </si>
  <si>
    <t>APSTIPRINU_________________________________</t>
  </si>
  <si>
    <t>(pasūtītāja paraksts un tā atšifrējums)</t>
  </si>
  <si>
    <t>Z.V.</t>
  </si>
  <si>
    <t>Būvobjekta nosaukums:</t>
  </si>
  <si>
    <t xml:space="preserve">Būves nosaukums: </t>
  </si>
  <si>
    <t xml:space="preserve">Objekta adrese: </t>
  </si>
  <si>
    <t>Rīga</t>
  </si>
  <si>
    <t>Pasūtījuma Nr.:</t>
  </si>
  <si>
    <t>Nr. p. k.</t>
  </si>
  <si>
    <t>Objekta nosaukums</t>
  </si>
  <si>
    <t>Objekta izmaksas (euro)</t>
  </si>
  <si>
    <t>Kopā</t>
  </si>
  <si>
    <t>PVN (21%)</t>
  </si>
  <si>
    <t>Sastādīja: __________________________(_____________________________)</t>
  </si>
  <si>
    <t xml:space="preserve">sert.nr. </t>
  </si>
  <si>
    <t>Tāme sastādīta 202__. ____.______________</t>
  </si>
  <si>
    <t>Pārbaudīja: ________________________(______________________________)</t>
  </si>
  <si>
    <t>Tāme pārbaudīta 202__. ____.______________</t>
  </si>
  <si>
    <t>DOKUMENTS IR PARAKSTĪTS AR DROŠU ELEKTRONISKO PARAKSTU UN SATUR LAIKA ZĪMOGU</t>
  </si>
  <si>
    <t>6. pielikums</t>
  </si>
  <si>
    <r>
      <t>Par kopējo summu (</t>
    </r>
    <r>
      <rPr>
        <i/>
        <sz val="12"/>
        <rFont val="Times New Roman"/>
        <family val="1"/>
        <charset val="186"/>
      </rPr>
      <t>euro</t>
    </r>
    <r>
      <rPr>
        <sz val="12"/>
        <rFont val="Times New Roman"/>
        <family val="1"/>
        <charset val="186"/>
      </rPr>
      <t>)</t>
    </r>
  </si>
  <si>
    <t>Kopējā darbietilpība (c/h)</t>
  </si>
  <si>
    <t>Būvdarbu veids vai konstruktīvā elementa nosaukums</t>
  </si>
  <si>
    <t>Tāmes izmaksas bez PVN</t>
  </si>
  <si>
    <t>Tai skaitā</t>
  </si>
  <si>
    <t>Darbietilpība (c/h)</t>
  </si>
  <si>
    <t>darba alga</t>
  </si>
  <si>
    <t>būvizstrādājumi</t>
  </si>
  <si>
    <t>mehānismi</t>
  </si>
  <si>
    <t>Kopā:</t>
  </si>
  <si>
    <t>Virsizdevumi:</t>
  </si>
  <si>
    <t>t.sk. Darba aizsardzība:</t>
  </si>
  <si>
    <t>Peļņa:</t>
  </si>
  <si>
    <t>Pavisam kopā (bez PVN):</t>
  </si>
  <si>
    <t>sert.nr. _________</t>
  </si>
  <si>
    <t>5. pielikums</t>
  </si>
  <si>
    <t>Lokālā tāme Nr.1.1.</t>
  </si>
  <si>
    <t xml:space="preserve">Objekta nosaukums: </t>
  </si>
  <si>
    <t>Tāmes izmaksas:</t>
  </si>
  <si>
    <t>euro</t>
  </si>
  <si>
    <t>Tāme sastādīta:</t>
  </si>
  <si>
    <t>Nr.p.k.</t>
  </si>
  <si>
    <t>Darba nosaukums</t>
  </si>
  <si>
    <t>Mērvienība</t>
  </si>
  <si>
    <t>Daudzums</t>
  </si>
  <si>
    <t>Vienības izmaksas</t>
  </si>
  <si>
    <t>Kopējās izmaksas</t>
  </si>
  <si>
    <t>Laika norma                              (c/h)</t>
  </si>
  <si>
    <r>
      <t>Darba samaksas likme                          (</t>
    </r>
    <r>
      <rPr>
        <i/>
        <sz val="10"/>
        <color indexed="8"/>
        <rFont val="Times New Roman"/>
        <family val="1"/>
        <charset val="186"/>
      </rPr>
      <t>euro</t>
    </r>
    <r>
      <rPr>
        <sz val="10"/>
        <color indexed="8"/>
        <rFont val="Times New Roman"/>
        <family val="1"/>
        <charset val="186"/>
      </rPr>
      <t>/h)</t>
    </r>
  </si>
  <si>
    <r>
      <t xml:space="preserve"> darba alga                                  (</t>
    </r>
    <r>
      <rPr>
        <i/>
        <sz val="10"/>
        <color indexed="8"/>
        <rFont val="Times New Roman"/>
        <family val="1"/>
        <charset val="186"/>
      </rPr>
      <t>euro</t>
    </r>
    <r>
      <rPr>
        <sz val="10"/>
        <color indexed="8"/>
        <rFont val="Times New Roman"/>
        <family val="1"/>
        <charset val="186"/>
      </rPr>
      <t>)</t>
    </r>
  </si>
  <si>
    <r>
      <t>būvizstrādājumi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</si>
  <si>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</si>
  <si>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kopā                        (</t>
    </r>
    <r>
      <rPr>
        <i/>
        <sz val="10"/>
        <color indexed="8"/>
        <rFont val="Times New Roman"/>
        <family val="1"/>
        <charset val="186"/>
      </rPr>
      <t>euro</t>
    </r>
    <r>
      <rPr>
        <sz val="10"/>
        <color indexed="8"/>
        <rFont val="Times New Roman"/>
        <family val="1"/>
        <charset val="186"/>
      </rPr>
      <t>)</t>
    </r>
  </si>
  <si>
    <t>darbietilpība                           (c/h)</t>
  </si>
  <si>
    <r>
      <t>darba alga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</si>
  <si>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</si>
  <si>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summa                          (</t>
    </r>
    <r>
      <rPr>
        <i/>
        <sz val="10"/>
        <color indexed="8"/>
        <rFont val="Times New Roman"/>
        <family val="1"/>
        <charset val="186"/>
      </rPr>
      <t>euro</t>
    </r>
    <r>
      <rPr>
        <sz val="10"/>
        <color indexed="8"/>
        <rFont val="Times New Roman"/>
        <family val="1"/>
        <charset val="186"/>
      </rPr>
      <t>)</t>
    </r>
  </si>
  <si>
    <t>Tiešās izmaksas kopā, t. sk. darba devēja sociālais nodoklis (23.59%)</t>
  </si>
  <si>
    <t>Objekta adrese:</t>
  </si>
  <si>
    <t>Pasūtītājs:</t>
  </si>
  <si>
    <t>Uzņēmējs:</t>
  </si>
  <si>
    <t>Pasūtījuma Nr..:</t>
  </si>
  <si>
    <t>Rīgas valstspilsētas pašvaldības Mājokļu un vides departaments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</si>
  <si>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</si>
  <si>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</si>
  <si>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</si>
  <si>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</si>
  <si>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</si>
  <si>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</si>
  <si>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</si>
  <si>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</si>
  <si>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</si>
  <si>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</si>
  <si>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</si>
  <si>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</si>
  <si>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</si>
  <si>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</si>
  <si>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</si>
  <si>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</si>
  <si>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</si>
  <si>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</si>
  <si>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</si>
  <si>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</si>
  <si>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</si>
  <si>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</si>
  <si>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</si>
  <si>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</si>
  <si>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</si>
  <si>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</si>
  <si>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</si>
  <si>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</si>
  <si>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</si>
  <si>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</si>
  <si>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Lokālā tāme Nr.1.30.</t>
  </si>
  <si>
    <t>Lokālā tāme Nr.1.29.</t>
  </si>
  <si>
    <t>Lokālā tāme Nr.1.28.</t>
  </si>
  <si>
    <t>Lokālā tāme Nr.1.27.</t>
  </si>
  <si>
    <t>Lokālā tāme Nr.1.26.</t>
  </si>
  <si>
    <t>Lokālā tāme Nr.1.25.</t>
  </si>
  <si>
    <t>Lokālā tāme Nr.1.24.</t>
  </si>
  <si>
    <t>Lokālā tāme Nr.1.23.</t>
  </si>
  <si>
    <t>Lokālā tāme Nr.1.22.</t>
  </si>
  <si>
    <t>Lokālā tāme Nr.1.21.</t>
  </si>
  <si>
    <t>Lokālā tāme Nr.1.20.</t>
  </si>
  <si>
    <t>Lokālā tāme Nr.1.19.</t>
  </si>
  <si>
    <t>Lokālā tāme Nr.1.18.</t>
  </si>
  <si>
    <t>Lokālā tāme Nr.1.17.</t>
  </si>
  <si>
    <t>Lokālā tāme Nr.1.16.</t>
  </si>
  <si>
    <t>Lokālā tāme Nr.1.15.</t>
  </si>
  <si>
    <t>Lokālā tāme Nr.1.14.</t>
  </si>
  <si>
    <t>Lokālā tāme Nr.1.13.</t>
  </si>
  <si>
    <t>Lokālā tāme Nr.1.12.</t>
  </si>
  <si>
    <t>Lokālā tāme Nr.1.11.</t>
  </si>
  <si>
    <t>Lokālā tāme Nr.1.10.</t>
  </si>
  <si>
    <t>Lokālā tāme Nr.1.9.</t>
  </si>
  <si>
    <t>Lokālā tāme Nr.1.8.</t>
  </si>
  <si>
    <t>Lokālā tāme Nr.1.17</t>
  </si>
  <si>
    <t>Lokālā tāme Nr.1.6.</t>
  </si>
  <si>
    <t>Lokālā tāme Nr.1.5.</t>
  </si>
  <si>
    <t>Lokālā tāme Nr.1.4.</t>
  </si>
  <si>
    <t>Lokālā tāme Nr.1.3.</t>
  </si>
  <si>
    <t>Lokālā tāme Nr.1.31.</t>
  </si>
  <si>
    <t>Lokālā tāme Nr.1.32.</t>
  </si>
  <si>
    <t>Lokālā tāme Nr.1.33.</t>
  </si>
  <si>
    <t>Lokālā tāme Nr.1.35.</t>
  </si>
  <si>
    <t>Lokālā tāme Nr.1.36.</t>
  </si>
  <si>
    <t>Lokālā tāme Nr.1.37.</t>
  </si>
  <si>
    <t>Lokālā tāme Nr.1.38.</t>
  </si>
  <si>
    <t>Lokālā tāme Nr.1.39.</t>
  </si>
  <si>
    <t>Lokālā tāme Nr.1.40.</t>
  </si>
  <si>
    <t>1.31</t>
  </si>
  <si>
    <t>1.32</t>
  </si>
  <si>
    <t>1.33</t>
  </si>
  <si>
    <t>1.34</t>
  </si>
  <si>
    <t>1.35</t>
  </si>
  <si>
    <t>1.36</t>
  </si>
  <si>
    <t>1.37</t>
  </si>
  <si>
    <t>1.38</t>
  </si>
  <si>
    <t>1.39</t>
  </si>
  <si>
    <t>1.40</t>
  </si>
  <si>
    <t>Baldones iela 24-5, Rīga</t>
  </si>
  <si>
    <t>Demontāžas darbi</t>
  </si>
  <si>
    <t xml:space="preserve">Keramikas flīžu grīdas seguma un javas kārtas nojaukšana </t>
  </si>
  <si>
    <t>m2</t>
  </si>
  <si>
    <t>Grīdas  seguma nojaukšana  ar grīdlīstēm</t>
  </si>
  <si>
    <t>OSB grīdas seguma ar grīdlīstēm nojaukšana virtuvē</t>
  </si>
  <si>
    <t>Logu bloku ar logsoliem, aplodu, rāmjiem un ārējo palodžu segumu demontāža</t>
  </si>
  <si>
    <t>Durvju bloku ar apmalēm, vērtnēm un aplodu demontāža</t>
  </si>
  <si>
    <t>Iebūvēto mēbeļu nojaukšana virtuvē, gaitenī un vannas istabā</t>
  </si>
  <si>
    <t>kpl.</t>
  </si>
  <si>
    <t>Nodauzīt keramikas flīžu apdari no sienām un starpsienām</t>
  </si>
  <si>
    <t>Demontēt izolētus pie virsmām stiprinātus kabeļus ar nozarēm.</t>
  </si>
  <si>
    <t>m</t>
  </si>
  <si>
    <t>Sēdpoda ar piederumiem demontāža</t>
  </si>
  <si>
    <t xml:space="preserve">Izlietnes un roku mazgājamā galda ar aprīkojumu un sifonu  demontāža               </t>
  </si>
  <si>
    <t>Vannas ar pārteci, noslēgsifonu un aprīkojumu demontāža</t>
  </si>
  <si>
    <t>Jaucējkrāna ar aprīkojumu demontāža</t>
  </si>
  <si>
    <t>gb.</t>
  </si>
  <si>
    <t>Ūdensvada cauruļu ar fasondaļām un stiprinājumiem demontāža</t>
  </si>
  <si>
    <t xml:space="preserve">m   </t>
  </si>
  <si>
    <t>Kanalizācijas cauruļu ar veidgabaliem un stiprinājumiem demontāža</t>
  </si>
  <si>
    <t>Noslēgarmatūras demontāža</t>
  </si>
  <si>
    <t>Gāzes pavarda demontāža un atvienošana no cauruļvada</t>
  </si>
  <si>
    <t>Būvdarbi</t>
  </si>
  <si>
    <t>Horizontālas virsmas hidroizolācija ar mastikas sedzošu pārklājumu zem grīdas seguma</t>
  </si>
  <si>
    <t>Akmens masas flīžu b=8mm grīdas segums</t>
  </si>
  <si>
    <t>Grīdu ierīko no 22mm OSB plātnes uz retinātas dēļu pamatnes</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</si>
  <si>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iekšejās antikondensāta plēves uzstādīšana. PVC logiem - visu stikloto konstrukciju kopējais koeficents nedrikst pārsniegt 1.3 W/m2K visas šuves, kas rodās starp stikloto konstrukciju un ēkas konstrukciju (logu perimetri), ir aizdarāmas ar antikondensāta lenti Proclima CONTEGA SL (vai ekvivalentu).</t>
  </si>
  <si>
    <t>Gatavu iekšdurvju bloku koka konstrukcijā ar koka vai stikla pildiņiem pēc esošā parauga ar piederumiem, stiprinājumiem, durvju atdurēm un apdari montāža</t>
  </si>
  <si>
    <t>Sanmezgla iekšdurvju blokam vērtnes atjaunošana ar piederumiem, stiprinājumiem, atduru un apdari.</t>
  </si>
  <si>
    <t>Gatavu dzīvokļa ieejas durvju bloka metāla konstrukcijā EI30 pēc esošā parauga, vērtņu metāla biezums 1,2-1,5mm no katras pūses, krāsotas ar pulverkrāsu, ar piederumiem, numurzīmēm, stiprinājumiem un apdari montāža.</t>
  </si>
  <si>
    <t>Grīdas izlīdzinošās pamatnes-krituma kārtas iestrāde vidēji 10 mm.</t>
  </si>
  <si>
    <t>Lamināta grīdas segums(32. klase, AC4 klase) ar vidēju noslogojumu uz putu polietilēna apakšklāja (b=3mm) un grīdlīstu uzstādīšanu.</t>
  </si>
  <si>
    <t>Ventilācijas PVC restīšu uzstādīšana pie esošā kanāla</t>
  </si>
  <si>
    <t>Esošai vannas istabas durvju vērtnes apašdaļā iesstrādāt ventilācijas restītes.</t>
  </si>
  <si>
    <t>Bojāto komunikācijas šahtu apšuvumu demontāža un atjaunošana</t>
  </si>
  <si>
    <t>gb</t>
  </si>
  <si>
    <t xml:space="preserve">               Ūdensvads un kanalizācija </t>
  </si>
  <si>
    <t>Ūdensvadu stāvvadu atslēgšana</t>
  </si>
  <si>
    <t>Ūdensvada polietilēna cauruļu līdz diam.32x3,0 mm ar stiprinājumiem, fasondaļām un veidgabalu veļas mašīnas pieslēgumam  montāža</t>
  </si>
  <si>
    <t>Cauruļvadu hidrauliskā pārbaude</t>
  </si>
  <si>
    <t>100 m</t>
  </si>
  <si>
    <t>Kanalizācijas cauruļvadu līdz DN 110mm ar stiprinājumiem un  veidgabaliem, t. sk. veļas mašīnas pieslēgumam montāža un hidrauliska pārbaude</t>
  </si>
  <si>
    <t>Nerūsējoša tērauda izlietnes ar izmazgāto trauku novietni ar noteci, stiprinājumiem, sifonu un aprīkojumu montāža un pievienošana cauruļvadiem.</t>
  </si>
  <si>
    <t>Keramikas roku mazgājamā galda ar stiprinājumiem, sifonu un aprīkojumu montāža un pievienošana cauruļvadiem.</t>
  </si>
  <si>
    <t>Sēdpoda ar skalojamo kasti, sēdekli un piederumiem montāža un pievienošana cauruļvadiem</t>
  </si>
  <si>
    <t xml:space="preserve">Vannas, metāla emaljētas montāža ar aprīkojumu, pievienošanu cauruļvadiem, garums precizējams pēc telpas izmēra </t>
  </si>
  <si>
    <t>Vannas vai duša  aizkaru stangas uzstādīšana</t>
  </si>
  <si>
    <t>Noslēgarmatūras montāža (līdz 40 mm) pie santehniskiem piederumiem</t>
  </si>
  <si>
    <t>Ūdens skaitītāja montāža un pievienošana cauruļvadam</t>
  </si>
  <si>
    <t>Stūra (dekoratīvais) ventīlis 1/2', hroms montāža (nomaiņa)</t>
  </si>
  <si>
    <t>Ūdens maisītāja montāža ar dušas sietu .</t>
  </si>
  <si>
    <t>Ūdens maisītāja montāža izlietnei un roku mazgājamam galdam.</t>
  </si>
  <si>
    <t>Elektroinstalācija </t>
  </si>
  <si>
    <t>Atjaunot elektroinstalācijas kabeli ar vara dzīslu un PVC izolāciju NYY-3x2,5 vai ekvivalentu iespējamai slodzei ar nozarēm, skavām, savienojumiem un galu apdarēm zem apmetuma.</t>
  </si>
  <si>
    <t>Atjaunot el. slēdzi un kārbu zemapmetuma, izurbj ligzdu un pievieno kabelim.</t>
  </si>
  <si>
    <t xml:space="preserve">Atjaunot el. kontaktu ar kārbu, vienvietīgu zem apmetuma, izurbj ligzdu un pievieno kabelim- hermētisku vannas istabā. </t>
  </si>
  <si>
    <t>Sagatavot pieslēguma vietas el. apgaismošanas armatūrām</t>
  </si>
  <si>
    <t>Pamatnes un  automātisko  drošinātāju uzstādīšana ne augstāk 2.1 m no grīdas līmeņa</t>
  </si>
  <si>
    <t xml:space="preserve">Automātslēdzis Schneider electric 1P vai 3P B liknes 6kA Acti9 Lite K60N vadoties pēc ievadkabeļa šķērsgriezuma un dzīslu skaita </t>
  </si>
  <si>
    <t>iID 2P vai 4P 300mA AC-tips noplūdes strāvas automātslēdzis Acti9 vadoties pēc ievadkabeļa šķērsgriezuma un dzīslu skaita, atbilstoši normatīviem</t>
  </si>
  <si>
    <t>Elektroinstalācijas izolācijas pretestības, cilpas "fāze–nulle" pilnās pretestības, zemējumietaises pretestības un elektroinstalācijas kontaktsavienojumu pārbaudes akts</t>
  </si>
  <si>
    <t>Ugunsgrēka detektoru montāža.</t>
  </si>
  <si>
    <t>Zvanu pogas un zvana montāža</t>
  </si>
  <si>
    <t>Apdares darbi</t>
  </si>
  <si>
    <t xml:space="preserve">Notīrīt krāsojumu, apdari ar tapetēm un nosēdumus no sienām un griestiem </t>
  </si>
  <si>
    <t xml:space="preserve">Sienu un griestu virsmu izlīdzināšana- pārrīvēšana , novēršot sīkos defektus </t>
  </si>
  <si>
    <t>Virsmas gruntēšana ar Betonkontaktu</t>
  </si>
  <si>
    <t>Aiļu slīpņu apmetuma izveide, ALU stūrīšu montāža.</t>
  </si>
  <si>
    <t>Gludu griestu virsmu špaktelēšana un slīpē</t>
  </si>
  <si>
    <t>Gludu griestu virsmu gruntēšana ar dziļumgrunti divas kārtas</t>
  </si>
  <si>
    <t>Gludu griestu krāsošana divās kārtās</t>
  </si>
  <si>
    <t>Gludu sienu virsmu špaktelēšana un slīpē</t>
  </si>
  <si>
    <t>Gludu sienu virsmu gruntēšana ar dziļumgrunti divas kārtas</t>
  </si>
  <si>
    <t>Gludu sienu krāsošana divās kārtās augstumā līdz 3,5 m gaišos toņos</t>
  </si>
  <si>
    <t>Balkona grīdu krāsošana ar virsmas sagatavošanu</t>
  </si>
  <si>
    <t>Metāla virsmas krāsošana un gruntēšana vienā kārtā</t>
  </si>
  <si>
    <t xml:space="preserve">Sienu un starpsienu apdare ar glancētām keramikas plātnītēm b=7,0mm gaišos toņos ar flīžu līmi un šuvošanu  virtuvē h= 1.5m </t>
  </si>
  <si>
    <t xml:space="preserve">Sienu un starpsienu apdare ar glancētām keramikas plātnītēm b=7,0mm gaišos toņos ar flīžu līmi un šuvošanu vannas istabā h= 2.1m </t>
  </si>
  <si>
    <t>Apkures sistēmas izbūve</t>
  </si>
  <si>
    <t>Apkures stāvvadu atslēgšana</t>
  </si>
  <si>
    <t>C/apkures sildķermeņu demontāža un atvienošana no cauruļvadiem</t>
  </si>
  <si>
    <t>C/apkures jaunu sildķermeņu montāža ar atgaisotāju, ventili, stiprinājumiem  un pievienošana cauruļvadiem</t>
  </si>
  <si>
    <t>Termoregulātora montāža</t>
  </si>
  <si>
    <t>Apkures KARBON cauruļu līdz diam.25x3,0 mm ar stiprinājumiem, fasondaļām un veidgabalu montāža</t>
  </si>
  <si>
    <t>Virtuves iekārtas</t>
  </si>
  <si>
    <t>Gāzes pavarda ar 4 degļiem un cepeškrāsni montāža ar pievienošanu cauruļvadam, gāzes kontrole</t>
  </si>
  <si>
    <t>Pārējie darbi </t>
  </si>
  <si>
    <t>Telpu attīrīšana no nojauktām konstrukcijām un būvgružiem, izvākšana no ēkas un iekraušana konteinerā</t>
  </si>
  <si>
    <t>m3</t>
  </si>
  <si>
    <t>T.p. transporta izdevumi ar 8,5 m3 tilpuma konteineru, konteineru noma un Izgāztuves uzturēšanas - būvgružu pieņemšanas izdevumi</t>
  </si>
  <si>
    <t>Telpas mitrā uzkopšana</t>
  </si>
  <si>
    <t>Elektroenerģijas piegādes atjaunošana - kārto būvorganizācija</t>
  </si>
  <si>
    <t>kompl</t>
  </si>
  <si>
    <t>Tehniskā risinājuma  izstrādāšana centrālapkures sildķermeņu nomaiņai shēmu sagatavošana. Risinājums saskaņojams ar dzīvojamās mājas apsaimniekotāju</t>
  </si>
  <si>
    <t>Atjaunoto inženiertehnisko komunikāciju izpildshēmu sagatavošana - kārto būvorganizācija.                                                                                                        (EL-elektroinstalācija / ŪK - ūdensvada kanalizācijas pārbūves darbos/AVK)</t>
  </si>
  <si>
    <t>Оrganizatoriskie pasākumi</t>
  </si>
  <si>
    <t>Durvju bloku ar apmalēm demontāža</t>
  </si>
  <si>
    <t>Iebūvēto mēbeļu nojaukšana virtuvē.</t>
  </si>
  <si>
    <t>Demontēt elektroinstalācijas kabeļus ar nozarēm</t>
  </si>
  <si>
    <t>Dvieļu žāvētāja demontāža un atvienošana no cauruļvadiem</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</si>
  <si>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</si>
  <si>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Gatavu sanmezgla iekšdurvju bloku koka konstrukcijā ar piederumiem, stiprinājumiem, durvju atdurēm un apdari montāža</t>
  </si>
  <si>
    <t>Vannas istabas durvju vērtnes apakšdaļā iestrādāt ventilācijas restītes</t>
  </si>
  <si>
    <t>Grīdas izlīdzinošās pamatnes - krituma kārtas iestrāde vidēji 10 mm</t>
  </si>
  <si>
    <t>Esošā dēļu grīdas seguma slīpēšana</t>
  </si>
  <si>
    <t>Lamināta grīdas seguma (32. klase, AC4 klase) ar vidēju noslogojumu uz putu polietilēna apakšklāja (b=3mm) un grīdlīstu uzstādīšana</t>
  </si>
  <si>
    <t xml:space="preserve">Revīzijas lūku pie stāvvadiem izbūve </t>
  </si>
  <si>
    <t xml:space="preserve">Ūdensvads un kanalizācija </t>
  </si>
  <si>
    <t>Lodveida ventiļa nomaiņa dzīvokļa ievadā</t>
  </si>
  <si>
    <t>Stūra (dekoratīvā) ventiļa 1/2', hroma, montāža (nomaiņa)</t>
  </si>
  <si>
    <t>Ūdensvada polietilēna cauruļu līdz diam.32x3,0 mm ar stiprinājumiem, fasondaļām un veidgabalu veļas mašīnas pieslēgumam montāža</t>
  </si>
  <si>
    <t>Nerūsējošā tērauda izlietnes ar izmazgāto trauku novietni ar noteci, stiprinājumiem, sifonu un aprīkojumu montāža un pievienošana cauruļvadiem</t>
  </si>
  <si>
    <t>Vannas vai dušas nerūsējošā tērauda aizkaru stangas uzstādīšana</t>
  </si>
  <si>
    <t xml:space="preserve">Ūdens maisītāja montāža ar dušas sietu </t>
  </si>
  <si>
    <t>Ūdens maisītāja montāža izlietnei un roku mazgājamam galdam</t>
  </si>
  <si>
    <t>Jauna dvieļu  žāvētāja montāža un pievienošana cauruļvadiem</t>
  </si>
  <si>
    <t>Atjaunot el. slēdzi un zemapmetuma kārbu, izurbt ligzdu un pievienot kabelim</t>
  </si>
  <si>
    <t xml:space="preserve">Atjaunot el. kontaktu ar kārbu, vienvietīgu zem apmetuma, izurbt ligzdu un pievienot kabelim - hermētisku vannas istabā </t>
  </si>
  <si>
    <t>Pieslēguma vietas sagatavošana un pagaidu el. apgaismošanas izbūve (patrons E27 ar spuldzēm)</t>
  </si>
  <si>
    <t xml:space="preserve">LED mitrumizturīga gaismekļu montāža sanmezglā </t>
  </si>
  <si>
    <t>Ugunsgrēka detektora montāža</t>
  </si>
  <si>
    <t>Zvana pogas un zvana montāža</t>
  </si>
  <si>
    <t>Griestu virsmu (100% no kopējās griestu platības) izlīdzināšana ar ģipša apmetumu</t>
  </si>
  <si>
    <t>Sienu virsmu (40% no kopējās sienu platības) izlīdzināšana ar ģipša apmetumu</t>
  </si>
  <si>
    <t>Aiļu slīpņu apmetuma izveide, ALU stūrīšu montāža</t>
  </si>
  <si>
    <t>Gludu griestu virsmu špaktelēšana un slīpēšana</t>
  </si>
  <si>
    <t>Gludu griestu virsmu gruntēšana ar dziļumgrunti divās kārtās</t>
  </si>
  <si>
    <t>Gludu sienu virsmu špaktelēšana un slīpēšana</t>
  </si>
  <si>
    <t>Gludu sienu virsmu gruntēšana ar dziļumgrunti divās kārtās</t>
  </si>
  <si>
    <t>Sienu un starpsienu apdare ar glancētām keramikas plātnītēm b=7,0mm gaišos toņos ar flīžu līmi un šuvošanu  virtuvē h= 1.5m (pievienojiet līdzīgas flīzes esošajai zemāk)</t>
  </si>
  <si>
    <t>Logu bloka krāsošana ar virsmas sagatavošanu</t>
  </si>
  <si>
    <t>Gāzes pavarda ar 4 degļiem un cepeškrāsni montāža</t>
  </si>
  <si>
    <t>Telpu mitrā uzkopšana</t>
  </si>
  <si>
    <t>Bāriņu iela 1B – 35, Rīga</t>
  </si>
  <si>
    <t>Grīdas seguma nojaukšana  ar grīdlīstēm</t>
  </si>
  <si>
    <t xml:space="preserve">Izlietnes ar aprīkojumu un sifonu  demontāža               </t>
  </si>
  <si>
    <t>Dušas paliktņa ar aprīkojumu demontāža</t>
  </si>
  <si>
    <t>Loga vērtnes piederumu revīzija, regulēšana, mehānismu tīrīšana un eļļošana</t>
  </si>
  <si>
    <t>Gatava dzīvokļa ieejas durvju bloka metāla konstrukcijā EI30 pēc esošā parauga, vērtņu metāla biezums 1,2-1,5mm no katras puses, krāsotas ar pulverkrāsu, ar piederumiem, numurzīmēm, stiprinājumiem un apdari montāža</t>
  </si>
  <si>
    <t>Dūmkanālu un ventilācijas kanālu tīrīšana, skursteņslauķa akta sastādīšana</t>
  </si>
  <si>
    <t>Ūdensvada lokano pievadu līdz 0,5m garumā nomaiņa</t>
  </si>
  <si>
    <t>Esošās  nerūsējošā tērauda izlietnes  stiprinājumiem, jauno sifonu un aprīkojumu, montāža un pievienošana cauruļvadiem</t>
  </si>
  <si>
    <t>Esoša  sēdpoda ar skalojamo kasti, sēdekli un piederumiem revīzija, montāža un pievienošana cauruļvadiem</t>
  </si>
  <si>
    <t xml:space="preserve">Dušas metāla paliktņa montāža un pievienojot cauruļvadiem </t>
  </si>
  <si>
    <t>Vannas vai dušas  aizkaru stangas uzstādīšana</t>
  </si>
  <si>
    <t>Sienu un griestu virsmu vietas ar pelējuma pazīmēm apstrādāt ar FR- pelējuma sēnīšu noņēmēju</t>
  </si>
  <si>
    <t xml:space="preserve">Sienu un starpsienu apdare ar glancētām keramikas plātnītēm b=7,0mm gaišos toņos ar flīžu līmi un šuvošanu  virtuvē h= 1.5m  </t>
  </si>
  <si>
    <t>Logu bloku mazgāšana no abām pusēm (ar uzkopšanas līdzekļiem), logu vērtnes, mehānismu tīrīšana no putekļiem un nosēdumiem, logsola mazgāšana</t>
  </si>
  <si>
    <t>Santehnisko piederumu attīrīšana no  netīrumiem, nosēdumiem un rūsas ar ķīmiskiem līdzekļiem.</t>
  </si>
  <si>
    <t>Dammes iela 1 – 34, Rīga</t>
  </si>
  <si>
    <t>Grīdas seguma nojaukšana  ar grīdlīstēm (virtuvē un gaitenī)</t>
  </si>
  <si>
    <t xml:space="preserve">Dekoratīvo griestu PVC apšuvumu demontāža </t>
  </si>
  <si>
    <t>Noslēgarmatūras ar ūdens skaitītāju demontāža</t>
  </si>
  <si>
    <t>Loga ailes apdare no ārpuses ar poliuretāna blīvējuma nomaiņu un ārējo ailsānu atjaunošana ar javu vai fasādes špakteli</t>
  </si>
  <si>
    <t>Koka iekšdurvju vērtnes ar stiklojumu un  furnitūru montāža istabā, paredzot to montēt esošajā metāla kārbā</t>
  </si>
  <si>
    <t>Atjaunot grīdlīstes istabā</t>
  </si>
  <si>
    <t>C/apkures jaunu sildķermeņu montāža ar atgaisotāju, ventili, stiprinājumiem, pievienošana cauruļvadiem</t>
  </si>
  <si>
    <t>Dušas paliktņa sifona nomaiņa</t>
  </si>
  <si>
    <t>Keramikas roku mazgājamā galda revīzija, sifonu maiņa</t>
  </si>
  <si>
    <t>Sēdpoda ar skalojamo kasti, sēdekli un piederumiem revīzija</t>
  </si>
  <si>
    <t>Silikona blīvējumu nomaiņa pie santehniskas aprīkojumiem</t>
  </si>
  <si>
    <t>Plastmasas virsapmetuma eletrosadalnes uzstādīšana ne augstāk 2.1 m no grīdas līmeņa un automātisko  drošinātāju  (1p B10 apgaismojumām, 1p C16 kontaktligzdām, noplūdes strāvas automātslēdzis  apgaismojumam un kontaktligzdai tualetē/vannas istabā, ) montāža</t>
  </si>
  <si>
    <t>Atjaunot elektroinstalācijas kabeli ar vara dzīslu un PVC izolāciju NYY-3x2,5 (3x1.5) vai ekvivalentu iespējamai slodzei ar nozarēm, skavām, savienojumiem un galu apdarēm zem apmetuma.</t>
  </si>
  <si>
    <t xml:space="preserve">Atjaunot el. kontaktu ar kārbu, vienvietīgu zem apmetuma, izurbt ligzdu un pievienot kabelim </t>
  </si>
  <si>
    <t>Atjaunot hermētisku el. kontaktu ar kārbu, vienvietīgu zem apmetuma, izurbt ligzdu un pievienot kabelim  vannas istabā</t>
  </si>
  <si>
    <t>Durvju bloka krāsošana ar virsmas sagatavošanu</t>
  </si>
  <si>
    <t>Esošās lamināta grīdas mazgāšana ar uzkopšanas līdzekļiem, attīrīšana no vecās krāsas, un nosēdumiem</t>
  </si>
  <si>
    <t>Santehnisko piederumu, apkures konvektoru attīrīšana no  netīrumiem, nosēdumiem un rūsas ar ķīmiskiem līdzekļiem.</t>
  </si>
  <si>
    <t>Flīzētu grīdas seguma mazgāšana ar ķīmiskiem līdzekļiem sanmezglā, attīrīšana no vecās krāsas, un nosēdumiem</t>
  </si>
  <si>
    <t>Keramikas plātnīšu sienas attīrīšana no netīrumiem un mazgāšana</t>
  </si>
  <si>
    <t>Durvju bloku mazgāšana no abām pusēm (ar uzkopšanas līdzekļiem)</t>
  </si>
  <si>
    <t>Dammes iela 2-66, Rīga</t>
  </si>
  <si>
    <t>Iebūvēto mēbeļu nojaukšana virtuvē, gaitenī, vannas istabā un lodžijā</t>
  </si>
  <si>
    <t>Sanmezgla iekšdurvju vērtņu remonts uz vietas</t>
  </si>
  <si>
    <t>vērtne</t>
  </si>
  <si>
    <t>Iekšdurvju slēdzene maiņa</t>
  </si>
  <si>
    <t>Vannas istabas durvju vērtnes apašdaļā iesstrādāt ventilācijas restītes.</t>
  </si>
  <si>
    <t>Esošās  nerūsējoša tērauda izlietnes  stiprinājumiem, jauno sifonu un aprīkojumu montāža un pievienošana cauruļvadiem.</t>
  </si>
  <si>
    <t>Esošās keramikas roku mazgājamā galda ar stiprinājumiem, jauno sifonu un aprīkojumu montāža un pievienošana cauruļvadiem.</t>
  </si>
  <si>
    <t>Vannas vai duša aizkaru stangas uzstādīšana</t>
  </si>
  <si>
    <t>Grīdu ar grīdlīstēm krāsošana ar virsmas sagatavošanu</t>
  </si>
  <si>
    <t>Sienu un starpsienu apdare ar glancētām keramikas plātnītēm b=7,0mm gaišos toņos ar flīžu līmi un šuvošanu  virtuvē h= 1.5m ( papildinājums)</t>
  </si>
  <si>
    <t>Gāzes pavarda ar 4 degļiem un cepeškrāsni montāža.</t>
  </si>
  <si>
    <t>Dammes iela 26-51, Rīga</t>
  </si>
  <si>
    <t>`</t>
  </si>
  <si>
    <t>Iebūvēto mēbeļu nojaukšana  virs durvīm virtuvē un gaitenī (antresols)</t>
  </si>
  <si>
    <t>Viegla karkasa starpsiena (b=12,5mm) ar metāla statņiem (CW75) ar apšuvumu GKB (GKBI) loksnēm no abam pusēm  un šuvju apdare ar špakteli (virs virtuves durvim)</t>
  </si>
  <si>
    <t>Vannas vai dušas aizkaru stangas uzstādīšana</t>
  </si>
  <si>
    <t>Griestu virsmu izlīdzināšana ar gipšu apmetumu</t>
  </si>
  <si>
    <t>Sienu virsmu izlīdzināšana ar gipšu apmetumu</t>
  </si>
  <si>
    <t>C/apkures sildķermeņu un dvieļu žāvētāja demontāža un atvienošana no cauruļvadiem</t>
  </si>
  <si>
    <t xml:space="preserve"> Jaunu dvieļu  žāvētāja montāža un pievienošana cauruļvadiem</t>
  </si>
  <si>
    <t>Ārdurvju bloku mazgāšana no abām pusēm (ar uzkopšanas mazgašānas līdzekļiem)</t>
  </si>
  <si>
    <t>Daugavgrīvas iela 70 k-2 -85, Rīga</t>
  </si>
  <si>
    <t>Dēļu grīdas seguma ar grīdlīstēm nojaukšana gaitenī un virtuvē</t>
  </si>
  <si>
    <t>Grīdas gulšņu nojaukšana</t>
  </si>
  <si>
    <t>Viegla karkasa starpsiena (b=12,5mm) ar metāla statņiem (CW75) ar apšuvumu GKB (GKBI) loksnēm no abam pusēm  un šuvju apdare ar špakteli virs virtuves durvim</t>
  </si>
  <si>
    <t>Datu rozete un kārbu zemapmetuma, izurbj ligzdu un montāža</t>
  </si>
  <si>
    <t>Dubultu iela 23 – 88, Rīga</t>
  </si>
  <si>
    <t>Iebūvēto mēbeļu nojaukšana virtuvē</t>
  </si>
  <si>
    <t>Sanmezgla iekšdurvju blokam vērtnes atjaunošana ar piederumiem, stiprinājumiem, atduri un apdari</t>
  </si>
  <si>
    <t>Keramikas roku mazgājamā galda ar stiprinājumiem, sifonu un aprīkojumu montāža un pievienošana cauruļvadiem</t>
  </si>
  <si>
    <t>Pamatnes un  automātisko  drošinātāju  1p b10 apgaismojumam, 1p b16 rozetēm un 1p  uzstādīšana ne augstāk kā 2.1 m no grīdas līmeņa</t>
  </si>
  <si>
    <t>Garā iela 21-43, Rīga</t>
  </si>
  <si>
    <t>OSB grīdas seguma ar grīdlīstēm nojaukšana priekštelpā un virtuvē</t>
  </si>
  <si>
    <t>Nodauzīt PVC flīžu apdari no sienām un starpsienām</t>
  </si>
  <si>
    <t>Grīdas izlīdzinošās pamatnes-krituma kārtas iestrāde vidēji 10 mm. (vannasa istabā un lodžijā)</t>
  </si>
  <si>
    <t>Grīdu ierīko no 22mm OSB plātnes priekštelpā un virtuvē</t>
  </si>
  <si>
    <t xml:space="preserve">Sienu un griestu virsmu izlīdzināšana- pārrīvēšana ar javas kārtu, novēršot sīkos defektus </t>
  </si>
  <si>
    <t xml:space="preserve">Lodžijas grīdu  krāsošana ar virsmas sagatavošanu </t>
  </si>
  <si>
    <t>Skapju durvju bloka krāsošana ar virsmas sagatavošanu (priekštelpā)</t>
  </si>
  <si>
    <t xml:space="preserve">               Ūdensvads un kanalizācija</t>
  </si>
  <si>
    <t>Imantas 8.līnijā 1 k.2 - 69, Rīga</t>
  </si>
  <si>
    <t>PVC logu vērtņu blīvgumijas nomaiņa</t>
  </si>
  <si>
    <t>Esošā dušas kabīnes vērtņu vai cita aprīkojuma revīzija</t>
  </si>
  <si>
    <t>Esošā dušas kabīnes ar stiprinājumiem, sifonu un aprīkojumu revīzija</t>
  </si>
  <si>
    <t>Esošā keramikas roku mazgājamā galda revīzija, sifonu maiņa</t>
  </si>
  <si>
    <t>Datu rozetes  montāža</t>
  </si>
  <si>
    <t>Esošo elektrotīklu shēmas sastādīšana ar adrešu noteikšanu, LBN prasību ievērošanu, drošinātāju funkcionalitātes un atbilstības pārbaudi sadales panelī.</t>
  </si>
  <si>
    <t>Dzīvoklis</t>
  </si>
  <si>
    <t>Gludu griestu krāsošana ar matētam krāsam divās kārtās</t>
  </si>
  <si>
    <t>Gludu sienu krāsošana ar pusmatētam krāsam divās kārtās augstumā līdz 3,5 m gaišos toņos</t>
  </si>
  <si>
    <t>Esošās linoleja grīdas mazgāšana ar uzkopšanas līdzekļiem, attīrīšana no vecās krāsas, un nosēdumiem</t>
  </si>
  <si>
    <t>Imantas iela 2-26, Rīga</t>
  </si>
  <si>
    <t>Bojāto komunikācijas šahtu apšuvumu atjaunošana</t>
  </si>
  <si>
    <t>Logā ailes apdare no ārpuses ar poliuretāna blīvējumu nomaiņu un ārējo ailsānu atjaunošana ar javu vai fasādes špakteli</t>
  </si>
  <si>
    <t>Vannas vai duša nerūsējoša tērauda aizkaru stangas uzstādīšana</t>
  </si>
  <si>
    <t>Logu bloku mazgāšana no abām pusēm (ar uzkopšanas mazgašānas līdzekļiem), logu vērtnes, mehānismu tīrīšana no putekļiem un nosēdumiem, logsola mazgāšana</t>
  </si>
  <si>
    <t>Loga piederumu revīzija, regulēšana, mehānismu  eļļošana.</t>
  </si>
  <si>
    <t>Kooperatīva iela 4A-55, Rīga</t>
  </si>
  <si>
    <t>Iekšdurvju vērtņu remonts uz vietas</t>
  </si>
  <si>
    <t>Kuldīgas iela 15-31, Rīga</t>
  </si>
  <si>
    <t>OSB grīdas seguma nojaukšana virtuvē.</t>
  </si>
  <si>
    <t>Bojāto komunikācijas šahtu  atjaunošana</t>
  </si>
  <si>
    <t>Stiklojuma nomaiņa durvju vērtnei</t>
  </si>
  <si>
    <t>Antiseptētas grīdas gulšņu montāža</t>
  </si>
  <si>
    <t xml:space="preserve">Melnās grīdas iesegums ar saplāksni 18mm </t>
  </si>
  <si>
    <t>Flīžu apdares remonts virtuves sienu virsmā ar nomaiņu dažviet pret līdzīgām flīzēm</t>
  </si>
  <si>
    <t>viet</t>
  </si>
  <si>
    <t>Kurzemes prospekts 110 – 62, Rīga</t>
  </si>
  <si>
    <t>Grīdas izlīdzinošās pamatnes - krituma kārtas iestrāde vidēji 10 mm (t.sk.lodžijā)</t>
  </si>
  <si>
    <t>Pamatnes un  automātisko  drošinātāju  1p b10 apgaismojumam, 1p b16 rozetēm un  uzstādīšana ne augstāk kā 2.1 m no grīdas līmeņa</t>
  </si>
  <si>
    <t>Griestu virsmu (20% no kopējās griestu platības) izlīdzināšana ar ģipša apmetumu</t>
  </si>
  <si>
    <t>Sanmezgla vai lodžijas (balkona) grīdu krāsošana ar virsmas sagatavošanu</t>
  </si>
  <si>
    <t>Patvalīgas būvniecības novēršana</t>
  </si>
  <si>
    <t>Griestu viegla metālkarkasa reģipša apšuvuma demontāža</t>
  </si>
  <si>
    <t>Viegla metālkarkasa reģipša starpsienas demontāža</t>
  </si>
  <si>
    <t>Viegla karkasa starpsiena (b=12,5mm) ar metāla statņiem (CW75) ar apšuvumu GKBI loksnēm no abām pusēm  un šuvju apdare ar špakteli sanmezglā un starp virtuvi un gaiteni</t>
  </si>
  <si>
    <t>Tvaika izolācija ilgmūžīga polietilēna plēve 0,2 mm</t>
  </si>
  <si>
    <t xml:space="preserve">Skaņu izolācijas plātņu (b=50mm) iestrādāšana starpsienā    </t>
  </si>
  <si>
    <t>Аr metalаkarkasa reģipsi patvaļīgi aizšūtas durvju ailas atvēršana</t>
  </si>
  <si>
    <t xml:space="preserve">Loga ailas putu blīvējuma atjaunošana, veicot loga ailes iekšējās apdares atkalšanu, paredzot esošā logu bloka un darba zonas nosegšanas darbus. Tvaika izolācijas lentas "Contega Solido SL" b=100mm (vai ekvivalents) iestrāde. </t>
  </si>
  <si>
    <t>Iekšējo OSB palodžu maiņa virtuvē</t>
  </si>
  <si>
    <t>Ārdurvju slēdzenes maiņa</t>
  </si>
  <si>
    <t xml:space="preserve">Lodžiju vai balkona betona grīdas remonts ar remontjavu RenoRapid (vai analogs) </t>
  </si>
  <si>
    <t>Virsmas sagatavošana hidroizolācijas ieklāšanai, hidroizolācijas ieklāšana t.sk. stūru lentas, membrānas u.c. (kaučuka hidroizolācija) zem flīzētām grīdas un sienu virsmām</t>
  </si>
  <si>
    <t>Esošas vannas montāža, sifonu nomaiņa  un pievienošana cauruļvadiem</t>
  </si>
  <si>
    <t>Esoša dvieļu  žāvētāja montāža un pievienošana cauruļvadiem</t>
  </si>
  <si>
    <t>Plastmasas virsapmetuma eletrosadalnes uzstādīšana ne augstāk 2.1 m no grīdas līmeņa un automātisko  drošinātāju  (1p B10 apgaismojumām, 1p C16 kontaktligzdām, noplūdes strāvas automātslēdzis  apgaismojumam un kontaktligzdai tualetē/vannas istabā) montāža</t>
  </si>
  <si>
    <t>Lidoņu iela 9 – 102, Rīga</t>
  </si>
  <si>
    <t>Lodžijas neatļauta stiklojuma demontāža</t>
  </si>
  <si>
    <t>Ārdurvju bloku ar apmalēm demontāža</t>
  </si>
  <si>
    <t>Iekšdurvju slēdzenes maiņa</t>
  </si>
  <si>
    <t>Komunikācijas skapja durvim slēdzeņa maiņa gaitenī</t>
  </si>
  <si>
    <t>Pamatnes un  automātisko  drošinātāju  1p b10 apgaismojumam, 1p b16 rozetēm  uzstādīšana ne augstāk kā 2.1 m no grīdas līmeņa</t>
  </si>
  <si>
    <t>Lodžijas grīdu krāsošana ar virsmas sagatavošanu</t>
  </si>
  <si>
    <t xml:space="preserve">Griestu dekoratīvā putuplasta paneļu demontāža </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</si>
  <si>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 Pēc loga bloka uzstādīšanas no ārpuses apstrādāt montāžas šuvi starp sienu un loga bloku ar cementa javu, fasādes špakteli vai silikona pildvielu āra darbiem.</t>
  </si>
  <si>
    <t>Gatavu iekšdurvju bloku koka konstrukcijā, iestiklotas pēc esošā parauga ar piederumiem, stiprinājumiem, durvju atdurēm un apdari montāža</t>
  </si>
  <si>
    <t>Sanmezglu grīdas izlīdzinošās pamatnes - krituma kārtas iestrāde vidēji 10 mm</t>
  </si>
  <si>
    <t>Ventilācijas PVC restīšu pie esošā kanāla maiņa</t>
  </si>
  <si>
    <t>Ūdensvada cauruļvadu hidrauliskā pārbaude</t>
  </si>
  <si>
    <t>Atjaunot elektroinstalācijas kabeli ar vara dzīslu un PVC izolāciju NYM-3x2,5 (3x1.5) vai ekvivalentu iespējamai slodzei ar nozarēm, skavām, savienojumiem un galu apdarēm zem apmetuma.</t>
  </si>
  <si>
    <t>Ārdurvju bloku mazgāšana no abām pusēm (ar uzkopšanas līdzekļiem)</t>
  </si>
  <si>
    <t>Keramikas flīžu grīdas seguma un javas kārtas nojaukšana sanmezglā</t>
  </si>
  <si>
    <t>Grīdas seguma  ar grīdlīstēm nojaukšana istabā ar balkonu</t>
  </si>
  <si>
    <t>Flīzētas starpsienu konstrukcijas pie keramisko roku mazgājamā galda un piekarināmā tualete demontāža</t>
  </si>
  <si>
    <t xml:space="preserve">Roku mazgājamā galda ar aprīkojumu un sifonu  demontāža               </t>
  </si>
  <si>
    <t xml:space="preserve">Durvju aile (starp virtuvi un sanmezgla) aizdāre ar viegla karkasa starpsienas (b=12,5mm) ar metāla statņiem (CW75) ar apšuvumu GKBI loksnēm no abām pusēm  un šuvju apdare ar špakteli </t>
  </si>
  <si>
    <t>Ūdensvada polietilēna cauruļu līdz diam.32x3,0 mm ar stiprinājumiem, fasondaļām un veidgabalu veļas mašīnas pieslēgumam montāža (t.sk.veļļas mazg.maš.)</t>
  </si>
  <si>
    <t>Esošā keramikas roku mazgājamā galda ar stiprinājumiem, jauno sifonu un aprīkojumu montāža un pievienošana cauruļvadiem</t>
  </si>
  <si>
    <t>Griestu virsmu (5% no kopējās griestu platības) izlīdzināšana ar ģipša apmetumu</t>
  </si>
  <si>
    <t>Sienu virsmu (5% no kopējās sienu platības) izlīdzināšana ar ģipša apmetumu</t>
  </si>
  <si>
    <t>Sienu un starpsienu apdare ar glancētām keramikas plātnītēm b=7,0mm gaišos toņos ar flīžu līmi un šuvošanu  virtuvē h= 1.5m  (pievienojiet līdzīgas flīzes esošajai zemāk)</t>
  </si>
  <si>
    <t>Durvju bloku ar aplodem un virs durvju pildījumu ar OSB demontāža</t>
  </si>
  <si>
    <t>Virtuves izlietnes demontāža ar aprīkojumu un sifonu</t>
  </si>
  <si>
    <t>Viegla karkasa starpsiena ar metāla statņiem ar apšuvumu GKB /GKBI loksnēm no abām pusēm  un šuvju apdare ar špakteli (virs durvīm)</t>
  </si>
  <si>
    <t>Keramikas izlietnes uzstādīšana un pievienošana cauruļvadiem sanmēzglā komplektā ar aprīkojumu</t>
  </si>
  <si>
    <t>Esošā gāzes pavarda ar 4 degļiem un cepeškrāsni montāža</t>
  </si>
  <si>
    <t>Melnsila iela 18 – 42, Rīga</t>
  </si>
  <si>
    <t>Viegla karkasa starpsiena (b=12,5mm) ar metāla statņiem (CW75) ar apšuvumu GKB (GKBI) loksnēm no abām pusēm  un šuvju apdare ar špakteli (virs durvīm)</t>
  </si>
  <si>
    <t>Morica iela 20B-69, Rīga</t>
  </si>
  <si>
    <t>Iebūvēto mēbeļu nojaukšana virtuvē un gaitenī</t>
  </si>
  <si>
    <t>Grīdu ar grīdlīstēm krāsošana ar virsmas sagatavošanu lodžijā</t>
  </si>
  <si>
    <t>Progresa iela 3A–74, Rīga</t>
  </si>
  <si>
    <t>Grīdas seguma nojaukšana  ar grīdlīstēm (izņemot gaiteni)</t>
  </si>
  <si>
    <t>Ārdurvju un virtuves bloku ar apmalēm demontāža</t>
  </si>
  <si>
    <t>Vannas revizija, sifonu nomaiņa</t>
  </si>
  <si>
    <t>Griestu virsmu (10% no kopējās griestu platības) izlīdzināšana ar ģipša apmetumu</t>
  </si>
  <si>
    <t>Sienu virsmu (20% no kopējās sienu platības) izlīdzināšana ar ģipša apmetumu</t>
  </si>
  <si>
    <t>Lodžijas (balkona) grīdu krāsošana ar virsmas sagatavošanu</t>
  </si>
  <si>
    <t>Sienu un starpsienu apdare ar glancētām keramikas plātnītēm b=7,0mm gaišos toņos ar flīžu līmi un šuvošanu vannas istabā h= 2.1m (pievienojiet līdzīgas flīzes esošajai augstāk)</t>
  </si>
  <si>
    <t>Santehnisko piederumu attīrīšana no  netīrumiem, nosēdumiem un rūsas ar ķīmiskiem līdzekļiem. (t.sk.apkures konvektoru)</t>
  </si>
  <si>
    <t>Purva ielā 29 dz.36, Rīgā</t>
  </si>
  <si>
    <t xml:space="preserve">Iebūvēto mēbeļu nojaukšana  virs durvīm gaitenī </t>
  </si>
  <si>
    <t xml:space="preserve">Viegla karkasa starpsiena (b=12,5mm) ar metāla statņiem ar apšuvumu GKB /GKBI loksnēm no abām pusēm  un šuvju apdare ar špakteli </t>
  </si>
  <si>
    <t>Viegla karkasa starpsiena (b=12,5mm) ar metāla statņiem ar apšuvumu GKB /GKBI loksnēm no abām pusēm  un šuvju apdare ar špakteli (virs durvīm)</t>
  </si>
  <si>
    <t xml:space="preserve">Balkona betona grīdas remonts ar remontjavu RenoRapid (vai analogs) </t>
  </si>
  <si>
    <t>Reņģes iela 1 – 36, Rīga</t>
  </si>
  <si>
    <t>Iebūvēto mēbeļu nojaukšana virtuvē, gaitenī un lodžijā</t>
  </si>
  <si>
    <t>Ūdensvada un cauruļu ar fasondaļām un stiprinājumiem demontāža</t>
  </si>
  <si>
    <t xml:space="preserve">Dekoratīvo sienas apšuvumu demontāža </t>
  </si>
  <si>
    <t>Griestu virsmu (50% no kopējās griestu platības) izlīdzināšana ar ģipša apmetumu</t>
  </si>
  <si>
    <t>Viegla karkasa starpsiena (b=12,5mm) ar metāla statņiem (CW75) ar apšuvumu GKB (GKBI) loksnēm no abam pusēm  un šuvju apdare ar špakteli (virs durvju blokas)</t>
  </si>
  <si>
    <t>Grīdu krāsošana ar virsmas sagatavošanu (lodžijā)</t>
  </si>
  <si>
    <t>Skapja durvju bloka krāsošana ar virsmas sagatavošanu (priekštelpā)</t>
  </si>
  <si>
    <t>Riekstu iela 16 – 56, Rīga</t>
  </si>
  <si>
    <t>Iebūvēto mēbeļu nojaukšana virtuvē un tualetē</t>
  </si>
  <si>
    <t>Riekstu iela 9-19, Rīga</t>
  </si>
  <si>
    <t>Riekstu iela 17-29, Rīga</t>
  </si>
  <si>
    <t>Esošās keramikas roku mazgājamā galda ar stiprinājumiem, sifonu un aprīkojumu montāža un pievienošana cauruļvadiem.</t>
  </si>
  <si>
    <t>Slokas iela 142-34, Rīga</t>
  </si>
  <si>
    <t>Slokas iela 195 – 47, Rīga</t>
  </si>
  <si>
    <t>Nodauzīt PVC flīžu apdari no sienām un starpsienām vannas istabā</t>
  </si>
  <si>
    <t>Vecā Buļļu iela 16 – 51, Rīga</t>
  </si>
  <si>
    <t>Grīdas izlīdzinošās pamatnes  iestrāde vidēji 10 mm (t.sk.lodžijā)</t>
  </si>
  <si>
    <t>Ventspils ielā 36 dz.3, Rīga</t>
  </si>
  <si>
    <t>Čuguna apkures katlu  demontāža un atvienošana no cauruļvada un dūmkanāla, aizmūrējot atvērumu sienā</t>
  </si>
  <si>
    <t xml:space="preserve">Iebūvēto mēbeļu nojaukšana  virs durvīm vannas istabā </t>
  </si>
  <si>
    <t>Elektriskā ūdens sildītāja demontāža</t>
  </si>
  <si>
    <t>Esošā dēļu grīdas seguma slīpēšana (50% no kopējās grīdas platības)</t>
  </si>
  <si>
    <t>Katli un aprīkojums</t>
  </si>
  <si>
    <t>Vietējās centrālapkures un siltā ūdens apgādes čuguna 3 sekciju katla Vindurs U-22 ( vai analogu) ar piederumiem un pievienojumiem montāža uz gatavas pamatnes</t>
  </si>
  <si>
    <t>Katla  apsaiste ar izplešanās trauku V=8L, cirkulācijas sūkņa, boilera, ūdens filtra, termometru, monometru, drošības un četrgaitas vārstu montāža un regulēšana</t>
  </si>
  <si>
    <t>Dubults dūmpievads ar izolāciju, aizbīdni,  tīrāmo lūku un pieslēgumu dūmkanālam</t>
  </si>
  <si>
    <t>Zalves iela 44-4, Rīga</t>
  </si>
  <si>
    <t>Ārdurvju dubultbloku ar apmalēm, vērtnēm un aplodu demontāža</t>
  </si>
  <si>
    <t>Grīdas seguma nojaukšana  ar grīdlīstēm gaitenī un istabā nr.3</t>
  </si>
  <si>
    <t>Elektriskā ūdens sildītāja 50 l demontāža</t>
  </si>
  <si>
    <t>Durvju ailē izbūvētas arkas demontāža</t>
  </si>
  <si>
    <t>Gatavu iekšdurvju divviru bloku koka konstrukcijā ar stikla pildiņiem, ar piederumiem, stiprinājumiem, durvju atdurēm un apdari montāža istabā nr.3</t>
  </si>
  <si>
    <t>Gatavu iekšdurvju bloku koka konstrukcijā ar stikla pildiņiem, ar piederumiem, stiprinājumiem, durvju atdurēm un apdari montāža virtuvē</t>
  </si>
  <si>
    <t>Pamatnes un automātisko  drošinātāju  1p b10 apgaismojumam, 1p b16 rozetēm, 1p b20 el. plītīm  ne augstāk kā 2.1 m no grīdas līmeņa</t>
  </si>
  <si>
    <t>Elektroinstalācijas kabeli ar vara dzīslu un PVC izolāciju NYY-3x4 vai ekvivalentu el.plītīm ar cepeškrāsni montāža ar nozarēm, skavām, savienojumiem un galu apdarēm zem apmetuma (boileram un virtuves elektriskā plīts)</t>
  </si>
  <si>
    <t>Atjaunot el. kontaktu ar kārbu, vienvietīgu zem apmetuma, izurbt ligzdu un pievienot kabelim - hermētisku vannas istabā (boileram un virtuves elektriskā plīts)</t>
  </si>
  <si>
    <t>Zalves iela 44-19, Rīga</t>
  </si>
  <si>
    <t>Iebūvēto mēbeļu nojaukšana virtuvē un vannas istabā</t>
  </si>
  <si>
    <t>Demontēt  elektroinstalācijas kabeļu ar nozarēm.</t>
  </si>
  <si>
    <t>Elekriskā pavarda demontāža un atvienošana no tīkliem</t>
  </si>
  <si>
    <t>Esošā dēļu grīdas seguma slīpēšana .</t>
  </si>
  <si>
    <t>Pamatnes un automātisko  drošinātāju  1p b10 apgaismojumām, 1p b16 rozetēm, 1p b20 el.plītīm  ne augstāk 2.1 m no grīdas līmeņa</t>
  </si>
  <si>
    <t>Elektroinstalācijas kabeli ar vara dzīslu un PVC izolāciju NYY-3x4 vai ekvivalentu el.plītīm ar cepeškrāsni montāža ar nozarēm, skavām, savienojumiem un galu apdarēm zem apmetuma</t>
  </si>
  <si>
    <t>Sagatavot pieslēguma vietu un pagaudu el. apgaismojuma izbūve (patrons E27 ar spuldzēm)</t>
  </si>
  <si>
    <t xml:space="preserve">Virsapmetuma LED hermētiska gaismekļu montāža sanmezglā </t>
  </si>
  <si>
    <t>Zalves iela 52-48, Rīga</t>
  </si>
  <si>
    <t>PVC balkona dirvju mehānisma nomaiņa</t>
  </si>
  <si>
    <t>PVC loga vērtnes piederumu revīzija, regulēšana, mehānismu tīrīšana un eļļošana.</t>
  </si>
  <si>
    <t>Loga vērtnēm roktura atjaunošana.</t>
  </si>
  <si>
    <t>Grīdas izlīdzinošās pamatnes-krituma kārtas iestrāde vidēji 10 mm.lodžijā</t>
  </si>
  <si>
    <t>Virtuves PURMO radiātora maiņa</t>
  </si>
  <si>
    <t>Esošas vannas montāža, sifonu nomaiņu  un pievienošana cauruļvadiem.</t>
  </si>
  <si>
    <t>Pamatnes un  automātisko  drošinātāju  1p b10 apgaismojumām, 1p b16 rozetēm uzstādīšana ne augstāk 2.1 m no grīdas līmeņa</t>
  </si>
  <si>
    <t>Sienu un starpsienu apdare ar glancētām keramikas plātnītēm b=7,0mm gaišos toņos ar flīžu līmi un šuvošanu vannas istabā h= 2.1m (papildināt ar līdz.flīzem, t.sk.zem vannas)</t>
  </si>
  <si>
    <t>Zemaišu iela 4 – 30, Rīga</t>
  </si>
  <si>
    <t>Esošā dēļu grīdas seguma slīpēšana (30%)</t>
  </si>
  <si>
    <t>Sanmezgla logu bloka krāsošana ar virsmas sagatavošanu</t>
  </si>
  <si>
    <t>Zentenes iela 24 – 16, Rīga</t>
  </si>
  <si>
    <t>Zentenes iela 39-75, Rīga</t>
  </si>
  <si>
    <t>Ārdurvju bloku ar apmalēm, vērtnēm un aplodu demontāža</t>
  </si>
  <si>
    <t>Iekšdurvju slēdzene maiņa (t.sk.kommunikācijas šahtas durvim)</t>
  </si>
  <si>
    <t>Esoša gāzes pavarda ar 4 degļiem un cepeškrāsni montāža.</t>
  </si>
  <si>
    <t>Stūres iela 2A-33, Rīga</t>
  </si>
  <si>
    <t>Keramikas flīžu grīdas seguma un javas kārtas nojaukšana vannas istabā</t>
  </si>
  <si>
    <t>Durvju bloku ar apmalēm demontāža vannas istabā</t>
  </si>
  <si>
    <t>Viegla metālkarkasa reģipša starpsienas demontāža (vannas istabā)</t>
  </si>
  <si>
    <t>Viegla metālkarkasa reģipša ārsienas apšuvumu demontāža (istabās, virtuvē, gaiteņī un vannas istabā)</t>
  </si>
  <si>
    <t>Griestu viegla metālkarkasa reģipša apšuvuma demontāža (virtuvē, gaiteņī un vannas istabā)</t>
  </si>
  <si>
    <t>Vieglās karkasa starpsienas atjaunošana ar metāla statniem, kas no abām pusēm apšūtas ar GKB/GKBI loksnēm un šuvju apdare ar špakteli, atjaunojot līdzšinējo dalītā sanmezgla plānojumu un durvju ailu līdzšinējo izvietojumu</t>
  </si>
  <si>
    <t>Gatavu iekšdurvju bloku koka konstrukcijā, iestiklotas pēc esošā parauga ar piederumiem, stiprinājumiem, durvju atdurēm un apdari montāža (starp virtuvi un gaiteni)</t>
  </si>
  <si>
    <t>Sēdpoda ar piederumiem demontāža (saglabāts)</t>
  </si>
  <si>
    <t>Keramikas izlietnes demontāža sanmēzglā komplektā ar aprīkojumu (saglabāts)</t>
  </si>
  <si>
    <t>Dušas kabīnes ar aprīkojumu demontāža (saglabāts)</t>
  </si>
  <si>
    <t>Grīdas nosegšana dzīvojamā istabā ar celtniecības kartonu uz remontdarbu laiku</t>
  </si>
  <si>
    <t>Esošā dušas kabīnes ar stiprinājumiem, sifonu un aprīkojumu montāža un pievienošana cauruļvadiem</t>
  </si>
  <si>
    <t>Esošā plastmasas virsapmetuma eletrosadalnes uzstādīšana ne augstāk 2.1 m no grīdas līmeņa un automātisko  drošinātāju  (1p B10 apgaismojumām, 1p C16 kontaktligzdām, noplūdes strāvas automātslēdzis  apgaismojumam un kontaktligzdai tualetē/vannas istabā, 1p b20  dzīvokļa ievadām) montāža</t>
  </si>
  <si>
    <t>Atjaunot elektroinstalācijas kabeli ar vara dzīslu un PVC izolāciju NYM-3x2,5 (3x1.5) vai ekvivalentu iespējamai slodzei ar nozarēm, skavām, savienojumiem un galu apdarēm zem apmetuma virtuvē, gaiteņī,  vannas istabā un tualetē.</t>
  </si>
  <si>
    <t>Esošo elektrotīklu noteiktās shēmas pārbaude ar adrešu definīciju, atbilstību LBN prasībām, sadales skapja drošinātāju darbības un atbilstības pārbaude, kā arī to nomaiņa, ja nepieciešams,</t>
  </si>
  <si>
    <t>Griestu virsmu (30% no kopējās griestu platības) izlīdzināšana ar ģipša apmetumu</t>
  </si>
  <si>
    <t>Anniņmuižas bulvāris 56 – 22, Rīga</t>
  </si>
  <si>
    <t>Grīdas seguma nojaukšana  ar grīdlīstēm (t.sk.lodžijā)</t>
  </si>
  <si>
    <t>Virtuves un gateņa skapja slēdzenes maiņa</t>
  </si>
  <si>
    <t>Pamatnes un  automātisko  drošinātāju  1p b10 apgaismojumam, 1p b16 rozetēm un 1p b25 dzīvokļa ievadam uzstādīšana ne augstāk kā 2.1 m no grīdas līmeņa</t>
  </si>
  <si>
    <t>Vājstrāvas kabeļa FTP 4x2x0.5 CAT6 un Koaksālie TV KABELIS KH-21  PVC gofrēta caurulē ievadu montāža dzīvoklī televīzijai zem apmetuma</t>
  </si>
  <si>
    <t>Datu rozetes ar zemapmetuma kārbu (izurbt ligzdu) montāža</t>
  </si>
  <si>
    <t>Dzirciema iela 70 – 52, Rīga</t>
  </si>
  <si>
    <t>Grīdas izlīdzinošās pamatnes - krituma kārtas iestrāde vidēji 10 mm (t.sk.balkonā)</t>
  </si>
  <si>
    <t>Atjaunoto inženiertehnisko komunikāciju izpildshēmu sagatavošana - kārto būvorganizācija.                                                                                                       IZPILDSHĒMAS ZĪME DARBU VADĪTĀJS / Shēmas nepieciešamas inženierkomunikācijas nomaiņas gadījuma. (EL-elektroinstalācija / ŪK - ūdensvada kanalizācijas pārbūves darbos/)</t>
  </si>
  <si>
    <t>Dažādi darbi.</t>
  </si>
  <si>
    <t>Dzīvokļu atjaunošana Imantā-Iļģuciemā</t>
  </si>
  <si>
    <t>Lokālā tāme Nr.1.34.</t>
  </si>
  <si>
    <t>Mazā Krūmu iela 8-5, Rīga</t>
  </si>
  <si>
    <t>Mazā Stacijas ielā 20 dz.60, Rīgā</t>
  </si>
  <si>
    <t>Saulgožu iela 11-17, Rīgā</t>
  </si>
  <si>
    <t>Lidoņu iela 3A-103, Rīga</t>
  </si>
  <si>
    <t>Ūdens maisītāja montāža ar dušas sietu</t>
  </si>
  <si>
    <t>Lokālā tāme Nr.1.2.</t>
  </si>
  <si>
    <t>Logu slīpumu demontāža</t>
  </si>
  <si>
    <t xml:space="preserve">Iebūvēto mēbeļu nojaukšana gaitenī </t>
  </si>
  <si>
    <t>Keramikas izlietnes demontāža sanmēzglā komplektā ar aprīkojumu</t>
  </si>
  <si>
    <t>Dušas kabīnes ar aprīkojumu demontāža</t>
  </si>
  <si>
    <t>Gāzes pavarda demontāža un atvienošana no cauruļvada (saglabāts)</t>
  </si>
  <si>
    <t>Balkona durvīm roktura maiņa</t>
  </si>
  <si>
    <t>Gatavu iekšdurvju bloku koka konstrukcijā ar koka pildiņiem pēc esošā parauga ar piederumiem, stiprinājumiem, durvju atdurēm un apdari montāža</t>
  </si>
  <si>
    <t>Gatavu iekšdurvju bloku koka konstrukcijā, iestiklotas pēc esošā parauga ar piederumiem, stiprinājumiem, durvju atdurēm un apdari montāža (starp virtuvi un istabu un starp istabu un gaiteni)</t>
  </si>
  <si>
    <t>Vannas vai dušas stangas uzstādīšana</t>
  </si>
  <si>
    <t>Plastmasas virsapmetuma eletrosadalnes uzstādīšana ne augstāk 2.1 m no grīdas līmeņa un automātisko  drošinātāju  (1p B10 apgaismojumām, 1p C16 kontaktligzdām, noplūdes strāvas automātslēdzis  apgaismojumam un kontaktligzdai tualetē/vannas istabā, 1p b20  dzīvokļa ievadām) montāža</t>
  </si>
  <si>
    <t>Esošo logu bloku mazgāšana no abām pusēm (ar uzkopšanas līdzekļiem), logu vērtnes, mehānismu tīrīšana no putekļiem un nosēdumiem, logsola mazgāšana</t>
  </si>
  <si>
    <t>Esošo santehnisko piederumu, apkures konvektoru attīrīšana no  netīrumiem, nosēdumiem un rūsas ar ķīmiskiem līdzekļiem.</t>
  </si>
  <si>
    <t>Stūres iela 2A-27, Rīga</t>
  </si>
  <si>
    <t>Elektriskās plītis ar čuguna sildvirsmu ar 4 degļiem un cepeškrāsni montāža ar pievienošanu</t>
  </si>
  <si>
    <t>Tāme sastādīta 2026. gada tirgus cenās</t>
  </si>
  <si>
    <t>2026. gada______________________</t>
  </si>
  <si>
    <t>Būvniecības koptāme (2. daļa)</t>
  </si>
  <si>
    <t>Kopsavilkuma aprēķins Nr.1 (2. 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</si>
</sst>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_ ;\-#,##0.0\ "/>
    <numFmt numFmtId="166" formatCode="0.0"/>
  </numFmts>
  <fonts count="43" x14ac:knownFonts="1">
    <font>
      <sz val="10"/>
      <color theme="1"/>
      <name val="Aptos Narrow"/>
      <family val="2"/>
      <charset val="186"/>
      <scheme val="minor"/>
    </font>
    <font>
      <sz val="10"/>
      <color theme="1"/>
      <name val="Aptos Narrow"/>
      <family val="2"/>
      <charset val="186"/>
      <scheme val="minor"/>
    </font>
    <font>
      <sz val="12"/>
      <color theme="1"/>
      <name val="Times New Roman"/>
      <family val="1"/>
      <charset val="204"/>
    </font>
    <font>
      <sz val="8"/>
      <color theme="1"/>
      <name val="Times New Roman"/>
      <family val="2"/>
      <charset val="186"/>
    </font>
    <font>
      <sz val="10"/>
      <color theme="1"/>
      <name val="Times New Roman"/>
      <family val="1"/>
    </font>
    <font>
      <b/>
      <sz val="14"/>
      <color theme="1"/>
      <name val="Times New Roman"/>
      <family val="1"/>
    </font>
    <font>
      <sz val="11"/>
      <name val="Times New Roman"/>
      <family val="1"/>
      <charset val="186"/>
    </font>
    <font>
      <sz val="11"/>
      <color theme="1"/>
      <name val="Times New Roman"/>
      <family val="1"/>
      <charset val="186"/>
    </font>
    <font>
      <sz val="12"/>
      <name val="Times New Roman"/>
      <family val="1"/>
      <charset val="186"/>
    </font>
    <font>
      <i/>
      <sz val="10"/>
      <name val="Times New Roman"/>
      <family val="1"/>
      <charset val="186"/>
    </font>
    <font>
      <sz val="11"/>
      <name val="Times New Roman"/>
      <family val="1"/>
    </font>
    <font>
      <b/>
      <sz val="11"/>
      <name val="Times New Roman"/>
      <family val="1"/>
    </font>
    <font>
      <sz val="11"/>
      <color theme="1"/>
      <name val="Times New Roman"/>
      <family val="1"/>
    </font>
    <font>
      <sz val="10"/>
      <name val="Arial"/>
      <family val="2"/>
      <charset val="186"/>
    </font>
    <font>
      <sz val="9"/>
      <color theme="1"/>
      <name val="Aptos Narrow"/>
      <family val="2"/>
      <charset val="186"/>
      <scheme val="minor"/>
    </font>
    <font>
      <sz val="11"/>
      <name val="Times"/>
      <family val="1"/>
    </font>
    <font>
      <sz val="10"/>
      <color theme="1"/>
      <name val="Times New Roman"/>
      <family val="1"/>
      <charset val="204"/>
    </font>
    <font>
      <sz val="11"/>
      <color theme="1"/>
      <name val="Aptos Narrow"/>
      <family val="2"/>
      <charset val="186"/>
      <scheme val="minor"/>
    </font>
    <font>
      <sz val="10"/>
      <color theme="1"/>
      <name val="Times New Roman"/>
      <family val="1"/>
      <charset val="186"/>
    </font>
    <font>
      <b/>
      <sz val="16"/>
      <name val="Times New Roman"/>
      <family val="1"/>
      <charset val="186"/>
    </font>
    <font>
      <sz val="13"/>
      <color theme="1"/>
      <name val="Times New Roman"/>
      <family val="1"/>
    </font>
    <font>
      <sz val="12"/>
      <color theme="1"/>
      <name val="Aptos Narrow"/>
      <family val="2"/>
      <charset val="204"/>
      <scheme val="minor"/>
    </font>
    <font>
      <sz val="12"/>
      <color theme="1"/>
      <name val="Times New Roman"/>
      <family val="1"/>
      <charset val="186"/>
    </font>
    <font>
      <i/>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6"/>
      <color theme="1"/>
      <name val="Times New Roman"/>
      <family val="1"/>
      <charset val="186"/>
    </font>
    <font>
      <i/>
      <sz val="11"/>
      <color theme="1"/>
      <name val="Times New Roman"/>
      <family val="1"/>
      <charset val="186"/>
    </font>
    <font>
      <i/>
      <sz val="10"/>
      <color indexed="8"/>
      <name val="Times New Roman"/>
      <family val="1"/>
      <charset val="186"/>
    </font>
    <font>
      <sz val="10"/>
      <color indexed="8"/>
      <name val="Times New Roman"/>
      <family val="1"/>
      <charset val="186"/>
    </font>
    <font>
      <i/>
      <sz val="8"/>
      <color theme="1"/>
      <name val="Times New Roman"/>
      <family val="1"/>
      <charset val="186"/>
    </font>
    <font>
      <sz val="12"/>
      <color theme="1"/>
      <name val="Aptos Narrow"/>
      <family val="2"/>
      <scheme val="minor"/>
    </font>
    <font>
      <sz val="9"/>
      <color rgb="FF000000"/>
      <name val="Arial"/>
      <family val="2"/>
      <charset val="186"/>
    </font>
    <font>
      <b/>
      <sz val="11"/>
      <color theme="1"/>
      <name val="Times New Roman"/>
      <family val="1"/>
      <charset val="186"/>
    </font>
    <font>
      <sz val="8"/>
      <name val="Aptos Narrow"/>
      <family val="2"/>
      <charset val="186"/>
      <scheme val="minor"/>
    </font>
    <font>
      <sz val="10"/>
      <name val="Arial"/>
      <family val="2"/>
      <charset val="204"/>
    </font>
    <font>
      <b/>
      <i/>
      <sz val="11"/>
      <name val="Times New Roman"/>
      <family val="1"/>
      <charset val="186"/>
    </font>
    <font>
      <sz val="11"/>
      <color rgb="FF000000"/>
      <name val="Times New Roman"/>
      <family val="1"/>
      <charset val="186"/>
    </font>
    <font>
      <b/>
      <sz val="11"/>
      <color theme="1"/>
      <name val="Times New Roman"/>
      <family val="1"/>
    </font>
    <font>
      <sz val="11"/>
      <color rgb="FFFF0000"/>
      <name val="Times New Roman"/>
      <family val="1"/>
    </font>
    <font>
      <sz val="12"/>
      <color rgb="FFFF0000"/>
      <name val="Times New Roman"/>
      <family val="1"/>
      <charset val="186"/>
    </font>
    <font>
      <sz val="12"/>
      <color rgb="FFFF0000"/>
      <name val="Aptos Narrow"/>
      <family val="2"/>
      <charset val="204"/>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diagonal/>
    </border>
  </borders>
  <cellStyleXfs count="6">
    <xf numFmtId="0" fontId="0" fillId="0" borderId="0"/>
    <xf numFmtId="43" fontId="1" fillId="0" borderId="0" applyFont="0" applyFill="0" applyBorder="0" applyAlignment="0" applyProtection="0"/>
    <xf numFmtId="0" fontId="13" fillId="0" borderId="0"/>
    <xf numFmtId="0" fontId="14" fillId="0" borderId="0"/>
    <xf numFmtId="0" fontId="17" fillId="0" borderId="0"/>
    <xf numFmtId="0" fontId="36" fillId="0" borderId="0"/>
  </cellStyleXfs>
  <cellXfs count="183">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6" fillId="0" borderId="0" xfId="0" applyFont="1" applyAlignment="1">
      <alignment horizontal="right" vertical="center"/>
    </xf>
    <xf numFmtId="0" fontId="7" fillId="0" borderId="0" xfId="0" applyFont="1"/>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right" vertical="top"/>
    </xf>
    <xf numFmtId="4" fontId="8" fillId="0" borderId="0" xfId="0" applyNumberFormat="1"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horizontal="right" vertical="top"/>
    </xf>
    <xf numFmtId="4" fontId="11" fillId="0" borderId="1" xfId="0" applyNumberFormat="1" applyFont="1" applyBorder="1" applyAlignment="1">
      <alignment horizontal="center" vertical="top"/>
    </xf>
    <xf numFmtId="0" fontId="12" fillId="0" borderId="0" xfId="0" applyFont="1"/>
    <xf numFmtId="0" fontId="6" fillId="0" borderId="0" xfId="0" applyFont="1" applyAlignment="1">
      <alignment vertical="top"/>
    </xf>
    <xf numFmtId="0" fontId="13" fillId="0" borderId="0" xfId="2" applyAlignment="1">
      <alignment vertical="center"/>
    </xf>
    <xf numFmtId="0" fontId="15" fillId="0" borderId="0" xfId="3" applyFont="1" applyAlignment="1">
      <alignment horizontal="center" vertical="center"/>
    </xf>
    <xf numFmtId="0" fontId="16" fillId="0" borderId="0" xfId="0" applyFont="1"/>
    <xf numFmtId="0" fontId="15" fillId="0" borderId="0" xfId="4" applyFont="1" applyAlignment="1">
      <alignment vertical="center"/>
    </xf>
    <xf numFmtId="0" fontId="18" fillId="0" borderId="0" xfId="0" applyFont="1"/>
    <xf numFmtId="0" fontId="20" fillId="0" borderId="0" xfId="0" applyFont="1"/>
    <xf numFmtId="0" fontId="1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xf>
    <xf numFmtId="0" fontId="21" fillId="0" borderId="0" xfId="0" applyFont="1"/>
    <xf numFmtId="0" fontId="22" fillId="0" borderId="0" xfId="0" applyFont="1" applyAlignment="1">
      <alignment horizontal="right" vertical="center"/>
    </xf>
    <xf numFmtId="0" fontId="8" fillId="0" borderId="0" xfId="0" applyFont="1"/>
    <xf numFmtId="4" fontId="8" fillId="0" borderId="0" xfId="0" applyNumberFormat="1" applyFont="1" applyAlignment="1">
      <alignment horizontal="left"/>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6" fillId="0" borderId="1" xfId="0" applyFont="1" applyBorder="1" applyAlignment="1">
      <alignment vertical="top" wrapText="1"/>
    </xf>
    <xf numFmtId="4" fontId="24" fillId="0" borderId="1" xfId="0" applyNumberFormat="1" applyFont="1" applyBorder="1" applyAlignment="1">
      <alignment horizontal="center" vertical="top"/>
    </xf>
    <xf numFmtId="9" fontId="6" fillId="0" borderId="7" xfId="0" applyNumberFormat="1" applyFont="1" applyBorder="1" applyAlignment="1">
      <alignment horizontal="right" vertical="center"/>
    </xf>
    <xf numFmtId="4" fontId="6" fillId="0" borderId="1" xfId="0" applyNumberFormat="1" applyFont="1" applyBorder="1" applyAlignment="1">
      <alignment horizontal="center" vertical="top" wrapText="1"/>
    </xf>
    <xf numFmtId="4" fontId="6" fillId="0" borderId="0" xfId="0" applyNumberFormat="1" applyFont="1" applyAlignment="1">
      <alignment horizontal="center" vertical="top" wrapText="1"/>
    </xf>
    <xf numFmtId="9" fontId="25" fillId="0" borderId="7" xfId="0" applyNumberFormat="1" applyFont="1" applyBorder="1" applyAlignment="1">
      <alignment horizontal="right" vertical="center"/>
    </xf>
    <xf numFmtId="4" fontId="24" fillId="0" borderId="1" xfId="0" applyNumberFormat="1" applyFont="1" applyBorder="1" applyAlignment="1">
      <alignment horizontal="center" vertical="center"/>
    </xf>
    <xf numFmtId="0" fontId="26" fillId="0" borderId="0" xfId="0" applyFont="1" applyAlignment="1">
      <alignment horizontal="right" vertical="center"/>
    </xf>
    <xf numFmtId="4" fontId="26" fillId="0" borderId="0" xfId="0" applyNumberFormat="1" applyFont="1" applyAlignment="1">
      <alignment horizontal="right" vertical="center"/>
    </xf>
    <xf numFmtId="4" fontId="8" fillId="0" borderId="0" xfId="0" applyNumberFormat="1" applyFont="1" applyAlignment="1">
      <alignment vertical="top" wrapText="1"/>
    </xf>
    <xf numFmtId="0" fontId="6" fillId="0" borderId="0" xfId="0" applyFont="1" applyAlignment="1">
      <alignment vertical="center"/>
    </xf>
    <xf numFmtId="0" fontId="27" fillId="0" borderId="0" xfId="0" applyFont="1"/>
    <xf numFmtId="0" fontId="6" fillId="0" borderId="0" xfId="0" applyFont="1" applyAlignment="1">
      <alignment wrapText="1"/>
    </xf>
    <xf numFmtId="0" fontId="7" fillId="0" borderId="0" xfId="0" applyFont="1" applyAlignment="1">
      <alignment horizontal="right"/>
    </xf>
    <xf numFmtId="2" fontId="7" fillId="0" borderId="0" xfId="0" applyNumberFormat="1" applyFont="1" applyAlignment="1">
      <alignment horizontal="left"/>
    </xf>
    <xf numFmtId="0" fontId="28" fillId="0" borderId="0" xfId="0" applyFont="1"/>
    <xf numFmtId="0" fontId="6" fillId="0" borderId="0" xfId="0" applyFont="1" applyAlignment="1">
      <alignment horizontal="right"/>
    </xf>
    <xf numFmtId="0" fontId="4" fillId="0" borderId="0" xfId="0" applyFont="1" applyAlignment="1">
      <alignment horizontal="left"/>
    </xf>
    <xf numFmtId="0" fontId="18" fillId="2" borderId="1" xfId="0" applyFont="1" applyFill="1" applyBorder="1" applyAlignment="1">
      <alignment horizontal="center" vertical="center" textRotation="90" wrapText="1"/>
    </xf>
    <xf numFmtId="0" fontId="31" fillId="2" borderId="11" xfId="0" applyFont="1" applyFill="1" applyBorder="1" applyAlignment="1">
      <alignment horizontal="center" vertical="center" wrapText="1"/>
    </xf>
    <xf numFmtId="0" fontId="31" fillId="2" borderId="9" xfId="0" applyFont="1" applyFill="1" applyBorder="1" applyAlignment="1">
      <alignment horizontal="center" vertical="center" wrapText="1"/>
    </xf>
    <xf numFmtId="4" fontId="7" fillId="0" borderId="1" xfId="0" applyNumberFormat="1" applyFont="1" applyBorder="1" applyAlignment="1">
      <alignment horizontal="center" vertical="center"/>
    </xf>
    <xf numFmtId="165" fontId="7" fillId="0" borderId="1" xfId="1" applyNumberFormat="1" applyFont="1" applyFill="1" applyBorder="1" applyAlignment="1">
      <alignment horizontal="center" vertical="center"/>
    </xf>
    <xf numFmtId="2" fontId="0" fillId="0" borderId="1" xfId="0" applyNumberFormat="1" applyBorder="1" applyAlignment="1">
      <alignment horizontal="center" vertical="center"/>
    </xf>
    <xf numFmtId="2" fontId="33" fillId="0" borderId="1" xfId="0" applyNumberFormat="1" applyFont="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32" fillId="0" borderId="14" xfId="0" applyFont="1" applyBorder="1" applyAlignment="1">
      <alignment horizontal="center" vertical="center"/>
    </xf>
    <xf numFmtId="166" fontId="33"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4" fontId="34"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24" fillId="0" borderId="0" xfId="0" applyFont="1"/>
    <xf numFmtId="0" fontId="6" fillId="0" borderId="0" xfId="0" applyFont="1"/>
    <xf numFmtId="0" fontId="24" fillId="0" borderId="0" xfId="0" applyFont="1" applyAlignment="1">
      <alignment horizontal="right"/>
    </xf>
    <xf numFmtId="0" fontId="6" fillId="0" borderId="0" xfId="5" applyFont="1" applyAlignment="1">
      <alignment horizontal="right" vertical="center"/>
    </xf>
    <xf numFmtId="0" fontId="0" fillId="0" borderId="0" xfId="0" applyBorder="1"/>
    <xf numFmtId="0" fontId="24" fillId="0" borderId="0" xfId="0" applyFont="1" applyBorder="1"/>
    <xf numFmtId="0" fontId="6" fillId="0" borderId="0" xfId="0" applyFont="1" applyBorder="1" applyAlignment="1">
      <alignment horizontal="left" vertical="center"/>
    </xf>
    <xf numFmtId="0" fontId="37" fillId="0" borderId="0" xfId="2" applyFont="1" applyBorder="1" applyAlignment="1">
      <alignment vertical="center"/>
    </xf>
    <xf numFmtId="0" fontId="6" fillId="0" borderId="0" xfId="0" applyFont="1" applyBorder="1"/>
    <xf numFmtId="0" fontId="8" fillId="0" borderId="0" xfId="0" applyFont="1" applyBorder="1" applyAlignment="1">
      <alignment horizontal="left" vertical="center"/>
    </xf>
    <xf numFmtId="0" fontId="21" fillId="0" borderId="0" xfId="0" applyFont="1" applyBorder="1"/>
    <xf numFmtId="0" fontId="28" fillId="2" borderId="12" xfId="0" applyFont="1" applyFill="1" applyBorder="1" applyAlignment="1">
      <alignment horizontal="center" vertical="center" wrapText="1"/>
    </xf>
    <xf numFmtId="0" fontId="34" fillId="0" borderId="13" xfId="0" applyFont="1" applyBorder="1" applyAlignment="1">
      <alignment horizontal="center" vertical="center" wrapText="1"/>
    </xf>
    <xf numFmtId="0" fontId="7" fillId="0" borderId="13" xfId="0" applyFont="1" applyBorder="1" applyAlignment="1">
      <alignment horizontal="center" vertical="center"/>
    </xf>
    <xf numFmtId="0" fontId="28" fillId="0" borderId="13" xfId="0" applyFont="1" applyBorder="1" applyAlignment="1">
      <alignment horizontal="center" vertical="center" wrapText="1"/>
    </xf>
    <xf numFmtId="0" fontId="7" fillId="0" borderId="10" xfId="0" applyFont="1" applyBorder="1" applyAlignment="1">
      <alignment horizontal="left" vertical="center" wrapText="1"/>
    </xf>
    <xf numFmtId="2" fontId="7" fillId="0" borderId="10"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2" fontId="38" fillId="0" borderId="1" xfId="0" applyNumberFormat="1" applyFont="1" applyBorder="1" applyAlignment="1">
      <alignment horizontal="center" vertical="center" wrapText="1"/>
    </xf>
    <xf numFmtId="0" fontId="34" fillId="3" borderId="10" xfId="0" applyFont="1" applyFill="1" applyBorder="1" applyAlignment="1">
      <alignment horizontal="center" vertical="center" wrapText="1"/>
    </xf>
    <xf numFmtId="0" fontId="7" fillId="3" borderId="10" xfId="0" applyFont="1" applyFill="1" applyBorder="1" applyAlignment="1">
      <alignment horizontal="center" vertical="center"/>
    </xf>
    <xf numFmtId="2" fontId="7" fillId="3" borderId="10"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65" fontId="7" fillId="3" borderId="1" xfId="1" applyNumberFormat="1" applyFont="1" applyFill="1" applyBorder="1" applyAlignment="1">
      <alignment horizontal="center" vertical="center"/>
    </xf>
    <xf numFmtId="0" fontId="7" fillId="3" borderId="1" xfId="0" applyFont="1" applyFill="1" applyBorder="1"/>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xf>
    <xf numFmtId="2" fontId="34" fillId="3" borderId="10" xfId="0" applyNumberFormat="1" applyFont="1" applyFill="1" applyBorder="1" applyAlignment="1">
      <alignment horizontal="center" vertical="center"/>
    </xf>
    <xf numFmtId="2" fontId="24" fillId="3" borderId="1" xfId="0" applyNumberFormat="1" applyFont="1" applyFill="1" applyBorder="1" applyAlignment="1">
      <alignment horizontal="center" vertical="center"/>
    </xf>
    <xf numFmtId="4" fontId="34" fillId="3" borderId="1" xfId="0" applyNumberFormat="1" applyFont="1" applyFill="1" applyBorder="1" applyAlignment="1">
      <alignment horizontal="center" vertical="center"/>
    </xf>
    <xf numFmtId="165" fontId="34" fillId="3" borderId="1" xfId="1" applyNumberFormat="1" applyFont="1" applyFill="1" applyBorder="1" applyAlignment="1">
      <alignment horizontal="center" vertical="center"/>
    </xf>
    <xf numFmtId="0" fontId="7" fillId="3" borderId="1" xfId="0" applyFont="1" applyFill="1" applyBorder="1" applyAlignment="1">
      <alignment horizontal="center" vertical="center"/>
    </xf>
    <xf numFmtId="0" fontId="34" fillId="0" borderId="0" xfId="0" applyFont="1"/>
    <xf numFmtId="0" fontId="12" fillId="3" borderId="1" xfId="0" applyFont="1" applyFill="1" applyBorder="1"/>
    <xf numFmtId="0" fontId="39" fillId="3" borderId="1" xfId="0" applyFont="1" applyFill="1" applyBorder="1" applyAlignment="1">
      <alignment horizontal="center"/>
    </xf>
    <xf numFmtId="0" fontId="12" fillId="0" borderId="1" xfId="0" applyFont="1" applyBorder="1" applyAlignment="1">
      <alignment horizontal="center" vertical="center" wrapText="1"/>
    </xf>
    <xf numFmtId="0" fontId="40" fillId="0" borderId="0" xfId="0" applyFont="1" applyAlignment="1">
      <alignment vertical="center" wrapText="1"/>
    </xf>
    <xf numFmtId="4"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3" fontId="7" fillId="3" borderId="1" xfId="0"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4" fontId="7" fillId="0" borderId="1" xfId="0" applyNumberFormat="1" applyFont="1" applyBorder="1" applyAlignment="1">
      <alignment horizontal="lef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vertical="center" wrapText="1"/>
    </xf>
    <xf numFmtId="0" fontId="41" fillId="0" borderId="0" xfId="0" applyFont="1" applyAlignment="1">
      <alignment horizontal="left" vertical="center"/>
    </xf>
    <xf numFmtId="0" fontId="42" fillId="0" borderId="0" xfId="0" applyFont="1"/>
    <xf numFmtId="0" fontId="34" fillId="0" borderId="15" xfId="0" applyFont="1" applyBorder="1" applyAlignment="1">
      <alignment horizontal="center" vertical="center" wrapText="1"/>
    </xf>
    <xf numFmtId="0" fontId="7" fillId="0" borderId="15" xfId="0" applyFont="1" applyBorder="1" applyAlignment="1">
      <alignment horizontal="center" vertical="center"/>
    </xf>
    <xf numFmtId="0" fontId="28"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 fontId="10" fillId="0" borderId="1" xfId="0" applyNumberFormat="1" applyFont="1" applyBorder="1" applyAlignment="1">
      <alignment horizontal="center" vertical="center" wrapText="1"/>
    </xf>
    <xf numFmtId="0" fontId="8" fillId="0" borderId="6" xfId="0" applyFont="1" applyFill="1" applyBorder="1" applyAlignment="1">
      <alignment horizontal="left" vertical="center" wrapText="1"/>
    </xf>
    <xf numFmtId="0" fontId="18" fillId="2" borderId="1" xfId="0" applyFont="1" applyFill="1" applyBorder="1" applyAlignment="1">
      <alignment horizontal="center" vertical="center" textRotation="90" wrapText="1"/>
    </xf>
    <xf numFmtId="0" fontId="18" fillId="2" borderId="1" xfId="0" applyFont="1" applyFill="1" applyBorder="1" applyAlignment="1">
      <alignment horizontal="center" vertical="center" textRotation="90" wrapText="1"/>
    </xf>
    <xf numFmtId="0" fontId="6" fillId="2" borderId="1" xfId="0" applyFont="1" applyFill="1" applyBorder="1" applyAlignment="1">
      <alignment horizontal="left" vertical="center" wrapText="1"/>
    </xf>
    <xf numFmtId="0" fontId="12" fillId="0" borderId="1" xfId="0" applyFont="1" applyBorder="1" applyAlignment="1">
      <alignment vertical="center" wrapText="1"/>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center" vertical="center"/>
    </xf>
    <xf numFmtId="2" fontId="7" fillId="2" borderId="10"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2" borderId="10" xfId="0"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8" fillId="0" borderId="7" xfId="0" applyFont="1" applyFill="1" applyBorder="1" applyAlignment="1">
      <alignment horizontal="left" vertical="center" wrapText="1"/>
    </xf>
    <xf numFmtId="0" fontId="0" fillId="0" borderId="0" xfId="0" applyFill="1"/>
    <xf numFmtId="0" fontId="4" fillId="0" borderId="0" xfId="0" applyFont="1" applyAlignment="1">
      <alignment horizontal="center" vertical="top" wrapText="1"/>
    </xf>
    <xf numFmtId="0" fontId="5" fillId="0" borderId="0" xfId="0" applyFont="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right"/>
    </xf>
    <xf numFmtId="0" fontId="24" fillId="0" borderId="6"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right" vertical="center"/>
    </xf>
    <xf numFmtId="0" fontId="19"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0" borderId="6" xfId="0" applyFont="1" applyBorder="1" applyAlignment="1">
      <alignment horizontal="right" vertical="top"/>
    </xf>
    <xf numFmtId="0" fontId="24" fillId="0" borderId="7" xfId="0" applyFont="1" applyBorder="1" applyAlignment="1">
      <alignment horizontal="right" vertical="top"/>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18" fillId="2" borderId="1" xfId="0" applyFont="1" applyFill="1" applyBorder="1" applyAlignment="1">
      <alignment horizontal="center" vertical="center" wrapText="1"/>
    </xf>
    <xf numFmtId="0" fontId="34" fillId="0" borderId="6" xfId="0" applyFont="1" applyBorder="1" applyAlignment="1">
      <alignment horizontal="right" wrapText="1"/>
    </xf>
    <xf numFmtId="0" fontId="34" fillId="0" borderId="8" xfId="0" applyFont="1" applyBorder="1" applyAlignment="1">
      <alignment horizontal="right" wrapText="1"/>
    </xf>
    <xf numFmtId="0" fontId="34" fillId="0" borderId="7" xfId="0" applyFont="1" applyBorder="1" applyAlignment="1">
      <alignment horizontal="right" wrapText="1"/>
    </xf>
    <xf numFmtId="0" fontId="18" fillId="2" borderId="1" xfId="0" applyFont="1" applyFill="1" applyBorder="1" applyAlignment="1">
      <alignment horizontal="center" vertical="center" textRotation="90" wrapText="1"/>
    </xf>
  </cellXfs>
  <cellStyles count="6">
    <cellStyle name="Komats" xfId="1" builtinId="3"/>
    <cellStyle name="Normal 2" xfId="2" xr:uid="{00000000-0005-0000-0000-000000000000}"/>
    <cellStyle name="Normal 2 10" xfId="3" xr:uid="{00000000-0005-0000-0000-000001000000}"/>
    <cellStyle name="Normal 3 2 4 3" xfId="5" xr:uid="{00000000-0005-0000-0000-000002000000}"/>
    <cellStyle name="Normal 62" xfId="4" xr:uid="{00000000-0005-0000-0000-000003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workbookViewId="0">
      <selection activeCell="J22" sqref="J22"/>
    </sheetView>
  </sheetViews>
  <sheetFormatPr defaultRowHeight="15.75" x14ac:dyDescent="0.25"/>
  <cols>
    <col min="1" max="1" width="22.42578125" style="1" customWidth="1"/>
    <col min="2" max="2" width="66.42578125" style="1" customWidth="1"/>
    <col min="3" max="3" width="26.28515625" style="1" customWidth="1"/>
  </cols>
  <sheetData>
    <row r="1" spans="1:3" x14ac:dyDescent="0.25">
      <c r="C1" s="2" t="s">
        <v>0</v>
      </c>
    </row>
    <row r="2" spans="1:3" x14ac:dyDescent="0.25">
      <c r="C2" s="2" t="s">
        <v>1</v>
      </c>
    </row>
    <row r="3" spans="1:3" x14ac:dyDescent="0.25">
      <c r="C3" s="2" t="s">
        <v>2</v>
      </c>
    </row>
    <row r="4" spans="1:3" x14ac:dyDescent="0.25">
      <c r="C4" s="2" t="s">
        <v>3</v>
      </c>
    </row>
    <row r="5" spans="1:3" x14ac:dyDescent="0.25">
      <c r="C5" s="2" t="s">
        <v>4</v>
      </c>
    </row>
    <row r="6" spans="1:3" x14ac:dyDescent="0.25">
      <c r="C6" s="2" t="s">
        <v>5</v>
      </c>
    </row>
    <row r="7" spans="1:3" ht="13.5" x14ac:dyDescent="0.25">
      <c r="A7" s="3"/>
      <c r="B7" s="3"/>
      <c r="C7" s="3"/>
    </row>
    <row r="8" spans="1:3" ht="13.5" x14ac:dyDescent="0.25">
      <c r="A8" s="3"/>
      <c r="B8" s="3"/>
      <c r="C8" s="4" t="s">
        <v>6</v>
      </c>
    </row>
    <row r="9" spans="1:3" ht="13.5" x14ac:dyDescent="0.25">
      <c r="A9" s="3"/>
      <c r="B9" s="3"/>
      <c r="C9" s="4" t="s">
        <v>7</v>
      </c>
    </row>
    <row r="10" spans="1:3" ht="13.5" x14ac:dyDescent="0.25">
      <c r="A10" s="3"/>
      <c r="B10" s="3"/>
      <c r="C10" s="4" t="s">
        <v>8</v>
      </c>
    </row>
    <row r="11" spans="1:3" ht="13.5" x14ac:dyDescent="0.25">
      <c r="A11" s="3"/>
      <c r="B11" s="3"/>
      <c r="C11" s="4" t="s">
        <v>568</v>
      </c>
    </row>
    <row r="12" spans="1:3" ht="13.5" x14ac:dyDescent="0.25">
      <c r="A12" s="3"/>
      <c r="B12" s="3"/>
      <c r="C12" s="3"/>
    </row>
    <row r="13" spans="1:3" ht="18.75" x14ac:dyDescent="0.3">
      <c r="A13" s="159" t="s">
        <v>569</v>
      </c>
      <c r="B13" s="159"/>
      <c r="C13" s="159"/>
    </row>
    <row r="14" spans="1:3" ht="13.5" x14ac:dyDescent="0.25">
      <c r="A14" s="5"/>
      <c r="B14" s="5"/>
      <c r="C14" s="5"/>
    </row>
    <row r="15" spans="1:3" x14ac:dyDescent="0.25">
      <c r="A15" s="6" t="s">
        <v>9</v>
      </c>
      <c r="B15" s="7" t="s">
        <v>545</v>
      </c>
      <c r="C15" s="8"/>
    </row>
    <row r="16" spans="1:3" x14ac:dyDescent="0.25">
      <c r="A16" s="9" t="s">
        <v>11</v>
      </c>
      <c r="B16" s="7" t="s">
        <v>12</v>
      </c>
      <c r="C16" s="10"/>
    </row>
    <row r="17" spans="1:16" s="7" customFormat="1" ht="15" x14ac:dyDescent="0.25">
      <c r="A17" s="86" t="s">
        <v>65</v>
      </c>
      <c r="B17" s="89" t="s">
        <v>68</v>
      </c>
      <c r="D17" s="90"/>
      <c r="E17" s="90"/>
      <c r="F17" s="90"/>
      <c r="G17" s="90"/>
      <c r="H17" s="90"/>
      <c r="I17" s="83"/>
      <c r="J17" s="84"/>
      <c r="K17" s="84"/>
      <c r="L17" s="84"/>
      <c r="M17" s="84"/>
      <c r="N17" s="84"/>
      <c r="O17" s="84"/>
    </row>
    <row r="18" spans="1:16" s="7" customFormat="1" ht="15" x14ac:dyDescent="0.25">
      <c r="A18" s="86" t="s">
        <v>66</v>
      </c>
      <c r="B18" s="85"/>
      <c r="C18" s="88"/>
      <c r="D18" s="91"/>
      <c r="E18" s="91"/>
      <c r="F18" s="91"/>
      <c r="G18" s="91"/>
      <c r="H18" s="91"/>
      <c r="I18" s="84"/>
      <c r="J18" s="84"/>
      <c r="K18" s="84"/>
      <c r="L18" s="84"/>
      <c r="M18" s="84"/>
      <c r="N18" s="84"/>
      <c r="O18" s="84"/>
    </row>
    <row r="19" spans="1:16" x14ac:dyDescent="0.25">
      <c r="A19" s="9" t="s">
        <v>13</v>
      </c>
      <c r="B19" s="7"/>
      <c r="C19" s="10"/>
    </row>
    <row r="20" spans="1:16" x14ac:dyDescent="0.25">
      <c r="A20" s="11"/>
      <c r="B20" s="12"/>
      <c r="C20" s="13"/>
    </row>
    <row r="21" spans="1:16" ht="13.5" x14ac:dyDescent="0.25">
      <c r="A21" s="160" t="s">
        <v>14</v>
      </c>
      <c r="B21" s="160" t="s">
        <v>15</v>
      </c>
      <c r="C21" s="160" t="s">
        <v>16</v>
      </c>
    </row>
    <row r="22" spans="1:16" ht="13.5" x14ac:dyDescent="0.25">
      <c r="A22" s="160"/>
      <c r="B22" s="160"/>
      <c r="C22" s="160"/>
    </row>
    <row r="23" spans="1:16" x14ac:dyDescent="0.25">
      <c r="A23" s="14"/>
      <c r="B23" s="14"/>
      <c r="C23" s="15"/>
    </row>
    <row r="24" spans="1:16" ht="15" x14ac:dyDescent="0.25">
      <c r="A24" s="16">
        <v>1</v>
      </c>
      <c r="B24" s="7" t="s">
        <v>545</v>
      </c>
      <c r="C24" s="17">
        <f>kopsavilkums!D66</f>
        <v>0</v>
      </c>
    </row>
    <row r="25" spans="1:16" x14ac:dyDescent="0.25">
      <c r="A25" s="18"/>
      <c r="B25" s="19"/>
      <c r="C25" s="20"/>
    </row>
    <row r="26" spans="1:16" ht="15" x14ac:dyDescent="0.25">
      <c r="A26" s="21"/>
      <c r="B26" s="22" t="s">
        <v>17</v>
      </c>
      <c r="C26" s="23">
        <f>SUM(C24:C24)</f>
        <v>0</v>
      </c>
    </row>
    <row r="27" spans="1:16" ht="15" x14ac:dyDescent="0.25">
      <c r="A27" s="24"/>
      <c r="B27" s="24"/>
      <c r="C27" s="24"/>
    </row>
    <row r="28" spans="1:16" ht="15" x14ac:dyDescent="0.25">
      <c r="A28" s="161" t="s">
        <v>18</v>
      </c>
      <c r="B28" s="161"/>
      <c r="C28" s="17">
        <f>ROUND(C26*21%,2)</f>
        <v>0</v>
      </c>
    </row>
    <row r="29" spans="1:16" ht="13.5" x14ac:dyDescent="0.25">
      <c r="A29" s="3"/>
      <c r="B29" s="3"/>
      <c r="C29" s="3"/>
    </row>
    <row r="30" spans="1:16" x14ac:dyDescent="0.25">
      <c r="A30"/>
      <c r="C30" s="11"/>
      <c r="D30" s="11"/>
      <c r="E30" s="11"/>
      <c r="F30" s="11"/>
      <c r="G30" s="11"/>
    </row>
    <row r="31" spans="1:16" x14ac:dyDescent="0.25">
      <c r="A31" s="25" t="s">
        <v>19</v>
      </c>
      <c r="C31" s="7"/>
      <c r="D31" s="7"/>
      <c r="E31" s="7"/>
      <c r="F31" s="7"/>
      <c r="G31" s="7"/>
      <c r="H31" s="7"/>
      <c r="I31" s="7"/>
      <c r="J31" s="7"/>
      <c r="K31" s="7"/>
      <c r="L31" s="7"/>
      <c r="M31" s="7"/>
      <c r="N31" s="7"/>
      <c r="O31" s="7"/>
      <c r="P31" s="7"/>
    </row>
    <row r="32" spans="1:16" x14ac:dyDescent="0.25">
      <c r="A32" s="6" t="s">
        <v>20</v>
      </c>
      <c r="C32" s="7"/>
      <c r="D32" s="7"/>
      <c r="E32" s="7"/>
      <c r="F32" s="7"/>
      <c r="G32" s="7"/>
      <c r="H32" s="7"/>
      <c r="I32" s="7"/>
      <c r="J32" s="7"/>
      <c r="K32" s="7"/>
      <c r="L32" s="7"/>
      <c r="M32" s="7"/>
      <c r="N32" s="7"/>
      <c r="O32" s="7"/>
    </row>
    <row r="33" spans="1:15" x14ac:dyDescent="0.25">
      <c r="A33" s="26" t="s">
        <v>21</v>
      </c>
      <c r="C33" s="7"/>
      <c r="D33" s="7"/>
      <c r="E33" s="7"/>
      <c r="F33" s="7"/>
      <c r="G33" s="7"/>
      <c r="H33" s="7"/>
      <c r="I33" s="7"/>
      <c r="J33" s="7"/>
      <c r="K33" s="7"/>
      <c r="L33" s="7"/>
      <c r="M33" s="7"/>
      <c r="N33" s="7"/>
      <c r="O33" s="7"/>
    </row>
    <row r="34" spans="1:15" x14ac:dyDescent="0.25">
      <c r="A34" s="26"/>
      <c r="C34" s="7"/>
      <c r="D34" s="7"/>
      <c r="E34" s="7"/>
      <c r="F34" s="7"/>
      <c r="G34" s="7"/>
      <c r="H34" s="7"/>
      <c r="I34" s="7"/>
      <c r="J34" s="7"/>
      <c r="K34" s="7"/>
      <c r="L34" s="7"/>
      <c r="M34" s="7"/>
      <c r="N34" s="7"/>
      <c r="O34" s="7"/>
    </row>
    <row r="35" spans="1:15" x14ac:dyDescent="0.25">
      <c r="A35" s="7" t="s">
        <v>22</v>
      </c>
      <c r="C35" s="7"/>
      <c r="D35" s="7"/>
      <c r="E35" s="7"/>
      <c r="F35" s="7"/>
      <c r="G35" s="7"/>
      <c r="H35" s="7"/>
      <c r="I35" s="7"/>
      <c r="J35" s="7"/>
      <c r="K35" s="7"/>
      <c r="L35" s="7"/>
      <c r="M35" s="7"/>
      <c r="N35" s="7"/>
      <c r="O35" s="7"/>
    </row>
    <row r="36" spans="1:15" x14ac:dyDescent="0.25">
      <c r="A36" s="6" t="s">
        <v>20</v>
      </c>
      <c r="C36" s="7"/>
      <c r="D36" s="7"/>
      <c r="E36" s="7"/>
      <c r="F36" s="7"/>
      <c r="G36" s="7"/>
      <c r="H36" s="7"/>
      <c r="I36" s="7"/>
      <c r="J36" s="7"/>
      <c r="K36" s="7"/>
      <c r="L36" s="7"/>
      <c r="M36" s="7"/>
      <c r="N36" s="7"/>
      <c r="O36" s="7"/>
    </row>
    <row r="37" spans="1:15" x14ac:dyDescent="0.25">
      <c r="A37" s="26" t="s">
        <v>23</v>
      </c>
      <c r="C37"/>
    </row>
    <row r="38" spans="1:15" ht="13.5" x14ac:dyDescent="0.25">
      <c r="A38"/>
      <c r="B38" s="26"/>
      <c r="C38"/>
    </row>
    <row r="39" spans="1:15" ht="13.5" x14ac:dyDescent="0.25">
      <c r="A39" s="158" t="s">
        <v>24</v>
      </c>
      <c r="B39" s="158"/>
      <c r="C39" s="158"/>
    </row>
    <row r="40" spans="1:15" ht="15" x14ac:dyDescent="0.25">
      <c r="A40" s="27"/>
      <c r="B40" s="28"/>
      <c r="C40" s="28"/>
    </row>
    <row r="41" spans="1:15" x14ac:dyDescent="0.25">
      <c r="A41" s="29"/>
      <c r="B41" s="30"/>
    </row>
  </sheetData>
  <mergeCells count="6">
    <mergeCell ref="A39:C39"/>
    <mergeCell ref="A13:C13"/>
    <mergeCell ref="A21:A22"/>
    <mergeCell ref="B21:B22"/>
    <mergeCell ref="C21:C2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121</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345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147</v>
      </c>
      <c r="C25" s="105"/>
      <c r="D25" s="106"/>
      <c r="E25" s="107"/>
      <c r="F25" s="108"/>
      <c r="G25" s="108"/>
      <c r="H25" s="108"/>
      <c r="I25" s="108"/>
      <c r="J25" s="108"/>
      <c r="K25" s="109"/>
      <c r="L25" s="108"/>
      <c r="M25" s="108"/>
      <c r="N25" s="108"/>
      <c r="O25" s="108"/>
    </row>
    <row r="26" spans="1:16" s="7" customFormat="1" ht="30" x14ac:dyDescent="0.25">
      <c r="A26" s="80">
        <v>4</v>
      </c>
      <c r="B26" s="98" t="s">
        <v>148</v>
      </c>
      <c r="C26" s="80" t="s">
        <v>149</v>
      </c>
      <c r="D26" s="99">
        <v>3.1</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281</v>
      </c>
      <c r="C27" s="80" t="s">
        <v>149</v>
      </c>
      <c r="D27" s="102">
        <v>35</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79">
        <v>6</v>
      </c>
      <c r="B28" s="101" t="s">
        <v>152</v>
      </c>
      <c r="C28" s="80" t="s">
        <v>149</v>
      </c>
      <c r="D28" s="102">
        <v>6.9</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80">
        <v>7</v>
      </c>
      <c r="B29" s="101" t="s">
        <v>243</v>
      </c>
      <c r="C29" s="80" t="s">
        <v>149</v>
      </c>
      <c r="D29" s="102">
        <v>9.8000000000000007</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80">
        <v>8</v>
      </c>
      <c r="B30" s="101" t="s">
        <v>346</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79">
        <v>9</v>
      </c>
      <c r="B31" s="101" t="s">
        <v>332</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156</v>
      </c>
      <c r="C32" s="79" t="s">
        <v>149</v>
      </c>
      <c r="D32" s="99">
        <v>9.9</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80">
        <v>11</v>
      </c>
      <c r="B33" s="101" t="s">
        <v>245</v>
      </c>
      <c r="C33" s="79" t="s">
        <v>158</v>
      </c>
      <c r="D33" s="102">
        <v>60</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159</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160</v>
      </c>
      <c r="C35" s="79" t="s">
        <v>182</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161</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246</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80">
        <v>16</v>
      </c>
      <c r="B38" s="101" t="s">
        <v>162</v>
      </c>
      <c r="C38" s="80" t="s">
        <v>182</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164</v>
      </c>
      <c r="C39" s="80" t="s">
        <v>165</v>
      </c>
      <c r="D39" s="99">
        <v>6</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79">
        <v>18</v>
      </c>
      <c r="B40" s="101" t="s">
        <v>166</v>
      </c>
      <c r="C40" s="79" t="s">
        <v>158</v>
      </c>
      <c r="D40" s="102">
        <v>2.5</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80">
        <v>19</v>
      </c>
      <c r="B41" s="101" t="s">
        <v>167</v>
      </c>
      <c r="C41" s="79" t="s">
        <v>163</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80">
        <v>20</v>
      </c>
      <c r="B42" s="101" t="s">
        <v>168</v>
      </c>
      <c r="C42" s="80" t="s">
        <v>182</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111"/>
      <c r="B43" s="104" t="s">
        <v>169</v>
      </c>
      <c r="C43" s="105"/>
      <c r="D43" s="106"/>
      <c r="E43" s="107"/>
      <c r="F43" s="108"/>
      <c r="G43" s="108"/>
      <c r="H43" s="108"/>
      <c r="I43" s="108"/>
      <c r="J43" s="108"/>
      <c r="K43" s="109"/>
      <c r="L43" s="108"/>
      <c r="M43" s="108"/>
      <c r="N43" s="108"/>
      <c r="O43" s="108"/>
    </row>
    <row r="44" spans="1:15" s="7" customFormat="1" ht="180" x14ac:dyDescent="0.25">
      <c r="A44" s="79">
        <v>21</v>
      </c>
      <c r="B44" s="101" t="s">
        <v>247</v>
      </c>
      <c r="C44" s="80" t="s">
        <v>149</v>
      </c>
      <c r="D44" s="99">
        <v>6.9</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60" x14ac:dyDescent="0.25">
      <c r="A45" s="80">
        <v>22</v>
      </c>
      <c r="B45" s="98" t="s">
        <v>174</v>
      </c>
      <c r="C45" s="80" t="s">
        <v>149</v>
      </c>
      <c r="D45" s="99">
        <v>5.5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79">
        <v>23</v>
      </c>
      <c r="B46" s="101" t="s">
        <v>347</v>
      </c>
      <c r="C46" s="79" t="s">
        <v>182</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75" x14ac:dyDescent="0.25">
      <c r="A47" s="80">
        <v>24</v>
      </c>
      <c r="B47" s="101" t="s">
        <v>285</v>
      </c>
      <c r="C47" s="79" t="s">
        <v>182</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249</v>
      </c>
      <c r="C48" s="80" t="s">
        <v>182</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26</v>
      </c>
      <c r="B49" s="101" t="s">
        <v>250</v>
      </c>
      <c r="C49" s="79" t="s">
        <v>149</v>
      </c>
      <c r="D49" s="102">
        <v>3.1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170</v>
      </c>
      <c r="C50" s="80" t="s">
        <v>149</v>
      </c>
      <c r="D50" s="99">
        <v>3.7</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80">
        <v>28</v>
      </c>
      <c r="B51" s="98" t="s">
        <v>171</v>
      </c>
      <c r="C51" s="80" t="s">
        <v>149</v>
      </c>
      <c r="D51" s="99">
        <v>3.1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79">
        <v>29</v>
      </c>
      <c r="B52" s="101" t="s">
        <v>252</v>
      </c>
      <c r="C52" s="79" t="s">
        <v>149</v>
      </c>
      <c r="D52" s="102">
        <v>35</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80">
        <v>30</v>
      </c>
      <c r="B53" s="101" t="s">
        <v>179</v>
      </c>
      <c r="C53" s="79" t="s">
        <v>182</v>
      </c>
      <c r="D53" s="102">
        <v>4</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111"/>
      <c r="B54" s="104" t="s">
        <v>225</v>
      </c>
      <c r="C54" s="105"/>
      <c r="D54" s="106"/>
      <c r="E54" s="107"/>
      <c r="F54" s="108"/>
      <c r="G54" s="108"/>
      <c r="H54" s="108"/>
      <c r="I54" s="108"/>
      <c r="J54" s="108"/>
      <c r="K54" s="109"/>
      <c r="L54" s="108"/>
      <c r="M54" s="108"/>
      <c r="N54" s="108"/>
      <c r="O54" s="108"/>
    </row>
    <row r="55" spans="1:15" s="7" customFormat="1" ht="15" x14ac:dyDescent="0.25">
      <c r="A55" s="79">
        <v>31</v>
      </c>
      <c r="B55" s="101" t="s">
        <v>226</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80">
        <v>32</v>
      </c>
      <c r="B56" s="101" t="s">
        <v>227</v>
      </c>
      <c r="C56" s="80" t="s">
        <v>182</v>
      </c>
      <c r="D56" s="99">
        <v>3</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33</v>
      </c>
      <c r="B57" s="98" t="s">
        <v>303</v>
      </c>
      <c r="C57" s="80" t="s">
        <v>182</v>
      </c>
      <c r="D57" s="99">
        <v>3</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229</v>
      </c>
      <c r="C58" s="79" t="s">
        <v>182</v>
      </c>
      <c r="D58" s="102">
        <v>3</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230</v>
      </c>
      <c r="C59" s="79" t="s">
        <v>158</v>
      </c>
      <c r="D59" s="102">
        <v>4.5</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111"/>
      <c r="B60" s="104" t="s">
        <v>254</v>
      </c>
      <c r="C60" s="105"/>
      <c r="D60" s="106"/>
      <c r="E60" s="107"/>
      <c r="F60" s="108"/>
      <c r="G60" s="108"/>
      <c r="H60" s="108"/>
      <c r="I60" s="108"/>
      <c r="J60" s="108"/>
      <c r="K60" s="109"/>
      <c r="L60" s="108"/>
      <c r="M60" s="108"/>
      <c r="N60" s="108"/>
      <c r="O60" s="108"/>
    </row>
    <row r="61" spans="1:15" s="7" customFormat="1" ht="15" x14ac:dyDescent="0.25">
      <c r="A61" s="80">
        <v>36</v>
      </c>
      <c r="B61" s="101" t="s">
        <v>184</v>
      </c>
      <c r="C61" s="79" t="s">
        <v>182</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37</v>
      </c>
      <c r="B62" s="101" t="s">
        <v>255</v>
      </c>
      <c r="C62" s="80" t="s">
        <v>182</v>
      </c>
      <c r="D62" s="99">
        <v>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80">
        <v>38</v>
      </c>
      <c r="B63" s="98" t="s">
        <v>195</v>
      </c>
      <c r="C63" s="80" t="s">
        <v>182</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79">
        <v>39</v>
      </c>
      <c r="B64" s="101" t="s">
        <v>256</v>
      </c>
      <c r="C64" s="79" t="s">
        <v>182</v>
      </c>
      <c r="D64" s="102">
        <v>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80">
        <v>40</v>
      </c>
      <c r="B65" s="101" t="s">
        <v>257</v>
      </c>
      <c r="C65" s="79" t="s">
        <v>158</v>
      </c>
      <c r="D65" s="102">
        <v>6</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41</v>
      </c>
      <c r="B66" s="101" t="s">
        <v>186</v>
      </c>
      <c r="C66" s="80" t="s">
        <v>187</v>
      </c>
      <c r="D66" s="102">
        <v>0.06</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80">
        <v>42</v>
      </c>
      <c r="B67" s="101" t="s">
        <v>188</v>
      </c>
      <c r="C67" s="79" t="s">
        <v>158</v>
      </c>
      <c r="D67" s="102">
        <v>2.5</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101" t="s">
        <v>258</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80">
        <v>44</v>
      </c>
      <c r="B69" s="98" t="s">
        <v>348</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79">
        <v>45</v>
      </c>
      <c r="B70" s="101" t="s">
        <v>191</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80">
        <v>46</v>
      </c>
      <c r="B71" s="101" t="s">
        <v>192</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47</v>
      </c>
      <c r="B72" s="101" t="s">
        <v>259</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48</v>
      </c>
      <c r="B73" s="101" t="s">
        <v>260</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49</v>
      </c>
      <c r="B74" s="101" t="s">
        <v>261</v>
      </c>
      <c r="C74" s="80" t="s">
        <v>182</v>
      </c>
      <c r="D74" s="99">
        <v>2</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80">
        <v>50</v>
      </c>
      <c r="B75" s="98" t="s">
        <v>262</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111"/>
      <c r="B76" s="104" t="s">
        <v>199</v>
      </c>
      <c r="C76" s="105"/>
      <c r="D76" s="106"/>
      <c r="E76" s="107"/>
      <c r="F76" s="108"/>
      <c r="G76" s="108"/>
      <c r="H76" s="108"/>
      <c r="I76" s="108"/>
      <c r="J76" s="108"/>
      <c r="K76" s="109"/>
      <c r="L76" s="108"/>
      <c r="M76" s="108"/>
      <c r="N76" s="108"/>
      <c r="O76" s="108"/>
    </row>
    <row r="77" spans="1:15" s="7" customFormat="1" ht="45" x14ac:dyDescent="0.25">
      <c r="A77" s="79">
        <v>51</v>
      </c>
      <c r="B77" s="101" t="s">
        <v>349</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45" x14ac:dyDescent="0.25">
      <c r="A78" s="80">
        <v>52</v>
      </c>
      <c r="B78" s="101" t="s">
        <v>205</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60" x14ac:dyDescent="0.25">
      <c r="A79" s="79">
        <v>53</v>
      </c>
      <c r="B79" s="101" t="s">
        <v>206</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60" x14ac:dyDescent="0.25">
      <c r="A80" s="79">
        <v>54</v>
      </c>
      <c r="B80" s="101" t="s">
        <v>200</v>
      </c>
      <c r="C80" s="80" t="s">
        <v>158</v>
      </c>
      <c r="D80" s="99">
        <v>60</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80">
        <v>55</v>
      </c>
      <c r="B81" s="98" t="s">
        <v>263</v>
      </c>
      <c r="C81" s="80" t="s">
        <v>182</v>
      </c>
      <c r="D81" s="99">
        <v>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45" x14ac:dyDescent="0.25">
      <c r="A82" s="79">
        <v>56</v>
      </c>
      <c r="B82" s="101" t="s">
        <v>264</v>
      </c>
      <c r="C82" s="79" t="s">
        <v>182</v>
      </c>
      <c r="D82" s="102">
        <v>10</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265</v>
      </c>
      <c r="C83" s="79" t="s">
        <v>182</v>
      </c>
      <c r="D83" s="102">
        <v>4</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80">
        <v>58</v>
      </c>
      <c r="B84" s="101" t="s">
        <v>266</v>
      </c>
      <c r="C84" s="80" t="s">
        <v>182</v>
      </c>
      <c r="D84" s="102">
        <v>2</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79">
        <v>59</v>
      </c>
      <c r="B85" s="101" t="s">
        <v>267</v>
      </c>
      <c r="C85" s="79" t="s">
        <v>182</v>
      </c>
      <c r="D85" s="102">
        <v>1</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79">
        <v>60</v>
      </c>
      <c r="B86" s="101" t="s">
        <v>268</v>
      </c>
      <c r="C86" s="79" t="s">
        <v>182</v>
      </c>
      <c r="D86" s="102">
        <v>1</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60" x14ac:dyDescent="0.25">
      <c r="A87" s="80">
        <v>61</v>
      </c>
      <c r="B87" s="101" t="s">
        <v>207</v>
      </c>
      <c r="C87" s="80" t="s">
        <v>182</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111"/>
      <c r="B88" s="104" t="s">
        <v>210</v>
      </c>
      <c r="C88" s="105"/>
      <c r="D88" s="106"/>
      <c r="E88" s="107"/>
      <c r="F88" s="108"/>
      <c r="G88" s="108"/>
      <c r="H88" s="108"/>
      <c r="I88" s="108"/>
      <c r="J88" s="108"/>
      <c r="K88" s="109"/>
      <c r="L88" s="108"/>
      <c r="M88" s="108"/>
      <c r="N88" s="108"/>
      <c r="O88" s="108"/>
    </row>
    <row r="89" spans="1:15" s="7" customFormat="1" ht="30" x14ac:dyDescent="0.25">
      <c r="A89" s="79">
        <v>62</v>
      </c>
      <c r="B89" s="101" t="s">
        <v>211</v>
      </c>
      <c r="C89" s="79" t="s">
        <v>149</v>
      </c>
      <c r="D89" s="102">
        <v>152</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63</v>
      </c>
      <c r="B90" s="101" t="s">
        <v>269</v>
      </c>
      <c r="C90" s="79" t="s">
        <v>149</v>
      </c>
      <c r="D90" s="102">
        <v>38.1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80">
        <v>64</v>
      </c>
      <c r="B91" s="101" t="s">
        <v>270</v>
      </c>
      <c r="C91" s="80" t="s">
        <v>149</v>
      </c>
      <c r="D91" s="102">
        <v>46</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79">
        <v>65</v>
      </c>
      <c r="B92" s="101" t="s">
        <v>213</v>
      </c>
      <c r="C92" s="79" t="s">
        <v>149</v>
      </c>
      <c r="D92" s="102">
        <v>15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271</v>
      </c>
      <c r="C93" s="80" t="s">
        <v>149</v>
      </c>
      <c r="D93" s="99">
        <v>2.9</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272</v>
      </c>
      <c r="C94" s="80" t="s">
        <v>149</v>
      </c>
      <c r="D94" s="99">
        <v>38.1</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79">
        <v>68</v>
      </c>
      <c r="B95" s="101" t="s">
        <v>273</v>
      </c>
      <c r="C95" s="79" t="s">
        <v>149</v>
      </c>
      <c r="D95" s="102">
        <v>38.1</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80">
        <v>69</v>
      </c>
      <c r="B96" s="101" t="s">
        <v>217</v>
      </c>
      <c r="C96" s="79" t="s">
        <v>149</v>
      </c>
      <c r="D96" s="102">
        <v>38.1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70</v>
      </c>
      <c r="B97" s="101" t="s">
        <v>274</v>
      </c>
      <c r="C97" s="80" t="s">
        <v>149</v>
      </c>
      <c r="D97" s="102">
        <v>114</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79">
        <v>71</v>
      </c>
      <c r="B98" s="101" t="s">
        <v>275</v>
      </c>
      <c r="C98" s="79" t="s">
        <v>149</v>
      </c>
      <c r="D98" s="102">
        <v>114</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72</v>
      </c>
      <c r="B99" s="101" t="s">
        <v>220</v>
      </c>
      <c r="C99" s="80" t="s">
        <v>149</v>
      </c>
      <c r="D99" s="99">
        <v>114</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73</v>
      </c>
      <c r="B100" s="98" t="s">
        <v>222</v>
      </c>
      <c r="C100" s="80" t="s">
        <v>149</v>
      </c>
      <c r="D100" s="99">
        <v>1.5</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45" x14ac:dyDescent="0.25">
      <c r="A101" s="80">
        <v>74</v>
      </c>
      <c r="B101" s="98" t="s">
        <v>223</v>
      </c>
      <c r="C101" s="80" t="s">
        <v>149</v>
      </c>
      <c r="D101" s="99">
        <v>4.5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79">
        <v>75</v>
      </c>
      <c r="B102" s="101" t="s">
        <v>224</v>
      </c>
      <c r="C102" s="79" t="s">
        <v>149</v>
      </c>
      <c r="D102" s="102">
        <v>11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111"/>
      <c r="B103" s="104" t="s">
        <v>231</v>
      </c>
      <c r="C103" s="105"/>
      <c r="D103" s="106"/>
      <c r="E103" s="107"/>
      <c r="F103" s="108"/>
      <c r="G103" s="108"/>
      <c r="H103" s="108"/>
      <c r="I103" s="108"/>
      <c r="J103" s="108"/>
      <c r="K103" s="109"/>
      <c r="L103" s="108"/>
      <c r="M103" s="108"/>
      <c r="N103" s="108"/>
      <c r="O103" s="108"/>
    </row>
    <row r="104" spans="1:15" s="7" customFormat="1" ht="30" x14ac:dyDescent="0.25">
      <c r="A104" s="79">
        <v>76</v>
      </c>
      <c r="B104" s="101" t="s">
        <v>278</v>
      </c>
      <c r="C104" s="80" t="s">
        <v>182</v>
      </c>
      <c r="D104" s="102">
        <v>1</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x14ac:dyDescent="0.25">
      <c r="A105" s="111"/>
      <c r="B105" s="104" t="s">
        <v>233</v>
      </c>
      <c r="C105" s="105"/>
      <c r="D105" s="106"/>
      <c r="E105" s="107"/>
      <c r="F105" s="108"/>
      <c r="G105" s="108"/>
      <c r="H105" s="108"/>
      <c r="I105" s="108"/>
      <c r="J105" s="108"/>
      <c r="K105" s="109"/>
      <c r="L105" s="108"/>
      <c r="M105" s="108"/>
      <c r="N105" s="108"/>
      <c r="O105" s="108"/>
    </row>
    <row r="106" spans="1:15" s="7" customFormat="1" ht="45" x14ac:dyDescent="0.25">
      <c r="A106" s="79">
        <v>77</v>
      </c>
      <c r="B106" s="101" t="s">
        <v>234</v>
      </c>
      <c r="C106" s="80" t="s">
        <v>235</v>
      </c>
      <c r="D106" s="99">
        <v>4.7</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45" x14ac:dyDescent="0.25">
      <c r="A107" s="79">
        <v>78</v>
      </c>
      <c r="B107" s="98" t="s">
        <v>236</v>
      </c>
      <c r="C107" s="80" t="s">
        <v>235</v>
      </c>
      <c r="D107" s="99">
        <v>4.7</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x14ac:dyDescent="0.25">
      <c r="A108" s="80">
        <v>79</v>
      </c>
      <c r="B108" s="98" t="s">
        <v>279</v>
      </c>
      <c r="C108" s="80" t="s">
        <v>149</v>
      </c>
      <c r="D108" s="99">
        <v>38.1</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120</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350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7"/>
      <c r="B21" s="104" t="s">
        <v>147</v>
      </c>
      <c r="C21" s="105"/>
      <c r="D21" s="106"/>
      <c r="E21" s="107"/>
      <c r="F21" s="108"/>
      <c r="G21" s="108"/>
      <c r="H21" s="108"/>
      <c r="I21" s="108"/>
      <c r="J21" s="108"/>
      <c r="K21" s="109"/>
      <c r="L21" s="108"/>
      <c r="M21" s="108"/>
      <c r="N21" s="108"/>
      <c r="O21" s="108"/>
    </row>
    <row r="22" spans="1:16" s="7" customFormat="1" ht="15" x14ac:dyDescent="0.25">
      <c r="A22" s="80">
        <v>1</v>
      </c>
      <c r="B22" s="101" t="s">
        <v>150</v>
      </c>
      <c r="C22" s="80" t="s">
        <v>149</v>
      </c>
      <c r="D22" s="102">
        <v>47.9</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351</v>
      </c>
      <c r="C23" s="79" t="s">
        <v>149</v>
      </c>
      <c r="D23" s="102">
        <v>12.9</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152</v>
      </c>
      <c r="C24" s="79" t="s">
        <v>149</v>
      </c>
      <c r="D24" s="99">
        <v>8.6999999999999993</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153</v>
      </c>
      <c r="C25" s="79" t="s">
        <v>149</v>
      </c>
      <c r="D25" s="99">
        <v>10.3</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154</v>
      </c>
      <c r="C26" s="80" t="s">
        <v>155</v>
      </c>
      <c r="D26" s="99">
        <v>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352</v>
      </c>
      <c r="C27" s="80" t="s">
        <v>149</v>
      </c>
      <c r="D27" s="102">
        <v>15</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157</v>
      </c>
      <c r="C28" s="80" t="s">
        <v>158</v>
      </c>
      <c r="D28" s="102">
        <v>70</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8</v>
      </c>
      <c r="B29" s="101" t="s">
        <v>159</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9</v>
      </c>
      <c r="B30" s="101" t="s">
        <v>160</v>
      </c>
      <c r="C30" s="80" t="s">
        <v>155</v>
      </c>
      <c r="D30" s="102">
        <v>2</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161</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11</v>
      </c>
      <c r="B32" s="98" t="s">
        <v>162</v>
      </c>
      <c r="C32" s="79" t="s">
        <v>163</v>
      </c>
      <c r="D32" s="99">
        <v>2</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164</v>
      </c>
      <c r="C33" s="79" t="s">
        <v>165</v>
      </c>
      <c r="D33" s="102">
        <v>8</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166</v>
      </c>
      <c r="C34" s="80" t="s">
        <v>158</v>
      </c>
      <c r="D34" s="102">
        <v>4</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14</v>
      </c>
      <c r="B35" s="101" t="s">
        <v>167</v>
      </c>
      <c r="C35" s="79" t="s">
        <v>163</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15</v>
      </c>
      <c r="B36" s="101" t="s">
        <v>168</v>
      </c>
      <c r="C36" s="79" t="s">
        <v>155</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117"/>
      <c r="B37" s="104" t="s">
        <v>169</v>
      </c>
      <c r="C37" s="105"/>
      <c r="D37" s="106"/>
      <c r="E37" s="107"/>
      <c r="F37" s="108"/>
      <c r="G37" s="108"/>
      <c r="H37" s="108"/>
      <c r="I37" s="108"/>
      <c r="J37" s="108"/>
      <c r="K37" s="109"/>
      <c r="L37" s="108"/>
      <c r="M37" s="108"/>
      <c r="N37" s="108"/>
      <c r="O37" s="108"/>
    </row>
    <row r="38" spans="1:15" s="7" customFormat="1" ht="30" x14ac:dyDescent="0.25">
      <c r="A38" s="80">
        <v>16</v>
      </c>
      <c r="B38" s="101" t="s">
        <v>170</v>
      </c>
      <c r="C38" s="80" t="s">
        <v>149</v>
      </c>
      <c r="D38" s="99">
        <v>4.0999999999999996</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17</v>
      </c>
      <c r="B39" s="98" t="s">
        <v>171</v>
      </c>
      <c r="C39" s="80" t="s">
        <v>149</v>
      </c>
      <c r="D39" s="99">
        <v>3.2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80" x14ac:dyDescent="0.25">
      <c r="A40" s="79">
        <v>18</v>
      </c>
      <c r="B40" s="101" t="s">
        <v>173</v>
      </c>
      <c r="C40" s="79" t="s">
        <v>149</v>
      </c>
      <c r="D40" s="102">
        <v>8.6999999999999993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80">
        <v>19</v>
      </c>
      <c r="B41" s="101" t="s">
        <v>175</v>
      </c>
      <c r="C41" s="79" t="s">
        <v>155</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60" x14ac:dyDescent="0.25">
      <c r="A42" s="80">
        <v>20</v>
      </c>
      <c r="B42" s="101" t="s">
        <v>174</v>
      </c>
      <c r="C42" s="80" t="s">
        <v>149</v>
      </c>
      <c r="D42" s="102">
        <v>5.5</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75" x14ac:dyDescent="0.25">
      <c r="A43" s="79">
        <v>21</v>
      </c>
      <c r="B43" s="101" t="s">
        <v>176</v>
      </c>
      <c r="C43" s="79" t="s">
        <v>155</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22</v>
      </c>
      <c r="B44" s="101" t="s">
        <v>353</v>
      </c>
      <c r="C44" s="80" t="s">
        <v>149</v>
      </c>
      <c r="D44" s="99">
        <v>4.5999999999999996</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80">
        <v>23</v>
      </c>
      <c r="B45" s="98" t="s">
        <v>354</v>
      </c>
      <c r="C45" s="80" t="s">
        <v>149</v>
      </c>
      <c r="D45" s="99">
        <v>12.9</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24</v>
      </c>
      <c r="B46" s="101" t="s">
        <v>178</v>
      </c>
      <c r="C46" s="79" t="s">
        <v>149</v>
      </c>
      <c r="D46" s="102">
        <v>44.7</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25</v>
      </c>
      <c r="B47" s="101" t="s">
        <v>179</v>
      </c>
      <c r="C47" s="79" t="s">
        <v>163</v>
      </c>
      <c r="D47" s="102">
        <v>3</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26</v>
      </c>
      <c r="B48" s="101" t="s">
        <v>180</v>
      </c>
      <c r="C48" s="80" t="s">
        <v>163</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117"/>
      <c r="B49" s="104" t="s">
        <v>358</v>
      </c>
      <c r="C49" s="105"/>
      <c r="D49" s="106"/>
      <c r="E49" s="107"/>
      <c r="F49" s="108"/>
      <c r="G49" s="108"/>
      <c r="H49" s="108"/>
      <c r="I49" s="108"/>
      <c r="J49" s="108"/>
      <c r="K49" s="109"/>
      <c r="L49" s="108"/>
      <c r="M49" s="108"/>
      <c r="N49" s="108"/>
      <c r="O49" s="108"/>
    </row>
    <row r="50" spans="1:15" s="7" customFormat="1" ht="15" x14ac:dyDescent="0.25">
      <c r="A50" s="80">
        <v>27</v>
      </c>
      <c r="B50" s="101" t="s">
        <v>184</v>
      </c>
      <c r="C50" s="80" t="s">
        <v>163</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45" x14ac:dyDescent="0.25">
      <c r="A51" s="80">
        <v>28</v>
      </c>
      <c r="B51" s="98" t="s">
        <v>185</v>
      </c>
      <c r="C51" s="80" t="s">
        <v>158</v>
      </c>
      <c r="D51" s="99">
        <v>8</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79">
        <v>29</v>
      </c>
      <c r="B52" s="101" t="s">
        <v>186</v>
      </c>
      <c r="C52" s="79" t="s">
        <v>187</v>
      </c>
      <c r="D52" s="102">
        <v>0.08</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60" x14ac:dyDescent="0.25">
      <c r="A53" s="80">
        <v>30</v>
      </c>
      <c r="B53" s="101" t="s">
        <v>188</v>
      </c>
      <c r="C53" s="79" t="s">
        <v>158</v>
      </c>
      <c r="D53" s="102">
        <v>4</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80">
        <v>31</v>
      </c>
      <c r="B54" s="101" t="s">
        <v>189</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79">
        <v>32</v>
      </c>
      <c r="B55" s="101" t="s">
        <v>190</v>
      </c>
      <c r="C55" s="79" t="s">
        <v>155</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80">
        <v>33</v>
      </c>
      <c r="B56" s="101" t="s">
        <v>191</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80">
        <v>34</v>
      </c>
      <c r="B57" s="98" t="s">
        <v>192</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79">
        <v>35</v>
      </c>
      <c r="B58" s="101" t="s">
        <v>193</v>
      </c>
      <c r="C58" s="79" t="s">
        <v>155</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30" x14ac:dyDescent="0.25">
      <c r="A59" s="80">
        <v>36</v>
      </c>
      <c r="B59" s="101" t="s">
        <v>194</v>
      </c>
      <c r="C59" s="79" t="s">
        <v>163</v>
      </c>
      <c r="D59" s="102">
        <v>2</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80">
        <v>37</v>
      </c>
      <c r="B60" s="101" t="s">
        <v>195</v>
      </c>
      <c r="C60" s="80" t="s">
        <v>163</v>
      </c>
      <c r="D60" s="102">
        <v>2</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79">
        <v>38</v>
      </c>
      <c r="B61" s="101" t="s">
        <v>196</v>
      </c>
      <c r="C61" s="79" t="s">
        <v>182</v>
      </c>
      <c r="D61" s="102">
        <v>5</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80">
        <v>39</v>
      </c>
      <c r="B62" s="101" t="s">
        <v>197</v>
      </c>
      <c r="C62" s="80" t="s">
        <v>155</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80">
        <v>40</v>
      </c>
      <c r="B63" s="98" t="s">
        <v>198</v>
      </c>
      <c r="C63" s="80" t="s">
        <v>155</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117"/>
      <c r="B64" s="104" t="s">
        <v>199</v>
      </c>
      <c r="C64" s="105"/>
      <c r="D64" s="106"/>
      <c r="E64" s="107"/>
      <c r="F64" s="108"/>
      <c r="G64" s="108"/>
      <c r="H64" s="108"/>
      <c r="I64" s="108"/>
      <c r="J64" s="108"/>
      <c r="K64" s="109"/>
      <c r="L64" s="108"/>
      <c r="M64" s="108"/>
      <c r="N64" s="108"/>
      <c r="O64" s="108"/>
    </row>
    <row r="65" spans="1:15" s="7" customFormat="1" ht="60" x14ac:dyDescent="0.25">
      <c r="A65" s="79">
        <v>41</v>
      </c>
      <c r="B65" s="101" t="s">
        <v>200</v>
      </c>
      <c r="C65" s="79" t="s">
        <v>158</v>
      </c>
      <c r="D65" s="102">
        <v>70</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80">
        <v>42</v>
      </c>
      <c r="B66" s="101" t="s">
        <v>201</v>
      </c>
      <c r="C66" s="80" t="s">
        <v>163</v>
      </c>
      <c r="D66" s="102">
        <v>5</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80">
        <v>43</v>
      </c>
      <c r="B67" s="101" t="s">
        <v>202</v>
      </c>
      <c r="C67" s="79" t="s">
        <v>163</v>
      </c>
      <c r="D67" s="102">
        <v>10</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203</v>
      </c>
      <c r="C68" s="80" t="s">
        <v>163</v>
      </c>
      <c r="D68" s="99">
        <v>6</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80">
        <v>45</v>
      </c>
      <c r="B69" s="98" t="s">
        <v>204</v>
      </c>
      <c r="C69" s="80" t="s">
        <v>155</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46</v>
      </c>
      <c r="B70" s="101" t="s">
        <v>205</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v>47</v>
      </c>
      <c r="B71" s="101" t="s">
        <v>206</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80">
        <v>48</v>
      </c>
      <c r="B72" s="101" t="s">
        <v>207</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49</v>
      </c>
      <c r="B73" s="101" t="s">
        <v>208</v>
      </c>
      <c r="C73" s="79" t="s">
        <v>155</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50</v>
      </c>
      <c r="B74" s="101" t="s">
        <v>209</v>
      </c>
      <c r="C74" s="80" t="s">
        <v>155</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117"/>
      <c r="B75" s="104" t="s">
        <v>210</v>
      </c>
      <c r="C75" s="105"/>
      <c r="D75" s="106"/>
      <c r="E75" s="107"/>
      <c r="F75" s="108"/>
      <c r="G75" s="108"/>
      <c r="H75" s="108"/>
      <c r="I75" s="108"/>
      <c r="J75" s="108"/>
      <c r="K75" s="109"/>
      <c r="L75" s="108"/>
      <c r="M75" s="108"/>
      <c r="N75" s="108"/>
      <c r="O75" s="108"/>
    </row>
    <row r="76" spans="1:15" s="7" customFormat="1" ht="30" x14ac:dyDescent="0.25">
      <c r="A76" s="80">
        <v>51</v>
      </c>
      <c r="B76" s="101" t="s">
        <v>211</v>
      </c>
      <c r="C76" s="79" t="s">
        <v>149</v>
      </c>
      <c r="D76" s="102">
        <v>204</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80">
        <v>52</v>
      </c>
      <c r="B77" s="101" t="s">
        <v>355</v>
      </c>
      <c r="C77" s="79" t="s">
        <v>149</v>
      </c>
      <c r="D77" s="102">
        <v>105</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213</v>
      </c>
      <c r="C78" s="80" t="s">
        <v>149</v>
      </c>
      <c r="D78" s="102">
        <v>47</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54</v>
      </c>
      <c r="B79" s="101" t="s">
        <v>214</v>
      </c>
      <c r="C79" s="79" t="s">
        <v>149</v>
      </c>
      <c r="D79" s="102">
        <v>1.7</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80">
        <v>55</v>
      </c>
      <c r="B80" s="101" t="s">
        <v>215</v>
      </c>
      <c r="C80" s="80" t="s">
        <v>149</v>
      </c>
      <c r="D80" s="99">
        <v>50.4</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80">
        <v>56</v>
      </c>
      <c r="B81" s="98" t="s">
        <v>216</v>
      </c>
      <c r="C81" s="80" t="s">
        <v>149</v>
      </c>
      <c r="D81" s="99">
        <v>50.4</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57</v>
      </c>
      <c r="B82" s="101" t="s">
        <v>217</v>
      </c>
      <c r="C82" s="79" t="s">
        <v>149</v>
      </c>
      <c r="D82" s="102">
        <v>50.4</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218</v>
      </c>
      <c r="C83" s="79" t="s">
        <v>149</v>
      </c>
      <c r="D83" s="102">
        <v>139</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80">
        <v>59</v>
      </c>
      <c r="B84" s="101" t="s">
        <v>219</v>
      </c>
      <c r="C84" s="80" t="s">
        <v>149</v>
      </c>
      <c r="D84" s="102">
        <v>139</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60</v>
      </c>
      <c r="B85" s="101" t="s">
        <v>220</v>
      </c>
      <c r="C85" s="79" t="s">
        <v>149</v>
      </c>
      <c r="D85" s="102">
        <v>139</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61</v>
      </c>
      <c r="B86" s="101" t="s">
        <v>356</v>
      </c>
      <c r="C86" s="79" t="s">
        <v>149</v>
      </c>
      <c r="D86" s="102">
        <v>2.5</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80">
        <v>62</v>
      </c>
      <c r="B87" s="101" t="s">
        <v>222</v>
      </c>
      <c r="C87" s="80" t="s">
        <v>149</v>
      </c>
      <c r="D87" s="99">
        <v>1.5</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63</v>
      </c>
      <c r="B88" s="98" t="s">
        <v>357</v>
      </c>
      <c r="C88" s="80" t="s">
        <v>149</v>
      </c>
      <c r="D88" s="99">
        <v>7.5</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80">
        <v>64</v>
      </c>
      <c r="B89" s="101" t="s">
        <v>223</v>
      </c>
      <c r="C89" s="79" t="s">
        <v>149</v>
      </c>
      <c r="D89" s="102">
        <v>4.5</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80">
        <v>65</v>
      </c>
      <c r="B90" s="101" t="s">
        <v>224</v>
      </c>
      <c r="C90" s="79" t="s">
        <v>149</v>
      </c>
      <c r="D90" s="102">
        <v>10.7</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117"/>
      <c r="B91" s="104" t="s">
        <v>225</v>
      </c>
      <c r="C91" s="105"/>
      <c r="D91" s="106"/>
      <c r="E91" s="107"/>
      <c r="F91" s="108"/>
      <c r="G91" s="108"/>
      <c r="H91" s="108"/>
      <c r="I91" s="108"/>
      <c r="J91" s="108"/>
      <c r="K91" s="109"/>
      <c r="L91" s="108"/>
      <c r="M91" s="108"/>
      <c r="N91" s="108"/>
      <c r="O91" s="108"/>
    </row>
    <row r="92" spans="1:15" s="7" customFormat="1" ht="15" x14ac:dyDescent="0.25">
      <c r="A92" s="80">
        <v>66</v>
      </c>
      <c r="B92" s="101" t="s">
        <v>226</v>
      </c>
      <c r="C92" s="79" t="s">
        <v>163</v>
      </c>
      <c r="D92" s="102">
        <v>1</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80">
        <v>67</v>
      </c>
      <c r="B93" s="101" t="s">
        <v>337</v>
      </c>
      <c r="C93" s="80" t="s">
        <v>155</v>
      </c>
      <c r="D93" s="99">
        <v>4</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68</v>
      </c>
      <c r="B94" s="98" t="s">
        <v>228</v>
      </c>
      <c r="C94" s="80" t="s">
        <v>155</v>
      </c>
      <c r="D94" s="99">
        <v>3</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69</v>
      </c>
      <c r="B95" s="101" t="s">
        <v>230</v>
      </c>
      <c r="C95" s="79" t="s">
        <v>158</v>
      </c>
      <c r="D95" s="102">
        <v>6</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80">
        <v>70</v>
      </c>
      <c r="B96" s="101" t="s">
        <v>338</v>
      </c>
      <c r="C96" s="79" t="s">
        <v>155</v>
      </c>
      <c r="D96" s="102">
        <v>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80">
        <v>71</v>
      </c>
      <c r="B97" s="101" t="s">
        <v>229</v>
      </c>
      <c r="C97" s="80" t="s">
        <v>163</v>
      </c>
      <c r="D97" s="102">
        <v>3</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117"/>
      <c r="B98" s="104" t="s">
        <v>231</v>
      </c>
      <c r="C98" s="105"/>
      <c r="D98" s="106"/>
      <c r="E98" s="107"/>
      <c r="F98" s="108"/>
      <c r="G98" s="108"/>
      <c r="H98" s="108"/>
      <c r="I98" s="108"/>
      <c r="J98" s="108"/>
      <c r="K98" s="109"/>
      <c r="L98" s="108"/>
      <c r="M98" s="108"/>
      <c r="N98" s="108"/>
      <c r="O98" s="108"/>
    </row>
    <row r="99" spans="1:15" s="7" customFormat="1" ht="45" x14ac:dyDescent="0.25">
      <c r="A99" s="79">
        <v>72</v>
      </c>
      <c r="B99" s="101" t="s">
        <v>232</v>
      </c>
      <c r="C99" s="80" t="s">
        <v>155</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117"/>
      <c r="B100" s="104" t="s">
        <v>233</v>
      </c>
      <c r="C100" s="105"/>
      <c r="D100" s="106"/>
      <c r="E100" s="107"/>
      <c r="F100" s="108"/>
      <c r="G100" s="108"/>
      <c r="H100" s="108"/>
      <c r="I100" s="108"/>
      <c r="J100" s="108"/>
      <c r="K100" s="109"/>
      <c r="L100" s="108"/>
      <c r="M100" s="108"/>
      <c r="N100" s="108"/>
      <c r="O100" s="108"/>
    </row>
    <row r="101" spans="1:15" s="7" customFormat="1" ht="45" x14ac:dyDescent="0.25">
      <c r="A101" s="80">
        <v>73</v>
      </c>
      <c r="B101" s="98" t="s">
        <v>234</v>
      </c>
      <c r="C101" s="80" t="s">
        <v>235</v>
      </c>
      <c r="D101" s="99">
        <v>6.5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80">
        <v>74</v>
      </c>
      <c r="B102" s="101" t="s">
        <v>236</v>
      </c>
      <c r="C102" s="79" t="s">
        <v>235</v>
      </c>
      <c r="D102" s="102">
        <v>6.5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80">
        <v>75</v>
      </c>
      <c r="B103" s="101" t="s">
        <v>237</v>
      </c>
      <c r="C103" s="79" t="s">
        <v>235</v>
      </c>
      <c r="D103" s="102">
        <v>50.4</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238</v>
      </c>
      <c r="C104" s="80" t="s">
        <v>239</v>
      </c>
      <c r="D104" s="102">
        <v>1</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60" x14ac:dyDescent="0.25">
      <c r="A105" s="80">
        <v>77</v>
      </c>
      <c r="B105" s="101" t="s">
        <v>240</v>
      </c>
      <c r="C105" s="79" t="s">
        <v>239</v>
      </c>
      <c r="D105" s="102">
        <v>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60" x14ac:dyDescent="0.25">
      <c r="A106" s="80">
        <v>78</v>
      </c>
      <c r="B106" s="101" t="s">
        <v>241</v>
      </c>
      <c r="C106" s="80" t="s">
        <v>239</v>
      </c>
      <c r="D106" s="99">
        <v>1</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119</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359</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15" x14ac:dyDescent="0.25">
      <c r="A22" s="80">
        <v>1</v>
      </c>
      <c r="B22" s="101" t="s">
        <v>159</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162</v>
      </c>
      <c r="C23" s="79" t="s">
        <v>182</v>
      </c>
      <c r="D23" s="102">
        <v>3</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169</v>
      </c>
      <c r="C24" s="105"/>
      <c r="D24" s="106"/>
      <c r="E24" s="107"/>
      <c r="F24" s="108"/>
      <c r="G24" s="108"/>
      <c r="H24" s="108"/>
      <c r="I24" s="108"/>
      <c r="J24" s="108"/>
      <c r="K24" s="109"/>
      <c r="L24" s="108"/>
      <c r="M24" s="108"/>
      <c r="N24" s="108"/>
      <c r="O24" s="108"/>
    </row>
    <row r="25" spans="1:16" s="7" customFormat="1" ht="15" x14ac:dyDescent="0.25">
      <c r="A25" s="80">
        <v>3</v>
      </c>
      <c r="B25" s="101" t="s">
        <v>360</v>
      </c>
      <c r="C25" s="79" t="s">
        <v>182</v>
      </c>
      <c r="D25" s="99">
        <v>3</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4</v>
      </c>
      <c r="B26" s="98" t="s">
        <v>284</v>
      </c>
      <c r="C26" s="80" t="s">
        <v>182</v>
      </c>
      <c r="D26" s="99">
        <v>3</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282</v>
      </c>
      <c r="C27" s="80" t="s">
        <v>182</v>
      </c>
      <c r="D27" s="102">
        <v>2</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179</v>
      </c>
      <c r="C28" s="80" t="s">
        <v>182</v>
      </c>
      <c r="D28" s="102">
        <v>2</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111"/>
      <c r="B29" s="104" t="s">
        <v>254</v>
      </c>
      <c r="C29" s="105"/>
      <c r="D29" s="106"/>
      <c r="E29" s="107"/>
      <c r="F29" s="108"/>
      <c r="G29" s="108"/>
      <c r="H29" s="108"/>
      <c r="I29" s="108"/>
      <c r="J29" s="108"/>
      <c r="K29" s="109"/>
      <c r="L29" s="108"/>
      <c r="M29" s="108"/>
      <c r="N29" s="108"/>
      <c r="O29" s="108"/>
    </row>
    <row r="30" spans="1:16" s="7" customFormat="1" ht="30" x14ac:dyDescent="0.25">
      <c r="A30" s="79">
        <v>7</v>
      </c>
      <c r="B30" s="101" t="s">
        <v>256</v>
      </c>
      <c r="C30" s="80" t="s">
        <v>182</v>
      </c>
      <c r="D30" s="102">
        <v>5</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8</v>
      </c>
      <c r="B31" s="101" t="s">
        <v>186</v>
      </c>
      <c r="C31" s="80" t="s">
        <v>187</v>
      </c>
      <c r="D31" s="99">
        <v>0.1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45" x14ac:dyDescent="0.25">
      <c r="A32" s="79">
        <v>9</v>
      </c>
      <c r="B32" s="98" t="s">
        <v>191</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10</v>
      </c>
      <c r="B33" s="101" t="s">
        <v>361</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11</v>
      </c>
      <c r="B34" s="101" t="s">
        <v>362</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12</v>
      </c>
      <c r="B35" s="101" t="s">
        <v>363</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45" x14ac:dyDescent="0.25">
      <c r="A36" s="79">
        <v>13</v>
      </c>
      <c r="B36" s="101" t="s">
        <v>288</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14</v>
      </c>
      <c r="B37" s="101" t="s">
        <v>260</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15</v>
      </c>
      <c r="B38" s="101" t="s">
        <v>261</v>
      </c>
      <c r="C38" s="80" t="s">
        <v>182</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16</v>
      </c>
      <c r="B39" s="98" t="s">
        <v>287</v>
      </c>
      <c r="C39" s="80" t="s">
        <v>182</v>
      </c>
      <c r="D39" s="99">
        <v>4</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17</v>
      </c>
      <c r="B40" s="101" t="s">
        <v>307</v>
      </c>
      <c r="C40" s="79" t="s">
        <v>182</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111"/>
      <c r="B41" s="104" t="s">
        <v>199</v>
      </c>
      <c r="C41" s="105"/>
      <c r="D41" s="106"/>
      <c r="E41" s="107"/>
      <c r="F41" s="108"/>
      <c r="G41" s="108"/>
      <c r="H41" s="108"/>
      <c r="I41" s="108"/>
      <c r="J41" s="108"/>
      <c r="K41" s="109"/>
      <c r="L41" s="108"/>
      <c r="M41" s="108"/>
      <c r="N41" s="108"/>
      <c r="O41" s="108"/>
    </row>
    <row r="42" spans="1:15" s="7" customFormat="1" ht="30" x14ac:dyDescent="0.25">
      <c r="A42" s="79">
        <v>18</v>
      </c>
      <c r="B42" s="101" t="s">
        <v>263</v>
      </c>
      <c r="C42" s="80" t="s">
        <v>182</v>
      </c>
      <c r="D42" s="102">
        <v>3</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19</v>
      </c>
      <c r="B43" s="101" t="s">
        <v>310</v>
      </c>
      <c r="C43" s="79" t="s">
        <v>182</v>
      </c>
      <c r="D43" s="102">
        <v>14</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45" x14ac:dyDescent="0.25">
      <c r="A44" s="79">
        <v>20</v>
      </c>
      <c r="B44" s="101" t="s">
        <v>311</v>
      </c>
      <c r="C44" s="80" t="s">
        <v>182</v>
      </c>
      <c r="D44" s="99">
        <v>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79">
        <v>21</v>
      </c>
      <c r="B45" s="98" t="s">
        <v>265</v>
      </c>
      <c r="C45" s="80" t="s">
        <v>182</v>
      </c>
      <c r="D45" s="99">
        <v>3</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80">
        <v>22</v>
      </c>
      <c r="B46" s="101" t="s">
        <v>267</v>
      </c>
      <c r="C46" s="79" t="s">
        <v>182</v>
      </c>
      <c r="D46" s="102">
        <v>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23</v>
      </c>
      <c r="B47" s="101" t="s">
        <v>268</v>
      </c>
      <c r="C47" s="79" t="s">
        <v>182</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24</v>
      </c>
      <c r="B48" s="101" t="s">
        <v>364</v>
      </c>
      <c r="C48" s="80" t="s">
        <v>182</v>
      </c>
      <c r="D48" s="102">
        <v>3</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60" x14ac:dyDescent="0.25">
      <c r="A49" s="80">
        <v>25</v>
      </c>
      <c r="B49" s="101" t="s">
        <v>207</v>
      </c>
      <c r="C49" s="79" t="s">
        <v>182</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60" x14ac:dyDescent="0.25">
      <c r="A50" s="79">
        <v>26</v>
      </c>
      <c r="B50" s="101" t="s">
        <v>365</v>
      </c>
      <c r="C50" s="80" t="s">
        <v>366</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79">
        <v>27</v>
      </c>
      <c r="B51" s="98" t="s">
        <v>266</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111"/>
      <c r="B52" s="104" t="s">
        <v>210</v>
      </c>
      <c r="C52" s="105"/>
      <c r="D52" s="106"/>
      <c r="E52" s="107"/>
      <c r="F52" s="108"/>
      <c r="G52" s="108"/>
      <c r="H52" s="108"/>
      <c r="I52" s="108"/>
      <c r="J52" s="108"/>
      <c r="K52" s="109"/>
      <c r="L52" s="108"/>
      <c r="M52" s="108"/>
      <c r="N52" s="108"/>
      <c r="O52" s="108"/>
    </row>
    <row r="53" spans="1:15" s="7" customFormat="1" ht="30" x14ac:dyDescent="0.25">
      <c r="A53" s="79">
        <v>28</v>
      </c>
      <c r="B53" s="101" t="s">
        <v>211</v>
      </c>
      <c r="C53" s="79" t="s">
        <v>149</v>
      </c>
      <c r="D53" s="102">
        <v>83</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79">
        <v>29</v>
      </c>
      <c r="B54" s="101" t="s">
        <v>213</v>
      </c>
      <c r="C54" s="80" t="s">
        <v>149</v>
      </c>
      <c r="D54" s="102">
        <v>4.5</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30</v>
      </c>
      <c r="B55" s="101" t="s">
        <v>271</v>
      </c>
      <c r="C55" s="79" t="s">
        <v>149</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31</v>
      </c>
      <c r="B56" s="101" t="s">
        <v>272</v>
      </c>
      <c r="C56" s="80" t="s">
        <v>149</v>
      </c>
      <c r="D56" s="99">
        <v>24.6</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32</v>
      </c>
      <c r="B57" s="98" t="s">
        <v>273</v>
      </c>
      <c r="C57" s="80" t="s">
        <v>149</v>
      </c>
      <c r="D57" s="99">
        <v>24.6</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33</v>
      </c>
      <c r="B58" s="101" t="s">
        <v>367</v>
      </c>
      <c r="C58" s="79" t="s">
        <v>149</v>
      </c>
      <c r="D58" s="102">
        <v>24.6</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34</v>
      </c>
      <c r="B59" s="101" t="s">
        <v>274</v>
      </c>
      <c r="C59" s="79" t="s">
        <v>149</v>
      </c>
      <c r="D59" s="102">
        <v>58</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35</v>
      </c>
      <c r="B60" s="101" t="s">
        <v>275</v>
      </c>
      <c r="C60" s="80" t="s">
        <v>149</v>
      </c>
      <c r="D60" s="102">
        <v>58</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36</v>
      </c>
      <c r="B61" s="101" t="s">
        <v>368</v>
      </c>
      <c r="C61" s="79" t="s">
        <v>149</v>
      </c>
      <c r="D61" s="102">
        <v>58</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37</v>
      </c>
      <c r="B62" s="101" t="s">
        <v>223</v>
      </c>
      <c r="C62" s="80" t="s">
        <v>149</v>
      </c>
      <c r="D62" s="99">
        <v>4.5</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111"/>
      <c r="B63" s="104" t="s">
        <v>233</v>
      </c>
      <c r="C63" s="105"/>
      <c r="D63" s="106"/>
      <c r="E63" s="107"/>
      <c r="F63" s="108"/>
      <c r="G63" s="108"/>
      <c r="H63" s="108"/>
      <c r="I63" s="108"/>
      <c r="J63" s="108"/>
      <c r="K63" s="109"/>
      <c r="L63" s="108"/>
      <c r="M63" s="108"/>
      <c r="N63" s="108"/>
      <c r="O63" s="108"/>
    </row>
    <row r="64" spans="1:15" s="7" customFormat="1" ht="45" x14ac:dyDescent="0.25">
      <c r="A64" s="80">
        <v>38</v>
      </c>
      <c r="B64" s="101" t="s">
        <v>234</v>
      </c>
      <c r="C64" s="79" t="s">
        <v>235</v>
      </c>
      <c r="D64" s="102">
        <v>0.6</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v>39</v>
      </c>
      <c r="B65" s="101" t="s">
        <v>236</v>
      </c>
      <c r="C65" s="79" t="s">
        <v>235</v>
      </c>
      <c r="D65" s="102">
        <v>0.6</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40</v>
      </c>
      <c r="B66" s="101" t="s">
        <v>279</v>
      </c>
      <c r="C66" s="80" t="s">
        <v>149</v>
      </c>
      <c r="D66" s="102">
        <v>24.6</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80">
        <v>41</v>
      </c>
      <c r="B67" s="101" t="s">
        <v>294</v>
      </c>
      <c r="C67" s="79" t="s">
        <v>149</v>
      </c>
      <c r="D67" s="102">
        <v>4</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42</v>
      </c>
      <c r="B68" s="101" t="s">
        <v>369</v>
      </c>
      <c r="C68" s="80" t="s">
        <v>149</v>
      </c>
      <c r="D68" s="99">
        <v>20.9</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43</v>
      </c>
      <c r="B69" s="98" t="s">
        <v>314</v>
      </c>
      <c r="C69" s="80" t="s">
        <v>182</v>
      </c>
      <c r="D69" s="99">
        <v>6</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44</v>
      </c>
      <c r="B70" s="101" t="s">
        <v>315</v>
      </c>
      <c r="C70" s="79" t="s">
        <v>149</v>
      </c>
      <c r="D70" s="102">
        <v>3.7</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45</v>
      </c>
      <c r="B71" s="101" t="s">
        <v>316</v>
      </c>
      <c r="C71" s="79" t="s">
        <v>149</v>
      </c>
      <c r="D71" s="102">
        <v>15.7</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46</v>
      </c>
      <c r="B72" s="101" t="s">
        <v>317</v>
      </c>
      <c r="C72" s="80" t="s">
        <v>149</v>
      </c>
      <c r="D72" s="102">
        <v>1.7</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hidden="1" x14ac:dyDescent="0.25">
      <c r="A73" s="80">
        <v>53</v>
      </c>
      <c r="B73" s="101"/>
      <c r="C73" s="79"/>
      <c r="D73" s="102"/>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hidden="1" x14ac:dyDescent="0.25">
      <c r="A74" s="79">
        <v>54</v>
      </c>
      <c r="B74" s="101"/>
      <c r="C74" s="80"/>
      <c r="D74" s="99"/>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hidden="1" x14ac:dyDescent="0.25">
      <c r="A75" s="79">
        <v>55</v>
      </c>
      <c r="B75" s="98"/>
      <c r="C75" s="80"/>
      <c r="D75" s="99"/>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hidden="1" x14ac:dyDescent="0.25">
      <c r="A76" s="80">
        <v>56</v>
      </c>
      <c r="B76" s="101"/>
      <c r="C76" s="79"/>
      <c r="D76" s="102"/>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hidden="1" x14ac:dyDescent="0.25">
      <c r="A77" s="79">
        <v>57</v>
      </c>
      <c r="B77" s="101"/>
      <c r="C77" s="79"/>
      <c r="D77" s="102"/>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hidden="1" x14ac:dyDescent="0.25">
      <c r="A78" s="79">
        <v>58</v>
      </c>
      <c r="B78" s="101"/>
      <c r="C78" s="80"/>
      <c r="D78" s="102"/>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hidden="1" x14ac:dyDescent="0.25">
      <c r="A79" s="80">
        <v>59</v>
      </c>
      <c r="B79" s="101"/>
      <c r="C79" s="79"/>
      <c r="D79" s="102"/>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hidden="1" x14ac:dyDescent="0.25">
      <c r="A80" s="79">
        <v>60</v>
      </c>
      <c r="B80" s="101"/>
      <c r="C80" s="80"/>
      <c r="D80" s="99"/>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hidden="1" x14ac:dyDescent="0.25">
      <c r="A81" s="79">
        <v>61</v>
      </c>
      <c r="B81" s="98"/>
      <c r="C81" s="80"/>
      <c r="D81" s="99"/>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hidden="1" x14ac:dyDescent="0.25">
      <c r="A82" s="80">
        <v>62</v>
      </c>
      <c r="B82" s="101"/>
      <c r="C82" s="79"/>
      <c r="D82" s="102"/>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hidden="1" x14ac:dyDescent="0.25">
      <c r="A83" s="79">
        <v>63</v>
      </c>
      <c r="B83" s="101"/>
      <c r="C83" s="79"/>
      <c r="D83" s="102"/>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hidden="1" x14ac:dyDescent="0.25">
      <c r="A84" s="79">
        <v>64</v>
      </c>
      <c r="B84" s="101"/>
      <c r="C84" s="80"/>
      <c r="D84" s="102"/>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hidden="1" x14ac:dyDescent="0.25">
      <c r="A85" s="80">
        <v>65</v>
      </c>
      <c r="B85" s="101"/>
      <c r="C85" s="79"/>
      <c r="D85" s="102"/>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hidden="1" x14ac:dyDescent="0.25">
      <c r="A86" s="80">
        <v>66</v>
      </c>
      <c r="B86" s="101"/>
      <c r="C86" s="79"/>
      <c r="D86" s="102"/>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hidden="1" x14ac:dyDescent="0.25">
      <c r="A87" s="79">
        <v>67</v>
      </c>
      <c r="B87" s="101"/>
      <c r="C87" s="80"/>
      <c r="D87" s="99"/>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hidden="1" x14ac:dyDescent="0.25">
      <c r="A88" s="79">
        <v>68</v>
      </c>
      <c r="B88" s="98"/>
      <c r="C88" s="80"/>
      <c r="D88" s="99"/>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hidden="1" x14ac:dyDescent="0.25">
      <c r="A89" s="80">
        <v>69</v>
      </c>
      <c r="B89" s="101"/>
      <c r="C89" s="79"/>
      <c r="D89" s="102"/>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hidden="1" x14ac:dyDescent="0.25">
      <c r="A90" s="79">
        <v>70</v>
      </c>
      <c r="B90" s="101"/>
      <c r="C90" s="79"/>
      <c r="D90" s="102"/>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hidden="1" x14ac:dyDescent="0.25">
      <c r="A91" s="79">
        <v>71</v>
      </c>
      <c r="B91" s="101"/>
      <c r="C91" s="80"/>
      <c r="D91" s="102"/>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hidden="1" x14ac:dyDescent="0.25">
      <c r="A92" s="80">
        <v>72</v>
      </c>
      <c r="B92" s="101"/>
      <c r="C92" s="79"/>
      <c r="D92" s="102"/>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hidden="1" x14ac:dyDescent="0.25">
      <c r="A93" s="79">
        <v>73</v>
      </c>
      <c r="B93" s="101"/>
      <c r="C93" s="80"/>
      <c r="D93" s="99"/>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hidden="1" x14ac:dyDescent="0.25">
      <c r="A94" s="79">
        <v>74</v>
      </c>
      <c r="B94" s="98"/>
      <c r="C94" s="80"/>
      <c r="D94" s="99"/>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hidden="1" x14ac:dyDescent="0.25">
      <c r="A95" s="80">
        <v>75</v>
      </c>
      <c r="B95" s="101"/>
      <c r="C95" s="79"/>
      <c r="D95" s="102"/>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30"/>
  <sheetViews>
    <sheetView topLeftCell="A12" workbookViewId="0">
      <selection activeCell="E22" sqref="E22:I103"/>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118</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370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12"/>
      <c r="D21" s="113"/>
      <c r="E21" s="114"/>
      <c r="F21" s="115"/>
      <c r="G21" s="115"/>
      <c r="H21" s="115"/>
      <c r="I21" s="115"/>
      <c r="J21" s="115"/>
      <c r="K21" s="116"/>
      <c r="L21" s="115"/>
      <c r="M21" s="115"/>
      <c r="N21" s="115"/>
      <c r="O21" s="115"/>
    </row>
    <row r="22" spans="1:16" s="7" customFormat="1" ht="15" x14ac:dyDescent="0.25">
      <c r="A22" s="80">
        <v>1</v>
      </c>
      <c r="B22" s="101" t="s">
        <v>150</v>
      </c>
      <c r="C22" s="80" t="s">
        <v>149</v>
      </c>
      <c r="D22" s="102">
        <v>35</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152</v>
      </c>
      <c r="C23" s="79" t="s">
        <v>149</v>
      </c>
      <c r="D23" s="102">
        <v>3.8</v>
      </c>
      <c r="E23" s="100"/>
      <c r="F23" s="69"/>
      <c r="G23" s="69"/>
      <c r="H23" s="69"/>
      <c r="I23" s="69"/>
      <c r="J23" s="69">
        <f t="shared" si="0"/>
        <v>0</v>
      </c>
      <c r="K23" s="70">
        <f t="shared" ref="K23:K85" si="5">ROUND(D23*E23,1)</f>
        <v>0</v>
      </c>
      <c r="L23" s="69">
        <f t="shared" si="1"/>
        <v>0</v>
      </c>
      <c r="M23" s="69">
        <f t="shared" si="2"/>
        <v>0</v>
      </c>
      <c r="N23" s="69">
        <f t="shared" si="3"/>
        <v>0</v>
      </c>
      <c r="O23" s="69">
        <f t="shared" si="4"/>
        <v>0</v>
      </c>
    </row>
    <row r="24" spans="1:16" s="7" customFormat="1" ht="30" x14ac:dyDescent="0.25">
      <c r="A24" s="79">
        <v>3</v>
      </c>
      <c r="B24" s="98" t="s">
        <v>153</v>
      </c>
      <c r="C24" s="79" t="s">
        <v>149</v>
      </c>
      <c r="D24" s="99">
        <v>4.3</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154</v>
      </c>
      <c r="C25" s="79" t="s">
        <v>155</v>
      </c>
      <c r="D25" s="99">
        <v>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332</v>
      </c>
      <c r="C26" s="80" t="s">
        <v>155</v>
      </c>
      <c r="D26" s="99">
        <v>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156</v>
      </c>
      <c r="C27" s="80" t="s">
        <v>149</v>
      </c>
      <c r="D27" s="102">
        <v>10.4</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157</v>
      </c>
      <c r="C28" s="80" t="s">
        <v>158</v>
      </c>
      <c r="D28" s="102">
        <v>60</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160</v>
      </c>
      <c r="C29" s="80" t="s">
        <v>155</v>
      </c>
      <c r="D29" s="102">
        <v>2</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9</v>
      </c>
      <c r="B30" s="101" t="s">
        <v>161</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10</v>
      </c>
      <c r="B31" s="101" t="s">
        <v>162</v>
      </c>
      <c r="C31" s="80" t="s">
        <v>163</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164</v>
      </c>
      <c r="C32" s="79" t="s">
        <v>165</v>
      </c>
      <c r="D32" s="99">
        <v>5</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166</v>
      </c>
      <c r="C33" s="79" t="s">
        <v>158</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168</v>
      </c>
      <c r="C34" s="80" t="s">
        <v>155</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111"/>
      <c r="B35" s="104" t="s">
        <v>169</v>
      </c>
      <c r="C35" s="112"/>
      <c r="D35" s="113"/>
      <c r="E35" s="114"/>
      <c r="F35" s="115"/>
      <c r="G35" s="115"/>
      <c r="H35" s="115"/>
      <c r="I35" s="115"/>
      <c r="J35" s="115"/>
      <c r="K35" s="116"/>
      <c r="L35" s="115"/>
      <c r="M35" s="115"/>
      <c r="N35" s="115"/>
      <c r="O35" s="115"/>
    </row>
    <row r="36" spans="1:15" s="7" customFormat="1" ht="15" x14ac:dyDescent="0.25">
      <c r="A36" s="79">
        <v>14</v>
      </c>
      <c r="B36" s="101" t="s">
        <v>371</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80" x14ac:dyDescent="0.25">
      <c r="A37" s="79">
        <v>15</v>
      </c>
      <c r="B37" s="101" t="s">
        <v>173</v>
      </c>
      <c r="C37" s="79" t="s">
        <v>149</v>
      </c>
      <c r="D37" s="102">
        <v>3.8</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75" x14ac:dyDescent="0.25">
      <c r="A38" s="80">
        <v>16</v>
      </c>
      <c r="B38" s="101" t="s">
        <v>176</v>
      </c>
      <c r="C38" s="80" t="s">
        <v>155</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175</v>
      </c>
      <c r="C39" s="80" t="s">
        <v>155</v>
      </c>
      <c r="D39" s="99">
        <v>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79">
        <v>18</v>
      </c>
      <c r="B40" s="101" t="s">
        <v>322</v>
      </c>
      <c r="C40" s="79" t="s">
        <v>163</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45" x14ac:dyDescent="0.25">
      <c r="A41" s="80">
        <v>19</v>
      </c>
      <c r="B41" s="101" t="s">
        <v>178</v>
      </c>
      <c r="C41" s="79" t="s">
        <v>149</v>
      </c>
      <c r="D41" s="102">
        <v>35</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179</v>
      </c>
      <c r="C42" s="80" t="s">
        <v>163</v>
      </c>
      <c r="D42" s="102">
        <v>3</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79">
        <v>21</v>
      </c>
      <c r="B43" s="101" t="s">
        <v>323</v>
      </c>
      <c r="C43" s="79" t="s">
        <v>163</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45" x14ac:dyDescent="0.25">
      <c r="A44" s="80">
        <v>22</v>
      </c>
      <c r="B44" s="101" t="s">
        <v>372</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111"/>
      <c r="B45" s="104" t="s">
        <v>183</v>
      </c>
      <c r="C45" s="112"/>
      <c r="D45" s="113"/>
      <c r="E45" s="114"/>
      <c r="F45" s="115"/>
      <c r="G45" s="115"/>
      <c r="H45" s="115"/>
      <c r="I45" s="115"/>
      <c r="J45" s="115"/>
      <c r="K45" s="116"/>
      <c r="L45" s="115"/>
      <c r="M45" s="115"/>
      <c r="N45" s="115"/>
      <c r="O45" s="115"/>
    </row>
    <row r="46" spans="1:15" s="7" customFormat="1" ht="30" x14ac:dyDescent="0.25">
      <c r="A46" s="79">
        <v>23</v>
      </c>
      <c r="B46" s="101" t="s">
        <v>195</v>
      </c>
      <c r="C46" s="79" t="s">
        <v>163</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196</v>
      </c>
      <c r="C47" s="79" t="s">
        <v>182</v>
      </c>
      <c r="D47" s="102">
        <v>5</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45" x14ac:dyDescent="0.25">
      <c r="A48" s="80">
        <v>25</v>
      </c>
      <c r="B48" s="101" t="s">
        <v>185</v>
      </c>
      <c r="C48" s="80" t="s">
        <v>158</v>
      </c>
      <c r="D48" s="102">
        <v>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79">
        <v>26</v>
      </c>
      <c r="B49" s="101" t="s">
        <v>186</v>
      </c>
      <c r="C49" s="79" t="s">
        <v>187</v>
      </c>
      <c r="D49" s="102">
        <v>0.05</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60" x14ac:dyDescent="0.25">
      <c r="A50" s="79">
        <v>27</v>
      </c>
      <c r="B50" s="101" t="s">
        <v>188</v>
      </c>
      <c r="C50" s="80" t="s">
        <v>158</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45" x14ac:dyDescent="0.25">
      <c r="A51" s="79">
        <v>28</v>
      </c>
      <c r="B51" s="98" t="s">
        <v>189</v>
      </c>
      <c r="C51" s="80" t="s">
        <v>155</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29</v>
      </c>
      <c r="B52" s="101" t="s">
        <v>190</v>
      </c>
      <c r="C52" s="79" t="s">
        <v>155</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306</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192</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79">
        <v>32</v>
      </c>
      <c r="B55" s="101" t="s">
        <v>373</v>
      </c>
      <c r="C55" s="79" t="s">
        <v>155</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80">
        <v>33</v>
      </c>
      <c r="B56" s="101" t="s">
        <v>197</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34</v>
      </c>
      <c r="B57" s="98" t="s">
        <v>198</v>
      </c>
      <c r="C57" s="80" t="s">
        <v>155</v>
      </c>
      <c r="D57" s="99">
        <v>2</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111"/>
      <c r="B58" s="104" t="s">
        <v>199</v>
      </c>
      <c r="C58" s="112"/>
      <c r="D58" s="113"/>
      <c r="E58" s="114"/>
      <c r="F58" s="115"/>
      <c r="G58" s="115"/>
      <c r="H58" s="115"/>
      <c r="I58" s="115"/>
      <c r="J58" s="115"/>
      <c r="K58" s="116"/>
      <c r="L58" s="115"/>
      <c r="M58" s="115"/>
      <c r="N58" s="115"/>
      <c r="O58" s="115"/>
    </row>
    <row r="59" spans="1:15" s="7" customFormat="1" ht="60" x14ac:dyDescent="0.25">
      <c r="A59" s="79">
        <v>35</v>
      </c>
      <c r="B59" s="101" t="s">
        <v>200</v>
      </c>
      <c r="C59" s="79" t="s">
        <v>158</v>
      </c>
      <c r="D59" s="102">
        <v>60</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36</v>
      </c>
      <c r="B60" s="101" t="s">
        <v>201</v>
      </c>
      <c r="C60" s="80" t="s">
        <v>163</v>
      </c>
      <c r="D60" s="102">
        <v>5</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37</v>
      </c>
      <c r="B61" s="101" t="s">
        <v>202</v>
      </c>
      <c r="C61" s="79" t="s">
        <v>163</v>
      </c>
      <c r="D61" s="102">
        <v>11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30" x14ac:dyDescent="0.25">
      <c r="A62" s="79">
        <v>38</v>
      </c>
      <c r="B62" s="101" t="s">
        <v>203</v>
      </c>
      <c r="C62" s="80" t="s">
        <v>163</v>
      </c>
      <c r="D62" s="99">
        <v>6</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39</v>
      </c>
      <c r="B63" s="98" t="s">
        <v>204</v>
      </c>
      <c r="C63" s="80" t="s">
        <v>155</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40</v>
      </c>
      <c r="B64" s="101" t="s">
        <v>205</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60" x14ac:dyDescent="0.25">
      <c r="A65" s="79">
        <v>41</v>
      </c>
      <c r="B65" s="101" t="s">
        <v>206</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60" x14ac:dyDescent="0.25">
      <c r="A66" s="79">
        <v>42</v>
      </c>
      <c r="B66" s="101" t="s">
        <v>207</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43</v>
      </c>
      <c r="B67" s="101" t="s">
        <v>208</v>
      </c>
      <c r="C67" s="79" t="s">
        <v>155</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79">
        <v>44</v>
      </c>
      <c r="B68" s="101" t="s">
        <v>209</v>
      </c>
      <c r="C68" s="80" t="s">
        <v>155</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111"/>
      <c r="B69" s="104" t="s">
        <v>210</v>
      </c>
      <c r="C69" s="112"/>
      <c r="D69" s="113"/>
      <c r="E69" s="114"/>
      <c r="F69" s="115"/>
      <c r="G69" s="115"/>
      <c r="H69" s="115"/>
      <c r="I69" s="115"/>
      <c r="J69" s="115"/>
      <c r="K69" s="116"/>
      <c r="L69" s="115"/>
      <c r="M69" s="115"/>
      <c r="N69" s="115"/>
      <c r="O69" s="115"/>
    </row>
    <row r="70" spans="1:15" s="7" customFormat="1" ht="30" x14ac:dyDescent="0.25">
      <c r="A70" s="79">
        <v>45</v>
      </c>
      <c r="B70" s="101" t="s">
        <v>211</v>
      </c>
      <c r="C70" s="79" t="s">
        <v>149</v>
      </c>
      <c r="D70" s="102">
        <v>154</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80">
        <v>46</v>
      </c>
      <c r="B71" s="101" t="s">
        <v>335</v>
      </c>
      <c r="C71" s="79" t="s">
        <v>149</v>
      </c>
      <c r="D71" s="102">
        <v>11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336</v>
      </c>
      <c r="C72" s="80" t="s">
        <v>149</v>
      </c>
      <c r="D72" s="102">
        <v>46</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79">
        <v>48</v>
      </c>
      <c r="B73" s="101" t="s">
        <v>213</v>
      </c>
      <c r="C73" s="79" t="s">
        <v>149</v>
      </c>
      <c r="D73" s="102">
        <v>37</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80">
        <v>49</v>
      </c>
      <c r="B74" s="101" t="s">
        <v>214</v>
      </c>
      <c r="C74" s="80" t="s">
        <v>149</v>
      </c>
      <c r="D74" s="99">
        <v>2.2999999999999998</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50</v>
      </c>
      <c r="B75" s="98" t="s">
        <v>215</v>
      </c>
      <c r="C75" s="80" t="s">
        <v>149</v>
      </c>
      <c r="D75" s="99">
        <v>38.1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51</v>
      </c>
      <c r="B76" s="101" t="s">
        <v>216</v>
      </c>
      <c r="C76" s="79" t="s">
        <v>149</v>
      </c>
      <c r="D76" s="102">
        <v>38.1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52</v>
      </c>
      <c r="B77" s="101" t="s">
        <v>217</v>
      </c>
      <c r="C77" s="79" t="s">
        <v>149</v>
      </c>
      <c r="D77" s="102">
        <v>38.1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218</v>
      </c>
      <c r="C78" s="80" t="s">
        <v>149</v>
      </c>
      <c r="D78" s="102">
        <v>115</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54</v>
      </c>
      <c r="B79" s="101" t="s">
        <v>219</v>
      </c>
      <c r="C79" s="79" t="s">
        <v>149</v>
      </c>
      <c r="D79" s="102">
        <v>115</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55</v>
      </c>
      <c r="B80" s="101" t="s">
        <v>220</v>
      </c>
      <c r="C80" s="80" t="s">
        <v>149</v>
      </c>
      <c r="D80" s="99">
        <v>115</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80">
        <v>56</v>
      </c>
      <c r="B81" s="98" t="s">
        <v>327</v>
      </c>
      <c r="C81" s="80" t="s">
        <v>149</v>
      </c>
      <c r="D81" s="99">
        <v>3.1</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79">
        <v>57</v>
      </c>
      <c r="B82" s="101" t="s">
        <v>312</v>
      </c>
      <c r="C82" s="79" t="s">
        <v>149</v>
      </c>
      <c r="D82" s="102">
        <v>13.1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58</v>
      </c>
      <c r="B83" s="101" t="s">
        <v>222</v>
      </c>
      <c r="C83" s="79" t="s">
        <v>149</v>
      </c>
      <c r="D83" s="102">
        <v>1.5</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45" x14ac:dyDescent="0.25">
      <c r="A84" s="80">
        <v>59</v>
      </c>
      <c r="B84" s="101" t="s">
        <v>223</v>
      </c>
      <c r="C84" s="80" t="s">
        <v>149</v>
      </c>
      <c r="D84" s="102">
        <v>4.5</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45" x14ac:dyDescent="0.25">
      <c r="A85" s="79">
        <v>60</v>
      </c>
      <c r="B85" s="101" t="s">
        <v>224</v>
      </c>
      <c r="C85" s="79" t="s">
        <v>149</v>
      </c>
      <c r="D85" s="102">
        <v>11</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111"/>
      <c r="B86" s="104" t="s">
        <v>225</v>
      </c>
      <c r="C86" s="112"/>
      <c r="D86" s="113"/>
      <c r="E86" s="114"/>
      <c r="F86" s="115"/>
      <c r="G86" s="115"/>
      <c r="H86" s="115"/>
      <c r="I86" s="115"/>
      <c r="J86" s="115"/>
      <c r="K86" s="116"/>
      <c r="L86" s="115"/>
      <c r="M86" s="115"/>
      <c r="N86" s="115"/>
      <c r="O86" s="115"/>
    </row>
    <row r="87" spans="1:15" s="7" customFormat="1" ht="15" x14ac:dyDescent="0.25">
      <c r="A87" s="80">
        <v>61</v>
      </c>
      <c r="B87" s="101" t="s">
        <v>226</v>
      </c>
      <c r="C87" s="80" t="s">
        <v>239</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62</v>
      </c>
      <c r="B88" s="98" t="s">
        <v>227</v>
      </c>
      <c r="C88" s="80" t="s">
        <v>155</v>
      </c>
      <c r="D88" s="99">
        <v>3</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79">
        <v>63</v>
      </c>
      <c r="B89" s="101" t="s">
        <v>228</v>
      </c>
      <c r="C89" s="79" t="s">
        <v>155</v>
      </c>
      <c r="D89" s="102">
        <v>3</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80">
        <v>64</v>
      </c>
      <c r="B90" s="101" t="s">
        <v>229</v>
      </c>
      <c r="C90" s="79" t="s">
        <v>163</v>
      </c>
      <c r="D90" s="102">
        <v>3</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45" x14ac:dyDescent="0.25">
      <c r="A91" s="80">
        <v>65</v>
      </c>
      <c r="B91" s="101" t="s">
        <v>230</v>
      </c>
      <c r="C91" s="80" t="s">
        <v>158</v>
      </c>
      <c r="D91" s="102">
        <v>4.5</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111"/>
      <c r="B92" s="104" t="s">
        <v>231</v>
      </c>
      <c r="C92" s="112"/>
      <c r="D92" s="113"/>
      <c r="E92" s="114"/>
      <c r="F92" s="115"/>
      <c r="G92" s="115"/>
      <c r="H92" s="115"/>
      <c r="I92" s="115"/>
      <c r="J92" s="115"/>
      <c r="K92" s="116"/>
      <c r="L92" s="115"/>
      <c r="M92" s="115"/>
      <c r="N92" s="115"/>
      <c r="O92" s="115"/>
    </row>
    <row r="93" spans="1:15" s="7" customFormat="1" ht="30" x14ac:dyDescent="0.25">
      <c r="A93" s="79">
        <v>66</v>
      </c>
      <c r="B93" s="101" t="s">
        <v>329</v>
      </c>
      <c r="C93" s="80" t="s">
        <v>155</v>
      </c>
      <c r="D93" s="99">
        <v>1</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111"/>
      <c r="B94" s="104" t="s">
        <v>233</v>
      </c>
      <c r="C94" s="112"/>
      <c r="D94" s="113"/>
      <c r="E94" s="114"/>
      <c r="F94" s="115"/>
      <c r="G94" s="115"/>
      <c r="H94" s="115"/>
      <c r="I94" s="115"/>
      <c r="J94" s="115"/>
      <c r="K94" s="116"/>
      <c r="L94" s="115"/>
      <c r="M94" s="115"/>
      <c r="N94" s="115"/>
      <c r="O94" s="115"/>
    </row>
    <row r="95" spans="1:15" s="7" customFormat="1" ht="45" x14ac:dyDescent="0.25">
      <c r="A95" s="79">
        <v>67</v>
      </c>
      <c r="B95" s="101" t="s">
        <v>234</v>
      </c>
      <c r="C95" s="79" t="s">
        <v>235</v>
      </c>
      <c r="D95" s="102">
        <v>4.5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45" x14ac:dyDescent="0.25">
      <c r="A96" s="80">
        <v>68</v>
      </c>
      <c r="B96" s="101" t="s">
        <v>236</v>
      </c>
      <c r="C96" s="79" t="s">
        <v>235</v>
      </c>
      <c r="D96" s="102">
        <v>4.5</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80">
        <v>69</v>
      </c>
      <c r="B97" s="101" t="s">
        <v>237</v>
      </c>
      <c r="C97" s="80" t="s">
        <v>149</v>
      </c>
      <c r="D97" s="102">
        <v>38.1</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60" x14ac:dyDescent="0.25">
      <c r="A98" s="79">
        <v>70</v>
      </c>
      <c r="B98" s="101" t="s">
        <v>374</v>
      </c>
      <c r="C98" s="79" t="s">
        <v>149</v>
      </c>
      <c r="D98" s="102">
        <v>3</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71</v>
      </c>
      <c r="B99" s="101" t="s">
        <v>375</v>
      </c>
      <c r="C99" s="80" t="s">
        <v>321</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80">
        <v>72</v>
      </c>
      <c r="B100" s="98" t="s">
        <v>295</v>
      </c>
      <c r="C100" s="80" t="s">
        <v>163</v>
      </c>
      <c r="D100" s="99">
        <v>1</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30" x14ac:dyDescent="0.25">
      <c r="A101" s="80">
        <v>73</v>
      </c>
      <c r="B101" s="98" t="s">
        <v>238</v>
      </c>
      <c r="C101" s="80" t="s">
        <v>239</v>
      </c>
      <c r="D101" s="99">
        <v>1</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60" x14ac:dyDescent="0.25">
      <c r="A102" s="79">
        <v>74</v>
      </c>
      <c r="B102" s="101" t="s">
        <v>240</v>
      </c>
      <c r="C102" s="79" t="s">
        <v>239</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60" x14ac:dyDescent="0.25">
      <c r="A103" s="79">
        <v>75</v>
      </c>
      <c r="B103" s="101" t="s">
        <v>241</v>
      </c>
      <c r="C103" s="79" t="s">
        <v>239</v>
      </c>
      <c r="D103" s="102">
        <v>1</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ref="G104:G120" si="12">ROUND(E104*F104,2)</f>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117</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376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15" x14ac:dyDescent="0.25">
      <c r="A22" s="80">
        <v>1</v>
      </c>
      <c r="B22" s="101" t="s">
        <v>150</v>
      </c>
      <c r="C22" s="80" t="s">
        <v>149</v>
      </c>
      <c r="D22" s="102">
        <v>24.5</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152</v>
      </c>
      <c r="C23" s="79" t="s">
        <v>149</v>
      </c>
      <c r="D23" s="102">
        <v>4.5999999999999996</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153</v>
      </c>
      <c r="C24" s="79" t="s">
        <v>149</v>
      </c>
      <c r="D24" s="99">
        <v>1.9</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154</v>
      </c>
      <c r="C25" s="79" t="s">
        <v>155</v>
      </c>
      <c r="D25" s="99">
        <v>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332</v>
      </c>
      <c r="C26" s="80" t="s">
        <v>155</v>
      </c>
      <c r="D26" s="99">
        <v>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156</v>
      </c>
      <c r="C27" s="80" t="s">
        <v>149</v>
      </c>
      <c r="D27" s="102">
        <v>9</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157</v>
      </c>
      <c r="C28" s="80" t="s">
        <v>158</v>
      </c>
      <c r="D28" s="102">
        <v>40</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8</v>
      </c>
      <c r="B29" s="101" t="s">
        <v>159</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9</v>
      </c>
      <c r="B30" s="101" t="s">
        <v>160</v>
      </c>
      <c r="C30" s="80" t="s">
        <v>155</v>
      </c>
      <c r="D30" s="102">
        <v>2</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161</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164</v>
      </c>
      <c r="C32" s="79" t="s">
        <v>165</v>
      </c>
      <c r="D32" s="99">
        <v>7</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166</v>
      </c>
      <c r="C33" s="79" t="s">
        <v>158</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13</v>
      </c>
      <c r="B34" s="101" t="s">
        <v>167</v>
      </c>
      <c r="C34" s="80" t="s">
        <v>163</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168</v>
      </c>
      <c r="C35" s="79" t="s">
        <v>155</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111"/>
      <c r="B36" s="104" t="s">
        <v>169</v>
      </c>
      <c r="C36" s="105"/>
      <c r="D36" s="106"/>
      <c r="E36" s="107"/>
      <c r="F36" s="108"/>
      <c r="G36" s="108"/>
      <c r="H36" s="108"/>
      <c r="I36" s="108"/>
      <c r="J36" s="108"/>
      <c r="K36" s="109"/>
      <c r="L36" s="108"/>
      <c r="M36" s="108"/>
      <c r="N36" s="108"/>
      <c r="O36" s="108"/>
    </row>
    <row r="37" spans="1:15" s="7" customFormat="1" ht="180" x14ac:dyDescent="0.25">
      <c r="A37" s="79">
        <v>15</v>
      </c>
      <c r="B37" s="101" t="s">
        <v>173</v>
      </c>
      <c r="C37" s="79" t="s">
        <v>149</v>
      </c>
      <c r="D37" s="102">
        <v>4.5999999999999996</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75" x14ac:dyDescent="0.25">
      <c r="A38" s="80">
        <v>16</v>
      </c>
      <c r="B38" s="101" t="s">
        <v>176</v>
      </c>
      <c r="C38" s="80" t="s">
        <v>155</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17</v>
      </c>
      <c r="B39" s="98" t="s">
        <v>377</v>
      </c>
      <c r="C39" s="80" t="s">
        <v>321</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79">
        <v>18</v>
      </c>
      <c r="B40" s="101" t="s">
        <v>322</v>
      </c>
      <c r="C40" s="79" t="s">
        <v>163</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45" x14ac:dyDescent="0.25">
      <c r="A41" s="80">
        <v>19</v>
      </c>
      <c r="B41" s="101" t="s">
        <v>178</v>
      </c>
      <c r="C41" s="79" t="s">
        <v>149</v>
      </c>
      <c r="D41" s="102">
        <v>24.5</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179</v>
      </c>
      <c r="C42" s="80" t="s">
        <v>163</v>
      </c>
      <c r="D42" s="102">
        <v>2</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79">
        <v>21</v>
      </c>
      <c r="B43" s="101" t="s">
        <v>323</v>
      </c>
      <c r="C43" s="79" t="s">
        <v>163</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111"/>
      <c r="B44" s="104" t="s">
        <v>183</v>
      </c>
      <c r="C44" s="105"/>
      <c r="D44" s="106"/>
      <c r="E44" s="107"/>
      <c r="F44" s="108"/>
      <c r="G44" s="108"/>
      <c r="H44" s="108"/>
      <c r="I44" s="108"/>
      <c r="J44" s="108"/>
      <c r="K44" s="109"/>
      <c r="L44" s="108"/>
      <c r="M44" s="108"/>
      <c r="N44" s="108"/>
      <c r="O44" s="108"/>
    </row>
    <row r="45" spans="1:15" s="7" customFormat="1" ht="15" x14ac:dyDescent="0.25">
      <c r="A45" s="80">
        <v>22</v>
      </c>
      <c r="B45" s="98" t="s">
        <v>184</v>
      </c>
      <c r="C45" s="80" t="s">
        <v>163</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79">
        <v>23</v>
      </c>
      <c r="B46" s="101" t="s">
        <v>194</v>
      </c>
      <c r="C46" s="79" t="s">
        <v>163</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195</v>
      </c>
      <c r="C47" s="79" t="s">
        <v>163</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80">
        <v>25</v>
      </c>
      <c r="B48" s="101" t="s">
        <v>196</v>
      </c>
      <c r="C48" s="80" t="s">
        <v>182</v>
      </c>
      <c r="D48" s="102">
        <v>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79">
        <v>26</v>
      </c>
      <c r="B49" s="101" t="s">
        <v>185</v>
      </c>
      <c r="C49" s="79" t="s">
        <v>158</v>
      </c>
      <c r="D49" s="102">
        <v>7</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80">
        <v>27</v>
      </c>
      <c r="B50" s="101" t="s">
        <v>186</v>
      </c>
      <c r="C50" s="80" t="s">
        <v>187</v>
      </c>
      <c r="D50" s="99">
        <v>7.0000000000000007E-2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60" x14ac:dyDescent="0.25">
      <c r="A51" s="79">
        <v>28</v>
      </c>
      <c r="B51" s="98" t="s">
        <v>188</v>
      </c>
      <c r="C51" s="80" t="s">
        <v>158</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79">
        <v>29</v>
      </c>
      <c r="B52" s="101" t="s">
        <v>189</v>
      </c>
      <c r="C52" s="79" t="s">
        <v>155</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80">
        <v>30</v>
      </c>
      <c r="B53" s="101" t="s">
        <v>190</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191</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80">
        <v>32</v>
      </c>
      <c r="B55" s="101" t="s">
        <v>192</v>
      </c>
      <c r="C55" s="79" t="s">
        <v>155</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33</v>
      </c>
      <c r="B56" s="101" t="s">
        <v>193</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34</v>
      </c>
      <c r="B57" s="98" t="s">
        <v>551</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35</v>
      </c>
      <c r="B58" s="101" t="s">
        <v>198</v>
      </c>
      <c r="C58" s="79" t="s">
        <v>155</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111"/>
      <c r="B59" s="104" t="s">
        <v>199</v>
      </c>
      <c r="C59" s="105"/>
      <c r="D59" s="106"/>
      <c r="E59" s="107"/>
      <c r="F59" s="108"/>
      <c r="G59" s="108"/>
      <c r="H59" s="108"/>
      <c r="I59" s="108"/>
      <c r="J59" s="108"/>
      <c r="K59" s="109"/>
      <c r="L59" s="108"/>
      <c r="M59" s="108"/>
      <c r="N59" s="108"/>
      <c r="O59" s="108"/>
    </row>
    <row r="60" spans="1:15" s="7" customFormat="1" ht="60" x14ac:dyDescent="0.25">
      <c r="A60" s="79">
        <v>36</v>
      </c>
      <c r="B60" s="101" t="s">
        <v>200</v>
      </c>
      <c r="C60" s="80" t="s">
        <v>158</v>
      </c>
      <c r="D60" s="102">
        <v>40</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37</v>
      </c>
      <c r="B61" s="101" t="s">
        <v>201</v>
      </c>
      <c r="C61" s="79" t="s">
        <v>163</v>
      </c>
      <c r="D61" s="102">
        <v>3</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202</v>
      </c>
      <c r="C62" s="80" t="s">
        <v>163</v>
      </c>
      <c r="D62" s="99">
        <v>8</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39</v>
      </c>
      <c r="B63" s="98" t="s">
        <v>203</v>
      </c>
      <c r="C63" s="80" t="s">
        <v>163</v>
      </c>
      <c r="D63" s="99">
        <v>4</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79">
        <v>40</v>
      </c>
      <c r="B64" s="101" t="s">
        <v>204</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80">
        <v>41</v>
      </c>
      <c r="B65" s="101" t="s">
        <v>205</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60" x14ac:dyDescent="0.25">
      <c r="A66" s="79">
        <v>42</v>
      </c>
      <c r="B66" s="101" t="s">
        <v>206</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79">
        <v>43</v>
      </c>
      <c r="B67" s="101" t="s">
        <v>207</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79">
        <v>44</v>
      </c>
      <c r="B68" s="101" t="s">
        <v>208</v>
      </c>
      <c r="C68" s="80" t="s">
        <v>155</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80">
        <v>45</v>
      </c>
      <c r="B69" s="98" t="s">
        <v>209</v>
      </c>
      <c r="C69" s="80" t="s">
        <v>155</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111"/>
      <c r="B70" s="104" t="s">
        <v>210</v>
      </c>
      <c r="C70" s="105"/>
      <c r="D70" s="106"/>
      <c r="E70" s="107"/>
      <c r="F70" s="108"/>
      <c r="G70" s="108"/>
      <c r="H70" s="108"/>
      <c r="I70" s="108"/>
      <c r="J70" s="108"/>
      <c r="K70" s="109"/>
      <c r="L70" s="108"/>
      <c r="M70" s="108"/>
      <c r="N70" s="108"/>
      <c r="O70" s="108"/>
    </row>
    <row r="71" spans="1:15" s="7" customFormat="1" ht="30" x14ac:dyDescent="0.25">
      <c r="A71" s="79">
        <v>46</v>
      </c>
      <c r="B71" s="101" t="s">
        <v>211</v>
      </c>
      <c r="C71" s="79" t="s">
        <v>149</v>
      </c>
      <c r="D71" s="102">
        <v>103</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335</v>
      </c>
      <c r="C72" s="80" t="s">
        <v>149</v>
      </c>
      <c r="D72" s="102">
        <v>5</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79">
        <v>48</v>
      </c>
      <c r="B73" s="101" t="s">
        <v>336</v>
      </c>
      <c r="C73" s="79" t="s">
        <v>149</v>
      </c>
      <c r="D73" s="102">
        <v>30</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80">
        <v>49</v>
      </c>
      <c r="B74" s="101" t="s">
        <v>213</v>
      </c>
      <c r="C74" s="80" t="s">
        <v>149</v>
      </c>
      <c r="D74" s="99">
        <v>27</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214</v>
      </c>
      <c r="C75" s="80" t="s">
        <v>149</v>
      </c>
      <c r="D75" s="99">
        <v>1.9</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79">
        <v>51</v>
      </c>
      <c r="B76" s="101" t="s">
        <v>215</v>
      </c>
      <c r="C76" s="79" t="s">
        <v>149</v>
      </c>
      <c r="D76" s="102">
        <v>27.2</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79">
        <v>52</v>
      </c>
      <c r="B77" s="101" t="s">
        <v>216</v>
      </c>
      <c r="C77" s="79" t="s">
        <v>149</v>
      </c>
      <c r="D77" s="102">
        <v>27.2</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217</v>
      </c>
      <c r="C78" s="80" t="s">
        <v>149</v>
      </c>
      <c r="D78" s="102">
        <v>27.2</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79">
        <v>54</v>
      </c>
      <c r="B79" s="101" t="s">
        <v>218</v>
      </c>
      <c r="C79" s="79" t="s">
        <v>149</v>
      </c>
      <c r="D79" s="102">
        <v>76</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80">
        <v>55</v>
      </c>
      <c r="B80" s="101" t="s">
        <v>219</v>
      </c>
      <c r="C80" s="80" t="s">
        <v>149</v>
      </c>
      <c r="D80" s="99">
        <v>76</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56</v>
      </c>
      <c r="B81" s="98" t="s">
        <v>220</v>
      </c>
      <c r="C81" s="80" t="s">
        <v>149</v>
      </c>
      <c r="D81" s="99">
        <v>76</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79">
        <v>57</v>
      </c>
      <c r="B82" s="101" t="s">
        <v>327</v>
      </c>
      <c r="C82" s="79" t="s">
        <v>149</v>
      </c>
      <c r="D82" s="102">
        <v>2.7</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312</v>
      </c>
      <c r="C83" s="79" t="s">
        <v>149</v>
      </c>
      <c r="D83" s="102">
        <v>11.5</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59</v>
      </c>
      <c r="B84" s="101" t="s">
        <v>222</v>
      </c>
      <c r="C84" s="80" t="s">
        <v>149</v>
      </c>
      <c r="D84" s="102">
        <v>1.5</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45" x14ac:dyDescent="0.25">
      <c r="A85" s="79">
        <v>60</v>
      </c>
      <c r="B85" s="101" t="s">
        <v>223</v>
      </c>
      <c r="C85" s="79" t="s">
        <v>149</v>
      </c>
      <c r="D85" s="102">
        <v>4.5</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45" x14ac:dyDescent="0.25">
      <c r="A86" s="80">
        <v>61</v>
      </c>
      <c r="B86" s="101" t="s">
        <v>224</v>
      </c>
      <c r="C86" s="79" t="s">
        <v>149</v>
      </c>
      <c r="D86" s="102">
        <v>12.1</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111"/>
      <c r="B87" s="104" t="s">
        <v>225</v>
      </c>
      <c r="C87" s="105"/>
      <c r="D87" s="106"/>
      <c r="E87" s="107"/>
      <c r="F87" s="108"/>
      <c r="G87" s="108"/>
      <c r="H87" s="108"/>
      <c r="I87" s="108"/>
      <c r="J87" s="108"/>
      <c r="K87" s="109"/>
      <c r="L87" s="108"/>
      <c r="M87" s="108"/>
      <c r="N87" s="108"/>
      <c r="O87" s="108"/>
    </row>
    <row r="88" spans="1:15" s="7" customFormat="1" ht="15" x14ac:dyDescent="0.25">
      <c r="A88" s="79">
        <v>62</v>
      </c>
      <c r="B88" s="98" t="s">
        <v>226</v>
      </c>
      <c r="C88" s="80" t="s">
        <v>239</v>
      </c>
      <c r="D88" s="99">
        <v>1</v>
      </c>
      <c r="E88" s="103"/>
      <c r="F88" s="103"/>
      <c r="G88" s="69"/>
      <c r="H88" s="69"/>
      <c r="I88" s="69"/>
      <c r="J88" s="69">
        <f t="shared" si="6"/>
        <v>0</v>
      </c>
      <c r="K88" s="70">
        <f t="shared" ref="K88:K120" si="11">ROUND(D88*E88,1)</f>
        <v>0</v>
      </c>
      <c r="L88" s="69">
        <f t="shared" si="7"/>
        <v>0</v>
      </c>
      <c r="M88" s="69">
        <f t="shared" si="8"/>
        <v>0</v>
      </c>
      <c r="N88" s="69">
        <f t="shared" si="9"/>
        <v>0</v>
      </c>
      <c r="O88" s="69">
        <f t="shared" si="10"/>
        <v>0</v>
      </c>
    </row>
    <row r="89" spans="1:15" s="7" customFormat="1" ht="30" x14ac:dyDescent="0.25">
      <c r="A89" s="79">
        <v>63</v>
      </c>
      <c r="B89" s="101" t="s">
        <v>227</v>
      </c>
      <c r="C89" s="79" t="s">
        <v>155</v>
      </c>
      <c r="D89" s="102">
        <v>2</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79">
        <v>64</v>
      </c>
      <c r="B90" s="101" t="s">
        <v>228</v>
      </c>
      <c r="C90" s="79" t="s">
        <v>155</v>
      </c>
      <c r="D90" s="102">
        <v>2</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65</v>
      </c>
      <c r="B91" s="101" t="s">
        <v>229</v>
      </c>
      <c r="C91" s="80" t="s">
        <v>163</v>
      </c>
      <c r="D91" s="102">
        <v>2</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47.25" customHeight="1" x14ac:dyDescent="0.25">
      <c r="A92" s="79">
        <v>66</v>
      </c>
      <c r="B92" s="101" t="s">
        <v>230</v>
      </c>
      <c r="C92" s="79" t="s">
        <v>158</v>
      </c>
      <c r="D92" s="102">
        <v>3</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111"/>
      <c r="B93" s="104" t="s">
        <v>231</v>
      </c>
      <c r="C93" s="105"/>
      <c r="D93" s="106"/>
      <c r="E93" s="107"/>
      <c r="F93" s="108"/>
      <c r="G93" s="108"/>
      <c r="H93" s="108"/>
      <c r="I93" s="108"/>
      <c r="J93" s="108"/>
      <c r="K93" s="109"/>
      <c r="L93" s="108"/>
      <c r="M93" s="108"/>
      <c r="N93" s="108"/>
      <c r="O93" s="108"/>
    </row>
    <row r="94" spans="1:15" s="7" customFormat="1" ht="30" x14ac:dyDescent="0.25">
      <c r="A94" s="79">
        <v>67</v>
      </c>
      <c r="B94" s="98" t="s">
        <v>329</v>
      </c>
      <c r="C94" s="80" t="s">
        <v>155</v>
      </c>
      <c r="D94" s="99">
        <v>1</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111"/>
      <c r="B95" s="104" t="s">
        <v>233</v>
      </c>
      <c r="C95" s="105"/>
      <c r="D95" s="106"/>
      <c r="E95" s="107"/>
      <c r="F95" s="108"/>
      <c r="G95" s="108"/>
      <c r="H95" s="108"/>
      <c r="I95" s="108"/>
      <c r="J95" s="108"/>
      <c r="K95" s="109"/>
      <c r="L95" s="108"/>
      <c r="M95" s="108"/>
      <c r="N95" s="108"/>
      <c r="O95" s="108"/>
    </row>
    <row r="96" spans="1:15" s="7" customFormat="1" ht="45" x14ac:dyDescent="0.25">
      <c r="A96" s="79">
        <v>68</v>
      </c>
      <c r="B96" s="101" t="s">
        <v>234</v>
      </c>
      <c r="C96" s="79" t="s">
        <v>235</v>
      </c>
      <c r="D96" s="102">
        <v>4.4000000000000004</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45" x14ac:dyDescent="0.25">
      <c r="A97" s="79">
        <v>69</v>
      </c>
      <c r="B97" s="101" t="s">
        <v>236</v>
      </c>
      <c r="C97" s="80" t="s">
        <v>235</v>
      </c>
      <c r="D97" s="102">
        <v>4.4000000000000004</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79">
        <v>70</v>
      </c>
      <c r="B98" s="101" t="s">
        <v>237</v>
      </c>
      <c r="C98" s="79" t="s">
        <v>149</v>
      </c>
      <c r="D98" s="102">
        <v>27.2</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71</v>
      </c>
      <c r="B99" s="101" t="s">
        <v>238</v>
      </c>
      <c r="C99" s="80" t="s">
        <v>239</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60" x14ac:dyDescent="0.25">
      <c r="A100" s="79">
        <v>72</v>
      </c>
      <c r="B100" s="98" t="s">
        <v>240</v>
      </c>
      <c r="C100" s="80" t="s">
        <v>239</v>
      </c>
      <c r="D100" s="99">
        <v>1</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60" x14ac:dyDescent="0.25">
      <c r="A101" s="79">
        <v>73</v>
      </c>
      <c r="B101" s="98" t="s">
        <v>241</v>
      </c>
      <c r="C101" s="80" t="s">
        <v>239</v>
      </c>
      <c r="D101" s="99">
        <v>1</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ref="G117:G120" si="12">ROUND(E117*F117,2)</f>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116</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378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30" x14ac:dyDescent="0.25">
      <c r="A22" s="80">
        <v>1</v>
      </c>
      <c r="B22" s="101" t="s">
        <v>148</v>
      </c>
      <c r="C22" s="80" t="s">
        <v>149</v>
      </c>
      <c r="D22" s="102">
        <v>3.5</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150</v>
      </c>
      <c r="C23" s="79" t="s">
        <v>149</v>
      </c>
      <c r="D23" s="102">
        <v>40.6</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79">
        <v>3</v>
      </c>
      <c r="B24" s="98" t="s">
        <v>379</v>
      </c>
      <c r="C24" s="79" t="s">
        <v>149</v>
      </c>
      <c r="D24" s="99">
        <v>7.1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80">
        <v>4</v>
      </c>
      <c r="B25" s="101" t="s">
        <v>342</v>
      </c>
      <c r="C25" s="79" t="s">
        <v>149</v>
      </c>
      <c r="D25" s="99">
        <v>7.1</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152</v>
      </c>
      <c r="C26" s="80" t="s">
        <v>149</v>
      </c>
      <c r="D26" s="99">
        <v>8.1999999999999993</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153</v>
      </c>
      <c r="C27" s="80" t="s">
        <v>149</v>
      </c>
      <c r="D27" s="102">
        <v>1.9</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156</v>
      </c>
      <c r="C28" s="80" t="s">
        <v>149</v>
      </c>
      <c r="D28" s="102">
        <v>10</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157</v>
      </c>
      <c r="C29" s="80" t="s">
        <v>158</v>
      </c>
      <c r="D29" s="102">
        <v>60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9</v>
      </c>
      <c r="B30" s="101" t="s">
        <v>159</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160</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161</v>
      </c>
      <c r="C32" s="79" t="s">
        <v>155</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12</v>
      </c>
      <c r="B33" s="101" t="s">
        <v>162</v>
      </c>
      <c r="C33" s="79" t="s">
        <v>163</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164</v>
      </c>
      <c r="C34" s="80" t="s">
        <v>165</v>
      </c>
      <c r="D34" s="102">
        <v>7</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166</v>
      </c>
      <c r="C35" s="79" t="s">
        <v>158</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15</v>
      </c>
      <c r="B36" s="101" t="s">
        <v>167</v>
      </c>
      <c r="C36" s="79" t="s">
        <v>163</v>
      </c>
      <c r="D36" s="102">
        <v>4</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16</v>
      </c>
      <c r="B37" s="101" t="s">
        <v>168</v>
      </c>
      <c r="C37" s="79" t="s">
        <v>155</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1"/>
      <c r="B38" s="104" t="s">
        <v>169</v>
      </c>
      <c r="C38" s="105"/>
      <c r="D38" s="106"/>
      <c r="E38" s="107"/>
      <c r="F38" s="108"/>
      <c r="G38" s="108"/>
      <c r="H38" s="108"/>
      <c r="I38" s="108"/>
      <c r="J38" s="108"/>
      <c r="K38" s="109"/>
      <c r="L38" s="108"/>
      <c r="M38" s="108"/>
      <c r="N38" s="108"/>
      <c r="O38" s="108"/>
    </row>
    <row r="39" spans="1:15" s="7" customFormat="1" ht="15" x14ac:dyDescent="0.25">
      <c r="A39" s="79">
        <v>17</v>
      </c>
      <c r="B39" s="98" t="s">
        <v>380</v>
      </c>
      <c r="C39" s="80" t="s">
        <v>182</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177</v>
      </c>
      <c r="C40" s="79" t="s">
        <v>149</v>
      </c>
      <c r="D40" s="102">
        <v>3.5</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170</v>
      </c>
      <c r="C41" s="79" t="s">
        <v>149</v>
      </c>
      <c r="D41" s="102">
        <v>4</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20</v>
      </c>
      <c r="B42" s="101" t="s">
        <v>171</v>
      </c>
      <c r="C42" s="80" t="s">
        <v>149</v>
      </c>
      <c r="D42" s="102">
        <v>3.5</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80" x14ac:dyDescent="0.25">
      <c r="A43" s="80">
        <v>21</v>
      </c>
      <c r="B43" s="101" t="s">
        <v>173</v>
      </c>
      <c r="C43" s="79" t="s">
        <v>149</v>
      </c>
      <c r="D43" s="102">
        <v>8.1999999999999993</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75" x14ac:dyDescent="0.25">
      <c r="A44" s="79">
        <v>22</v>
      </c>
      <c r="B44" s="101" t="s">
        <v>176</v>
      </c>
      <c r="C44" s="80" t="s">
        <v>155</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79">
        <v>23</v>
      </c>
      <c r="B45" s="98" t="s">
        <v>322</v>
      </c>
      <c r="C45" s="80" t="s">
        <v>163</v>
      </c>
      <c r="D45" s="99">
        <v>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80">
        <v>24</v>
      </c>
      <c r="B46" s="101" t="s">
        <v>381</v>
      </c>
      <c r="C46" s="79" t="s">
        <v>149</v>
      </c>
      <c r="D46" s="102">
        <v>0.82400000000000007</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25</v>
      </c>
      <c r="B47" s="101" t="s">
        <v>382</v>
      </c>
      <c r="C47" s="79" t="s">
        <v>149</v>
      </c>
      <c r="D47" s="102">
        <v>7.1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26</v>
      </c>
      <c r="B48" s="101" t="s">
        <v>383</v>
      </c>
      <c r="C48" s="80" t="s">
        <v>149</v>
      </c>
      <c r="D48" s="102">
        <v>7.1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27</v>
      </c>
      <c r="B49" s="101" t="s">
        <v>178</v>
      </c>
      <c r="C49" s="79" t="s">
        <v>149</v>
      </c>
      <c r="D49" s="102">
        <v>47.7</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28</v>
      </c>
      <c r="B50" s="101" t="s">
        <v>179</v>
      </c>
      <c r="C50" s="80" t="s">
        <v>163</v>
      </c>
      <c r="D50" s="99">
        <v>3</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29</v>
      </c>
      <c r="B51" s="98" t="s">
        <v>323</v>
      </c>
      <c r="C51" s="80" t="s">
        <v>163</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111"/>
      <c r="B52" s="104" t="s">
        <v>183</v>
      </c>
      <c r="C52" s="105"/>
      <c r="D52" s="106"/>
      <c r="E52" s="107"/>
      <c r="F52" s="108"/>
      <c r="G52" s="108"/>
      <c r="H52" s="108"/>
      <c r="I52" s="108"/>
      <c r="J52" s="108"/>
      <c r="K52" s="109"/>
      <c r="L52" s="108"/>
      <c r="M52" s="108"/>
      <c r="N52" s="108"/>
      <c r="O52" s="108"/>
    </row>
    <row r="53" spans="1:15" s="7" customFormat="1" ht="15" x14ac:dyDescent="0.25">
      <c r="A53" s="79">
        <v>30</v>
      </c>
      <c r="B53" s="101" t="s">
        <v>184</v>
      </c>
      <c r="C53" s="79" t="s">
        <v>163</v>
      </c>
      <c r="D53" s="102">
        <v>4</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31</v>
      </c>
      <c r="B54" s="101" t="s">
        <v>194</v>
      </c>
      <c r="C54" s="80" t="s">
        <v>163</v>
      </c>
      <c r="D54" s="102">
        <v>4</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32</v>
      </c>
      <c r="B55" s="101" t="s">
        <v>195</v>
      </c>
      <c r="C55" s="79" t="s">
        <v>163</v>
      </c>
      <c r="D55" s="102">
        <v>4</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33</v>
      </c>
      <c r="B56" s="101" t="s">
        <v>196</v>
      </c>
      <c r="C56" s="80" t="s">
        <v>182</v>
      </c>
      <c r="D56" s="99">
        <v>3</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34</v>
      </c>
      <c r="B57" s="98" t="s">
        <v>185</v>
      </c>
      <c r="C57" s="80" t="s">
        <v>158</v>
      </c>
      <c r="D57" s="99">
        <v>7</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35</v>
      </c>
      <c r="B58" s="101" t="s">
        <v>186</v>
      </c>
      <c r="C58" s="79" t="s">
        <v>187</v>
      </c>
      <c r="D58" s="102">
        <v>7.0000000000000007E-2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60" x14ac:dyDescent="0.25">
      <c r="A59" s="79">
        <v>36</v>
      </c>
      <c r="B59" s="101" t="s">
        <v>188</v>
      </c>
      <c r="C59" s="79" t="s">
        <v>158</v>
      </c>
      <c r="D59" s="102">
        <v>2</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79">
        <v>37</v>
      </c>
      <c r="B60" s="101" t="s">
        <v>189</v>
      </c>
      <c r="C60" s="80" t="s">
        <v>155</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38</v>
      </c>
      <c r="B61" s="101" t="s">
        <v>190</v>
      </c>
      <c r="C61" s="79" t="s">
        <v>155</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39</v>
      </c>
      <c r="B62" s="101" t="s">
        <v>191</v>
      </c>
      <c r="C62" s="80" t="s">
        <v>155</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40</v>
      </c>
      <c r="B63" s="98" t="s">
        <v>192</v>
      </c>
      <c r="C63" s="80" t="s">
        <v>155</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80">
        <v>41</v>
      </c>
      <c r="B64" s="101" t="s">
        <v>193</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42</v>
      </c>
      <c r="B65" s="101" t="s">
        <v>197</v>
      </c>
      <c r="C65" s="79" t="s">
        <v>155</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43</v>
      </c>
      <c r="B66" s="101" t="s">
        <v>198</v>
      </c>
      <c r="C66" s="80" t="s">
        <v>155</v>
      </c>
      <c r="D66" s="102">
        <v>2</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111"/>
      <c r="B67" s="104" t="s">
        <v>199</v>
      </c>
      <c r="C67" s="105"/>
      <c r="D67" s="106"/>
      <c r="E67" s="107"/>
      <c r="F67" s="108"/>
      <c r="G67" s="108"/>
      <c r="H67" s="108"/>
      <c r="I67" s="108"/>
      <c r="J67" s="108"/>
      <c r="K67" s="109"/>
      <c r="L67" s="108"/>
      <c r="M67" s="108"/>
      <c r="N67" s="108"/>
      <c r="O67" s="108"/>
    </row>
    <row r="68" spans="1:15" s="7" customFormat="1" ht="60" x14ac:dyDescent="0.25">
      <c r="A68" s="79">
        <v>44</v>
      </c>
      <c r="B68" s="101" t="s">
        <v>200</v>
      </c>
      <c r="C68" s="80" t="s">
        <v>158</v>
      </c>
      <c r="D68" s="99">
        <v>60</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79">
        <v>45</v>
      </c>
      <c r="B69" s="98" t="s">
        <v>201</v>
      </c>
      <c r="C69" s="80" t="s">
        <v>163</v>
      </c>
      <c r="D69" s="99">
        <v>5</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46</v>
      </c>
      <c r="B70" s="101" t="s">
        <v>202</v>
      </c>
      <c r="C70" s="79" t="s">
        <v>163</v>
      </c>
      <c r="D70" s="102">
        <v>11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47</v>
      </c>
      <c r="B71" s="101" t="s">
        <v>203</v>
      </c>
      <c r="C71" s="79" t="s">
        <v>163</v>
      </c>
      <c r="D71" s="102">
        <v>6</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48</v>
      </c>
      <c r="B72" s="101" t="s">
        <v>204</v>
      </c>
      <c r="C72" s="80" t="s">
        <v>155</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45" x14ac:dyDescent="0.25">
      <c r="A73" s="80"/>
      <c r="B73" s="101" t="s">
        <v>205</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60" x14ac:dyDescent="0.25">
      <c r="A74" s="79"/>
      <c r="B74" s="101" t="s">
        <v>206</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60" x14ac:dyDescent="0.25">
      <c r="A75" s="79"/>
      <c r="B75" s="98" t="s">
        <v>207</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49</v>
      </c>
      <c r="B76" s="101" t="s">
        <v>208</v>
      </c>
      <c r="C76" s="79" t="s">
        <v>155</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50</v>
      </c>
      <c r="B77" s="101" t="s">
        <v>209</v>
      </c>
      <c r="C77" s="79" t="s">
        <v>155</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111"/>
      <c r="B78" s="104" t="s">
        <v>210</v>
      </c>
      <c r="C78" s="105"/>
      <c r="D78" s="106"/>
      <c r="E78" s="107"/>
      <c r="F78" s="108"/>
      <c r="G78" s="108"/>
      <c r="H78" s="108"/>
      <c r="I78" s="108"/>
      <c r="J78" s="108"/>
      <c r="K78" s="109"/>
      <c r="L78" s="108"/>
      <c r="M78" s="108"/>
      <c r="N78" s="108"/>
      <c r="O78" s="108"/>
    </row>
    <row r="79" spans="1:15" s="7" customFormat="1" ht="30" x14ac:dyDescent="0.25">
      <c r="A79" s="80">
        <v>53</v>
      </c>
      <c r="B79" s="101" t="s">
        <v>211</v>
      </c>
      <c r="C79" s="79" t="s">
        <v>149</v>
      </c>
      <c r="D79" s="102">
        <v>205</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79">
        <v>54</v>
      </c>
      <c r="B80" s="101" t="s">
        <v>335</v>
      </c>
      <c r="C80" s="80" t="s">
        <v>149</v>
      </c>
      <c r="D80" s="99">
        <v>5</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55</v>
      </c>
      <c r="B81" s="98" t="s">
        <v>336</v>
      </c>
      <c r="C81" s="80" t="s">
        <v>149</v>
      </c>
      <c r="D81" s="99">
        <v>60</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213</v>
      </c>
      <c r="C82" s="79" t="s">
        <v>149</v>
      </c>
      <c r="D82" s="102">
        <v>16</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214</v>
      </c>
      <c r="C83" s="79" t="s">
        <v>149</v>
      </c>
      <c r="D83" s="102">
        <v>3.6</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58</v>
      </c>
      <c r="B84" s="101" t="s">
        <v>215</v>
      </c>
      <c r="C84" s="80" t="s">
        <v>149</v>
      </c>
      <c r="D84" s="102">
        <v>54.6</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59</v>
      </c>
      <c r="B85" s="101" t="s">
        <v>216</v>
      </c>
      <c r="C85" s="79" t="s">
        <v>149</v>
      </c>
      <c r="D85" s="102">
        <v>54.6</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60</v>
      </c>
      <c r="B86" s="101" t="s">
        <v>217</v>
      </c>
      <c r="C86" s="79" t="s">
        <v>149</v>
      </c>
      <c r="D86" s="102">
        <v>54.6</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61</v>
      </c>
      <c r="B87" s="101" t="s">
        <v>218</v>
      </c>
      <c r="C87" s="80" t="s">
        <v>149</v>
      </c>
      <c r="D87" s="99">
        <v>151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62</v>
      </c>
      <c r="B88" s="98" t="s">
        <v>219</v>
      </c>
      <c r="C88" s="80" t="s">
        <v>149</v>
      </c>
      <c r="D88" s="99">
        <v>151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63</v>
      </c>
      <c r="B89" s="101" t="s">
        <v>220</v>
      </c>
      <c r="C89" s="79" t="s">
        <v>149</v>
      </c>
      <c r="D89" s="102">
        <v>151</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64</v>
      </c>
      <c r="B90" s="101" t="s">
        <v>327</v>
      </c>
      <c r="C90" s="79" t="s">
        <v>149</v>
      </c>
      <c r="D90" s="102">
        <v>3.4</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65</v>
      </c>
      <c r="B91" s="101" t="s">
        <v>312</v>
      </c>
      <c r="C91" s="80" t="s">
        <v>149</v>
      </c>
      <c r="D91" s="102">
        <v>20.9</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66</v>
      </c>
      <c r="B92" s="101" t="s">
        <v>222</v>
      </c>
      <c r="C92" s="79" t="s">
        <v>149</v>
      </c>
      <c r="D92" s="102">
        <v>3.5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67</v>
      </c>
      <c r="B93" s="101" t="s">
        <v>384</v>
      </c>
      <c r="C93" s="80" t="s">
        <v>385</v>
      </c>
      <c r="D93" s="99">
        <v>3</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68</v>
      </c>
      <c r="B94" s="98" t="s">
        <v>224</v>
      </c>
      <c r="C94" s="80" t="s">
        <v>149</v>
      </c>
      <c r="D94" s="99">
        <v>12.4</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111"/>
      <c r="B95" s="104" t="s">
        <v>225</v>
      </c>
      <c r="C95" s="105"/>
      <c r="D95" s="106"/>
      <c r="E95" s="107"/>
      <c r="F95" s="108"/>
      <c r="G95" s="108"/>
      <c r="H95" s="108"/>
      <c r="I95" s="108"/>
      <c r="J95" s="108"/>
      <c r="K95" s="109"/>
      <c r="L95" s="108"/>
      <c r="M95" s="108"/>
      <c r="N95" s="108"/>
      <c r="O95" s="108"/>
    </row>
    <row r="96" spans="1:15" s="7" customFormat="1" ht="15" x14ac:dyDescent="0.25">
      <c r="A96" s="79">
        <v>69</v>
      </c>
      <c r="B96" s="101" t="s">
        <v>226</v>
      </c>
      <c r="C96" s="79" t="s">
        <v>239</v>
      </c>
      <c r="D96" s="102">
        <v>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70</v>
      </c>
      <c r="B97" s="101" t="s">
        <v>227</v>
      </c>
      <c r="C97" s="80" t="s">
        <v>155</v>
      </c>
      <c r="D97" s="102">
        <v>3</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45" x14ac:dyDescent="0.25">
      <c r="A98" s="80">
        <v>71</v>
      </c>
      <c r="B98" s="101" t="s">
        <v>228</v>
      </c>
      <c r="C98" s="79" t="s">
        <v>155</v>
      </c>
      <c r="D98" s="102">
        <v>3</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79">
        <v>72</v>
      </c>
      <c r="B99" s="101" t="s">
        <v>229</v>
      </c>
      <c r="C99" s="80" t="s">
        <v>163</v>
      </c>
      <c r="D99" s="99">
        <v>3</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45" x14ac:dyDescent="0.25">
      <c r="A100" s="79">
        <v>73</v>
      </c>
      <c r="B100" s="98" t="s">
        <v>230</v>
      </c>
      <c r="C100" s="80" t="s">
        <v>158</v>
      </c>
      <c r="D100" s="99">
        <v>4.5</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111"/>
      <c r="B101" s="104" t="s">
        <v>231</v>
      </c>
      <c r="C101" s="105"/>
      <c r="D101" s="106"/>
      <c r="E101" s="107"/>
      <c r="F101" s="108"/>
      <c r="G101" s="108"/>
      <c r="H101" s="108"/>
      <c r="I101" s="108"/>
      <c r="J101" s="108"/>
      <c r="K101" s="109"/>
      <c r="L101" s="108"/>
      <c r="M101" s="108"/>
      <c r="N101" s="108"/>
      <c r="O101" s="108"/>
    </row>
    <row r="102" spans="1:15" s="7" customFormat="1" ht="30" x14ac:dyDescent="0.25">
      <c r="A102" s="80">
        <v>74</v>
      </c>
      <c r="B102" s="101" t="s">
        <v>329</v>
      </c>
      <c r="C102" s="79" t="s">
        <v>155</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111"/>
      <c r="B103" s="104" t="s">
        <v>233</v>
      </c>
      <c r="C103" s="105"/>
      <c r="D103" s="106"/>
      <c r="E103" s="107"/>
      <c r="F103" s="108"/>
      <c r="G103" s="108"/>
      <c r="H103" s="108"/>
      <c r="I103" s="108"/>
      <c r="J103" s="108"/>
      <c r="K103" s="109"/>
      <c r="L103" s="108"/>
      <c r="M103" s="108"/>
      <c r="N103" s="108"/>
      <c r="O103" s="108"/>
    </row>
    <row r="104" spans="1:15" s="7" customFormat="1" ht="45" x14ac:dyDescent="0.25">
      <c r="A104" s="79">
        <v>75</v>
      </c>
      <c r="B104" s="101" t="s">
        <v>234</v>
      </c>
      <c r="C104" s="80" t="s">
        <v>235</v>
      </c>
      <c r="D104" s="102">
        <v>4</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45" x14ac:dyDescent="0.25">
      <c r="A105" s="80">
        <v>76</v>
      </c>
      <c r="B105" s="101" t="s">
        <v>236</v>
      </c>
      <c r="C105" s="79" t="s">
        <v>235</v>
      </c>
      <c r="D105" s="102">
        <v>4</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79">
        <v>77</v>
      </c>
      <c r="B106" s="101" t="s">
        <v>237</v>
      </c>
      <c r="C106" s="80" t="s">
        <v>149</v>
      </c>
      <c r="D106" s="99">
        <v>51.2</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30" x14ac:dyDescent="0.25">
      <c r="A107" s="79">
        <v>78</v>
      </c>
      <c r="B107" s="98" t="s">
        <v>316</v>
      </c>
      <c r="C107" s="80" t="s">
        <v>149</v>
      </c>
      <c r="D107" s="99">
        <v>3.3</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30" x14ac:dyDescent="0.25">
      <c r="A108" s="79">
        <v>79</v>
      </c>
      <c r="B108" s="98" t="s">
        <v>238</v>
      </c>
      <c r="C108" s="80" t="s">
        <v>239</v>
      </c>
      <c r="D108" s="99">
        <v>1</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60" x14ac:dyDescent="0.25">
      <c r="A109" s="80">
        <v>80</v>
      </c>
      <c r="B109" s="101" t="s">
        <v>240</v>
      </c>
      <c r="C109" s="79" t="s">
        <v>239</v>
      </c>
      <c r="D109" s="102">
        <v>1</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60" x14ac:dyDescent="0.25">
      <c r="A110" s="79">
        <v>81</v>
      </c>
      <c r="B110" s="101" t="s">
        <v>241</v>
      </c>
      <c r="C110" s="79" t="s">
        <v>239</v>
      </c>
      <c r="D110" s="102">
        <v>1</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0"/>
  <sheetViews>
    <sheetView topLeftCell="A12" workbookViewId="0">
      <selection activeCell="E22" sqref="E22:I102"/>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115</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386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148</v>
      </c>
      <c r="C25" s="79" t="s">
        <v>149</v>
      </c>
      <c r="D25" s="99">
        <v>3.8</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4</v>
      </c>
      <c r="B26" s="98" t="s">
        <v>281</v>
      </c>
      <c r="C26" s="80" t="s">
        <v>149</v>
      </c>
      <c r="D26" s="99">
        <v>45.4</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5</v>
      </c>
      <c r="B27" s="101" t="s">
        <v>152</v>
      </c>
      <c r="C27" s="80" t="s">
        <v>149</v>
      </c>
      <c r="D27" s="102">
        <v>8.1</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6</v>
      </c>
      <c r="B28" s="101" t="s">
        <v>243</v>
      </c>
      <c r="C28" s="80" t="s">
        <v>149</v>
      </c>
      <c r="D28" s="102">
        <v>11.8</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7</v>
      </c>
      <c r="B29" s="101" t="s">
        <v>154</v>
      </c>
      <c r="C29" s="80" t="s">
        <v>182</v>
      </c>
      <c r="D29" s="102">
        <v>4</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156</v>
      </c>
      <c r="C30" s="80" t="s">
        <v>149</v>
      </c>
      <c r="D30" s="102">
        <v>0.9</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245</v>
      </c>
      <c r="C31" s="80" t="s">
        <v>158</v>
      </c>
      <c r="D31" s="99">
        <v>70</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159</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160</v>
      </c>
      <c r="C33" s="79" t="s">
        <v>182</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161</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246</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14</v>
      </c>
      <c r="B36" s="101" t="s">
        <v>162</v>
      </c>
      <c r="C36" s="79" t="s">
        <v>182</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164</v>
      </c>
      <c r="C37" s="79" t="s">
        <v>165</v>
      </c>
      <c r="D37" s="102">
        <v>9</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166</v>
      </c>
      <c r="C38" s="80" t="s">
        <v>158</v>
      </c>
      <c r="D38" s="99">
        <v>3</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17</v>
      </c>
      <c r="B39" s="98" t="s">
        <v>167</v>
      </c>
      <c r="C39" s="80" t="s">
        <v>163</v>
      </c>
      <c r="D39" s="99">
        <v>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168</v>
      </c>
      <c r="C40" s="79" t="s">
        <v>182</v>
      </c>
      <c r="D40" s="102">
        <v>1</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111"/>
      <c r="B41" s="104" t="s">
        <v>169</v>
      </c>
      <c r="C41" s="105"/>
      <c r="D41" s="106"/>
      <c r="E41" s="107"/>
      <c r="F41" s="108"/>
      <c r="G41" s="108"/>
      <c r="H41" s="108"/>
      <c r="I41" s="108"/>
      <c r="J41" s="108"/>
      <c r="K41" s="109"/>
      <c r="L41" s="108"/>
      <c r="M41" s="108"/>
      <c r="N41" s="108"/>
      <c r="O41" s="108"/>
    </row>
    <row r="42" spans="1:15" s="7" customFormat="1" ht="180" x14ac:dyDescent="0.25">
      <c r="A42" s="79">
        <v>19</v>
      </c>
      <c r="B42" s="101" t="s">
        <v>247</v>
      </c>
      <c r="C42" s="80" t="s">
        <v>149</v>
      </c>
      <c r="D42" s="102">
        <v>8.1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60" x14ac:dyDescent="0.25">
      <c r="A43" s="80">
        <v>20</v>
      </c>
      <c r="B43" s="101" t="s">
        <v>174</v>
      </c>
      <c r="C43" s="79" t="s">
        <v>149</v>
      </c>
      <c r="D43" s="102">
        <v>7.7</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21</v>
      </c>
      <c r="B44" s="101" t="s">
        <v>347</v>
      </c>
      <c r="C44" s="80" t="s">
        <v>182</v>
      </c>
      <c r="D44" s="99">
        <v>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75" x14ac:dyDescent="0.25">
      <c r="A45" s="79">
        <v>22</v>
      </c>
      <c r="B45" s="98" t="s">
        <v>285</v>
      </c>
      <c r="C45" s="80" t="s">
        <v>182</v>
      </c>
      <c r="D45" s="99">
        <v>1</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249</v>
      </c>
      <c r="C46" s="79" t="s">
        <v>182</v>
      </c>
      <c r="D46" s="102">
        <v>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387</v>
      </c>
      <c r="C47" s="79" t="s">
        <v>149</v>
      </c>
      <c r="D47" s="102">
        <v>30</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170</v>
      </c>
      <c r="C48" s="80" t="s">
        <v>149</v>
      </c>
      <c r="D48" s="102">
        <v>4.4000000000000004</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80">
        <v>26</v>
      </c>
      <c r="B49" s="101" t="s">
        <v>171</v>
      </c>
      <c r="C49" s="79" t="s">
        <v>149</v>
      </c>
      <c r="D49" s="102">
        <v>3.8</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27</v>
      </c>
      <c r="B50" s="101" t="s">
        <v>252</v>
      </c>
      <c r="C50" s="80" t="s">
        <v>149</v>
      </c>
      <c r="D50" s="99">
        <v>45.4</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28</v>
      </c>
      <c r="B51" s="98" t="s">
        <v>179</v>
      </c>
      <c r="C51" s="80" t="s">
        <v>182</v>
      </c>
      <c r="D51" s="99">
        <v>4</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111"/>
      <c r="B52" s="104" t="s">
        <v>254</v>
      </c>
      <c r="C52" s="105"/>
      <c r="D52" s="106"/>
      <c r="E52" s="107"/>
      <c r="F52" s="108"/>
      <c r="G52" s="108"/>
      <c r="H52" s="108"/>
      <c r="I52" s="108"/>
      <c r="J52" s="108"/>
      <c r="K52" s="109"/>
      <c r="L52" s="108"/>
      <c r="M52" s="108"/>
      <c r="N52" s="108"/>
      <c r="O52" s="108"/>
    </row>
    <row r="53" spans="1:15" s="7" customFormat="1" ht="15" x14ac:dyDescent="0.25">
      <c r="A53" s="79">
        <v>29</v>
      </c>
      <c r="B53" s="101" t="s">
        <v>184</v>
      </c>
      <c r="C53" s="79" t="s">
        <v>182</v>
      </c>
      <c r="D53" s="102">
        <v>2</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79">
        <v>30</v>
      </c>
      <c r="B54" s="101" t="s">
        <v>255</v>
      </c>
      <c r="C54" s="80" t="s">
        <v>182</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31</v>
      </c>
      <c r="B55" s="101" t="s">
        <v>195</v>
      </c>
      <c r="C55" s="79" t="s">
        <v>182</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256</v>
      </c>
      <c r="C56" s="80" t="s">
        <v>182</v>
      </c>
      <c r="D56" s="99">
        <v>5</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33</v>
      </c>
      <c r="B57" s="98" t="s">
        <v>257</v>
      </c>
      <c r="C57" s="80" t="s">
        <v>158</v>
      </c>
      <c r="D57" s="99">
        <v>9</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186</v>
      </c>
      <c r="C58" s="79" t="s">
        <v>187</v>
      </c>
      <c r="D58" s="102">
        <v>0.09</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60" x14ac:dyDescent="0.25">
      <c r="A59" s="79">
        <v>35</v>
      </c>
      <c r="B59" s="101" t="s">
        <v>188</v>
      </c>
      <c r="C59" s="79" t="s">
        <v>158</v>
      </c>
      <c r="D59" s="102">
        <v>3</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79">
        <v>36</v>
      </c>
      <c r="B60" s="101" t="s">
        <v>258</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37</v>
      </c>
      <c r="B61" s="101" t="s">
        <v>348</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289</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39</v>
      </c>
      <c r="B63" s="98" t="s">
        <v>192</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80">
        <v>40</v>
      </c>
      <c r="B64" s="101" t="s">
        <v>291</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41</v>
      </c>
      <c r="B65" s="101" t="s">
        <v>260</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42</v>
      </c>
      <c r="B66" s="101" t="s">
        <v>261</v>
      </c>
      <c r="C66" s="80" t="s">
        <v>182</v>
      </c>
      <c r="D66" s="102">
        <v>2</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43</v>
      </c>
      <c r="B67" s="101" t="s">
        <v>262</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111"/>
      <c r="B68" s="104" t="s">
        <v>199</v>
      </c>
      <c r="C68" s="105"/>
      <c r="D68" s="106"/>
      <c r="E68" s="107"/>
      <c r="F68" s="108"/>
      <c r="G68" s="108"/>
      <c r="H68" s="108"/>
      <c r="I68" s="108"/>
      <c r="J68" s="108"/>
      <c r="K68" s="109"/>
      <c r="L68" s="108"/>
      <c r="M68" s="108"/>
      <c r="N68" s="108"/>
      <c r="O68" s="108"/>
    </row>
    <row r="69" spans="1:15" s="7" customFormat="1" ht="45" x14ac:dyDescent="0.25">
      <c r="A69" s="79">
        <v>44</v>
      </c>
      <c r="B69" s="98" t="s">
        <v>388</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c r="B70" s="101" t="s">
        <v>205</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c r="B71" s="101" t="s">
        <v>206</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79">
        <v>45</v>
      </c>
      <c r="B72" s="101" t="s">
        <v>200</v>
      </c>
      <c r="C72" s="80" t="s">
        <v>158</v>
      </c>
      <c r="D72" s="102">
        <v>70</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80">
        <v>46</v>
      </c>
      <c r="B73" s="101" t="s">
        <v>263</v>
      </c>
      <c r="C73" s="79" t="s">
        <v>182</v>
      </c>
      <c r="D73" s="102">
        <v>6</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45" x14ac:dyDescent="0.25">
      <c r="A74" s="79">
        <v>47</v>
      </c>
      <c r="B74" s="101" t="s">
        <v>264</v>
      </c>
      <c r="C74" s="80" t="s">
        <v>182</v>
      </c>
      <c r="D74" s="99">
        <v>11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48</v>
      </c>
      <c r="B75" s="98" t="s">
        <v>265</v>
      </c>
      <c r="C75" s="80" t="s">
        <v>182</v>
      </c>
      <c r="D75" s="99">
        <v>5</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49</v>
      </c>
      <c r="B76" s="101" t="s">
        <v>266</v>
      </c>
      <c r="C76" s="79" t="s">
        <v>182</v>
      </c>
      <c r="D76" s="102">
        <v>2</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50</v>
      </c>
      <c r="B77" s="101" t="s">
        <v>267</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51</v>
      </c>
      <c r="B78" s="101" t="s">
        <v>268</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60" x14ac:dyDescent="0.25">
      <c r="A79" s="80">
        <v>54</v>
      </c>
      <c r="B79" s="101" t="s">
        <v>207</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111"/>
      <c r="B80" s="104" t="s">
        <v>210</v>
      </c>
      <c r="C80" s="105"/>
      <c r="D80" s="106"/>
      <c r="E80" s="107"/>
      <c r="F80" s="108"/>
      <c r="G80" s="108"/>
      <c r="H80" s="108"/>
      <c r="I80" s="108"/>
      <c r="J80" s="108"/>
      <c r="K80" s="109"/>
      <c r="L80" s="108"/>
      <c r="M80" s="108"/>
      <c r="N80" s="108"/>
      <c r="O80" s="108"/>
    </row>
    <row r="81" spans="1:15" s="7" customFormat="1" ht="30" x14ac:dyDescent="0.25">
      <c r="A81" s="79">
        <v>55</v>
      </c>
      <c r="B81" s="98" t="s">
        <v>211</v>
      </c>
      <c r="C81" s="80" t="s">
        <v>149</v>
      </c>
      <c r="D81" s="99">
        <v>202</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56</v>
      </c>
      <c r="B82" s="101" t="s">
        <v>389</v>
      </c>
      <c r="C82" s="79" t="s">
        <v>149</v>
      </c>
      <c r="D82" s="102">
        <v>10</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270</v>
      </c>
      <c r="C83" s="79" t="s">
        <v>149</v>
      </c>
      <c r="D83" s="102">
        <v>60</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58</v>
      </c>
      <c r="B84" s="101" t="s">
        <v>213</v>
      </c>
      <c r="C84" s="80" t="s">
        <v>149</v>
      </c>
      <c r="D84" s="102">
        <v>20</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59</v>
      </c>
      <c r="B85" s="101" t="s">
        <v>271</v>
      </c>
      <c r="C85" s="79" t="s">
        <v>149</v>
      </c>
      <c r="D85" s="102">
        <v>2.5</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60</v>
      </c>
      <c r="B86" s="101" t="s">
        <v>272</v>
      </c>
      <c r="C86" s="79" t="s">
        <v>149</v>
      </c>
      <c r="D86" s="102">
        <v>51.3</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61</v>
      </c>
      <c r="B87" s="101" t="s">
        <v>273</v>
      </c>
      <c r="C87" s="80" t="s">
        <v>149</v>
      </c>
      <c r="D87" s="99">
        <v>51.3</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62</v>
      </c>
      <c r="B88" s="98" t="s">
        <v>217</v>
      </c>
      <c r="C88" s="80" t="s">
        <v>149</v>
      </c>
      <c r="D88" s="99">
        <v>51.3</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63</v>
      </c>
      <c r="B89" s="101" t="s">
        <v>274</v>
      </c>
      <c r="C89" s="79" t="s">
        <v>149</v>
      </c>
      <c r="D89" s="102">
        <v>150</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64</v>
      </c>
      <c r="B90" s="101" t="s">
        <v>275</v>
      </c>
      <c r="C90" s="79" t="s">
        <v>149</v>
      </c>
      <c r="D90" s="102">
        <v>150</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65</v>
      </c>
      <c r="B91" s="101" t="s">
        <v>220</v>
      </c>
      <c r="C91" s="80" t="s">
        <v>149</v>
      </c>
      <c r="D91" s="102">
        <v>150</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66</v>
      </c>
      <c r="B92" s="101" t="s">
        <v>390</v>
      </c>
      <c r="C92" s="79" t="s">
        <v>149</v>
      </c>
      <c r="D92" s="102">
        <v>2.1</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67</v>
      </c>
      <c r="B93" s="101" t="s">
        <v>222</v>
      </c>
      <c r="C93" s="80" t="s">
        <v>149</v>
      </c>
      <c r="D93" s="99">
        <v>4.5</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68</v>
      </c>
      <c r="B94" s="98" t="s">
        <v>223</v>
      </c>
      <c r="C94" s="80" t="s">
        <v>149</v>
      </c>
      <c r="D94" s="99">
        <v>4.5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69</v>
      </c>
      <c r="B95" s="101" t="s">
        <v>224</v>
      </c>
      <c r="C95" s="79" t="s">
        <v>149</v>
      </c>
      <c r="D95" s="102">
        <v>12.4</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111"/>
      <c r="B96" s="104" t="s">
        <v>231</v>
      </c>
      <c r="C96" s="105"/>
      <c r="D96" s="106"/>
      <c r="E96" s="107"/>
      <c r="F96" s="108"/>
      <c r="G96" s="108"/>
      <c r="H96" s="108"/>
      <c r="I96" s="108"/>
      <c r="J96" s="108"/>
      <c r="K96" s="109"/>
      <c r="L96" s="108"/>
      <c r="M96" s="108"/>
      <c r="N96" s="108"/>
      <c r="O96" s="108"/>
    </row>
    <row r="97" spans="1:15" s="7" customFormat="1" ht="30" x14ac:dyDescent="0.25">
      <c r="A97" s="79">
        <v>70</v>
      </c>
      <c r="B97" s="101" t="s">
        <v>278</v>
      </c>
      <c r="C97" s="80" t="s">
        <v>182</v>
      </c>
      <c r="D97" s="102">
        <v>1</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111"/>
      <c r="B98" s="104" t="s">
        <v>233</v>
      </c>
      <c r="C98" s="105"/>
      <c r="D98" s="106"/>
      <c r="E98" s="107"/>
      <c r="F98" s="108"/>
      <c r="G98" s="108"/>
      <c r="H98" s="108"/>
      <c r="I98" s="108"/>
      <c r="J98" s="108"/>
      <c r="K98" s="109"/>
      <c r="L98" s="108"/>
      <c r="M98" s="108"/>
      <c r="N98" s="108"/>
      <c r="O98" s="108"/>
    </row>
    <row r="99" spans="1:15" s="7" customFormat="1" ht="45" x14ac:dyDescent="0.25">
      <c r="A99" s="79">
        <v>71</v>
      </c>
      <c r="B99" s="101" t="s">
        <v>234</v>
      </c>
      <c r="C99" s="80" t="s">
        <v>235</v>
      </c>
      <c r="D99" s="99">
        <v>5.6</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45" x14ac:dyDescent="0.25">
      <c r="A100" s="79">
        <v>72</v>
      </c>
      <c r="B100" s="98" t="s">
        <v>236</v>
      </c>
      <c r="C100" s="80" t="s">
        <v>235</v>
      </c>
      <c r="D100" s="99">
        <v>5.6</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79">
        <v>73</v>
      </c>
      <c r="B101" s="98" t="s">
        <v>279</v>
      </c>
      <c r="C101" s="80" t="s">
        <v>149</v>
      </c>
      <c r="D101" s="99">
        <v>51.3</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80">
        <v>74</v>
      </c>
      <c r="B102" s="101" t="s">
        <v>295</v>
      </c>
      <c r="C102" s="79" t="s">
        <v>182</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f t="shared" ref="G103:G120" si="12">ROUND(E103*F103,2)</f>
        <v>0</v>
      </c>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si="12"/>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30"/>
  <sheetViews>
    <sheetView topLeftCell="A12" workbookViewId="0">
      <selection activeCell="E22" sqref="E22:I12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114</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550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148</v>
      </c>
      <c r="C25" s="79" t="s">
        <v>149</v>
      </c>
      <c r="D25" s="99">
        <v>3.2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4</v>
      </c>
      <c r="B26" s="98" t="s">
        <v>281</v>
      </c>
      <c r="C26" s="80" t="s">
        <v>149</v>
      </c>
      <c r="D26" s="99">
        <v>45</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243</v>
      </c>
      <c r="C27" s="80" t="s">
        <v>149</v>
      </c>
      <c r="D27" s="102">
        <v>5.3</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156</v>
      </c>
      <c r="C28" s="80" t="s">
        <v>149</v>
      </c>
      <c r="D28" s="102">
        <v>12</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245</v>
      </c>
      <c r="C29" s="80" t="s">
        <v>158</v>
      </c>
      <c r="D29" s="102">
        <v>90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159</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161</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246</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162</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164</v>
      </c>
      <c r="C34" s="80" t="s">
        <v>165</v>
      </c>
      <c r="D34" s="102">
        <v>6</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166</v>
      </c>
      <c r="C35" s="79" t="s">
        <v>158</v>
      </c>
      <c r="D35" s="102">
        <v>3</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14</v>
      </c>
      <c r="B36" s="101" t="s">
        <v>299</v>
      </c>
      <c r="C36" s="79" t="s">
        <v>163</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168</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1"/>
      <c r="B38" s="104" t="s">
        <v>391</v>
      </c>
      <c r="C38" s="105"/>
      <c r="D38" s="106"/>
      <c r="E38" s="107"/>
      <c r="F38" s="108"/>
      <c r="G38" s="108"/>
      <c r="H38" s="108"/>
      <c r="I38" s="108"/>
      <c r="J38" s="108"/>
      <c r="K38" s="109"/>
      <c r="L38" s="108"/>
      <c r="M38" s="108"/>
      <c r="N38" s="108"/>
      <c r="O38" s="108"/>
    </row>
    <row r="39" spans="1:15" s="7" customFormat="1" ht="30" x14ac:dyDescent="0.25">
      <c r="A39" s="79">
        <v>16</v>
      </c>
      <c r="B39" s="98" t="s">
        <v>392</v>
      </c>
      <c r="C39" s="80" t="s">
        <v>149</v>
      </c>
      <c r="D39" s="99">
        <v>25.9</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17</v>
      </c>
      <c r="B40" s="101" t="s">
        <v>393</v>
      </c>
      <c r="C40" s="79" t="s">
        <v>149</v>
      </c>
      <c r="D40" s="102">
        <v>2.5</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60" x14ac:dyDescent="0.25">
      <c r="A41" s="79">
        <v>18</v>
      </c>
      <c r="B41" s="101" t="s">
        <v>394</v>
      </c>
      <c r="C41" s="79" t="s">
        <v>149</v>
      </c>
      <c r="D41" s="102">
        <v>6</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19</v>
      </c>
      <c r="B42" s="101" t="s">
        <v>395</v>
      </c>
      <c r="C42" s="80" t="s">
        <v>149</v>
      </c>
      <c r="D42" s="102">
        <v>6</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20</v>
      </c>
      <c r="B43" s="101" t="s">
        <v>396</v>
      </c>
      <c r="C43" s="79" t="s">
        <v>149</v>
      </c>
      <c r="D43" s="102">
        <v>6</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21</v>
      </c>
      <c r="B44" s="101" t="s">
        <v>397</v>
      </c>
      <c r="C44" s="80" t="s">
        <v>149</v>
      </c>
      <c r="D44" s="99">
        <v>1.5</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60" x14ac:dyDescent="0.25">
      <c r="A45" s="79">
        <v>22</v>
      </c>
      <c r="B45" s="98" t="s">
        <v>174</v>
      </c>
      <c r="C45" s="80" t="s">
        <v>149</v>
      </c>
      <c r="D45" s="99">
        <v>1.7</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23</v>
      </c>
      <c r="B46" s="101" t="s">
        <v>248</v>
      </c>
      <c r="C46" s="79" t="s">
        <v>149</v>
      </c>
      <c r="D46" s="102">
        <v>3</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111"/>
      <c r="B47" s="104" t="s">
        <v>169</v>
      </c>
      <c r="C47" s="105"/>
      <c r="D47" s="106"/>
      <c r="E47" s="107"/>
      <c r="F47" s="108"/>
      <c r="G47" s="108"/>
      <c r="H47" s="108"/>
      <c r="I47" s="108"/>
      <c r="J47" s="108"/>
      <c r="K47" s="109"/>
      <c r="L47" s="108"/>
      <c r="M47" s="108"/>
      <c r="N47" s="108"/>
      <c r="O47" s="108"/>
    </row>
    <row r="48" spans="1:15" s="7" customFormat="1" ht="30" x14ac:dyDescent="0.25">
      <c r="A48" s="79">
        <v>24</v>
      </c>
      <c r="B48" s="101" t="s">
        <v>284</v>
      </c>
      <c r="C48" s="80" t="s">
        <v>182</v>
      </c>
      <c r="D48" s="102">
        <v>4</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75" x14ac:dyDescent="0.25">
      <c r="A49" s="80">
        <v>25</v>
      </c>
      <c r="B49" s="101" t="s">
        <v>398</v>
      </c>
      <c r="C49" s="79" t="s">
        <v>182</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79">
        <v>26</v>
      </c>
      <c r="B50" s="101" t="s">
        <v>399</v>
      </c>
      <c r="C50" s="80" t="s">
        <v>158</v>
      </c>
      <c r="D50" s="99">
        <v>1.3</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60" x14ac:dyDescent="0.25">
      <c r="A51" s="79">
        <v>27</v>
      </c>
      <c r="B51" s="98" t="s">
        <v>174</v>
      </c>
      <c r="C51" s="80" t="s">
        <v>149</v>
      </c>
      <c r="D51" s="99">
        <v>3.8</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28</v>
      </c>
      <c r="B52" s="101" t="s">
        <v>249</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29</v>
      </c>
      <c r="B53" s="101" t="s">
        <v>400</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401</v>
      </c>
      <c r="C54" s="80" t="s">
        <v>149</v>
      </c>
      <c r="D54" s="102">
        <v>2.5</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31</v>
      </c>
      <c r="B55" s="101" t="s">
        <v>250</v>
      </c>
      <c r="C55" s="79" t="s">
        <v>149</v>
      </c>
      <c r="D55" s="102">
        <v>3.2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60" x14ac:dyDescent="0.25">
      <c r="A56" s="79">
        <v>32</v>
      </c>
      <c r="B56" s="101" t="s">
        <v>402</v>
      </c>
      <c r="C56" s="80" t="s">
        <v>149</v>
      </c>
      <c r="D56" s="99">
        <v>3.7</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33</v>
      </c>
      <c r="B57" s="98" t="s">
        <v>171</v>
      </c>
      <c r="C57" s="80" t="s">
        <v>149</v>
      </c>
      <c r="D57" s="99">
        <v>3.2</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80">
        <v>34</v>
      </c>
      <c r="B58" s="101" t="s">
        <v>252</v>
      </c>
      <c r="C58" s="79" t="s">
        <v>149</v>
      </c>
      <c r="D58" s="102">
        <v>45</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30" x14ac:dyDescent="0.25">
      <c r="A59" s="79">
        <v>35</v>
      </c>
      <c r="B59" s="101" t="s">
        <v>179</v>
      </c>
      <c r="C59" s="79" t="s">
        <v>182</v>
      </c>
      <c r="D59" s="102">
        <v>4</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111"/>
      <c r="B60" s="104" t="s">
        <v>254</v>
      </c>
      <c r="C60" s="105"/>
      <c r="D60" s="106"/>
      <c r="E60" s="107"/>
      <c r="F60" s="108"/>
      <c r="G60" s="108"/>
      <c r="H60" s="108"/>
      <c r="I60" s="108"/>
      <c r="J60" s="108"/>
      <c r="K60" s="109"/>
      <c r="L60" s="108"/>
      <c r="M60" s="108"/>
      <c r="N60" s="108"/>
      <c r="O60" s="108"/>
    </row>
    <row r="61" spans="1:15" s="7" customFormat="1" ht="15" x14ac:dyDescent="0.25">
      <c r="A61" s="80">
        <v>36</v>
      </c>
      <c r="B61" s="101" t="s">
        <v>184</v>
      </c>
      <c r="C61" s="79" t="s">
        <v>182</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37</v>
      </c>
      <c r="B62" s="101" t="s">
        <v>255</v>
      </c>
      <c r="C62" s="80" t="s">
        <v>182</v>
      </c>
      <c r="D62" s="99">
        <v>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38</v>
      </c>
      <c r="B63" s="98" t="s">
        <v>195</v>
      </c>
      <c r="C63" s="80" t="s">
        <v>182</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39</v>
      </c>
      <c r="B64" s="101" t="s">
        <v>256</v>
      </c>
      <c r="C64" s="79" t="s">
        <v>182</v>
      </c>
      <c r="D64" s="102">
        <v>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v>40</v>
      </c>
      <c r="B65" s="101" t="s">
        <v>257</v>
      </c>
      <c r="C65" s="79" t="s">
        <v>158</v>
      </c>
      <c r="D65" s="102">
        <v>6</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41</v>
      </c>
      <c r="B66" s="101" t="s">
        <v>186</v>
      </c>
      <c r="C66" s="80" t="s">
        <v>187</v>
      </c>
      <c r="D66" s="102">
        <v>0.06</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80">
        <v>42</v>
      </c>
      <c r="B67" s="101" t="s">
        <v>188</v>
      </c>
      <c r="C67" s="79" t="s">
        <v>158</v>
      </c>
      <c r="D67" s="102">
        <v>3</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101" t="s">
        <v>258</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44</v>
      </c>
      <c r="B69" s="98" t="s">
        <v>348</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30" x14ac:dyDescent="0.25">
      <c r="A70" s="80">
        <v>45</v>
      </c>
      <c r="B70" s="101" t="s">
        <v>403</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79">
        <v>46</v>
      </c>
      <c r="B71" s="101" t="s">
        <v>289</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291</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48</v>
      </c>
      <c r="B73" s="101" t="s">
        <v>260</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49</v>
      </c>
      <c r="B74" s="101" t="s">
        <v>261</v>
      </c>
      <c r="C74" s="80" t="s">
        <v>182</v>
      </c>
      <c r="D74" s="99">
        <v>2</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404</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51</v>
      </c>
      <c r="B76" s="101" t="s">
        <v>287</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111"/>
      <c r="B77" s="104" t="s">
        <v>199</v>
      </c>
      <c r="C77" s="105"/>
      <c r="D77" s="106"/>
      <c r="E77" s="107"/>
      <c r="F77" s="108"/>
      <c r="G77" s="108"/>
      <c r="H77" s="108"/>
      <c r="I77" s="108"/>
      <c r="J77" s="108"/>
      <c r="K77" s="109"/>
      <c r="L77" s="108"/>
      <c r="M77" s="108"/>
      <c r="N77" s="108"/>
      <c r="O77" s="108"/>
    </row>
    <row r="78" spans="1:15" s="7" customFormat="1" ht="90" x14ac:dyDescent="0.25">
      <c r="A78" s="79">
        <v>52</v>
      </c>
      <c r="B78" s="101" t="s">
        <v>405</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45" x14ac:dyDescent="0.25">
      <c r="A79" s="80"/>
      <c r="B79" s="101" t="s">
        <v>205</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60" x14ac:dyDescent="0.25">
      <c r="A80" s="79"/>
      <c r="B80" s="101" t="s">
        <v>206</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60" x14ac:dyDescent="0.25">
      <c r="A81" s="79">
        <v>53</v>
      </c>
      <c r="B81" s="98" t="s">
        <v>309</v>
      </c>
      <c r="C81" s="80" t="s">
        <v>158</v>
      </c>
      <c r="D81" s="99">
        <v>60</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54</v>
      </c>
      <c r="B82" s="101" t="s">
        <v>263</v>
      </c>
      <c r="C82" s="79" t="s">
        <v>182</v>
      </c>
      <c r="D82" s="102">
        <v>4</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55</v>
      </c>
      <c r="B83" s="101" t="s">
        <v>310</v>
      </c>
      <c r="C83" s="79" t="s">
        <v>182</v>
      </c>
      <c r="D83" s="102">
        <v>10</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45" x14ac:dyDescent="0.25">
      <c r="A84" s="79">
        <v>56</v>
      </c>
      <c r="B84" s="101" t="s">
        <v>311</v>
      </c>
      <c r="C84" s="80" t="s">
        <v>182</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57</v>
      </c>
      <c r="B85" s="101" t="s">
        <v>265</v>
      </c>
      <c r="C85" s="79" t="s">
        <v>182</v>
      </c>
      <c r="D85" s="102">
        <v>4</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58</v>
      </c>
      <c r="B86" s="101" t="s">
        <v>266</v>
      </c>
      <c r="C86" s="79" t="s">
        <v>182</v>
      </c>
      <c r="D86" s="102">
        <v>2</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59</v>
      </c>
      <c r="B87" s="101" t="s">
        <v>267</v>
      </c>
      <c r="C87" s="80" t="s">
        <v>182</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60</v>
      </c>
      <c r="B88" s="98" t="s">
        <v>268</v>
      </c>
      <c r="C88" s="80" t="s">
        <v>182</v>
      </c>
      <c r="D88" s="99">
        <v>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60" x14ac:dyDescent="0.25">
      <c r="A89" s="80">
        <v>63</v>
      </c>
      <c r="B89" s="101" t="s">
        <v>207</v>
      </c>
      <c r="C89" s="79" t="s">
        <v>182</v>
      </c>
      <c r="D89" s="102">
        <v>1</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111"/>
      <c r="B90" s="104" t="s">
        <v>210</v>
      </c>
      <c r="C90" s="105"/>
      <c r="D90" s="106"/>
      <c r="E90" s="107"/>
      <c r="F90" s="108"/>
      <c r="G90" s="108"/>
      <c r="H90" s="108"/>
      <c r="I90" s="108"/>
      <c r="J90" s="108"/>
      <c r="K90" s="109"/>
      <c r="L90" s="108"/>
      <c r="M90" s="108"/>
      <c r="N90" s="108"/>
      <c r="O90" s="108"/>
    </row>
    <row r="91" spans="1:15" s="7" customFormat="1" ht="30" x14ac:dyDescent="0.25">
      <c r="A91" s="79">
        <v>64</v>
      </c>
      <c r="B91" s="101" t="s">
        <v>211</v>
      </c>
      <c r="C91" s="80" t="s">
        <v>149</v>
      </c>
      <c r="D91" s="102">
        <v>189</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65</v>
      </c>
      <c r="B92" s="101" t="s">
        <v>269</v>
      </c>
      <c r="C92" s="79" t="s">
        <v>149</v>
      </c>
      <c r="D92" s="102">
        <v>48.2</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270</v>
      </c>
      <c r="C93" s="80" t="s">
        <v>149</v>
      </c>
      <c r="D93" s="99">
        <v>55</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213</v>
      </c>
      <c r="C94" s="80" t="s">
        <v>149</v>
      </c>
      <c r="D94" s="99">
        <v>20</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68</v>
      </c>
      <c r="B95" s="101" t="s">
        <v>271</v>
      </c>
      <c r="C95" s="79" t="s">
        <v>149</v>
      </c>
      <c r="D95" s="102">
        <v>2.8</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79">
        <v>69</v>
      </c>
      <c r="B96" s="101" t="s">
        <v>272</v>
      </c>
      <c r="C96" s="79" t="s">
        <v>149</v>
      </c>
      <c r="D96" s="102">
        <v>50.7</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70</v>
      </c>
      <c r="B97" s="101" t="s">
        <v>273</v>
      </c>
      <c r="C97" s="80" t="s">
        <v>149</v>
      </c>
      <c r="D97" s="102">
        <v>50.7</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80">
        <v>71</v>
      </c>
      <c r="B98" s="101" t="s">
        <v>217</v>
      </c>
      <c r="C98" s="79" t="s">
        <v>149</v>
      </c>
      <c r="D98" s="102">
        <v>50.7</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79">
        <v>72</v>
      </c>
      <c r="B99" s="101" t="s">
        <v>274</v>
      </c>
      <c r="C99" s="80" t="s">
        <v>149</v>
      </c>
      <c r="D99" s="99">
        <v>138</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73</v>
      </c>
      <c r="B100" s="98" t="s">
        <v>275</v>
      </c>
      <c r="C100" s="80" t="s">
        <v>149</v>
      </c>
      <c r="D100" s="99">
        <v>138</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30" x14ac:dyDescent="0.25">
      <c r="A101" s="79">
        <v>74</v>
      </c>
      <c r="B101" s="98" t="s">
        <v>220</v>
      </c>
      <c r="C101" s="80" t="s">
        <v>149</v>
      </c>
      <c r="D101" s="99">
        <v>138</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80">
        <v>75</v>
      </c>
      <c r="B102" s="101" t="s">
        <v>390</v>
      </c>
      <c r="C102" s="79" t="s">
        <v>149</v>
      </c>
      <c r="D102" s="102">
        <v>2.5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30" x14ac:dyDescent="0.25">
      <c r="A103" s="79">
        <v>76</v>
      </c>
      <c r="B103" s="101" t="s">
        <v>222</v>
      </c>
      <c r="C103" s="79" t="s">
        <v>149</v>
      </c>
      <c r="D103" s="102">
        <v>0.5</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45" x14ac:dyDescent="0.25">
      <c r="A104" s="79">
        <v>77</v>
      </c>
      <c r="B104" s="101" t="s">
        <v>223</v>
      </c>
      <c r="C104" s="80" t="s">
        <v>149</v>
      </c>
      <c r="D104" s="102">
        <v>4.5</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45" x14ac:dyDescent="0.25">
      <c r="A105" s="80">
        <v>78</v>
      </c>
      <c r="B105" s="101" t="s">
        <v>224</v>
      </c>
      <c r="C105" s="79" t="s">
        <v>149</v>
      </c>
      <c r="D105" s="102">
        <v>10.7</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111"/>
      <c r="B106" s="104" t="s">
        <v>231</v>
      </c>
      <c r="C106" s="105"/>
      <c r="D106" s="106"/>
      <c r="E106" s="107"/>
      <c r="F106" s="108"/>
      <c r="G106" s="108"/>
      <c r="H106" s="108"/>
      <c r="I106" s="108"/>
      <c r="J106" s="108"/>
      <c r="K106" s="109"/>
      <c r="L106" s="108"/>
      <c r="M106" s="108"/>
      <c r="N106" s="108"/>
      <c r="O106" s="108"/>
    </row>
    <row r="107" spans="1:15" s="7" customFormat="1" ht="30" x14ac:dyDescent="0.25">
      <c r="A107" s="79">
        <v>79</v>
      </c>
      <c r="B107" s="98" t="s">
        <v>278</v>
      </c>
      <c r="C107" s="80" t="s">
        <v>182</v>
      </c>
      <c r="D107" s="99">
        <v>1</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x14ac:dyDescent="0.25">
      <c r="A108" s="111"/>
      <c r="B108" s="104" t="s">
        <v>233</v>
      </c>
      <c r="C108" s="105"/>
      <c r="D108" s="106"/>
      <c r="E108" s="107"/>
      <c r="F108" s="108"/>
      <c r="G108" s="108"/>
      <c r="H108" s="108"/>
      <c r="I108" s="108"/>
      <c r="J108" s="108"/>
      <c r="K108" s="109"/>
      <c r="L108" s="108"/>
      <c r="M108" s="108"/>
      <c r="N108" s="108"/>
      <c r="O108" s="108"/>
    </row>
    <row r="109" spans="1:15" s="7" customFormat="1" ht="45" x14ac:dyDescent="0.25">
      <c r="A109" s="80">
        <v>80</v>
      </c>
      <c r="B109" s="101" t="s">
        <v>234</v>
      </c>
      <c r="C109" s="79" t="s">
        <v>235</v>
      </c>
      <c r="D109" s="102">
        <v>6.5</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45" x14ac:dyDescent="0.25">
      <c r="A110" s="79">
        <v>81</v>
      </c>
      <c r="B110" s="101" t="s">
        <v>236</v>
      </c>
      <c r="C110" s="79" t="s">
        <v>235</v>
      </c>
      <c r="D110" s="102">
        <v>6.5</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x14ac:dyDescent="0.25">
      <c r="A111" s="79">
        <v>82</v>
      </c>
      <c r="B111" s="98" t="s">
        <v>279</v>
      </c>
      <c r="C111" s="80" t="s">
        <v>149</v>
      </c>
      <c r="D111" s="99">
        <v>48.2</v>
      </c>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60" x14ac:dyDescent="0.25">
      <c r="A112" s="79">
        <v>83</v>
      </c>
      <c r="B112" s="98" t="s">
        <v>294</v>
      </c>
      <c r="C112" s="80" t="s">
        <v>149</v>
      </c>
      <c r="D112" s="99">
        <v>7.6</v>
      </c>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45" x14ac:dyDescent="0.25">
      <c r="A113" s="80">
        <v>84</v>
      </c>
      <c r="B113" s="101" t="s">
        <v>314</v>
      </c>
      <c r="C113" s="79" t="s">
        <v>182</v>
      </c>
      <c r="D113" s="102">
        <v>5</v>
      </c>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30"/>
  <sheetViews>
    <sheetView topLeftCell="A12" workbookViewId="0">
      <selection activeCell="E22" sqref="E22:I117"/>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113</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406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391</v>
      </c>
      <c r="C25" s="105"/>
      <c r="D25" s="106"/>
      <c r="E25" s="107"/>
      <c r="F25" s="108"/>
      <c r="G25" s="108"/>
      <c r="H25" s="108"/>
      <c r="I25" s="108"/>
      <c r="J25" s="108"/>
      <c r="K25" s="109"/>
      <c r="L25" s="108"/>
      <c r="M25" s="108"/>
      <c r="N25" s="108"/>
      <c r="O25" s="108"/>
    </row>
    <row r="26" spans="1:16" s="7" customFormat="1" ht="15" x14ac:dyDescent="0.25">
      <c r="A26" s="79">
        <v>4</v>
      </c>
      <c r="B26" s="98" t="s">
        <v>407</v>
      </c>
      <c r="C26" s="80" t="s">
        <v>149</v>
      </c>
      <c r="D26" s="99">
        <v>4.53</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111"/>
      <c r="B27" s="104" t="s">
        <v>147</v>
      </c>
      <c r="C27" s="105"/>
      <c r="D27" s="106"/>
      <c r="E27" s="107"/>
      <c r="F27" s="108"/>
      <c r="G27" s="108"/>
      <c r="H27" s="108"/>
      <c r="I27" s="108"/>
      <c r="J27" s="108"/>
      <c r="K27" s="109"/>
      <c r="L27" s="108"/>
      <c r="M27" s="108"/>
      <c r="N27" s="108"/>
      <c r="O27" s="108"/>
    </row>
    <row r="28" spans="1:16" s="7" customFormat="1" ht="30" x14ac:dyDescent="0.25">
      <c r="A28" s="80">
        <v>5</v>
      </c>
      <c r="B28" s="101" t="s">
        <v>148</v>
      </c>
      <c r="C28" s="80" t="s">
        <v>149</v>
      </c>
      <c r="D28" s="102">
        <v>3.1</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6</v>
      </c>
      <c r="B29" s="101" t="s">
        <v>281</v>
      </c>
      <c r="C29" s="80" t="s">
        <v>149</v>
      </c>
      <c r="D29" s="102">
        <v>44.5</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7</v>
      </c>
      <c r="B30" s="101" t="s">
        <v>152</v>
      </c>
      <c r="C30" s="80" t="s">
        <v>149</v>
      </c>
      <c r="D30" s="102">
        <v>2.2999999999999998</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8</v>
      </c>
      <c r="B31" s="101" t="s">
        <v>408</v>
      </c>
      <c r="C31" s="80" t="s">
        <v>149</v>
      </c>
      <c r="D31" s="99">
        <v>1.9</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9</v>
      </c>
      <c r="B32" s="98" t="s">
        <v>346</v>
      </c>
      <c r="C32" s="79" t="s">
        <v>182</v>
      </c>
      <c r="D32" s="99">
        <v>7</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10</v>
      </c>
      <c r="B33" s="101" t="s">
        <v>332</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11</v>
      </c>
      <c r="B34" s="101" t="s">
        <v>156</v>
      </c>
      <c r="C34" s="80" t="s">
        <v>149</v>
      </c>
      <c r="D34" s="102">
        <v>20</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12</v>
      </c>
      <c r="B35" s="101" t="s">
        <v>245</v>
      </c>
      <c r="C35" s="79" t="s">
        <v>158</v>
      </c>
      <c r="D35" s="102">
        <v>60</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13</v>
      </c>
      <c r="B36" s="101" t="s">
        <v>159</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14</v>
      </c>
      <c r="B37" s="101" t="s">
        <v>160</v>
      </c>
      <c r="C37" s="79" t="s">
        <v>182</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15</v>
      </c>
      <c r="B38" s="101" t="s">
        <v>161</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16</v>
      </c>
      <c r="B39" s="98" t="s">
        <v>246</v>
      </c>
      <c r="C39" s="80" t="s">
        <v>182</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17</v>
      </c>
      <c r="B40" s="101" t="s">
        <v>162</v>
      </c>
      <c r="C40" s="79" t="s">
        <v>182</v>
      </c>
      <c r="D40" s="102">
        <v>2</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18</v>
      </c>
      <c r="B41" s="101" t="s">
        <v>164</v>
      </c>
      <c r="C41" s="79" t="s">
        <v>165</v>
      </c>
      <c r="D41" s="102">
        <v>7</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19</v>
      </c>
      <c r="B42" s="101" t="s">
        <v>166</v>
      </c>
      <c r="C42" s="80" t="s">
        <v>158</v>
      </c>
      <c r="D42" s="102">
        <v>2.5</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20</v>
      </c>
      <c r="B43" s="101" t="s">
        <v>299</v>
      </c>
      <c r="C43" s="79" t="s">
        <v>163</v>
      </c>
      <c r="D43" s="102">
        <v>2</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21</v>
      </c>
      <c r="B44" s="101" t="s">
        <v>168</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111"/>
      <c r="B45" s="104" t="s">
        <v>169</v>
      </c>
      <c r="C45" s="105"/>
      <c r="D45" s="106"/>
      <c r="E45" s="107"/>
      <c r="F45" s="108"/>
      <c r="G45" s="108"/>
      <c r="H45" s="108"/>
      <c r="I45" s="108"/>
      <c r="J45" s="108"/>
      <c r="K45" s="109"/>
      <c r="L45" s="108"/>
      <c r="M45" s="108"/>
      <c r="N45" s="108"/>
      <c r="O45" s="108"/>
    </row>
    <row r="46" spans="1:15" s="7" customFormat="1" ht="180" x14ac:dyDescent="0.25">
      <c r="A46" s="80">
        <v>22</v>
      </c>
      <c r="B46" s="101" t="s">
        <v>247</v>
      </c>
      <c r="C46" s="79" t="s">
        <v>149</v>
      </c>
      <c r="D46" s="102">
        <v>4</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23</v>
      </c>
      <c r="B47" s="101" t="s">
        <v>284</v>
      </c>
      <c r="C47" s="79" t="s">
        <v>182</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45" x14ac:dyDescent="0.25">
      <c r="A48" s="79">
        <v>24</v>
      </c>
      <c r="B48" s="101" t="s">
        <v>300</v>
      </c>
      <c r="C48" s="80" t="s">
        <v>182</v>
      </c>
      <c r="D48" s="102">
        <v>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75" x14ac:dyDescent="0.25">
      <c r="A49" s="80">
        <v>25</v>
      </c>
      <c r="B49" s="101" t="s">
        <v>285</v>
      </c>
      <c r="C49" s="79" t="s">
        <v>182</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26</v>
      </c>
      <c r="B50" s="101" t="s">
        <v>249</v>
      </c>
      <c r="C50" s="80" t="s">
        <v>182</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79">
        <v>27</v>
      </c>
      <c r="B51" s="98" t="s">
        <v>377</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80">
        <v>28</v>
      </c>
      <c r="B52" s="101" t="s">
        <v>409</v>
      </c>
      <c r="C52" s="79" t="s">
        <v>182</v>
      </c>
      <c r="D52" s="102">
        <v>5</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29</v>
      </c>
      <c r="B53" s="101" t="s">
        <v>410</v>
      </c>
      <c r="C53" s="79" t="s">
        <v>182</v>
      </c>
      <c r="D53" s="102">
        <v>2</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387</v>
      </c>
      <c r="C54" s="80" t="s">
        <v>149</v>
      </c>
      <c r="D54" s="102">
        <v>5.7</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31</v>
      </c>
      <c r="B55" s="101" t="s">
        <v>170</v>
      </c>
      <c r="C55" s="79" t="s">
        <v>149</v>
      </c>
      <c r="D55" s="102">
        <v>3.6</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32</v>
      </c>
      <c r="B56" s="101" t="s">
        <v>171</v>
      </c>
      <c r="C56" s="80" t="s">
        <v>149</v>
      </c>
      <c r="D56" s="99">
        <v>3.1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33</v>
      </c>
      <c r="B57" s="98" t="s">
        <v>252</v>
      </c>
      <c r="C57" s="80" t="s">
        <v>149</v>
      </c>
      <c r="D57" s="99">
        <v>44.5</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34</v>
      </c>
      <c r="B58" s="101" t="s">
        <v>179</v>
      </c>
      <c r="C58" s="79" t="s">
        <v>182</v>
      </c>
      <c r="D58" s="102">
        <v>4</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111"/>
      <c r="B59" s="104" t="s">
        <v>225</v>
      </c>
      <c r="C59" s="105"/>
      <c r="D59" s="106"/>
      <c r="E59" s="107"/>
      <c r="F59" s="108"/>
      <c r="G59" s="108"/>
      <c r="H59" s="108"/>
      <c r="I59" s="108"/>
      <c r="J59" s="108"/>
      <c r="K59" s="109"/>
      <c r="L59" s="108"/>
      <c r="M59" s="108"/>
      <c r="N59" s="108"/>
      <c r="O59" s="108"/>
    </row>
    <row r="60" spans="1:15" s="7" customFormat="1" ht="15" x14ac:dyDescent="0.25">
      <c r="A60" s="79">
        <v>35</v>
      </c>
      <c r="B60" s="101" t="s">
        <v>226</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36</v>
      </c>
      <c r="B61" s="101" t="s">
        <v>227</v>
      </c>
      <c r="C61" s="79" t="s">
        <v>182</v>
      </c>
      <c r="D61" s="102">
        <v>3</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37</v>
      </c>
      <c r="B62" s="101" t="s">
        <v>303</v>
      </c>
      <c r="C62" s="80" t="s">
        <v>182</v>
      </c>
      <c r="D62" s="99">
        <v>3</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38</v>
      </c>
      <c r="B63" s="98" t="s">
        <v>229</v>
      </c>
      <c r="C63" s="80" t="s">
        <v>182</v>
      </c>
      <c r="D63" s="99">
        <v>3</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39</v>
      </c>
      <c r="B64" s="101" t="s">
        <v>230</v>
      </c>
      <c r="C64" s="79" t="s">
        <v>158</v>
      </c>
      <c r="D64" s="102">
        <v>4.5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111"/>
      <c r="B65" s="104" t="s">
        <v>254</v>
      </c>
      <c r="C65" s="105"/>
      <c r="D65" s="106"/>
      <c r="E65" s="107"/>
      <c r="F65" s="108"/>
      <c r="G65" s="108"/>
      <c r="H65" s="108"/>
      <c r="I65" s="108"/>
      <c r="J65" s="108"/>
      <c r="K65" s="109"/>
      <c r="L65" s="108"/>
      <c r="M65" s="108"/>
      <c r="N65" s="108"/>
      <c r="O65" s="108"/>
    </row>
    <row r="66" spans="1:15" s="7" customFormat="1" ht="15" x14ac:dyDescent="0.25">
      <c r="A66" s="79">
        <v>40</v>
      </c>
      <c r="B66" s="101" t="s">
        <v>184</v>
      </c>
      <c r="C66" s="80" t="s">
        <v>182</v>
      </c>
      <c r="D66" s="102">
        <v>2</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41</v>
      </c>
      <c r="B67" s="101" t="s">
        <v>255</v>
      </c>
      <c r="C67" s="79" t="s">
        <v>182</v>
      </c>
      <c r="D67" s="102">
        <v>2</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42</v>
      </c>
      <c r="B68" s="101" t="s">
        <v>195</v>
      </c>
      <c r="C68" s="80" t="s">
        <v>182</v>
      </c>
      <c r="D68" s="99">
        <v>2</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79">
        <v>43</v>
      </c>
      <c r="B69" s="98" t="s">
        <v>256</v>
      </c>
      <c r="C69" s="80" t="s">
        <v>182</v>
      </c>
      <c r="D69" s="99">
        <v>5</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44</v>
      </c>
      <c r="B70" s="101" t="s">
        <v>257</v>
      </c>
      <c r="C70" s="79" t="s">
        <v>158</v>
      </c>
      <c r="D70" s="102">
        <v>7</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79">
        <v>45</v>
      </c>
      <c r="B71" s="101" t="s">
        <v>186</v>
      </c>
      <c r="C71" s="79" t="s">
        <v>187</v>
      </c>
      <c r="D71" s="102">
        <v>7.0000000000000007E-2</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79">
        <v>46</v>
      </c>
      <c r="B72" s="101" t="s">
        <v>188</v>
      </c>
      <c r="C72" s="80" t="s">
        <v>158</v>
      </c>
      <c r="D72" s="102">
        <v>2.5</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45" x14ac:dyDescent="0.25">
      <c r="A73" s="80">
        <v>47</v>
      </c>
      <c r="B73" s="101" t="s">
        <v>258</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45" x14ac:dyDescent="0.25">
      <c r="A74" s="79">
        <v>48</v>
      </c>
      <c r="B74" s="101" t="s">
        <v>348</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45" x14ac:dyDescent="0.25">
      <c r="A75" s="79">
        <v>49</v>
      </c>
      <c r="B75" s="98" t="s">
        <v>289</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45" x14ac:dyDescent="0.25">
      <c r="A76" s="80">
        <v>50</v>
      </c>
      <c r="B76" s="101" t="s">
        <v>192</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334</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52</v>
      </c>
      <c r="B78" s="101" t="s">
        <v>260</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261</v>
      </c>
      <c r="C79" s="79" t="s">
        <v>182</v>
      </c>
      <c r="D79" s="102">
        <v>2</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54</v>
      </c>
      <c r="B80" s="101" t="s">
        <v>262</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111"/>
      <c r="B81" s="104" t="s">
        <v>199</v>
      </c>
      <c r="C81" s="105"/>
      <c r="D81" s="106"/>
      <c r="E81" s="107"/>
      <c r="F81" s="108"/>
      <c r="G81" s="108"/>
      <c r="H81" s="108"/>
      <c r="I81" s="108"/>
      <c r="J81" s="108"/>
      <c r="K81" s="109"/>
      <c r="L81" s="108"/>
      <c r="M81" s="108"/>
      <c r="N81" s="108"/>
      <c r="O81" s="108"/>
    </row>
    <row r="82" spans="1:15" s="7" customFormat="1" ht="45" x14ac:dyDescent="0.25">
      <c r="A82" s="80">
        <v>55</v>
      </c>
      <c r="B82" s="101" t="s">
        <v>411</v>
      </c>
      <c r="C82" s="79" t="s">
        <v>182</v>
      </c>
      <c r="D82" s="102">
        <v>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45" x14ac:dyDescent="0.25">
      <c r="A83" s="79"/>
      <c r="B83" s="101" t="s">
        <v>205</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60" x14ac:dyDescent="0.25">
      <c r="A84" s="79"/>
      <c r="B84" s="101" t="s">
        <v>206</v>
      </c>
      <c r="C84" s="80" t="s">
        <v>182</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60" x14ac:dyDescent="0.25">
      <c r="A85" s="80">
        <v>56</v>
      </c>
      <c r="B85" s="101" t="s">
        <v>200</v>
      </c>
      <c r="C85" s="79" t="s">
        <v>158</v>
      </c>
      <c r="D85" s="102">
        <v>60</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57</v>
      </c>
      <c r="B86" s="101" t="s">
        <v>263</v>
      </c>
      <c r="C86" s="79" t="s">
        <v>182</v>
      </c>
      <c r="D86" s="102">
        <v>5</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45" x14ac:dyDescent="0.25">
      <c r="A87" s="79">
        <v>58</v>
      </c>
      <c r="B87" s="101" t="s">
        <v>264</v>
      </c>
      <c r="C87" s="80" t="s">
        <v>182</v>
      </c>
      <c r="D87" s="99">
        <v>10</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59</v>
      </c>
      <c r="B88" s="98" t="s">
        <v>265</v>
      </c>
      <c r="C88" s="80" t="s">
        <v>182</v>
      </c>
      <c r="D88" s="99">
        <v>4</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60</v>
      </c>
      <c r="B89" s="101" t="s">
        <v>266</v>
      </c>
      <c r="C89" s="79" t="s">
        <v>182</v>
      </c>
      <c r="D89" s="102">
        <v>2</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61</v>
      </c>
      <c r="B90" s="101" t="s">
        <v>267</v>
      </c>
      <c r="C90" s="79" t="s">
        <v>182</v>
      </c>
      <c r="D90" s="102">
        <v>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62</v>
      </c>
      <c r="B91" s="101" t="s">
        <v>268</v>
      </c>
      <c r="C91" s="80" t="s">
        <v>182</v>
      </c>
      <c r="D91" s="102">
        <v>1</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60" x14ac:dyDescent="0.25">
      <c r="A92" s="80">
        <v>65</v>
      </c>
      <c r="B92" s="101" t="s">
        <v>207</v>
      </c>
      <c r="C92" s="79" t="s">
        <v>182</v>
      </c>
      <c r="D92" s="102">
        <v>1</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111"/>
      <c r="B93" s="104" t="s">
        <v>210</v>
      </c>
      <c r="C93" s="105"/>
      <c r="D93" s="106"/>
      <c r="E93" s="107"/>
      <c r="F93" s="108"/>
      <c r="G93" s="108"/>
      <c r="H93" s="108"/>
      <c r="I93" s="108"/>
      <c r="J93" s="108"/>
      <c r="K93" s="109"/>
      <c r="L93" s="108"/>
      <c r="M93" s="108"/>
      <c r="N93" s="108"/>
      <c r="O93" s="108"/>
    </row>
    <row r="94" spans="1:15" s="7" customFormat="1" ht="30" x14ac:dyDescent="0.25">
      <c r="A94" s="79">
        <v>66</v>
      </c>
      <c r="B94" s="98" t="s">
        <v>211</v>
      </c>
      <c r="C94" s="80" t="s">
        <v>149</v>
      </c>
      <c r="D94" s="99">
        <v>182</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67</v>
      </c>
      <c r="B95" s="101" t="s">
        <v>269</v>
      </c>
      <c r="C95" s="79" t="s">
        <v>149</v>
      </c>
      <c r="D95" s="102">
        <v>47.6</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68</v>
      </c>
      <c r="B96" s="101" t="s">
        <v>270</v>
      </c>
      <c r="C96" s="79" t="s">
        <v>149</v>
      </c>
      <c r="D96" s="102">
        <v>53</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69</v>
      </c>
      <c r="B97" s="101" t="s">
        <v>213</v>
      </c>
      <c r="C97" s="80" t="s">
        <v>149</v>
      </c>
      <c r="D97" s="102">
        <v>15</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80">
        <v>70</v>
      </c>
      <c r="B98" s="101" t="s">
        <v>271</v>
      </c>
      <c r="C98" s="79" t="s">
        <v>149</v>
      </c>
      <c r="D98" s="102">
        <v>2.2999999999999998</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79">
        <v>71</v>
      </c>
      <c r="B99" s="101" t="s">
        <v>272</v>
      </c>
      <c r="C99" s="80" t="s">
        <v>149</v>
      </c>
      <c r="D99" s="99">
        <v>50.2</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72</v>
      </c>
      <c r="B100" s="98" t="s">
        <v>273</v>
      </c>
      <c r="C100" s="80" t="s">
        <v>149</v>
      </c>
      <c r="D100" s="99">
        <v>50.2</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79">
        <v>73</v>
      </c>
      <c r="B101" s="98" t="s">
        <v>217</v>
      </c>
      <c r="C101" s="80" t="s">
        <v>149</v>
      </c>
      <c r="D101" s="99">
        <v>50.2</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x14ac:dyDescent="0.25">
      <c r="A102" s="80">
        <v>74</v>
      </c>
      <c r="B102" s="101" t="s">
        <v>274</v>
      </c>
      <c r="C102" s="79" t="s">
        <v>149</v>
      </c>
      <c r="D102" s="102">
        <v>133</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30" x14ac:dyDescent="0.25">
      <c r="A103" s="79">
        <v>75</v>
      </c>
      <c r="B103" s="101" t="s">
        <v>275</v>
      </c>
      <c r="C103" s="79" t="s">
        <v>149</v>
      </c>
      <c r="D103" s="102">
        <v>133</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220</v>
      </c>
      <c r="C104" s="80" t="s">
        <v>149</v>
      </c>
      <c r="D104" s="102">
        <v>133</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x14ac:dyDescent="0.25">
      <c r="A105" s="80">
        <v>77</v>
      </c>
      <c r="B105" s="101" t="s">
        <v>412</v>
      </c>
      <c r="C105" s="79" t="s">
        <v>149</v>
      </c>
      <c r="D105" s="102">
        <v>2.6</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79">
        <v>78</v>
      </c>
      <c r="B106" s="101" t="s">
        <v>312</v>
      </c>
      <c r="C106" s="80" t="s">
        <v>149</v>
      </c>
      <c r="D106" s="99">
        <v>26.2</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30" x14ac:dyDescent="0.25">
      <c r="A107" s="79">
        <v>79</v>
      </c>
      <c r="B107" s="98" t="s">
        <v>222</v>
      </c>
      <c r="C107" s="80" t="s">
        <v>149</v>
      </c>
      <c r="D107" s="99">
        <v>2.5</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45" x14ac:dyDescent="0.25">
      <c r="A108" s="79">
        <v>80</v>
      </c>
      <c r="B108" s="98" t="s">
        <v>223</v>
      </c>
      <c r="C108" s="80" t="s">
        <v>149</v>
      </c>
      <c r="D108" s="99">
        <v>4.5</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45" x14ac:dyDescent="0.25">
      <c r="A109" s="80">
        <v>81</v>
      </c>
      <c r="B109" s="101" t="s">
        <v>224</v>
      </c>
      <c r="C109" s="79" t="s">
        <v>149</v>
      </c>
      <c r="D109" s="102">
        <v>10.4</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x14ac:dyDescent="0.25">
      <c r="A110" s="111"/>
      <c r="B110" s="104" t="s">
        <v>231</v>
      </c>
      <c r="C110" s="105"/>
      <c r="D110" s="106"/>
      <c r="E110" s="107"/>
      <c r="F110" s="108"/>
      <c r="G110" s="108"/>
      <c r="H110" s="108"/>
      <c r="I110" s="108"/>
      <c r="J110" s="108"/>
      <c r="K110" s="109"/>
      <c r="L110" s="108"/>
      <c r="M110" s="108"/>
      <c r="N110" s="108"/>
      <c r="O110" s="108"/>
    </row>
    <row r="111" spans="1:15" s="7" customFormat="1" ht="30" x14ac:dyDescent="0.25">
      <c r="A111" s="79">
        <v>82</v>
      </c>
      <c r="B111" s="98" t="s">
        <v>278</v>
      </c>
      <c r="C111" s="80" t="s">
        <v>182</v>
      </c>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x14ac:dyDescent="0.25">
      <c r="A112" s="111"/>
      <c r="B112" s="104" t="s">
        <v>233</v>
      </c>
      <c r="C112" s="105"/>
      <c r="D112" s="106"/>
      <c r="E112" s="107"/>
      <c r="F112" s="108"/>
      <c r="G112" s="108"/>
      <c r="H112" s="108"/>
      <c r="I112" s="108"/>
      <c r="J112" s="108"/>
      <c r="K112" s="109"/>
      <c r="L112" s="108"/>
      <c r="M112" s="108"/>
      <c r="N112" s="108"/>
      <c r="O112" s="108"/>
    </row>
    <row r="113" spans="1:16" s="7" customFormat="1" ht="45" x14ac:dyDescent="0.25">
      <c r="A113" s="80">
        <v>83</v>
      </c>
      <c r="B113" s="101" t="s">
        <v>234</v>
      </c>
      <c r="C113" s="79" t="s">
        <v>235</v>
      </c>
      <c r="D113" s="102">
        <v>6.6</v>
      </c>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45" x14ac:dyDescent="0.25">
      <c r="A114" s="79">
        <v>84</v>
      </c>
      <c r="B114" s="101" t="s">
        <v>236</v>
      </c>
      <c r="C114" s="79" t="s">
        <v>235</v>
      </c>
      <c r="D114" s="102">
        <v>6.6</v>
      </c>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x14ac:dyDescent="0.25">
      <c r="A115" s="79">
        <v>85</v>
      </c>
      <c r="B115" s="98" t="s">
        <v>279</v>
      </c>
      <c r="C115" s="80" t="s">
        <v>149</v>
      </c>
      <c r="D115" s="99">
        <v>47.6</v>
      </c>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60" x14ac:dyDescent="0.25">
      <c r="A116" s="79">
        <v>86</v>
      </c>
      <c r="B116" s="98" t="s">
        <v>294</v>
      </c>
      <c r="C116" s="80" t="s">
        <v>149</v>
      </c>
      <c r="D116" s="99">
        <v>4.5</v>
      </c>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30" x14ac:dyDescent="0.25">
      <c r="A117" s="80">
        <v>87</v>
      </c>
      <c r="B117" s="101" t="s">
        <v>295</v>
      </c>
      <c r="C117" s="79" t="s">
        <v>182</v>
      </c>
      <c r="D117" s="102">
        <v>1</v>
      </c>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ref="G118:G120" si="12">ROUND(E118*F118,2)</f>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130"/>
  <sheetViews>
    <sheetView topLeftCell="A12" workbookViewId="0">
      <selection activeCell="E22" sqref="E22:I11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112</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535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30" customFormat="1" ht="15" x14ac:dyDescent="0.25">
      <c r="A21" s="119"/>
      <c r="B21" s="120" t="s">
        <v>242</v>
      </c>
      <c r="C21" s="119"/>
      <c r="D21" s="119"/>
      <c r="E21" s="119"/>
      <c r="F21" s="119"/>
      <c r="G21" s="119"/>
      <c r="H21" s="119"/>
      <c r="I21" s="119"/>
      <c r="J21" s="119"/>
      <c r="K21" s="119"/>
      <c r="L21" s="119"/>
      <c r="M21" s="119"/>
      <c r="N21" s="119"/>
      <c r="O21" s="119"/>
    </row>
    <row r="22" spans="1:16" s="7" customFormat="1" ht="60" x14ac:dyDescent="0.25">
      <c r="A22" s="80">
        <v>1</v>
      </c>
      <c r="B22" s="101" t="s">
        <v>240</v>
      </c>
      <c r="C22" s="80" t="s">
        <v>182</v>
      </c>
      <c r="D22" s="102">
        <v>1</v>
      </c>
      <c r="E22" s="100"/>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90" x14ac:dyDescent="0.25">
      <c r="A24" s="79">
        <v>3</v>
      </c>
      <c r="B24" s="98" t="s">
        <v>543</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30" customFormat="1" ht="15" x14ac:dyDescent="0.25">
      <c r="A25" s="119"/>
      <c r="B25" s="120" t="s">
        <v>147</v>
      </c>
      <c r="C25" s="119"/>
      <c r="D25" s="119"/>
      <c r="E25" s="119"/>
      <c r="F25" s="119"/>
      <c r="G25" s="119"/>
      <c r="H25" s="119"/>
      <c r="I25" s="119"/>
      <c r="J25" s="119"/>
      <c r="K25" s="119"/>
      <c r="L25" s="119"/>
      <c r="M25" s="119"/>
      <c r="N25" s="119"/>
      <c r="O25" s="119"/>
    </row>
    <row r="26" spans="1:16" s="7" customFormat="1" ht="30" x14ac:dyDescent="0.25">
      <c r="A26" s="79">
        <v>4</v>
      </c>
      <c r="B26" s="98" t="s">
        <v>148</v>
      </c>
      <c r="C26" s="80" t="s">
        <v>149</v>
      </c>
      <c r="D26" s="99">
        <v>3.9</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5</v>
      </c>
      <c r="B27" s="101" t="s">
        <v>536</v>
      </c>
      <c r="C27" s="80" t="s">
        <v>149</v>
      </c>
      <c r="D27" s="102">
        <v>47.5</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152</v>
      </c>
      <c r="C28" s="80" t="s">
        <v>149</v>
      </c>
      <c r="D28" s="102">
        <v>11.5</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408</v>
      </c>
      <c r="C29" s="80" t="s">
        <v>149</v>
      </c>
      <c r="D29" s="102">
        <v>3.3</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464</v>
      </c>
      <c r="C30" s="80" t="s">
        <v>182</v>
      </c>
      <c r="D30" s="102">
        <v>3</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156</v>
      </c>
      <c r="C31" s="80" t="s">
        <v>149</v>
      </c>
      <c r="D31" s="99">
        <v>17.3</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245</v>
      </c>
      <c r="C32" s="79" t="s">
        <v>158</v>
      </c>
      <c r="D32" s="99">
        <v>70</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159</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160</v>
      </c>
      <c r="C34" s="80" t="s">
        <v>182</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161</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246</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15</v>
      </c>
      <c r="B37" s="101" t="s">
        <v>162</v>
      </c>
      <c r="C37" s="79" t="s">
        <v>182</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164</v>
      </c>
      <c r="C38" s="80" t="s">
        <v>165</v>
      </c>
      <c r="D38" s="99">
        <v>9</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166</v>
      </c>
      <c r="C39" s="80" t="s">
        <v>158</v>
      </c>
      <c r="D39" s="99">
        <v>3</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18</v>
      </c>
      <c r="B40" s="101" t="s">
        <v>299</v>
      </c>
      <c r="C40" s="79" t="s">
        <v>163</v>
      </c>
      <c r="D40" s="102">
        <v>2</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168</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30" customFormat="1" ht="15" x14ac:dyDescent="0.25">
      <c r="A42" s="119"/>
      <c r="B42" s="120" t="s">
        <v>169</v>
      </c>
      <c r="C42" s="119"/>
      <c r="D42" s="119"/>
      <c r="E42" s="119"/>
      <c r="F42" s="119"/>
      <c r="G42" s="119"/>
      <c r="H42" s="119"/>
      <c r="I42" s="119"/>
      <c r="J42" s="119"/>
      <c r="K42" s="119"/>
      <c r="L42" s="119"/>
      <c r="M42" s="119"/>
      <c r="N42" s="119"/>
      <c r="O42" s="119"/>
    </row>
    <row r="43" spans="1:15" s="7" customFormat="1" ht="180" x14ac:dyDescent="0.25">
      <c r="A43" s="80">
        <v>20</v>
      </c>
      <c r="B43" s="101" t="s">
        <v>247</v>
      </c>
      <c r="C43" s="79" t="s">
        <v>149</v>
      </c>
      <c r="D43" s="102">
        <v>11.5</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75" x14ac:dyDescent="0.25">
      <c r="A44" s="79">
        <v>21</v>
      </c>
      <c r="B44" s="101" t="s">
        <v>285</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79">
        <v>22</v>
      </c>
      <c r="B45" s="98" t="s">
        <v>249</v>
      </c>
      <c r="C45" s="80" t="s">
        <v>182</v>
      </c>
      <c r="D45" s="99">
        <v>1</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80">
        <v>23</v>
      </c>
      <c r="B46" s="101" t="s">
        <v>377</v>
      </c>
      <c r="C46" s="79" t="s">
        <v>182</v>
      </c>
      <c r="D46" s="102">
        <v>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24</v>
      </c>
      <c r="B47" s="101" t="s">
        <v>409</v>
      </c>
      <c r="C47" s="79" t="s">
        <v>182</v>
      </c>
      <c r="D47" s="102">
        <v>6</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25</v>
      </c>
      <c r="B48" s="101" t="s">
        <v>537</v>
      </c>
      <c r="C48" s="80" t="s">
        <v>182</v>
      </c>
      <c r="D48" s="102">
        <v>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26</v>
      </c>
      <c r="B49" s="101" t="s">
        <v>387</v>
      </c>
      <c r="C49" s="79" t="s">
        <v>149</v>
      </c>
      <c r="D49" s="102">
        <v>6.5</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170</v>
      </c>
      <c r="C50" s="80" t="s">
        <v>149</v>
      </c>
      <c r="D50" s="99">
        <v>4.5999999999999996</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79">
        <v>28</v>
      </c>
      <c r="B51" s="98" t="s">
        <v>171</v>
      </c>
      <c r="C51" s="80" t="s">
        <v>149</v>
      </c>
      <c r="D51" s="99">
        <v>3.9</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29</v>
      </c>
      <c r="B52" s="101" t="s">
        <v>252</v>
      </c>
      <c r="C52" s="79" t="s">
        <v>149</v>
      </c>
      <c r="D52" s="102">
        <v>44.9</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179</v>
      </c>
      <c r="C53" s="79" t="s">
        <v>182</v>
      </c>
      <c r="D53" s="102">
        <v>4</v>
      </c>
      <c r="E53" s="103"/>
      <c r="F53" s="103"/>
      <c r="G53" s="69"/>
      <c r="H53" s="69"/>
      <c r="I53" s="69"/>
      <c r="J53" s="69">
        <f t="shared" si="0"/>
        <v>0</v>
      </c>
      <c r="K53" s="70">
        <f t="shared" si="5"/>
        <v>0</v>
      </c>
      <c r="L53" s="69">
        <f t="shared" si="1"/>
        <v>0</v>
      </c>
      <c r="M53" s="69">
        <f t="shared" si="2"/>
        <v>0</v>
      </c>
      <c r="N53" s="69">
        <f t="shared" si="3"/>
        <v>0</v>
      </c>
      <c r="O53" s="69">
        <f t="shared" si="4"/>
        <v>0</v>
      </c>
    </row>
    <row r="54" spans="1:15" s="30" customFormat="1" ht="15" x14ac:dyDescent="0.25">
      <c r="A54" s="119"/>
      <c r="B54" s="120" t="s">
        <v>225</v>
      </c>
      <c r="C54" s="119"/>
      <c r="D54" s="119"/>
      <c r="E54" s="119"/>
      <c r="F54" s="119"/>
      <c r="G54" s="119"/>
      <c r="H54" s="119"/>
      <c r="I54" s="119"/>
      <c r="J54" s="119"/>
      <c r="K54" s="119"/>
      <c r="L54" s="119"/>
      <c r="M54" s="119"/>
      <c r="N54" s="119"/>
      <c r="O54" s="119"/>
    </row>
    <row r="55" spans="1:15" s="7" customFormat="1" ht="15" x14ac:dyDescent="0.25">
      <c r="A55" s="80">
        <v>31</v>
      </c>
      <c r="B55" s="101" t="s">
        <v>226</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227</v>
      </c>
      <c r="C56" s="80" t="s">
        <v>182</v>
      </c>
      <c r="D56" s="99">
        <v>3</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33</v>
      </c>
      <c r="B57" s="98" t="s">
        <v>303</v>
      </c>
      <c r="C57" s="80" t="s">
        <v>182</v>
      </c>
      <c r="D57" s="99">
        <v>3</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229</v>
      </c>
      <c r="C58" s="79" t="s">
        <v>182</v>
      </c>
      <c r="D58" s="102">
        <v>3</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230</v>
      </c>
      <c r="C59" s="79" t="s">
        <v>158</v>
      </c>
      <c r="D59" s="102">
        <v>4.5</v>
      </c>
      <c r="E59" s="103"/>
      <c r="F59" s="103"/>
      <c r="G59" s="69"/>
      <c r="H59" s="69"/>
      <c r="I59" s="69"/>
      <c r="J59" s="69">
        <f t="shared" si="0"/>
        <v>0</v>
      </c>
      <c r="K59" s="70">
        <f t="shared" si="5"/>
        <v>0</v>
      </c>
      <c r="L59" s="69">
        <f t="shared" si="1"/>
        <v>0</v>
      </c>
      <c r="M59" s="69">
        <f t="shared" si="2"/>
        <v>0</v>
      </c>
      <c r="N59" s="69">
        <f t="shared" si="3"/>
        <v>0</v>
      </c>
      <c r="O59" s="69">
        <f t="shared" si="4"/>
        <v>0</v>
      </c>
    </row>
    <row r="60" spans="1:15" s="30" customFormat="1" ht="15" x14ac:dyDescent="0.25">
      <c r="A60" s="119"/>
      <c r="B60" s="120" t="s">
        <v>254</v>
      </c>
      <c r="C60" s="119"/>
      <c r="D60" s="119"/>
      <c r="E60" s="119"/>
      <c r="F60" s="119"/>
      <c r="G60" s="119"/>
      <c r="H60" s="119"/>
      <c r="I60" s="119"/>
      <c r="J60" s="119"/>
      <c r="K60" s="119"/>
      <c r="L60" s="119"/>
      <c r="M60" s="119"/>
      <c r="N60" s="119"/>
      <c r="O60" s="119"/>
    </row>
    <row r="61" spans="1:15" s="7" customFormat="1" ht="15" x14ac:dyDescent="0.25">
      <c r="A61" s="80">
        <v>36</v>
      </c>
      <c r="B61" s="101" t="s">
        <v>184</v>
      </c>
      <c r="C61" s="79" t="s">
        <v>182</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37</v>
      </c>
      <c r="B62" s="101" t="s">
        <v>255</v>
      </c>
      <c r="C62" s="80" t="s">
        <v>182</v>
      </c>
      <c r="D62" s="99">
        <v>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38</v>
      </c>
      <c r="B63" s="98" t="s">
        <v>195</v>
      </c>
      <c r="C63" s="80" t="s">
        <v>182</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39</v>
      </c>
      <c r="B64" s="101" t="s">
        <v>256</v>
      </c>
      <c r="C64" s="79" t="s">
        <v>182</v>
      </c>
      <c r="D64" s="102">
        <v>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v>40</v>
      </c>
      <c r="B65" s="101" t="s">
        <v>257</v>
      </c>
      <c r="C65" s="79" t="s">
        <v>158</v>
      </c>
      <c r="D65" s="102">
        <v>9</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41</v>
      </c>
      <c r="B66" s="101" t="s">
        <v>186</v>
      </c>
      <c r="C66" s="80" t="s">
        <v>187</v>
      </c>
      <c r="D66" s="102">
        <v>0.09</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80">
        <v>42</v>
      </c>
      <c r="B67" s="101" t="s">
        <v>188</v>
      </c>
      <c r="C67" s="79" t="s">
        <v>158</v>
      </c>
      <c r="D67" s="102">
        <v>3</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101" t="s">
        <v>258</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44</v>
      </c>
      <c r="B69" s="98" t="s">
        <v>348</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45</v>
      </c>
      <c r="B70" s="101" t="s">
        <v>191</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79">
        <v>46</v>
      </c>
      <c r="B71" s="101" t="s">
        <v>192</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47</v>
      </c>
      <c r="B72" s="101" t="s">
        <v>259</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48</v>
      </c>
      <c r="B73" s="101" t="s">
        <v>260</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49</v>
      </c>
      <c r="B74" s="101" t="s">
        <v>261</v>
      </c>
      <c r="C74" s="80" t="s">
        <v>182</v>
      </c>
      <c r="D74" s="99">
        <v>2</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262</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30" customFormat="1" ht="15" x14ac:dyDescent="0.25">
      <c r="A76" s="119"/>
      <c r="B76" s="120" t="s">
        <v>199</v>
      </c>
      <c r="C76" s="119"/>
      <c r="D76" s="119"/>
      <c r="E76" s="119"/>
      <c r="F76" s="119"/>
      <c r="G76" s="119"/>
      <c r="H76" s="119"/>
      <c r="I76" s="119"/>
      <c r="J76" s="119"/>
      <c r="K76" s="119"/>
      <c r="L76" s="119"/>
      <c r="M76" s="119"/>
      <c r="N76" s="119"/>
      <c r="O76" s="119"/>
    </row>
    <row r="77" spans="1:15" s="7" customFormat="1" ht="60" x14ac:dyDescent="0.25">
      <c r="A77" s="79">
        <v>51</v>
      </c>
      <c r="B77" s="101" t="s">
        <v>538</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60" x14ac:dyDescent="0.25">
      <c r="A78" s="79">
        <v>52</v>
      </c>
      <c r="B78" s="101" t="s">
        <v>200</v>
      </c>
      <c r="C78" s="80" t="s">
        <v>158</v>
      </c>
      <c r="D78" s="102">
        <v>60</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263</v>
      </c>
      <c r="C79" s="79" t="s">
        <v>182</v>
      </c>
      <c r="D79" s="102">
        <v>6</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45" x14ac:dyDescent="0.25">
      <c r="A80" s="79">
        <v>54</v>
      </c>
      <c r="B80" s="101" t="s">
        <v>264</v>
      </c>
      <c r="C80" s="80" t="s">
        <v>182</v>
      </c>
      <c r="D80" s="99">
        <v>10</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55</v>
      </c>
      <c r="B81" s="98" t="s">
        <v>265</v>
      </c>
      <c r="C81" s="80" t="s">
        <v>182</v>
      </c>
      <c r="D81" s="99">
        <v>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266</v>
      </c>
      <c r="C82" s="79" t="s">
        <v>182</v>
      </c>
      <c r="D82" s="102">
        <v>2</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57</v>
      </c>
      <c r="B83" s="101" t="s">
        <v>267</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58</v>
      </c>
      <c r="B84" s="101" t="s">
        <v>268</v>
      </c>
      <c r="C84" s="80" t="s">
        <v>182</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60" x14ac:dyDescent="0.25">
      <c r="A85" s="80">
        <v>59</v>
      </c>
      <c r="B85" s="101" t="s">
        <v>539</v>
      </c>
      <c r="C85" s="79" t="s">
        <v>158</v>
      </c>
      <c r="D85" s="102">
        <v>10</v>
      </c>
      <c r="E85" s="100"/>
      <c r="F85" s="69"/>
      <c r="G85" s="69"/>
      <c r="H85" s="69"/>
      <c r="I85" s="69"/>
      <c r="J85" s="69">
        <f t="shared" si="0"/>
        <v>0</v>
      </c>
      <c r="K85" s="70">
        <f t="shared" si="5"/>
        <v>0</v>
      </c>
      <c r="L85" s="69">
        <f t="shared" si="1"/>
        <v>0</v>
      </c>
      <c r="M85" s="69">
        <f t="shared" si="2"/>
        <v>0</v>
      </c>
      <c r="N85" s="69">
        <f t="shared" si="3"/>
        <v>0</v>
      </c>
      <c r="O85" s="69">
        <f t="shared" si="4"/>
        <v>0</v>
      </c>
    </row>
    <row r="86" spans="1:15" s="7" customFormat="1" ht="30" x14ac:dyDescent="0.25">
      <c r="A86" s="80">
        <v>60</v>
      </c>
      <c r="B86" s="101" t="s">
        <v>540</v>
      </c>
      <c r="C86" s="79" t="s">
        <v>182</v>
      </c>
      <c r="D86" s="102">
        <v>1</v>
      </c>
      <c r="E86" s="100"/>
      <c r="F86" s="69"/>
      <c r="G86" s="69"/>
      <c r="H86" s="69"/>
      <c r="I86" s="69"/>
      <c r="J86" s="69">
        <f t="shared" ref="J86:J110" si="6">I86+H86+G86</f>
        <v>0</v>
      </c>
      <c r="K86" s="70">
        <f t="shared" si="5"/>
        <v>0</v>
      </c>
      <c r="L86" s="69">
        <f t="shared" ref="L86:L110" si="7">ROUND(D86*G86,2)</f>
        <v>0</v>
      </c>
      <c r="M86" s="69">
        <f t="shared" ref="M86:M110" si="8">ROUND(D86*H86,2)</f>
        <v>0</v>
      </c>
      <c r="N86" s="69">
        <f t="shared" ref="N86:N110" si="9">ROUND(D86*I86,2)</f>
        <v>0</v>
      </c>
      <c r="O86" s="69">
        <f t="shared" ref="O86:O110" si="10">N86+M86+L86</f>
        <v>0</v>
      </c>
    </row>
    <row r="87" spans="1:15" s="7" customFormat="1" ht="60" x14ac:dyDescent="0.25">
      <c r="A87" s="79">
        <v>61</v>
      </c>
      <c r="B87" s="101" t="s">
        <v>207</v>
      </c>
      <c r="C87" s="80" t="s">
        <v>182</v>
      </c>
      <c r="D87" s="99">
        <v>1</v>
      </c>
      <c r="E87" s="100"/>
      <c r="F87" s="69"/>
      <c r="G87" s="69"/>
      <c r="H87" s="69"/>
      <c r="I87" s="69"/>
      <c r="J87" s="69">
        <f t="shared" si="6"/>
        <v>0</v>
      </c>
      <c r="K87" s="70">
        <f t="shared" ref="K87:K110" si="11">ROUND(D87*E87,1)</f>
        <v>0</v>
      </c>
      <c r="L87" s="69">
        <f t="shared" si="7"/>
        <v>0</v>
      </c>
      <c r="M87" s="69">
        <f t="shared" si="8"/>
        <v>0</v>
      </c>
      <c r="N87" s="69">
        <f t="shared" si="9"/>
        <v>0</v>
      </c>
      <c r="O87" s="69">
        <f t="shared" si="10"/>
        <v>0</v>
      </c>
    </row>
    <row r="88" spans="1:15" s="30" customFormat="1" ht="15" x14ac:dyDescent="0.25">
      <c r="A88" s="119"/>
      <c r="B88" s="120" t="s">
        <v>210</v>
      </c>
      <c r="C88" s="119"/>
      <c r="D88" s="119"/>
      <c r="E88" s="119"/>
      <c r="F88" s="119"/>
      <c r="G88" s="119"/>
      <c r="H88" s="119"/>
      <c r="I88" s="119"/>
      <c r="J88" s="119"/>
      <c r="K88" s="119"/>
      <c r="L88" s="119"/>
      <c r="M88" s="119"/>
      <c r="N88" s="119"/>
      <c r="O88" s="119"/>
    </row>
    <row r="89" spans="1:15" s="7" customFormat="1" ht="30" x14ac:dyDescent="0.25">
      <c r="A89" s="80">
        <v>62</v>
      </c>
      <c r="B89" s="101" t="s">
        <v>211</v>
      </c>
      <c r="C89" s="79" t="s">
        <v>149</v>
      </c>
      <c r="D89" s="102">
        <v>234</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63</v>
      </c>
      <c r="B90" s="101" t="s">
        <v>459</v>
      </c>
      <c r="C90" s="79" t="s">
        <v>149</v>
      </c>
      <c r="D90" s="102">
        <v>24</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64</v>
      </c>
      <c r="B91" s="101" t="s">
        <v>270</v>
      </c>
      <c r="C91" s="80" t="s">
        <v>149</v>
      </c>
      <c r="D91" s="102">
        <v>73</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80">
        <v>65</v>
      </c>
      <c r="B92" s="101" t="s">
        <v>213</v>
      </c>
      <c r="C92" s="79" t="s">
        <v>149</v>
      </c>
      <c r="D92" s="102">
        <v>30</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271</v>
      </c>
      <c r="C93" s="80" t="s">
        <v>149</v>
      </c>
      <c r="D93" s="99">
        <v>1.6</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272</v>
      </c>
      <c r="C94" s="80" t="s">
        <v>149</v>
      </c>
      <c r="D94" s="99">
        <v>51.4</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68</v>
      </c>
      <c r="B95" s="101" t="s">
        <v>273</v>
      </c>
      <c r="C95" s="79" t="s">
        <v>149</v>
      </c>
      <c r="D95" s="102">
        <v>51.4</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79">
        <v>69</v>
      </c>
      <c r="B96" s="101" t="s">
        <v>217</v>
      </c>
      <c r="C96" s="79" t="s">
        <v>149</v>
      </c>
      <c r="D96" s="102">
        <v>51.4</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70</v>
      </c>
      <c r="B97" s="101" t="s">
        <v>274</v>
      </c>
      <c r="C97" s="80" t="s">
        <v>149</v>
      </c>
      <c r="D97" s="102">
        <v>182</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80">
        <v>71</v>
      </c>
      <c r="B98" s="101" t="s">
        <v>275</v>
      </c>
      <c r="C98" s="79" t="s">
        <v>149</v>
      </c>
      <c r="D98" s="102">
        <v>182</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72</v>
      </c>
      <c r="B99" s="101" t="s">
        <v>220</v>
      </c>
      <c r="C99" s="80" t="s">
        <v>149</v>
      </c>
      <c r="D99" s="99">
        <v>182</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73</v>
      </c>
      <c r="B100" s="98" t="s">
        <v>390</v>
      </c>
      <c r="C100" s="80" t="s">
        <v>149</v>
      </c>
      <c r="D100" s="99">
        <v>2.6</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79">
        <v>74</v>
      </c>
      <c r="B101" s="98" t="s">
        <v>312</v>
      </c>
      <c r="C101" s="80" t="s">
        <v>149</v>
      </c>
      <c r="D101" s="99">
        <v>35.299999999999997</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80">
        <v>75</v>
      </c>
      <c r="B102" s="101" t="s">
        <v>222</v>
      </c>
      <c r="C102" s="79" t="s">
        <v>149</v>
      </c>
      <c r="D102" s="102">
        <v>2.5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45" x14ac:dyDescent="0.25">
      <c r="A103" s="79">
        <v>76</v>
      </c>
      <c r="B103" s="101" t="s">
        <v>223</v>
      </c>
      <c r="C103" s="79" t="s">
        <v>149</v>
      </c>
      <c r="D103" s="102">
        <v>4.5</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45" x14ac:dyDescent="0.25">
      <c r="A104" s="79">
        <v>77</v>
      </c>
      <c r="B104" s="101" t="s">
        <v>224</v>
      </c>
      <c r="C104" s="80" t="s">
        <v>149</v>
      </c>
      <c r="D104" s="102">
        <v>12.6</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30" customFormat="1" ht="15" x14ac:dyDescent="0.25">
      <c r="A105" s="119"/>
      <c r="B105" s="120" t="s">
        <v>231</v>
      </c>
      <c r="C105" s="119"/>
      <c r="D105" s="119"/>
      <c r="E105" s="119"/>
      <c r="F105" s="119"/>
      <c r="G105" s="119"/>
      <c r="H105" s="119"/>
      <c r="I105" s="119"/>
      <c r="J105" s="119"/>
      <c r="K105" s="119"/>
      <c r="L105" s="119"/>
      <c r="M105" s="119"/>
      <c r="N105" s="119"/>
      <c r="O105" s="119"/>
    </row>
    <row r="106" spans="1:15" s="7" customFormat="1" ht="30" x14ac:dyDescent="0.25">
      <c r="A106" s="79">
        <v>78</v>
      </c>
      <c r="B106" s="101" t="s">
        <v>278</v>
      </c>
      <c r="C106" s="80" t="s">
        <v>182</v>
      </c>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30" customFormat="1" ht="15" x14ac:dyDescent="0.25">
      <c r="A107" s="119"/>
      <c r="B107" s="120" t="s">
        <v>233</v>
      </c>
      <c r="C107" s="119"/>
      <c r="D107" s="119"/>
      <c r="E107" s="119"/>
      <c r="F107" s="119"/>
      <c r="G107" s="119"/>
      <c r="H107" s="119"/>
      <c r="I107" s="119"/>
      <c r="J107" s="119"/>
      <c r="K107" s="119"/>
      <c r="L107" s="119"/>
      <c r="M107" s="119"/>
      <c r="N107" s="119"/>
      <c r="O107" s="119"/>
    </row>
    <row r="108" spans="1:15" s="7" customFormat="1" ht="45" x14ac:dyDescent="0.25">
      <c r="A108" s="79">
        <v>79</v>
      </c>
      <c r="B108" s="98" t="s">
        <v>234</v>
      </c>
      <c r="C108" s="80" t="s">
        <v>235</v>
      </c>
      <c r="D108" s="99">
        <v>5.4</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45" x14ac:dyDescent="0.25">
      <c r="A109" s="80">
        <v>80</v>
      </c>
      <c r="B109" s="101" t="s">
        <v>236</v>
      </c>
      <c r="C109" s="79" t="s">
        <v>235</v>
      </c>
      <c r="D109" s="102">
        <v>5.4</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x14ac:dyDescent="0.25">
      <c r="A110" s="79">
        <v>81</v>
      </c>
      <c r="B110" s="101" t="s">
        <v>279</v>
      </c>
      <c r="C110" s="79" t="s">
        <v>149</v>
      </c>
      <c r="D110" s="102">
        <v>47.5</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ref="G111:G120" si="12">ROUND(E111*F111,2)</f>
        <v>0</v>
      </c>
      <c r="H111" s="69"/>
      <c r="I111" s="69"/>
      <c r="J111" s="69">
        <f t="shared" ref="J111:J120" si="13">I111+H111+G111</f>
        <v>0</v>
      </c>
      <c r="K111" s="70">
        <f t="shared" ref="K111:K120" si="14">ROUND(D111*E111,1)</f>
        <v>0</v>
      </c>
      <c r="L111" s="69">
        <f t="shared" ref="L111:L120" si="15">ROUND(D111*G111,2)</f>
        <v>0</v>
      </c>
      <c r="M111" s="69">
        <f t="shared" ref="M111:M120" si="16">ROUND(D111*H111,2)</f>
        <v>0</v>
      </c>
      <c r="N111" s="69">
        <f t="shared" ref="N111:N120" si="17">ROUND(D111*I111,2)</f>
        <v>0</v>
      </c>
      <c r="O111" s="69">
        <f t="shared" ref="O111:O120" si="18">N111+M111+L111</f>
        <v>0</v>
      </c>
    </row>
    <row r="112" spans="1:15" s="7" customFormat="1" ht="15" hidden="1" x14ac:dyDescent="0.25">
      <c r="A112" s="79">
        <v>92</v>
      </c>
      <c r="B112" s="98"/>
      <c r="C112" s="80"/>
      <c r="D112" s="99"/>
      <c r="E112" s="103"/>
      <c r="F112" s="103"/>
      <c r="G112" s="69">
        <f t="shared" si="12"/>
        <v>0</v>
      </c>
      <c r="H112" s="69"/>
      <c r="I112" s="69"/>
      <c r="J112" s="69">
        <f t="shared" si="13"/>
        <v>0</v>
      </c>
      <c r="K112" s="70">
        <f t="shared" si="14"/>
        <v>0</v>
      </c>
      <c r="L112" s="69">
        <f t="shared" si="15"/>
        <v>0</v>
      </c>
      <c r="M112" s="69">
        <f t="shared" si="16"/>
        <v>0</v>
      </c>
      <c r="N112" s="69">
        <f t="shared" si="17"/>
        <v>0</v>
      </c>
      <c r="O112" s="69">
        <f t="shared" si="18"/>
        <v>0</v>
      </c>
    </row>
    <row r="113" spans="1:16" s="7" customFormat="1" ht="15" hidden="1" x14ac:dyDescent="0.25">
      <c r="A113" s="80">
        <v>93</v>
      </c>
      <c r="B113" s="101"/>
      <c r="C113" s="79"/>
      <c r="D113" s="102"/>
      <c r="E113" s="103"/>
      <c r="F113" s="103"/>
      <c r="G113" s="69">
        <f t="shared" si="12"/>
        <v>0</v>
      </c>
      <c r="H113" s="69"/>
      <c r="I113" s="69"/>
      <c r="J113" s="69">
        <f t="shared" si="13"/>
        <v>0</v>
      </c>
      <c r="K113" s="70">
        <f t="shared" si="14"/>
        <v>0</v>
      </c>
      <c r="L113" s="69">
        <f t="shared" si="15"/>
        <v>0</v>
      </c>
      <c r="M113" s="69">
        <f t="shared" si="16"/>
        <v>0</v>
      </c>
      <c r="N113" s="69">
        <f t="shared" si="17"/>
        <v>0</v>
      </c>
      <c r="O113" s="69">
        <f t="shared" si="18"/>
        <v>0</v>
      </c>
    </row>
    <row r="114" spans="1:16" s="7" customFormat="1" ht="15" hidden="1" x14ac:dyDescent="0.25">
      <c r="A114" s="79">
        <v>94</v>
      </c>
      <c r="B114" s="101"/>
      <c r="C114" s="79"/>
      <c r="D114" s="102"/>
      <c r="E114" s="103"/>
      <c r="F114" s="103"/>
      <c r="G114" s="69">
        <f t="shared" si="12"/>
        <v>0</v>
      </c>
      <c r="H114" s="69"/>
      <c r="I114" s="69"/>
      <c r="J114" s="69">
        <f t="shared" si="13"/>
        <v>0</v>
      </c>
      <c r="K114" s="70">
        <f t="shared" si="14"/>
        <v>0</v>
      </c>
      <c r="L114" s="69">
        <f t="shared" si="15"/>
        <v>0</v>
      </c>
      <c r="M114" s="69">
        <f t="shared" si="16"/>
        <v>0</v>
      </c>
      <c r="N114" s="69">
        <f t="shared" si="17"/>
        <v>0</v>
      </c>
      <c r="O114" s="69">
        <f t="shared" si="18"/>
        <v>0</v>
      </c>
    </row>
    <row r="115" spans="1:16" s="7" customFormat="1" ht="15" hidden="1" x14ac:dyDescent="0.25">
      <c r="A115" s="79">
        <v>95</v>
      </c>
      <c r="B115" s="98"/>
      <c r="C115" s="80"/>
      <c r="D115" s="99"/>
      <c r="E115" s="103"/>
      <c r="F115" s="103"/>
      <c r="G115" s="69">
        <f t="shared" si="12"/>
        <v>0</v>
      </c>
      <c r="H115" s="69"/>
      <c r="I115" s="69"/>
      <c r="J115" s="69">
        <f t="shared" si="13"/>
        <v>0</v>
      </c>
      <c r="K115" s="70">
        <f t="shared" si="14"/>
        <v>0</v>
      </c>
      <c r="L115" s="69">
        <f t="shared" si="15"/>
        <v>0</v>
      </c>
      <c r="M115" s="69">
        <f t="shared" si="16"/>
        <v>0</v>
      </c>
      <c r="N115" s="69">
        <f t="shared" si="17"/>
        <v>0</v>
      </c>
      <c r="O115" s="69">
        <f t="shared" si="18"/>
        <v>0</v>
      </c>
    </row>
    <row r="116" spans="1:16" s="7" customFormat="1" ht="15" hidden="1" x14ac:dyDescent="0.25">
      <c r="A116" s="79">
        <v>96</v>
      </c>
      <c r="B116" s="98"/>
      <c r="C116" s="80"/>
      <c r="D116" s="99"/>
      <c r="E116" s="103"/>
      <c r="F116" s="103"/>
      <c r="G116" s="69">
        <f t="shared" si="12"/>
        <v>0</v>
      </c>
      <c r="H116" s="69"/>
      <c r="I116" s="69"/>
      <c r="J116" s="69">
        <f t="shared" si="13"/>
        <v>0</v>
      </c>
      <c r="K116" s="70">
        <f t="shared" si="14"/>
        <v>0</v>
      </c>
      <c r="L116" s="69">
        <f t="shared" si="15"/>
        <v>0</v>
      </c>
      <c r="M116" s="69">
        <f t="shared" si="16"/>
        <v>0</v>
      </c>
      <c r="N116" s="69">
        <f t="shared" si="17"/>
        <v>0</v>
      </c>
      <c r="O116" s="69">
        <f t="shared" si="18"/>
        <v>0</v>
      </c>
    </row>
    <row r="117" spans="1:16" s="7" customFormat="1" ht="15" hidden="1" x14ac:dyDescent="0.25">
      <c r="A117" s="80">
        <v>97</v>
      </c>
      <c r="B117" s="101"/>
      <c r="C117" s="79"/>
      <c r="D117" s="102"/>
      <c r="E117" s="103"/>
      <c r="F117" s="103"/>
      <c r="G117" s="69">
        <f t="shared" si="12"/>
        <v>0</v>
      </c>
      <c r="H117" s="69"/>
      <c r="I117" s="69"/>
      <c r="J117" s="69">
        <f t="shared" si="13"/>
        <v>0</v>
      </c>
      <c r="K117" s="70">
        <f t="shared" si="14"/>
        <v>0</v>
      </c>
      <c r="L117" s="69">
        <f t="shared" si="15"/>
        <v>0</v>
      </c>
      <c r="M117" s="69">
        <f t="shared" si="16"/>
        <v>0</v>
      </c>
      <c r="N117" s="69">
        <f t="shared" si="17"/>
        <v>0</v>
      </c>
      <c r="O117" s="69">
        <f t="shared" si="18"/>
        <v>0</v>
      </c>
    </row>
    <row r="118" spans="1:16" s="7" customFormat="1" ht="15" hidden="1" x14ac:dyDescent="0.25">
      <c r="A118" s="79">
        <v>98</v>
      </c>
      <c r="B118" s="101"/>
      <c r="C118" s="79"/>
      <c r="D118" s="102"/>
      <c r="E118" s="103"/>
      <c r="F118" s="103"/>
      <c r="G118" s="69">
        <f t="shared" si="12"/>
        <v>0</v>
      </c>
      <c r="H118" s="69"/>
      <c r="I118" s="69"/>
      <c r="J118" s="69">
        <f t="shared" si="13"/>
        <v>0</v>
      </c>
      <c r="K118" s="70">
        <f t="shared" si="14"/>
        <v>0</v>
      </c>
      <c r="L118" s="69">
        <f t="shared" si="15"/>
        <v>0</v>
      </c>
      <c r="M118" s="69">
        <f t="shared" si="16"/>
        <v>0</v>
      </c>
      <c r="N118" s="69">
        <f t="shared" si="17"/>
        <v>0</v>
      </c>
      <c r="O118" s="69">
        <f t="shared" si="18"/>
        <v>0</v>
      </c>
    </row>
    <row r="119" spans="1:16" s="7" customFormat="1" ht="15" hidden="1" x14ac:dyDescent="0.25">
      <c r="A119" s="79">
        <v>99</v>
      </c>
      <c r="B119" s="98"/>
      <c r="C119" s="80"/>
      <c r="D119" s="99"/>
      <c r="E119" s="103"/>
      <c r="F119" s="103"/>
      <c r="G119" s="69">
        <f t="shared" si="12"/>
        <v>0</v>
      </c>
      <c r="H119" s="69"/>
      <c r="I119" s="69"/>
      <c r="J119" s="69">
        <f t="shared" si="13"/>
        <v>0</v>
      </c>
      <c r="K119" s="70">
        <f t="shared" si="14"/>
        <v>0</v>
      </c>
      <c r="L119" s="69">
        <f t="shared" si="15"/>
        <v>0</v>
      </c>
      <c r="M119" s="69">
        <f t="shared" si="16"/>
        <v>0</v>
      </c>
      <c r="N119" s="69">
        <f t="shared" si="17"/>
        <v>0</v>
      </c>
      <c r="O119" s="69">
        <f t="shared" si="18"/>
        <v>0</v>
      </c>
    </row>
    <row r="120" spans="1:16" s="7" customFormat="1" ht="15" hidden="1" x14ac:dyDescent="0.25">
      <c r="A120" s="79">
        <v>100</v>
      </c>
      <c r="B120" s="98"/>
      <c r="C120" s="80"/>
      <c r="D120" s="99"/>
      <c r="E120" s="103"/>
      <c r="F120" s="103"/>
      <c r="G120" s="69">
        <f t="shared" si="12"/>
        <v>0</v>
      </c>
      <c r="H120" s="69"/>
      <c r="I120" s="69"/>
      <c r="J120" s="69">
        <f t="shared" si="13"/>
        <v>0</v>
      </c>
      <c r="K120" s="70">
        <f t="shared" si="14"/>
        <v>0</v>
      </c>
      <c r="L120" s="69">
        <f t="shared" si="15"/>
        <v>0</v>
      </c>
      <c r="M120" s="69">
        <f t="shared" si="16"/>
        <v>0</v>
      </c>
      <c r="N120" s="69">
        <f t="shared" si="17"/>
        <v>0</v>
      </c>
      <c r="O120" s="69">
        <f t="shared" si="18"/>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2"/>
  <sheetViews>
    <sheetView tabSelected="1" topLeftCell="A3" zoomScale="90" zoomScaleNormal="90" workbookViewId="0">
      <selection activeCell="L18" sqref="L18"/>
    </sheetView>
  </sheetViews>
  <sheetFormatPr defaultRowHeight="13.5" x14ac:dyDescent="0.25"/>
  <cols>
    <col min="1" max="1" width="23.7109375" customWidth="1"/>
    <col min="2" max="2" width="34.140625" customWidth="1"/>
    <col min="3" max="3" width="5.7109375" customWidth="1"/>
    <col min="4" max="4" width="14.7109375" customWidth="1"/>
    <col min="5" max="5" width="12.85546875" customWidth="1"/>
    <col min="6" max="6" width="14.140625" customWidth="1"/>
    <col min="7" max="8" width="12.85546875" customWidth="1"/>
  </cols>
  <sheetData>
    <row r="1" spans="1:8" x14ac:dyDescent="0.25">
      <c r="H1" s="2" t="s">
        <v>25</v>
      </c>
    </row>
    <row r="2" spans="1:8" x14ac:dyDescent="0.25">
      <c r="H2" s="2" t="s">
        <v>1</v>
      </c>
    </row>
    <row r="3" spans="1:8" ht="15.75" customHeight="1" x14ac:dyDescent="0.25">
      <c r="H3" s="2" t="s">
        <v>2</v>
      </c>
    </row>
    <row r="4" spans="1:8" x14ac:dyDescent="0.25">
      <c r="H4" s="2" t="s">
        <v>3</v>
      </c>
    </row>
    <row r="5" spans="1:8" x14ac:dyDescent="0.25">
      <c r="H5" s="2" t="s">
        <v>4</v>
      </c>
    </row>
    <row r="6" spans="1:8" x14ac:dyDescent="0.25">
      <c r="H6" s="2" t="s">
        <v>5</v>
      </c>
    </row>
    <row r="7" spans="1:8" ht="20.25" x14ac:dyDescent="0.25">
      <c r="B7" s="165" t="s">
        <v>570</v>
      </c>
      <c r="C7" s="165"/>
      <c r="D7" s="165"/>
      <c r="E7" s="31"/>
      <c r="G7" s="32"/>
      <c r="H7" s="32"/>
    </row>
    <row r="8" spans="1:8" ht="15.75" x14ac:dyDescent="0.25">
      <c r="A8" s="33"/>
      <c r="B8" s="33"/>
      <c r="C8" s="33"/>
      <c r="D8" s="33"/>
      <c r="E8" s="34"/>
      <c r="F8" s="34"/>
      <c r="G8" s="34"/>
      <c r="H8" s="34"/>
    </row>
    <row r="9" spans="1:8" ht="15.75" x14ac:dyDescent="0.25">
      <c r="A9" s="35" t="s">
        <v>9</v>
      </c>
      <c r="B9" s="7" t="s">
        <v>545</v>
      </c>
      <c r="D9" s="8"/>
      <c r="E9" s="8"/>
      <c r="F9" s="8"/>
      <c r="G9" s="8"/>
      <c r="H9" s="36"/>
    </row>
    <row r="10" spans="1:8" ht="15.75" x14ac:dyDescent="0.25">
      <c r="A10" s="9" t="s">
        <v>10</v>
      </c>
      <c r="B10" s="7" t="s">
        <v>545</v>
      </c>
      <c r="D10" s="10"/>
      <c r="E10" s="10"/>
      <c r="F10" s="10"/>
      <c r="G10" s="135"/>
      <c r="H10" s="136"/>
    </row>
    <row r="11" spans="1:8" ht="15.75" x14ac:dyDescent="0.25">
      <c r="A11" s="37" t="s">
        <v>11</v>
      </c>
      <c r="B11" s="7" t="s">
        <v>12</v>
      </c>
      <c r="C11" s="87"/>
      <c r="D11" s="10"/>
      <c r="E11" s="10"/>
      <c r="F11" s="10"/>
      <c r="G11" s="10"/>
      <c r="H11" s="36"/>
    </row>
    <row r="12" spans="1:8" s="7" customFormat="1" ht="15" x14ac:dyDescent="0.25">
      <c r="A12" s="86" t="s">
        <v>65</v>
      </c>
      <c r="B12" s="89" t="s">
        <v>68</v>
      </c>
      <c r="D12" s="90"/>
      <c r="E12" s="90"/>
      <c r="F12" s="90"/>
      <c r="G12" s="90"/>
      <c r="H12" s="90"/>
    </row>
    <row r="13" spans="1:8" s="7" customFormat="1" ht="15" x14ac:dyDescent="0.25">
      <c r="A13" s="86" t="s">
        <v>66</v>
      </c>
      <c r="B13" s="85"/>
      <c r="C13" s="88"/>
      <c r="D13" s="91"/>
      <c r="E13" s="91"/>
      <c r="F13" s="91"/>
      <c r="G13" s="91"/>
      <c r="H13" s="91"/>
    </row>
    <row r="14" spans="1:8" ht="15.75" x14ac:dyDescent="0.25">
      <c r="A14" s="37" t="s">
        <v>13</v>
      </c>
      <c r="B14" s="7"/>
      <c r="D14" s="92"/>
      <c r="E14" s="92"/>
      <c r="F14" s="92"/>
      <c r="G14" s="92"/>
      <c r="H14" s="93"/>
    </row>
    <row r="15" spans="1:8" ht="15.75" x14ac:dyDescent="0.25">
      <c r="A15" s="11"/>
      <c r="C15" s="12"/>
      <c r="E15" s="38"/>
      <c r="F15" s="38"/>
      <c r="G15" s="12" t="s">
        <v>26</v>
      </c>
      <c r="H15" s="39">
        <f>D66</f>
        <v>0</v>
      </c>
    </row>
    <row r="16" spans="1:8" ht="15.75" x14ac:dyDescent="0.25">
      <c r="A16" s="11"/>
      <c r="C16" s="12"/>
      <c r="E16" s="38"/>
      <c r="F16" s="38"/>
      <c r="G16" s="12" t="s">
        <v>27</v>
      </c>
      <c r="H16" s="39">
        <f>H62</f>
        <v>0</v>
      </c>
    </row>
    <row r="17" spans="1:8" ht="15.75" x14ac:dyDescent="0.25">
      <c r="A17" s="11"/>
      <c r="B17" s="38"/>
      <c r="C17" s="38"/>
      <c r="D17" s="38"/>
      <c r="E17" s="38"/>
      <c r="F17" s="38"/>
      <c r="G17" s="38"/>
      <c r="H17" s="38"/>
    </row>
    <row r="18" spans="1:8" x14ac:dyDescent="0.25">
      <c r="A18" s="160" t="s">
        <v>14</v>
      </c>
      <c r="B18" s="166" t="s">
        <v>28</v>
      </c>
      <c r="C18" s="167"/>
      <c r="D18" s="160" t="s">
        <v>29</v>
      </c>
      <c r="E18" s="160" t="s">
        <v>30</v>
      </c>
      <c r="F18" s="160"/>
      <c r="G18" s="160"/>
      <c r="H18" s="160" t="s">
        <v>31</v>
      </c>
    </row>
    <row r="19" spans="1:8" x14ac:dyDescent="0.25">
      <c r="A19" s="160"/>
      <c r="B19" s="168"/>
      <c r="C19" s="169"/>
      <c r="D19" s="160"/>
      <c r="E19" s="40" t="s">
        <v>32</v>
      </c>
      <c r="F19" s="40" t="s">
        <v>33</v>
      </c>
      <c r="G19" s="40" t="s">
        <v>34</v>
      </c>
      <c r="H19" s="160"/>
    </row>
    <row r="20" spans="1:8" ht="15.75" x14ac:dyDescent="0.25">
      <c r="A20" s="14"/>
      <c r="B20" s="170"/>
      <c r="C20" s="171"/>
      <c r="D20" s="15"/>
      <c r="E20" s="15"/>
      <c r="F20" s="15"/>
      <c r="G20" s="15"/>
      <c r="H20" s="15"/>
    </row>
    <row r="21" spans="1:8" ht="15.75" x14ac:dyDescent="0.25">
      <c r="A21" s="41" t="s">
        <v>69</v>
      </c>
      <c r="B21" s="42" t="str">
        <f>'1'!C10</f>
        <v>Baldones iela 24-5, Rīga</v>
      </c>
      <c r="C21" s="43"/>
      <c r="D21" s="44">
        <f>'1'!$O$122</f>
        <v>0</v>
      </c>
      <c r="E21" s="44">
        <f>'1'!$L$122</f>
        <v>0</v>
      </c>
      <c r="F21" s="44">
        <f>'1'!$M$122</f>
        <v>0</v>
      </c>
      <c r="G21" s="44">
        <f>'1'!$N$122</f>
        <v>0</v>
      </c>
      <c r="H21" s="45">
        <f>'1'!$K$122</f>
        <v>0</v>
      </c>
    </row>
    <row r="22" spans="1:8" ht="15.75" x14ac:dyDescent="0.25">
      <c r="A22" s="41" t="s">
        <v>70</v>
      </c>
      <c r="B22" s="143" t="str">
        <f>'2'!C10</f>
        <v>Dzirciema iela 70 – 52, Rīga</v>
      </c>
      <c r="C22" s="43"/>
      <c r="D22" s="44">
        <f>'2'!O121</f>
        <v>0</v>
      </c>
      <c r="E22" s="44">
        <f>'2'!L121</f>
        <v>0</v>
      </c>
      <c r="F22" s="44">
        <f>'2'!M121</f>
        <v>0</v>
      </c>
      <c r="G22" s="44">
        <f>'2'!N121</f>
        <v>0</v>
      </c>
      <c r="H22" s="45">
        <f>'2'!K121</f>
        <v>0</v>
      </c>
    </row>
    <row r="23" spans="1:8" ht="15.75" x14ac:dyDescent="0.25">
      <c r="A23" s="41" t="s">
        <v>71</v>
      </c>
      <c r="B23" s="42" t="str">
        <f>'3'!C10</f>
        <v>Bāriņu iela 1B – 35, Rīga</v>
      </c>
      <c r="C23" s="43"/>
      <c r="D23" s="44">
        <f>'3'!$O$122</f>
        <v>0</v>
      </c>
      <c r="E23" s="44">
        <f>'3'!$L$122</f>
        <v>0</v>
      </c>
      <c r="F23" s="44">
        <f>'3'!$M$122</f>
        <v>0</v>
      </c>
      <c r="G23" s="44">
        <f>'3'!$N$122</f>
        <v>0</v>
      </c>
      <c r="H23" s="45">
        <f>'3'!$K$122</f>
        <v>0</v>
      </c>
    </row>
    <row r="24" spans="1:8" ht="15.75" x14ac:dyDescent="0.25">
      <c r="A24" s="41" t="s">
        <v>72</v>
      </c>
      <c r="B24" s="42" t="str">
        <f>'4'!C10</f>
        <v>Dammes iela 1 – 34, Rīga</v>
      </c>
      <c r="C24" s="43"/>
      <c r="D24" s="44">
        <f>'4'!$O$122</f>
        <v>0</v>
      </c>
      <c r="E24" s="44">
        <f>'4'!$L$122</f>
        <v>0</v>
      </c>
      <c r="F24" s="44">
        <f>'4'!$M$122</f>
        <v>0</v>
      </c>
      <c r="G24" s="44">
        <f>'4'!$N$122</f>
        <v>0</v>
      </c>
      <c r="H24" s="45">
        <f>'4'!$K$122</f>
        <v>0</v>
      </c>
    </row>
    <row r="25" spans="1:8" ht="15.75" x14ac:dyDescent="0.25">
      <c r="A25" s="41" t="s">
        <v>73</v>
      </c>
      <c r="B25" s="42" t="str">
        <f>'5'!C10</f>
        <v>Dammes iela 2-66, Rīga</v>
      </c>
      <c r="C25" s="43"/>
      <c r="D25" s="44">
        <f>'5'!$O$122</f>
        <v>0</v>
      </c>
      <c r="E25" s="44">
        <f>'5'!$L$122</f>
        <v>0</v>
      </c>
      <c r="F25" s="44">
        <f>'5'!$M$122</f>
        <v>0</v>
      </c>
      <c r="G25" s="44">
        <f>'5'!$N$122</f>
        <v>0</v>
      </c>
      <c r="H25" s="45">
        <f>'5'!$K$122</f>
        <v>0</v>
      </c>
    </row>
    <row r="26" spans="1:8" ht="15.75" x14ac:dyDescent="0.25">
      <c r="A26" s="41" t="s">
        <v>74</v>
      </c>
      <c r="B26" s="42" t="str">
        <f>'6'!C10</f>
        <v>Dammes iela 26-51, Rīga</v>
      </c>
      <c r="C26" s="43"/>
      <c r="D26" s="44">
        <f>'6'!$O$122</f>
        <v>0</v>
      </c>
      <c r="E26" s="44">
        <f>'6'!$L$122</f>
        <v>0</v>
      </c>
      <c r="F26" s="44">
        <f>'6'!$M$122</f>
        <v>0</v>
      </c>
      <c r="G26" s="44">
        <f>'6'!$N$122</f>
        <v>0</v>
      </c>
      <c r="H26" s="45">
        <f>'6'!$K$122</f>
        <v>0</v>
      </c>
    </row>
    <row r="27" spans="1:8" ht="15.75" x14ac:dyDescent="0.25">
      <c r="A27" s="41" t="s">
        <v>75</v>
      </c>
      <c r="B27" s="42" t="str">
        <f>'7'!C10</f>
        <v>Daugavgrīvas iela 70 k-2 -85, Rīga</v>
      </c>
      <c r="C27" s="43"/>
      <c r="D27" s="44">
        <f>'7'!$O$122</f>
        <v>0</v>
      </c>
      <c r="E27" s="44">
        <f>'7'!$L$122</f>
        <v>0</v>
      </c>
      <c r="F27" s="44">
        <f>'7'!$M$122</f>
        <v>0</v>
      </c>
      <c r="G27" s="44">
        <f>'7'!$N$122</f>
        <v>0</v>
      </c>
      <c r="H27" s="45">
        <f>'7'!$K$122</f>
        <v>0</v>
      </c>
    </row>
    <row r="28" spans="1:8" ht="15.75" x14ac:dyDescent="0.25">
      <c r="A28" s="41" t="s">
        <v>76</v>
      </c>
      <c r="B28" s="42" t="str">
        <f>'8'!C10</f>
        <v>Dubultu iela 23 – 88, Rīga</v>
      </c>
      <c r="C28" s="43"/>
      <c r="D28" s="44">
        <f>'8'!$O$122</f>
        <v>0</v>
      </c>
      <c r="E28" s="44">
        <f>'8'!$L$122</f>
        <v>0</v>
      </c>
      <c r="F28" s="44">
        <f>'8'!$M$122</f>
        <v>0</v>
      </c>
      <c r="G28" s="44">
        <f>'8'!$N$122</f>
        <v>0</v>
      </c>
      <c r="H28" s="45">
        <f>'8'!$K$122</f>
        <v>0</v>
      </c>
    </row>
    <row r="29" spans="1:8" ht="15.75" x14ac:dyDescent="0.25">
      <c r="A29" s="41" t="s">
        <v>77</v>
      </c>
      <c r="B29" s="42" t="str">
        <f>'9'!C10</f>
        <v>Garā iela 21-43, Rīga</v>
      </c>
      <c r="C29" s="43"/>
      <c r="D29" s="44">
        <f>'9'!$O$122</f>
        <v>0</v>
      </c>
      <c r="E29" s="44">
        <f>'9'!$L$122</f>
        <v>0</v>
      </c>
      <c r="F29" s="44">
        <f>'9'!$M$122</f>
        <v>0</v>
      </c>
      <c r="G29" s="44">
        <f>'9'!$N$122</f>
        <v>0</v>
      </c>
      <c r="H29" s="45">
        <f>'9'!$K$122</f>
        <v>0</v>
      </c>
    </row>
    <row r="30" spans="1:8" ht="15.75" x14ac:dyDescent="0.25">
      <c r="A30" s="41" t="s">
        <v>78</v>
      </c>
      <c r="B30" s="42" t="str">
        <f>'10'!C10</f>
        <v>Imantas 8.līnijā 1 k.2 - 69, Rīga</v>
      </c>
      <c r="C30" s="43"/>
      <c r="D30" s="44">
        <f>'10'!$O$122</f>
        <v>0</v>
      </c>
      <c r="E30" s="44">
        <f>'10'!$L$122</f>
        <v>0</v>
      </c>
      <c r="F30" s="44">
        <f>'10'!$M$122</f>
        <v>0</v>
      </c>
      <c r="G30" s="44">
        <f>'10'!$N$122</f>
        <v>0</v>
      </c>
      <c r="H30" s="45">
        <f>'10'!$K$122</f>
        <v>0</v>
      </c>
    </row>
    <row r="31" spans="1:8" ht="15.75" x14ac:dyDescent="0.25">
      <c r="A31" s="41" t="s">
        <v>79</v>
      </c>
      <c r="B31" s="42" t="str">
        <f>'11'!C10</f>
        <v>Imantas iela 2-26, Rīga</v>
      </c>
      <c r="C31" s="43"/>
      <c r="D31" s="44">
        <f>'11'!$O$122</f>
        <v>0</v>
      </c>
      <c r="E31" s="44">
        <f>'11'!$L$122</f>
        <v>0</v>
      </c>
      <c r="F31" s="44">
        <f>'11'!$M$122</f>
        <v>0</v>
      </c>
      <c r="G31" s="44">
        <f>'11'!$N$122</f>
        <v>0</v>
      </c>
      <c r="H31" s="45">
        <f>'11'!$K$122</f>
        <v>0</v>
      </c>
    </row>
    <row r="32" spans="1:8" ht="15.75" x14ac:dyDescent="0.25">
      <c r="A32" s="41" t="s">
        <v>80</v>
      </c>
      <c r="B32" s="42" t="str">
        <f>'12'!C10</f>
        <v>Kooperatīva iela 4A-55, Rīga</v>
      </c>
      <c r="C32" s="43"/>
      <c r="D32" s="44">
        <f>'12'!$O$122</f>
        <v>0</v>
      </c>
      <c r="E32" s="44">
        <f>'12'!$L$122</f>
        <v>0</v>
      </c>
      <c r="F32" s="44">
        <f>'12'!$M$122</f>
        <v>0</v>
      </c>
      <c r="G32" s="44">
        <f>'12'!$N$122</f>
        <v>0</v>
      </c>
      <c r="H32" s="45">
        <f>'12'!$K$122</f>
        <v>0</v>
      </c>
    </row>
    <row r="33" spans="1:8" ht="15.75" x14ac:dyDescent="0.25">
      <c r="A33" s="41" t="s">
        <v>81</v>
      </c>
      <c r="B33" s="42" t="str">
        <f>'13'!C10</f>
        <v>Kuldīgas iela 15-31, Rīga</v>
      </c>
      <c r="C33" s="43"/>
      <c r="D33" s="44">
        <f>'13'!$O$122</f>
        <v>0</v>
      </c>
      <c r="E33" s="44">
        <f>'13'!$L$122</f>
        <v>0</v>
      </c>
      <c r="F33" s="44">
        <f>'13'!$M$122</f>
        <v>0</v>
      </c>
      <c r="G33" s="44">
        <f>'13'!$N$122</f>
        <v>0</v>
      </c>
      <c r="H33" s="45">
        <f>'13'!$K$122</f>
        <v>0</v>
      </c>
    </row>
    <row r="34" spans="1:8" ht="15.75" x14ac:dyDescent="0.25">
      <c r="A34" s="41" t="s">
        <v>82</v>
      </c>
      <c r="B34" s="42" t="str">
        <f>'14'!C10</f>
        <v>Kurzemes prospekts 110 – 62, Rīga</v>
      </c>
      <c r="C34" s="43"/>
      <c r="D34" s="44">
        <f>'14'!$O$122</f>
        <v>0</v>
      </c>
      <c r="E34" s="44">
        <f>'14'!$L$122</f>
        <v>0</v>
      </c>
      <c r="F34" s="44">
        <f>'14'!$M$122</f>
        <v>0</v>
      </c>
      <c r="G34" s="44">
        <f>'14'!$N$122</f>
        <v>0</v>
      </c>
      <c r="H34" s="45">
        <f>'14'!$K$122</f>
        <v>0</v>
      </c>
    </row>
    <row r="35" spans="1:8" ht="15.75" x14ac:dyDescent="0.25">
      <c r="A35" s="41" t="s">
        <v>83</v>
      </c>
      <c r="B35" s="42" t="str">
        <f>'15'!C10</f>
        <v>Lidoņu iela 3A-103, Rīga</v>
      </c>
      <c r="C35" s="43"/>
      <c r="D35" s="44">
        <f>'15'!$O$122</f>
        <v>0</v>
      </c>
      <c r="E35" s="44">
        <f>'15'!$L$122</f>
        <v>0</v>
      </c>
      <c r="F35" s="44">
        <f>'15'!$M$122</f>
        <v>0</v>
      </c>
      <c r="G35" s="44">
        <f>'15'!$N$122</f>
        <v>0</v>
      </c>
      <c r="H35" s="45">
        <f>'15'!$K$122</f>
        <v>0</v>
      </c>
    </row>
    <row r="36" spans="1:8" ht="15.75" x14ac:dyDescent="0.25">
      <c r="A36" s="41" t="s">
        <v>84</v>
      </c>
      <c r="B36" s="143" t="str">
        <f>'16'!C10</f>
        <v>Lidoņu iela 9 – 102, Rīga</v>
      </c>
      <c r="C36" s="43"/>
      <c r="D36" s="44">
        <f>'16'!$O$122</f>
        <v>0</v>
      </c>
      <c r="E36" s="44">
        <f>'16'!$L$122</f>
        <v>0</v>
      </c>
      <c r="F36" s="44">
        <f>'16'!$M$122</f>
        <v>0</v>
      </c>
      <c r="G36" s="44">
        <f>'16'!$N$122</f>
        <v>0</v>
      </c>
      <c r="H36" s="45">
        <f>'16'!$K$122</f>
        <v>0</v>
      </c>
    </row>
    <row r="37" spans="1:8" ht="15.75" x14ac:dyDescent="0.25">
      <c r="A37" s="41" t="s">
        <v>85</v>
      </c>
      <c r="B37" s="143" t="str">
        <f>'17'!C10</f>
        <v>Anniņmuižas bulvāris 56 – 22, Rīga</v>
      </c>
      <c r="C37" s="43"/>
      <c r="D37" s="44">
        <f>'17'!$O$122</f>
        <v>0</v>
      </c>
      <c r="E37" s="44">
        <f>'17'!$L$122</f>
        <v>0</v>
      </c>
      <c r="F37" s="44">
        <f>'17'!$M$122</f>
        <v>0</v>
      </c>
      <c r="G37" s="44">
        <f>'17'!$N$122</f>
        <v>0</v>
      </c>
      <c r="H37" s="45">
        <f>'17'!$K$122</f>
        <v>0</v>
      </c>
    </row>
    <row r="38" spans="1:8" ht="15.75" x14ac:dyDescent="0.25">
      <c r="A38" s="41" t="s">
        <v>86</v>
      </c>
      <c r="B38" s="42" t="str">
        <f>'18'!C10</f>
        <v>Mazā Krūmu iela 8-5, Rīga</v>
      </c>
      <c r="C38" s="43"/>
      <c r="D38" s="44">
        <f>'18'!$O$122</f>
        <v>0</v>
      </c>
      <c r="E38" s="44">
        <f>'18'!$L$122</f>
        <v>0</v>
      </c>
      <c r="F38" s="44">
        <f>'18'!$M$122</f>
        <v>0</v>
      </c>
      <c r="G38" s="44">
        <f>'18'!$N$122</f>
        <v>0</v>
      </c>
      <c r="H38" s="45">
        <f>'18'!$K$122</f>
        <v>0</v>
      </c>
    </row>
    <row r="39" spans="1:8" ht="15.75" x14ac:dyDescent="0.25">
      <c r="A39" s="41" t="s">
        <v>87</v>
      </c>
      <c r="B39" s="42" t="str">
        <f>'19'!C10</f>
        <v>Mazā Stacijas ielā 20 dz.60, Rīgā</v>
      </c>
      <c r="C39" s="43"/>
      <c r="D39" s="44">
        <f>'19'!$O$122</f>
        <v>0</v>
      </c>
      <c r="E39" s="44">
        <f>'19'!$L$122</f>
        <v>0</v>
      </c>
      <c r="F39" s="44">
        <f>'19'!$M$122</f>
        <v>0</v>
      </c>
      <c r="G39" s="44">
        <f>'19'!$N$122</f>
        <v>0</v>
      </c>
      <c r="H39" s="45">
        <f>'19'!$K$122</f>
        <v>0</v>
      </c>
    </row>
    <row r="40" spans="1:8" ht="15.75" x14ac:dyDescent="0.25">
      <c r="A40" s="41" t="s">
        <v>88</v>
      </c>
      <c r="B40" s="42" t="str">
        <f>'20'!C10</f>
        <v>Stūres iela 2A-33, Rīga</v>
      </c>
      <c r="C40" s="43"/>
      <c r="D40" s="44">
        <f>'20'!$O$121</f>
        <v>0</v>
      </c>
      <c r="E40" s="44">
        <f>'20'!$L$121</f>
        <v>0</v>
      </c>
      <c r="F40" s="44">
        <f>'20'!$M$121</f>
        <v>0</v>
      </c>
      <c r="G40" s="44">
        <f>'20'!$N$121</f>
        <v>0</v>
      </c>
      <c r="H40" s="45">
        <f>'20'!$K$121</f>
        <v>0</v>
      </c>
    </row>
    <row r="41" spans="1:8" ht="15.75" x14ac:dyDescent="0.25">
      <c r="A41" s="41" t="s">
        <v>89</v>
      </c>
      <c r="B41" s="42" t="str">
        <f>'21'!C10</f>
        <v>Melnsila iela 18 – 42, Rīga</v>
      </c>
      <c r="C41" s="43"/>
      <c r="D41" s="44">
        <f>'21'!$O$122</f>
        <v>0</v>
      </c>
      <c r="E41" s="44">
        <f>'21'!$L$122</f>
        <v>0</v>
      </c>
      <c r="F41" s="44">
        <f>'21'!$M$122</f>
        <v>0</v>
      </c>
      <c r="G41" s="44">
        <f>'21'!$N$122</f>
        <v>0</v>
      </c>
      <c r="H41" s="45">
        <f>'21'!$K$122</f>
        <v>0</v>
      </c>
    </row>
    <row r="42" spans="1:8" ht="15.75" x14ac:dyDescent="0.25">
      <c r="A42" s="41" t="s">
        <v>90</v>
      </c>
      <c r="B42" s="42" t="str">
        <f>'22'!C10</f>
        <v>Morica iela 20B-69, Rīga</v>
      </c>
      <c r="C42" s="43"/>
      <c r="D42" s="44">
        <f>'22'!$O$122</f>
        <v>0</v>
      </c>
      <c r="E42" s="44">
        <f>'22'!$L$122</f>
        <v>0</v>
      </c>
      <c r="F42" s="44">
        <f>'22'!$M$122</f>
        <v>0</v>
      </c>
      <c r="G42" s="44">
        <f>'22'!$N$122</f>
        <v>0</v>
      </c>
      <c r="H42" s="45">
        <f>'22'!$K$122</f>
        <v>0</v>
      </c>
    </row>
    <row r="43" spans="1:8" ht="15.75" x14ac:dyDescent="0.25">
      <c r="A43" s="41" t="s">
        <v>91</v>
      </c>
      <c r="B43" s="42" t="str">
        <f>'23'!C10</f>
        <v>Progresa iela 3A–74, Rīga</v>
      </c>
      <c r="C43" s="43"/>
      <c r="D43" s="44">
        <f>'23'!$O$122</f>
        <v>0</v>
      </c>
      <c r="E43" s="44">
        <f>'23'!$L$122</f>
        <v>0</v>
      </c>
      <c r="F43" s="44">
        <f>'23'!$M$122</f>
        <v>0</v>
      </c>
      <c r="G43" s="44">
        <f>'23'!$N$122</f>
        <v>0</v>
      </c>
      <c r="H43" s="45">
        <f>'23'!$K$122</f>
        <v>0</v>
      </c>
    </row>
    <row r="44" spans="1:8" ht="15.75" x14ac:dyDescent="0.25">
      <c r="A44" s="41" t="s">
        <v>92</v>
      </c>
      <c r="B44" s="42" t="str">
        <f>'24'!C10</f>
        <v>Purva ielā 29 dz.36, Rīgā</v>
      </c>
      <c r="C44" s="43"/>
      <c r="D44" s="44">
        <f>'24'!$O$124</f>
        <v>0</v>
      </c>
      <c r="E44" s="44">
        <f>'24'!$L$124</f>
        <v>0</v>
      </c>
      <c r="F44" s="44">
        <f>'24'!$M$124</f>
        <v>0</v>
      </c>
      <c r="G44" s="44">
        <f>'24'!$N$124</f>
        <v>0</v>
      </c>
      <c r="H44" s="45">
        <f>'24'!$K$124</f>
        <v>0</v>
      </c>
    </row>
    <row r="45" spans="1:8" ht="15.75" x14ac:dyDescent="0.25">
      <c r="A45" s="41" t="s">
        <v>93</v>
      </c>
      <c r="B45" s="42" t="str">
        <f>'25'!C10</f>
        <v>Reņģes iela 1 – 36, Rīga</v>
      </c>
      <c r="C45" s="43"/>
      <c r="D45" s="44">
        <f>'25'!$O$122</f>
        <v>0</v>
      </c>
      <c r="E45" s="44">
        <f>'25'!$L$122</f>
        <v>0</v>
      </c>
      <c r="F45" s="44">
        <f>'25'!$M$122</f>
        <v>0</v>
      </c>
      <c r="G45" s="44">
        <f>'25'!$N$122</f>
        <v>0</v>
      </c>
      <c r="H45" s="45">
        <f>'25'!$K$122</f>
        <v>0</v>
      </c>
    </row>
    <row r="46" spans="1:8" ht="15.75" x14ac:dyDescent="0.25">
      <c r="A46" s="41" t="s">
        <v>94</v>
      </c>
      <c r="B46" s="42" t="str">
        <f>'26'!C10</f>
        <v>Riekstu iela 9-19, Rīga</v>
      </c>
      <c r="C46" s="43"/>
      <c r="D46" s="44">
        <f>'26'!$O$122</f>
        <v>0</v>
      </c>
      <c r="E46" s="44">
        <f>'26'!$L$122</f>
        <v>0</v>
      </c>
      <c r="F46" s="44">
        <f>'26'!$M$122</f>
        <v>0</v>
      </c>
      <c r="G46" s="44">
        <f>'26'!$N$122</f>
        <v>0</v>
      </c>
      <c r="H46" s="45">
        <f>'26'!$K$122</f>
        <v>0</v>
      </c>
    </row>
    <row r="47" spans="1:8" ht="15.75" x14ac:dyDescent="0.25">
      <c r="A47" s="41" t="s">
        <v>95</v>
      </c>
      <c r="B47" s="42" t="str">
        <f>'27'!C10</f>
        <v>Riekstu iela 16 – 56, Rīga</v>
      </c>
      <c r="C47" s="43"/>
      <c r="D47" s="44">
        <f>'27'!$O$122</f>
        <v>0</v>
      </c>
      <c r="E47" s="44">
        <f>'27'!$L$122</f>
        <v>0</v>
      </c>
      <c r="F47" s="44">
        <f>'27'!$M$122</f>
        <v>0</v>
      </c>
      <c r="G47" s="44">
        <f>'27'!$N$122</f>
        <v>0</v>
      </c>
      <c r="H47" s="45">
        <f>'27'!$K$122</f>
        <v>0</v>
      </c>
    </row>
    <row r="48" spans="1:8" ht="15.75" x14ac:dyDescent="0.25">
      <c r="A48" s="41" t="s">
        <v>96</v>
      </c>
      <c r="B48" s="42" t="str">
        <f>'28'!C10</f>
        <v>Riekstu iela 17-29, Rīga</v>
      </c>
      <c r="C48" s="43"/>
      <c r="D48" s="44">
        <f>'28'!$O$122</f>
        <v>0</v>
      </c>
      <c r="E48" s="44">
        <f>'28'!$L$122</f>
        <v>0</v>
      </c>
      <c r="F48" s="44">
        <f>'28'!$M$122</f>
        <v>0</v>
      </c>
      <c r="G48" s="44">
        <f>'28'!$N$122</f>
        <v>0</v>
      </c>
      <c r="H48" s="45">
        <f>'28'!$K$122</f>
        <v>0</v>
      </c>
    </row>
    <row r="49" spans="1:9" ht="15.75" x14ac:dyDescent="0.25">
      <c r="A49" s="41" t="s">
        <v>97</v>
      </c>
      <c r="B49" s="42" t="str">
        <f>'29'!C10</f>
        <v>Saulgožu iela 11-17, Rīgā</v>
      </c>
      <c r="C49" s="43"/>
      <c r="D49" s="44">
        <f>'29'!$O$122</f>
        <v>0</v>
      </c>
      <c r="E49" s="44">
        <f>'29'!$L$122</f>
        <v>0</v>
      </c>
      <c r="F49" s="44">
        <f>'29'!$M$122</f>
        <v>0</v>
      </c>
      <c r="G49" s="44">
        <f>'29'!$N$122</f>
        <v>0</v>
      </c>
      <c r="H49" s="45">
        <f>'29'!$K$122</f>
        <v>0</v>
      </c>
    </row>
    <row r="50" spans="1:9" ht="15.75" x14ac:dyDescent="0.25">
      <c r="A50" s="41" t="s">
        <v>98</v>
      </c>
      <c r="B50" s="42" t="str">
        <f>'30'!C10</f>
        <v>Slokas iela 142-34, Rīga</v>
      </c>
      <c r="C50" s="43"/>
      <c r="D50" s="44">
        <f>'30'!$O$122</f>
        <v>0</v>
      </c>
      <c r="E50" s="81">
        <f>'30'!$L$122</f>
        <v>0</v>
      </c>
      <c r="F50" s="81">
        <f>'30'!$M$122</f>
        <v>0</v>
      </c>
      <c r="G50" s="81">
        <f>'30'!$N$122</f>
        <v>0</v>
      </c>
      <c r="H50" s="82">
        <f>'30'!$K$122</f>
        <v>0</v>
      </c>
    </row>
    <row r="51" spans="1:9" ht="15.75" x14ac:dyDescent="0.25">
      <c r="A51" s="41" t="s">
        <v>136</v>
      </c>
      <c r="B51" s="42" t="str">
        <f>'31'!C10</f>
        <v>Slokas iela 195 – 47, Rīga</v>
      </c>
      <c r="C51" s="43"/>
      <c r="D51" s="44">
        <f>'31'!O122</f>
        <v>0</v>
      </c>
      <c r="E51" s="81">
        <f>'31'!L122</f>
        <v>0</v>
      </c>
      <c r="F51" s="81">
        <f>'31'!M122</f>
        <v>0</v>
      </c>
      <c r="G51" s="81">
        <f>'31'!N122</f>
        <v>0</v>
      </c>
      <c r="H51" s="82">
        <f>'31'!K122</f>
        <v>0</v>
      </c>
    </row>
    <row r="52" spans="1:9" ht="15.75" x14ac:dyDescent="0.25">
      <c r="A52" s="41" t="s">
        <v>137</v>
      </c>
      <c r="B52" s="42" t="str">
        <f>'32'!C10</f>
        <v>Stūres iela 2A-27, Rīga</v>
      </c>
      <c r="C52" s="43"/>
      <c r="D52" s="44">
        <f>'32'!O131</f>
        <v>0</v>
      </c>
      <c r="E52" s="81">
        <f>'32'!L131</f>
        <v>0</v>
      </c>
      <c r="F52" s="81">
        <f>'32'!M131</f>
        <v>0</v>
      </c>
      <c r="G52" s="81">
        <f>'32'!N131</f>
        <v>0</v>
      </c>
      <c r="H52" s="82">
        <f>'32'!K131</f>
        <v>0</v>
      </c>
      <c r="I52" s="157"/>
    </row>
    <row r="53" spans="1:9" ht="15.75" x14ac:dyDescent="0.25">
      <c r="A53" s="41" t="s">
        <v>138</v>
      </c>
      <c r="B53" s="42" t="str">
        <f>'33'!C10</f>
        <v>Vecā Buļļu iela 16 – 51, Rīga</v>
      </c>
      <c r="C53" s="43"/>
      <c r="D53" s="44">
        <f>'33'!$O$122</f>
        <v>0</v>
      </c>
      <c r="E53" s="81">
        <f>'33'!$L$122</f>
        <v>0</v>
      </c>
      <c r="F53" s="81">
        <f>'33'!$M$122</f>
        <v>0</v>
      </c>
      <c r="G53" s="81">
        <f>'33'!$N$122</f>
        <v>0</v>
      </c>
      <c r="H53" s="82">
        <f>'33'!$K$122</f>
        <v>0</v>
      </c>
    </row>
    <row r="54" spans="1:9" ht="15.75" x14ac:dyDescent="0.25">
      <c r="A54" s="41" t="s">
        <v>139</v>
      </c>
      <c r="B54" s="42" t="str">
        <f>'34'!C10</f>
        <v>Ventspils ielā 36 dz.3, Rīga</v>
      </c>
      <c r="C54" s="43"/>
      <c r="D54" s="44">
        <f>'34'!$O$122</f>
        <v>0</v>
      </c>
      <c r="E54" s="81">
        <f>'34'!$L$122</f>
        <v>0</v>
      </c>
      <c r="F54" s="81">
        <f>'34'!$M$122</f>
        <v>0</v>
      </c>
      <c r="G54" s="81">
        <f>'34'!$N$122</f>
        <v>0</v>
      </c>
      <c r="H54" s="82">
        <f>'34'!$K$122</f>
        <v>0</v>
      </c>
    </row>
    <row r="55" spans="1:9" ht="15.75" x14ac:dyDescent="0.25">
      <c r="A55" s="41" t="s">
        <v>140</v>
      </c>
      <c r="B55" s="42" t="str">
        <f>'35'!C10</f>
        <v>Zalves iela 44-4, Rīga</v>
      </c>
      <c r="C55" s="43"/>
      <c r="D55" s="44">
        <f>'35'!$O$122</f>
        <v>0</v>
      </c>
      <c r="E55" s="81">
        <f>'35'!$L$122</f>
        <v>0</v>
      </c>
      <c r="F55" s="81">
        <f>'35'!$M$122</f>
        <v>0</v>
      </c>
      <c r="G55" s="81">
        <f>'35'!$N$122</f>
        <v>0</v>
      </c>
      <c r="H55" s="82">
        <f>'35'!$K$122</f>
        <v>0</v>
      </c>
    </row>
    <row r="56" spans="1:9" ht="15.75" x14ac:dyDescent="0.25">
      <c r="A56" s="41" t="s">
        <v>141</v>
      </c>
      <c r="B56" s="42" t="str">
        <f>'36'!C10</f>
        <v>Zalves iela 44-19, Rīga</v>
      </c>
      <c r="C56" s="43"/>
      <c r="D56" s="44">
        <f>'36'!$O$122</f>
        <v>0</v>
      </c>
      <c r="E56" s="81">
        <f>'36'!$L$122</f>
        <v>0</v>
      </c>
      <c r="F56" s="81">
        <f>'36'!$M$122</f>
        <v>0</v>
      </c>
      <c r="G56" s="81">
        <f>'36'!$N$122</f>
        <v>0</v>
      </c>
      <c r="H56" s="82">
        <f>'36'!$K$122</f>
        <v>0</v>
      </c>
    </row>
    <row r="57" spans="1:9" ht="15.75" x14ac:dyDescent="0.25">
      <c r="A57" s="41" t="s">
        <v>142</v>
      </c>
      <c r="B57" s="42" t="str">
        <f>'37'!C10</f>
        <v>Zalves iela 52-48, Rīga</v>
      </c>
      <c r="C57" s="43"/>
      <c r="D57" s="44">
        <f>'37'!$O$122</f>
        <v>0</v>
      </c>
      <c r="E57" s="81">
        <f>'37'!$L$122</f>
        <v>0</v>
      </c>
      <c r="F57" s="81">
        <f>'37'!$M$122</f>
        <v>0</v>
      </c>
      <c r="G57" s="81">
        <f>'37'!$N$122</f>
        <v>0</v>
      </c>
      <c r="H57" s="82">
        <f>'37'!$K$122</f>
        <v>0</v>
      </c>
    </row>
    <row r="58" spans="1:9" ht="15.75" x14ac:dyDescent="0.25">
      <c r="A58" s="155" t="s">
        <v>143</v>
      </c>
      <c r="B58" s="143" t="str">
        <f>'38'!C10</f>
        <v>Zemaišu iela 4 – 30, Rīga</v>
      </c>
      <c r="C58" s="156"/>
      <c r="D58" s="81">
        <f>'38'!O122</f>
        <v>0</v>
      </c>
      <c r="E58" s="81">
        <f>'38'!L122</f>
        <v>0</v>
      </c>
      <c r="F58" s="81">
        <f>'38'!M122</f>
        <v>0</v>
      </c>
      <c r="G58" s="81">
        <f>'38'!N122</f>
        <v>0</v>
      </c>
      <c r="H58" s="82">
        <f>'38'!K122</f>
        <v>0</v>
      </c>
    </row>
    <row r="59" spans="1:9" ht="15.75" x14ac:dyDescent="0.25">
      <c r="A59" s="41" t="s">
        <v>144</v>
      </c>
      <c r="B59" s="42" t="str">
        <f>'39'!C10</f>
        <v>Zentenes iela 24 – 16, Rīga</v>
      </c>
      <c r="C59" s="43"/>
      <c r="D59" s="44">
        <f>'39'!$O$121</f>
        <v>0</v>
      </c>
      <c r="E59" s="81">
        <f>'39'!$L$121</f>
        <v>0</v>
      </c>
      <c r="F59" s="81">
        <f>'39'!$M$121</f>
        <v>0</v>
      </c>
      <c r="G59" s="81">
        <f>'39'!$N$121</f>
        <v>0</v>
      </c>
      <c r="H59" s="82">
        <f>'39'!$K$121</f>
        <v>0</v>
      </c>
    </row>
    <row r="60" spans="1:9" ht="15.75" x14ac:dyDescent="0.25">
      <c r="A60" s="41" t="s">
        <v>145</v>
      </c>
      <c r="B60" s="42" t="str">
        <f>'40'!C10</f>
        <v>Zentenes iela 39-75, Rīga</v>
      </c>
      <c r="C60" s="43"/>
      <c r="D60" s="44">
        <f>'40'!$O$122</f>
        <v>0</v>
      </c>
      <c r="E60" s="81">
        <f>'40'!$L$122</f>
        <v>0</v>
      </c>
      <c r="F60" s="81">
        <f>'40'!$M$122</f>
        <v>0</v>
      </c>
      <c r="G60" s="81">
        <f>'40'!$N$122</f>
        <v>0</v>
      </c>
      <c r="H60" s="82">
        <f>'40'!$K$122</f>
        <v>0</v>
      </c>
    </row>
    <row r="61" spans="1:9" ht="15.75" x14ac:dyDescent="0.25">
      <c r="A61" s="18"/>
      <c r="B61" s="46"/>
      <c r="C61" s="47"/>
      <c r="D61" s="20"/>
      <c r="E61" s="20"/>
      <c r="F61" s="20"/>
      <c r="G61" s="20"/>
      <c r="H61" s="20"/>
    </row>
    <row r="62" spans="1:9" ht="15" x14ac:dyDescent="0.25">
      <c r="A62" s="48"/>
      <c r="B62" s="172" t="s">
        <v>35</v>
      </c>
      <c r="C62" s="173"/>
      <c r="D62" s="49">
        <f>SUM(D21:D60)</f>
        <v>0</v>
      </c>
      <c r="E62" s="49">
        <f>SUM(E21:E60)</f>
        <v>0</v>
      </c>
      <c r="F62" s="49">
        <f>SUM(F21:F60)</f>
        <v>0</v>
      </c>
      <c r="G62" s="49">
        <f>SUM(G21:G60)</f>
        <v>0</v>
      </c>
      <c r="H62" s="49">
        <f>SUM(H21:H60)</f>
        <v>0</v>
      </c>
    </row>
    <row r="63" spans="1:9" ht="15" x14ac:dyDescent="0.25">
      <c r="A63" s="174" t="s">
        <v>36</v>
      </c>
      <c r="B63" s="175"/>
      <c r="C63" s="50">
        <v>0</v>
      </c>
      <c r="D63" s="51">
        <f>ROUND(D62*C63,2)</f>
        <v>0</v>
      </c>
      <c r="E63" s="52"/>
      <c r="F63" s="52"/>
      <c r="G63" s="52"/>
      <c r="H63" s="52"/>
    </row>
    <row r="64" spans="1:9" ht="15" x14ac:dyDescent="0.25">
      <c r="A64" s="176" t="s">
        <v>37</v>
      </c>
      <c r="B64" s="177"/>
      <c r="C64" s="53">
        <v>0</v>
      </c>
      <c r="D64" s="51">
        <f>ROUND(D63*C64,2)</f>
        <v>0</v>
      </c>
      <c r="E64" s="52"/>
      <c r="F64" s="52"/>
      <c r="G64" s="52"/>
      <c r="H64" s="52"/>
    </row>
    <row r="65" spans="1:8" ht="15" x14ac:dyDescent="0.25">
      <c r="A65" s="174" t="s">
        <v>38</v>
      </c>
      <c r="B65" s="175"/>
      <c r="C65" s="50">
        <v>0</v>
      </c>
      <c r="D65" s="51">
        <f>ROUND(D62*C65,2)</f>
        <v>0</v>
      </c>
      <c r="E65" s="52"/>
      <c r="F65" s="52"/>
      <c r="G65" s="52"/>
      <c r="H65" s="52"/>
    </row>
    <row r="66" spans="1:8" ht="15" x14ac:dyDescent="0.25">
      <c r="A66" s="162" t="s">
        <v>39</v>
      </c>
      <c r="B66" s="163"/>
      <c r="C66" s="164"/>
      <c r="D66" s="54">
        <f>D62+D63+D65</f>
        <v>0</v>
      </c>
      <c r="E66" s="52"/>
      <c r="F66" s="52"/>
      <c r="G66" s="52"/>
      <c r="H66" s="52"/>
    </row>
    <row r="67" spans="1:8" ht="15.75" x14ac:dyDescent="0.25">
      <c r="A67" s="55"/>
      <c r="B67" s="55"/>
      <c r="C67" s="55"/>
      <c r="D67" s="56"/>
      <c r="E67" s="57"/>
      <c r="F67" s="57"/>
      <c r="G67" s="57"/>
      <c r="H67" s="57"/>
    </row>
    <row r="68" spans="1:8" ht="15" x14ac:dyDescent="0.25">
      <c r="A68" s="7"/>
      <c r="B68" s="25" t="s">
        <v>19</v>
      </c>
      <c r="C68" s="7"/>
      <c r="D68" s="7"/>
      <c r="E68" s="7"/>
      <c r="F68" s="7"/>
      <c r="G68" s="7"/>
      <c r="H68" s="7"/>
    </row>
    <row r="69" spans="1:8" ht="15" x14ac:dyDescent="0.25">
      <c r="A69" s="7"/>
      <c r="B69" s="58" t="s">
        <v>40</v>
      </c>
      <c r="C69" s="7"/>
      <c r="D69" s="7"/>
      <c r="E69" s="7"/>
      <c r="F69" s="7"/>
      <c r="G69" s="7"/>
      <c r="H69" s="7"/>
    </row>
    <row r="70" spans="1:8" ht="15" x14ac:dyDescent="0.25">
      <c r="A70" s="7"/>
      <c r="B70" s="7"/>
      <c r="C70" s="7"/>
      <c r="D70" s="7"/>
      <c r="E70" s="7"/>
      <c r="F70" s="7"/>
      <c r="G70" s="7"/>
      <c r="H70" s="7"/>
    </row>
    <row r="71" spans="1:8" ht="15" x14ac:dyDescent="0.25">
      <c r="A71" s="7"/>
      <c r="B71" s="7" t="s">
        <v>22</v>
      </c>
      <c r="C71" s="7"/>
      <c r="D71" s="7"/>
      <c r="E71" s="7"/>
      <c r="F71" s="7"/>
      <c r="G71" s="7"/>
      <c r="H71" s="7"/>
    </row>
    <row r="72" spans="1:8" ht="15" x14ac:dyDescent="0.25">
      <c r="A72" s="7"/>
      <c r="B72" s="58" t="s">
        <v>40</v>
      </c>
      <c r="C72" s="7"/>
      <c r="D72" s="7"/>
      <c r="E72" s="7"/>
      <c r="F72" s="7"/>
      <c r="G72" s="7"/>
      <c r="H72" s="7"/>
    </row>
  </sheetData>
  <mergeCells count="12">
    <mergeCell ref="E18:G18"/>
    <mergeCell ref="H18:H19"/>
    <mergeCell ref="A66:C66"/>
    <mergeCell ref="B7:D7"/>
    <mergeCell ref="A18:A19"/>
    <mergeCell ref="B18:C19"/>
    <mergeCell ref="D18:D19"/>
    <mergeCell ref="B20:C20"/>
    <mergeCell ref="B62:C62"/>
    <mergeCell ref="A63:B63"/>
    <mergeCell ref="A64:B64"/>
    <mergeCell ref="A65:B65"/>
  </mergeCells>
  <phoneticPr fontId="35"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111</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547</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7"/>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5" si="5">ROUND(D23*E23,1)</f>
        <v>0</v>
      </c>
      <c r="L23" s="69">
        <f t="shared" si="1"/>
        <v>0</v>
      </c>
      <c r="M23" s="69">
        <f t="shared" si="2"/>
        <v>0</v>
      </c>
      <c r="N23" s="69">
        <f t="shared" si="3"/>
        <v>0</v>
      </c>
      <c r="O23" s="69">
        <f t="shared" si="4"/>
        <v>0</v>
      </c>
    </row>
    <row r="24" spans="1:16" s="7" customFormat="1" ht="15" x14ac:dyDescent="0.25">
      <c r="A24" s="117"/>
      <c r="B24" s="104" t="s">
        <v>147</v>
      </c>
      <c r="C24" s="105"/>
      <c r="D24" s="106"/>
      <c r="E24" s="107"/>
      <c r="F24" s="108"/>
      <c r="G24" s="108"/>
      <c r="H24" s="108"/>
      <c r="I24" s="108"/>
      <c r="J24" s="108"/>
      <c r="K24" s="109"/>
      <c r="L24" s="108"/>
      <c r="M24" s="108"/>
      <c r="N24" s="108"/>
      <c r="O24" s="108"/>
    </row>
    <row r="25" spans="1:16" s="7" customFormat="1" ht="30" x14ac:dyDescent="0.25">
      <c r="A25" s="80">
        <v>3</v>
      </c>
      <c r="B25" s="101" t="s">
        <v>421</v>
      </c>
      <c r="C25" s="79" t="s">
        <v>149</v>
      </c>
      <c r="D25" s="99">
        <v>4.4000000000000004</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4</v>
      </c>
      <c r="B26" s="98" t="s">
        <v>422</v>
      </c>
      <c r="C26" s="80" t="s">
        <v>149</v>
      </c>
      <c r="D26" s="99">
        <v>14.4</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346</v>
      </c>
      <c r="C27" s="80" t="s">
        <v>182</v>
      </c>
      <c r="D27" s="102">
        <v>1</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156</v>
      </c>
      <c r="C28" s="80" t="s">
        <v>149</v>
      </c>
      <c r="D28" s="102">
        <v>11.6</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245</v>
      </c>
      <c r="C29" s="80" t="s">
        <v>158</v>
      </c>
      <c r="D29" s="102">
        <v>80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282</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161</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162</v>
      </c>
      <c r="C32" s="79" t="s">
        <v>182</v>
      </c>
      <c r="D32" s="99">
        <v>3</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164</v>
      </c>
      <c r="C33" s="79" t="s">
        <v>165</v>
      </c>
      <c r="D33" s="102">
        <v>6</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166</v>
      </c>
      <c r="C34" s="80" t="s">
        <v>158</v>
      </c>
      <c r="D34" s="102">
        <v>3</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13</v>
      </c>
      <c r="B35" s="101" t="s">
        <v>299</v>
      </c>
      <c r="C35" s="79" t="s">
        <v>163</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168</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117"/>
      <c r="B37" s="104" t="s">
        <v>391</v>
      </c>
      <c r="C37" s="105"/>
      <c r="D37" s="106"/>
      <c r="E37" s="107"/>
      <c r="F37" s="108"/>
      <c r="G37" s="108"/>
      <c r="H37" s="108"/>
      <c r="I37" s="108"/>
      <c r="J37" s="108"/>
      <c r="K37" s="109"/>
      <c r="L37" s="108"/>
      <c r="M37" s="108"/>
      <c r="N37" s="108"/>
      <c r="O37" s="108"/>
    </row>
    <row r="38" spans="1:15" s="7" customFormat="1" ht="15" x14ac:dyDescent="0.25">
      <c r="A38" s="79">
        <v>15</v>
      </c>
      <c r="B38" s="101" t="s">
        <v>243</v>
      </c>
      <c r="C38" s="80" t="s">
        <v>149</v>
      </c>
      <c r="D38" s="99">
        <v>5.5</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16</v>
      </c>
      <c r="B39" s="98" t="s">
        <v>393</v>
      </c>
      <c r="C39" s="80" t="s">
        <v>149</v>
      </c>
      <c r="D39" s="99">
        <v>12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45" x14ac:dyDescent="0.25">
      <c r="A40" s="80">
        <v>17</v>
      </c>
      <c r="B40" s="101" t="s">
        <v>423</v>
      </c>
      <c r="C40" s="79" t="s">
        <v>149</v>
      </c>
      <c r="D40" s="102">
        <v>2.2999999999999998</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18</v>
      </c>
      <c r="B41" s="101" t="s">
        <v>392</v>
      </c>
      <c r="C41" s="79" t="s">
        <v>149</v>
      </c>
      <c r="D41" s="102">
        <v>7.4</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19</v>
      </c>
      <c r="B42" s="101" t="s">
        <v>159</v>
      </c>
      <c r="C42" s="80" t="s">
        <v>182</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20</v>
      </c>
      <c r="B43" s="101" t="s">
        <v>424</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60" x14ac:dyDescent="0.25">
      <c r="A44" s="79">
        <v>21</v>
      </c>
      <c r="B44" s="101" t="s">
        <v>425</v>
      </c>
      <c r="C44" s="80" t="s">
        <v>149</v>
      </c>
      <c r="D44" s="99">
        <v>1.7</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45" x14ac:dyDescent="0.25">
      <c r="A45" s="79">
        <v>22</v>
      </c>
      <c r="B45" s="98" t="s">
        <v>248</v>
      </c>
      <c r="C45" s="80" t="s">
        <v>149</v>
      </c>
      <c r="D45" s="99">
        <v>1.5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250</v>
      </c>
      <c r="C46" s="79" t="s">
        <v>149</v>
      </c>
      <c r="D46" s="102">
        <v>4.4000000000000004</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60" x14ac:dyDescent="0.25">
      <c r="A47" s="79">
        <v>24</v>
      </c>
      <c r="B47" s="101" t="s">
        <v>402</v>
      </c>
      <c r="C47" s="79" t="s">
        <v>149</v>
      </c>
      <c r="D47" s="102">
        <v>5</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25</v>
      </c>
      <c r="B48" s="101" t="s">
        <v>171</v>
      </c>
      <c r="C48" s="80" t="s">
        <v>149</v>
      </c>
      <c r="D48" s="102">
        <v>4.4000000000000004</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117"/>
      <c r="B49" s="104" t="s">
        <v>169</v>
      </c>
      <c r="C49" s="105"/>
      <c r="D49" s="106"/>
      <c r="E49" s="107"/>
      <c r="F49" s="108"/>
      <c r="G49" s="108"/>
      <c r="H49" s="108"/>
      <c r="I49" s="108"/>
      <c r="J49" s="108"/>
      <c r="K49" s="109"/>
      <c r="L49" s="108"/>
      <c r="M49" s="108"/>
      <c r="N49" s="108"/>
      <c r="O49" s="108"/>
    </row>
    <row r="50" spans="1:15" s="7" customFormat="1" ht="30" x14ac:dyDescent="0.25">
      <c r="A50" s="79">
        <v>26</v>
      </c>
      <c r="B50" s="101" t="s">
        <v>284</v>
      </c>
      <c r="C50" s="80" t="s">
        <v>182</v>
      </c>
      <c r="D50" s="99">
        <v>4</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60" x14ac:dyDescent="0.25">
      <c r="A51" s="79">
        <v>27</v>
      </c>
      <c r="B51" s="98" t="s">
        <v>174</v>
      </c>
      <c r="C51" s="80" t="s">
        <v>149</v>
      </c>
      <c r="D51" s="99">
        <v>1.9</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80">
        <v>28</v>
      </c>
      <c r="B52" s="101" t="s">
        <v>377</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29</v>
      </c>
      <c r="B53" s="101" t="s">
        <v>400</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249</v>
      </c>
      <c r="C54" s="80" t="s">
        <v>182</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80">
        <v>31</v>
      </c>
      <c r="B55" s="101" t="s">
        <v>252</v>
      </c>
      <c r="C55" s="79" t="s">
        <v>149</v>
      </c>
      <c r="D55" s="102">
        <v>14.5</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179</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117"/>
      <c r="B57" s="104" t="s">
        <v>254</v>
      </c>
      <c r="C57" s="105"/>
      <c r="D57" s="106"/>
      <c r="E57" s="107"/>
      <c r="F57" s="108"/>
      <c r="G57" s="108"/>
      <c r="H57" s="108"/>
      <c r="I57" s="108"/>
      <c r="J57" s="108"/>
      <c r="K57" s="109"/>
      <c r="L57" s="108"/>
      <c r="M57" s="108"/>
      <c r="N57" s="108"/>
      <c r="O57" s="108"/>
    </row>
    <row r="58" spans="1:15" s="7" customFormat="1" ht="15" x14ac:dyDescent="0.25">
      <c r="A58" s="80">
        <v>33</v>
      </c>
      <c r="B58" s="101" t="s">
        <v>184</v>
      </c>
      <c r="C58" s="79" t="s">
        <v>182</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34</v>
      </c>
      <c r="B59" s="101" t="s">
        <v>255</v>
      </c>
      <c r="C59" s="79" t="s">
        <v>182</v>
      </c>
      <c r="D59" s="102">
        <v>2</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35</v>
      </c>
      <c r="B60" s="101" t="s">
        <v>195</v>
      </c>
      <c r="C60" s="80" t="s">
        <v>182</v>
      </c>
      <c r="D60" s="102">
        <v>2</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36</v>
      </c>
      <c r="B61" s="101" t="s">
        <v>256</v>
      </c>
      <c r="C61" s="79" t="s">
        <v>182</v>
      </c>
      <c r="D61" s="102">
        <v>6</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60" x14ac:dyDescent="0.25">
      <c r="A62" s="79">
        <v>37</v>
      </c>
      <c r="B62" s="101" t="s">
        <v>426</v>
      </c>
      <c r="C62" s="80" t="s">
        <v>158</v>
      </c>
      <c r="D62" s="99">
        <v>8</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38</v>
      </c>
      <c r="B63" s="98" t="s">
        <v>186</v>
      </c>
      <c r="C63" s="80" t="s">
        <v>187</v>
      </c>
      <c r="D63" s="99">
        <v>0.08</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60" x14ac:dyDescent="0.25">
      <c r="A64" s="80">
        <v>39</v>
      </c>
      <c r="B64" s="101" t="s">
        <v>188</v>
      </c>
      <c r="C64" s="79" t="s">
        <v>158</v>
      </c>
      <c r="D64" s="102">
        <v>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v>40</v>
      </c>
      <c r="B65" s="101" t="s">
        <v>258</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45" x14ac:dyDescent="0.25">
      <c r="A66" s="79">
        <v>41</v>
      </c>
      <c r="B66" s="101" t="s">
        <v>427</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80">
        <v>42</v>
      </c>
      <c r="B67" s="101" t="s">
        <v>191</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43</v>
      </c>
      <c r="B68" s="101" t="s">
        <v>403</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44</v>
      </c>
      <c r="B69" s="98" t="s">
        <v>291</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80">
        <v>45</v>
      </c>
      <c r="B70" s="101" t="s">
        <v>260</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46</v>
      </c>
      <c r="B71" s="101" t="s">
        <v>261</v>
      </c>
      <c r="C71" s="79" t="s">
        <v>182</v>
      </c>
      <c r="D71" s="102">
        <v>2</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47</v>
      </c>
      <c r="B72" s="101" t="s">
        <v>287</v>
      </c>
      <c r="C72" s="80" t="s">
        <v>182</v>
      </c>
      <c r="D72" s="102">
        <v>2</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117"/>
      <c r="B73" s="104" t="s">
        <v>199</v>
      </c>
      <c r="C73" s="105"/>
      <c r="D73" s="106"/>
      <c r="E73" s="107"/>
      <c r="F73" s="108"/>
      <c r="G73" s="108"/>
      <c r="H73" s="108"/>
      <c r="I73" s="108"/>
      <c r="J73" s="108"/>
      <c r="K73" s="109"/>
      <c r="L73" s="108"/>
      <c r="M73" s="108"/>
      <c r="N73" s="108"/>
      <c r="O73" s="108"/>
    </row>
    <row r="74" spans="1:15" s="7" customFormat="1" ht="90" x14ac:dyDescent="0.25">
      <c r="A74" s="79">
        <v>48</v>
      </c>
      <c r="B74" s="101" t="s">
        <v>405</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45" x14ac:dyDescent="0.25">
      <c r="A75" s="79"/>
      <c r="B75" s="98" t="s">
        <v>205</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60" x14ac:dyDescent="0.25">
      <c r="A76" s="80"/>
      <c r="B76" s="101" t="s">
        <v>206</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60" x14ac:dyDescent="0.25">
      <c r="A77" s="79">
        <v>49</v>
      </c>
      <c r="B77" s="101" t="s">
        <v>309</v>
      </c>
      <c r="C77" s="79" t="s">
        <v>158</v>
      </c>
      <c r="D77" s="102">
        <v>80</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30" x14ac:dyDescent="0.25">
      <c r="A78" s="79">
        <v>50</v>
      </c>
      <c r="B78" s="101" t="s">
        <v>263</v>
      </c>
      <c r="C78" s="80" t="s">
        <v>182</v>
      </c>
      <c r="D78" s="102">
        <v>5</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51</v>
      </c>
      <c r="B79" s="101" t="s">
        <v>310</v>
      </c>
      <c r="C79" s="79" t="s">
        <v>182</v>
      </c>
      <c r="D79" s="102">
        <v>13</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45" x14ac:dyDescent="0.25">
      <c r="A80" s="79">
        <v>52</v>
      </c>
      <c r="B80" s="101" t="s">
        <v>311</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53</v>
      </c>
      <c r="B81" s="98" t="s">
        <v>265</v>
      </c>
      <c r="C81" s="80" t="s">
        <v>182</v>
      </c>
      <c r="D81" s="99">
        <v>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54</v>
      </c>
      <c r="B82" s="101" t="s">
        <v>266</v>
      </c>
      <c r="C82" s="79" t="s">
        <v>182</v>
      </c>
      <c r="D82" s="102">
        <v>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55</v>
      </c>
      <c r="B83" s="101" t="s">
        <v>267</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56</v>
      </c>
      <c r="B84" s="101" t="s">
        <v>268</v>
      </c>
      <c r="C84" s="80" t="s">
        <v>182</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60" x14ac:dyDescent="0.25">
      <c r="A85" s="80">
        <v>59</v>
      </c>
      <c r="B85" s="101" t="s">
        <v>207</v>
      </c>
      <c r="C85" s="79" t="s">
        <v>182</v>
      </c>
      <c r="D85" s="102">
        <v>1</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117"/>
      <c r="B86" s="104" t="s">
        <v>210</v>
      </c>
      <c r="C86" s="105"/>
      <c r="D86" s="106"/>
      <c r="E86" s="107"/>
      <c r="F86" s="108"/>
      <c r="G86" s="108"/>
      <c r="H86" s="108"/>
      <c r="I86" s="108"/>
      <c r="J86" s="108"/>
      <c r="K86" s="109"/>
      <c r="L86" s="108"/>
      <c r="M86" s="108"/>
      <c r="N86" s="108"/>
      <c r="O86" s="108"/>
    </row>
    <row r="87" spans="1:15" s="7" customFormat="1" ht="30" x14ac:dyDescent="0.25">
      <c r="A87" s="79">
        <v>60</v>
      </c>
      <c r="B87" s="101" t="s">
        <v>211</v>
      </c>
      <c r="C87" s="80" t="s">
        <v>149</v>
      </c>
      <c r="D87" s="99">
        <v>168</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61</v>
      </c>
      <c r="B88" s="98" t="s">
        <v>428</v>
      </c>
      <c r="C88" s="80" t="s">
        <v>149</v>
      </c>
      <c r="D88" s="99">
        <v>3</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62</v>
      </c>
      <c r="B89" s="101" t="s">
        <v>429</v>
      </c>
      <c r="C89" s="79" t="s">
        <v>149</v>
      </c>
      <c r="D89" s="102">
        <v>6</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63</v>
      </c>
      <c r="B90" s="101" t="s">
        <v>213</v>
      </c>
      <c r="C90" s="79" t="s">
        <v>149</v>
      </c>
      <c r="D90" s="102">
        <v>20</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64</v>
      </c>
      <c r="B91" s="101" t="s">
        <v>271</v>
      </c>
      <c r="C91" s="80" t="s">
        <v>149</v>
      </c>
      <c r="D91" s="102">
        <v>2.9</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80">
        <v>65</v>
      </c>
      <c r="B92" s="101" t="s">
        <v>272</v>
      </c>
      <c r="C92" s="79" t="s">
        <v>149</v>
      </c>
      <c r="D92" s="102">
        <v>52.5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273</v>
      </c>
      <c r="C93" s="80" t="s">
        <v>149</v>
      </c>
      <c r="D93" s="99">
        <v>52.5</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217</v>
      </c>
      <c r="C94" s="80" t="s">
        <v>149</v>
      </c>
      <c r="D94" s="99">
        <v>52.5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80">
        <v>68</v>
      </c>
      <c r="B95" s="101" t="s">
        <v>274</v>
      </c>
      <c r="C95" s="79" t="s">
        <v>149</v>
      </c>
      <c r="D95" s="102">
        <v>115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69</v>
      </c>
      <c r="B96" s="101" t="s">
        <v>275</v>
      </c>
      <c r="C96" s="79" t="s">
        <v>149</v>
      </c>
      <c r="D96" s="102">
        <v>115</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70</v>
      </c>
      <c r="B97" s="101" t="s">
        <v>220</v>
      </c>
      <c r="C97" s="80" t="s">
        <v>149</v>
      </c>
      <c r="D97" s="102">
        <v>115</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80">
        <v>71</v>
      </c>
      <c r="B98" s="101" t="s">
        <v>222</v>
      </c>
      <c r="C98" s="79" t="s">
        <v>149</v>
      </c>
      <c r="D98" s="102">
        <v>5</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60" x14ac:dyDescent="0.25">
      <c r="A99" s="79">
        <v>72</v>
      </c>
      <c r="B99" s="101" t="s">
        <v>430</v>
      </c>
      <c r="C99" s="80" t="s">
        <v>149</v>
      </c>
      <c r="D99" s="99">
        <v>2</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45" x14ac:dyDescent="0.25">
      <c r="A100" s="79">
        <v>73</v>
      </c>
      <c r="B100" s="98" t="s">
        <v>224</v>
      </c>
      <c r="C100" s="80" t="s">
        <v>149</v>
      </c>
      <c r="D100" s="99">
        <v>18.899999999999999</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117"/>
      <c r="B101" s="104" t="s">
        <v>231</v>
      </c>
      <c r="C101" s="105"/>
      <c r="D101" s="106"/>
      <c r="E101" s="107"/>
      <c r="F101" s="108"/>
      <c r="G101" s="108"/>
      <c r="H101" s="108"/>
      <c r="I101" s="108"/>
      <c r="J101" s="108"/>
      <c r="K101" s="109"/>
      <c r="L101" s="108"/>
      <c r="M101" s="108"/>
      <c r="N101" s="108"/>
      <c r="O101" s="108"/>
    </row>
    <row r="102" spans="1:15" s="7" customFormat="1" ht="30" x14ac:dyDescent="0.25">
      <c r="A102" s="80">
        <v>74</v>
      </c>
      <c r="B102" s="101" t="s">
        <v>278</v>
      </c>
      <c r="C102" s="79" t="s">
        <v>182</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117"/>
      <c r="B103" s="104" t="s">
        <v>233</v>
      </c>
      <c r="C103" s="105"/>
      <c r="D103" s="106"/>
      <c r="E103" s="107"/>
      <c r="F103" s="108"/>
      <c r="G103" s="108"/>
      <c r="H103" s="108"/>
      <c r="I103" s="108"/>
      <c r="J103" s="108"/>
      <c r="K103" s="109"/>
      <c r="L103" s="108"/>
      <c r="M103" s="108"/>
      <c r="N103" s="108"/>
      <c r="O103" s="108"/>
    </row>
    <row r="104" spans="1:15" s="7" customFormat="1" ht="45" x14ac:dyDescent="0.25">
      <c r="A104" s="79">
        <v>75</v>
      </c>
      <c r="B104" s="101" t="s">
        <v>234</v>
      </c>
      <c r="C104" s="80" t="s">
        <v>235</v>
      </c>
      <c r="D104" s="102">
        <v>6.1</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45" x14ac:dyDescent="0.25">
      <c r="A105" s="80">
        <v>76</v>
      </c>
      <c r="B105" s="101" t="s">
        <v>236</v>
      </c>
      <c r="C105" s="79" t="s">
        <v>235</v>
      </c>
      <c r="D105" s="102">
        <v>6.1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79">
        <v>77</v>
      </c>
      <c r="B106" s="101" t="s">
        <v>279</v>
      </c>
      <c r="C106" s="80" t="s">
        <v>149</v>
      </c>
      <c r="D106" s="99">
        <v>52.5</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60" x14ac:dyDescent="0.25">
      <c r="A107" s="79">
        <v>78</v>
      </c>
      <c r="B107" s="98" t="s">
        <v>294</v>
      </c>
      <c r="C107" s="80" t="s">
        <v>149</v>
      </c>
      <c r="D107" s="99">
        <v>9.6999999999999993</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30" x14ac:dyDescent="0.25">
      <c r="A108" s="79">
        <v>79</v>
      </c>
      <c r="B108" s="98" t="s">
        <v>295</v>
      </c>
      <c r="C108" s="80" t="s">
        <v>182</v>
      </c>
      <c r="D108" s="99">
        <v>2</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45" x14ac:dyDescent="0.25">
      <c r="A109" s="80">
        <v>80</v>
      </c>
      <c r="B109" s="101" t="s">
        <v>315</v>
      </c>
      <c r="C109" s="79" t="s">
        <v>149</v>
      </c>
      <c r="D109" s="102">
        <v>22</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30" x14ac:dyDescent="0.25">
      <c r="A110" s="79">
        <v>81</v>
      </c>
      <c r="B110" s="101" t="s">
        <v>316</v>
      </c>
      <c r="C110" s="79" t="s">
        <v>149</v>
      </c>
      <c r="D110" s="102">
        <v>2.9</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ref="G117:G120" si="12">ROUND(E117*F117,2)</f>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110</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548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148</v>
      </c>
      <c r="C25" s="79" t="s">
        <v>149</v>
      </c>
      <c r="D25" s="99">
        <v>2.7</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4</v>
      </c>
      <c r="B26" s="98" t="s">
        <v>281</v>
      </c>
      <c r="C26" s="80" t="s">
        <v>149</v>
      </c>
      <c r="D26" s="99">
        <v>33.9</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408</v>
      </c>
      <c r="C27" s="80" t="s">
        <v>149</v>
      </c>
      <c r="D27" s="102">
        <v>1.9</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431</v>
      </c>
      <c r="C28" s="80" t="s">
        <v>149</v>
      </c>
      <c r="D28" s="102">
        <v>8.3000000000000007</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346</v>
      </c>
      <c r="C29" s="80" t="s">
        <v>182</v>
      </c>
      <c r="D29" s="102">
        <v>6</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332</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413</v>
      </c>
      <c r="C31" s="80" t="s">
        <v>149</v>
      </c>
      <c r="D31" s="99">
        <v>23.7</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156</v>
      </c>
      <c r="C32" s="79" t="s">
        <v>149</v>
      </c>
      <c r="D32" s="99">
        <v>7</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245</v>
      </c>
      <c r="C33" s="79" t="s">
        <v>158</v>
      </c>
      <c r="D33" s="102">
        <v>50</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159</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432</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161</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246</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79">
        <v>16</v>
      </c>
      <c r="B38" s="101" t="s">
        <v>162</v>
      </c>
      <c r="C38" s="80" t="s">
        <v>182</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164</v>
      </c>
      <c r="C39" s="80" t="s">
        <v>165</v>
      </c>
      <c r="D39" s="99">
        <v>5</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166</v>
      </c>
      <c r="C40" s="79" t="s">
        <v>158</v>
      </c>
      <c r="D40" s="102">
        <v>2</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79">
        <v>19</v>
      </c>
      <c r="B41" s="101" t="s">
        <v>299</v>
      </c>
      <c r="C41" s="79" t="s">
        <v>163</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227</v>
      </c>
      <c r="C42" s="80" t="s">
        <v>182</v>
      </c>
      <c r="D42" s="102">
        <v>4</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168</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111"/>
      <c r="B44" s="104" t="s">
        <v>169</v>
      </c>
      <c r="C44" s="105"/>
      <c r="D44" s="106"/>
      <c r="E44" s="107"/>
      <c r="F44" s="108"/>
      <c r="G44" s="108"/>
      <c r="H44" s="108"/>
      <c r="I44" s="108"/>
      <c r="J44" s="108"/>
      <c r="K44" s="109"/>
      <c r="L44" s="108"/>
      <c r="M44" s="108"/>
      <c r="N44" s="108"/>
      <c r="O44" s="108"/>
    </row>
    <row r="45" spans="1:15" s="7" customFormat="1" ht="30" x14ac:dyDescent="0.25">
      <c r="A45" s="79">
        <v>22</v>
      </c>
      <c r="B45" s="98" t="s">
        <v>284</v>
      </c>
      <c r="C45" s="80" t="s">
        <v>182</v>
      </c>
      <c r="D45" s="99">
        <v>4</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23</v>
      </c>
      <c r="B46" s="101" t="s">
        <v>433</v>
      </c>
      <c r="C46" s="79" t="s">
        <v>149</v>
      </c>
      <c r="D46" s="102">
        <v>1.3</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24</v>
      </c>
      <c r="B47" s="101" t="s">
        <v>395</v>
      </c>
      <c r="C47" s="79" t="s">
        <v>149</v>
      </c>
      <c r="D47" s="102">
        <v>2.6</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396</v>
      </c>
      <c r="C48" s="80" t="s">
        <v>149</v>
      </c>
      <c r="D48" s="102">
        <v>1.3</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60" x14ac:dyDescent="0.25">
      <c r="A49" s="80">
        <v>26</v>
      </c>
      <c r="B49" s="101" t="s">
        <v>415</v>
      </c>
      <c r="C49" s="79" t="s">
        <v>155</v>
      </c>
      <c r="D49" s="102">
        <v>3</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27</v>
      </c>
      <c r="B50" s="101" t="s">
        <v>248</v>
      </c>
      <c r="C50" s="80" t="s">
        <v>155</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75" x14ac:dyDescent="0.25">
      <c r="A51" s="79">
        <v>28</v>
      </c>
      <c r="B51" s="98" t="s">
        <v>285</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29</v>
      </c>
      <c r="B52" s="101" t="s">
        <v>401</v>
      </c>
      <c r="C52" s="79" t="s">
        <v>149</v>
      </c>
      <c r="D52" s="102">
        <v>3.1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416</v>
      </c>
      <c r="C53" s="79" t="s">
        <v>149</v>
      </c>
      <c r="D53" s="102">
        <v>2.7</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60" x14ac:dyDescent="0.25">
      <c r="A54" s="79">
        <v>31</v>
      </c>
      <c r="B54" s="101" t="s">
        <v>402</v>
      </c>
      <c r="C54" s="80" t="s">
        <v>149</v>
      </c>
      <c r="D54" s="102">
        <v>3.2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32</v>
      </c>
      <c r="B55" s="101" t="s">
        <v>171</v>
      </c>
      <c r="C55" s="79" t="s">
        <v>149</v>
      </c>
      <c r="D55" s="102">
        <v>2.7</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33</v>
      </c>
      <c r="B56" s="101" t="s">
        <v>252</v>
      </c>
      <c r="C56" s="80" t="s">
        <v>149</v>
      </c>
      <c r="D56" s="99">
        <v>33.9</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34</v>
      </c>
      <c r="B57" s="98" t="s">
        <v>417</v>
      </c>
      <c r="C57" s="80" t="s">
        <v>182</v>
      </c>
      <c r="D57" s="99">
        <v>2</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35</v>
      </c>
      <c r="B58" s="101" t="s">
        <v>181</v>
      </c>
      <c r="C58" s="79" t="s">
        <v>182</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36</v>
      </c>
      <c r="B59" s="101" t="s">
        <v>253</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111"/>
      <c r="B60" s="104" t="s">
        <v>225</v>
      </c>
      <c r="C60" s="105"/>
      <c r="D60" s="106"/>
      <c r="E60" s="107"/>
      <c r="F60" s="108"/>
      <c r="G60" s="108"/>
      <c r="H60" s="108"/>
      <c r="I60" s="108"/>
      <c r="J60" s="108"/>
      <c r="K60" s="109"/>
      <c r="L60" s="108"/>
      <c r="M60" s="108"/>
      <c r="N60" s="108"/>
      <c r="O60" s="108"/>
    </row>
    <row r="61" spans="1:15" s="7" customFormat="1" ht="15" x14ac:dyDescent="0.25">
      <c r="A61" s="80">
        <v>37</v>
      </c>
      <c r="B61" s="101" t="s">
        <v>226</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303</v>
      </c>
      <c r="C62" s="80" t="s">
        <v>182</v>
      </c>
      <c r="D62" s="99">
        <v>4</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39</v>
      </c>
      <c r="B63" s="98" t="s">
        <v>229</v>
      </c>
      <c r="C63" s="80" t="s">
        <v>182</v>
      </c>
      <c r="D63" s="99">
        <v>4</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40</v>
      </c>
      <c r="B64" s="101" t="s">
        <v>230</v>
      </c>
      <c r="C64" s="79" t="s">
        <v>158</v>
      </c>
      <c r="D64" s="102">
        <v>6</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111"/>
      <c r="B65" s="104" t="s">
        <v>254</v>
      </c>
      <c r="C65" s="105"/>
      <c r="D65" s="106"/>
      <c r="E65" s="107"/>
      <c r="F65" s="108"/>
      <c r="G65" s="108"/>
      <c r="H65" s="108"/>
      <c r="I65" s="108"/>
      <c r="J65" s="108"/>
      <c r="K65" s="109"/>
      <c r="L65" s="108"/>
      <c r="M65" s="108"/>
      <c r="N65" s="108"/>
      <c r="O65" s="108"/>
    </row>
    <row r="66" spans="1:15" s="7" customFormat="1" ht="15" x14ac:dyDescent="0.25">
      <c r="A66" s="79">
        <v>41</v>
      </c>
      <c r="B66" s="101" t="s">
        <v>184</v>
      </c>
      <c r="C66" s="80" t="s">
        <v>182</v>
      </c>
      <c r="D66" s="102">
        <v>2</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42</v>
      </c>
      <c r="B67" s="101" t="s">
        <v>255</v>
      </c>
      <c r="C67" s="79" t="s">
        <v>182</v>
      </c>
      <c r="D67" s="102">
        <v>2</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43</v>
      </c>
      <c r="B68" s="101" t="s">
        <v>195</v>
      </c>
      <c r="C68" s="80" t="s">
        <v>182</v>
      </c>
      <c r="D68" s="99">
        <v>2</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79">
        <v>44</v>
      </c>
      <c r="B69" s="98" t="s">
        <v>256</v>
      </c>
      <c r="C69" s="80" t="s">
        <v>182</v>
      </c>
      <c r="D69" s="99">
        <v>6</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45</v>
      </c>
      <c r="B70" s="101" t="s">
        <v>257</v>
      </c>
      <c r="C70" s="79" t="s">
        <v>158</v>
      </c>
      <c r="D70" s="102">
        <v>5</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79">
        <v>46</v>
      </c>
      <c r="B71" s="101" t="s">
        <v>418</v>
      </c>
      <c r="C71" s="79" t="s">
        <v>187</v>
      </c>
      <c r="D71" s="102">
        <v>0.05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79">
        <v>47</v>
      </c>
      <c r="B72" s="101" t="s">
        <v>188</v>
      </c>
      <c r="C72" s="80" t="s">
        <v>158</v>
      </c>
      <c r="D72" s="102">
        <v>2</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45" x14ac:dyDescent="0.25">
      <c r="A73" s="80">
        <v>48</v>
      </c>
      <c r="B73" s="101" t="s">
        <v>258</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49</v>
      </c>
      <c r="B74" s="101" t="s">
        <v>434</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45" x14ac:dyDescent="0.25">
      <c r="A75" s="79">
        <v>50</v>
      </c>
      <c r="B75" s="98" t="s">
        <v>191</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45" x14ac:dyDescent="0.25">
      <c r="A76" s="80">
        <v>51</v>
      </c>
      <c r="B76" s="101" t="s">
        <v>192</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52</v>
      </c>
      <c r="B77" s="101" t="s">
        <v>291</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260</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54</v>
      </c>
      <c r="B79" s="101" t="s">
        <v>261</v>
      </c>
      <c r="C79" s="79" t="s">
        <v>182</v>
      </c>
      <c r="D79" s="102">
        <v>2</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55</v>
      </c>
      <c r="B80" s="101" t="s">
        <v>262</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111"/>
      <c r="B81" s="104" t="s">
        <v>199</v>
      </c>
      <c r="C81" s="105"/>
      <c r="D81" s="106"/>
      <c r="E81" s="107"/>
      <c r="F81" s="108"/>
      <c r="G81" s="108"/>
      <c r="H81" s="108"/>
      <c r="I81" s="108"/>
      <c r="J81" s="108"/>
      <c r="K81" s="109"/>
      <c r="L81" s="108"/>
      <c r="M81" s="108"/>
      <c r="N81" s="108"/>
      <c r="O81" s="108"/>
    </row>
    <row r="82" spans="1:15" s="7" customFormat="1" ht="90" x14ac:dyDescent="0.25">
      <c r="A82" s="80">
        <v>56</v>
      </c>
      <c r="B82" s="101" t="s">
        <v>308</v>
      </c>
      <c r="C82" s="79" t="s">
        <v>182</v>
      </c>
      <c r="D82" s="102">
        <v>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45" x14ac:dyDescent="0.25">
      <c r="A83" s="79"/>
      <c r="B83" s="101" t="s">
        <v>205</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60" x14ac:dyDescent="0.25">
      <c r="A84" s="79"/>
      <c r="B84" s="101" t="s">
        <v>206</v>
      </c>
      <c r="C84" s="80" t="s">
        <v>182</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60" x14ac:dyDescent="0.25">
      <c r="A85" s="80"/>
      <c r="B85" s="101" t="s">
        <v>207</v>
      </c>
      <c r="C85" s="79" t="s">
        <v>182</v>
      </c>
      <c r="D85" s="102">
        <v>1</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60" x14ac:dyDescent="0.25">
      <c r="A86" s="80">
        <v>57</v>
      </c>
      <c r="B86" s="101" t="s">
        <v>419</v>
      </c>
      <c r="C86" s="79" t="s">
        <v>158</v>
      </c>
      <c r="D86" s="102">
        <v>50</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58</v>
      </c>
      <c r="B87" s="101" t="s">
        <v>263</v>
      </c>
      <c r="C87" s="80" t="s">
        <v>182</v>
      </c>
      <c r="D87" s="99">
        <v>5</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59</v>
      </c>
      <c r="B88" s="98" t="s">
        <v>310</v>
      </c>
      <c r="C88" s="80" t="s">
        <v>182</v>
      </c>
      <c r="D88" s="99">
        <v>11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80">
        <v>60</v>
      </c>
      <c r="B89" s="101" t="s">
        <v>311</v>
      </c>
      <c r="C89" s="79" t="s">
        <v>182</v>
      </c>
      <c r="D89" s="102">
        <v>1</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61</v>
      </c>
      <c r="B90" s="101" t="s">
        <v>265</v>
      </c>
      <c r="C90" s="79" t="s">
        <v>182</v>
      </c>
      <c r="D90" s="102">
        <v>4</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62</v>
      </c>
      <c r="B91" s="101" t="s">
        <v>266</v>
      </c>
      <c r="C91" s="80" t="s">
        <v>182</v>
      </c>
      <c r="D91" s="102">
        <v>1</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80">
        <v>63</v>
      </c>
      <c r="B92" s="101" t="s">
        <v>267</v>
      </c>
      <c r="C92" s="79" t="s">
        <v>182</v>
      </c>
      <c r="D92" s="102">
        <v>1</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79">
        <v>64</v>
      </c>
      <c r="B93" s="101" t="s">
        <v>268</v>
      </c>
      <c r="C93" s="80" t="s">
        <v>182</v>
      </c>
      <c r="D93" s="99">
        <v>1</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111"/>
      <c r="B94" s="104" t="s">
        <v>210</v>
      </c>
      <c r="C94" s="105"/>
      <c r="D94" s="106"/>
      <c r="E94" s="107"/>
      <c r="F94" s="108"/>
      <c r="G94" s="108"/>
      <c r="H94" s="108"/>
      <c r="I94" s="108"/>
      <c r="J94" s="108"/>
      <c r="K94" s="109"/>
      <c r="L94" s="108"/>
      <c r="M94" s="108"/>
      <c r="N94" s="108"/>
      <c r="O94" s="108"/>
    </row>
    <row r="95" spans="1:15" s="7" customFormat="1" ht="30" x14ac:dyDescent="0.25">
      <c r="A95" s="80">
        <v>67</v>
      </c>
      <c r="B95" s="101" t="s">
        <v>211</v>
      </c>
      <c r="C95" s="79" t="s">
        <v>149</v>
      </c>
      <c r="D95" s="102">
        <v>159</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68</v>
      </c>
      <c r="B96" s="101" t="s">
        <v>269</v>
      </c>
      <c r="C96" s="79" t="s">
        <v>149</v>
      </c>
      <c r="D96" s="102">
        <v>39.700000000000003</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69</v>
      </c>
      <c r="B97" s="101" t="s">
        <v>270</v>
      </c>
      <c r="C97" s="80" t="s">
        <v>149</v>
      </c>
      <c r="D97" s="102">
        <v>48</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80">
        <v>70</v>
      </c>
      <c r="B98" s="101" t="s">
        <v>213</v>
      </c>
      <c r="C98" s="79" t="s">
        <v>149</v>
      </c>
      <c r="D98" s="102">
        <v>45</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71</v>
      </c>
      <c r="B99" s="101" t="s">
        <v>271</v>
      </c>
      <c r="C99" s="80" t="s">
        <v>149</v>
      </c>
      <c r="D99" s="99">
        <v>2.5</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79">
        <v>72</v>
      </c>
      <c r="B100" s="98" t="s">
        <v>272</v>
      </c>
      <c r="C100" s="80" t="s">
        <v>149</v>
      </c>
      <c r="D100" s="99">
        <v>39.700000000000003</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30" x14ac:dyDescent="0.25">
      <c r="A101" s="79">
        <v>73</v>
      </c>
      <c r="B101" s="98" t="s">
        <v>273</v>
      </c>
      <c r="C101" s="80" t="s">
        <v>149</v>
      </c>
      <c r="D101" s="99">
        <v>39.700000000000003</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80">
        <v>74</v>
      </c>
      <c r="B102" s="101" t="s">
        <v>367</v>
      </c>
      <c r="C102" s="79" t="s">
        <v>149</v>
      </c>
      <c r="D102" s="102">
        <v>39.700000000000003</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79">
        <v>75</v>
      </c>
      <c r="B103" s="101" t="s">
        <v>274</v>
      </c>
      <c r="C103" s="79" t="s">
        <v>149</v>
      </c>
      <c r="D103" s="102">
        <v>119</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275</v>
      </c>
      <c r="C104" s="80" t="s">
        <v>149</v>
      </c>
      <c r="D104" s="102">
        <v>119</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30" x14ac:dyDescent="0.25">
      <c r="A105" s="80">
        <v>77</v>
      </c>
      <c r="B105" s="101" t="s">
        <v>368</v>
      </c>
      <c r="C105" s="79" t="s">
        <v>149</v>
      </c>
      <c r="D105" s="102">
        <v>119</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30" x14ac:dyDescent="0.25">
      <c r="A106" s="79">
        <v>78</v>
      </c>
      <c r="B106" s="101" t="s">
        <v>390</v>
      </c>
      <c r="C106" s="80" t="s">
        <v>149</v>
      </c>
      <c r="D106" s="99">
        <v>3.1</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30" x14ac:dyDescent="0.25">
      <c r="A107" s="79">
        <v>79</v>
      </c>
      <c r="B107" s="98" t="s">
        <v>222</v>
      </c>
      <c r="C107" s="80" t="s">
        <v>149</v>
      </c>
      <c r="D107" s="99">
        <v>3</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45" x14ac:dyDescent="0.25">
      <c r="A108" s="79">
        <v>80</v>
      </c>
      <c r="B108" s="98" t="s">
        <v>223</v>
      </c>
      <c r="C108" s="80" t="s">
        <v>149</v>
      </c>
      <c r="D108" s="99">
        <v>4.5</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45" x14ac:dyDescent="0.25">
      <c r="A109" s="80">
        <v>81</v>
      </c>
      <c r="B109" s="101" t="s">
        <v>224</v>
      </c>
      <c r="C109" s="79" t="s">
        <v>149</v>
      </c>
      <c r="D109" s="102">
        <v>12.9</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x14ac:dyDescent="0.25">
      <c r="A110" s="111"/>
      <c r="B110" s="104" t="s">
        <v>231</v>
      </c>
      <c r="C110" s="105"/>
      <c r="D110" s="106"/>
      <c r="E110" s="107"/>
      <c r="F110" s="108"/>
      <c r="G110" s="108"/>
      <c r="H110" s="108"/>
      <c r="I110" s="108"/>
      <c r="J110" s="108"/>
      <c r="K110" s="109"/>
      <c r="L110" s="108"/>
      <c r="M110" s="108"/>
      <c r="N110" s="108"/>
      <c r="O110" s="108"/>
    </row>
    <row r="111" spans="1:15" s="7" customFormat="1" ht="30" x14ac:dyDescent="0.25">
      <c r="A111" s="79">
        <v>82</v>
      </c>
      <c r="B111" s="98" t="s">
        <v>278</v>
      </c>
      <c r="C111" s="80" t="s">
        <v>182</v>
      </c>
      <c r="D111" s="99">
        <v>1</v>
      </c>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x14ac:dyDescent="0.25">
      <c r="A112" s="111"/>
      <c r="B112" s="104" t="s">
        <v>233</v>
      </c>
      <c r="C112" s="105"/>
      <c r="D112" s="106"/>
      <c r="E112" s="107"/>
      <c r="F112" s="108"/>
      <c r="G112" s="108"/>
      <c r="H112" s="108"/>
      <c r="I112" s="108"/>
      <c r="J112" s="108"/>
      <c r="K112" s="109"/>
      <c r="L112" s="108"/>
      <c r="M112" s="108"/>
      <c r="N112" s="108"/>
      <c r="O112" s="108"/>
    </row>
    <row r="113" spans="1:16" s="7" customFormat="1" ht="45" x14ac:dyDescent="0.25">
      <c r="A113" s="80">
        <v>83</v>
      </c>
      <c r="B113" s="101" t="s">
        <v>234</v>
      </c>
      <c r="C113" s="79" t="s">
        <v>235</v>
      </c>
      <c r="D113" s="102">
        <v>5.2</v>
      </c>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45" x14ac:dyDescent="0.25">
      <c r="A114" s="79">
        <v>84</v>
      </c>
      <c r="B114" s="101" t="s">
        <v>236</v>
      </c>
      <c r="C114" s="79" t="s">
        <v>235</v>
      </c>
      <c r="D114" s="102">
        <v>5.2</v>
      </c>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x14ac:dyDescent="0.25">
      <c r="A115" s="79">
        <v>85</v>
      </c>
      <c r="B115" s="98" t="s">
        <v>279</v>
      </c>
      <c r="C115" s="80" t="s">
        <v>149</v>
      </c>
      <c r="D115" s="99">
        <v>39.700000000000003</v>
      </c>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60" x14ac:dyDescent="0.25">
      <c r="A116" s="79">
        <v>86</v>
      </c>
      <c r="B116" s="98" t="s">
        <v>294</v>
      </c>
      <c r="C116" s="80" t="s">
        <v>149</v>
      </c>
      <c r="D116" s="99">
        <v>6.8</v>
      </c>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ref="G117:G120" si="12">ROUND(E117*F117,2)</f>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129"/>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109</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518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O121</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21"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21" ht="83.25" customHeight="1" x14ac:dyDescent="0.25">
      <c r="A18" s="182"/>
      <c r="B18" s="178"/>
      <c r="C18" s="182"/>
      <c r="D18" s="182"/>
      <c r="E18" s="145" t="s">
        <v>53</v>
      </c>
      <c r="F18" s="145" t="s">
        <v>54</v>
      </c>
      <c r="G18" s="145" t="s">
        <v>55</v>
      </c>
      <c r="H18" s="145" t="s">
        <v>56</v>
      </c>
      <c r="I18" s="145" t="s">
        <v>57</v>
      </c>
      <c r="J18" s="145" t="s">
        <v>58</v>
      </c>
      <c r="K18" s="145" t="s">
        <v>59</v>
      </c>
      <c r="L18" s="145" t="s">
        <v>60</v>
      </c>
      <c r="M18" s="145" t="s">
        <v>56</v>
      </c>
      <c r="N18" s="145" t="s">
        <v>61</v>
      </c>
      <c r="O18" s="145" t="s">
        <v>62</v>
      </c>
      <c r="P18" s="7"/>
    </row>
    <row r="19" spans="1:21"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1" s="7" customFormat="1" ht="15.75" thickTop="1" x14ac:dyDescent="0.25">
      <c r="A20" s="94"/>
      <c r="B20" s="95"/>
      <c r="C20" s="96"/>
      <c r="D20" s="96"/>
      <c r="E20" s="97"/>
      <c r="F20" s="97"/>
      <c r="G20" s="97"/>
      <c r="H20" s="97"/>
      <c r="I20" s="97"/>
      <c r="J20" s="97"/>
      <c r="K20" s="97"/>
      <c r="L20" s="97"/>
      <c r="M20" s="97"/>
      <c r="N20" s="97"/>
      <c r="O20" s="97"/>
    </row>
    <row r="21" spans="1:21" s="30" customFormat="1" ht="15" x14ac:dyDescent="0.25">
      <c r="A21" s="119"/>
      <c r="B21" s="120" t="s">
        <v>242</v>
      </c>
      <c r="C21" s="119"/>
      <c r="D21" s="119"/>
      <c r="E21" s="119"/>
      <c r="F21" s="119"/>
      <c r="G21" s="119"/>
      <c r="H21" s="119"/>
      <c r="I21" s="119"/>
      <c r="J21" s="119"/>
      <c r="K21" s="119"/>
      <c r="L21" s="119"/>
      <c r="M21" s="119"/>
      <c r="N21" s="119"/>
      <c r="O21" s="119"/>
    </row>
    <row r="22" spans="1:21" s="30" customFormat="1" ht="60" x14ac:dyDescent="0.2">
      <c r="A22" s="140">
        <v>1</v>
      </c>
      <c r="B22" s="141" t="s">
        <v>240</v>
      </c>
      <c r="C22" s="142" t="s">
        <v>182</v>
      </c>
      <c r="D22" s="140">
        <v>1</v>
      </c>
      <c r="E22" s="142"/>
      <c r="F22" s="142"/>
      <c r="G22" s="142"/>
      <c r="H22" s="142"/>
      <c r="I22" s="142"/>
      <c r="J22" s="142">
        <f t="shared" ref="J22:J23" si="0">I22+H22+G22</f>
        <v>0</v>
      </c>
      <c r="K22" s="142">
        <f t="shared" ref="K22:K23" si="1">ROUND(D22*E22,2)</f>
        <v>0</v>
      </c>
      <c r="L22" s="142">
        <f t="shared" ref="L22:L23" si="2">ROUND(G22*D22,2)</f>
        <v>0</v>
      </c>
      <c r="M22" s="142">
        <f t="shared" ref="M22:M23" si="3">ROUND(D22*H22,2)</f>
        <v>0</v>
      </c>
      <c r="N22" s="142">
        <f t="shared" ref="N22:N23" si="4">ROUND(I22*D22,2)</f>
        <v>0</v>
      </c>
      <c r="O22" s="142">
        <f t="shared" ref="O22:O23" si="5">SUM(L22:N22)</f>
        <v>0</v>
      </c>
      <c r="P22" s="122"/>
    </row>
    <row r="23" spans="1:21" s="30" customFormat="1" ht="30" x14ac:dyDescent="0.2">
      <c r="A23" s="121">
        <v>2</v>
      </c>
      <c r="B23" s="123" t="s">
        <v>238</v>
      </c>
      <c r="C23" s="17" t="s">
        <v>182</v>
      </c>
      <c r="D23" s="124">
        <v>1</v>
      </c>
      <c r="E23" s="17"/>
      <c r="F23" s="17"/>
      <c r="G23" s="17"/>
      <c r="H23" s="17"/>
      <c r="I23" s="17"/>
      <c r="J23" s="17">
        <f t="shared" si="0"/>
        <v>0</v>
      </c>
      <c r="K23" s="17">
        <f t="shared" si="1"/>
        <v>0</v>
      </c>
      <c r="L23" s="17">
        <f t="shared" si="2"/>
        <v>0</v>
      </c>
      <c r="M23" s="17">
        <f t="shared" si="3"/>
        <v>0</v>
      </c>
      <c r="N23" s="17">
        <f t="shared" si="4"/>
        <v>0</v>
      </c>
      <c r="O23" s="17">
        <f t="shared" si="5"/>
        <v>0</v>
      </c>
    </row>
    <row r="24" spans="1:21" s="130" customFormat="1" ht="15" x14ac:dyDescent="0.25">
      <c r="A24" s="125"/>
      <c r="B24" s="126" t="s">
        <v>544</v>
      </c>
      <c r="C24" s="127"/>
      <c r="D24" s="128"/>
      <c r="E24" s="127"/>
      <c r="F24" s="127"/>
      <c r="G24" s="127"/>
      <c r="H24" s="127"/>
      <c r="I24" s="127"/>
      <c r="J24" s="127"/>
      <c r="K24" s="127"/>
      <c r="L24" s="127"/>
      <c r="M24" s="127"/>
      <c r="N24" s="127"/>
      <c r="O24" s="127"/>
      <c r="P24" s="129"/>
      <c r="Q24" s="129"/>
      <c r="R24" s="129"/>
      <c r="S24" s="129"/>
      <c r="T24" s="129"/>
      <c r="U24" s="129"/>
    </row>
    <row r="25" spans="1:21" s="30" customFormat="1" ht="30" x14ac:dyDescent="0.2">
      <c r="A25" s="121">
        <v>3</v>
      </c>
      <c r="B25" s="131" t="s">
        <v>519</v>
      </c>
      <c r="C25" s="132" t="s">
        <v>149</v>
      </c>
      <c r="D25" s="133">
        <v>3.2</v>
      </c>
      <c r="E25" s="132"/>
      <c r="F25" s="132"/>
      <c r="G25" s="132"/>
      <c r="H25" s="132"/>
      <c r="I25" s="132"/>
      <c r="J25" s="132">
        <f>I25+H25+G25</f>
        <v>0</v>
      </c>
      <c r="K25" s="132">
        <f>ROUND(D25*E25,2)</f>
        <v>0</v>
      </c>
      <c r="L25" s="132">
        <f>ROUND(G25*D25,2)</f>
        <v>0</v>
      </c>
      <c r="M25" s="132">
        <f>ROUND(D25*H25,2)</f>
        <v>0</v>
      </c>
      <c r="N25" s="132">
        <f>ROUND(I25*D25,2)</f>
        <v>0</v>
      </c>
      <c r="O25" s="132">
        <f>SUM(L25:N25)</f>
        <v>0</v>
      </c>
    </row>
    <row r="26" spans="1:21" s="30" customFormat="1" ht="15" x14ac:dyDescent="0.2">
      <c r="A26" s="121">
        <v>4</v>
      </c>
      <c r="B26" s="131" t="s">
        <v>520</v>
      </c>
      <c r="C26" s="132" t="s">
        <v>149</v>
      </c>
      <c r="D26" s="133">
        <v>1.7</v>
      </c>
      <c r="E26" s="132"/>
      <c r="F26" s="132"/>
      <c r="G26" s="132"/>
      <c r="H26" s="132"/>
      <c r="I26" s="132"/>
      <c r="J26" s="132">
        <f t="shared" ref="J26:J32" si="6">I26+H26+G26</f>
        <v>0</v>
      </c>
      <c r="K26" s="132">
        <f t="shared" ref="K26:K32" si="7">ROUND(D26*E26,2)</f>
        <v>0</v>
      </c>
      <c r="L26" s="132">
        <f t="shared" ref="L26:L32" si="8">ROUND(G26*D26,2)</f>
        <v>0</v>
      </c>
      <c r="M26" s="132">
        <f t="shared" ref="M26:M32" si="9">ROUND(D26*H26,2)</f>
        <v>0</v>
      </c>
      <c r="N26" s="132">
        <f t="shared" ref="N26:N32" si="10">ROUND(I26*D26,2)</f>
        <v>0</v>
      </c>
      <c r="O26" s="132">
        <f t="shared" ref="O26:O32" si="11">SUM(L26:N26)</f>
        <v>0</v>
      </c>
    </row>
    <row r="27" spans="1:21" s="30" customFormat="1" ht="30" x14ac:dyDescent="0.2">
      <c r="A27" s="121">
        <v>5</v>
      </c>
      <c r="B27" s="131" t="s">
        <v>521</v>
      </c>
      <c r="C27" s="132" t="s">
        <v>149</v>
      </c>
      <c r="D27" s="133">
        <f>1.55*2.5+2.11*2.5</f>
        <v>9.1499999999999986</v>
      </c>
      <c r="E27" s="132"/>
      <c r="F27" s="132"/>
      <c r="G27" s="132"/>
      <c r="H27" s="132"/>
      <c r="I27" s="132"/>
      <c r="J27" s="132">
        <f t="shared" si="6"/>
        <v>0</v>
      </c>
      <c r="K27" s="132">
        <f t="shared" si="7"/>
        <v>0</v>
      </c>
      <c r="L27" s="132">
        <f t="shared" si="8"/>
        <v>0</v>
      </c>
      <c r="M27" s="132">
        <f t="shared" si="9"/>
        <v>0</v>
      </c>
      <c r="N27" s="132">
        <f t="shared" si="10"/>
        <v>0</v>
      </c>
      <c r="O27" s="132">
        <f t="shared" si="11"/>
        <v>0</v>
      </c>
    </row>
    <row r="28" spans="1:21" s="30" customFormat="1" ht="45" x14ac:dyDescent="0.2">
      <c r="A28" s="121">
        <v>6</v>
      </c>
      <c r="B28" s="131" t="s">
        <v>522</v>
      </c>
      <c r="C28" s="132" t="s">
        <v>149</v>
      </c>
      <c r="D28" s="133">
        <f>2.5*(3.1+2.49+2.11+2.08+2.5+3.1)</f>
        <v>38.449999999999996</v>
      </c>
      <c r="E28" s="132"/>
      <c r="F28" s="132"/>
      <c r="G28" s="132"/>
      <c r="H28" s="132"/>
      <c r="I28" s="132"/>
      <c r="J28" s="132">
        <f t="shared" si="6"/>
        <v>0</v>
      </c>
      <c r="K28" s="132">
        <f t="shared" si="7"/>
        <v>0</v>
      </c>
      <c r="L28" s="132">
        <f t="shared" si="8"/>
        <v>0</v>
      </c>
      <c r="M28" s="132">
        <f t="shared" si="9"/>
        <v>0</v>
      </c>
      <c r="N28" s="132">
        <f t="shared" si="10"/>
        <v>0</v>
      </c>
      <c r="O28" s="132">
        <f t="shared" si="11"/>
        <v>0</v>
      </c>
    </row>
    <row r="29" spans="1:21" s="30" customFormat="1" ht="30" x14ac:dyDescent="0.2">
      <c r="A29" s="121">
        <v>7</v>
      </c>
      <c r="B29" s="131" t="s">
        <v>523</v>
      </c>
      <c r="C29" s="132" t="s">
        <v>149</v>
      </c>
      <c r="D29" s="133">
        <v>15</v>
      </c>
      <c r="E29" s="132"/>
      <c r="F29" s="132"/>
      <c r="G29" s="132"/>
      <c r="H29" s="132"/>
      <c r="I29" s="132"/>
      <c r="J29" s="132">
        <f t="shared" si="6"/>
        <v>0</v>
      </c>
      <c r="K29" s="132">
        <f t="shared" si="7"/>
        <v>0</v>
      </c>
      <c r="L29" s="132">
        <f t="shared" si="8"/>
        <v>0</v>
      </c>
      <c r="M29" s="132">
        <f t="shared" si="9"/>
        <v>0</v>
      </c>
      <c r="N29" s="132">
        <f t="shared" si="10"/>
        <v>0</v>
      </c>
      <c r="O29" s="132">
        <f t="shared" si="11"/>
        <v>0</v>
      </c>
    </row>
    <row r="30" spans="1:21" s="30" customFormat="1" ht="30" x14ac:dyDescent="0.2">
      <c r="A30" s="121">
        <v>8</v>
      </c>
      <c r="B30" s="131" t="s">
        <v>156</v>
      </c>
      <c r="C30" s="132" t="s">
        <v>149</v>
      </c>
      <c r="D30" s="133">
        <v>20</v>
      </c>
      <c r="E30" s="132"/>
      <c r="F30" s="132"/>
      <c r="G30" s="132"/>
      <c r="H30" s="132"/>
      <c r="I30" s="132"/>
      <c r="J30" s="132">
        <f t="shared" si="6"/>
        <v>0</v>
      </c>
      <c r="K30" s="132">
        <f t="shared" si="7"/>
        <v>0</v>
      </c>
      <c r="L30" s="132">
        <f t="shared" si="8"/>
        <v>0</v>
      </c>
      <c r="M30" s="132">
        <f t="shared" si="9"/>
        <v>0</v>
      </c>
      <c r="N30" s="132">
        <f t="shared" si="10"/>
        <v>0</v>
      </c>
      <c r="O30" s="132">
        <f t="shared" si="11"/>
        <v>0</v>
      </c>
    </row>
    <row r="31" spans="1:21" s="30" customFormat="1" ht="15" x14ac:dyDescent="0.2">
      <c r="A31" s="121">
        <v>9</v>
      </c>
      <c r="B31" s="131" t="s">
        <v>245</v>
      </c>
      <c r="C31" s="132" t="s">
        <v>158</v>
      </c>
      <c r="D31" s="133">
        <v>40</v>
      </c>
      <c r="E31" s="132"/>
      <c r="F31" s="132"/>
      <c r="G31" s="132"/>
      <c r="H31" s="132"/>
      <c r="I31" s="132"/>
      <c r="J31" s="132">
        <f t="shared" si="6"/>
        <v>0</v>
      </c>
      <c r="K31" s="132">
        <f t="shared" si="7"/>
        <v>0</v>
      </c>
      <c r="L31" s="132">
        <f t="shared" si="8"/>
        <v>0</v>
      </c>
      <c r="M31" s="132">
        <f t="shared" si="9"/>
        <v>0</v>
      </c>
      <c r="N31" s="132">
        <f t="shared" si="10"/>
        <v>0</v>
      </c>
      <c r="O31" s="132">
        <f t="shared" si="11"/>
        <v>0</v>
      </c>
    </row>
    <row r="32" spans="1:21" s="30" customFormat="1" ht="75" x14ac:dyDescent="0.2">
      <c r="A32" s="121">
        <v>10</v>
      </c>
      <c r="B32" s="134" t="s">
        <v>524</v>
      </c>
      <c r="C32" s="132" t="s">
        <v>149</v>
      </c>
      <c r="D32" s="133">
        <v>15.2</v>
      </c>
      <c r="E32" s="132"/>
      <c r="F32" s="132"/>
      <c r="G32" s="132"/>
      <c r="H32" s="132"/>
      <c r="I32" s="132"/>
      <c r="J32" s="132">
        <f t="shared" si="6"/>
        <v>0</v>
      </c>
      <c r="K32" s="132">
        <f t="shared" si="7"/>
        <v>0</v>
      </c>
      <c r="L32" s="132">
        <f t="shared" si="8"/>
        <v>0</v>
      </c>
      <c r="M32" s="132">
        <f t="shared" si="9"/>
        <v>0</v>
      </c>
      <c r="N32" s="132">
        <f t="shared" si="10"/>
        <v>0</v>
      </c>
      <c r="O32" s="132">
        <f t="shared" si="11"/>
        <v>0</v>
      </c>
    </row>
    <row r="33" spans="1:21" s="30" customFormat="1" ht="60" x14ac:dyDescent="0.2">
      <c r="A33" s="121">
        <v>11</v>
      </c>
      <c r="B33" s="131" t="s">
        <v>525</v>
      </c>
      <c r="C33" s="132" t="s">
        <v>155</v>
      </c>
      <c r="D33" s="133">
        <v>1</v>
      </c>
      <c r="E33" s="132"/>
      <c r="F33" s="132"/>
      <c r="G33" s="132"/>
      <c r="H33" s="132"/>
      <c r="I33" s="132"/>
      <c r="J33" s="132">
        <f>I33+H33+G33</f>
        <v>0</v>
      </c>
      <c r="K33" s="132">
        <f>ROUND(D33*E33,2)</f>
        <v>0</v>
      </c>
      <c r="L33" s="132">
        <f>ROUND(G33*D33,2)</f>
        <v>0</v>
      </c>
      <c r="M33" s="132">
        <f>ROUND(D33*H33,2)</f>
        <v>0</v>
      </c>
      <c r="N33" s="132">
        <f>ROUND(I33*D33,2)</f>
        <v>0</v>
      </c>
      <c r="O33" s="132">
        <f>SUM(L33:N33)</f>
        <v>0</v>
      </c>
    </row>
    <row r="34" spans="1:21" s="30" customFormat="1" ht="45" x14ac:dyDescent="0.2">
      <c r="A34" s="121">
        <v>12</v>
      </c>
      <c r="B34" s="131" t="s">
        <v>248</v>
      </c>
      <c r="C34" s="132" t="s">
        <v>155</v>
      </c>
      <c r="D34" s="133">
        <v>2</v>
      </c>
      <c r="E34" s="132"/>
      <c r="F34" s="132"/>
      <c r="G34" s="132"/>
      <c r="H34" s="132"/>
      <c r="I34" s="132"/>
      <c r="J34" s="132">
        <f t="shared" ref="J34" si="12">I34+H34+G34</f>
        <v>0</v>
      </c>
      <c r="K34" s="132">
        <f t="shared" ref="K34" si="13">ROUND(D34*E34,2)</f>
        <v>0</v>
      </c>
      <c r="L34" s="132">
        <f t="shared" ref="L34" si="14">ROUND(G34*D34,2)</f>
        <v>0</v>
      </c>
      <c r="M34" s="132">
        <f t="shared" ref="M34" si="15">ROUND(D34*H34,2)</f>
        <v>0</v>
      </c>
      <c r="N34" s="132">
        <f t="shared" ref="N34" si="16">ROUND(I34*D34,2)</f>
        <v>0</v>
      </c>
      <c r="O34" s="132">
        <f t="shared" ref="O34" si="17">SUM(L34:N34)</f>
        <v>0</v>
      </c>
    </row>
    <row r="35" spans="1:21" s="130" customFormat="1" ht="15" x14ac:dyDescent="0.25">
      <c r="A35" s="125"/>
      <c r="B35" s="126" t="s">
        <v>147</v>
      </c>
      <c r="C35" s="127"/>
      <c r="D35" s="128"/>
      <c r="E35" s="127"/>
      <c r="F35" s="127"/>
      <c r="G35" s="127"/>
      <c r="H35" s="127"/>
      <c r="I35" s="127"/>
      <c r="J35" s="127"/>
      <c r="K35" s="127"/>
      <c r="L35" s="127"/>
      <c r="M35" s="127"/>
      <c r="N35" s="127"/>
      <c r="O35" s="127"/>
      <c r="P35" s="129"/>
      <c r="Q35" s="129"/>
      <c r="R35" s="129"/>
      <c r="S35" s="129"/>
      <c r="T35" s="129"/>
      <c r="U35" s="129"/>
    </row>
    <row r="36" spans="1:21" s="30" customFormat="1" ht="15" x14ac:dyDescent="0.2">
      <c r="A36" s="121">
        <v>13</v>
      </c>
      <c r="B36" s="131" t="s">
        <v>526</v>
      </c>
      <c r="C36" s="132" t="s">
        <v>182</v>
      </c>
      <c r="D36" s="133">
        <v>1</v>
      </c>
      <c r="E36" s="132"/>
      <c r="F36" s="132"/>
      <c r="G36" s="132"/>
      <c r="H36" s="132"/>
      <c r="I36" s="132"/>
      <c r="J36" s="132">
        <f t="shared" ref="J36:J55" si="18">I36+H36+G36</f>
        <v>0</v>
      </c>
      <c r="K36" s="132">
        <f t="shared" ref="K36:K55" si="19">ROUND(D36*E36,2)</f>
        <v>0</v>
      </c>
      <c r="L36" s="132">
        <f t="shared" ref="L36:L55" si="20">ROUND(G36*D36,2)</f>
        <v>0</v>
      </c>
      <c r="M36" s="132">
        <f t="shared" ref="M36:M55" si="21">ROUND(D36*H36,2)</f>
        <v>0</v>
      </c>
      <c r="N36" s="132">
        <f t="shared" ref="N36:N55" si="22">ROUND(I36*D36,2)</f>
        <v>0</v>
      </c>
      <c r="O36" s="132">
        <f t="shared" ref="O36:O55" si="23">SUM(L36:N36)</f>
        <v>0</v>
      </c>
    </row>
    <row r="37" spans="1:21" s="30" customFormat="1" ht="30" x14ac:dyDescent="0.2">
      <c r="A37" s="121">
        <v>14</v>
      </c>
      <c r="B37" s="131" t="s">
        <v>527</v>
      </c>
      <c r="C37" s="132" t="s">
        <v>182</v>
      </c>
      <c r="D37" s="133">
        <v>1</v>
      </c>
      <c r="E37" s="132"/>
      <c r="F37" s="132"/>
      <c r="G37" s="132"/>
      <c r="H37" s="132"/>
      <c r="I37" s="132"/>
      <c r="J37" s="132">
        <f t="shared" si="18"/>
        <v>0</v>
      </c>
      <c r="K37" s="132">
        <f t="shared" si="19"/>
        <v>0</v>
      </c>
      <c r="L37" s="132">
        <f t="shared" si="20"/>
        <v>0</v>
      </c>
      <c r="M37" s="132">
        <f t="shared" si="21"/>
        <v>0</v>
      </c>
      <c r="N37" s="132">
        <f t="shared" si="22"/>
        <v>0</v>
      </c>
      <c r="O37" s="132">
        <f t="shared" si="23"/>
        <v>0</v>
      </c>
    </row>
    <row r="38" spans="1:21" s="30" customFormat="1" ht="30" x14ac:dyDescent="0.2">
      <c r="A38" s="121">
        <v>15</v>
      </c>
      <c r="B38" s="131" t="s">
        <v>528</v>
      </c>
      <c r="C38" s="132" t="s">
        <v>182</v>
      </c>
      <c r="D38" s="133">
        <v>1</v>
      </c>
      <c r="E38" s="132"/>
      <c r="F38" s="132"/>
      <c r="G38" s="132"/>
      <c r="H38" s="132"/>
      <c r="I38" s="132"/>
      <c r="J38" s="132">
        <f t="shared" si="18"/>
        <v>0</v>
      </c>
      <c r="K38" s="132">
        <f t="shared" si="19"/>
        <v>0</v>
      </c>
      <c r="L38" s="132">
        <f t="shared" si="20"/>
        <v>0</v>
      </c>
      <c r="M38" s="132">
        <f t="shared" si="21"/>
        <v>0</v>
      </c>
      <c r="N38" s="132">
        <f t="shared" si="22"/>
        <v>0</v>
      </c>
      <c r="O38" s="132">
        <f t="shared" si="23"/>
        <v>0</v>
      </c>
    </row>
    <row r="39" spans="1:21" s="30" customFormat="1" ht="30" x14ac:dyDescent="0.2">
      <c r="A39" s="121">
        <v>16</v>
      </c>
      <c r="B39" s="131" t="s">
        <v>246</v>
      </c>
      <c r="C39" s="132" t="s">
        <v>182</v>
      </c>
      <c r="D39" s="133">
        <v>1</v>
      </c>
      <c r="E39" s="132"/>
      <c r="F39" s="132"/>
      <c r="G39" s="132"/>
      <c r="H39" s="132"/>
      <c r="I39" s="132"/>
      <c r="J39" s="132">
        <f t="shared" si="18"/>
        <v>0</v>
      </c>
      <c r="K39" s="132">
        <f t="shared" si="19"/>
        <v>0</v>
      </c>
      <c r="L39" s="132">
        <f t="shared" si="20"/>
        <v>0</v>
      </c>
      <c r="M39" s="132">
        <f t="shared" si="21"/>
        <v>0</v>
      </c>
      <c r="N39" s="132">
        <f t="shared" si="22"/>
        <v>0</v>
      </c>
      <c r="O39" s="132">
        <f t="shared" si="23"/>
        <v>0</v>
      </c>
    </row>
    <row r="40" spans="1:21" s="30" customFormat="1" ht="15" x14ac:dyDescent="0.2">
      <c r="A40" s="121">
        <v>17</v>
      </c>
      <c r="B40" s="131" t="s">
        <v>162</v>
      </c>
      <c r="C40" s="132" t="s">
        <v>182</v>
      </c>
      <c r="D40" s="133">
        <v>2</v>
      </c>
      <c r="E40" s="132"/>
      <c r="F40" s="132"/>
      <c r="G40" s="132"/>
      <c r="H40" s="132"/>
      <c r="I40" s="132"/>
      <c r="J40" s="132">
        <f t="shared" si="18"/>
        <v>0</v>
      </c>
      <c r="K40" s="132">
        <f t="shared" si="19"/>
        <v>0</v>
      </c>
      <c r="L40" s="132">
        <f t="shared" si="20"/>
        <v>0</v>
      </c>
      <c r="M40" s="132">
        <f t="shared" si="21"/>
        <v>0</v>
      </c>
      <c r="N40" s="132">
        <f t="shared" si="22"/>
        <v>0</v>
      </c>
      <c r="O40" s="132">
        <f t="shared" si="23"/>
        <v>0</v>
      </c>
    </row>
    <row r="41" spans="1:21" s="30" customFormat="1" ht="30" x14ac:dyDescent="0.2">
      <c r="A41" s="121">
        <v>18</v>
      </c>
      <c r="B41" s="131" t="s">
        <v>164</v>
      </c>
      <c r="C41" s="132" t="s">
        <v>165</v>
      </c>
      <c r="D41" s="133">
        <v>12</v>
      </c>
      <c r="E41" s="132"/>
      <c r="F41" s="132"/>
      <c r="G41" s="132"/>
      <c r="H41" s="132"/>
      <c r="I41" s="132"/>
      <c r="J41" s="132">
        <f t="shared" si="18"/>
        <v>0</v>
      </c>
      <c r="K41" s="132">
        <f t="shared" si="19"/>
        <v>0</v>
      </c>
      <c r="L41" s="132">
        <f t="shared" si="20"/>
        <v>0</v>
      </c>
      <c r="M41" s="132">
        <f t="shared" si="21"/>
        <v>0</v>
      </c>
      <c r="N41" s="132">
        <f t="shared" si="22"/>
        <v>0</v>
      </c>
      <c r="O41" s="132">
        <f t="shared" si="23"/>
        <v>0</v>
      </c>
    </row>
    <row r="42" spans="1:21" s="30" customFormat="1" ht="30" x14ac:dyDescent="0.2">
      <c r="A42" s="121">
        <v>19</v>
      </c>
      <c r="B42" s="131" t="s">
        <v>166</v>
      </c>
      <c r="C42" s="132" t="s">
        <v>158</v>
      </c>
      <c r="D42" s="133">
        <v>5</v>
      </c>
      <c r="E42" s="132"/>
      <c r="F42" s="132"/>
      <c r="G42" s="132"/>
      <c r="H42" s="132"/>
      <c r="I42" s="132"/>
      <c r="J42" s="132">
        <f t="shared" si="18"/>
        <v>0</v>
      </c>
      <c r="K42" s="132">
        <f t="shared" si="19"/>
        <v>0</v>
      </c>
      <c r="L42" s="132">
        <f t="shared" si="20"/>
        <v>0</v>
      </c>
      <c r="M42" s="132">
        <f t="shared" si="21"/>
        <v>0</v>
      </c>
      <c r="N42" s="132">
        <f t="shared" si="22"/>
        <v>0</v>
      </c>
      <c r="O42" s="132">
        <f t="shared" si="23"/>
        <v>0</v>
      </c>
    </row>
    <row r="43" spans="1:21" s="30" customFormat="1" ht="15" x14ac:dyDescent="0.2">
      <c r="A43" s="121">
        <v>20</v>
      </c>
      <c r="B43" s="131" t="s">
        <v>299</v>
      </c>
      <c r="C43" s="132" t="s">
        <v>163</v>
      </c>
      <c r="D43" s="133">
        <v>2</v>
      </c>
      <c r="E43" s="132"/>
      <c r="F43" s="132"/>
      <c r="G43" s="132"/>
      <c r="H43" s="132"/>
      <c r="I43" s="132"/>
      <c r="J43" s="132">
        <f t="shared" si="18"/>
        <v>0</v>
      </c>
      <c r="K43" s="132">
        <f t="shared" si="19"/>
        <v>0</v>
      </c>
      <c r="L43" s="132">
        <f t="shared" si="20"/>
        <v>0</v>
      </c>
      <c r="M43" s="132">
        <f t="shared" si="21"/>
        <v>0</v>
      </c>
      <c r="N43" s="132">
        <f t="shared" si="22"/>
        <v>0</v>
      </c>
      <c r="O43" s="132">
        <f t="shared" si="23"/>
        <v>0</v>
      </c>
    </row>
    <row r="44" spans="1:21" s="30" customFormat="1" ht="30" x14ac:dyDescent="0.2">
      <c r="A44" s="121">
        <v>21</v>
      </c>
      <c r="B44" s="131" t="s">
        <v>227</v>
      </c>
      <c r="C44" s="132" t="s">
        <v>182</v>
      </c>
      <c r="D44" s="133">
        <v>4</v>
      </c>
      <c r="E44" s="132"/>
      <c r="F44" s="132"/>
      <c r="G44" s="132"/>
      <c r="H44" s="132"/>
      <c r="I44" s="132"/>
      <c r="J44" s="132">
        <f t="shared" si="18"/>
        <v>0</v>
      </c>
      <c r="K44" s="132">
        <f t="shared" si="19"/>
        <v>0</v>
      </c>
      <c r="L44" s="132">
        <f t="shared" si="20"/>
        <v>0</v>
      </c>
      <c r="M44" s="132">
        <f t="shared" si="21"/>
        <v>0</v>
      </c>
      <c r="N44" s="132">
        <f t="shared" si="22"/>
        <v>0</v>
      </c>
      <c r="O44" s="132">
        <f t="shared" si="23"/>
        <v>0</v>
      </c>
    </row>
    <row r="45" spans="1:21" s="30" customFormat="1" ht="30" x14ac:dyDescent="0.2">
      <c r="A45" s="121">
        <v>22</v>
      </c>
      <c r="B45" s="131" t="s">
        <v>168</v>
      </c>
      <c r="C45" s="132" t="s">
        <v>182</v>
      </c>
      <c r="D45" s="133">
        <v>1</v>
      </c>
      <c r="E45" s="132"/>
      <c r="F45" s="132"/>
      <c r="G45" s="132"/>
      <c r="H45" s="132"/>
      <c r="I45" s="132"/>
      <c r="J45" s="132">
        <f t="shared" si="18"/>
        <v>0</v>
      </c>
      <c r="K45" s="132">
        <f t="shared" si="19"/>
        <v>0</v>
      </c>
      <c r="L45" s="132">
        <f t="shared" si="20"/>
        <v>0</v>
      </c>
      <c r="M45" s="132">
        <f t="shared" si="21"/>
        <v>0</v>
      </c>
      <c r="N45" s="132">
        <f t="shared" si="22"/>
        <v>0</v>
      </c>
      <c r="O45" s="132">
        <f t="shared" si="23"/>
        <v>0</v>
      </c>
    </row>
    <row r="46" spans="1:21" s="130" customFormat="1" ht="15" x14ac:dyDescent="0.25">
      <c r="A46" s="125"/>
      <c r="B46" s="126" t="s">
        <v>169</v>
      </c>
      <c r="C46" s="127"/>
      <c r="D46" s="128"/>
      <c r="E46" s="127"/>
      <c r="F46" s="127"/>
      <c r="G46" s="127"/>
      <c r="H46" s="127"/>
      <c r="I46" s="127"/>
      <c r="J46" s="127"/>
      <c r="K46" s="127"/>
      <c r="L46" s="127"/>
      <c r="M46" s="127"/>
      <c r="N46" s="127"/>
      <c r="O46" s="127"/>
      <c r="P46" s="129"/>
      <c r="Q46" s="129"/>
      <c r="R46" s="129"/>
      <c r="S46" s="129"/>
      <c r="T46" s="129"/>
      <c r="U46" s="129"/>
    </row>
    <row r="47" spans="1:21" s="30" customFormat="1" ht="30" x14ac:dyDescent="0.2">
      <c r="A47" s="121">
        <v>23</v>
      </c>
      <c r="B47" s="131" t="s">
        <v>284</v>
      </c>
      <c r="C47" s="132" t="s">
        <v>182</v>
      </c>
      <c r="D47" s="133">
        <v>4</v>
      </c>
      <c r="E47" s="132"/>
      <c r="F47" s="132"/>
      <c r="G47" s="132"/>
      <c r="H47" s="132"/>
      <c r="I47" s="132"/>
      <c r="J47" s="132">
        <f t="shared" si="18"/>
        <v>0</v>
      </c>
      <c r="K47" s="132">
        <f t="shared" si="19"/>
        <v>0</v>
      </c>
      <c r="L47" s="132">
        <f t="shared" si="20"/>
        <v>0</v>
      </c>
      <c r="M47" s="132">
        <f t="shared" si="21"/>
        <v>0</v>
      </c>
      <c r="N47" s="132">
        <f t="shared" si="22"/>
        <v>0</v>
      </c>
      <c r="O47" s="132">
        <f t="shared" si="23"/>
        <v>0</v>
      </c>
    </row>
    <row r="48" spans="1:21" s="30" customFormat="1" ht="30" x14ac:dyDescent="0.2">
      <c r="A48" s="121">
        <v>24</v>
      </c>
      <c r="B48" s="131" t="s">
        <v>249</v>
      </c>
      <c r="C48" s="132" t="s">
        <v>182</v>
      </c>
      <c r="D48" s="133">
        <v>1</v>
      </c>
      <c r="E48" s="132"/>
      <c r="F48" s="132"/>
      <c r="G48" s="132"/>
      <c r="H48" s="132"/>
      <c r="I48" s="132"/>
      <c r="J48" s="132">
        <f t="shared" si="18"/>
        <v>0</v>
      </c>
      <c r="K48" s="132">
        <f t="shared" si="19"/>
        <v>0</v>
      </c>
      <c r="L48" s="132">
        <f t="shared" si="20"/>
        <v>0</v>
      </c>
      <c r="M48" s="132">
        <f t="shared" si="21"/>
        <v>0</v>
      </c>
      <c r="N48" s="132">
        <f t="shared" si="22"/>
        <v>0</v>
      </c>
      <c r="O48" s="132">
        <f t="shared" si="23"/>
        <v>0</v>
      </c>
    </row>
    <row r="49" spans="1:21" s="30" customFormat="1" ht="15" x14ac:dyDescent="0.2">
      <c r="A49" s="121">
        <v>25</v>
      </c>
      <c r="B49" s="131" t="s">
        <v>377</v>
      </c>
      <c r="C49" s="132" t="s">
        <v>182</v>
      </c>
      <c r="D49" s="133">
        <v>2</v>
      </c>
      <c r="E49" s="132"/>
      <c r="F49" s="132"/>
      <c r="G49" s="132"/>
      <c r="H49" s="132"/>
      <c r="I49" s="132"/>
      <c r="J49" s="132">
        <f t="shared" si="18"/>
        <v>0</v>
      </c>
      <c r="K49" s="132">
        <f t="shared" si="19"/>
        <v>0</v>
      </c>
      <c r="L49" s="132">
        <f t="shared" si="20"/>
        <v>0</v>
      </c>
      <c r="M49" s="132">
        <f t="shared" si="21"/>
        <v>0</v>
      </c>
      <c r="N49" s="132">
        <f t="shared" si="22"/>
        <v>0</v>
      </c>
      <c r="O49" s="132">
        <f t="shared" si="23"/>
        <v>0</v>
      </c>
    </row>
    <row r="50" spans="1:21" s="30" customFormat="1" ht="30" x14ac:dyDescent="0.2">
      <c r="A50" s="121">
        <v>26</v>
      </c>
      <c r="B50" s="131" t="s">
        <v>529</v>
      </c>
      <c r="C50" s="132" t="s">
        <v>149</v>
      </c>
      <c r="D50" s="133">
        <v>50</v>
      </c>
      <c r="E50" s="132"/>
      <c r="F50" s="132"/>
      <c r="G50" s="132"/>
      <c r="H50" s="132"/>
      <c r="I50" s="132"/>
      <c r="J50" s="132">
        <f t="shared" si="18"/>
        <v>0</v>
      </c>
      <c r="K50" s="132">
        <f t="shared" si="19"/>
        <v>0</v>
      </c>
      <c r="L50" s="132">
        <f t="shared" si="20"/>
        <v>0</v>
      </c>
      <c r="M50" s="132">
        <f t="shared" si="21"/>
        <v>0</v>
      </c>
      <c r="N50" s="132">
        <f t="shared" si="22"/>
        <v>0</v>
      </c>
      <c r="O50" s="132">
        <f t="shared" si="23"/>
        <v>0</v>
      </c>
    </row>
    <row r="51" spans="1:21" s="30" customFormat="1" ht="30" x14ac:dyDescent="0.2">
      <c r="A51" s="121">
        <v>27</v>
      </c>
      <c r="B51" s="131" t="s">
        <v>401</v>
      </c>
      <c r="C51" s="132" t="s">
        <v>149</v>
      </c>
      <c r="D51" s="133">
        <v>2.5</v>
      </c>
      <c r="E51" s="132"/>
      <c r="F51" s="132"/>
      <c r="G51" s="132"/>
      <c r="H51" s="132"/>
      <c r="I51" s="132"/>
      <c r="J51" s="132">
        <f t="shared" si="18"/>
        <v>0</v>
      </c>
      <c r="K51" s="132">
        <f t="shared" si="19"/>
        <v>0</v>
      </c>
      <c r="L51" s="132">
        <f t="shared" si="20"/>
        <v>0</v>
      </c>
      <c r="M51" s="132">
        <f t="shared" si="21"/>
        <v>0</v>
      </c>
      <c r="N51" s="132">
        <f t="shared" si="22"/>
        <v>0</v>
      </c>
      <c r="O51" s="132">
        <f t="shared" si="23"/>
        <v>0</v>
      </c>
    </row>
    <row r="52" spans="1:21" s="30" customFormat="1" ht="30" x14ac:dyDescent="0.2">
      <c r="A52" s="121">
        <v>28</v>
      </c>
      <c r="B52" s="131" t="s">
        <v>416</v>
      </c>
      <c r="C52" s="132" t="s">
        <v>149</v>
      </c>
      <c r="D52" s="133">
        <v>3.2</v>
      </c>
      <c r="E52" s="132"/>
      <c r="F52" s="132"/>
      <c r="G52" s="132"/>
      <c r="H52" s="132"/>
      <c r="I52" s="132"/>
      <c r="J52" s="132">
        <f t="shared" si="18"/>
        <v>0</v>
      </c>
      <c r="K52" s="132">
        <f t="shared" si="19"/>
        <v>0</v>
      </c>
      <c r="L52" s="132">
        <f t="shared" si="20"/>
        <v>0</v>
      </c>
      <c r="M52" s="132">
        <f t="shared" si="21"/>
        <v>0</v>
      </c>
      <c r="N52" s="132">
        <f t="shared" si="22"/>
        <v>0</v>
      </c>
      <c r="O52" s="132">
        <f t="shared" si="23"/>
        <v>0</v>
      </c>
    </row>
    <row r="53" spans="1:21" s="30" customFormat="1" ht="60" x14ac:dyDescent="0.2">
      <c r="A53" s="121">
        <v>29</v>
      </c>
      <c r="B53" s="131" t="s">
        <v>402</v>
      </c>
      <c r="C53" s="132" t="s">
        <v>149</v>
      </c>
      <c r="D53" s="133">
        <v>3.7</v>
      </c>
      <c r="E53" s="132"/>
      <c r="F53" s="132"/>
      <c r="G53" s="132"/>
      <c r="H53" s="132"/>
      <c r="I53" s="132"/>
      <c r="J53" s="132">
        <f t="shared" si="18"/>
        <v>0</v>
      </c>
      <c r="K53" s="132">
        <f t="shared" si="19"/>
        <v>0</v>
      </c>
      <c r="L53" s="132">
        <f t="shared" si="20"/>
        <v>0</v>
      </c>
      <c r="M53" s="132">
        <f t="shared" si="21"/>
        <v>0</v>
      </c>
      <c r="N53" s="132">
        <f t="shared" si="22"/>
        <v>0</v>
      </c>
      <c r="O53" s="132">
        <f t="shared" si="23"/>
        <v>0</v>
      </c>
    </row>
    <row r="54" spans="1:21" s="30" customFormat="1" ht="15" x14ac:dyDescent="0.2">
      <c r="A54" s="121">
        <v>30</v>
      </c>
      <c r="B54" s="131" t="s">
        <v>171</v>
      </c>
      <c r="C54" s="132" t="s">
        <v>149</v>
      </c>
      <c r="D54" s="133">
        <v>3.2</v>
      </c>
      <c r="E54" s="132"/>
      <c r="F54" s="132"/>
      <c r="G54" s="132"/>
      <c r="H54" s="132"/>
      <c r="I54" s="132"/>
      <c r="J54" s="132">
        <f t="shared" si="18"/>
        <v>0</v>
      </c>
      <c r="K54" s="132">
        <f t="shared" si="19"/>
        <v>0</v>
      </c>
      <c r="L54" s="132">
        <f t="shared" si="20"/>
        <v>0</v>
      </c>
      <c r="M54" s="132">
        <f t="shared" si="21"/>
        <v>0</v>
      </c>
      <c r="N54" s="132">
        <f t="shared" si="22"/>
        <v>0</v>
      </c>
      <c r="O54" s="132">
        <f t="shared" si="23"/>
        <v>0</v>
      </c>
    </row>
    <row r="55" spans="1:21" s="30" customFormat="1" ht="15" x14ac:dyDescent="0.2">
      <c r="A55" s="121">
        <v>31</v>
      </c>
      <c r="B55" s="131" t="s">
        <v>417</v>
      </c>
      <c r="C55" s="132" t="s">
        <v>182</v>
      </c>
      <c r="D55" s="133">
        <v>4</v>
      </c>
      <c r="E55" s="132"/>
      <c r="F55" s="132"/>
      <c r="G55" s="132"/>
      <c r="H55" s="132"/>
      <c r="I55" s="132"/>
      <c r="J55" s="132">
        <f t="shared" si="18"/>
        <v>0</v>
      </c>
      <c r="K55" s="132">
        <f t="shared" si="19"/>
        <v>0</v>
      </c>
      <c r="L55" s="132">
        <f t="shared" si="20"/>
        <v>0</v>
      </c>
      <c r="M55" s="132">
        <f t="shared" si="21"/>
        <v>0</v>
      </c>
      <c r="N55" s="132">
        <f t="shared" si="22"/>
        <v>0</v>
      </c>
      <c r="O55" s="132">
        <f t="shared" si="23"/>
        <v>0</v>
      </c>
    </row>
    <row r="56" spans="1:21" s="130" customFormat="1" ht="15" x14ac:dyDescent="0.25">
      <c r="A56" s="125"/>
      <c r="B56" s="126" t="s">
        <v>225</v>
      </c>
      <c r="C56" s="127"/>
      <c r="D56" s="128"/>
      <c r="E56" s="127"/>
      <c r="F56" s="127"/>
      <c r="G56" s="127"/>
      <c r="H56" s="127"/>
      <c r="I56" s="127"/>
      <c r="J56" s="127"/>
      <c r="K56" s="127"/>
      <c r="L56" s="127"/>
      <c r="M56" s="127"/>
      <c r="N56" s="127"/>
      <c r="O56" s="127"/>
      <c r="P56" s="129"/>
      <c r="Q56" s="129"/>
      <c r="R56" s="129"/>
      <c r="S56" s="129"/>
      <c r="T56" s="129"/>
      <c r="U56" s="129"/>
    </row>
    <row r="57" spans="1:21" s="30" customFormat="1" ht="15" x14ac:dyDescent="0.2">
      <c r="A57" s="121">
        <v>32</v>
      </c>
      <c r="B57" s="131" t="s">
        <v>226</v>
      </c>
      <c r="C57" s="132" t="s">
        <v>182</v>
      </c>
      <c r="D57" s="133">
        <v>1</v>
      </c>
      <c r="E57" s="132"/>
      <c r="F57" s="132"/>
      <c r="G57" s="132"/>
      <c r="H57" s="132"/>
      <c r="I57" s="132"/>
      <c r="J57" s="132">
        <f t="shared" ref="J57:J60" si="24">I57+H57+G57</f>
        <v>0</v>
      </c>
      <c r="K57" s="132">
        <f t="shared" ref="K57:K60" si="25">ROUND(D57*E57,2)</f>
        <v>0</v>
      </c>
      <c r="L57" s="132">
        <f t="shared" ref="L57:L60" si="26">ROUND(G57*D57,2)</f>
        <v>0</v>
      </c>
      <c r="M57" s="132">
        <f t="shared" ref="M57:M60" si="27">ROUND(D57*H57,2)</f>
        <v>0</v>
      </c>
      <c r="N57" s="132">
        <f t="shared" ref="N57:N60" si="28">ROUND(I57*D57,2)</f>
        <v>0</v>
      </c>
      <c r="O57" s="132">
        <f t="shared" ref="O57:O60" si="29">SUM(L57:N57)</f>
        <v>0</v>
      </c>
    </row>
    <row r="58" spans="1:21" s="30" customFormat="1" ht="45" x14ac:dyDescent="0.2">
      <c r="A58" s="121">
        <v>33</v>
      </c>
      <c r="B58" s="131" t="s">
        <v>303</v>
      </c>
      <c r="C58" s="132" t="s">
        <v>182</v>
      </c>
      <c r="D58" s="133">
        <v>4</v>
      </c>
      <c r="E58" s="132"/>
      <c r="F58" s="132"/>
      <c r="G58" s="132"/>
      <c r="H58" s="132"/>
      <c r="I58" s="132"/>
      <c r="J58" s="132">
        <f t="shared" si="24"/>
        <v>0</v>
      </c>
      <c r="K58" s="132">
        <f t="shared" si="25"/>
        <v>0</v>
      </c>
      <c r="L58" s="132">
        <f t="shared" si="26"/>
        <v>0</v>
      </c>
      <c r="M58" s="132">
        <f t="shared" si="27"/>
        <v>0</v>
      </c>
      <c r="N58" s="132">
        <f t="shared" si="28"/>
        <v>0</v>
      </c>
      <c r="O58" s="132">
        <f t="shared" si="29"/>
        <v>0</v>
      </c>
    </row>
    <row r="59" spans="1:21" s="30" customFormat="1" ht="15" x14ac:dyDescent="0.2">
      <c r="A59" s="121">
        <v>34</v>
      </c>
      <c r="B59" s="131" t="s">
        <v>229</v>
      </c>
      <c r="C59" s="132" t="s">
        <v>182</v>
      </c>
      <c r="D59" s="133">
        <v>4</v>
      </c>
      <c r="E59" s="132"/>
      <c r="F59" s="132"/>
      <c r="G59" s="132"/>
      <c r="H59" s="132"/>
      <c r="I59" s="132"/>
      <c r="J59" s="132">
        <f t="shared" si="24"/>
        <v>0</v>
      </c>
      <c r="K59" s="132">
        <f t="shared" si="25"/>
        <v>0</v>
      </c>
      <c r="L59" s="132">
        <f t="shared" si="26"/>
        <v>0</v>
      </c>
      <c r="M59" s="132">
        <f t="shared" si="27"/>
        <v>0</v>
      </c>
      <c r="N59" s="132">
        <f t="shared" si="28"/>
        <v>0</v>
      </c>
      <c r="O59" s="132">
        <f t="shared" si="29"/>
        <v>0</v>
      </c>
    </row>
    <row r="60" spans="1:21" s="30" customFormat="1" ht="45" x14ac:dyDescent="0.2">
      <c r="A60" s="121">
        <v>35</v>
      </c>
      <c r="B60" s="131" t="s">
        <v>230</v>
      </c>
      <c r="C60" s="132" t="s">
        <v>158</v>
      </c>
      <c r="D60" s="133">
        <v>6</v>
      </c>
      <c r="E60" s="132"/>
      <c r="F60" s="132"/>
      <c r="G60" s="132"/>
      <c r="H60" s="132"/>
      <c r="I60" s="132"/>
      <c r="J60" s="132">
        <f t="shared" si="24"/>
        <v>0</v>
      </c>
      <c r="K60" s="132">
        <f t="shared" si="25"/>
        <v>0</v>
      </c>
      <c r="L60" s="132">
        <f t="shared" si="26"/>
        <v>0</v>
      </c>
      <c r="M60" s="132">
        <f t="shared" si="27"/>
        <v>0</v>
      </c>
      <c r="N60" s="132">
        <f t="shared" si="28"/>
        <v>0</v>
      </c>
      <c r="O60" s="132">
        <f t="shared" si="29"/>
        <v>0</v>
      </c>
    </row>
    <row r="61" spans="1:21" s="130" customFormat="1" ht="14.25" customHeight="1" x14ac:dyDescent="0.25">
      <c r="A61" s="125"/>
      <c r="B61" s="126" t="s">
        <v>254</v>
      </c>
      <c r="C61" s="127"/>
      <c r="D61" s="128"/>
      <c r="E61" s="127"/>
      <c r="F61" s="127"/>
      <c r="G61" s="127"/>
      <c r="H61" s="127"/>
      <c r="I61" s="127"/>
      <c r="J61" s="127"/>
      <c r="K61" s="127"/>
      <c r="L61" s="127"/>
      <c r="M61" s="127"/>
      <c r="N61" s="127"/>
      <c r="O61" s="127"/>
      <c r="P61" s="129"/>
      <c r="Q61" s="129"/>
      <c r="R61" s="129"/>
      <c r="S61" s="129"/>
      <c r="T61" s="129"/>
      <c r="U61" s="129"/>
    </row>
    <row r="62" spans="1:21" s="30" customFormat="1" ht="15" x14ac:dyDescent="0.2">
      <c r="A62" s="121">
        <v>36</v>
      </c>
      <c r="B62" s="131" t="s">
        <v>184</v>
      </c>
      <c r="C62" s="132" t="s">
        <v>182</v>
      </c>
      <c r="D62" s="133">
        <v>2</v>
      </c>
      <c r="E62" s="132"/>
      <c r="F62" s="132"/>
      <c r="G62" s="132"/>
      <c r="H62" s="132"/>
      <c r="I62" s="132"/>
      <c r="J62" s="132">
        <f t="shared" ref="J62:J77" si="30">I62+H62+G62</f>
        <v>0</v>
      </c>
      <c r="K62" s="132">
        <f t="shared" ref="K62:K77" si="31">ROUND(D62*E62,2)</f>
        <v>0</v>
      </c>
      <c r="L62" s="132">
        <f t="shared" ref="L62:L77" si="32">ROUND(G62*D62,2)</f>
        <v>0</v>
      </c>
      <c r="M62" s="132">
        <f t="shared" ref="M62:M77" si="33">ROUND(D62*H62,2)</f>
        <v>0</v>
      </c>
      <c r="N62" s="132">
        <f t="shared" ref="N62:N77" si="34">ROUND(I62*D62,2)</f>
        <v>0</v>
      </c>
      <c r="O62" s="132">
        <f t="shared" ref="O62:O77" si="35">SUM(L62:N62)</f>
        <v>0</v>
      </c>
    </row>
    <row r="63" spans="1:21" s="30" customFormat="1" ht="15" x14ac:dyDescent="0.2">
      <c r="A63" s="121">
        <v>37</v>
      </c>
      <c r="B63" s="131" t="s">
        <v>255</v>
      </c>
      <c r="C63" s="132" t="s">
        <v>182</v>
      </c>
      <c r="D63" s="133">
        <v>2</v>
      </c>
      <c r="E63" s="132"/>
      <c r="F63" s="132"/>
      <c r="G63" s="132"/>
      <c r="H63" s="132"/>
      <c r="I63" s="132"/>
      <c r="J63" s="132">
        <f t="shared" si="30"/>
        <v>0</v>
      </c>
      <c r="K63" s="132">
        <f t="shared" si="31"/>
        <v>0</v>
      </c>
      <c r="L63" s="132">
        <f t="shared" si="32"/>
        <v>0</v>
      </c>
      <c r="M63" s="132">
        <f t="shared" si="33"/>
        <v>0</v>
      </c>
      <c r="N63" s="132">
        <f t="shared" si="34"/>
        <v>0</v>
      </c>
      <c r="O63" s="132">
        <f t="shared" si="35"/>
        <v>0</v>
      </c>
    </row>
    <row r="64" spans="1:21" s="30" customFormat="1" ht="30" x14ac:dyDescent="0.2">
      <c r="A64" s="121">
        <v>38</v>
      </c>
      <c r="B64" s="131" t="s">
        <v>195</v>
      </c>
      <c r="C64" s="132" t="s">
        <v>182</v>
      </c>
      <c r="D64" s="133">
        <v>2</v>
      </c>
      <c r="E64" s="132"/>
      <c r="F64" s="132"/>
      <c r="G64" s="132"/>
      <c r="H64" s="132"/>
      <c r="I64" s="132"/>
      <c r="J64" s="132">
        <f t="shared" si="30"/>
        <v>0</v>
      </c>
      <c r="K64" s="132">
        <f t="shared" si="31"/>
        <v>0</v>
      </c>
      <c r="L64" s="132">
        <f t="shared" si="32"/>
        <v>0</v>
      </c>
      <c r="M64" s="132">
        <f t="shared" si="33"/>
        <v>0</v>
      </c>
      <c r="N64" s="132">
        <f t="shared" si="34"/>
        <v>0</v>
      </c>
      <c r="O64" s="132">
        <f t="shared" si="35"/>
        <v>0</v>
      </c>
    </row>
    <row r="65" spans="1:21" s="30" customFormat="1" ht="30" x14ac:dyDescent="0.2">
      <c r="A65" s="121">
        <v>39</v>
      </c>
      <c r="B65" s="131" t="s">
        <v>256</v>
      </c>
      <c r="C65" s="132" t="s">
        <v>182</v>
      </c>
      <c r="D65" s="133">
        <v>6</v>
      </c>
      <c r="E65" s="132"/>
      <c r="F65" s="132"/>
      <c r="G65" s="132"/>
      <c r="H65" s="132"/>
      <c r="I65" s="132"/>
      <c r="J65" s="132">
        <f t="shared" si="30"/>
        <v>0</v>
      </c>
      <c r="K65" s="132">
        <f t="shared" si="31"/>
        <v>0</v>
      </c>
      <c r="L65" s="132">
        <f t="shared" si="32"/>
        <v>0</v>
      </c>
      <c r="M65" s="132">
        <f t="shared" si="33"/>
        <v>0</v>
      </c>
      <c r="N65" s="132">
        <f t="shared" si="34"/>
        <v>0</v>
      </c>
      <c r="O65" s="132">
        <f t="shared" si="35"/>
        <v>0</v>
      </c>
    </row>
    <row r="66" spans="1:21" s="30" customFormat="1" ht="45" x14ac:dyDescent="0.2">
      <c r="A66" s="121">
        <v>40</v>
      </c>
      <c r="B66" s="131" t="s">
        <v>257</v>
      </c>
      <c r="C66" s="132" t="s">
        <v>158</v>
      </c>
      <c r="D66" s="133">
        <v>6</v>
      </c>
      <c r="E66" s="132"/>
      <c r="F66" s="132"/>
      <c r="G66" s="132"/>
      <c r="H66" s="132"/>
      <c r="I66" s="132"/>
      <c r="J66" s="132">
        <f t="shared" si="30"/>
        <v>0</v>
      </c>
      <c r="K66" s="132">
        <f t="shared" si="31"/>
        <v>0</v>
      </c>
      <c r="L66" s="132">
        <f t="shared" si="32"/>
        <v>0</v>
      </c>
      <c r="M66" s="132">
        <f t="shared" si="33"/>
        <v>0</v>
      </c>
      <c r="N66" s="132">
        <f t="shared" si="34"/>
        <v>0</v>
      </c>
      <c r="O66" s="132">
        <f t="shared" si="35"/>
        <v>0</v>
      </c>
    </row>
    <row r="67" spans="1:21" s="30" customFormat="1" ht="15" x14ac:dyDescent="0.2">
      <c r="A67" s="121">
        <v>41</v>
      </c>
      <c r="B67" s="131" t="s">
        <v>418</v>
      </c>
      <c r="C67" s="132" t="s">
        <v>187</v>
      </c>
      <c r="D67" s="133">
        <v>0.06</v>
      </c>
      <c r="E67" s="132"/>
      <c r="F67" s="132"/>
      <c r="G67" s="132"/>
      <c r="H67" s="132"/>
      <c r="I67" s="132"/>
      <c r="J67" s="132">
        <f t="shared" si="30"/>
        <v>0</v>
      </c>
      <c r="K67" s="132">
        <f t="shared" si="31"/>
        <v>0</v>
      </c>
      <c r="L67" s="132">
        <f t="shared" si="32"/>
        <v>0</v>
      </c>
      <c r="M67" s="132">
        <f t="shared" si="33"/>
        <v>0</v>
      </c>
      <c r="N67" s="132">
        <f t="shared" si="34"/>
        <v>0</v>
      </c>
      <c r="O67" s="132">
        <f t="shared" si="35"/>
        <v>0</v>
      </c>
    </row>
    <row r="68" spans="1:21" s="30" customFormat="1" ht="60" x14ac:dyDescent="0.2">
      <c r="A68" s="121">
        <v>42</v>
      </c>
      <c r="B68" s="131" t="s">
        <v>188</v>
      </c>
      <c r="C68" s="132" t="s">
        <v>158</v>
      </c>
      <c r="D68" s="133">
        <v>3</v>
      </c>
      <c r="E68" s="132"/>
      <c r="F68" s="132"/>
      <c r="G68" s="132"/>
      <c r="H68" s="132"/>
      <c r="I68" s="132"/>
      <c r="J68" s="132">
        <f t="shared" si="30"/>
        <v>0</v>
      </c>
      <c r="K68" s="132">
        <f t="shared" si="31"/>
        <v>0</v>
      </c>
      <c r="L68" s="132">
        <f t="shared" si="32"/>
        <v>0</v>
      </c>
      <c r="M68" s="132">
        <f t="shared" si="33"/>
        <v>0</v>
      </c>
      <c r="N68" s="132">
        <f t="shared" si="34"/>
        <v>0</v>
      </c>
      <c r="O68" s="132">
        <f t="shared" si="35"/>
        <v>0</v>
      </c>
    </row>
    <row r="69" spans="1:21" s="30" customFormat="1" ht="45" x14ac:dyDescent="0.2">
      <c r="A69" s="121">
        <v>43</v>
      </c>
      <c r="B69" s="131" t="s">
        <v>258</v>
      </c>
      <c r="C69" s="132" t="s">
        <v>182</v>
      </c>
      <c r="D69" s="133">
        <v>1</v>
      </c>
      <c r="E69" s="132"/>
      <c r="F69" s="132"/>
      <c r="G69" s="132"/>
      <c r="H69" s="132"/>
      <c r="I69" s="132"/>
      <c r="J69" s="132">
        <f t="shared" si="30"/>
        <v>0</v>
      </c>
      <c r="K69" s="132">
        <f t="shared" si="31"/>
        <v>0</v>
      </c>
      <c r="L69" s="132">
        <f t="shared" si="32"/>
        <v>0</v>
      </c>
      <c r="M69" s="132">
        <f t="shared" si="33"/>
        <v>0</v>
      </c>
      <c r="N69" s="132">
        <f t="shared" si="34"/>
        <v>0</v>
      </c>
      <c r="O69" s="132">
        <f t="shared" si="35"/>
        <v>0</v>
      </c>
    </row>
    <row r="70" spans="1:21" s="30" customFormat="1" ht="45" x14ac:dyDescent="0.2">
      <c r="A70" s="121">
        <v>44</v>
      </c>
      <c r="B70" s="131" t="s">
        <v>427</v>
      </c>
      <c r="C70" s="132" t="s">
        <v>182</v>
      </c>
      <c r="D70" s="133">
        <v>1</v>
      </c>
      <c r="E70" s="132"/>
      <c r="F70" s="132"/>
      <c r="G70" s="132"/>
      <c r="H70" s="132"/>
      <c r="I70" s="132"/>
      <c r="J70" s="132">
        <f t="shared" si="30"/>
        <v>0</v>
      </c>
      <c r="K70" s="132">
        <f t="shared" si="31"/>
        <v>0</v>
      </c>
      <c r="L70" s="132">
        <f t="shared" si="32"/>
        <v>0</v>
      </c>
      <c r="M70" s="132">
        <f t="shared" si="33"/>
        <v>0</v>
      </c>
      <c r="N70" s="132">
        <f t="shared" si="34"/>
        <v>0</v>
      </c>
      <c r="O70" s="132">
        <f t="shared" si="35"/>
        <v>0</v>
      </c>
    </row>
    <row r="71" spans="1:21" s="30" customFormat="1" ht="45" x14ac:dyDescent="0.2">
      <c r="A71" s="121">
        <v>45</v>
      </c>
      <c r="B71" s="131" t="s">
        <v>289</v>
      </c>
      <c r="C71" s="132" t="s">
        <v>182</v>
      </c>
      <c r="D71" s="133">
        <v>1</v>
      </c>
      <c r="E71" s="132"/>
      <c r="F71" s="132"/>
      <c r="G71" s="132"/>
      <c r="H71" s="132"/>
      <c r="I71" s="132"/>
      <c r="J71" s="132">
        <f t="shared" si="30"/>
        <v>0</v>
      </c>
      <c r="K71" s="132">
        <f t="shared" si="31"/>
        <v>0</v>
      </c>
      <c r="L71" s="132">
        <f t="shared" si="32"/>
        <v>0</v>
      </c>
      <c r="M71" s="132">
        <f t="shared" si="33"/>
        <v>0</v>
      </c>
      <c r="N71" s="132">
        <f t="shared" si="34"/>
        <v>0</v>
      </c>
      <c r="O71" s="132">
        <f t="shared" si="35"/>
        <v>0</v>
      </c>
    </row>
    <row r="72" spans="1:21" s="30" customFormat="1" ht="30" x14ac:dyDescent="0.2">
      <c r="A72" s="121">
        <v>46</v>
      </c>
      <c r="B72" s="131" t="s">
        <v>530</v>
      </c>
      <c r="C72" s="132" t="s">
        <v>182</v>
      </c>
      <c r="D72" s="133">
        <v>1</v>
      </c>
      <c r="E72" s="132"/>
      <c r="F72" s="132"/>
      <c r="G72" s="132"/>
      <c r="H72" s="132"/>
      <c r="I72" s="132"/>
      <c r="J72" s="132">
        <f t="shared" si="30"/>
        <v>0</v>
      </c>
      <c r="K72" s="132">
        <f t="shared" si="31"/>
        <v>0</v>
      </c>
      <c r="L72" s="132">
        <f t="shared" si="32"/>
        <v>0</v>
      </c>
      <c r="M72" s="132">
        <f t="shared" si="33"/>
        <v>0</v>
      </c>
      <c r="N72" s="132">
        <f t="shared" si="34"/>
        <v>0</v>
      </c>
      <c r="O72" s="132">
        <f t="shared" si="35"/>
        <v>0</v>
      </c>
    </row>
    <row r="73" spans="1:21" s="30" customFormat="1" ht="15" x14ac:dyDescent="0.2">
      <c r="A73" s="121">
        <v>47</v>
      </c>
      <c r="B73" s="131" t="s">
        <v>260</v>
      </c>
      <c r="C73" s="132" t="s">
        <v>182</v>
      </c>
      <c r="D73" s="133">
        <v>1</v>
      </c>
      <c r="E73" s="132"/>
      <c r="F73" s="132"/>
      <c r="G73" s="132"/>
      <c r="H73" s="132"/>
      <c r="I73" s="132"/>
      <c r="J73" s="132">
        <f t="shared" si="30"/>
        <v>0</v>
      </c>
      <c r="K73" s="132">
        <f t="shared" si="31"/>
        <v>0</v>
      </c>
      <c r="L73" s="132">
        <f t="shared" si="32"/>
        <v>0</v>
      </c>
      <c r="M73" s="132">
        <f t="shared" si="33"/>
        <v>0</v>
      </c>
      <c r="N73" s="132">
        <f t="shared" si="34"/>
        <v>0</v>
      </c>
      <c r="O73" s="132">
        <f t="shared" si="35"/>
        <v>0</v>
      </c>
    </row>
    <row r="74" spans="1:21" s="30" customFormat="1" ht="30" x14ac:dyDescent="0.2">
      <c r="A74" s="121">
        <v>48</v>
      </c>
      <c r="B74" s="131" t="s">
        <v>261</v>
      </c>
      <c r="C74" s="132" t="s">
        <v>182</v>
      </c>
      <c r="D74" s="133">
        <v>2</v>
      </c>
      <c r="E74" s="132"/>
      <c r="F74" s="132"/>
      <c r="G74" s="132"/>
      <c r="H74" s="132"/>
      <c r="I74" s="132"/>
      <c r="J74" s="132">
        <f t="shared" si="30"/>
        <v>0</v>
      </c>
      <c r="K74" s="132">
        <f t="shared" si="31"/>
        <v>0</v>
      </c>
      <c r="L74" s="132">
        <f t="shared" si="32"/>
        <v>0</v>
      </c>
      <c r="M74" s="132">
        <f t="shared" si="33"/>
        <v>0</v>
      </c>
      <c r="N74" s="132">
        <f t="shared" si="34"/>
        <v>0</v>
      </c>
      <c r="O74" s="132">
        <f t="shared" si="35"/>
        <v>0</v>
      </c>
    </row>
    <row r="75" spans="1:21" s="30" customFormat="1" ht="30" x14ac:dyDescent="0.2">
      <c r="A75" s="121">
        <v>49</v>
      </c>
      <c r="B75" s="131" t="s">
        <v>262</v>
      </c>
      <c r="C75" s="132" t="s">
        <v>182</v>
      </c>
      <c r="D75" s="133">
        <v>2</v>
      </c>
      <c r="E75" s="132"/>
      <c r="F75" s="132"/>
      <c r="G75" s="132"/>
      <c r="H75" s="132"/>
      <c r="I75" s="132"/>
      <c r="J75" s="132">
        <f t="shared" si="30"/>
        <v>0</v>
      </c>
      <c r="K75" s="132">
        <f t="shared" si="31"/>
        <v>0</v>
      </c>
      <c r="L75" s="132">
        <f t="shared" si="32"/>
        <v>0</v>
      </c>
      <c r="M75" s="132">
        <f t="shared" si="33"/>
        <v>0</v>
      </c>
      <c r="N75" s="132">
        <f t="shared" si="34"/>
        <v>0</v>
      </c>
      <c r="O75" s="132">
        <f t="shared" si="35"/>
        <v>0</v>
      </c>
    </row>
    <row r="76" spans="1:21" s="30" customFormat="1" ht="30" x14ac:dyDescent="0.2">
      <c r="A76" s="121">
        <v>50</v>
      </c>
      <c r="B76" s="131" t="s">
        <v>287</v>
      </c>
      <c r="C76" s="132" t="s">
        <v>182</v>
      </c>
      <c r="D76" s="133">
        <v>3</v>
      </c>
      <c r="E76" s="132"/>
      <c r="F76" s="132"/>
      <c r="G76" s="132"/>
      <c r="H76" s="132"/>
      <c r="I76" s="132"/>
      <c r="J76" s="132">
        <f t="shared" si="30"/>
        <v>0</v>
      </c>
      <c r="K76" s="132">
        <f t="shared" si="31"/>
        <v>0</v>
      </c>
      <c r="L76" s="132">
        <f t="shared" si="32"/>
        <v>0</v>
      </c>
      <c r="M76" s="132">
        <f t="shared" si="33"/>
        <v>0</v>
      </c>
      <c r="N76" s="132">
        <f t="shared" si="34"/>
        <v>0</v>
      </c>
      <c r="O76" s="132">
        <f t="shared" si="35"/>
        <v>0</v>
      </c>
    </row>
    <row r="77" spans="1:21" s="30" customFormat="1" ht="30" x14ac:dyDescent="0.2">
      <c r="A77" s="121">
        <v>51</v>
      </c>
      <c r="B77" s="131" t="s">
        <v>307</v>
      </c>
      <c r="C77" s="132" t="s">
        <v>182</v>
      </c>
      <c r="D77" s="133">
        <v>3</v>
      </c>
      <c r="E77" s="132"/>
      <c r="F77" s="132"/>
      <c r="G77" s="132"/>
      <c r="H77" s="132"/>
      <c r="I77" s="132"/>
      <c r="J77" s="132">
        <f t="shared" si="30"/>
        <v>0</v>
      </c>
      <c r="K77" s="132">
        <f t="shared" si="31"/>
        <v>0</v>
      </c>
      <c r="L77" s="132">
        <f t="shared" si="32"/>
        <v>0</v>
      </c>
      <c r="M77" s="132">
        <f t="shared" si="33"/>
        <v>0</v>
      </c>
      <c r="N77" s="132">
        <f t="shared" si="34"/>
        <v>0</v>
      </c>
      <c r="O77" s="132">
        <f t="shared" si="35"/>
        <v>0</v>
      </c>
    </row>
    <row r="78" spans="1:21" s="130" customFormat="1" ht="15" x14ac:dyDescent="0.25">
      <c r="A78" s="125"/>
      <c r="B78" s="126" t="s">
        <v>199</v>
      </c>
      <c r="C78" s="127"/>
      <c r="D78" s="128"/>
      <c r="E78" s="127"/>
      <c r="F78" s="127"/>
      <c r="G78" s="127"/>
      <c r="H78" s="127"/>
      <c r="I78" s="127"/>
      <c r="J78" s="127"/>
      <c r="K78" s="127"/>
      <c r="L78" s="127"/>
      <c r="M78" s="127"/>
      <c r="N78" s="127"/>
      <c r="O78" s="127"/>
      <c r="P78" s="129"/>
      <c r="Q78" s="129"/>
      <c r="R78" s="129"/>
      <c r="S78" s="129"/>
      <c r="T78" s="129"/>
      <c r="U78" s="129"/>
    </row>
    <row r="79" spans="1:21" s="30" customFormat="1" ht="105" x14ac:dyDescent="0.2">
      <c r="A79" s="121">
        <v>52</v>
      </c>
      <c r="B79" s="131" t="s">
        <v>531</v>
      </c>
      <c r="C79" s="132" t="s">
        <v>182</v>
      </c>
      <c r="D79" s="133">
        <v>1</v>
      </c>
      <c r="E79" s="132"/>
      <c r="F79" s="132"/>
      <c r="G79" s="132"/>
      <c r="H79" s="132"/>
      <c r="I79" s="132"/>
      <c r="J79" s="132">
        <f t="shared" ref="J79:J87" si="36">I79+H79+G79</f>
        <v>0</v>
      </c>
      <c r="K79" s="132">
        <f t="shared" ref="K79:K87" si="37">ROUND(D79*E79,2)</f>
        <v>0</v>
      </c>
      <c r="L79" s="132">
        <f t="shared" ref="L79:L87" si="38">ROUND(G79*D79,2)</f>
        <v>0</v>
      </c>
      <c r="M79" s="132">
        <f t="shared" ref="M79:M87" si="39">ROUND(D79*H79,2)</f>
        <v>0</v>
      </c>
      <c r="N79" s="132">
        <f t="shared" ref="N79:N87" si="40">ROUND(I79*D79,2)</f>
        <v>0</v>
      </c>
      <c r="O79" s="132">
        <f t="shared" ref="O79:O87" si="41">SUM(L79:N79)</f>
        <v>0</v>
      </c>
    </row>
    <row r="80" spans="1:21" s="30" customFormat="1" ht="75" x14ac:dyDescent="0.2">
      <c r="A80" s="121">
        <v>53</v>
      </c>
      <c r="B80" s="131" t="s">
        <v>532</v>
      </c>
      <c r="C80" s="132" t="s">
        <v>158</v>
      </c>
      <c r="D80" s="133">
        <v>40</v>
      </c>
      <c r="E80" s="132"/>
      <c r="F80" s="132"/>
      <c r="G80" s="132"/>
      <c r="H80" s="132"/>
      <c r="I80" s="132"/>
      <c r="J80" s="132">
        <f t="shared" si="36"/>
        <v>0</v>
      </c>
      <c r="K80" s="132">
        <f t="shared" si="37"/>
        <v>0</v>
      </c>
      <c r="L80" s="132">
        <f t="shared" si="38"/>
        <v>0</v>
      </c>
      <c r="M80" s="132">
        <f t="shared" si="39"/>
        <v>0</v>
      </c>
      <c r="N80" s="132">
        <f t="shared" si="40"/>
        <v>0</v>
      </c>
      <c r="O80" s="132">
        <f t="shared" si="41"/>
        <v>0</v>
      </c>
    </row>
    <row r="81" spans="1:21" s="30" customFormat="1" ht="30" x14ac:dyDescent="0.2">
      <c r="A81" s="121">
        <v>54</v>
      </c>
      <c r="B81" s="131" t="s">
        <v>263</v>
      </c>
      <c r="C81" s="132" t="s">
        <v>182</v>
      </c>
      <c r="D81" s="133">
        <v>3</v>
      </c>
      <c r="E81" s="132"/>
      <c r="F81" s="132"/>
      <c r="G81" s="132"/>
      <c r="H81" s="132"/>
      <c r="I81" s="132"/>
      <c r="J81" s="132">
        <f t="shared" si="36"/>
        <v>0</v>
      </c>
      <c r="K81" s="132">
        <f t="shared" si="37"/>
        <v>0</v>
      </c>
      <c r="L81" s="132">
        <f t="shared" si="38"/>
        <v>0</v>
      </c>
      <c r="M81" s="132">
        <f t="shared" si="39"/>
        <v>0</v>
      </c>
      <c r="N81" s="132">
        <f t="shared" si="40"/>
        <v>0</v>
      </c>
      <c r="O81" s="132">
        <f t="shared" si="41"/>
        <v>0</v>
      </c>
    </row>
    <row r="82" spans="1:21" s="30" customFormat="1" ht="30" x14ac:dyDescent="0.2">
      <c r="A82" s="121">
        <v>55</v>
      </c>
      <c r="B82" s="131" t="s">
        <v>310</v>
      </c>
      <c r="C82" s="132" t="s">
        <v>182</v>
      </c>
      <c r="D82" s="133">
        <v>5</v>
      </c>
      <c r="E82" s="132"/>
      <c r="F82" s="132"/>
      <c r="G82" s="132"/>
      <c r="H82" s="132"/>
      <c r="I82" s="132"/>
      <c r="J82" s="132">
        <f t="shared" si="36"/>
        <v>0</v>
      </c>
      <c r="K82" s="132">
        <f t="shared" si="37"/>
        <v>0</v>
      </c>
      <c r="L82" s="132">
        <f t="shared" si="38"/>
        <v>0</v>
      </c>
      <c r="M82" s="132">
        <f t="shared" si="39"/>
        <v>0</v>
      </c>
      <c r="N82" s="132">
        <f t="shared" si="40"/>
        <v>0</v>
      </c>
      <c r="O82" s="132">
        <f t="shared" si="41"/>
        <v>0</v>
      </c>
    </row>
    <row r="83" spans="1:21" s="30" customFormat="1" ht="45" x14ac:dyDescent="0.2">
      <c r="A83" s="121">
        <v>56</v>
      </c>
      <c r="B83" s="131" t="s">
        <v>311</v>
      </c>
      <c r="C83" s="132" t="s">
        <v>182</v>
      </c>
      <c r="D83" s="133">
        <v>1</v>
      </c>
      <c r="E83" s="132"/>
      <c r="F83" s="132"/>
      <c r="G83" s="132"/>
      <c r="H83" s="132"/>
      <c r="I83" s="132"/>
      <c r="J83" s="132">
        <f t="shared" si="36"/>
        <v>0</v>
      </c>
      <c r="K83" s="132">
        <f t="shared" si="37"/>
        <v>0</v>
      </c>
      <c r="L83" s="132">
        <f t="shared" si="38"/>
        <v>0</v>
      </c>
      <c r="M83" s="132">
        <f t="shared" si="39"/>
        <v>0</v>
      </c>
      <c r="N83" s="132">
        <f t="shared" si="40"/>
        <v>0</v>
      </c>
      <c r="O83" s="132">
        <f t="shared" si="41"/>
        <v>0</v>
      </c>
    </row>
    <row r="84" spans="1:21" s="30" customFormat="1" ht="30" x14ac:dyDescent="0.2">
      <c r="A84" s="121">
        <v>57</v>
      </c>
      <c r="B84" s="131" t="s">
        <v>265</v>
      </c>
      <c r="C84" s="132" t="s">
        <v>182</v>
      </c>
      <c r="D84" s="133">
        <v>5</v>
      </c>
      <c r="E84" s="132"/>
      <c r="F84" s="132"/>
      <c r="G84" s="132"/>
      <c r="H84" s="132"/>
      <c r="I84" s="132"/>
      <c r="J84" s="132">
        <f t="shared" si="36"/>
        <v>0</v>
      </c>
      <c r="K84" s="132">
        <f t="shared" si="37"/>
        <v>0</v>
      </c>
      <c r="L84" s="132">
        <f t="shared" si="38"/>
        <v>0</v>
      </c>
      <c r="M84" s="132">
        <f t="shared" si="39"/>
        <v>0</v>
      </c>
      <c r="N84" s="132">
        <f t="shared" si="40"/>
        <v>0</v>
      </c>
      <c r="O84" s="132">
        <f t="shared" si="41"/>
        <v>0</v>
      </c>
    </row>
    <row r="85" spans="1:21" s="30" customFormat="1" ht="15" x14ac:dyDescent="0.2">
      <c r="A85" s="121">
        <v>58</v>
      </c>
      <c r="B85" s="131" t="s">
        <v>266</v>
      </c>
      <c r="C85" s="132" t="s">
        <v>182</v>
      </c>
      <c r="D85" s="133">
        <v>2</v>
      </c>
      <c r="E85" s="132"/>
      <c r="F85" s="132"/>
      <c r="G85" s="132"/>
      <c r="H85" s="132"/>
      <c r="I85" s="132"/>
      <c r="J85" s="132">
        <f t="shared" si="36"/>
        <v>0</v>
      </c>
      <c r="K85" s="132">
        <f t="shared" si="37"/>
        <v>0</v>
      </c>
      <c r="L85" s="132">
        <f t="shared" si="38"/>
        <v>0</v>
      </c>
      <c r="M85" s="132">
        <f t="shared" si="39"/>
        <v>0</v>
      </c>
      <c r="N85" s="132">
        <f t="shared" si="40"/>
        <v>0</v>
      </c>
      <c r="O85" s="132">
        <f t="shared" si="41"/>
        <v>0</v>
      </c>
    </row>
    <row r="86" spans="1:21" s="30" customFormat="1" ht="15" x14ac:dyDescent="0.2">
      <c r="A86" s="121">
        <v>59</v>
      </c>
      <c r="B86" s="131" t="s">
        <v>267</v>
      </c>
      <c r="C86" s="132" t="s">
        <v>182</v>
      </c>
      <c r="D86" s="133">
        <v>1</v>
      </c>
      <c r="E86" s="132"/>
      <c r="F86" s="132"/>
      <c r="G86" s="132"/>
      <c r="H86" s="132"/>
      <c r="I86" s="132"/>
      <c r="J86" s="132">
        <f t="shared" si="36"/>
        <v>0</v>
      </c>
      <c r="K86" s="132">
        <f t="shared" si="37"/>
        <v>0</v>
      </c>
      <c r="L86" s="132">
        <f t="shared" si="38"/>
        <v>0</v>
      </c>
      <c r="M86" s="132">
        <f t="shared" si="39"/>
        <v>0</v>
      </c>
      <c r="N86" s="132">
        <f t="shared" si="40"/>
        <v>0</v>
      </c>
      <c r="O86" s="132">
        <f t="shared" si="41"/>
        <v>0</v>
      </c>
    </row>
    <row r="87" spans="1:21" s="30" customFormat="1" ht="15" x14ac:dyDescent="0.2">
      <c r="A87" s="121">
        <v>60</v>
      </c>
      <c r="B87" s="131" t="s">
        <v>268</v>
      </c>
      <c r="C87" s="132" t="s">
        <v>182</v>
      </c>
      <c r="D87" s="133">
        <v>1</v>
      </c>
      <c r="E87" s="132"/>
      <c r="F87" s="132"/>
      <c r="G87" s="132"/>
      <c r="H87" s="132"/>
      <c r="I87" s="132"/>
      <c r="J87" s="132">
        <f t="shared" si="36"/>
        <v>0</v>
      </c>
      <c r="K87" s="132">
        <f t="shared" si="37"/>
        <v>0</v>
      </c>
      <c r="L87" s="132">
        <f t="shared" si="38"/>
        <v>0</v>
      </c>
      <c r="M87" s="132">
        <f t="shared" si="39"/>
        <v>0</v>
      </c>
      <c r="N87" s="132">
        <f t="shared" si="40"/>
        <v>0</v>
      </c>
      <c r="O87" s="132">
        <f t="shared" si="41"/>
        <v>0</v>
      </c>
    </row>
    <row r="88" spans="1:21" s="30" customFormat="1" ht="60" x14ac:dyDescent="0.2">
      <c r="A88" s="121">
        <v>61</v>
      </c>
      <c r="B88" s="131" t="s">
        <v>533</v>
      </c>
      <c r="C88" s="132" t="s">
        <v>366</v>
      </c>
      <c r="D88" s="133">
        <v>1</v>
      </c>
      <c r="E88" s="132"/>
      <c r="F88" s="132"/>
      <c r="G88" s="132"/>
      <c r="H88" s="132"/>
      <c r="I88" s="132"/>
      <c r="J88" s="132">
        <f>I88+H88+G88</f>
        <v>0</v>
      </c>
      <c r="K88" s="132">
        <f>ROUND(D88*E88,2)</f>
        <v>0</v>
      </c>
      <c r="L88" s="132">
        <f>ROUND(G88*D88,2)</f>
        <v>0</v>
      </c>
      <c r="M88" s="132">
        <f>ROUND(D88*H88,2)</f>
        <v>0</v>
      </c>
      <c r="N88" s="132">
        <f>ROUND(I88*D88,2)</f>
        <v>0</v>
      </c>
      <c r="O88" s="132">
        <f>SUM(L88:N88)</f>
        <v>0</v>
      </c>
    </row>
    <row r="89" spans="1:21" s="130" customFormat="1" ht="15" x14ac:dyDescent="0.25">
      <c r="A89" s="125"/>
      <c r="B89" s="126" t="s">
        <v>210</v>
      </c>
      <c r="C89" s="127"/>
      <c r="D89" s="128"/>
      <c r="E89" s="127"/>
      <c r="F89" s="127"/>
      <c r="G89" s="127"/>
      <c r="H89" s="127"/>
      <c r="I89" s="127"/>
      <c r="J89" s="127"/>
      <c r="K89" s="127"/>
      <c r="L89" s="127"/>
      <c r="M89" s="127"/>
      <c r="N89" s="127"/>
      <c r="O89" s="127"/>
      <c r="P89" s="129"/>
      <c r="Q89" s="129"/>
      <c r="R89" s="129"/>
      <c r="S89" s="129"/>
      <c r="T89" s="129"/>
      <c r="U89" s="129"/>
    </row>
    <row r="90" spans="1:21" s="30" customFormat="1" ht="30" x14ac:dyDescent="0.2">
      <c r="A90" s="121">
        <v>62</v>
      </c>
      <c r="B90" s="131" t="s">
        <v>211</v>
      </c>
      <c r="C90" s="132" t="s">
        <v>149</v>
      </c>
      <c r="D90" s="133">
        <v>237</v>
      </c>
      <c r="E90" s="132"/>
      <c r="F90" s="132"/>
      <c r="G90" s="132"/>
      <c r="H90" s="132"/>
      <c r="I90" s="132"/>
      <c r="J90" s="132">
        <f t="shared" ref="J90:J104" si="42">I90+H90+G90</f>
        <v>0</v>
      </c>
      <c r="K90" s="132">
        <f t="shared" ref="K90:K104" si="43">ROUND(D90*E90,2)</f>
        <v>0</v>
      </c>
      <c r="L90" s="132">
        <f t="shared" ref="L90:L104" si="44">ROUND(G90*D90,2)</f>
        <v>0</v>
      </c>
      <c r="M90" s="132">
        <f t="shared" ref="M90:M104" si="45">ROUND(D90*H90,2)</f>
        <v>0</v>
      </c>
      <c r="N90" s="132">
        <f t="shared" ref="N90:N104" si="46">ROUND(I90*D90,2)</f>
        <v>0</v>
      </c>
      <c r="O90" s="132">
        <f t="shared" ref="O90:O104" si="47">SUM(L90:N90)</f>
        <v>0</v>
      </c>
    </row>
    <row r="91" spans="1:21" s="30" customFormat="1" ht="30" x14ac:dyDescent="0.2">
      <c r="A91" s="121">
        <v>63</v>
      </c>
      <c r="B91" s="131" t="s">
        <v>534</v>
      </c>
      <c r="C91" s="132" t="s">
        <v>149</v>
      </c>
      <c r="D91" s="133">
        <v>19</v>
      </c>
      <c r="E91" s="132"/>
      <c r="F91" s="132"/>
      <c r="G91" s="132"/>
      <c r="H91" s="132"/>
      <c r="I91" s="132"/>
      <c r="J91" s="132">
        <f t="shared" si="42"/>
        <v>0</v>
      </c>
      <c r="K91" s="132">
        <f t="shared" si="43"/>
        <v>0</v>
      </c>
      <c r="L91" s="132">
        <f t="shared" si="44"/>
        <v>0</v>
      </c>
      <c r="M91" s="132">
        <f t="shared" si="45"/>
        <v>0</v>
      </c>
      <c r="N91" s="132">
        <f t="shared" si="46"/>
        <v>0</v>
      </c>
      <c r="O91" s="132">
        <f t="shared" si="47"/>
        <v>0</v>
      </c>
    </row>
    <row r="92" spans="1:21" s="30" customFormat="1" ht="30" x14ac:dyDescent="0.2">
      <c r="A92" s="121">
        <v>64</v>
      </c>
      <c r="B92" s="131" t="s">
        <v>446</v>
      </c>
      <c r="C92" s="132" t="s">
        <v>149</v>
      </c>
      <c r="D92" s="133">
        <v>35</v>
      </c>
      <c r="E92" s="132"/>
      <c r="F92" s="132"/>
      <c r="G92" s="132"/>
      <c r="H92" s="132"/>
      <c r="I92" s="132"/>
      <c r="J92" s="132">
        <f t="shared" si="42"/>
        <v>0</v>
      </c>
      <c r="K92" s="132">
        <f t="shared" si="43"/>
        <v>0</v>
      </c>
      <c r="L92" s="132">
        <f t="shared" si="44"/>
        <v>0</v>
      </c>
      <c r="M92" s="132">
        <f t="shared" si="45"/>
        <v>0</v>
      </c>
      <c r="N92" s="132">
        <f t="shared" si="46"/>
        <v>0</v>
      </c>
      <c r="O92" s="132">
        <f t="shared" si="47"/>
        <v>0</v>
      </c>
    </row>
    <row r="93" spans="1:21" s="30" customFormat="1" ht="15" x14ac:dyDescent="0.2">
      <c r="A93" s="121">
        <v>65</v>
      </c>
      <c r="B93" s="131" t="s">
        <v>213</v>
      </c>
      <c r="C93" s="132" t="s">
        <v>149</v>
      </c>
      <c r="D93" s="133">
        <v>15</v>
      </c>
      <c r="E93" s="132"/>
      <c r="F93" s="132"/>
      <c r="G93" s="132"/>
      <c r="H93" s="132"/>
      <c r="I93" s="132"/>
      <c r="J93" s="132">
        <f t="shared" si="42"/>
        <v>0</v>
      </c>
      <c r="K93" s="132">
        <f t="shared" si="43"/>
        <v>0</v>
      </c>
      <c r="L93" s="132">
        <f t="shared" si="44"/>
        <v>0</v>
      </c>
      <c r="M93" s="132">
        <f t="shared" si="45"/>
        <v>0</v>
      </c>
      <c r="N93" s="132">
        <f t="shared" si="46"/>
        <v>0</v>
      </c>
      <c r="O93" s="132">
        <f t="shared" si="47"/>
        <v>0</v>
      </c>
    </row>
    <row r="94" spans="1:21" s="30" customFormat="1" ht="30" x14ac:dyDescent="0.2">
      <c r="A94" s="121">
        <v>66</v>
      </c>
      <c r="B94" s="131" t="s">
        <v>271</v>
      </c>
      <c r="C94" s="132" t="s">
        <v>149</v>
      </c>
      <c r="D94" s="133">
        <v>2.9</v>
      </c>
      <c r="E94" s="132"/>
      <c r="F94" s="132"/>
      <c r="G94" s="132"/>
      <c r="H94" s="132"/>
      <c r="I94" s="132"/>
      <c r="J94" s="132">
        <f t="shared" si="42"/>
        <v>0</v>
      </c>
      <c r="K94" s="132">
        <f t="shared" si="43"/>
        <v>0</v>
      </c>
      <c r="L94" s="132">
        <f t="shared" si="44"/>
        <v>0</v>
      </c>
      <c r="M94" s="132">
        <f t="shared" si="45"/>
        <v>0</v>
      </c>
      <c r="N94" s="132">
        <f t="shared" si="46"/>
        <v>0</v>
      </c>
      <c r="O94" s="132">
        <f t="shared" si="47"/>
        <v>0</v>
      </c>
    </row>
    <row r="95" spans="1:21" s="30" customFormat="1" ht="15" x14ac:dyDescent="0.2">
      <c r="A95" s="121">
        <v>67</v>
      </c>
      <c r="B95" s="131" t="s">
        <v>272</v>
      </c>
      <c r="C95" s="132" t="s">
        <v>149</v>
      </c>
      <c r="D95" s="133">
        <v>61.5</v>
      </c>
      <c r="E95" s="132"/>
      <c r="F95" s="132"/>
      <c r="G95" s="132"/>
      <c r="H95" s="132"/>
      <c r="I95" s="132"/>
      <c r="J95" s="132">
        <f t="shared" si="42"/>
        <v>0</v>
      </c>
      <c r="K95" s="132">
        <f t="shared" si="43"/>
        <v>0</v>
      </c>
      <c r="L95" s="132">
        <f t="shared" si="44"/>
        <v>0</v>
      </c>
      <c r="M95" s="132">
        <f t="shared" si="45"/>
        <v>0</v>
      </c>
      <c r="N95" s="132">
        <f t="shared" si="46"/>
        <v>0</v>
      </c>
      <c r="O95" s="132">
        <f t="shared" si="47"/>
        <v>0</v>
      </c>
    </row>
    <row r="96" spans="1:21" s="30" customFormat="1" ht="30" x14ac:dyDescent="0.2">
      <c r="A96" s="121">
        <v>68</v>
      </c>
      <c r="B96" s="131" t="s">
        <v>273</v>
      </c>
      <c r="C96" s="132" t="s">
        <v>149</v>
      </c>
      <c r="D96" s="133">
        <f>D95</f>
        <v>61.5</v>
      </c>
      <c r="E96" s="132"/>
      <c r="F96" s="132"/>
      <c r="G96" s="132"/>
      <c r="H96" s="132"/>
      <c r="I96" s="132"/>
      <c r="J96" s="132">
        <f t="shared" si="42"/>
        <v>0</v>
      </c>
      <c r="K96" s="132">
        <f t="shared" si="43"/>
        <v>0</v>
      </c>
      <c r="L96" s="132">
        <f t="shared" si="44"/>
        <v>0</v>
      </c>
      <c r="M96" s="132">
        <f t="shared" si="45"/>
        <v>0</v>
      </c>
      <c r="N96" s="132">
        <f t="shared" si="46"/>
        <v>0</v>
      </c>
      <c r="O96" s="132">
        <f t="shared" si="47"/>
        <v>0</v>
      </c>
    </row>
    <row r="97" spans="1:21" s="30" customFormat="1" ht="30" x14ac:dyDescent="0.2">
      <c r="A97" s="121">
        <v>69</v>
      </c>
      <c r="B97" s="131" t="s">
        <v>367</v>
      </c>
      <c r="C97" s="132" t="s">
        <v>149</v>
      </c>
      <c r="D97" s="133">
        <f>D95</f>
        <v>61.5</v>
      </c>
      <c r="E97" s="132"/>
      <c r="F97" s="132"/>
      <c r="G97" s="132"/>
      <c r="H97" s="132"/>
      <c r="I97" s="132"/>
      <c r="J97" s="132">
        <f t="shared" si="42"/>
        <v>0</v>
      </c>
      <c r="K97" s="132">
        <f t="shared" si="43"/>
        <v>0</v>
      </c>
      <c r="L97" s="132">
        <f t="shared" si="44"/>
        <v>0</v>
      </c>
      <c r="M97" s="132">
        <f t="shared" si="45"/>
        <v>0</v>
      </c>
      <c r="N97" s="132">
        <f t="shared" si="46"/>
        <v>0</v>
      </c>
      <c r="O97" s="132">
        <f t="shared" si="47"/>
        <v>0</v>
      </c>
    </row>
    <row r="98" spans="1:21" s="30" customFormat="1" ht="15" x14ac:dyDescent="0.2">
      <c r="A98" s="121">
        <v>70</v>
      </c>
      <c r="B98" s="131" t="s">
        <v>274</v>
      </c>
      <c r="C98" s="132" t="s">
        <v>149</v>
      </c>
      <c r="D98" s="133">
        <v>176</v>
      </c>
      <c r="E98" s="132"/>
      <c r="F98" s="132"/>
      <c r="G98" s="132"/>
      <c r="H98" s="132"/>
      <c r="I98" s="132"/>
      <c r="J98" s="132">
        <f t="shared" si="42"/>
        <v>0</v>
      </c>
      <c r="K98" s="132">
        <f t="shared" si="43"/>
        <v>0</v>
      </c>
      <c r="L98" s="132">
        <f t="shared" si="44"/>
        <v>0</v>
      </c>
      <c r="M98" s="132">
        <f t="shared" si="45"/>
        <v>0</v>
      </c>
      <c r="N98" s="132">
        <f t="shared" si="46"/>
        <v>0</v>
      </c>
      <c r="O98" s="132">
        <f t="shared" si="47"/>
        <v>0</v>
      </c>
    </row>
    <row r="99" spans="1:21" s="30" customFormat="1" ht="30" x14ac:dyDescent="0.2">
      <c r="A99" s="121">
        <v>71</v>
      </c>
      <c r="B99" s="131" t="s">
        <v>275</v>
      </c>
      <c r="C99" s="132" t="s">
        <v>149</v>
      </c>
      <c r="D99" s="133">
        <f>D98</f>
        <v>176</v>
      </c>
      <c r="E99" s="132"/>
      <c r="F99" s="132"/>
      <c r="G99" s="132"/>
      <c r="H99" s="132"/>
      <c r="I99" s="132"/>
      <c r="J99" s="132">
        <f t="shared" si="42"/>
        <v>0</v>
      </c>
      <c r="K99" s="132">
        <f t="shared" si="43"/>
        <v>0</v>
      </c>
      <c r="L99" s="132">
        <f t="shared" si="44"/>
        <v>0</v>
      </c>
      <c r="M99" s="132">
        <f t="shared" si="45"/>
        <v>0</v>
      </c>
      <c r="N99" s="132">
        <f t="shared" si="46"/>
        <v>0</v>
      </c>
      <c r="O99" s="132">
        <f t="shared" si="47"/>
        <v>0</v>
      </c>
    </row>
    <row r="100" spans="1:21" s="30" customFormat="1" ht="30" x14ac:dyDescent="0.2">
      <c r="A100" s="121">
        <v>72</v>
      </c>
      <c r="B100" s="131" t="s">
        <v>368</v>
      </c>
      <c r="C100" s="132" t="s">
        <v>149</v>
      </c>
      <c r="D100" s="133">
        <f>D98</f>
        <v>176</v>
      </c>
      <c r="E100" s="132"/>
      <c r="F100" s="132"/>
      <c r="G100" s="132"/>
      <c r="H100" s="132"/>
      <c r="I100" s="132"/>
      <c r="J100" s="132">
        <f t="shared" si="42"/>
        <v>0</v>
      </c>
      <c r="K100" s="132">
        <f t="shared" si="43"/>
        <v>0</v>
      </c>
      <c r="L100" s="132">
        <f t="shared" si="44"/>
        <v>0</v>
      </c>
      <c r="M100" s="132">
        <f t="shared" si="45"/>
        <v>0</v>
      </c>
      <c r="N100" s="132">
        <f t="shared" si="46"/>
        <v>0</v>
      </c>
      <c r="O100" s="132">
        <f t="shared" si="47"/>
        <v>0</v>
      </c>
    </row>
    <row r="101" spans="1:21" s="30" customFormat="1" ht="30" x14ac:dyDescent="0.2">
      <c r="A101" s="121">
        <v>73</v>
      </c>
      <c r="B101" s="131" t="s">
        <v>390</v>
      </c>
      <c r="C101" s="132" t="s">
        <v>149</v>
      </c>
      <c r="D101" s="133">
        <v>2.5</v>
      </c>
      <c r="E101" s="132"/>
      <c r="F101" s="132"/>
      <c r="G101" s="132"/>
      <c r="H101" s="132"/>
      <c r="I101" s="132"/>
      <c r="J101" s="132">
        <f t="shared" si="42"/>
        <v>0</v>
      </c>
      <c r="K101" s="132">
        <f t="shared" si="43"/>
        <v>0</v>
      </c>
      <c r="L101" s="132">
        <f t="shared" si="44"/>
        <v>0</v>
      </c>
      <c r="M101" s="132">
        <f t="shared" si="45"/>
        <v>0</v>
      </c>
      <c r="N101" s="132">
        <f t="shared" si="46"/>
        <v>0</v>
      </c>
      <c r="O101" s="132">
        <f t="shared" si="47"/>
        <v>0</v>
      </c>
    </row>
    <row r="102" spans="1:21" s="30" customFormat="1" ht="30" x14ac:dyDescent="0.2">
      <c r="A102" s="121">
        <v>74</v>
      </c>
      <c r="B102" s="131" t="s">
        <v>222</v>
      </c>
      <c r="C102" s="132" t="s">
        <v>149</v>
      </c>
      <c r="D102" s="133">
        <v>2</v>
      </c>
      <c r="E102" s="132"/>
      <c r="F102" s="132"/>
      <c r="G102" s="132"/>
      <c r="H102" s="132"/>
      <c r="I102" s="132"/>
      <c r="J102" s="132">
        <f t="shared" si="42"/>
        <v>0</v>
      </c>
      <c r="K102" s="132">
        <f t="shared" si="43"/>
        <v>0</v>
      </c>
      <c r="L102" s="132">
        <f t="shared" si="44"/>
        <v>0</v>
      </c>
      <c r="M102" s="132">
        <f t="shared" si="45"/>
        <v>0</v>
      </c>
      <c r="N102" s="132">
        <f t="shared" si="46"/>
        <v>0</v>
      </c>
      <c r="O102" s="132">
        <f t="shared" si="47"/>
        <v>0</v>
      </c>
    </row>
    <row r="103" spans="1:21" s="30" customFormat="1" ht="45" x14ac:dyDescent="0.2">
      <c r="A103" s="121">
        <v>75</v>
      </c>
      <c r="B103" s="131" t="s">
        <v>223</v>
      </c>
      <c r="C103" s="132" t="s">
        <v>149</v>
      </c>
      <c r="D103" s="133">
        <v>4.5</v>
      </c>
      <c r="E103" s="132"/>
      <c r="F103" s="132"/>
      <c r="G103" s="132"/>
      <c r="H103" s="132"/>
      <c r="I103" s="132"/>
      <c r="J103" s="132">
        <f t="shared" si="42"/>
        <v>0</v>
      </c>
      <c r="K103" s="132">
        <f t="shared" si="43"/>
        <v>0</v>
      </c>
      <c r="L103" s="132">
        <f t="shared" si="44"/>
        <v>0</v>
      </c>
      <c r="M103" s="132">
        <f t="shared" si="45"/>
        <v>0</v>
      </c>
      <c r="N103" s="132">
        <f t="shared" si="46"/>
        <v>0</v>
      </c>
      <c r="O103" s="132">
        <f t="shared" si="47"/>
        <v>0</v>
      </c>
    </row>
    <row r="104" spans="1:21" s="30" customFormat="1" ht="45" x14ac:dyDescent="0.2">
      <c r="A104" s="121">
        <v>76</v>
      </c>
      <c r="B104" s="131" t="s">
        <v>224</v>
      </c>
      <c r="C104" s="132" t="s">
        <v>149</v>
      </c>
      <c r="D104" s="133">
        <v>10.7</v>
      </c>
      <c r="E104" s="132"/>
      <c r="F104" s="132"/>
      <c r="G104" s="132"/>
      <c r="H104" s="132"/>
      <c r="I104" s="132"/>
      <c r="J104" s="132">
        <f t="shared" si="42"/>
        <v>0</v>
      </c>
      <c r="K104" s="132">
        <f t="shared" si="43"/>
        <v>0</v>
      </c>
      <c r="L104" s="132">
        <f t="shared" si="44"/>
        <v>0</v>
      </c>
      <c r="M104" s="132">
        <f t="shared" si="45"/>
        <v>0</v>
      </c>
      <c r="N104" s="132">
        <f t="shared" si="46"/>
        <v>0</v>
      </c>
      <c r="O104" s="132">
        <f t="shared" si="47"/>
        <v>0</v>
      </c>
    </row>
    <row r="105" spans="1:21" s="130" customFormat="1" ht="15" x14ac:dyDescent="0.25">
      <c r="A105" s="125"/>
      <c r="B105" s="126" t="s">
        <v>231</v>
      </c>
      <c r="C105" s="127"/>
      <c r="D105" s="128"/>
      <c r="E105" s="127"/>
      <c r="F105" s="127"/>
      <c r="G105" s="127"/>
      <c r="H105" s="127"/>
      <c r="I105" s="127"/>
      <c r="J105" s="127"/>
      <c r="K105" s="127"/>
      <c r="L105" s="127"/>
      <c r="M105" s="127"/>
      <c r="N105" s="127"/>
      <c r="O105" s="127"/>
      <c r="P105" s="129"/>
      <c r="Q105" s="129"/>
      <c r="R105" s="129"/>
      <c r="S105" s="129"/>
      <c r="T105" s="129"/>
      <c r="U105" s="129"/>
    </row>
    <row r="106" spans="1:21" s="30" customFormat="1" ht="30" x14ac:dyDescent="0.2">
      <c r="A106" s="121">
        <v>77</v>
      </c>
      <c r="B106" s="131" t="s">
        <v>278</v>
      </c>
      <c r="C106" s="132" t="s">
        <v>182</v>
      </c>
      <c r="D106" s="133">
        <v>1</v>
      </c>
      <c r="E106" s="132"/>
      <c r="F106" s="132"/>
      <c r="G106" s="132"/>
      <c r="H106" s="132"/>
      <c r="I106" s="132"/>
      <c r="J106" s="132">
        <f t="shared" ref="J106" si="48">I106+H106+G106</f>
        <v>0</v>
      </c>
      <c r="K106" s="132">
        <f t="shared" ref="K106" si="49">ROUND(D106*E106,2)</f>
        <v>0</v>
      </c>
      <c r="L106" s="132">
        <f t="shared" ref="L106" si="50">ROUND(G106*D106,2)</f>
        <v>0</v>
      </c>
      <c r="M106" s="132">
        <f t="shared" ref="M106" si="51">ROUND(D106*H106,2)</f>
        <v>0</v>
      </c>
      <c r="N106" s="132">
        <f t="shared" ref="N106" si="52">ROUND(I106*D106,2)</f>
        <v>0</v>
      </c>
      <c r="O106" s="132">
        <f t="shared" ref="O106" si="53">SUM(L106:N106)</f>
        <v>0</v>
      </c>
    </row>
    <row r="107" spans="1:21" s="130" customFormat="1" ht="15" x14ac:dyDescent="0.25">
      <c r="A107" s="125"/>
      <c r="B107" s="126" t="s">
        <v>233</v>
      </c>
      <c r="C107" s="127"/>
      <c r="D107" s="128"/>
      <c r="E107" s="127"/>
      <c r="F107" s="127"/>
      <c r="G107" s="127"/>
      <c r="H107" s="127"/>
      <c r="I107" s="127"/>
      <c r="J107" s="127"/>
      <c r="K107" s="127"/>
      <c r="L107" s="127"/>
      <c r="M107" s="127"/>
      <c r="N107" s="127"/>
      <c r="O107" s="127"/>
      <c r="P107" s="129"/>
      <c r="Q107" s="129"/>
      <c r="R107" s="129"/>
      <c r="S107" s="129"/>
      <c r="T107" s="129"/>
      <c r="U107" s="129"/>
    </row>
    <row r="108" spans="1:21" s="30" customFormat="1" ht="45" x14ac:dyDescent="0.2">
      <c r="A108" s="121">
        <v>78</v>
      </c>
      <c r="B108" s="131" t="s">
        <v>234</v>
      </c>
      <c r="C108" s="132" t="s">
        <v>235</v>
      </c>
      <c r="D108" s="133">
        <v>8</v>
      </c>
      <c r="E108" s="132"/>
      <c r="F108" s="132"/>
      <c r="G108" s="132"/>
      <c r="H108" s="132"/>
      <c r="I108" s="132"/>
      <c r="J108" s="132">
        <f t="shared" ref="J108:J119" si="54">I108+H108+G108</f>
        <v>0</v>
      </c>
      <c r="K108" s="132">
        <f t="shared" ref="K108:K115" si="55">ROUND(D108*E108,2)</f>
        <v>0</v>
      </c>
      <c r="L108" s="132">
        <f t="shared" ref="L108:L115" si="56">ROUND(G108*D108,2)</f>
        <v>0</v>
      </c>
      <c r="M108" s="132">
        <f t="shared" ref="M108:M119" si="57">ROUND(D108*H108,2)</f>
        <v>0</v>
      </c>
      <c r="N108" s="132">
        <f t="shared" ref="N108:N115" si="58">ROUND(I108*D108,2)</f>
        <v>0</v>
      </c>
      <c r="O108" s="132">
        <f t="shared" ref="O108:O115" si="59">SUM(L108:N108)</f>
        <v>0</v>
      </c>
    </row>
    <row r="109" spans="1:21" s="30" customFormat="1" ht="45" x14ac:dyDescent="0.2">
      <c r="A109" s="121">
        <v>79</v>
      </c>
      <c r="B109" s="131" t="s">
        <v>236</v>
      </c>
      <c r="C109" s="132" t="s">
        <v>235</v>
      </c>
      <c r="D109" s="133">
        <v>8</v>
      </c>
      <c r="E109" s="132"/>
      <c r="F109" s="132"/>
      <c r="G109" s="132"/>
      <c r="H109" s="132"/>
      <c r="I109" s="132"/>
      <c r="J109" s="132">
        <f t="shared" si="54"/>
        <v>0</v>
      </c>
      <c r="K109" s="132">
        <f t="shared" si="55"/>
        <v>0</v>
      </c>
      <c r="L109" s="132">
        <f t="shared" si="56"/>
        <v>0</v>
      </c>
      <c r="M109" s="132">
        <f t="shared" si="57"/>
        <v>0</v>
      </c>
      <c r="N109" s="132">
        <f t="shared" si="58"/>
        <v>0</v>
      </c>
      <c r="O109" s="132">
        <f t="shared" si="59"/>
        <v>0</v>
      </c>
    </row>
    <row r="110" spans="1:21" s="30" customFormat="1" ht="15" x14ac:dyDescent="0.2">
      <c r="A110" s="121">
        <v>80</v>
      </c>
      <c r="B110" s="131" t="s">
        <v>279</v>
      </c>
      <c r="C110" s="132" t="s">
        <v>149</v>
      </c>
      <c r="D110" s="133">
        <v>59</v>
      </c>
      <c r="E110" s="132"/>
      <c r="F110" s="132"/>
      <c r="G110" s="132"/>
      <c r="H110" s="132"/>
      <c r="I110" s="132"/>
      <c r="J110" s="132">
        <f t="shared" si="54"/>
        <v>0</v>
      </c>
      <c r="K110" s="132">
        <f t="shared" si="55"/>
        <v>0</v>
      </c>
      <c r="L110" s="132">
        <f t="shared" si="56"/>
        <v>0</v>
      </c>
      <c r="M110" s="132">
        <f t="shared" si="57"/>
        <v>0</v>
      </c>
      <c r="N110" s="132">
        <f t="shared" si="58"/>
        <v>0</v>
      </c>
      <c r="O110" s="132">
        <f t="shared" si="59"/>
        <v>0</v>
      </c>
    </row>
    <row r="111" spans="1:21" s="30" customFormat="1" ht="60" x14ac:dyDescent="0.2">
      <c r="A111" s="121">
        <v>81</v>
      </c>
      <c r="B111" s="131" t="s">
        <v>294</v>
      </c>
      <c r="C111" s="132" t="s">
        <v>149</v>
      </c>
      <c r="D111" s="133">
        <v>9.4</v>
      </c>
      <c r="E111" s="132"/>
      <c r="F111" s="132"/>
      <c r="G111" s="132"/>
      <c r="H111" s="132"/>
      <c r="I111" s="132"/>
      <c r="J111" s="132">
        <f t="shared" si="54"/>
        <v>0</v>
      </c>
      <c r="K111" s="132">
        <f t="shared" si="55"/>
        <v>0</v>
      </c>
      <c r="L111" s="132">
        <f t="shared" si="56"/>
        <v>0</v>
      </c>
      <c r="M111" s="132">
        <f t="shared" si="57"/>
        <v>0</v>
      </c>
      <c r="N111" s="132">
        <f t="shared" si="58"/>
        <v>0</v>
      </c>
      <c r="O111" s="132">
        <f t="shared" si="59"/>
        <v>0</v>
      </c>
    </row>
    <row r="112" spans="1:21" s="30" customFormat="1" ht="45" x14ac:dyDescent="0.2">
      <c r="A112" s="121">
        <v>82</v>
      </c>
      <c r="B112" s="131" t="s">
        <v>313</v>
      </c>
      <c r="C112" s="132" t="s">
        <v>149</v>
      </c>
      <c r="D112" s="133">
        <v>49.5</v>
      </c>
      <c r="E112" s="132"/>
      <c r="F112" s="132"/>
      <c r="G112" s="132"/>
      <c r="H112" s="132"/>
      <c r="I112" s="132"/>
      <c r="J112" s="132">
        <f t="shared" si="54"/>
        <v>0</v>
      </c>
      <c r="K112" s="132">
        <f t="shared" si="55"/>
        <v>0</v>
      </c>
      <c r="L112" s="132">
        <f t="shared" si="56"/>
        <v>0</v>
      </c>
      <c r="M112" s="132">
        <f t="shared" si="57"/>
        <v>0</v>
      </c>
      <c r="N112" s="132">
        <f t="shared" si="58"/>
        <v>0</v>
      </c>
      <c r="O112" s="132">
        <f t="shared" si="59"/>
        <v>0</v>
      </c>
    </row>
    <row r="113" spans="1:16" s="30" customFormat="1" ht="45" x14ac:dyDescent="0.2">
      <c r="A113" s="121">
        <v>83</v>
      </c>
      <c r="B113" s="131" t="s">
        <v>314</v>
      </c>
      <c r="C113" s="132" t="s">
        <v>182</v>
      </c>
      <c r="D113" s="133">
        <v>3</v>
      </c>
      <c r="E113" s="132"/>
      <c r="F113" s="132"/>
      <c r="G113" s="132"/>
      <c r="H113" s="132"/>
      <c r="I113" s="132"/>
      <c r="J113" s="132">
        <f t="shared" si="54"/>
        <v>0</v>
      </c>
      <c r="K113" s="132">
        <f t="shared" si="55"/>
        <v>0</v>
      </c>
      <c r="L113" s="132">
        <f t="shared" si="56"/>
        <v>0</v>
      </c>
      <c r="M113" s="132">
        <f t="shared" si="57"/>
        <v>0</v>
      </c>
      <c r="N113" s="132">
        <f t="shared" si="58"/>
        <v>0</v>
      </c>
      <c r="O113" s="132">
        <f t="shared" si="59"/>
        <v>0</v>
      </c>
    </row>
    <row r="114" spans="1:16" s="30" customFormat="1" ht="45" x14ac:dyDescent="0.2">
      <c r="A114" s="121">
        <v>84</v>
      </c>
      <c r="B114" s="131" t="s">
        <v>315</v>
      </c>
      <c r="C114" s="132" t="s">
        <v>149</v>
      </c>
      <c r="D114" s="133">
        <v>6.3</v>
      </c>
      <c r="E114" s="132"/>
      <c r="F114" s="132"/>
      <c r="G114" s="132"/>
      <c r="H114" s="132"/>
      <c r="I114" s="132"/>
      <c r="J114" s="132">
        <f t="shared" si="54"/>
        <v>0</v>
      </c>
      <c r="K114" s="132">
        <f t="shared" si="55"/>
        <v>0</v>
      </c>
      <c r="L114" s="132">
        <f t="shared" si="56"/>
        <v>0</v>
      </c>
      <c r="M114" s="132">
        <f t="shared" si="57"/>
        <v>0</v>
      </c>
      <c r="N114" s="132">
        <f t="shared" si="58"/>
        <v>0</v>
      </c>
      <c r="O114" s="132">
        <f t="shared" si="59"/>
        <v>0</v>
      </c>
    </row>
    <row r="115" spans="1:16" s="30" customFormat="1" ht="30" x14ac:dyDescent="0.2">
      <c r="A115" s="121">
        <v>85</v>
      </c>
      <c r="B115" s="131" t="s">
        <v>317</v>
      </c>
      <c r="C115" s="132" t="s">
        <v>149</v>
      </c>
      <c r="D115" s="133">
        <v>7.6</v>
      </c>
      <c r="E115" s="132"/>
      <c r="F115" s="132"/>
      <c r="G115" s="132"/>
      <c r="H115" s="132"/>
      <c r="I115" s="132"/>
      <c r="J115" s="132">
        <f t="shared" si="54"/>
        <v>0</v>
      </c>
      <c r="K115" s="132">
        <f t="shared" si="55"/>
        <v>0</v>
      </c>
      <c r="L115" s="132">
        <f t="shared" si="56"/>
        <v>0</v>
      </c>
      <c r="M115" s="132">
        <f t="shared" si="57"/>
        <v>0</v>
      </c>
      <c r="N115" s="132">
        <f t="shared" si="58"/>
        <v>0</v>
      </c>
      <c r="O115" s="132">
        <f t="shared" si="59"/>
        <v>0</v>
      </c>
    </row>
    <row r="116" spans="1:16" s="7" customFormat="1" ht="15" hidden="1" x14ac:dyDescent="0.25">
      <c r="A116" s="80">
        <v>97</v>
      </c>
      <c r="B116" s="101"/>
      <c r="C116" s="79"/>
      <c r="D116" s="102"/>
      <c r="E116" s="103"/>
      <c r="F116" s="103"/>
      <c r="G116" s="69"/>
      <c r="H116" s="69"/>
      <c r="I116" s="69"/>
      <c r="J116" s="69">
        <f t="shared" si="54"/>
        <v>0</v>
      </c>
      <c r="K116" s="70">
        <f t="shared" ref="K116:K119" si="60">ROUND(D116*E116,1)</f>
        <v>0</v>
      </c>
      <c r="L116" s="69">
        <f t="shared" ref="L116:L119" si="61">ROUND(D116*G116,2)</f>
        <v>0</v>
      </c>
      <c r="M116" s="69">
        <f t="shared" si="57"/>
        <v>0</v>
      </c>
      <c r="N116" s="69">
        <f t="shared" ref="N116:N119" si="62">ROUND(D116*I116,2)</f>
        <v>0</v>
      </c>
      <c r="O116" s="69">
        <f t="shared" ref="O116:O119" si="63">N116+M116+L116</f>
        <v>0</v>
      </c>
    </row>
    <row r="117" spans="1:16" s="7" customFormat="1" ht="15" hidden="1" x14ac:dyDescent="0.25">
      <c r="A117" s="79">
        <v>98</v>
      </c>
      <c r="B117" s="101"/>
      <c r="C117" s="79"/>
      <c r="D117" s="102"/>
      <c r="E117" s="103"/>
      <c r="F117" s="103"/>
      <c r="G117" s="69"/>
      <c r="H117" s="69"/>
      <c r="I117" s="69"/>
      <c r="J117" s="69">
        <f t="shared" si="54"/>
        <v>0</v>
      </c>
      <c r="K117" s="70">
        <f t="shared" si="60"/>
        <v>0</v>
      </c>
      <c r="L117" s="69">
        <f t="shared" si="61"/>
        <v>0</v>
      </c>
      <c r="M117" s="69">
        <f t="shared" si="57"/>
        <v>0</v>
      </c>
      <c r="N117" s="69">
        <f t="shared" si="62"/>
        <v>0</v>
      </c>
      <c r="O117" s="69">
        <f t="shared" si="63"/>
        <v>0</v>
      </c>
    </row>
    <row r="118" spans="1:16" s="7" customFormat="1" ht="15" hidden="1" x14ac:dyDescent="0.25">
      <c r="A118" s="79">
        <v>99</v>
      </c>
      <c r="B118" s="98"/>
      <c r="C118" s="80"/>
      <c r="D118" s="99"/>
      <c r="E118" s="103"/>
      <c r="F118" s="103"/>
      <c r="G118" s="69"/>
      <c r="H118" s="69"/>
      <c r="I118" s="69"/>
      <c r="J118" s="69">
        <f t="shared" si="54"/>
        <v>0</v>
      </c>
      <c r="K118" s="70">
        <f t="shared" si="60"/>
        <v>0</v>
      </c>
      <c r="L118" s="69">
        <f t="shared" si="61"/>
        <v>0</v>
      </c>
      <c r="M118" s="69">
        <f t="shared" si="57"/>
        <v>0</v>
      </c>
      <c r="N118" s="69">
        <f t="shared" si="62"/>
        <v>0</v>
      </c>
      <c r="O118" s="69">
        <f t="shared" si="63"/>
        <v>0</v>
      </c>
    </row>
    <row r="119" spans="1:16" s="7" customFormat="1" ht="15" hidden="1" x14ac:dyDescent="0.25">
      <c r="A119" s="79">
        <v>100</v>
      </c>
      <c r="B119" s="98"/>
      <c r="C119" s="80"/>
      <c r="D119" s="99"/>
      <c r="E119" s="103"/>
      <c r="F119" s="103"/>
      <c r="G119" s="69"/>
      <c r="H119" s="69"/>
      <c r="I119" s="69"/>
      <c r="J119" s="69">
        <f t="shared" si="54"/>
        <v>0</v>
      </c>
      <c r="K119" s="70">
        <f t="shared" si="60"/>
        <v>0</v>
      </c>
      <c r="L119" s="69">
        <f t="shared" si="61"/>
        <v>0</v>
      </c>
      <c r="M119" s="69">
        <f t="shared" si="57"/>
        <v>0</v>
      </c>
      <c r="N119" s="69">
        <f t="shared" si="62"/>
        <v>0</v>
      </c>
      <c r="O119" s="69">
        <f t="shared" si="63"/>
        <v>0</v>
      </c>
    </row>
    <row r="120" spans="1:16" ht="15.75" x14ac:dyDescent="0.25">
      <c r="A120" s="75"/>
      <c r="B120" s="73"/>
      <c r="C120" s="74"/>
      <c r="D120" s="71"/>
      <c r="E120" s="72"/>
      <c r="F120" s="72"/>
      <c r="G120" s="72"/>
      <c r="H120" s="72"/>
      <c r="I120" s="72"/>
      <c r="J120" s="72"/>
      <c r="K120" s="76"/>
      <c r="L120" s="72"/>
      <c r="M120" s="72"/>
      <c r="N120" s="72"/>
      <c r="O120" s="69"/>
      <c r="P120" s="7"/>
    </row>
    <row r="121" spans="1:16" ht="15.75" customHeight="1" x14ac:dyDescent="0.25">
      <c r="A121" s="179" t="s">
        <v>63</v>
      </c>
      <c r="B121" s="180"/>
      <c r="C121" s="180"/>
      <c r="D121" s="180"/>
      <c r="E121" s="180"/>
      <c r="F121" s="180"/>
      <c r="G121" s="180"/>
      <c r="H121" s="180"/>
      <c r="I121" s="180"/>
      <c r="J121" s="181"/>
      <c r="K121" s="77">
        <f>SUM(K21:K120)</f>
        <v>0</v>
      </c>
      <c r="L121" s="78">
        <f>SUM(L22:L120)</f>
        <v>0</v>
      </c>
      <c r="M121" s="78">
        <f t="shared" ref="M121:N121" si="64">SUM(M22:M120)</f>
        <v>0</v>
      </c>
      <c r="N121" s="78">
        <f t="shared" si="64"/>
        <v>0</v>
      </c>
      <c r="O121" s="78">
        <f>N121+M121+L121</f>
        <v>0</v>
      </c>
      <c r="P121" s="7"/>
    </row>
    <row r="122" spans="1:16" ht="15" x14ac:dyDescent="0.25">
      <c r="B122" s="7"/>
      <c r="C122" s="7"/>
      <c r="D122" s="7"/>
      <c r="E122" s="7"/>
      <c r="F122" s="7"/>
      <c r="G122" s="7"/>
      <c r="H122" s="7"/>
      <c r="I122" s="7"/>
      <c r="J122" s="7"/>
      <c r="K122" s="7"/>
      <c r="L122" s="7"/>
      <c r="M122" s="7"/>
      <c r="N122" s="7"/>
      <c r="O122" s="7"/>
    </row>
    <row r="123" spans="1:16" ht="15" x14ac:dyDescent="0.25">
      <c r="A123" s="7"/>
      <c r="B123" s="25" t="s">
        <v>19</v>
      </c>
      <c r="C123" s="7"/>
      <c r="D123" s="7"/>
      <c r="E123" s="7"/>
      <c r="F123" s="7"/>
      <c r="G123" s="7"/>
      <c r="H123" s="7"/>
      <c r="I123" s="7"/>
      <c r="J123" s="7"/>
      <c r="K123" s="7"/>
      <c r="L123" s="7"/>
      <c r="M123" s="7"/>
      <c r="N123" s="7"/>
      <c r="O123" s="7"/>
      <c r="P123" s="7"/>
    </row>
    <row r="124" spans="1:16" ht="15" x14ac:dyDescent="0.25">
      <c r="A124" s="7"/>
      <c r="B124" s="58" t="s">
        <v>20</v>
      </c>
      <c r="C124" s="7"/>
      <c r="D124" s="7"/>
      <c r="E124" s="7"/>
      <c r="F124" s="7"/>
      <c r="G124" s="7"/>
      <c r="H124" s="7"/>
      <c r="I124" s="7"/>
      <c r="J124" s="7"/>
      <c r="K124" s="7"/>
      <c r="L124" s="7"/>
      <c r="M124" s="7"/>
      <c r="N124" s="7"/>
      <c r="O124" s="7"/>
    </row>
    <row r="125" spans="1:16" ht="15" x14ac:dyDescent="0.25">
      <c r="A125" s="7"/>
      <c r="B125" s="7"/>
      <c r="C125" s="7"/>
      <c r="D125" s="7"/>
      <c r="E125" s="7"/>
      <c r="F125" s="7"/>
      <c r="G125" s="7"/>
      <c r="H125" s="7"/>
      <c r="I125" s="7"/>
      <c r="J125" s="7"/>
      <c r="K125" s="7"/>
      <c r="L125" s="7"/>
      <c r="M125" s="7"/>
      <c r="N125" s="7"/>
      <c r="O125" s="7"/>
    </row>
    <row r="126" spans="1:16" ht="15" x14ac:dyDescent="0.25">
      <c r="A126" s="7"/>
      <c r="B126" s="7" t="s">
        <v>22</v>
      </c>
      <c r="C126" s="7"/>
      <c r="D126" s="7"/>
      <c r="E126" s="7"/>
      <c r="F126" s="7"/>
      <c r="G126" s="7"/>
      <c r="H126" s="7"/>
      <c r="I126" s="7"/>
      <c r="J126" s="7"/>
      <c r="K126" s="7"/>
      <c r="L126" s="7"/>
      <c r="M126" s="7"/>
      <c r="N126" s="7"/>
      <c r="O126" s="7"/>
    </row>
    <row r="127" spans="1:16" ht="15" x14ac:dyDescent="0.25">
      <c r="A127" s="7"/>
      <c r="B127" s="58" t="s">
        <v>40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 ht="15" x14ac:dyDescent="0.25">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30"/>
  <sheetViews>
    <sheetView topLeftCell="A12" workbookViewId="0">
      <selection activeCell="E22" sqref="E22:I10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108</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436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148</v>
      </c>
      <c r="C25" s="79" t="s">
        <v>149</v>
      </c>
      <c r="D25" s="99">
        <v>2.7</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4</v>
      </c>
      <c r="B26" s="98" t="s">
        <v>281</v>
      </c>
      <c r="C26" s="80" t="s">
        <v>149</v>
      </c>
      <c r="D26" s="99">
        <v>39.799999999999997</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5</v>
      </c>
      <c r="B27" s="101" t="s">
        <v>152</v>
      </c>
      <c r="C27" s="80" t="s">
        <v>149</v>
      </c>
      <c r="D27" s="102">
        <v>8.4</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6</v>
      </c>
      <c r="B28" s="101" t="s">
        <v>243</v>
      </c>
      <c r="C28" s="80" t="s">
        <v>149</v>
      </c>
      <c r="D28" s="102">
        <v>8</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346</v>
      </c>
      <c r="C29" s="80" t="s">
        <v>182</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332</v>
      </c>
      <c r="C30" s="80" t="s">
        <v>182</v>
      </c>
      <c r="D30" s="102">
        <v>3</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156</v>
      </c>
      <c r="C31" s="80" t="s">
        <v>149</v>
      </c>
      <c r="D31" s="99">
        <v>15</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245</v>
      </c>
      <c r="C32" s="79" t="s">
        <v>158</v>
      </c>
      <c r="D32" s="99">
        <v>60</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159</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160</v>
      </c>
      <c r="C34" s="80" t="s">
        <v>182</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161</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246</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15</v>
      </c>
      <c r="B37" s="101" t="s">
        <v>162</v>
      </c>
      <c r="C37" s="79" t="s">
        <v>182</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164</v>
      </c>
      <c r="C38" s="80" t="s">
        <v>165</v>
      </c>
      <c r="D38" s="99">
        <v>6</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166</v>
      </c>
      <c r="C39" s="80" t="s">
        <v>158</v>
      </c>
      <c r="D39" s="99">
        <v>2.5</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18</v>
      </c>
      <c r="B40" s="101" t="s">
        <v>167</v>
      </c>
      <c r="C40" s="79" t="s">
        <v>163</v>
      </c>
      <c r="D40" s="102">
        <v>2</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168</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111"/>
      <c r="B42" s="104" t="s">
        <v>169</v>
      </c>
      <c r="C42" s="105"/>
      <c r="D42" s="106"/>
      <c r="E42" s="107"/>
      <c r="F42" s="108"/>
      <c r="G42" s="108"/>
      <c r="H42" s="108"/>
      <c r="I42" s="108"/>
      <c r="J42" s="108"/>
      <c r="K42" s="109"/>
      <c r="L42" s="108"/>
      <c r="M42" s="108"/>
      <c r="N42" s="108"/>
      <c r="O42" s="108"/>
    </row>
    <row r="43" spans="1:15" s="7" customFormat="1" ht="180" x14ac:dyDescent="0.25">
      <c r="A43" s="80">
        <v>20</v>
      </c>
      <c r="B43" s="101" t="s">
        <v>247</v>
      </c>
      <c r="C43" s="79" t="s">
        <v>149</v>
      </c>
      <c r="D43" s="102">
        <v>8.4</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60" x14ac:dyDescent="0.25">
      <c r="A44" s="79">
        <v>21</v>
      </c>
      <c r="B44" s="101" t="s">
        <v>174</v>
      </c>
      <c r="C44" s="80" t="s">
        <v>149</v>
      </c>
      <c r="D44" s="99">
        <v>5.5</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45" x14ac:dyDescent="0.25">
      <c r="A45" s="79">
        <v>22</v>
      </c>
      <c r="B45" s="98" t="s">
        <v>248</v>
      </c>
      <c r="C45" s="80" t="s">
        <v>149</v>
      </c>
      <c r="D45" s="99">
        <v>1.5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60" x14ac:dyDescent="0.25">
      <c r="A46" s="80">
        <v>23</v>
      </c>
      <c r="B46" s="101" t="s">
        <v>437</v>
      </c>
      <c r="C46" s="79" t="s">
        <v>149</v>
      </c>
      <c r="D46" s="102">
        <v>1.5</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249</v>
      </c>
      <c r="C47" s="79" t="s">
        <v>182</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250</v>
      </c>
      <c r="C48" s="80" t="s">
        <v>149</v>
      </c>
      <c r="D48" s="102">
        <v>2.7</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26</v>
      </c>
      <c r="B49" s="101" t="s">
        <v>170</v>
      </c>
      <c r="C49" s="79" t="s">
        <v>149</v>
      </c>
      <c r="D49" s="102">
        <v>3.3</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79">
        <v>27</v>
      </c>
      <c r="B50" s="101" t="s">
        <v>171</v>
      </c>
      <c r="C50" s="80" t="s">
        <v>149</v>
      </c>
      <c r="D50" s="99">
        <v>2.7</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45" x14ac:dyDescent="0.25">
      <c r="A51" s="79">
        <v>28</v>
      </c>
      <c r="B51" s="98" t="s">
        <v>252</v>
      </c>
      <c r="C51" s="80" t="s">
        <v>149</v>
      </c>
      <c r="D51" s="99">
        <v>39.799999999999997</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29</v>
      </c>
      <c r="B52" s="101" t="s">
        <v>179</v>
      </c>
      <c r="C52" s="79" t="s">
        <v>182</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181</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111"/>
      <c r="B54" s="104" t="s">
        <v>254</v>
      </c>
      <c r="C54" s="105"/>
      <c r="D54" s="106"/>
      <c r="E54" s="107"/>
      <c r="F54" s="108"/>
      <c r="G54" s="108"/>
      <c r="H54" s="108"/>
      <c r="I54" s="108"/>
      <c r="J54" s="108"/>
      <c r="K54" s="109"/>
      <c r="L54" s="108"/>
      <c r="M54" s="108"/>
      <c r="N54" s="108"/>
      <c r="O54" s="108"/>
    </row>
    <row r="55" spans="1:15" s="7" customFormat="1" ht="15" x14ac:dyDescent="0.25">
      <c r="A55" s="80">
        <v>31</v>
      </c>
      <c r="B55" s="101" t="s">
        <v>184</v>
      </c>
      <c r="C55" s="79" t="s">
        <v>182</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32</v>
      </c>
      <c r="B56" s="101" t="s">
        <v>255</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33</v>
      </c>
      <c r="B57" s="98" t="s">
        <v>195</v>
      </c>
      <c r="C57" s="80" t="s">
        <v>182</v>
      </c>
      <c r="D57" s="99">
        <v>2</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34</v>
      </c>
      <c r="B58" s="101" t="s">
        <v>256</v>
      </c>
      <c r="C58" s="79" t="s">
        <v>182</v>
      </c>
      <c r="D58" s="102">
        <v>5</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257</v>
      </c>
      <c r="C59" s="79" t="s">
        <v>158</v>
      </c>
      <c r="D59" s="102">
        <v>6</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79">
        <v>36</v>
      </c>
      <c r="B60" s="101" t="s">
        <v>186</v>
      </c>
      <c r="C60" s="80" t="s">
        <v>187</v>
      </c>
      <c r="D60" s="102">
        <v>0.06</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60" x14ac:dyDescent="0.25">
      <c r="A61" s="80">
        <v>37</v>
      </c>
      <c r="B61" s="101" t="s">
        <v>188</v>
      </c>
      <c r="C61" s="79" t="s">
        <v>158</v>
      </c>
      <c r="D61" s="102">
        <v>2.5</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258</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39</v>
      </c>
      <c r="B63" s="98" t="s">
        <v>348</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40</v>
      </c>
      <c r="B64" s="101" t="s">
        <v>289</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30" x14ac:dyDescent="0.25">
      <c r="A65" s="79">
        <v>41</v>
      </c>
      <c r="B65" s="101" t="s">
        <v>403</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42</v>
      </c>
      <c r="B66" s="101" t="s">
        <v>291</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43</v>
      </c>
      <c r="B67" s="101" t="s">
        <v>260</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261</v>
      </c>
      <c r="C68" s="80" t="s">
        <v>182</v>
      </c>
      <c r="D68" s="99">
        <v>2</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79">
        <v>45</v>
      </c>
      <c r="B69" s="98" t="s">
        <v>262</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111"/>
      <c r="B70" s="104" t="s">
        <v>199</v>
      </c>
      <c r="C70" s="105"/>
      <c r="D70" s="106"/>
      <c r="E70" s="107"/>
      <c r="F70" s="108"/>
      <c r="G70" s="108"/>
      <c r="H70" s="108"/>
      <c r="I70" s="108"/>
      <c r="J70" s="108"/>
      <c r="K70" s="109"/>
      <c r="L70" s="108"/>
      <c r="M70" s="108"/>
      <c r="N70" s="108"/>
      <c r="O70" s="108"/>
    </row>
    <row r="71" spans="1:15" s="7" customFormat="1" ht="45" x14ac:dyDescent="0.25">
      <c r="A71" s="79">
        <v>46</v>
      </c>
      <c r="B71" s="101" t="s">
        <v>411</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45" x14ac:dyDescent="0.25">
      <c r="A72" s="79"/>
      <c r="B72" s="101" t="s">
        <v>205</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60" x14ac:dyDescent="0.25">
      <c r="A73" s="80"/>
      <c r="B73" s="101" t="s">
        <v>206</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60" x14ac:dyDescent="0.25">
      <c r="A74" s="79">
        <v>47</v>
      </c>
      <c r="B74" s="101" t="s">
        <v>200</v>
      </c>
      <c r="C74" s="80" t="s">
        <v>158</v>
      </c>
      <c r="D74" s="99">
        <v>60</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48</v>
      </c>
      <c r="B75" s="98" t="s">
        <v>263</v>
      </c>
      <c r="C75" s="80" t="s">
        <v>182</v>
      </c>
      <c r="D75" s="99">
        <v>4</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45" x14ac:dyDescent="0.25">
      <c r="A76" s="80">
        <v>49</v>
      </c>
      <c r="B76" s="101" t="s">
        <v>264</v>
      </c>
      <c r="C76" s="79" t="s">
        <v>182</v>
      </c>
      <c r="D76" s="102">
        <v>11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79">
        <v>50</v>
      </c>
      <c r="B77" s="101" t="s">
        <v>265</v>
      </c>
      <c r="C77" s="79" t="s">
        <v>182</v>
      </c>
      <c r="D77" s="102">
        <v>4</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51</v>
      </c>
      <c r="B78" s="101" t="s">
        <v>266</v>
      </c>
      <c r="C78" s="80" t="s">
        <v>182</v>
      </c>
      <c r="D78" s="102">
        <v>2</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80">
        <v>52</v>
      </c>
      <c r="B79" s="101" t="s">
        <v>267</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79">
        <v>53</v>
      </c>
      <c r="B80" s="101" t="s">
        <v>268</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60" x14ac:dyDescent="0.25">
      <c r="A81" s="79">
        <v>56</v>
      </c>
      <c r="B81" s="98" t="s">
        <v>207</v>
      </c>
      <c r="C81" s="80" t="s">
        <v>182</v>
      </c>
      <c r="D81" s="99">
        <v>1</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111"/>
      <c r="B82" s="104" t="s">
        <v>210</v>
      </c>
      <c r="C82" s="105"/>
      <c r="D82" s="106"/>
      <c r="E82" s="107"/>
      <c r="F82" s="108"/>
      <c r="G82" s="108"/>
      <c r="H82" s="108"/>
      <c r="I82" s="108"/>
      <c r="J82" s="108"/>
      <c r="K82" s="109"/>
      <c r="L82" s="108"/>
      <c r="M82" s="108"/>
      <c r="N82" s="108"/>
      <c r="O82" s="108"/>
    </row>
    <row r="83" spans="1:15" s="7" customFormat="1" ht="30" x14ac:dyDescent="0.25">
      <c r="A83" s="79">
        <v>57</v>
      </c>
      <c r="B83" s="101" t="s">
        <v>211</v>
      </c>
      <c r="C83" s="79" t="s">
        <v>149</v>
      </c>
      <c r="D83" s="102">
        <v>164</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58</v>
      </c>
      <c r="B84" s="101" t="s">
        <v>269</v>
      </c>
      <c r="C84" s="80" t="s">
        <v>149</v>
      </c>
      <c r="D84" s="102">
        <v>42.5</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59</v>
      </c>
      <c r="B85" s="101" t="s">
        <v>270</v>
      </c>
      <c r="C85" s="79" t="s">
        <v>149</v>
      </c>
      <c r="D85" s="102">
        <v>48</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60</v>
      </c>
      <c r="B86" s="101" t="s">
        <v>213</v>
      </c>
      <c r="C86" s="79" t="s">
        <v>149</v>
      </c>
      <c r="D86" s="102">
        <v>20</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61</v>
      </c>
      <c r="B87" s="101" t="s">
        <v>271</v>
      </c>
      <c r="C87" s="80" t="s">
        <v>149</v>
      </c>
      <c r="D87" s="99">
        <v>2.8</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62</v>
      </c>
      <c r="B88" s="98" t="s">
        <v>272</v>
      </c>
      <c r="C88" s="80" t="s">
        <v>149</v>
      </c>
      <c r="D88" s="99">
        <v>42.5</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63</v>
      </c>
      <c r="B89" s="101" t="s">
        <v>273</v>
      </c>
      <c r="C89" s="79" t="s">
        <v>149</v>
      </c>
      <c r="D89" s="102">
        <v>42.5</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64</v>
      </c>
      <c r="B90" s="101" t="s">
        <v>217</v>
      </c>
      <c r="C90" s="79" t="s">
        <v>149</v>
      </c>
      <c r="D90" s="102">
        <v>42.5</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65</v>
      </c>
      <c r="B91" s="101" t="s">
        <v>274</v>
      </c>
      <c r="C91" s="80" t="s">
        <v>149</v>
      </c>
      <c r="D91" s="102">
        <v>121</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66</v>
      </c>
      <c r="B92" s="101" t="s">
        <v>275</v>
      </c>
      <c r="C92" s="79" t="s">
        <v>149</v>
      </c>
      <c r="D92" s="102">
        <v>121</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67</v>
      </c>
      <c r="B93" s="101" t="s">
        <v>220</v>
      </c>
      <c r="C93" s="80" t="s">
        <v>149</v>
      </c>
      <c r="D93" s="99">
        <v>121</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222</v>
      </c>
      <c r="C94" s="80" t="s">
        <v>149</v>
      </c>
      <c r="D94" s="99">
        <v>4.5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69</v>
      </c>
      <c r="B95" s="101" t="s">
        <v>223</v>
      </c>
      <c r="C95" s="79" t="s">
        <v>149</v>
      </c>
      <c r="D95" s="102">
        <v>4.5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45" x14ac:dyDescent="0.25">
      <c r="A96" s="79">
        <v>70</v>
      </c>
      <c r="B96" s="101" t="s">
        <v>224</v>
      </c>
      <c r="C96" s="79" t="s">
        <v>149</v>
      </c>
      <c r="D96" s="102">
        <v>12.8</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111"/>
      <c r="B97" s="104" t="s">
        <v>231</v>
      </c>
      <c r="C97" s="105"/>
      <c r="D97" s="106"/>
      <c r="E97" s="107"/>
      <c r="F97" s="108"/>
      <c r="G97" s="108"/>
      <c r="H97" s="108"/>
      <c r="I97" s="108"/>
      <c r="J97" s="108"/>
      <c r="K97" s="109"/>
      <c r="L97" s="108"/>
      <c r="M97" s="108"/>
      <c r="N97" s="108"/>
      <c r="O97" s="108"/>
    </row>
    <row r="98" spans="1:15" s="7" customFormat="1" ht="30" x14ac:dyDescent="0.25">
      <c r="A98" s="80">
        <v>71</v>
      </c>
      <c r="B98" s="101" t="s">
        <v>278</v>
      </c>
      <c r="C98" s="79" t="s">
        <v>182</v>
      </c>
      <c r="D98" s="102">
        <v>1</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111"/>
      <c r="B99" s="104" t="s">
        <v>233</v>
      </c>
      <c r="C99" s="105"/>
      <c r="D99" s="106"/>
      <c r="E99" s="107"/>
      <c r="F99" s="108"/>
      <c r="G99" s="108"/>
      <c r="H99" s="108"/>
      <c r="I99" s="108"/>
      <c r="J99" s="108"/>
      <c r="K99" s="109"/>
      <c r="L99" s="108"/>
      <c r="M99" s="108"/>
      <c r="N99" s="108"/>
      <c r="O99" s="108"/>
    </row>
    <row r="100" spans="1:15" s="7" customFormat="1" ht="45" x14ac:dyDescent="0.25">
      <c r="A100" s="79">
        <v>72</v>
      </c>
      <c r="B100" s="98" t="s">
        <v>234</v>
      </c>
      <c r="C100" s="80" t="s">
        <v>235</v>
      </c>
      <c r="D100" s="99">
        <v>4.5999999999999996</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45" x14ac:dyDescent="0.25">
      <c r="A101" s="79">
        <v>73</v>
      </c>
      <c r="B101" s="98" t="s">
        <v>236</v>
      </c>
      <c r="C101" s="80" t="s">
        <v>235</v>
      </c>
      <c r="D101" s="99">
        <v>4.5999999999999996</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x14ac:dyDescent="0.25">
      <c r="A102" s="80">
        <v>74</v>
      </c>
      <c r="B102" s="101" t="s">
        <v>279</v>
      </c>
      <c r="C102" s="79" t="s">
        <v>149</v>
      </c>
      <c r="D102" s="102">
        <v>42.5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30" x14ac:dyDescent="0.25">
      <c r="A103" s="79">
        <v>75</v>
      </c>
      <c r="B103" s="101" t="s">
        <v>295</v>
      </c>
      <c r="C103" s="79" t="s">
        <v>182</v>
      </c>
      <c r="D103" s="102">
        <v>2</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420</v>
      </c>
      <c r="C104" s="80" t="s">
        <v>149</v>
      </c>
      <c r="D104" s="102">
        <v>1.9</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ref="G105:G120" si="12">ROUND(E105*F105,2)</f>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30"/>
  <sheetViews>
    <sheetView topLeftCell="A12" workbookViewId="0">
      <selection activeCell="E22" sqref="E22:I9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107</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438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15" x14ac:dyDescent="0.25">
      <c r="A22" s="80">
        <v>1</v>
      </c>
      <c r="B22" s="101" t="s">
        <v>150</v>
      </c>
      <c r="C22" s="80" t="s">
        <v>149</v>
      </c>
      <c r="D22" s="102">
        <v>43.88</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152</v>
      </c>
      <c r="C23" s="79" t="s">
        <v>149</v>
      </c>
      <c r="D23" s="102">
        <v>8.6999999999999993</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153</v>
      </c>
      <c r="C24" s="79" t="s">
        <v>149</v>
      </c>
      <c r="D24" s="99">
        <v>1.9</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80">
        <v>4</v>
      </c>
      <c r="B25" s="101" t="s">
        <v>439</v>
      </c>
      <c r="C25" s="79" t="s">
        <v>155</v>
      </c>
      <c r="D25" s="99">
        <v>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156</v>
      </c>
      <c r="C26" s="80" t="s">
        <v>149</v>
      </c>
      <c r="D26" s="99">
        <v>14.5</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157</v>
      </c>
      <c r="C27" s="80" t="s">
        <v>158</v>
      </c>
      <c r="D27" s="102">
        <v>60</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7</v>
      </c>
      <c r="B28" s="101" t="s">
        <v>159</v>
      </c>
      <c r="C28" s="80" t="s">
        <v>155</v>
      </c>
      <c r="D28" s="102">
        <v>1</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160</v>
      </c>
      <c r="C29" s="80" t="s">
        <v>155</v>
      </c>
      <c r="D29" s="102">
        <v>2</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9</v>
      </c>
      <c r="B30" s="101" t="s">
        <v>161</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10</v>
      </c>
      <c r="B31" s="101" t="s">
        <v>162</v>
      </c>
      <c r="C31" s="80" t="s">
        <v>163</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164</v>
      </c>
      <c r="C32" s="79" t="s">
        <v>165</v>
      </c>
      <c r="D32" s="99">
        <v>7</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166</v>
      </c>
      <c r="C33" s="79" t="s">
        <v>158</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13</v>
      </c>
      <c r="B34" s="101" t="s">
        <v>167</v>
      </c>
      <c r="C34" s="80" t="s">
        <v>163</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168</v>
      </c>
      <c r="C35" s="79" t="s">
        <v>155</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111"/>
      <c r="B36" s="104" t="s">
        <v>169</v>
      </c>
      <c r="C36" s="105"/>
      <c r="D36" s="106"/>
      <c r="E36" s="107"/>
      <c r="F36" s="108"/>
      <c r="G36" s="108"/>
      <c r="H36" s="108"/>
      <c r="I36" s="108"/>
      <c r="J36" s="108"/>
      <c r="K36" s="109"/>
      <c r="L36" s="108"/>
      <c r="M36" s="108"/>
      <c r="N36" s="108"/>
      <c r="O36" s="108"/>
    </row>
    <row r="37" spans="1:15" s="7" customFormat="1" ht="180" x14ac:dyDescent="0.25">
      <c r="A37" s="80">
        <v>15</v>
      </c>
      <c r="B37" s="101" t="s">
        <v>173</v>
      </c>
      <c r="C37" s="79" t="s">
        <v>149</v>
      </c>
      <c r="D37" s="102">
        <v>8.6999999999999993</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75" x14ac:dyDescent="0.25">
      <c r="A38" s="79">
        <v>16</v>
      </c>
      <c r="B38" s="101" t="s">
        <v>176</v>
      </c>
      <c r="C38" s="80" t="s">
        <v>155</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45" x14ac:dyDescent="0.25">
      <c r="A39" s="79">
        <v>17</v>
      </c>
      <c r="B39" s="98" t="s">
        <v>178</v>
      </c>
      <c r="C39" s="80" t="s">
        <v>149</v>
      </c>
      <c r="D39" s="99">
        <v>43.88</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179</v>
      </c>
      <c r="C40" s="79" t="s">
        <v>163</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323</v>
      </c>
      <c r="C41" s="79" t="s">
        <v>163</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20</v>
      </c>
      <c r="B42" s="101" t="s">
        <v>377</v>
      </c>
      <c r="C42" s="80" t="s">
        <v>321</v>
      </c>
      <c r="D42" s="102">
        <v>2</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21</v>
      </c>
      <c r="B43" s="101" t="s">
        <v>322</v>
      </c>
      <c r="C43" s="79" t="s">
        <v>163</v>
      </c>
      <c r="D43" s="102">
        <v>6</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111"/>
      <c r="B44" s="104" t="s">
        <v>183</v>
      </c>
      <c r="C44" s="105"/>
      <c r="D44" s="106"/>
      <c r="E44" s="107"/>
      <c r="F44" s="108"/>
      <c r="G44" s="108"/>
      <c r="H44" s="108"/>
      <c r="I44" s="108"/>
      <c r="J44" s="108"/>
      <c r="K44" s="109"/>
      <c r="L44" s="108"/>
      <c r="M44" s="108"/>
      <c r="N44" s="108"/>
      <c r="O44" s="108"/>
    </row>
    <row r="45" spans="1:15" s="7" customFormat="1" ht="15" x14ac:dyDescent="0.25">
      <c r="A45" s="79">
        <v>22</v>
      </c>
      <c r="B45" s="98" t="s">
        <v>184</v>
      </c>
      <c r="C45" s="80" t="s">
        <v>163</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194</v>
      </c>
      <c r="C46" s="79" t="s">
        <v>163</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195</v>
      </c>
      <c r="C47" s="79" t="s">
        <v>163</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196</v>
      </c>
      <c r="C48" s="80" t="s">
        <v>182</v>
      </c>
      <c r="D48" s="102">
        <v>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26</v>
      </c>
      <c r="B49" s="101" t="s">
        <v>185</v>
      </c>
      <c r="C49" s="79" t="s">
        <v>158</v>
      </c>
      <c r="D49" s="102">
        <v>7</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79">
        <v>27</v>
      </c>
      <c r="B50" s="101" t="s">
        <v>186</v>
      </c>
      <c r="C50" s="80" t="s">
        <v>187</v>
      </c>
      <c r="D50" s="99">
        <v>7.0000000000000007E-2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60" x14ac:dyDescent="0.25">
      <c r="A51" s="79">
        <v>28</v>
      </c>
      <c r="B51" s="98" t="s">
        <v>188</v>
      </c>
      <c r="C51" s="80" t="s">
        <v>158</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29</v>
      </c>
      <c r="B52" s="101" t="s">
        <v>189</v>
      </c>
      <c r="C52" s="79" t="s">
        <v>155</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79">
        <v>30</v>
      </c>
      <c r="B53" s="101" t="s">
        <v>190</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191</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80">
        <v>32</v>
      </c>
      <c r="B55" s="101" t="s">
        <v>192</v>
      </c>
      <c r="C55" s="79" t="s">
        <v>155</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33</v>
      </c>
      <c r="B56" s="101" t="s">
        <v>193</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34</v>
      </c>
      <c r="B57" s="98" t="s">
        <v>197</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35</v>
      </c>
      <c r="B58" s="101" t="s">
        <v>198</v>
      </c>
      <c r="C58" s="79" t="s">
        <v>155</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111"/>
      <c r="B59" s="104" t="s">
        <v>199</v>
      </c>
      <c r="C59" s="105"/>
      <c r="D59" s="106"/>
      <c r="E59" s="107"/>
      <c r="F59" s="108"/>
      <c r="G59" s="108"/>
      <c r="H59" s="108"/>
      <c r="I59" s="108"/>
      <c r="J59" s="108"/>
      <c r="K59" s="109"/>
      <c r="L59" s="108"/>
      <c r="M59" s="108"/>
      <c r="N59" s="108"/>
      <c r="O59" s="108"/>
    </row>
    <row r="60" spans="1:15" s="7" customFormat="1" ht="60" x14ac:dyDescent="0.25">
      <c r="A60" s="79">
        <v>36</v>
      </c>
      <c r="B60" s="101" t="s">
        <v>200</v>
      </c>
      <c r="C60" s="80" t="s">
        <v>158</v>
      </c>
      <c r="D60" s="102">
        <v>60</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37</v>
      </c>
      <c r="B61" s="101" t="s">
        <v>201</v>
      </c>
      <c r="C61" s="79" t="s">
        <v>163</v>
      </c>
      <c r="D61" s="102">
        <v>5</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202</v>
      </c>
      <c r="C62" s="80" t="s">
        <v>163</v>
      </c>
      <c r="D62" s="99">
        <v>10</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39</v>
      </c>
      <c r="B63" s="98" t="s">
        <v>203</v>
      </c>
      <c r="C63" s="80" t="s">
        <v>163</v>
      </c>
      <c r="D63" s="99">
        <v>6</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40</v>
      </c>
      <c r="B64" s="101" t="s">
        <v>204</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c r="B65" s="101" t="s">
        <v>205</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60" x14ac:dyDescent="0.25">
      <c r="A66" s="79"/>
      <c r="B66" s="101" t="s">
        <v>206</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41</v>
      </c>
      <c r="B67" s="101" t="s">
        <v>208</v>
      </c>
      <c r="C67" s="79" t="s">
        <v>155</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79">
        <v>42</v>
      </c>
      <c r="B68" s="101" t="s">
        <v>209</v>
      </c>
      <c r="C68" s="80" t="s">
        <v>155</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60" x14ac:dyDescent="0.25">
      <c r="A69" s="79">
        <v>45</v>
      </c>
      <c r="B69" s="98" t="s">
        <v>207</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111"/>
      <c r="B70" s="104" t="s">
        <v>210</v>
      </c>
      <c r="C70" s="105"/>
      <c r="D70" s="106"/>
      <c r="E70" s="107"/>
      <c r="F70" s="108"/>
      <c r="G70" s="108"/>
      <c r="H70" s="108"/>
      <c r="I70" s="108"/>
      <c r="J70" s="108"/>
      <c r="K70" s="109"/>
      <c r="L70" s="108"/>
      <c r="M70" s="108"/>
      <c r="N70" s="108"/>
      <c r="O70" s="108"/>
    </row>
    <row r="71" spans="1:15" s="7" customFormat="1" ht="30" x14ac:dyDescent="0.25">
      <c r="A71" s="79">
        <v>46</v>
      </c>
      <c r="B71" s="101" t="s">
        <v>211</v>
      </c>
      <c r="C71" s="79" t="s">
        <v>149</v>
      </c>
      <c r="D71" s="102">
        <v>185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335</v>
      </c>
      <c r="C72" s="80" t="s">
        <v>149</v>
      </c>
      <c r="D72" s="102">
        <v>15</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48</v>
      </c>
      <c r="B73" s="101" t="s">
        <v>336</v>
      </c>
      <c r="C73" s="79" t="s">
        <v>149</v>
      </c>
      <c r="D73" s="102">
        <v>54</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49</v>
      </c>
      <c r="B74" s="101" t="s">
        <v>213</v>
      </c>
      <c r="C74" s="80" t="s">
        <v>149</v>
      </c>
      <c r="D74" s="99">
        <v>39</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214</v>
      </c>
      <c r="C75" s="80" t="s">
        <v>149</v>
      </c>
      <c r="D75" s="99">
        <v>2.6</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51</v>
      </c>
      <c r="B76" s="101" t="s">
        <v>215</v>
      </c>
      <c r="C76" s="79" t="s">
        <v>149</v>
      </c>
      <c r="D76" s="102">
        <v>49.84</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79">
        <v>52</v>
      </c>
      <c r="B77" s="101" t="s">
        <v>216</v>
      </c>
      <c r="C77" s="79" t="s">
        <v>149</v>
      </c>
      <c r="D77" s="102">
        <v>49.84</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217</v>
      </c>
      <c r="C78" s="80" t="s">
        <v>149</v>
      </c>
      <c r="D78" s="102">
        <v>49.84</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80">
        <v>54</v>
      </c>
      <c r="B79" s="101" t="s">
        <v>218</v>
      </c>
      <c r="C79" s="79" t="s">
        <v>149</v>
      </c>
      <c r="D79" s="102">
        <v>135</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55</v>
      </c>
      <c r="B80" s="101" t="s">
        <v>219</v>
      </c>
      <c r="C80" s="80" t="s">
        <v>149</v>
      </c>
      <c r="D80" s="99">
        <v>135</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56</v>
      </c>
      <c r="B81" s="98" t="s">
        <v>220</v>
      </c>
      <c r="C81" s="80" t="s">
        <v>149</v>
      </c>
      <c r="D81" s="99">
        <v>135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57</v>
      </c>
      <c r="B82" s="101" t="s">
        <v>440</v>
      </c>
      <c r="C82" s="79" t="s">
        <v>149</v>
      </c>
      <c r="D82" s="102">
        <v>5.96</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312</v>
      </c>
      <c r="C83" s="79" t="s">
        <v>149</v>
      </c>
      <c r="D83" s="102">
        <v>25.8</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59</v>
      </c>
      <c r="B84" s="101" t="s">
        <v>222</v>
      </c>
      <c r="C84" s="80" t="s">
        <v>149</v>
      </c>
      <c r="D84" s="102">
        <v>4</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45" x14ac:dyDescent="0.25">
      <c r="A85" s="80">
        <v>60</v>
      </c>
      <c r="B85" s="101" t="s">
        <v>223</v>
      </c>
      <c r="C85" s="79" t="s">
        <v>149</v>
      </c>
      <c r="D85" s="102">
        <v>4.5</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45" x14ac:dyDescent="0.25">
      <c r="A86" s="80">
        <v>61</v>
      </c>
      <c r="B86" s="101" t="s">
        <v>224</v>
      </c>
      <c r="C86" s="79" t="s">
        <v>149</v>
      </c>
      <c r="D86" s="102">
        <v>10.7</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111"/>
      <c r="B87" s="104" t="s">
        <v>231</v>
      </c>
      <c r="C87" s="105"/>
      <c r="D87" s="106"/>
      <c r="E87" s="107"/>
      <c r="F87" s="108"/>
      <c r="G87" s="108"/>
      <c r="H87" s="108"/>
      <c r="I87" s="108"/>
      <c r="J87" s="108"/>
      <c r="K87" s="109"/>
      <c r="L87" s="108"/>
      <c r="M87" s="108"/>
      <c r="N87" s="108"/>
      <c r="O87" s="108"/>
    </row>
    <row r="88" spans="1:15" s="7" customFormat="1" ht="30" x14ac:dyDescent="0.25">
      <c r="A88" s="79">
        <v>62</v>
      </c>
      <c r="B88" s="98" t="s">
        <v>329</v>
      </c>
      <c r="C88" s="80" t="s">
        <v>155</v>
      </c>
      <c r="D88" s="99">
        <v>1</v>
      </c>
      <c r="E88" s="103"/>
      <c r="F88" s="103"/>
      <c r="G88" s="69"/>
      <c r="H88" s="69"/>
      <c r="I88" s="69"/>
      <c r="J88" s="69">
        <f t="shared" si="6"/>
        <v>0</v>
      </c>
      <c r="K88" s="70">
        <f t="shared" ref="K88:K120" si="11">ROUND(D88*E88,1)</f>
        <v>0</v>
      </c>
      <c r="L88" s="69">
        <f t="shared" si="7"/>
        <v>0</v>
      </c>
      <c r="M88" s="69">
        <f t="shared" si="8"/>
        <v>0</v>
      </c>
      <c r="N88" s="69">
        <f t="shared" si="9"/>
        <v>0</v>
      </c>
      <c r="O88" s="69">
        <f t="shared" si="10"/>
        <v>0</v>
      </c>
    </row>
    <row r="89" spans="1:15" s="7" customFormat="1" ht="15" x14ac:dyDescent="0.25">
      <c r="A89" s="111"/>
      <c r="B89" s="104" t="s">
        <v>233</v>
      </c>
      <c r="C89" s="105"/>
      <c r="D89" s="106"/>
      <c r="E89" s="107"/>
      <c r="F89" s="108"/>
      <c r="G89" s="108"/>
      <c r="H89" s="108"/>
      <c r="I89" s="108"/>
      <c r="J89" s="108"/>
      <c r="K89" s="109"/>
      <c r="L89" s="108"/>
      <c r="M89" s="108"/>
      <c r="N89" s="108"/>
      <c r="O89" s="108"/>
    </row>
    <row r="90" spans="1:15" s="7" customFormat="1" ht="45" x14ac:dyDescent="0.25">
      <c r="A90" s="79">
        <v>63</v>
      </c>
      <c r="B90" s="101" t="s">
        <v>234</v>
      </c>
      <c r="C90" s="79" t="s">
        <v>235</v>
      </c>
      <c r="D90" s="102">
        <v>4.0999999999999996</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45" x14ac:dyDescent="0.25">
      <c r="A91" s="79">
        <v>64</v>
      </c>
      <c r="B91" s="101" t="s">
        <v>236</v>
      </c>
      <c r="C91" s="80" t="s">
        <v>235</v>
      </c>
      <c r="D91" s="102">
        <v>4.0999999999999996</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80">
        <v>65</v>
      </c>
      <c r="B92" s="101" t="s">
        <v>237</v>
      </c>
      <c r="C92" s="79" t="s">
        <v>149</v>
      </c>
      <c r="D92" s="102">
        <v>47.04</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45" x14ac:dyDescent="0.25">
      <c r="A93" s="79">
        <v>66</v>
      </c>
      <c r="B93" s="101" t="s">
        <v>315</v>
      </c>
      <c r="C93" s="80" t="s">
        <v>149</v>
      </c>
      <c r="D93" s="99">
        <v>3.16</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238</v>
      </c>
      <c r="C94" s="80" t="s">
        <v>239</v>
      </c>
      <c r="D94" s="99">
        <v>1</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hidden="1" x14ac:dyDescent="0.25">
      <c r="A95" s="80">
        <v>75</v>
      </c>
      <c r="B95" s="101"/>
      <c r="C95" s="79"/>
      <c r="D95" s="102"/>
      <c r="E95" s="103"/>
      <c r="F95" s="103"/>
      <c r="G95" s="69">
        <f t="shared" ref="G95:G120" si="12">ROUND(E95*F95,2)</f>
        <v>0</v>
      </c>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f t="shared" si="12"/>
        <v>0</v>
      </c>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f t="shared" si="12"/>
        <v>0</v>
      </c>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f t="shared" si="12"/>
        <v>0</v>
      </c>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f t="shared" si="12"/>
        <v>0</v>
      </c>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f t="shared" si="12"/>
        <v>0</v>
      </c>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f t="shared" si="12"/>
        <v>0</v>
      </c>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f t="shared" si="12"/>
        <v>0</v>
      </c>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f t="shared" si="12"/>
        <v>0</v>
      </c>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si="12"/>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30"/>
  <sheetViews>
    <sheetView topLeftCell="A12" workbookViewId="0">
      <selection activeCell="E22" sqref="E22:I95"/>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106</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441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5"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442</v>
      </c>
      <c r="C25" s="79" t="s">
        <v>149</v>
      </c>
      <c r="D25" s="99">
        <v>48.4</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4</v>
      </c>
      <c r="B26" s="98" t="s">
        <v>152</v>
      </c>
      <c r="C26" s="80" t="s">
        <v>149</v>
      </c>
      <c r="D26" s="99">
        <v>10.7</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443</v>
      </c>
      <c r="C27" s="80" t="s">
        <v>149</v>
      </c>
      <c r="D27" s="102">
        <v>3.6</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6</v>
      </c>
      <c r="B28" s="101" t="s">
        <v>346</v>
      </c>
      <c r="C28" s="80" t="s">
        <v>182</v>
      </c>
      <c r="D28" s="102">
        <v>5</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245</v>
      </c>
      <c r="C29" s="80" t="s">
        <v>158</v>
      </c>
      <c r="D29" s="102">
        <v>120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159</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160</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162</v>
      </c>
      <c r="C32" s="79" t="s">
        <v>182</v>
      </c>
      <c r="D32" s="99">
        <v>2</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167</v>
      </c>
      <c r="C33" s="79" t="s">
        <v>163</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168</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111"/>
      <c r="B35" s="104" t="s">
        <v>169</v>
      </c>
      <c r="C35" s="105"/>
      <c r="D35" s="106"/>
      <c r="E35" s="107"/>
      <c r="F35" s="108"/>
      <c r="G35" s="108"/>
      <c r="H35" s="108"/>
      <c r="I35" s="108"/>
      <c r="J35" s="108"/>
      <c r="K35" s="109"/>
      <c r="L35" s="108"/>
      <c r="M35" s="108"/>
      <c r="N35" s="108"/>
      <c r="O35" s="108"/>
    </row>
    <row r="36" spans="1:15" s="7" customFormat="1" ht="180" x14ac:dyDescent="0.25">
      <c r="A36" s="79">
        <v>13</v>
      </c>
      <c r="B36" s="101" t="s">
        <v>247</v>
      </c>
      <c r="C36" s="79" t="s">
        <v>149</v>
      </c>
      <c r="D36" s="102">
        <v>10.7</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60" x14ac:dyDescent="0.25">
      <c r="A37" s="80">
        <v>14</v>
      </c>
      <c r="B37" s="101" t="s">
        <v>174</v>
      </c>
      <c r="C37" s="79" t="s">
        <v>149</v>
      </c>
      <c r="D37" s="102">
        <v>1.7</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75" x14ac:dyDescent="0.25">
      <c r="A38" s="79">
        <v>15</v>
      </c>
      <c r="B38" s="101" t="s">
        <v>285</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16</v>
      </c>
      <c r="B39" s="98" t="s">
        <v>249</v>
      </c>
      <c r="C39" s="80" t="s">
        <v>182</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17</v>
      </c>
      <c r="B40" s="101" t="s">
        <v>377</v>
      </c>
      <c r="C40" s="79" t="s">
        <v>182</v>
      </c>
      <c r="D40" s="102">
        <v>6</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79">
        <v>18</v>
      </c>
      <c r="B41" s="101" t="s">
        <v>409</v>
      </c>
      <c r="C41" s="79" t="s">
        <v>182</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45" x14ac:dyDescent="0.25">
      <c r="A42" s="79">
        <v>19</v>
      </c>
      <c r="B42" s="101" t="s">
        <v>252</v>
      </c>
      <c r="C42" s="80" t="s">
        <v>149</v>
      </c>
      <c r="D42" s="102">
        <v>48.4</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20</v>
      </c>
      <c r="B43" s="101" t="s">
        <v>179</v>
      </c>
      <c r="C43" s="79" t="s">
        <v>182</v>
      </c>
      <c r="D43" s="102">
        <v>4</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111"/>
      <c r="B44" s="104" t="s">
        <v>254</v>
      </c>
      <c r="C44" s="105"/>
      <c r="D44" s="106"/>
      <c r="E44" s="107"/>
      <c r="F44" s="108"/>
      <c r="G44" s="108"/>
      <c r="H44" s="108"/>
      <c r="I44" s="108"/>
      <c r="J44" s="108"/>
      <c r="K44" s="109"/>
      <c r="L44" s="108"/>
      <c r="M44" s="108"/>
      <c r="N44" s="108"/>
      <c r="O44" s="108"/>
    </row>
    <row r="45" spans="1:15" s="7" customFormat="1" ht="15" x14ac:dyDescent="0.25">
      <c r="A45" s="79">
        <v>21</v>
      </c>
      <c r="B45" s="98" t="s">
        <v>184</v>
      </c>
      <c r="C45" s="80" t="s">
        <v>182</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80">
        <v>22</v>
      </c>
      <c r="B46" s="101" t="s">
        <v>255</v>
      </c>
      <c r="C46" s="79" t="s">
        <v>182</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23</v>
      </c>
      <c r="B47" s="101" t="s">
        <v>195</v>
      </c>
      <c r="C47" s="79" t="s">
        <v>182</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24</v>
      </c>
      <c r="B48" s="101" t="s">
        <v>256</v>
      </c>
      <c r="C48" s="80" t="s">
        <v>182</v>
      </c>
      <c r="D48" s="102">
        <v>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80">
        <v>25</v>
      </c>
      <c r="B49" s="101" t="s">
        <v>186</v>
      </c>
      <c r="C49" s="79" t="s">
        <v>187</v>
      </c>
      <c r="D49" s="102">
        <v>7.0000000000000007E-2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26</v>
      </c>
      <c r="B50" s="101" t="s">
        <v>258</v>
      </c>
      <c r="C50" s="80" t="s">
        <v>182</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45" x14ac:dyDescent="0.25">
      <c r="A51" s="79">
        <v>27</v>
      </c>
      <c r="B51" s="98" t="s">
        <v>348</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28</v>
      </c>
      <c r="B52" s="101" t="s">
        <v>191</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29</v>
      </c>
      <c r="B53" s="101" t="s">
        <v>444</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79">
        <v>30</v>
      </c>
      <c r="B54" s="101" t="s">
        <v>291</v>
      </c>
      <c r="C54" s="80" t="s">
        <v>182</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31</v>
      </c>
      <c r="B55" s="101" t="s">
        <v>260</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261</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33</v>
      </c>
      <c r="B57" s="98" t="s">
        <v>307</v>
      </c>
      <c r="C57" s="80" t="s">
        <v>182</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111"/>
      <c r="B58" s="104" t="s">
        <v>199</v>
      </c>
      <c r="C58" s="105"/>
      <c r="D58" s="106"/>
      <c r="E58" s="107"/>
      <c r="F58" s="108"/>
      <c r="G58" s="108"/>
      <c r="H58" s="108"/>
      <c r="I58" s="108"/>
      <c r="J58" s="108"/>
      <c r="K58" s="109"/>
      <c r="L58" s="108"/>
      <c r="M58" s="108"/>
      <c r="N58" s="108"/>
      <c r="O58" s="108"/>
    </row>
    <row r="59" spans="1:15" s="7" customFormat="1" ht="45" x14ac:dyDescent="0.25">
      <c r="A59" s="79">
        <v>34</v>
      </c>
      <c r="B59" s="101" t="s">
        <v>411</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79"/>
      <c r="B60" s="101" t="s">
        <v>205</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60" x14ac:dyDescent="0.25">
      <c r="A61" s="80"/>
      <c r="B61" s="101" t="s">
        <v>206</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60" x14ac:dyDescent="0.25">
      <c r="A62" s="79">
        <v>35</v>
      </c>
      <c r="B62" s="101" t="s">
        <v>200</v>
      </c>
      <c r="C62" s="80" t="s">
        <v>158</v>
      </c>
      <c r="D62" s="99">
        <v>120</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36</v>
      </c>
      <c r="B63" s="98" t="s">
        <v>263</v>
      </c>
      <c r="C63" s="80" t="s">
        <v>182</v>
      </c>
      <c r="D63" s="99">
        <v>7</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37</v>
      </c>
      <c r="B64" s="101" t="s">
        <v>264</v>
      </c>
      <c r="C64" s="79" t="s">
        <v>182</v>
      </c>
      <c r="D64" s="102">
        <v>14</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30" x14ac:dyDescent="0.25">
      <c r="A65" s="79">
        <v>38</v>
      </c>
      <c r="B65" s="101" t="s">
        <v>265</v>
      </c>
      <c r="C65" s="79" t="s">
        <v>182</v>
      </c>
      <c r="D65" s="102">
        <v>6</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39</v>
      </c>
      <c r="B66" s="101" t="s">
        <v>266</v>
      </c>
      <c r="C66" s="80" t="s">
        <v>182</v>
      </c>
      <c r="D66" s="102">
        <v>2</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40</v>
      </c>
      <c r="B67" s="101" t="s">
        <v>267</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79">
        <v>41</v>
      </c>
      <c r="B68" s="101" t="s">
        <v>268</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60" x14ac:dyDescent="0.25">
      <c r="A69" s="79">
        <v>44</v>
      </c>
      <c r="B69" s="98" t="s">
        <v>207</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111"/>
      <c r="B70" s="104" t="s">
        <v>210</v>
      </c>
      <c r="C70" s="105"/>
      <c r="D70" s="106"/>
      <c r="E70" s="107"/>
      <c r="F70" s="108"/>
      <c r="G70" s="108"/>
      <c r="H70" s="108"/>
      <c r="I70" s="108"/>
      <c r="J70" s="108"/>
      <c r="K70" s="109"/>
      <c r="L70" s="108"/>
      <c r="M70" s="108"/>
      <c r="N70" s="108"/>
      <c r="O70" s="108"/>
    </row>
    <row r="71" spans="1:15" s="7" customFormat="1" ht="30" x14ac:dyDescent="0.25">
      <c r="A71" s="79">
        <v>45</v>
      </c>
      <c r="B71" s="101" t="s">
        <v>211</v>
      </c>
      <c r="C71" s="79" t="s">
        <v>149</v>
      </c>
      <c r="D71" s="102">
        <v>255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46</v>
      </c>
      <c r="B72" s="101" t="s">
        <v>445</v>
      </c>
      <c r="C72" s="80" t="s">
        <v>149</v>
      </c>
      <c r="D72" s="102">
        <v>7</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80">
        <v>47</v>
      </c>
      <c r="B73" s="101" t="s">
        <v>446</v>
      </c>
      <c r="C73" s="79" t="s">
        <v>149</v>
      </c>
      <c r="D73" s="102">
        <v>38</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48</v>
      </c>
      <c r="B74" s="101" t="s">
        <v>271</v>
      </c>
      <c r="C74" s="80" t="s">
        <v>149</v>
      </c>
      <c r="D74" s="99">
        <v>3.2</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49</v>
      </c>
      <c r="B75" s="98" t="s">
        <v>272</v>
      </c>
      <c r="C75" s="80" t="s">
        <v>149</v>
      </c>
      <c r="D75" s="99">
        <v>67.2</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50</v>
      </c>
      <c r="B76" s="101" t="s">
        <v>273</v>
      </c>
      <c r="C76" s="79" t="s">
        <v>149</v>
      </c>
      <c r="D76" s="102">
        <v>67.2</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217</v>
      </c>
      <c r="C77" s="79" t="s">
        <v>149</v>
      </c>
      <c r="D77" s="102">
        <v>67.2</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52</v>
      </c>
      <c r="B78" s="101" t="s">
        <v>274</v>
      </c>
      <c r="C78" s="80" t="s">
        <v>149</v>
      </c>
      <c r="D78" s="102">
        <v>188</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275</v>
      </c>
      <c r="C79" s="79" t="s">
        <v>149</v>
      </c>
      <c r="D79" s="102">
        <v>188</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54</v>
      </c>
      <c r="B80" s="101" t="s">
        <v>220</v>
      </c>
      <c r="C80" s="80" t="s">
        <v>149</v>
      </c>
      <c r="D80" s="99">
        <v>188</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55</v>
      </c>
      <c r="B81" s="98" t="s">
        <v>447</v>
      </c>
      <c r="C81" s="80" t="s">
        <v>149</v>
      </c>
      <c r="D81" s="99">
        <v>2.6</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312</v>
      </c>
      <c r="C82" s="79" t="s">
        <v>149</v>
      </c>
      <c r="D82" s="102">
        <v>29.5</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222</v>
      </c>
      <c r="C83" s="79" t="s">
        <v>149</v>
      </c>
      <c r="D83" s="102">
        <v>3</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45" x14ac:dyDescent="0.25">
      <c r="A84" s="79">
        <v>58</v>
      </c>
      <c r="B84" s="101" t="s">
        <v>293</v>
      </c>
      <c r="C84" s="80" t="s">
        <v>149</v>
      </c>
      <c r="D84" s="102">
        <v>4.5</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60" x14ac:dyDescent="0.25">
      <c r="A85" s="80">
        <v>59</v>
      </c>
      <c r="B85" s="101" t="s">
        <v>448</v>
      </c>
      <c r="C85" s="79" t="s">
        <v>149</v>
      </c>
      <c r="D85" s="102">
        <v>1.7</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111"/>
      <c r="B86" s="104" t="s">
        <v>231</v>
      </c>
      <c r="C86" s="105"/>
      <c r="D86" s="106"/>
      <c r="E86" s="107"/>
      <c r="F86" s="108"/>
      <c r="G86" s="108"/>
      <c r="H86" s="108"/>
      <c r="I86" s="108"/>
      <c r="J86" s="108"/>
      <c r="K86" s="109"/>
      <c r="L86" s="108"/>
      <c r="M86" s="108"/>
      <c r="N86" s="108"/>
      <c r="O86" s="108"/>
    </row>
    <row r="87" spans="1:15" s="7" customFormat="1" ht="30" x14ac:dyDescent="0.25">
      <c r="A87" s="79">
        <v>60</v>
      </c>
      <c r="B87" s="101" t="s">
        <v>278</v>
      </c>
      <c r="C87" s="80" t="s">
        <v>182</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111"/>
      <c r="B88" s="104" t="s">
        <v>233</v>
      </c>
      <c r="C88" s="105"/>
      <c r="D88" s="106"/>
      <c r="E88" s="107"/>
      <c r="F88" s="108"/>
      <c r="G88" s="108"/>
      <c r="H88" s="108"/>
      <c r="I88" s="108"/>
      <c r="J88" s="108"/>
      <c r="K88" s="109"/>
      <c r="L88" s="108"/>
      <c r="M88" s="108"/>
      <c r="N88" s="108"/>
      <c r="O88" s="108"/>
    </row>
    <row r="89" spans="1:15" s="7" customFormat="1" ht="45" x14ac:dyDescent="0.25">
      <c r="A89" s="80">
        <v>61</v>
      </c>
      <c r="B89" s="101" t="s">
        <v>234</v>
      </c>
      <c r="C89" s="79" t="s">
        <v>235</v>
      </c>
      <c r="D89" s="102">
        <v>4.8</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79">
        <v>62</v>
      </c>
      <c r="B90" s="101" t="s">
        <v>236</v>
      </c>
      <c r="C90" s="79" t="s">
        <v>235</v>
      </c>
      <c r="D90" s="102">
        <v>4.8</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63</v>
      </c>
      <c r="B91" s="101" t="s">
        <v>279</v>
      </c>
      <c r="C91" s="80" t="s">
        <v>149</v>
      </c>
      <c r="D91" s="102">
        <v>64.2</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45" x14ac:dyDescent="0.25">
      <c r="A92" s="80">
        <v>64</v>
      </c>
      <c r="B92" s="101" t="s">
        <v>369</v>
      </c>
      <c r="C92" s="79" t="s">
        <v>149</v>
      </c>
      <c r="D92" s="102">
        <v>7</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45" x14ac:dyDescent="0.25">
      <c r="A93" s="79">
        <v>65</v>
      </c>
      <c r="B93" s="101" t="s">
        <v>449</v>
      </c>
      <c r="C93" s="80" t="s">
        <v>182</v>
      </c>
      <c r="D93" s="99">
        <v>5</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66</v>
      </c>
      <c r="B94" s="98" t="s">
        <v>315</v>
      </c>
      <c r="C94" s="80" t="s">
        <v>149</v>
      </c>
      <c r="D94" s="99">
        <v>9.1999999999999993</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67</v>
      </c>
      <c r="B95" s="101" t="s">
        <v>316</v>
      </c>
      <c r="C95" s="79" t="s">
        <v>149</v>
      </c>
      <c r="D95" s="102">
        <v>8</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f t="shared" ref="G96:G120" si="12">ROUND(E96*F96,2)</f>
        <v>0</v>
      </c>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f t="shared" si="12"/>
        <v>0</v>
      </c>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f t="shared" si="12"/>
        <v>0</v>
      </c>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f t="shared" si="12"/>
        <v>0</v>
      </c>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f t="shared" si="12"/>
        <v>0</v>
      </c>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f t="shared" si="12"/>
        <v>0</v>
      </c>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f t="shared" si="12"/>
        <v>0</v>
      </c>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f t="shared" si="12"/>
        <v>0</v>
      </c>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si="12"/>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32"/>
  <sheetViews>
    <sheetView topLeftCell="A12" workbookViewId="0">
      <selection activeCell="E22" sqref="E22:I122"/>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105</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450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13</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O124</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2" si="0">I22+H22+G22</f>
        <v>0</v>
      </c>
      <c r="K22" s="70">
        <f>ROUND(D22*E22,1)</f>
        <v>0</v>
      </c>
      <c r="L22" s="69">
        <f t="shared" ref="L22:L82" si="1">ROUND(D22*G22,2)</f>
        <v>0</v>
      </c>
      <c r="M22" s="69">
        <f t="shared" ref="M22:M82" si="2">ROUND(D22*H22,2)</f>
        <v>0</v>
      </c>
      <c r="N22" s="69">
        <f t="shared" ref="N22:N82" si="3">ROUND(D22*I22,2)</f>
        <v>0</v>
      </c>
      <c r="O22" s="69">
        <f t="shared" ref="O22:O82" si="4">N22+M22+L22</f>
        <v>0</v>
      </c>
    </row>
    <row r="23" spans="1:16" s="7" customFormat="1" ht="30" x14ac:dyDescent="0.25">
      <c r="A23" s="79">
        <v>2</v>
      </c>
      <c r="B23" s="101" t="s">
        <v>238</v>
      </c>
      <c r="C23" s="79" t="s">
        <v>182</v>
      </c>
      <c r="D23" s="102">
        <v>1</v>
      </c>
      <c r="E23" s="100"/>
      <c r="F23" s="69"/>
      <c r="G23" s="69"/>
      <c r="H23" s="69"/>
      <c r="I23" s="69"/>
      <c r="J23" s="69">
        <f t="shared" si="0"/>
        <v>0</v>
      </c>
      <c r="K23" s="70">
        <f t="shared" ref="K23:K84"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147</v>
      </c>
      <c r="C25" s="105"/>
      <c r="D25" s="106"/>
      <c r="E25" s="107"/>
      <c r="F25" s="108"/>
      <c r="G25" s="108"/>
      <c r="H25" s="108"/>
      <c r="I25" s="108"/>
      <c r="J25" s="108"/>
      <c r="K25" s="109"/>
      <c r="L25" s="108"/>
      <c r="M25" s="108"/>
      <c r="N25" s="108"/>
      <c r="O25" s="108"/>
    </row>
    <row r="26" spans="1:16" s="7" customFormat="1" ht="30" x14ac:dyDescent="0.25">
      <c r="A26" s="79">
        <v>4</v>
      </c>
      <c r="B26" s="98" t="s">
        <v>148</v>
      </c>
      <c r="C26" s="80" t="s">
        <v>149</v>
      </c>
      <c r="D26" s="99">
        <v>2.5</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281</v>
      </c>
      <c r="C27" s="80" t="s">
        <v>149</v>
      </c>
      <c r="D27" s="102">
        <v>29.3</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152</v>
      </c>
      <c r="C28" s="80" t="s">
        <v>149</v>
      </c>
      <c r="D28" s="102">
        <v>2</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408</v>
      </c>
      <c r="C29" s="80" t="s">
        <v>149</v>
      </c>
      <c r="D29" s="102">
        <v>1.9</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431</v>
      </c>
      <c r="C30" s="80" t="s">
        <v>149</v>
      </c>
      <c r="D30" s="102">
        <v>4</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346</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451</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156</v>
      </c>
      <c r="C33" s="79" t="s">
        <v>149</v>
      </c>
      <c r="D33" s="102">
        <v>10</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245</v>
      </c>
      <c r="C34" s="80" t="s">
        <v>158</v>
      </c>
      <c r="D34" s="102">
        <v>50</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13</v>
      </c>
      <c r="B35" s="101" t="s">
        <v>159</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160</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161</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246</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17</v>
      </c>
      <c r="B39" s="98" t="s">
        <v>162</v>
      </c>
      <c r="C39" s="80" t="s">
        <v>182</v>
      </c>
      <c r="D39" s="99">
        <v>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164</v>
      </c>
      <c r="C40" s="79" t="s">
        <v>165</v>
      </c>
      <c r="D40" s="102">
        <v>5</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166</v>
      </c>
      <c r="C41" s="79" t="s">
        <v>158</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20</v>
      </c>
      <c r="B42" s="101" t="s">
        <v>299</v>
      </c>
      <c r="C42" s="80" t="s">
        <v>163</v>
      </c>
      <c r="D42" s="102">
        <v>2</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227</v>
      </c>
      <c r="C43" s="79" t="s">
        <v>182</v>
      </c>
      <c r="D43" s="102">
        <v>2</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22</v>
      </c>
      <c r="B44" s="101" t="s">
        <v>168</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111"/>
      <c r="B45" s="104" t="s">
        <v>391</v>
      </c>
      <c r="C45" s="105"/>
      <c r="D45" s="106"/>
      <c r="E45" s="107"/>
      <c r="F45" s="108"/>
      <c r="G45" s="108"/>
      <c r="H45" s="108"/>
      <c r="I45" s="108"/>
      <c r="J45" s="108"/>
      <c r="K45" s="109"/>
      <c r="L45" s="108"/>
      <c r="M45" s="108"/>
      <c r="N45" s="108"/>
      <c r="O45" s="108"/>
    </row>
    <row r="46" spans="1:15" s="7" customFormat="1" ht="45" x14ac:dyDescent="0.25">
      <c r="A46" s="80">
        <v>23</v>
      </c>
      <c r="B46" s="101" t="s">
        <v>452</v>
      </c>
      <c r="C46" s="79" t="s">
        <v>149</v>
      </c>
      <c r="D46" s="102">
        <v>12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24</v>
      </c>
      <c r="B47" s="101" t="s">
        <v>395</v>
      </c>
      <c r="C47" s="79" t="s">
        <v>149</v>
      </c>
      <c r="D47" s="102">
        <v>20</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396</v>
      </c>
      <c r="C48" s="80" t="s">
        <v>149</v>
      </c>
      <c r="D48" s="102">
        <v>10</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60" x14ac:dyDescent="0.25">
      <c r="A49" s="80">
        <v>26</v>
      </c>
      <c r="B49" s="101" t="s">
        <v>415</v>
      </c>
      <c r="C49" s="79" t="s">
        <v>155</v>
      </c>
      <c r="D49" s="102">
        <v>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111"/>
      <c r="B50" s="104" t="s">
        <v>169</v>
      </c>
      <c r="C50" s="105"/>
      <c r="D50" s="106"/>
      <c r="E50" s="107"/>
      <c r="F50" s="108"/>
      <c r="G50" s="108"/>
      <c r="H50" s="108"/>
      <c r="I50" s="108"/>
      <c r="J50" s="108"/>
      <c r="K50" s="109"/>
      <c r="L50" s="108"/>
      <c r="M50" s="108"/>
      <c r="N50" s="108"/>
      <c r="O50" s="108"/>
    </row>
    <row r="51" spans="1:15" s="7" customFormat="1" ht="225" x14ac:dyDescent="0.25">
      <c r="A51" s="79">
        <v>27</v>
      </c>
      <c r="B51" s="98" t="s">
        <v>414</v>
      </c>
      <c r="C51" s="80" t="s">
        <v>149</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28</v>
      </c>
      <c r="B52" s="101" t="s">
        <v>284</v>
      </c>
      <c r="C52" s="79" t="s">
        <v>182</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60" x14ac:dyDescent="0.25">
      <c r="A53" s="79">
        <v>29</v>
      </c>
      <c r="B53" s="101" t="s">
        <v>415</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30</v>
      </c>
      <c r="B54" s="101" t="s">
        <v>248</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75" x14ac:dyDescent="0.25">
      <c r="A55" s="80">
        <v>31</v>
      </c>
      <c r="B55" s="101" t="s">
        <v>285</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249</v>
      </c>
      <c r="C56" s="80" t="s">
        <v>182</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60" x14ac:dyDescent="0.25">
      <c r="A57" s="79">
        <v>33</v>
      </c>
      <c r="B57" s="98" t="s">
        <v>453</v>
      </c>
      <c r="C57" s="80" t="s">
        <v>149</v>
      </c>
      <c r="D57" s="99">
        <v>0.7</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395</v>
      </c>
      <c r="C58" s="79" t="s">
        <v>149</v>
      </c>
      <c r="D58" s="102">
        <v>1.4</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30" x14ac:dyDescent="0.25">
      <c r="A59" s="79">
        <v>35</v>
      </c>
      <c r="B59" s="101" t="s">
        <v>396</v>
      </c>
      <c r="C59" s="79" t="s">
        <v>149</v>
      </c>
      <c r="D59" s="102">
        <v>0.7</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36</v>
      </c>
      <c r="B60" s="101" t="s">
        <v>454</v>
      </c>
      <c r="C60" s="80" t="s">
        <v>149</v>
      </c>
      <c r="D60" s="102">
        <v>3</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37</v>
      </c>
      <c r="B61" s="101" t="s">
        <v>416</v>
      </c>
      <c r="C61" s="79" t="s">
        <v>149</v>
      </c>
      <c r="D61" s="102">
        <v>2.5</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60" x14ac:dyDescent="0.25">
      <c r="A62" s="79">
        <v>38</v>
      </c>
      <c r="B62" s="101" t="s">
        <v>402</v>
      </c>
      <c r="C62" s="80" t="s">
        <v>149</v>
      </c>
      <c r="D62" s="99">
        <v>3</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39</v>
      </c>
      <c r="B63" s="98" t="s">
        <v>171</v>
      </c>
      <c r="C63" s="80" t="s">
        <v>149</v>
      </c>
      <c r="D63" s="99">
        <v>2.5</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40</v>
      </c>
      <c r="B64" s="101" t="s">
        <v>252</v>
      </c>
      <c r="C64" s="79" t="s">
        <v>149</v>
      </c>
      <c r="D64" s="102">
        <v>29.3</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41</v>
      </c>
      <c r="B65" s="101" t="s">
        <v>417</v>
      </c>
      <c r="C65" s="79" t="s">
        <v>182</v>
      </c>
      <c r="D65" s="102">
        <v>2</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111"/>
      <c r="B66" s="104" t="s">
        <v>225</v>
      </c>
      <c r="C66" s="105"/>
      <c r="D66" s="106"/>
      <c r="E66" s="107"/>
      <c r="F66" s="108"/>
      <c r="G66" s="108"/>
      <c r="H66" s="108"/>
      <c r="I66" s="108"/>
      <c r="J66" s="108"/>
      <c r="K66" s="109"/>
      <c r="L66" s="108"/>
      <c r="M66" s="108"/>
      <c r="N66" s="108"/>
      <c r="O66" s="108"/>
    </row>
    <row r="67" spans="1:15" s="7" customFormat="1" ht="15" x14ac:dyDescent="0.25">
      <c r="A67" s="79">
        <v>42</v>
      </c>
      <c r="B67" s="98" t="s">
        <v>226</v>
      </c>
      <c r="C67" s="80" t="s">
        <v>182</v>
      </c>
      <c r="D67" s="99">
        <v>1</v>
      </c>
      <c r="E67" s="103"/>
      <c r="F67" s="103"/>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101" t="s">
        <v>303</v>
      </c>
      <c r="C68" s="79" t="s">
        <v>182</v>
      </c>
      <c r="D68" s="102">
        <v>2</v>
      </c>
      <c r="E68" s="103"/>
      <c r="F68" s="103"/>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44</v>
      </c>
      <c r="B69" s="101" t="s">
        <v>229</v>
      </c>
      <c r="C69" s="79" t="s">
        <v>182</v>
      </c>
      <c r="D69" s="102">
        <v>2</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79">
        <v>45</v>
      </c>
      <c r="B70" s="101" t="s">
        <v>230</v>
      </c>
      <c r="C70" s="80" t="s">
        <v>158</v>
      </c>
      <c r="D70" s="102">
        <v>3</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111"/>
      <c r="B71" s="104" t="s">
        <v>254</v>
      </c>
      <c r="C71" s="105"/>
      <c r="D71" s="106"/>
      <c r="E71" s="107"/>
      <c r="F71" s="108"/>
      <c r="G71" s="108"/>
      <c r="H71" s="108"/>
      <c r="I71" s="108"/>
      <c r="J71" s="108"/>
      <c r="K71" s="109"/>
      <c r="L71" s="108"/>
      <c r="M71" s="108"/>
      <c r="N71" s="108"/>
      <c r="O71" s="108"/>
    </row>
    <row r="72" spans="1:15" s="7" customFormat="1" ht="15" x14ac:dyDescent="0.25">
      <c r="A72" s="79">
        <v>46</v>
      </c>
      <c r="B72" s="101" t="s">
        <v>184</v>
      </c>
      <c r="C72" s="80" t="s">
        <v>182</v>
      </c>
      <c r="D72" s="99">
        <v>2</v>
      </c>
      <c r="E72" s="100"/>
      <c r="F72" s="69"/>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79">
        <v>47</v>
      </c>
      <c r="B73" s="98" t="s">
        <v>255</v>
      </c>
      <c r="C73" s="80" t="s">
        <v>182</v>
      </c>
      <c r="D73" s="99">
        <v>2</v>
      </c>
      <c r="E73" s="103"/>
      <c r="F73" s="103"/>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48</v>
      </c>
      <c r="B74" s="101" t="s">
        <v>195</v>
      </c>
      <c r="C74" s="79" t="s">
        <v>182</v>
      </c>
      <c r="D74" s="102">
        <v>2</v>
      </c>
      <c r="E74" s="103"/>
      <c r="F74" s="103"/>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49</v>
      </c>
      <c r="B75" s="101" t="s">
        <v>256</v>
      </c>
      <c r="C75" s="79" t="s">
        <v>182</v>
      </c>
      <c r="D75" s="102">
        <v>6</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45" x14ac:dyDescent="0.25">
      <c r="A76" s="79">
        <v>50</v>
      </c>
      <c r="B76" s="101" t="s">
        <v>257</v>
      </c>
      <c r="C76" s="80" t="s">
        <v>158</v>
      </c>
      <c r="D76" s="102">
        <v>5</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418</v>
      </c>
      <c r="C77" s="79" t="s">
        <v>187</v>
      </c>
      <c r="D77" s="102">
        <v>0.05</v>
      </c>
      <c r="E77" s="100"/>
      <c r="F77" s="69"/>
      <c r="G77" s="69"/>
      <c r="H77" s="69"/>
      <c r="I77" s="69"/>
      <c r="J77" s="69">
        <f t="shared" si="0"/>
        <v>0</v>
      </c>
      <c r="K77" s="70">
        <f t="shared" si="5"/>
        <v>0</v>
      </c>
      <c r="L77" s="69">
        <f t="shared" si="1"/>
        <v>0</v>
      </c>
      <c r="M77" s="69">
        <f t="shared" si="2"/>
        <v>0</v>
      </c>
      <c r="N77" s="69">
        <f t="shared" si="3"/>
        <v>0</v>
      </c>
      <c r="O77" s="69">
        <f t="shared" si="4"/>
        <v>0</v>
      </c>
    </row>
    <row r="78" spans="1:15" s="7" customFormat="1" ht="60" x14ac:dyDescent="0.25">
      <c r="A78" s="79">
        <v>52</v>
      </c>
      <c r="B78" s="101" t="s">
        <v>188</v>
      </c>
      <c r="C78" s="80" t="s">
        <v>158</v>
      </c>
      <c r="D78" s="99">
        <v>2</v>
      </c>
      <c r="E78" s="100"/>
      <c r="F78" s="69"/>
      <c r="G78" s="69"/>
      <c r="H78" s="69"/>
      <c r="I78" s="69"/>
      <c r="J78" s="69">
        <f t="shared" si="0"/>
        <v>0</v>
      </c>
      <c r="K78" s="70">
        <f t="shared" si="5"/>
        <v>0</v>
      </c>
      <c r="L78" s="69">
        <f t="shared" si="1"/>
        <v>0</v>
      </c>
      <c r="M78" s="69">
        <f t="shared" si="2"/>
        <v>0</v>
      </c>
      <c r="N78" s="69">
        <f t="shared" si="3"/>
        <v>0</v>
      </c>
      <c r="O78" s="69">
        <f t="shared" si="4"/>
        <v>0</v>
      </c>
    </row>
    <row r="79" spans="1:15" s="7" customFormat="1" ht="45" x14ac:dyDescent="0.25">
      <c r="A79" s="79">
        <v>53</v>
      </c>
      <c r="B79" s="98" t="s">
        <v>258</v>
      </c>
      <c r="C79" s="80" t="s">
        <v>182</v>
      </c>
      <c r="D79" s="99">
        <v>1</v>
      </c>
      <c r="E79" s="103"/>
      <c r="F79" s="103"/>
      <c r="G79" s="69"/>
      <c r="H79" s="69"/>
      <c r="I79" s="69"/>
      <c r="J79" s="69">
        <f t="shared" si="0"/>
        <v>0</v>
      </c>
      <c r="K79" s="70">
        <f t="shared" si="5"/>
        <v>0</v>
      </c>
      <c r="L79" s="69">
        <f t="shared" si="1"/>
        <v>0</v>
      </c>
      <c r="M79" s="69">
        <f t="shared" si="2"/>
        <v>0</v>
      </c>
      <c r="N79" s="69">
        <f t="shared" si="3"/>
        <v>0</v>
      </c>
      <c r="O79" s="69">
        <f t="shared" si="4"/>
        <v>0</v>
      </c>
    </row>
    <row r="80" spans="1:15" s="7" customFormat="1" ht="45" x14ac:dyDescent="0.25">
      <c r="A80" s="79">
        <v>54</v>
      </c>
      <c r="B80" s="101" t="s">
        <v>348</v>
      </c>
      <c r="C80" s="79" t="s">
        <v>182</v>
      </c>
      <c r="D80" s="102">
        <v>1</v>
      </c>
      <c r="E80" s="103"/>
      <c r="F80" s="103"/>
      <c r="G80" s="69"/>
      <c r="H80" s="69"/>
      <c r="I80" s="69"/>
      <c r="J80" s="69">
        <f t="shared" si="0"/>
        <v>0</v>
      </c>
      <c r="K80" s="70">
        <f t="shared" si="5"/>
        <v>0</v>
      </c>
      <c r="L80" s="69">
        <f t="shared" si="1"/>
        <v>0</v>
      </c>
      <c r="M80" s="69">
        <f t="shared" si="2"/>
        <v>0</v>
      </c>
      <c r="N80" s="69">
        <f t="shared" si="3"/>
        <v>0</v>
      </c>
      <c r="O80" s="69">
        <f t="shared" si="4"/>
        <v>0</v>
      </c>
    </row>
    <row r="81" spans="1:15" s="7" customFormat="1" ht="45" x14ac:dyDescent="0.25">
      <c r="A81" s="79">
        <v>55</v>
      </c>
      <c r="B81" s="101" t="s">
        <v>191</v>
      </c>
      <c r="C81" s="79" t="s">
        <v>182</v>
      </c>
      <c r="D81" s="102">
        <v>1</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45" x14ac:dyDescent="0.25">
      <c r="A82" s="79">
        <v>56</v>
      </c>
      <c r="B82" s="101" t="s">
        <v>192</v>
      </c>
      <c r="C82" s="80" t="s">
        <v>182</v>
      </c>
      <c r="D82" s="102">
        <v>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57</v>
      </c>
      <c r="B83" s="101" t="s">
        <v>291</v>
      </c>
      <c r="C83" s="79" t="s">
        <v>182</v>
      </c>
      <c r="D83" s="102">
        <v>1</v>
      </c>
      <c r="E83" s="100"/>
      <c r="F83" s="69"/>
      <c r="G83" s="69"/>
      <c r="H83" s="69"/>
      <c r="I83" s="69"/>
      <c r="J83" s="69">
        <f t="shared" ref="J83:J117" si="6">I83+H83+G83</f>
        <v>0</v>
      </c>
      <c r="K83" s="70">
        <f t="shared" si="5"/>
        <v>0</v>
      </c>
      <c r="L83" s="69">
        <f t="shared" ref="L83:L117" si="7">ROUND(D83*G83,2)</f>
        <v>0</v>
      </c>
      <c r="M83" s="69">
        <f t="shared" ref="M83:M117" si="8">ROUND(D83*H83,2)</f>
        <v>0</v>
      </c>
      <c r="N83" s="69">
        <f t="shared" ref="N83:N117" si="9">ROUND(D83*I83,2)</f>
        <v>0</v>
      </c>
      <c r="O83" s="69">
        <f t="shared" ref="O83:O117" si="10">N83+M83+L83</f>
        <v>0</v>
      </c>
    </row>
    <row r="84" spans="1:15" s="7" customFormat="1" ht="15" x14ac:dyDescent="0.25">
      <c r="A84" s="79">
        <v>58</v>
      </c>
      <c r="B84" s="101" t="s">
        <v>260</v>
      </c>
      <c r="C84" s="79" t="s">
        <v>182</v>
      </c>
      <c r="D84" s="102">
        <v>1</v>
      </c>
      <c r="E84" s="100"/>
      <c r="F84" s="69"/>
      <c r="G84" s="69"/>
      <c r="H84" s="69"/>
      <c r="I84" s="69"/>
      <c r="J84" s="69">
        <f t="shared" si="6"/>
        <v>0</v>
      </c>
      <c r="K84" s="70">
        <f t="shared" si="5"/>
        <v>0</v>
      </c>
      <c r="L84" s="69">
        <f t="shared" si="7"/>
        <v>0</v>
      </c>
      <c r="M84" s="69">
        <f t="shared" si="8"/>
        <v>0</v>
      </c>
      <c r="N84" s="69">
        <f t="shared" si="9"/>
        <v>0</v>
      </c>
      <c r="O84" s="69">
        <f t="shared" si="10"/>
        <v>0</v>
      </c>
    </row>
    <row r="85" spans="1:15" s="7" customFormat="1" ht="30" x14ac:dyDescent="0.25">
      <c r="A85" s="79">
        <v>59</v>
      </c>
      <c r="B85" s="101" t="s">
        <v>261</v>
      </c>
      <c r="C85" s="80" t="s">
        <v>182</v>
      </c>
      <c r="D85" s="99">
        <v>2</v>
      </c>
      <c r="E85" s="100"/>
      <c r="F85" s="69"/>
      <c r="G85" s="69"/>
      <c r="H85" s="69"/>
      <c r="I85" s="69"/>
      <c r="J85" s="69">
        <f t="shared" si="6"/>
        <v>0</v>
      </c>
      <c r="K85" s="70">
        <f t="shared" ref="K85:K117" si="11">ROUND(D85*E85,1)</f>
        <v>0</v>
      </c>
      <c r="L85" s="69">
        <f t="shared" si="7"/>
        <v>0</v>
      </c>
      <c r="M85" s="69">
        <f t="shared" si="8"/>
        <v>0</v>
      </c>
      <c r="N85" s="69">
        <f t="shared" si="9"/>
        <v>0</v>
      </c>
      <c r="O85" s="69">
        <f t="shared" si="10"/>
        <v>0</v>
      </c>
    </row>
    <row r="86" spans="1:15" s="7" customFormat="1" ht="30" x14ac:dyDescent="0.25">
      <c r="A86" s="79">
        <v>60</v>
      </c>
      <c r="B86" s="98" t="s">
        <v>262</v>
      </c>
      <c r="C86" s="80" t="s">
        <v>182</v>
      </c>
      <c r="D86" s="99">
        <v>1</v>
      </c>
      <c r="E86" s="103"/>
      <c r="F86" s="103"/>
      <c r="G86" s="69"/>
      <c r="H86" s="69"/>
      <c r="I86" s="69"/>
      <c r="J86" s="69">
        <f t="shared" si="6"/>
        <v>0</v>
      </c>
      <c r="K86" s="70">
        <f t="shared" si="11"/>
        <v>0</v>
      </c>
      <c r="L86" s="69">
        <f t="shared" si="7"/>
        <v>0</v>
      </c>
      <c r="M86" s="69">
        <f t="shared" si="8"/>
        <v>0</v>
      </c>
      <c r="N86" s="69">
        <f t="shared" si="9"/>
        <v>0</v>
      </c>
      <c r="O86" s="69">
        <f t="shared" si="10"/>
        <v>0</v>
      </c>
    </row>
    <row r="87" spans="1:15" s="7" customFormat="1" ht="15" x14ac:dyDescent="0.25">
      <c r="A87" s="111"/>
      <c r="B87" s="104" t="s">
        <v>199</v>
      </c>
      <c r="C87" s="105"/>
      <c r="D87" s="106"/>
      <c r="E87" s="107"/>
      <c r="F87" s="108"/>
      <c r="G87" s="108"/>
      <c r="H87" s="108"/>
      <c r="I87" s="108"/>
      <c r="J87" s="108"/>
      <c r="K87" s="109"/>
      <c r="L87" s="108"/>
      <c r="M87" s="108"/>
      <c r="N87" s="108"/>
      <c r="O87" s="108"/>
    </row>
    <row r="88" spans="1:15" s="7" customFormat="1" ht="90" x14ac:dyDescent="0.25">
      <c r="A88" s="79">
        <v>61</v>
      </c>
      <c r="B88" s="101" t="s">
        <v>405</v>
      </c>
      <c r="C88" s="79" t="s">
        <v>182</v>
      </c>
      <c r="D88" s="102">
        <v>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79">
        <v>62</v>
      </c>
      <c r="B89" s="101" t="s">
        <v>205</v>
      </c>
      <c r="C89" s="80" t="s">
        <v>182</v>
      </c>
      <c r="D89" s="102">
        <v>1</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60" x14ac:dyDescent="0.25">
      <c r="A90" s="79">
        <v>63</v>
      </c>
      <c r="B90" s="101" t="s">
        <v>206</v>
      </c>
      <c r="C90" s="79" t="s">
        <v>182</v>
      </c>
      <c r="D90" s="102">
        <v>1</v>
      </c>
      <c r="E90" s="100"/>
      <c r="F90" s="69"/>
      <c r="G90" s="69"/>
      <c r="H90" s="69"/>
      <c r="I90" s="69"/>
      <c r="J90" s="69">
        <f t="shared" si="6"/>
        <v>0</v>
      </c>
      <c r="K90" s="70">
        <f t="shared" si="11"/>
        <v>0</v>
      </c>
      <c r="L90" s="69">
        <f t="shared" si="7"/>
        <v>0</v>
      </c>
      <c r="M90" s="69">
        <f t="shared" si="8"/>
        <v>0</v>
      </c>
      <c r="N90" s="69">
        <f t="shared" si="9"/>
        <v>0</v>
      </c>
      <c r="O90" s="69">
        <f t="shared" si="10"/>
        <v>0</v>
      </c>
    </row>
    <row r="91" spans="1:15" s="7" customFormat="1" ht="60" x14ac:dyDescent="0.25">
      <c r="A91" s="79">
        <v>64</v>
      </c>
      <c r="B91" s="101" t="s">
        <v>419</v>
      </c>
      <c r="C91" s="80" t="s">
        <v>158</v>
      </c>
      <c r="D91" s="99">
        <v>50</v>
      </c>
      <c r="E91" s="100"/>
      <c r="F91" s="69"/>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79">
        <v>65</v>
      </c>
      <c r="B92" s="98" t="s">
        <v>263</v>
      </c>
      <c r="C92" s="80" t="s">
        <v>182</v>
      </c>
      <c r="D92" s="99">
        <v>4</v>
      </c>
      <c r="E92" s="103"/>
      <c r="F92" s="103"/>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310</v>
      </c>
      <c r="C93" s="79" t="s">
        <v>182</v>
      </c>
      <c r="D93" s="102">
        <v>11</v>
      </c>
      <c r="E93" s="103"/>
      <c r="F93" s="103"/>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67</v>
      </c>
      <c r="B94" s="101" t="s">
        <v>311</v>
      </c>
      <c r="C94" s="79" t="s">
        <v>182</v>
      </c>
      <c r="D94" s="102">
        <v>1</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79">
        <v>68</v>
      </c>
      <c r="B95" s="101" t="s">
        <v>265</v>
      </c>
      <c r="C95" s="80" t="s">
        <v>182</v>
      </c>
      <c r="D95" s="102">
        <v>4</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79">
        <v>69</v>
      </c>
      <c r="B96" s="101" t="s">
        <v>266</v>
      </c>
      <c r="C96" s="79" t="s">
        <v>182</v>
      </c>
      <c r="D96" s="102">
        <v>1</v>
      </c>
      <c r="E96" s="100"/>
      <c r="F96" s="69"/>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70</v>
      </c>
      <c r="B97" s="101" t="s">
        <v>267</v>
      </c>
      <c r="C97" s="80" t="s">
        <v>182</v>
      </c>
      <c r="D97" s="99">
        <v>1</v>
      </c>
      <c r="E97" s="100"/>
      <c r="F97" s="69"/>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79">
        <v>71</v>
      </c>
      <c r="B98" s="98" t="s">
        <v>268</v>
      </c>
      <c r="C98" s="80" t="s">
        <v>182</v>
      </c>
      <c r="D98" s="99">
        <v>1</v>
      </c>
      <c r="E98" s="103"/>
      <c r="F98" s="103"/>
      <c r="G98" s="69"/>
      <c r="H98" s="69"/>
      <c r="I98" s="69"/>
      <c r="J98" s="69">
        <f t="shared" si="6"/>
        <v>0</v>
      </c>
      <c r="K98" s="70">
        <f t="shared" si="11"/>
        <v>0</v>
      </c>
      <c r="L98" s="69">
        <f t="shared" si="7"/>
        <v>0</v>
      </c>
      <c r="M98" s="69">
        <f t="shared" si="8"/>
        <v>0</v>
      </c>
      <c r="N98" s="69">
        <f t="shared" si="9"/>
        <v>0</v>
      </c>
      <c r="O98" s="69">
        <f t="shared" si="10"/>
        <v>0</v>
      </c>
    </row>
    <row r="99" spans="1:15" s="7" customFormat="1" ht="60" x14ac:dyDescent="0.25">
      <c r="A99" s="79">
        <v>72</v>
      </c>
      <c r="B99" s="98" t="s">
        <v>207</v>
      </c>
      <c r="C99" s="80" t="s">
        <v>182</v>
      </c>
      <c r="D99" s="99">
        <v>1</v>
      </c>
      <c r="E99" s="103"/>
      <c r="F99" s="103"/>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111"/>
      <c r="B100" s="104" t="s">
        <v>210</v>
      </c>
      <c r="C100" s="105"/>
      <c r="D100" s="106"/>
      <c r="E100" s="107"/>
      <c r="F100" s="108"/>
      <c r="G100" s="108"/>
      <c r="H100" s="108"/>
      <c r="I100" s="108"/>
      <c r="J100" s="108"/>
      <c r="K100" s="109"/>
      <c r="L100" s="108"/>
      <c r="M100" s="108"/>
      <c r="N100" s="108"/>
      <c r="O100" s="108"/>
    </row>
    <row r="101" spans="1:15" s="7" customFormat="1" ht="30" x14ac:dyDescent="0.25">
      <c r="A101" s="79">
        <v>73</v>
      </c>
      <c r="B101" s="101" t="s">
        <v>211</v>
      </c>
      <c r="C101" s="79" t="s">
        <v>149</v>
      </c>
      <c r="D101" s="102">
        <v>135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79">
        <v>74</v>
      </c>
      <c r="B102" s="101" t="s">
        <v>269</v>
      </c>
      <c r="C102" s="80" t="s">
        <v>149</v>
      </c>
      <c r="D102" s="102">
        <v>31.8</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30" x14ac:dyDescent="0.25">
      <c r="A103" s="79">
        <v>75</v>
      </c>
      <c r="B103" s="101" t="s">
        <v>270</v>
      </c>
      <c r="C103" s="79" t="s">
        <v>149</v>
      </c>
      <c r="D103" s="102">
        <v>40</v>
      </c>
      <c r="E103" s="100"/>
      <c r="F103" s="69"/>
      <c r="G103" s="69"/>
      <c r="H103" s="69"/>
      <c r="I103" s="69"/>
      <c r="J103" s="69">
        <f t="shared" si="6"/>
        <v>0</v>
      </c>
      <c r="K103" s="70">
        <f t="shared" si="11"/>
        <v>0</v>
      </c>
      <c r="L103" s="69">
        <f t="shared" si="7"/>
        <v>0</v>
      </c>
      <c r="M103" s="69">
        <f t="shared" si="8"/>
        <v>0</v>
      </c>
      <c r="N103" s="69">
        <f t="shared" si="9"/>
        <v>0</v>
      </c>
      <c r="O103" s="69">
        <f t="shared" si="10"/>
        <v>0</v>
      </c>
    </row>
    <row r="104" spans="1:15" s="7" customFormat="1" ht="15" x14ac:dyDescent="0.25">
      <c r="A104" s="79">
        <v>76</v>
      </c>
      <c r="B104" s="101" t="s">
        <v>213</v>
      </c>
      <c r="C104" s="80" t="s">
        <v>149</v>
      </c>
      <c r="D104" s="99">
        <v>20</v>
      </c>
      <c r="E104" s="100"/>
      <c r="F104" s="69"/>
      <c r="G104" s="69"/>
      <c r="H104" s="69"/>
      <c r="I104" s="69"/>
      <c r="J104" s="69">
        <f t="shared" si="6"/>
        <v>0</v>
      </c>
      <c r="K104" s="70">
        <f t="shared" si="11"/>
        <v>0</v>
      </c>
      <c r="L104" s="69">
        <f t="shared" si="7"/>
        <v>0</v>
      </c>
      <c r="M104" s="69">
        <f t="shared" si="8"/>
        <v>0</v>
      </c>
      <c r="N104" s="69">
        <f t="shared" si="9"/>
        <v>0</v>
      </c>
      <c r="O104" s="69">
        <f t="shared" si="10"/>
        <v>0</v>
      </c>
    </row>
    <row r="105" spans="1:15" s="7" customFormat="1" ht="30" x14ac:dyDescent="0.25">
      <c r="A105" s="79">
        <v>77</v>
      </c>
      <c r="B105" s="98" t="s">
        <v>271</v>
      </c>
      <c r="C105" s="80" t="s">
        <v>149</v>
      </c>
      <c r="D105" s="99">
        <v>2.7</v>
      </c>
      <c r="E105" s="103"/>
      <c r="F105" s="103"/>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79">
        <v>78</v>
      </c>
      <c r="B106" s="98" t="s">
        <v>272</v>
      </c>
      <c r="C106" s="80" t="s">
        <v>149</v>
      </c>
      <c r="D106" s="99">
        <v>31.8</v>
      </c>
      <c r="E106" s="103"/>
      <c r="F106" s="103"/>
      <c r="G106" s="69"/>
      <c r="H106" s="69"/>
      <c r="I106" s="69"/>
      <c r="J106" s="69">
        <f t="shared" si="6"/>
        <v>0</v>
      </c>
      <c r="K106" s="70">
        <f t="shared" si="11"/>
        <v>0</v>
      </c>
      <c r="L106" s="69">
        <f t="shared" si="7"/>
        <v>0</v>
      </c>
      <c r="M106" s="69">
        <f t="shared" si="8"/>
        <v>0</v>
      </c>
      <c r="N106" s="69">
        <f t="shared" si="9"/>
        <v>0</v>
      </c>
      <c r="O106" s="69">
        <f t="shared" si="10"/>
        <v>0</v>
      </c>
    </row>
    <row r="107" spans="1:15" s="7" customFormat="1" ht="30" x14ac:dyDescent="0.25">
      <c r="A107" s="79">
        <v>79</v>
      </c>
      <c r="B107" s="101" t="s">
        <v>273</v>
      </c>
      <c r="C107" s="79" t="s">
        <v>149</v>
      </c>
      <c r="D107" s="102">
        <v>31.8</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30" x14ac:dyDescent="0.25">
      <c r="A108" s="79">
        <v>80</v>
      </c>
      <c r="B108" s="101" t="s">
        <v>367</v>
      </c>
      <c r="C108" s="79" t="s">
        <v>149</v>
      </c>
      <c r="D108" s="102">
        <v>31.8</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x14ac:dyDescent="0.25">
      <c r="A109" s="79">
        <v>81</v>
      </c>
      <c r="B109" s="98" t="s">
        <v>274</v>
      </c>
      <c r="C109" s="80" t="s">
        <v>149</v>
      </c>
      <c r="D109" s="99">
        <v>100</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30" x14ac:dyDescent="0.25">
      <c r="A110" s="79">
        <v>82</v>
      </c>
      <c r="B110" s="98" t="s">
        <v>275</v>
      </c>
      <c r="C110" s="80" t="s">
        <v>149</v>
      </c>
      <c r="D110" s="99">
        <v>100</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30" x14ac:dyDescent="0.25">
      <c r="A111" s="79">
        <v>83</v>
      </c>
      <c r="B111" s="101" t="s">
        <v>368</v>
      </c>
      <c r="C111" s="79" t="s">
        <v>149</v>
      </c>
      <c r="D111" s="102">
        <v>100</v>
      </c>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x14ac:dyDescent="0.25">
      <c r="A112" s="79">
        <v>84</v>
      </c>
      <c r="B112" s="101" t="s">
        <v>221</v>
      </c>
      <c r="C112" s="79" t="s">
        <v>149</v>
      </c>
      <c r="D112" s="102">
        <v>3</v>
      </c>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30" x14ac:dyDescent="0.25">
      <c r="A113" s="79">
        <v>85</v>
      </c>
      <c r="B113" s="98" t="s">
        <v>222</v>
      </c>
      <c r="C113" s="80" t="s">
        <v>149</v>
      </c>
      <c r="D113" s="99">
        <v>1</v>
      </c>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45" x14ac:dyDescent="0.25">
      <c r="A114" s="79">
        <v>86</v>
      </c>
      <c r="B114" s="98" t="s">
        <v>223</v>
      </c>
      <c r="C114" s="80" t="s">
        <v>149</v>
      </c>
      <c r="D114" s="99">
        <v>4.5</v>
      </c>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45" x14ac:dyDescent="0.25">
      <c r="A115" s="79">
        <v>87</v>
      </c>
      <c r="B115" s="101" t="s">
        <v>224</v>
      </c>
      <c r="C115" s="79" t="s">
        <v>149</v>
      </c>
      <c r="D115" s="102">
        <v>12.6</v>
      </c>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x14ac:dyDescent="0.25">
      <c r="A116" s="111"/>
      <c r="B116" s="104" t="s">
        <v>231</v>
      </c>
      <c r="C116" s="105"/>
      <c r="D116" s="106"/>
      <c r="E116" s="107"/>
      <c r="F116" s="108"/>
      <c r="G116" s="108"/>
      <c r="H116" s="108"/>
      <c r="I116" s="108"/>
      <c r="J116" s="108"/>
      <c r="K116" s="109"/>
      <c r="L116" s="108"/>
      <c r="M116" s="108"/>
      <c r="N116" s="108"/>
      <c r="O116" s="108"/>
    </row>
    <row r="117" spans="1:16" s="7" customFormat="1" ht="30" x14ac:dyDescent="0.25">
      <c r="A117" s="79">
        <v>88</v>
      </c>
      <c r="B117" s="98" t="s">
        <v>278</v>
      </c>
      <c r="C117" s="80" t="s">
        <v>182</v>
      </c>
      <c r="D117" s="99"/>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x14ac:dyDescent="0.25">
      <c r="A118" s="111"/>
      <c r="B118" s="104" t="s">
        <v>233</v>
      </c>
      <c r="C118" s="105"/>
      <c r="D118" s="106"/>
      <c r="E118" s="107"/>
      <c r="F118" s="108"/>
      <c r="G118" s="108"/>
      <c r="H118" s="108"/>
      <c r="I118" s="108"/>
      <c r="J118" s="108"/>
      <c r="K118" s="109"/>
      <c r="L118" s="108"/>
      <c r="M118" s="108"/>
      <c r="N118" s="108"/>
      <c r="O118" s="108"/>
    </row>
    <row r="119" spans="1:16" s="7" customFormat="1" ht="45" x14ac:dyDescent="0.25">
      <c r="A119" s="80">
        <v>89</v>
      </c>
      <c r="B119" s="101" t="s">
        <v>234</v>
      </c>
      <c r="C119" s="79" t="s">
        <v>235</v>
      </c>
      <c r="D119" s="102">
        <v>4.2</v>
      </c>
      <c r="E119" s="103"/>
      <c r="F119" s="103"/>
      <c r="G119" s="69"/>
      <c r="H119" s="69"/>
      <c r="I119" s="69"/>
      <c r="J119" s="69">
        <f t="shared" ref="J119:J122" si="12">I119+H119+G119</f>
        <v>0</v>
      </c>
      <c r="K119" s="70">
        <f t="shared" ref="K119:K122" si="13">ROUND(D119*E119,1)</f>
        <v>0</v>
      </c>
      <c r="L119" s="69">
        <f t="shared" ref="L119:L122" si="14">ROUND(D119*G119,2)</f>
        <v>0</v>
      </c>
      <c r="M119" s="69">
        <f t="shared" ref="M119:M122" si="15">ROUND(D119*H119,2)</f>
        <v>0</v>
      </c>
      <c r="N119" s="69">
        <f t="shared" ref="N119:N122" si="16">ROUND(D119*I119,2)</f>
        <v>0</v>
      </c>
      <c r="O119" s="69">
        <f t="shared" ref="O119:O122" si="17">N119+M119+L119</f>
        <v>0</v>
      </c>
    </row>
    <row r="120" spans="1:16" s="7" customFormat="1" ht="45" x14ac:dyDescent="0.25">
      <c r="A120" s="80">
        <v>90</v>
      </c>
      <c r="B120" s="101" t="s">
        <v>236</v>
      </c>
      <c r="C120" s="79" t="s">
        <v>235</v>
      </c>
      <c r="D120" s="102">
        <v>4.2</v>
      </c>
      <c r="E120" s="103"/>
      <c r="F120" s="103"/>
      <c r="G120" s="69"/>
      <c r="H120" s="69"/>
      <c r="I120" s="69"/>
      <c r="J120" s="69">
        <f t="shared" si="12"/>
        <v>0</v>
      </c>
      <c r="K120" s="70">
        <f t="shared" si="13"/>
        <v>0</v>
      </c>
      <c r="L120" s="69">
        <f t="shared" si="14"/>
        <v>0</v>
      </c>
      <c r="M120" s="69">
        <f t="shared" si="15"/>
        <v>0</v>
      </c>
      <c r="N120" s="69">
        <f t="shared" si="16"/>
        <v>0</v>
      </c>
      <c r="O120" s="69">
        <f t="shared" si="17"/>
        <v>0</v>
      </c>
    </row>
    <row r="121" spans="1:16" s="7" customFormat="1" ht="15" x14ac:dyDescent="0.25">
      <c r="A121" s="80">
        <v>91</v>
      </c>
      <c r="B121" s="98" t="s">
        <v>279</v>
      </c>
      <c r="C121" s="80" t="s">
        <v>149</v>
      </c>
      <c r="D121" s="99">
        <v>31.8</v>
      </c>
      <c r="E121" s="103"/>
      <c r="F121" s="103"/>
      <c r="G121" s="69"/>
      <c r="H121" s="69"/>
      <c r="I121" s="69"/>
      <c r="J121" s="69">
        <f t="shared" si="12"/>
        <v>0</v>
      </c>
      <c r="K121" s="70">
        <f t="shared" si="13"/>
        <v>0</v>
      </c>
      <c r="L121" s="69">
        <f t="shared" si="14"/>
        <v>0</v>
      </c>
      <c r="M121" s="69">
        <f t="shared" si="15"/>
        <v>0</v>
      </c>
      <c r="N121" s="69">
        <f t="shared" si="16"/>
        <v>0</v>
      </c>
      <c r="O121" s="69">
        <f t="shared" si="17"/>
        <v>0</v>
      </c>
    </row>
    <row r="122" spans="1:16" s="7" customFormat="1" ht="60" x14ac:dyDescent="0.25">
      <c r="A122" s="80">
        <v>92</v>
      </c>
      <c r="B122" s="98" t="s">
        <v>294</v>
      </c>
      <c r="C122" s="80" t="s">
        <v>149</v>
      </c>
      <c r="D122" s="99">
        <v>4.9000000000000004</v>
      </c>
      <c r="E122" s="103"/>
      <c r="F122" s="103"/>
      <c r="G122" s="69"/>
      <c r="H122" s="69"/>
      <c r="I122" s="69"/>
      <c r="J122" s="69">
        <f t="shared" si="12"/>
        <v>0</v>
      </c>
      <c r="K122" s="70">
        <f t="shared" si="13"/>
        <v>0</v>
      </c>
      <c r="L122" s="69">
        <f t="shared" si="14"/>
        <v>0</v>
      </c>
      <c r="M122" s="69">
        <f t="shared" si="15"/>
        <v>0</v>
      </c>
      <c r="N122" s="69">
        <f t="shared" si="16"/>
        <v>0</v>
      </c>
      <c r="O122" s="69">
        <f t="shared" si="17"/>
        <v>0</v>
      </c>
    </row>
    <row r="123" spans="1:16" ht="15.75" x14ac:dyDescent="0.25">
      <c r="A123" s="75"/>
      <c r="B123" s="73"/>
      <c r="C123" s="74"/>
      <c r="D123" s="71"/>
      <c r="E123" s="72"/>
      <c r="F123" s="72"/>
      <c r="G123" s="72"/>
      <c r="H123" s="72"/>
      <c r="I123" s="72"/>
      <c r="J123" s="72"/>
      <c r="K123" s="76"/>
      <c r="L123" s="72"/>
      <c r="M123" s="72"/>
      <c r="N123" s="72"/>
      <c r="O123" s="69"/>
      <c r="P123" s="7"/>
    </row>
    <row r="124" spans="1:16" ht="15.75" customHeight="1" x14ac:dyDescent="0.25">
      <c r="A124" s="179" t="s">
        <v>63</v>
      </c>
      <c r="B124" s="180"/>
      <c r="C124" s="180"/>
      <c r="D124" s="180"/>
      <c r="E124" s="180"/>
      <c r="F124" s="180"/>
      <c r="G124" s="180"/>
      <c r="H124" s="180"/>
      <c r="I124" s="180"/>
      <c r="J124" s="181"/>
      <c r="K124" s="77">
        <f>SUM(K21:K123)</f>
        <v>0</v>
      </c>
      <c r="L124" s="78">
        <f>SUM(L21:L123)</f>
        <v>0</v>
      </c>
      <c r="M124" s="78">
        <f>SUM(M21:M123)</f>
        <v>0</v>
      </c>
      <c r="N124" s="78">
        <f>SUM(N21:N123)</f>
        <v>0</v>
      </c>
      <c r="O124" s="78">
        <f>SUM(O21:O123)</f>
        <v>0</v>
      </c>
      <c r="P124" s="7"/>
    </row>
    <row r="125" spans="1:16" ht="15" x14ac:dyDescent="0.25">
      <c r="B125" s="7"/>
      <c r="C125" s="7"/>
      <c r="D125" s="7"/>
      <c r="E125" s="7"/>
      <c r="F125" s="7"/>
      <c r="G125" s="7"/>
      <c r="H125" s="7"/>
      <c r="I125" s="7"/>
      <c r="J125" s="7"/>
      <c r="K125" s="7"/>
      <c r="L125" s="7"/>
      <c r="M125" s="7"/>
      <c r="N125" s="7"/>
      <c r="O125" s="7"/>
    </row>
    <row r="126" spans="1:16" ht="15" x14ac:dyDescent="0.25">
      <c r="A126" s="7"/>
      <c r="B126" s="25" t="s">
        <v>19</v>
      </c>
      <c r="C126" s="7"/>
      <c r="D126" s="7"/>
      <c r="E126" s="7"/>
      <c r="F126" s="7"/>
      <c r="G126" s="7"/>
      <c r="H126" s="7"/>
      <c r="I126" s="7"/>
      <c r="J126" s="7"/>
      <c r="K126" s="7"/>
      <c r="L126" s="7"/>
      <c r="M126" s="7"/>
      <c r="N126" s="7"/>
      <c r="O126" s="7"/>
      <c r="P126" s="7"/>
    </row>
    <row r="127" spans="1:16" ht="15" x14ac:dyDescent="0.25">
      <c r="A127" s="7"/>
      <c r="B127" s="58" t="s">
        <v>20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5" ht="15" x14ac:dyDescent="0.25">
      <c r="A129" s="7"/>
      <c r="B129" s="7" t="s">
        <v>22</v>
      </c>
      <c r="C129" s="7"/>
      <c r="D129" s="7"/>
      <c r="E129" s="7"/>
      <c r="F129" s="7"/>
      <c r="G129" s="7"/>
      <c r="H129" s="7"/>
      <c r="I129" s="7"/>
      <c r="J129" s="7"/>
      <c r="K129" s="7"/>
      <c r="L129" s="7"/>
      <c r="M129" s="7"/>
      <c r="N129" s="7"/>
      <c r="O129" s="7"/>
    </row>
    <row r="130" spans="1:15" ht="15" x14ac:dyDescent="0.25">
      <c r="A130" s="7"/>
      <c r="B130" s="58" t="s">
        <v>40</v>
      </c>
      <c r="C130" s="7"/>
      <c r="D130" s="7"/>
      <c r="E130" s="7"/>
      <c r="F130" s="7"/>
      <c r="G130" s="7"/>
      <c r="H130" s="7"/>
      <c r="I130" s="7"/>
      <c r="J130" s="7"/>
      <c r="K130" s="7"/>
      <c r="L130" s="7"/>
      <c r="M130" s="7"/>
      <c r="N130" s="7"/>
      <c r="O130" s="7"/>
    </row>
    <row r="131" spans="1:15" ht="15" x14ac:dyDescent="0.25">
      <c r="A131" s="7"/>
      <c r="B131" s="7"/>
      <c r="C131" s="7"/>
      <c r="D131" s="7"/>
      <c r="E131" s="7"/>
      <c r="F131" s="7"/>
      <c r="G131" s="7"/>
      <c r="H131" s="7"/>
      <c r="I131" s="7"/>
      <c r="J131" s="7"/>
      <c r="K131" s="7"/>
      <c r="L131" s="7"/>
      <c r="M131" s="7"/>
      <c r="N131" s="7"/>
      <c r="O131" s="7"/>
    </row>
    <row r="132" spans="1:15" ht="15" x14ac:dyDescent="0.25">
      <c r="A132" s="7"/>
    </row>
  </sheetData>
  <mergeCells count="7">
    <mergeCell ref="K17:O17"/>
    <mergeCell ref="A124:J124"/>
    <mergeCell ref="A17:A18"/>
    <mergeCell ref="B17:B18"/>
    <mergeCell ref="C17:C18"/>
    <mergeCell ref="D17:D18"/>
    <mergeCell ref="E17:J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30"/>
  <sheetViews>
    <sheetView topLeftCell="A12" workbookViewId="0">
      <selection activeCell="E22" sqref="E22:I11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104</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455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147</v>
      </c>
      <c r="C25" s="105"/>
      <c r="D25" s="106"/>
      <c r="E25" s="107"/>
      <c r="F25" s="108"/>
      <c r="G25" s="108"/>
      <c r="H25" s="108"/>
      <c r="I25" s="108"/>
      <c r="J25" s="108"/>
      <c r="K25" s="109"/>
      <c r="L25" s="108"/>
      <c r="M25" s="108"/>
      <c r="N25" s="108"/>
      <c r="O25" s="108"/>
    </row>
    <row r="26" spans="1:16" s="7" customFormat="1" ht="30" x14ac:dyDescent="0.25">
      <c r="A26" s="79">
        <v>4</v>
      </c>
      <c r="B26" s="98" t="s">
        <v>148</v>
      </c>
      <c r="C26" s="80" t="s">
        <v>149</v>
      </c>
      <c r="D26" s="99">
        <v>3.2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281</v>
      </c>
      <c r="C27" s="80" t="s">
        <v>149</v>
      </c>
      <c r="D27" s="102">
        <v>43.6</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152</v>
      </c>
      <c r="C28" s="80" t="s">
        <v>149</v>
      </c>
      <c r="D28" s="102">
        <v>8.6</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243</v>
      </c>
      <c r="C29" s="80" t="s">
        <v>149</v>
      </c>
      <c r="D29" s="102">
        <v>10.29</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456</v>
      </c>
      <c r="C30" s="80" t="s">
        <v>182</v>
      </c>
      <c r="D30" s="102">
        <v>3</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332</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413</v>
      </c>
      <c r="C32" s="79" t="s">
        <v>149</v>
      </c>
      <c r="D32" s="99">
        <v>12.4</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156</v>
      </c>
      <c r="C33" s="79" t="s">
        <v>149</v>
      </c>
      <c r="D33" s="102">
        <v>10.5</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245</v>
      </c>
      <c r="C34" s="80" t="s">
        <v>158</v>
      </c>
      <c r="D34" s="102">
        <v>70</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13</v>
      </c>
      <c r="B35" s="101" t="s">
        <v>159</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160</v>
      </c>
      <c r="C36" s="79" t="s">
        <v>182</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161</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246</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17</v>
      </c>
      <c r="B39" s="98" t="s">
        <v>162</v>
      </c>
      <c r="C39" s="80" t="s">
        <v>182</v>
      </c>
      <c r="D39" s="99">
        <v>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457</v>
      </c>
      <c r="C40" s="79" t="s">
        <v>165</v>
      </c>
      <c r="D40" s="102">
        <v>6</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166</v>
      </c>
      <c r="C41" s="79" t="s">
        <v>158</v>
      </c>
      <c r="D41" s="102">
        <v>2.5</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20</v>
      </c>
      <c r="B42" s="101" t="s">
        <v>167</v>
      </c>
      <c r="C42" s="80" t="s">
        <v>163</v>
      </c>
      <c r="D42" s="102">
        <v>2</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168</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111"/>
      <c r="B44" s="104" t="s">
        <v>391</v>
      </c>
      <c r="C44" s="105"/>
      <c r="D44" s="106"/>
      <c r="E44" s="107"/>
      <c r="F44" s="108"/>
      <c r="G44" s="108"/>
      <c r="H44" s="108"/>
      <c r="I44" s="108"/>
      <c r="J44" s="108"/>
      <c r="K44" s="109"/>
      <c r="L44" s="108"/>
      <c r="M44" s="108"/>
      <c r="N44" s="108"/>
      <c r="O44" s="108"/>
    </row>
    <row r="45" spans="1:15" s="7" customFormat="1" ht="15" x14ac:dyDescent="0.25">
      <c r="A45" s="79">
        <v>22</v>
      </c>
      <c r="B45" s="98" t="s">
        <v>407</v>
      </c>
      <c r="C45" s="80" t="s">
        <v>149</v>
      </c>
      <c r="D45" s="99">
        <v>4.8</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80">
        <v>23</v>
      </c>
      <c r="B46" s="101" t="s">
        <v>458</v>
      </c>
      <c r="C46" s="79" t="s">
        <v>149</v>
      </c>
      <c r="D46" s="102">
        <v>2.7</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111"/>
      <c r="B47" s="104" t="s">
        <v>169</v>
      </c>
      <c r="C47" s="105"/>
      <c r="D47" s="106"/>
      <c r="E47" s="107"/>
      <c r="F47" s="108"/>
      <c r="G47" s="108"/>
      <c r="H47" s="108"/>
      <c r="I47" s="108"/>
      <c r="J47" s="108"/>
      <c r="K47" s="109"/>
      <c r="L47" s="108"/>
      <c r="M47" s="108"/>
      <c r="N47" s="108"/>
      <c r="O47" s="108"/>
    </row>
    <row r="48" spans="1:15" s="7" customFormat="1" ht="180" x14ac:dyDescent="0.25">
      <c r="A48" s="79">
        <v>24</v>
      </c>
      <c r="B48" s="101" t="s">
        <v>247</v>
      </c>
      <c r="C48" s="80" t="s">
        <v>149</v>
      </c>
      <c r="D48" s="102">
        <v>8.6</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60" x14ac:dyDescent="0.25">
      <c r="A49" s="80">
        <v>25</v>
      </c>
      <c r="B49" s="101" t="s">
        <v>174</v>
      </c>
      <c r="C49" s="79" t="s">
        <v>149</v>
      </c>
      <c r="D49" s="102">
        <v>5.5</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26</v>
      </c>
      <c r="B50" s="101" t="s">
        <v>248</v>
      </c>
      <c r="C50" s="80" t="s">
        <v>149</v>
      </c>
      <c r="D50" s="99">
        <v>3</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75" x14ac:dyDescent="0.25">
      <c r="A51" s="79">
        <v>27</v>
      </c>
      <c r="B51" s="98" t="s">
        <v>285</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28</v>
      </c>
      <c r="B52" s="101" t="s">
        <v>249</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29</v>
      </c>
      <c r="B53" s="101" t="s">
        <v>387</v>
      </c>
      <c r="C53" s="79" t="s">
        <v>149</v>
      </c>
      <c r="D53" s="102">
        <v>5.8</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170</v>
      </c>
      <c r="C54" s="80" t="s">
        <v>149</v>
      </c>
      <c r="D54" s="102">
        <v>3.8</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31</v>
      </c>
      <c r="B55" s="101" t="s">
        <v>171</v>
      </c>
      <c r="C55" s="79" t="s">
        <v>149</v>
      </c>
      <c r="D55" s="102">
        <v>3.2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32</v>
      </c>
      <c r="B56" s="101" t="s">
        <v>252</v>
      </c>
      <c r="C56" s="80" t="s">
        <v>149</v>
      </c>
      <c r="D56" s="99">
        <v>43.6</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33</v>
      </c>
      <c r="B57" s="98" t="s">
        <v>179</v>
      </c>
      <c r="C57" s="80" t="s">
        <v>182</v>
      </c>
      <c r="D57" s="99">
        <v>4</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111"/>
      <c r="B58" s="104" t="s">
        <v>225</v>
      </c>
      <c r="C58" s="105"/>
      <c r="D58" s="106"/>
      <c r="E58" s="107"/>
      <c r="F58" s="108"/>
      <c r="G58" s="108"/>
      <c r="H58" s="108"/>
      <c r="I58" s="108"/>
      <c r="J58" s="108"/>
      <c r="K58" s="109"/>
      <c r="L58" s="108"/>
      <c r="M58" s="108"/>
      <c r="N58" s="108"/>
      <c r="O58" s="108"/>
    </row>
    <row r="59" spans="1:15" s="7" customFormat="1" ht="15" x14ac:dyDescent="0.25">
      <c r="A59" s="79">
        <v>34</v>
      </c>
      <c r="B59" s="101" t="s">
        <v>226</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35</v>
      </c>
      <c r="B60" s="101" t="s">
        <v>227</v>
      </c>
      <c r="C60" s="80" t="s">
        <v>182</v>
      </c>
      <c r="D60" s="102">
        <v>3</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36</v>
      </c>
      <c r="B61" s="101" t="s">
        <v>303</v>
      </c>
      <c r="C61" s="79" t="s">
        <v>182</v>
      </c>
      <c r="D61" s="102">
        <v>3</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37</v>
      </c>
      <c r="B62" s="101" t="s">
        <v>229</v>
      </c>
      <c r="C62" s="80" t="s">
        <v>182</v>
      </c>
      <c r="D62" s="99">
        <v>3</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38</v>
      </c>
      <c r="B63" s="98" t="s">
        <v>230</v>
      </c>
      <c r="C63" s="80" t="s">
        <v>158</v>
      </c>
      <c r="D63" s="99">
        <v>4.5</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111"/>
      <c r="B64" s="104" t="s">
        <v>254</v>
      </c>
      <c r="C64" s="105"/>
      <c r="D64" s="106"/>
      <c r="E64" s="107"/>
      <c r="F64" s="108"/>
      <c r="G64" s="108"/>
      <c r="H64" s="108"/>
      <c r="I64" s="108"/>
      <c r="J64" s="108"/>
      <c r="K64" s="109"/>
      <c r="L64" s="108"/>
      <c r="M64" s="108"/>
      <c r="N64" s="108"/>
      <c r="O64" s="108"/>
    </row>
    <row r="65" spans="1:15" s="7" customFormat="1" ht="15" x14ac:dyDescent="0.25">
      <c r="A65" s="79">
        <v>39</v>
      </c>
      <c r="B65" s="101" t="s">
        <v>184</v>
      </c>
      <c r="C65" s="79" t="s">
        <v>182</v>
      </c>
      <c r="D65" s="102">
        <v>2</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40</v>
      </c>
      <c r="B66" s="101" t="s">
        <v>255</v>
      </c>
      <c r="C66" s="80" t="s">
        <v>182</v>
      </c>
      <c r="D66" s="102">
        <v>2</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41</v>
      </c>
      <c r="B67" s="101" t="s">
        <v>195</v>
      </c>
      <c r="C67" s="79" t="s">
        <v>182</v>
      </c>
      <c r="D67" s="102">
        <v>2</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42</v>
      </c>
      <c r="B68" s="101" t="s">
        <v>256</v>
      </c>
      <c r="C68" s="80" t="s">
        <v>182</v>
      </c>
      <c r="D68" s="99">
        <v>5</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43</v>
      </c>
      <c r="B69" s="98" t="s">
        <v>257</v>
      </c>
      <c r="C69" s="80" t="s">
        <v>158</v>
      </c>
      <c r="D69" s="99">
        <v>6</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80">
        <v>44</v>
      </c>
      <c r="B70" s="101" t="s">
        <v>186</v>
      </c>
      <c r="C70" s="79" t="s">
        <v>187</v>
      </c>
      <c r="D70" s="102">
        <v>0.06</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v>45</v>
      </c>
      <c r="B71" s="101" t="s">
        <v>188</v>
      </c>
      <c r="C71" s="79" t="s">
        <v>158</v>
      </c>
      <c r="D71" s="102">
        <v>2.5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45" x14ac:dyDescent="0.25">
      <c r="A72" s="79">
        <v>46</v>
      </c>
      <c r="B72" s="101" t="s">
        <v>258</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45" x14ac:dyDescent="0.25">
      <c r="A73" s="80">
        <v>47</v>
      </c>
      <c r="B73" s="101" t="s">
        <v>348</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45" x14ac:dyDescent="0.25">
      <c r="A74" s="79">
        <v>48</v>
      </c>
      <c r="B74" s="101" t="s">
        <v>191</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45" x14ac:dyDescent="0.25">
      <c r="A75" s="79">
        <v>49</v>
      </c>
      <c r="B75" s="98" t="s">
        <v>192</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50</v>
      </c>
      <c r="B76" s="101" t="s">
        <v>291</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260</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30" x14ac:dyDescent="0.25">
      <c r="A78" s="79">
        <v>52</v>
      </c>
      <c r="B78" s="101" t="s">
        <v>261</v>
      </c>
      <c r="C78" s="80" t="s">
        <v>182</v>
      </c>
      <c r="D78" s="102">
        <v>2</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262</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111"/>
      <c r="B80" s="104" t="s">
        <v>199</v>
      </c>
      <c r="C80" s="105"/>
      <c r="D80" s="106"/>
      <c r="E80" s="107"/>
      <c r="F80" s="108"/>
      <c r="G80" s="108"/>
      <c r="H80" s="108"/>
      <c r="I80" s="108"/>
      <c r="J80" s="108"/>
      <c r="K80" s="109"/>
      <c r="L80" s="108"/>
      <c r="M80" s="108"/>
      <c r="N80" s="108"/>
      <c r="O80" s="108"/>
    </row>
    <row r="81" spans="1:15" s="7" customFormat="1" ht="45" x14ac:dyDescent="0.25">
      <c r="A81" s="79">
        <v>54</v>
      </c>
      <c r="B81" s="98" t="s">
        <v>411</v>
      </c>
      <c r="C81" s="80" t="s">
        <v>182</v>
      </c>
      <c r="D81" s="99">
        <v>1</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45" x14ac:dyDescent="0.25">
      <c r="A82" s="80"/>
      <c r="B82" s="101" t="s">
        <v>205</v>
      </c>
      <c r="C82" s="79" t="s">
        <v>182</v>
      </c>
      <c r="D82" s="102">
        <v>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60" x14ac:dyDescent="0.25">
      <c r="A83" s="79"/>
      <c r="B83" s="101" t="s">
        <v>206</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60" x14ac:dyDescent="0.25">
      <c r="A84" s="79">
        <v>55</v>
      </c>
      <c r="B84" s="101" t="s">
        <v>200</v>
      </c>
      <c r="C84" s="80" t="s">
        <v>158</v>
      </c>
      <c r="D84" s="102">
        <v>70</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56</v>
      </c>
      <c r="B85" s="101" t="s">
        <v>263</v>
      </c>
      <c r="C85" s="79" t="s">
        <v>182</v>
      </c>
      <c r="D85" s="102">
        <v>5</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45" x14ac:dyDescent="0.25">
      <c r="A86" s="80">
        <v>57</v>
      </c>
      <c r="B86" s="101" t="s">
        <v>264</v>
      </c>
      <c r="C86" s="79" t="s">
        <v>182</v>
      </c>
      <c r="D86" s="102">
        <v>11</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58</v>
      </c>
      <c r="B87" s="101" t="s">
        <v>265</v>
      </c>
      <c r="C87" s="80" t="s">
        <v>182</v>
      </c>
      <c r="D87" s="99">
        <v>4</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59</v>
      </c>
      <c r="B88" s="98" t="s">
        <v>266</v>
      </c>
      <c r="C88" s="80" t="s">
        <v>182</v>
      </c>
      <c r="D88" s="99">
        <v>2</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60</v>
      </c>
      <c r="B89" s="101" t="s">
        <v>267</v>
      </c>
      <c r="C89" s="79" t="s">
        <v>182</v>
      </c>
      <c r="D89" s="102">
        <v>1</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61</v>
      </c>
      <c r="B90" s="101" t="s">
        <v>268</v>
      </c>
      <c r="C90" s="79" t="s">
        <v>182</v>
      </c>
      <c r="D90" s="102">
        <v>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60" x14ac:dyDescent="0.25">
      <c r="A91" s="79">
        <v>64</v>
      </c>
      <c r="B91" s="101" t="s">
        <v>207</v>
      </c>
      <c r="C91" s="80" t="s">
        <v>182</v>
      </c>
      <c r="D91" s="102">
        <v>1</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111"/>
      <c r="B92" s="104" t="s">
        <v>210</v>
      </c>
      <c r="C92" s="105"/>
      <c r="D92" s="106"/>
      <c r="E92" s="107"/>
      <c r="F92" s="108"/>
      <c r="G92" s="108"/>
      <c r="H92" s="108"/>
      <c r="I92" s="108"/>
      <c r="J92" s="108"/>
      <c r="K92" s="109"/>
      <c r="L92" s="108"/>
      <c r="M92" s="108"/>
      <c r="N92" s="108"/>
      <c r="O92" s="108"/>
    </row>
    <row r="93" spans="1:15" s="7" customFormat="1" ht="30" x14ac:dyDescent="0.25">
      <c r="A93" s="79">
        <v>65</v>
      </c>
      <c r="B93" s="101" t="s">
        <v>211</v>
      </c>
      <c r="C93" s="80" t="s">
        <v>149</v>
      </c>
      <c r="D93" s="99">
        <v>184</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66</v>
      </c>
      <c r="B94" s="98" t="s">
        <v>459</v>
      </c>
      <c r="C94" s="80" t="s">
        <v>149</v>
      </c>
      <c r="D94" s="99">
        <v>25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67</v>
      </c>
      <c r="B95" s="101" t="s">
        <v>270</v>
      </c>
      <c r="C95" s="79" t="s">
        <v>149</v>
      </c>
      <c r="D95" s="102">
        <v>54</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79">
        <v>68</v>
      </c>
      <c r="B96" s="101" t="s">
        <v>213</v>
      </c>
      <c r="C96" s="79" t="s">
        <v>149</v>
      </c>
      <c r="D96" s="102">
        <v>20</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69</v>
      </c>
      <c r="B97" s="101" t="s">
        <v>271</v>
      </c>
      <c r="C97" s="80" t="s">
        <v>149</v>
      </c>
      <c r="D97" s="102">
        <v>2.6</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80">
        <v>70</v>
      </c>
      <c r="B98" s="101" t="s">
        <v>272</v>
      </c>
      <c r="C98" s="79" t="s">
        <v>149</v>
      </c>
      <c r="D98" s="102">
        <v>49.4</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71</v>
      </c>
      <c r="B99" s="101" t="s">
        <v>273</v>
      </c>
      <c r="C99" s="80" t="s">
        <v>149</v>
      </c>
      <c r="D99" s="99">
        <v>49.4</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79">
        <v>72</v>
      </c>
      <c r="B100" s="98" t="s">
        <v>217</v>
      </c>
      <c r="C100" s="80" t="s">
        <v>149</v>
      </c>
      <c r="D100" s="99">
        <v>49.4</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79">
        <v>73</v>
      </c>
      <c r="B101" s="98" t="s">
        <v>274</v>
      </c>
      <c r="C101" s="80" t="s">
        <v>149</v>
      </c>
      <c r="D101" s="99">
        <v>134</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80">
        <v>74</v>
      </c>
      <c r="B102" s="101" t="s">
        <v>275</v>
      </c>
      <c r="C102" s="79" t="s">
        <v>149</v>
      </c>
      <c r="D102" s="102">
        <v>134</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30" x14ac:dyDescent="0.25">
      <c r="A103" s="79">
        <v>75</v>
      </c>
      <c r="B103" s="101" t="s">
        <v>220</v>
      </c>
      <c r="C103" s="79" t="s">
        <v>149</v>
      </c>
      <c r="D103" s="102">
        <v>134</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447</v>
      </c>
      <c r="C104" s="80" t="s">
        <v>149</v>
      </c>
      <c r="D104" s="102">
        <v>2.6</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x14ac:dyDescent="0.25">
      <c r="A105" s="80">
        <v>77</v>
      </c>
      <c r="B105" s="101" t="s">
        <v>312</v>
      </c>
      <c r="C105" s="79" t="s">
        <v>149</v>
      </c>
      <c r="D105" s="102">
        <v>3.2</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30" x14ac:dyDescent="0.25">
      <c r="A106" s="79">
        <v>78</v>
      </c>
      <c r="B106" s="101" t="s">
        <v>222</v>
      </c>
      <c r="C106" s="80" t="s">
        <v>149</v>
      </c>
      <c r="D106" s="99">
        <v>1.5</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45" x14ac:dyDescent="0.25">
      <c r="A107" s="79">
        <v>79</v>
      </c>
      <c r="B107" s="98" t="s">
        <v>223</v>
      </c>
      <c r="C107" s="80" t="s">
        <v>149</v>
      </c>
      <c r="D107" s="99">
        <v>4.5</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45" x14ac:dyDescent="0.25">
      <c r="A108" s="79">
        <v>80</v>
      </c>
      <c r="B108" s="98" t="s">
        <v>224</v>
      </c>
      <c r="C108" s="80" t="s">
        <v>149</v>
      </c>
      <c r="D108" s="99">
        <v>10.7</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x14ac:dyDescent="0.25">
      <c r="A109" s="111"/>
      <c r="B109" s="104" t="s">
        <v>231</v>
      </c>
      <c r="C109" s="105"/>
      <c r="D109" s="106"/>
      <c r="E109" s="107"/>
      <c r="F109" s="108"/>
      <c r="G109" s="108"/>
      <c r="H109" s="108"/>
      <c r="I109" s="108"/>
      <c r="J109" s="108"/>
      <c r="K109" s="109"/>
      <c r="L109" s="108"/>
      <c r="M109" s="108"/>
      <c r="N109" s="108"/>
      <c r="O109" s="108"/>
    </row>
    <row r="110" spans="1:15" s="7" customFormat="1" ht="30" x14ac:dyDescent="0.25">
      <c r="A110" s="79">
        <v>81</v>
      </c>
      <c r="B110" s="101" t="s">
        <v>278</v>
      </c>
      <c r="C110" s="79" t="s">
        <v>182</v>
      </c>
      <c r="D110" s="102">
        <v>1</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x14ac:dyDescent="0.25">
      <c r="A111" s="111"/>
      <c r="B111" s="104" t="s">
        <v>233</v>
      </c>
      <c r="C111" s="105"/>
      <c r="D111" s="106"/>
      <c r="E111" s="107"/>
      <c r="F111" s="108"/>
      <c r="G111" s="108"/>
      <c r="H111" s="108"/>
      <c r="I111" s="108"/>
      <c r="J111" s="108"/>
      <c r="K111" s="109"/>
      <c r="L111" s="108"/>
      <c r="M111" s="108"/>
      <c r="N111" s="108"/>
      <c r="O111" s="108"/>
    </row>
    <row r="112" spans="1:15" s="7" customFormat="1" ht="45" x14ac:dyDescent="0.25">
      <c r="A112" s="79">
        <v>82</v>
      </c>
      <c r="B112" s="98" t="s">
        <v>234</v>
      </c>
      <c r="C112" s="80" t="s">
        <v>235</v>
      </c>
      <c r="D112" s="99">
        <v>6.2</v>
      </c>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45" x14ac:dyDescent="0.25">
      <c r="A113" s="80">
        <v>83</v>
      </c>
      <c r="B113" s="101" t="s">
        <v>236</v>
      </c>
      <c r="C113" s="79" t="s">
        <v>235</v>
      </c>
      <c r="D113" s="102">
        <v>6.2</v>
      </c>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x14ac:dyDescent="0.25">
      <c r="A114" s="79">
        <v>84</v>
      </c>
      <c r="B114" s="101" t="s">
        <v>279</v>
      </c>
      <c r="C114" s="79" t="s">
        <v>149</v>
      </c>
      <c r="D114" s="102">
        <v>49.4</v>
      </c>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ref="G115:G120" si="12">ROUND(E115*F115,2)</f>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103</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465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30" x14ac:dyDescent="0.25">
      <c r="A22" s="80">
        <v>1</v>
      </c>
      <c r="B22" s="101" t="s">
        <v>148</v>
      </c>
      <c r="C22" s="80" t="s">
        <v>149</v>
      </c>
      <c r="D22" s="102">
        <v>2.8</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150</v>
      </c>
      <c r="C23" s="79" t="s">
        <v>149</v>
      </c>
      <c r="D23" s="102">
        <v>32.6</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152</v>
      </c>
      <c r="C24" s="79" t="s">
        <v>149</v>
      </c>
      <c r="D24" s="99">
        <v>5.5</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153</v>
      </c>
      <c r="C25" s="79" t="s">
        <v>149</v>
      </c>
      <c r="D25" s="99">
        <v>9</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156</v>
      </c>
      <c r="C26" s="80" t="s">
        <v>149</v>
      </c>
      <c r="D26" s="99">
        <v>12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157</v>
      </c>
      <c r="C27" s="80" t="s">
        <v>158</v>
      </c>
      <c r="D27" s="102">
        <v>45</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7</v>
      </c>
      <c r="B28" s="101" t="s">
        <v>159</v>
      </c>
      <c r="C28" s="80" t="s">
        <v>155</v>
      </c>
      <c r="D28" s="102">
        <v>1</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160</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9</v>
      </c>
      <c r="B30" s="101" t="s">
        <v>161</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10</v>
      </c>
      <c r="B31" s="101" t="s">
        <v>162</v>
      </c>
      <c r="C31" s="80" t="s">
        <v>163</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164</v>
      </c>
      <c r="C32" s="79" t="s">
        <v>165</v>
      </c>
      <c r="D32" s="99">
        <v>7</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166</v>
      </c>
      <c r="C33" s="79" t="s">
        <v>158</v>
      </c>
      <c r="D33" s="102">
        <v>3</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13</v>
      </c>
      <c r="B34" s="101" t="s">
        <v>167</v>
      </c>
      <c r="C34" s="80" t="s">
        <v>163</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168</v>
      </c>
      <c r="C35" s="79" t="s">
        <v>155</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111"/>
      <c r="B36" s="104" t="s">
        <v>169</v>
      </c>
      <c r="C36" s="105"/>
      <c r="D36" s="106"/>
      <c r="E36" s="107"/>
      <c r="F36" s="108"/>
      <c r="G36" s="108"/>
      <c r="H36" s="108"/>
      <c r="I36" s="108"/>
      <c r="J36" s="108"/>
      <c r="K36" s="109"/>
      <c r="L36" s="108"/>
      <c r="M36" s="108"/>
      <c r="N36" s="108"/>
      <c r="O36" s="108"/>
    </row>
    <row r="37" spans="1:15" s="7" customFormat="1" ht="30" x14ac:dyDescent="0.25">
      <c r="A37" s="80">
        <v>15</v>
      </c>
      <c r="B37" s="101" t="s">
        <v>170</v>
      </c>
      <c r="C37" s="79" t="s">
        <v>149</v>
      </c>
      <c r="D37" s="102">
        <v>3.4</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79">
        <v>16</v>
      </c>
      <c r="B38" s="101" t="s">
        <v>171</v>
      </c>
      <c r="C38" s="80" t="s">
        <v>149</v>
      </c>
      <c r="D38" s="99">
        <v>2.8</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60" x14ac:dyDescent="0.25">
      <c r="A39" s="79">
        <v>17</v>
      </c>
      <c r="B39" s="98" t="s">
        <v>460</v>
      </c>
      <c r="C39" s="80" t="s">
        <v>149</v>
      </c>
      <c r="D39" s="99">
        <v>0.68</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80" x14ac:dyDescent="0.25">
      <c r="A40" s="80">
        <v>18</v>
      </c>
      <c r="B40" s="101" t="s">
        <v>173</v>
      </c>
      <c r="C40" s="79" t="s">
        <v>149</v>
      </c>
      <c r="D40" s="102">
        <v>5.5</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60" x14ac:dyDescent="0.25">
      <c r="A41" s="79">
        <v>19</v>
      </c>
      <c r="B41" s="101" t="s">
        <v>174</v>
      </c>
      <c r="C41" s="79" t="s">
        <v>149</v>
      </c>
      <c r="D41" s="102">
        <v>5.7</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175</v>
      </c>
      <c r="C42" s="80" t="s">
        <v>155</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323</v>
      </c>
      <c r="C43" s="79" t="s">
        <v>163</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75" x14ac:dyDescent="0.25">
      <c r="A44" s="79">
        <v>22</v>
      </c>
      <c r="B44" s="101" t="s">
        <v>176</v>
      </c>
      <c r="C44" s="80" t="s">
        <v>155</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79">
        <v>23</v>
      </c>
      <c r="B45" s="98" t="s">
        <v>177</v>
      </c>
      <c r="C45" s="80" t="s">
        <v>149</v>
      </c>
      <c r="D45" s="99">
        <v>6.6</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24</v>
      </c>
      <c r="B46" s="101" t="s">
        <v>178</v>
      </c>
      <c r="C46" s="79" t="s">
        <v>149</v>
      </c>
      <c r="D46" s="102">
        <v>32.6</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25</v>
      </c>
      <c r="B47" s="101" t="s">
        <v>179</v>
      </c>
      <c r="C47" s="79" t="s">
        <v>163</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111"/>
      <c r="B48" s="104" t="s">
        <v>183</v>
      </c>
      <c r="C48" s="105"/>
      <c r="D48" s="106"/>
      <c r="E48" s="107"/>
      <c r="F48" s="108"/>
      <c r="G48" s="108"/>
      <c r="H48" s="108"/>
      <c r="I48" s="108"/>
      <c r="J48" s="108"/>
      <c r="K48" s="109"/>
      <c r="L48" s="108"/>
      <c r="M48" s="108"/>
      <c r="N48" s="108"/>
      <c r="O48" s="108"/>
    </row>
    <row r="49" spans="1:15" s="7" customFormat="1" ht="15" x14ac:dyDescent="0.25">
      <c r="A49" s="80">
        <v>26</v>
      </c>
      <c r="B49" s="101" t="s">
        <v>184</v>
      </c>
      <c r="C49" s="79" t="s">
        <v>163</v>
      </c>
      <c r="D49" s="102">
        <v>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27</v>
      </c>
      <c r="B50" s="101" t="s">
        <v>185</v>
      </c>
      <c r="C50" s="80" t="s">
        <v>158</v>
      </c>
      <c r="D50" s="99">
        <v>7</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79">
        <v>28</v>
      </c>
      <c r="B51" s="98" t="s">
        <v>186</v>
      </c>
      <c r="C51" s="80" t="s">
        <v>187</v>
      </c>
      <c r="D51" s="99">
        <v>7.0000000000000007E-2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60" x14ac:dyDescent="0.25">
      <c r="A52" s="80">
        <v>29</v>
      </c>
      <c r="B52" s="101" t="s">
        <v>188</v>
      </c>
      <c r="C52" s="79" t="s">
        <v>158</v>
      </c>
      <c r="D52" s="102">
        <v>3</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79">
        <v>30</v>
      </c>
      <c r="B53" s="101" t="s">
        <v>189</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190</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80">
        <v>32</v>
      </c>
      <c r="B55" s="101" t="s">
        <v>191</v>
      </c>
      <c r="C55" s="79" t="s">
        <v>155</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33</v>
      </c>
      <c r="B56" s="101" t="s">
        <v>192</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34</v>
      </c>
      <c r="B57" s="98" t="s">
        <v>193</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35</v>
      </c>
      <c r="B58" s="101" t="s">
        <v>194</v>
      </c>
      <c r="C58" s="79" t="s">
        <v>163</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30" x14ac:dyDescent="0.25">
      <c r="A59" s="79">
        <v>36</v>
      </c>
      <c r="B59" s="101" t="s">
        <v>195</v>
      </c>
      <c r="C59" s="79" t="s">
        <v>163</v>
      </c>
      <c r="D59" s="102">
        <v>2</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37</v>
      </c>
      <c r="B60" s="101" t="s">
        <v>196</v>
      </c>
      <c r="C60" s="80" t="s">
        <v>182</v>
      </c>
      <c r="D60" s="102">
        <v>5</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15" x14ac:dyDescent="0.25">
      <c r="A61" s="80">
        <v>38</v>
      </c>
      <c r="B61" s="101" t="s">
        <v>197</v>
      </c>
      <c r="C61" s="79" t="s">
        <v>155</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30" x14ac:dyDescent="0.25">
      <c r="A62" s="79">
        <v>39</v>
      </c>
      <c r="B62" s="101" t="s">
        <v>198</v>
      </c>
      <c r="C62" s="80" t="s">
        <v>155</v>
      </c>
      <c r="D62" s="99">
        <v>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111"/>
      <c r="B63" s="104" t="s">
        <v>199</v>
      </c>
      <c r="C63" s="105"/>
      <c r="D63" s="106"/>
      <c r="E63" s="107"/>
      <c r="F63" s="108"/>
      <c r="G63" s="108"/>
      <c r="H63" s="108"/>
      <c r="I63" s="108"/>
      <c r="J63" s="108"/>
      <c r="K63" s="109"/>
      <c r="L63" s="108"/>
      <c r="M63" s="108"/>
      <c r="N63" s="108"/>
      <c r="O63" s="108"/>
    </row>
    <row r="64" spans="1:15" s="7" customFormat="1" ht="60" x14ac:dyDescent="0.25">
      <c r="A64" s="80">
        <v>40</v>
      </c>
      <c r="B64" s="101" t="s">
        <v>200</v>
      </c>
      <c r="C64" s="79" t="s">
        <v>158</v>
      </c>
      <c r="D64" s="102">
        <v>45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30" x14ac:dyDescent="0.25">
      <c r="A65" s="79">
        <v>41</v>
      </c>
      <c r="B65" s="101" t="s">
        <v>201</v>
      </c>
      <c r="C65" s="79" t="s">
        <v>163</v>
      </c>
      <c r="D65" s="102">
        <v>3</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45" x14ac:dyDescent="0.25">
      <c r="A66" s="79">
        <v>42</v>
      </c>
      <c r="B66" s="101" t="s">
        <v>202</v>
      </c>
      <c r="C66" s="80" t="s">
        <v>163</v>
      </c>
      <c r="D66" s="102">
        <v>6</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43</v>
      </c>
      <c r="B67" s="101" t="s">
        <v>203</v>
      </c>
      <c r="C67" s="79" t="s">
        <v>163</v>
      </c>
      <c r="D67" s="102">
        <v>4</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204</v>
      </c>
      <c r="C68" s="80" t="s">
        <v>155</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c r="B69" s="98" t="s">
        <v>205</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60" x14ac:dyDescent="0.25">
      <c r="A70" s="80"/>
      <c r="B70" s="101" t="s">
        <v>206</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c r="B71" s="101" t="s">
        <v>207</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45</v>
      </c>
      <c r="B72" s="101" t="s">
        <v>208</v>
      </c>
      <c r="C72" s="80" t="s">
        <v>155</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46</v>
      </c>
      <c r="B73" s="101" t="s">
        <v>209</v>
      </c>
      <c r="C73" s="79" t="s">
        <v>155</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111"/>
      <c r="B74" s="104" t="s">
        <v>210</v>
      </c>
      <c r="C74" s="105"/>
      <c r="D74" s="106"/>
      <c r="E74" s="107"/>
      <c r="F74" s="108"/>
      <c r="G74" s="108"/>
      <c r="H74" s="108"/>
      <c r="I74" s="108"/>
      <c r="J74" s="108"/>
      <c r="K74" s="109"/>
      <c r="L74" s="108"/>
      <c r="M74" s="108"/>
      <c r="N74" s="108"/>
      <c r="O74" s="108"/>
    </row>
    <row r="75" spans="1:15" s="7" customFormat="1" ht="30" x14ac:dyDescent="0.25">
      <c r="A75" s="79">
        <v>49</v>
      </c>
      <c r="B75" s="98" t="s">
        <v>211</v>
      </c>
      <c r="C75" s="80" t="s">
        <v>149</v>
      </c>
      <c r="D75" s="99">
        <v>153.19999999999999</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50</v>
      </c>
      <c r="B76" s="101" t="s">
        <v>355</v>
      </c>
      <c r="C76" s="79" t="s">
        <v>149</v>
      </c>
      <c r="D76" s="102">
        <v>63</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213</v>
      </c>
      <c r="C77" s="79" t="s">
        <v>149</v>
      </c>
      <c r="D77" s="102">
        <v>19</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30" x14ac:dyDescent="0.25">
      <c r="A78" s="79">
        <v>52</v>
      </c>
      <c r="B78" s="101" t="s">
        <v>214</v>
      </c>
      <c r="C78" s="80" t="s">
        <v>149</v>
      </c>
      <c r="D78" s="102">
        <v>1.2</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80">
        <v>53</v>
      </c>
      <c r="B79" s="101" t="s">
        <v>215</v>
      </c>
      <c r="C79" s="79" t="s">
        <v>149</v>
      </c>
      <c r="D79" s="102">
        <v>39.200000000000003</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54</v>
      </c>
      <c r="B80" s="101" t="s">
        <v>216</v>
      </c>
      <c r="C80" s="80" t="s">
        <v>149</v>
      </c>
      <c r="D80" s="99">
        <v>39.200000000000003</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55</v>
      </c>
      <c r="B81" s="98" t="s">
        <v>217</v>
      </c>
      <c r="C81" s="80" t="s">
        <v>149</v>
      </c>
      <c r="D81" s="99">
        <v>39.200000000000003</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218</v>
      </c>
      <c r="C82" s="79" t="s">
        <v>149</v>
      </c>
      <c r="D82" s="102">
        <v>114</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219</v>
      </c>
      <c r="C83" s="79" t="s">
        <v>149</v>
      </c>
      <c r="D83" s="102">
        <v>114</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58</v>
      </c>
      <c r="B84" s="101" t="s">
        <v>220</v>
      </c>
      <c r="C84" s="80" t="s">
        <v>149</v>
      </c>
      <c r="D84" s="102">
        <v>114</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80">
        <v>59</v>
      </c>
      <c r="B85" s="101" t="s">
        <v>461</v>
      </c>
      <c r="C85" s="79" t="s">
        <v>149</v>
      </c>
      <c r="D85" s="102">
        <v>3.8</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60</v>
      </c>
      <c r="B86" s="101" t="s">
        <v>462</v>
      </c>
      <c r="C86" s="79" t="s">
        <v>149</v>
      </c>
      <c r="D86" s="102">
        <v>3</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61</v>
      </c>
      <c r="B87" s="101" t="s">
        <v>222</v>
      </c>
      <c r="C87" s="80" t="s">
        <v>149</v>
      </c>
      <c r="D87" s="99">
        <v>1.5</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45" x14ac:dyDescent="0.25">
      <c r="A88" s="79">
        <v>62</v>
      </c>
      <c r="B88" s="98" t="s">
        <v>223</v>
      </c>
      <c r="C88" s="80" t="s">
        <v>149</v>
      </c>
      <c r="D88" s="99">
        <v>4.5</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80">
        <v>63</v>
      </c>
      <c r="B89" s="101" t="s">
        <v>224</v>
      </c>
      <c r="C89" s="79" t="s">
        <v>149</v>
      </c>
      <c r="D89" s="102">
        <v>12.7</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111"/>
      <c r="B90" s="104" t="s">
        <v>225</v>
      </c>
      <c r="C90" s="105"/>
      <c r="D90" s="106"/>
      <c r="E90" s="107"/>
      <c r="F90" s="108"/>
      <c r="G90" s="108"/>
      <c r="H90" s="108"/>
      <c r="I90" s="108"/>
      <c r="J90" s="108"/>
      <c r="K90" s="109"/>
      <c r="L90" s="108"/>
      <c r="M90" s="108"/>
      <c r="N90" s="108"/>
      <c r="O90" s="108"/>
    </row>
    <row r="91" spans="1:15" s="7" customFormat="1" ht="15" x14ac:dyDescent="0.25">
      <c r="A91" s="79">
        <v>64</v>
      </c>
      <c r="B91" s="101" t="s">
        <v>226</v>
      </c>
      <c r="C91" s="80" t="s">
        <v>163</v>
      </c>
      <c r="D91" s="102">
        <v>1</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65</v>
      </c>
      <c r="B92" s="101" t="s">
        <v>337</v>
      </c>
      <c r="C92" s="79" t="s">
        <v>155</v>
      </c>
      <c r="D92" s="102">
        <v>3</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45" x14ac:dyDescent="0.25">
      <c r="A93" s="79">
        <v>66</v>
      </c>
      <c r="B93" s="101" t="s">
        <v>228</v>
      </c>
      <c r="C93" s="80" t="s">
        <v>155</v>
      </c>
      <c r="D93" s="99">
        <v>3</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229</v>
      </c>
      <c r="C94" s="80" t="s">
        <v>163</v>
      </c>
      <c r="D94" s="99">
        <v>3</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68</v>
      </c>
      <c r="B95" s="101" t="s">
        <v>230</v>
      </c>
      <c r="C95" s="79" t="s">
        <v>158</v>
      </c>
      <c r="D95" s="102">
        <v>4.5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111"/>
      <c r="B96" s="104" t="s">
        <v>231</v>
      </c>
      <c r="C96" s="105"/>
      <c r="D96" s="106"/>
      <c r="E96" s="107"/>
      <c r="F96" s="108"/>
      <c r="G96" s="108"/>
      <c r="H96" s="108"/>
      <c r="I96" s="108"/>
      <c r="J96" s="108"/>
      <c r="K96" s="109"/>
      <c r="L96" s="108"/>
      <c r="M96" s="108"/>
      <c r="N96" s="108"/>
      <c r="O96" s="108"/>
    </row>
    <row r="97" spans="1:15" s="7" customFormat="1" ht="45" x14ac:dyDescent="0.25">
      <c r="A97" s="79">
        <v>69</v>
      </c>
      <c r="B97" s="101" t="s">
        <v>232</v>
      </c>
      <c r="C97" s="80" t="s">
        <v>155</v>
      </c>
      <c r="D97" s="102">
        <v>1</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111"/>
      <c r="B98" s="104" t="s">
        <v>233</v>
      </c>
      <c r="C98" s="105"/>
      <c r="D98" s="106"/>
      <c r="E98" s="107"/>
      <c r="F98" s="108"/>
      <c r="G98" s="108"/>
      <c r="H98" s="108"/>
      <c r="I98" s="108"/>
      <c r="J98" s="108"/>
      <c r="K98" s="109"/>
      <c r="L98" s="108"/>
      <c r="M98" s="108"/>
      <c r="N98" s="108"/>
      <c r="O98" s="108"/>
    </row>
    <row r="99" spans="1:15" s="7" customFormat="1" ht="45" x14ac:dyDescent="0.25">
      <c r="A99" s="79">
        <v>70</v>
      </c>
      <c r="B99" s="101" t="s">
        <v>234</v>
      </c>
      <c r="C99" s="80" t="s">
        <v>235</v>
      </c>
      <c r="D99" s="99">
        <v>5</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45" x14ac:dyDescent="0.25">
      <c r="A100" s="79">
        <v>71</v>
      </c>
      <c r="B100" s="98" t="s">
        <v>236</v>
      </c>
      <c r="C100" s="80" t="s">
        <v>235</v>
      </c>
      <c r="D100" s="99">
        <v>5</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79">
        <v>72</v>
      </c>
      <c r="B101" s="98" t="s">
        <v>237</v>
      </c>
      <c r="C101" s="80" t="s">
        <v>235</v>
      </c>
      <c r="D101" s="99">
        <v>39.200000000000003</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30" x14ac:dyDescent="0.25">
      <c r="A102" s="80">
        <v>73</v>
      </c>
      <c r="B102" s="101" t="s">
        <v>238</v>
      </c>
      <c r="C102" s="79" t="s">
        <v>239</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60" x14ac:dyDescent="0.25">
      <c r="A103" s="79">
        <v>75</v>
      </c>
      <c r="B103" s="101" t="s">
        <v>240</v>
      </c>
      <c r="C103" s="79" t="s">
        <v>239</v>
      </c>
      <c r="D103" s="102">
        <v>1</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60" x14ac:dyDescent="0.25">
      <c r="A104" s="79">
        <v>76</v>
      </c>
      <c r="B104" s="101" t="s">
        <v>241</v>
      </c>
      <c r="C104" s="80" t="s">
        <v>239</v>
      </c>
      <c r="D104" s="102">
        <v>1</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102</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463</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147</v>
      </c>
      <c r="C25" s="105"/>
      <c r="D25" s="106"/>
      <c r="E25" s="107"/>
      <c r="F25" s="108"/>
      <c r="G25" s="108"/>
      <c r="H25" s="108"/>
      <c r="I25" s="108"/>
      <c r="J25" s="108"/>
      <c r="K25" s="109"/>
      <c r="L25" s="108"/>
      <c r="M25" s="108"/>
      <c r="N25" s="108"/>
      <c r="O25" s="108"/>
    </row>
    <row r="26" spans="1:16" s="7" customFormat="1" ht="30" x14ac:dyDescent="0.25">
      <c r="A26" s="79">
        <v>4</v>
      </c>
      <c r="B26" s="98" t="s">
        <v>148</v>
      </c>
      <c r="C26" s="80" t="s">
        <v>149</v>
      </c>
      <c r="D26" s="99">
        <v>3.4</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281</v>
      </c>
      <c r="C27" s="80" t="s">
        <v>149</v>
      </c>
      <c r="D27" s="102">
        <v>34.799999999999997</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152</v>
      </c>
      <c r="C28" s="80" t="s">
        <v>149</v>
      </c>
      <c r="D28" s="102">
        <v>7.1</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243</v>
      </c>
      <c r="C29" s="80" t="s">
        <v>149</v>
      </c>
      <c r="D29" s="102">
        <v>12.2</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464</v>
      </c>
      <c r="C30" s="80" t="s">
        <v>182</v>
      </c>
      <c r="D30" s="102">
        <v>2</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332</v>
      </c>
      <c r="C31" s="80" t="s">
        <v>182</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156</v>
      </c>
      <c r="C32" s="79" t="s">
        <v>149</v>
      </c>
      <c r="D32" s="99">
        <v>5</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245</v>
      </c>
      <c r="C33" s="79" t="s">
        <v>158</v>
      </c>
      <c r="D33" s="102">
        <v>60</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159</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160</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161</v>
      </c>
      <c r="C36" s="79" t="s">
        <v>182</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246</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79">
        <v>16</v>
      </c>
      <c r="B38" s="101" t="s">
        <v>162</v>
      </c>
      <c r="C38" s="80" t="s">
        <v>182</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164</v>
      </c>
      <c r="C39" s="80" t="s">
        <v>165</v>
      </c>
      <c r="D39" s="99">
        <v>6</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166</v>
      </c>
      <c r="C40" s="79" t="s">
        <v>158</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79">
        <v>19</v>
      </c>
      <c r="B41" s="101" t="s">
        <v>299</v>
      </c>
      <c r="C41" s="79" t="s">
        <v>163</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168</v>
      </c>
      <c r="C42" s="80" t="s">
        <v>182</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111"/>
      <c r="B43" s="104" t="s">
        <v>169</v>
      </c>
      <c r="C43" s="105"/>
      <c r="D43" s="106"/>
      <c r="E43" s="107"/>
      <c r="F43" s="108"/>
      <c r="G43" s="108"/>
      <c r="H43" s="108"/>
      <c r="I43" s="108"/>
      <c r="J43" s="108"/>
      <c r="K43" s="109"/>
      <c r="L43" s="108"/>
      <c r="M43" s="108"/>
      <c r="N43" s="108"/>
      <c r="O43" s="108"/>
    </row>
    <row r="44" spans="1:15" s="7" customFormat="1" ht="180" x14ac:dyDescent="0.25">
      <c r="A44" s="79">
        <v>21</v>
      </c>
      <c r="B44" s="101" t="s">
        <v>247</v>
      </c>
      <c r="C44" s="80" t="s">
        <v>149</v>
      </c>
      <c r="D44" s="99">
        <v>7.1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60" x14ac:dyDescent="0.25">
      <c r="A45" s="79">
        <v>22</v>
      </c>
      <c r="B45" s="98" t="s">
        <v>174</v>
      </c>
      <c r="C45" s="80" t="s">
        <v>149</v>
      </c>
      <c r="D45" s="99">
        <v>5.5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23</v>
      </c>
      <c r="B46" s="101" t="s">
        <v>248</v>
      </c>
      <c r="C46" s="79" t="s">
        <v>149</v>
      </c>
      <c r="D46" s="102">
        <v>3</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75" x14ac:dyDescent="0.25">
      <c r="A47" s="79">
        <v>24</v>
      </c>
      <c r="B47" s="101" t="s">
        <v>285</v>
      </c>
      <c r="C47" s="79" t="s">
        <v>182</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249</v>
      </c>
      <c r="C48" s="80" t="s">
        <v>182</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26</v>
      </c>
      <c r="B49" s="101" t="s">
        <v>250</v>
      </c>
      <c r="C49" s="79" t="s">
        <v>149</v>
      </c>
      <c r="D49" s="102">
        <v>3.4</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60" x14ac:dyDescent="0.25">
      <c r="A50" s="79">
        <v>27</v>
      </c>
      <c r="B50" s="101" t="s">
        <v>402</v>
      </c>
      <c r="C50" s="80" t="s">
        <v>149</v>
      </c>
      <c r="D50" s="99">
        <v>3.9</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79">
        <v>28</v>
      </c>
      <c r="B51" s="98" t="s">
        <v>171</v>
      </c>
      <c r="C51" s="80" t="s">
        <v>149</v>
      </c>
      <c r="D51" s="99">
        <v>3.4</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29</v>
      </c>
      <c r="B52" s="101" t="s">
        <v>252</v>
      </c>
      <c r="C52" s="79" t="s">
        <v>149</v>
      </c>
      <c r="D52" s="102">
        <v>34.799999999999997</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179</v>
      </c>
      <c r="C53" s="79" t="s">
        <v>182</v>
      </c>
      <c r="D53" s="102">
        <v>4</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111"/>
      <c r="B54" s="104" t="s">
        <v>225</v>
      </c>
      <c r="C54" s="105"/>
      <c r="D54" s="106"/>
      <c r="E54" s="107"/>
      <c r="F54" s="108"/>
      <c r="G54" s="108"/>
      <c r="H54" s="108"/>
      <c r="I54" s="108"/>
      <c r="J54" s="108"/>
      <c r="K54" s="109"/>
      <c r="L54" s="108"/>
      <c r="M54" s="108"/>
      <c r="N54" s="108"/>
      <c r="O54" s="108"/>
    </row>
    <row r="55" spans="1:15" s="7" customFormat="1" ht="15" x14ac:dyDescent="0.25">
      <c r="A55" s="80">
        <v>31</v>
      </c>
      <c r="B55" s="101" t="s">
        <v>226</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227</v>
      </c>
      <c r="C56" s="80" t="s">
        <v>182</v>
      </c>
      <c r="D56" s="99">
        <v>3</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33</v>
      </c>
      <c r="B57" s="98" t="s">
        <v>303</v>
      </c>
      <c r="C57" s="80" t="s">
        <v>182</v>
      </c>
      <c r="D57" s="99">
        <v>3</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229</v>
      </c>
      <c r="C58" s="79" t="s">
        <v>182</v>
      </c>
      <c r="D58" s="102">
        <v>3</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230</v>
      </c>
      <c r="C59" s="79" t="s">
        <v>158</v>
      </c>
      <c r="D59" s="102">
        <v>4.5</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111"/>
      <c r="B60" s="104" t="s">
        <v>254</v>
      </c>
      <c r="C60" s="105"/>
      <c r="D60" s="106"/>
      <c r="E60" s="107"/>
      <c r="F60" s="108"/>
      <c r="G60" s="108"/>
      <c r="H60" s="108"/>
      <c r="I60" s="108"/>
      <c r="J60" s="108"/>
      <c r="K60" s="109"/>
      <c r="L60" s="108"/>
      <c r="M60" s="108"/>
      <c r="N60" s="108"/>
      <c r="O60" s="108"/>
    </row>
    <row r="61" spans="1:15" s="7" customFormat="1" ht="15" x14ac:dyDescent="0.25">
      <c r="A61" s="80">
        <v>36</v>
      </c>
      <c r="B61" s="101" t="s">
        <v>184</v>
      </c>
      <c r="C61" s="79" t="s">
        <v>182</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37</v>
      </c>
      <c r="B62" s="101" t="s">
        <v>255</v>
      </c>
      <c r="C62" s="80" t="s">
        <v>182</v>
      </c>
      <c r="D62" s="99">
        <v>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38</v>
      </c>
      <c r="B63" s="98" t="s">
        <v>195</v>
      </c>
      <c r="C63" s="80" t="s">
        <v>182</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39</v>
      </c>
      <c r="B64" s="101" t="s">
        <v>256</v>
      </c>
      <c r="C64" s="79" t="s">
        <v>182</v>
      </c>
      <c r="D64" s="102">
        <v>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v>40</v>
      </c>
      <c r="B65" s="101" t="s">
        <v>257</v>
      </c>
      <c r="C65" s="79" t="s">
        <v>158</v>
      </c>
      <c r="D65" s="102">
        <v>6</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41</v>
      </c>
      <c r="B66" s="101" t="s">
        <v>186</v>
      </c>
      <c r="C66" s="80" t="s">
        <v>187</v>
      </c>
      <c r="D66" s="102">
        <v>0.06</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80">
        <v>42</v>
      </c>
      <c r="B67" s="101" t="s">
        <v>188</v>
      </c>
      <c r="C67" s="79" t="s">
        <v>158</v>
      </c>
      <c r="D67" s="102">
        <v>3</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101" t="s">
        <v>258</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44</v>
      </c>
      <c r="B69" s="98" t="s">
        <v>348</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45</v>
      </c>
      <c r="B70" s="101" t="s">
        <v>289</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79">
        <v>46</v>
      </c>
      <c r="B71" s="101" t="s">
        <v>192</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291</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48</v>
      </c>
      <c r="B73" s="101" t="s">
        <v>260</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49</v>
      </c>
      <c r="B74" s="101" t="s">
        <v>261</v>
      </c>
      <c r="C74" s="80" t="s">
        <v>182</v>
      </c>
      <c r="D74" s="99">
        <v>2</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262</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111"/>
      <c r="B76" s="104" t="s">
        <v>199</v>
      </c>
      <c r="C76" s="105"/>
      <c r="D76" s="106"/>
      <c r="E76" s="107"/>
      <c r="F76" s="108"/>
      <c r="G76" s="108"/>
      <c r="H76" s="108"/>
      <c r="I76" s="108"/>
      <c r="J76" s="108"/>
      <c r="K76" s="109"/>
      <c r="L76" s="108"/>
      <c r="M76" s="108"/>
      <c r="N76" s="108"/>
      <c r="O76" s="108"/>
    </row>
    <row r="77" spans="1:15" s="7" customFormat="1" ht="90" x14ac:dyDescent="0.25">
      <c r="A77" s="79">
        <v>51</v>
      </c>
      <c r="B77" s="101" t="s">
        <v>405</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45" x14ac:dyDescent="0.25">
      <c r="A78" s="79"/>
      <c r="B78" s="101" t="s">
        <v>205</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60" x14ac:dyDescent="0.25">
      <c r="A79" s="80"/>
      <c r="B79" s="101" t="s">
        <v>206</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60" x14ac:dyDescent="0.25">
      <c r="A80" s="79">
        <v>52</v>
      </c>
      <c r="B80" s="101" t="s">
        <v>309</v>
      </c>
      <c r="C80" s="80" t="s">
        <v>158</v>
      </c>
      <c r="D80" s="99">
        <v>60</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53</v>
      </c>
      <c r="B81" s="98" t="s">
        <v>263</v>
      </c>
      <c r="C81" s="80" t="s">
        <v>182</v>
      </c>
      <c r="D81" s="99">
        <v>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54</v>
      </c>
      <c r="B82" s="101" t="s">
        <v>310</v>
      </c>
      <c r="C82" s="79" t="s">
        <v>182</v>
      </c>
      <c r="D82" s="102">
        <v>10</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45" x14ac:dyDescent="0.25">
      <c r="A83" s="79">
        <v>55</v>
      </c>
      <c r="B83" s="101" t="s">
        <v>311</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56</v>
      </c>
      <c r="B84" s="101" t="s">
        <v>265</v>
      </c>
      <c r="C84" s="80" t="s">
        <v>182</v>
      </c>
      <c r="D84" s="102">
        <v>4</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80">
        <v>57</v>
      </c>
      <c r="B85" s="101" t="s">
        <v>266</v>
      </c>
      <c r="C85" s="79" t="s">
        <v>182</v>
      </c>
      <c r="D85" s="102">
        <v>2</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58</v>
      </c>
      <c r="B86" s="101" t="s">
        <v>267</v>
      </c>
      <c r="C86" s="79" t="s">
        <v>182</v>
      </c>
      <c r="D86" s="102">
        <v>1</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59</v>
      </c>
      <c r="B87" s="101" t="s">
        <v>268</v>
      </c>
      <c r="C87" s="80" t="s">
        <v>182</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60" x14ac:dyDescent="0.25">
      <c r="A88" s="79">
        <v>62</v>
      </c>
      <c r="B88" s="98" t="s">
        <v>207</v>
      </c>
      <c r="C88" s="80" t="s">
        <v>182</v>
      </c>
      <c r="D88" s="99">
        <v>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111"/>
      <c r="B89" s="104" t="s">
        <v>210</v>
      </c>
      <c r="C89" s="105"/>
      <c r="D89" s="106"/>
      <c r="E89" s="107"/>
      <c r="F89" s="108"/>
      <c r="G89" s="108"/>
      <c r="H89" s="108"/>
      <c r="I89" s="108"/>
      <c r="J89" s="108"/>
      <c r="K89" s="109"/>
      <c r="L89" s="108"/>
      <c r="M89" s="108"/>
      <c r="N89" s="108"/>
      <c r="O89" s="108"/>
    </row>
    <row r="90" spans="1:15" s="7" customFormat="1" ht="30" x14ac:dyDescent="0.25">
      <c r="A90" s="79">
        <v>63</v>
      </c>
      <c r="B90" s="101" t="s">
        <v>211</v>
      </c>
      <c r="C90" s="79" t="s">
        <v>149</v>
      </c>
      <c r="D90" s="102">
        <v>150</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64</v>
      </c>
      <c r="B91" s="101" t="s">
        <v>269</v>
      </c>
      <c r="C91" s="80" t="s">
        <v>149</v>
      </c>
      <c r="D91" s="102">
        <v>38.200000000000003</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65</v>
      </c>
      <c r="B92" s="101" t="s">
        <v>270</v>
      </c>
      <c r="C92" s="79" t="s">
        <v>149</v>
      </c>
      <c r="D92" s="102">
        <v>45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79">
        <v>66</v>
      </c>
      <c r="B93" s="101" t="s">
        <v>213</v>
      </c>
      <c r="C93" s="80" t="s">
        <v>149</v>
      </c>
      <c r="D93" s="99">
        <v>20</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67</v>
      </c>
      <c r="B94" s="98" t="s">
        <v>271</v>
      </c>
      <c r="C94" s="80" t="s">
        <v>149</v>
      </c>
      <c r="D94" s="99">
        <v>2.4</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80">
        <v>68</v>
      </c>
      <c r="B95" s="101" t="s">
        <v>272</v>
      </c>
      <c r="C95" s="79" t="s">
        <v>149</v>
      </c>
      <c r="D95" s="102">
        <v>38.200000000000003</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69</v>
      </c>
      <c r="B96" s="101" t="s">
        <v>273</v>
      </c>
      <c r="C96" s="79" t="s">
        <v>149</v>
      </c>
      <c r="D96" s="102">
        <v>38.200000000000003</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70</v>
      </c>
      <c r="B97" s="101" t="s">
        <v>217</v>
      </c>
      <c r="C97" s="80" t="s">
        <v>149</v>
      </c>
      <c r="D97" s="102">
        <v>38.200000000000003</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80">
        <v>71</v>
      </c>
      <c r="B98" s="101" t="s">
        <v>274</v>
      </c>
      <c r="C98" s="79" t="s">
        <v>149</v>
      </c>
      <c r="D98" s="102">
        <v>112</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72</v>
      </c>
      <c r="B99" s="101" t="s">
        <v>275</v>
      </c>
      <c r="C99" s="80" t="s">
        <v>149</v>
      </c>
      <c r="D99" s="99">
        <v>112</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73</v>
      </c>
      <c r="B100" s="98" t="s">
        <v>220</v>
      </c>
      <c r="C100" s="80" t="s">
        <v>149</v>
      </c>
      <c r="D100" s="99">
        <v>112</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30" x14ac:dyDescent="0.25">
      <c r="A101" s="79">
        <v>74</v>
      </c>
      <c r="B101" s="98" t="s">
        <v>222</v>
      </c>
      <c r="C101" s="80" t="s">
        <v>149</v>
      </c>
      <c r="D101" s="99">
        <v>1.5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80">
        <v>75</v>
      </c>
      <c r="B102" s="101" t="s">
        <v>223</v>
      </c>
      <c r="C102" s="79" t="s">
        <v>149</v>
      </c>
      <c r="D102" s="102">
        <v>4.5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45" x14ac:dyDescent="0.25">
      <c r="A103" s="79">
        <v>76</v>
      </c>
      <c r="B103" s="101" t="s">
        <v>224</v>
      </c>
      <c r="C103" s="79" t="s">
        <v>149</v>
      </c>
      <c r="D103" s="102">
        <v>11</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x14ac:dyDescent="0.25">
      <c r="A104" s="111"/>
      <c r="B104" s="104" t="s">
        <v>231</v>
      </c>
      <c r="C104" s="105"/>
      <c r="D104" s="106"/>
      <c r="E104" s="107"/>
      <c r="F104" s="108"/>
      <c r="G104" s="108"/>
      <c r="H104" s="108"/>
      <c r="I104" s="108"/>
      <c r="J104" s="108"/>
      <c r="K104" s="109"/>
      <c r="L104" s="108"/>
      <c r="M104" s="108"/>
      <c r="N104" s="108"/>
      <c r="O104" s="108"/>
    </row>
    <row r="105" spans="1:15" s="7" customFormat="1" ht="30" x14ac:dyDescent="0.25">
      <c r="A105" s="80">
        <v>77</v>
      </c>
      <c r="B105" s="101" t="s">
        <v>435</v>
      </c>
      <c r="C105" s="79" t="s">
        <v>182</v>
      </c>
      <c r="D105" s="102">
        <v>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111"/>
      <c r="B106" s="104" t="s">
        <v>233</v>
      </c>
      <c r="C106" s="105"/>
      <c r="D106" s="106"/>
      <c r="E106" s="107"/>
      <c r="F106" s="108"/>
      <c r="G106" s="108"/>
      <c r="H106" s="108"/>
      <c r="I106" s="108"/>
      <c r="J106" s="108"/>
      <c r="K106" s="109"/>
      <c r="L106" s="108"/>
      <c r="M106" s="108"/>
      <c r="N106" s="108"/>
      <c r="O106" s="108"/>
    </row>
    <row r="107" spans="1:15" s="7" customFormat="1" ht="45" x14ac:dyDescent="0.25">
      <c r="A107" s="79">
        <v>78</v>
      </c>
      <c r="B107" s="98" t="s">
        <v>234</v>
      </c>
      <c r="C107" s="80" t="s">
        <v>235</v>
      </c>
      <c r="D107" s="99">
        <v>5.4</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45" x14ac:dyDescent="0.25">
      <c r="A108" s="79">
        <v>79</v>
      </c>
      <c r="B108" s="98" t="s">
        <v>236</v>
      </c>
      <c r="C108" s="80" t="s">
        <v>235</v>
      </c>
      <c r="D108" s="99">
        <v>5.4</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x14ac:dyDescent="0.25">
      <c r="A109" s="80">
        <v>80</v>
      </c>
      <c r="B109" s="101" t="s">
        <v>279</v>
      </c>
      <c r="C109" s="79" t="s">
        <v>149</v>
      </c>
      <c r="D109" s="102">
        <v>38.200000000000003</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45" x14ac:dyDescent="0.25">
      <c r="A110" s="79">
        <v>81</v>
      </c>
      <c r="B110" s="101" t="s">
        <v>314</v>
      </c>
      <c r="C110" s="79" t="s">
        <v>182</v>
      </c>
      <c r="D110" s="102">
        <v>2</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0"/>
  <sheetViews>
    <sheetView topLeftCell="A12" workbookViewId="0">
      <selection activeCell="E22" sqref="E22:I10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42</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146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0"/>
      <c r="B21" s="104" t="s">
        <v>147</v>
      </c>
      <c r="C21" s="105"/>
      <c r="D21" s="106"/>
      <c r="E21" s="107"/>
      <c r="F21" s="108"/>
      <c r="G21" s="108"/>
      <c r="H21" s="108"/>
      <c r="I21" s="108"/>
      <c r="J21" s="108"/>
      <c r="K21" s="109"/>
      <c r="L21" s="108"/>
      <c r="M21" s="108"/>
      <c r="N21" s="108"/>
      <c r="O21" s="108"/>
    </row>
    <row r="22" spans="1:16" s="7" customFormat="1" ht="30" x14ac:dyDescent="0.25">
      <c r="A22" s="79">
        <v>1</v>
      </c>
      <c r="B22" s="101" t="s">
        <v>148</v>
      </c>
      <c r="C22" s="80" t="s">
        <v>149</v>
      </c>
      <c r="D22" s="102">
        <v>2.5499999999999998</v>
      </c>
      <c r="E22" s="100"/>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ht="15" x14ac:dyDescent="0.25">
      <c r="A23" s="80">
        <v>2</v>
      </c>
      <c r="B23" s="101" t="s">
        <v>150</v>
      </c>
      <c r="C23" s="79" t="s">
        <v>149</v>
      </c>
      <c r="D23" s="102">
        <v>33.700000000000003</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151</v>
      </c>
      <c r="C24" s="79" t="s">
        <v>149</v>
      </c>
      <c r="D24" s="99">
        <v>6.22</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79">
        <v>4</v>
      </c>
      <c r="B25" s="101" t="s">
        <v>152</v>
      </c>
      <c r="C25" s="79" t="s">
        <v>149</v>
      </c>
      <c r="D25" s="99">
        <v>7.3</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153</v>
      </c>
      <c r="C26" s="80" t="s">
        <v>149</v>
      </c>
      <c r="D26" s="99">
        <v>8.8000000000000007</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80">
        <v>6</v>
      </c>
      <c r="B27" s="101" t="s">
        <v>154</v>
      </c>
      <c r="C27" s="80" t="s">
        <v>155</v>
      </c>
      <c r="D27" s="102">
        <v>4</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79">
        <v>7</v>
      </c>
      <c r="B28" s="101" t="s">
        <v>156</v>
      </c>
      <c r="C28" s="80" t="s">
        <v>149</v>
      </c>
      <c r="D28" s="102">
        <v>0.4</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157</v>
      </c>
      <c r="C29" s="80" t="s">
        <v>158</v>
      </c>
      <c r="D29" s="102">
        <v>60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9</v>
      </c>
      <c r="B30" s="101" t="s">
        <v>159</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160</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161</v>
      </c>
      <c r="C32" s="79" t="s">
        <v>155</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12</v>
      </c>
      <c r="B33" s="101" t="s">
        <v>162</v>
      </c>
      <c r="C33" s="79" t="s">
        <v>163</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79">
        <v>13</v>
      </c>
      <c r="B34" s="101" t="s">
        <v>164</v>
      </c>
      <c r="C34" s="80" t="s">
        <v>165</v>
      </c>
      <c r="D34" s="102">
        <v>6</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80">
        <v>14</v>
      </c>
      <c r="B35" s="101" t="s">
        <v>166</v>
      </c>
      <c r="C35" s="79" t="s">
        <v>158</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15</v>
      </c>
      <c r="B36" s="101" t="s">
        <v>167</v>
      </c>
      <c r="C36" s="79" t="s">
        <v>163</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79">
        <v>16</v>
      </c>
      <c r="B37" s="101" t="s">
        <v>168</v>
      </c>
      <c r="C37" s="79" t="s">
        <v>155</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0"/>
      <c r="B38" s="104" t="s">
        <v>169</v>
      </c>
      <c r="C38" s="105"/>
      <c r="D38" s="106"/>
      <c r="E38" s="107"/>
      <c r="F38" s="108"/>
      <c r="G38" s="108"/>
      <c r="H38" s="108"/>
      <c r="I38" s="108"/>
      <c r="J38" s="108"/>
      <c r="K38" s="109"/>
      <c r="L38" s="108"/>
      <c r="M38" s="108"/>
      <c r="N38" s="108"/>
      <c r="O38" s="108"/>
    </row>
    <row r="39" spans="1:15" s="7" customFormat="1" ht="30" x14ac:dyDescent="0.25">
      <c r="A39" s="79">
        <v>17</v>
      </c>
      <c r="B39" s="98" t="s">
        <v>170</v>
      </c>
      <c r="C39" s="80" t="s">
        <v>149</v>
      </c>
      <c r="D39" s="99">
        <v>3.2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18</v>
      </c>
      <c r="B40" s="101" t="s">
        <v>171</v>
      </c>
      <c r="C40" s="79" t="s">
        <v>149</v>
      </c>
      <c r="D40" s="102">
        <v>2.5499999999999998</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172</v>
      </c>
      <c r="C41" s="79" t="s">
        <v>149</v>
      </c>
      <c r="D41" s="102">
        <v>6.22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80" x14ac:dyDescent="0.25">
      <c r="A42" s="79">
        <v>20</v>
      </c>
      <c r="B42" s="101" t="s">
        <v>173</v>
      </c>
      <c r="C42" s="80" t="s">
        <v>149</v>
      </c>
      <c r="D42" s="102">
        <v>7.3</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60" x14ac:dyDescent="0.25">
      <c r="A43" s="79">
        <v>21</v>
      </c>
      <c r="B43" s="101" t="s">
        <v>174</v>
      </c>
      <c r="C43" s="79" t="s">
        <v>149</v>
      </c>
      <c r="D43" s="102">
        <v>5.46</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80">
        <v>22</v>
      </c>
      <c r="B44" s="101" t="s">
        <v>175</v>
      </c>
      <c r="C44" s="80" t="s">
        <v>155</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75" x14ac:dyDescent="0.25">
      <c r="A45" s="79">
        <v>23</v>
      </c>
      <c r="B45" s="98" t="s">
        <v>176</v>
      </c>
      <c r="C45" s="80" t="s">
        <v>155</v>
      </c>
      <c r="D45" s="99">
        <v>1</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79">
        <v>24</v>
      </c>
      <c r="B46" s="101" t="s">
        <v>177</v>
      </c>
      <c r="C46" s="79" t="s">
        <v>149</v>
      </c>
      <c r="D46" s="102">
        <v>4.6500000000000004</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45" x14ac:dyDescent="0.25">
      <c r="A47" s="79">
        <v>25</v>
      </c>
      <c r="B47" s="101" t="s">
        <v>178</v>
      </c>
      <c r="C47" s="79" t="s">
        <v>149</v>
      </c>
      <c r="D47" s="102">
        <v>33.700000000000003</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80">
        <v>26</v>
      </c>
      <c r="B48" s="101" t="s">
        <v>179</v>
      </c>
      <c r="C48" s="80" t="s">
        <v>163</v>
      </c>
      <c r="D48" s="102">
        <v>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79">
        <v>27</v>
      </c>
      <c r="B49" s="101" t="s">
        <v>180</v>
      </c>
      <c r="C49" s="79" t="s">
        <v>163</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28</v>
      </c>
      <c r="B50" s="101" t="s">
        <v>181</v>
      </c>
      <c r="C50" s="80" t="s">
        <v>182</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110"/>
      <c r="B51" s="104" t="s">
        <v>183</v>
      </c>
      <c r="C51" s="105"/>
      <c r="D51" s="106"/>
      <c r="E51" s="107"/>
      <c r="F51" s="108"/>
      <c r="G51" s="108"/>
      <c r="H51" s="108"/>
      <c r="I51" s="108"/>
      <c r="J51" s="108">
        <f t="shared" si="0"/>
        <v>0</v>
      </c>
      <c r="K51" s="109">
        <f t="shared" si="5"/>
        <v>0</v>
      </c>
      <c r="L51" s="108">
        <f t="shared" si="1"/>
        <v>0</v>
      </c>
      <c r="M51" s="108">
        <f t="shared" si="2"/>
        <v>0</v>
      </c>
      <c r="N51" s="108">
        <f t="shared" si="3"/>
        <v>0</v>
      </c>
      <c r="O51" s="108">
        <f t="shared" si="4"/>
        <v>0</v>
      </c>
    </row>
    <row r="52" spans="1:15" s="7" customFormat="1" ht="15" x14ac:dyDescent="0.25">
      <c r="A52" s="79">
        <v>29</v>
      </c>
      <c r="B52" s="101" t="s">
        <v>184</v>
      </c>
      <c r="C52" s="79" t="s">
        <v>163</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80">
        <v>30</v>
      </c>
      <c r="B53" s="101" t="s">
        <v>185</v>
      </c>
      <c r="C53" s="79" t="s">
        <v>158</v>
      </c>
      <c r="D53" s="102">
        <v>6</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79">
        <v>31</v>
      </c>
      <c r="B54" s="101" t="s">
        <v>186</v>
      </c>
      <c r="C54" s="80" t="s">
        <v>187</v>
      </c>
      <c r="D54" s="102">
        <v>0.06</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60" x14ac:dyDescent="0.25">
      <c r="A55" s="79">
        <v>32</v>
      </c>
      <c r="B55" s="101" t="s">
        <v>188</v>
      </c>
      <c r="C55" s="79" t="s">
        <v>158</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33</v>
      </c>
      <c r="B56" s="101" t="s">
        <v>189</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80">
        <v>34</v>
      </c>
      <c r="B57" s="98" t="s">
        <v>190</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79">
        <v>35</v>
      </c>
      <c r="B58" s="101" t="s">
        <v>191</v>
      </c>
      <c r="C58" s="79" t="s">
        <v>155</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36</v>
      </c>
      <c r="B59" s="101" t="s">
        <v>192</v>
      </c>
      <c r="C59" s="79" t="s">
        <v>155</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79">
        <v>37</v>
      </c>
      <c r="B60" s="101" t="s">
        <v>193</v>
      </c>
      <c r="C60" s="80" t="s">
        <v>155</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38</v>
      </c>
      <c r="B61" s="101" t="s">
        <v>194</v>
      </c>
      <c r="C61" s="79" t="s">
        <v>163</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30" x14ac:dyDescent="0.25">
      <c r="A62" s="79">
        <v>39</v>
      </c>
      <c r="B62" s="101" t="s">
        <v>195</v>
      </c>
      <c r="C62" s="80" t="s">
        <v>163</v>
      </c>
      <c r="D62" s="99">
        <v>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40</v>
      </c>
      <c r="B63" s="98" t="s">
        <v>196</v>
      </c>
      <c r="C63" s="80" t="s">
        <v>182</v>
      </c>
      <c r="D63" s="99">
        <v>5</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79">
        <v>41</v>
      </c>
      <c r="B64" s="101" t="s">
        <v>197</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30" x14ac:dyDescent="0.25">
      <c r="A65" s="80">
        <v>42</v>
      </c>
      <c r="B65" s="101" t="s">
        <v>198</v>
      </c>
      <c r="C65" s="79" t="s">
        <v>155</v>
      </c>
      <c r="D65" s="102">
        <v>2</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110"/>
      <c r="B66" s="104" t="s">
        <v>199</v>
      </c>
      <c r="C66" s="105"/>
      <c r="D66" s="106"/>
      <c r="E66" s="107"/>
      <c r="F66" s="108"/>
      <c r="G66" s="108"/>
      <c r="H66" s="108"/>
      <c r="I66" s="108"/>
      <c r="J66" s="108">
        <f t="shared" si="0"/>
        <v>0</v>
      </c>
      <c r="K66" s="109">
        <f t="shared" si="5"/>
        <v>0</v>
      </c>
      <c r="L66" s="108">
        <f t="shared" si="1"/>
        <v>0</v>
      </c>
      <c r="M66" s="108">
        <f t="shared" si="2"/>
        <v>0</v>
      </c>
      <c r="N66" s="108">
        <f t="shared" si="3"/>
        <v>0</v>
      </c>
      <c r="O66" s="108">
        <f t="shared" si="4"/>
        <v>0</v>
      </c>
    </row>
    <row r="67" spans="1:15" s="7" customFormat="1" ht="60" x14ac:dyDescent="0.25">
      <c r="A67" s="79">
        <v>43</v>
      </c>
      <c r="B67" s="101" t="s">
        <v>200</v>
      </c>
      <c r="C67" s="79" t="s">
        <v>158</v>
      </c>
      <c r="D67" s="102">
        <v>60</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201</v>
      </c>
      <c r="C68" s="80" t="s">
        <v>163</v>
      </c>
      <c r="D68" s="99">
        <v>5</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45</v>
      </c>
      <c r="B69" s="98" t="s">
        <v>202</v>
      </c>
      <c r="C69" s="80" t="s">
        <v>163</v>
      </c>
      <c r="D69" s="99">
        <v>10</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30" x14ac:dyDescent="0.25">
      <c r="A70" s="79">
        <v>46</v>
      </c>
      <c r="B70" s="101" t="s">
        <v>203</v>
      </c>
      <c r="C70" s="79" t="s">
        <v>163</v>
      </c>
      <c r="D70" s="102">
        <v>5</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47</v>
      </c>
      <c r="B71" s="101" t="s">
        <v>204</v>
      </c>
      <c r="C71" s="79" t="s">
        <v>155</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45" x14ac:dyDescent="0.25">
      <c r="A72" s="79">
        <v>48</v>
      </c>
      <c r="B72" s="101" t="s">
        <v>205</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60" x14ac:dyDescent="0.25">
      <c r="A73" s="79">
        <v>49</v>
      </c>
      <c r="B73" s="101" t="s">
        <v>206</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60" x14ac:dyDescent="0.25">
      <c r="A74" s="79">
        <v>50</v>
      </c>
      <c r="B74" s="101" t="s">
        <v>207</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51</v>
      </c>
      <c r="B75" s="98" t="s">
        <v>208</v>
      </c>
      <c r="C75" s="80" t="s">
        <v>155</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79">
        <v>52</v>
      </c>
      <c r="B76" s="101" t="s">
        <v>209</v>
      </c>
      <c r="C76" s="79" t="s">
        <v>155</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110"/>
      <c r="B77" s="104" t="s">
        <v>210</v>
      </c>
      <c r="C77" s="105"/>
      <c r="D77" s="106"/>
      <c r="E77" s="107"/>
      <c r="F77" s="108"/>
      <c r="G77" s="108"/>
      <c r="H77" s="108"/>
      <c r="I77" s="108"/>
      <c r="J77" s="108"/>
      <c r="K77" s="109"/>
      <c r="L77" s="108"/>
      <c r="M77" s="108"/>
      <c r="N77" s="108"/>
      <c r="O77" s="108"/>
    </row>
    <row r="78" spans="1:15" s="7" customFormat="1" ht="30" x14ac:dyDescent="0.25">
      <c r="A78" s="79">
        <v>53</v>
      </c>
      <c r="B78" s="101" t="s">
        <v>211</v>
      </c>
      <c r="C78" s="80" t="s">
        <v>149</v>
      </c>
      <c r="D78" s="102">
        <v>136</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79">
        <v>54</v>
      </c>
      <c r="B79" s="101" t="s">
        <v>212</v>
      </c>
      <c r="C79" s="79" t="s">
        <v>149</v>
      </c>
      <c r="D79" s="102">
        <v>108</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79">
        <v>55</v>
      </c>
      <c r="B80" s="101" t="s">
        <v>213</v>
      </c>
      <c r="C80" s="80" t="s">
        <v>149</v>
      </c>
      <c r="D80" s="99">
        <v>41.2</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56</v>
      </c>
      <c r="B81" s="98" t="s">
        <v>214</v>
      </c>
      <c r="C81" s="80" t="s">
        <v>149</v>
      </c>
      <c r="D81" s="99">
        <v>1.6</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79">
        <v>57</v>
      </c>
      <c r="B82" s="101" t="s">
        <v>215</v>
      </c>
      <c r="C82" s="79" t="s">
        <v>149</v>
      </c>
      <c r="D82" s="102">
        <v>36.200000000000003</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58</v>
      </c>
      <c r="B83" s="101" t="s">
        <v>216</v>
      </c>
      <c r="C83" s="79" t="s">
        <v>149</v>
      </c>
      <c r="D83" s="102">
        <v>36.200000000000003</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59</v>
      </c>
      <c r="B84" s="101" t="s">
        <v>217</v>
      </c>
      <c r="C84" s="80" t="s">
        <v>149</v>
      </c>
      <c r="D84" s="102">
        <v>36.200000000000003</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79">
        <v>60</v>
      </c>
      <c r="B85" s="101" t="s">
        <v>218</v>
      </c>
      <c r="C85" s="79" t="s">
        <v>149</v>
      </c>
      <c r="D85" s="102">
        <v>99.6</v>
      </c>
      <c r="E85" s="100"/>
      <c r="F85" s="69"/>
      <c r="G85" s="69"/>
      <c r="H85" s="69"/>
      <c r="I85" s="69"/>
      <c r="J85" s="69">
        <f t="shared" si="0"/>
        <v>0</v>
      </c>
      <c r="K85" s="70">
        <f t="shared" si="5"/>
        <v>0</v>
      </c>
      <c r="L85" s="69">
        <f t="shared" si="1"/>
        <v>0</v>
      </c>
      <c r="M85" s="69">
        <f t="shared" si="2"/>
        <v>0</v>
      </c>
      <c r="N85" s="69">
        <f t="shared" si="3"/>
        <v>0</v>
      </c>
      <c r="O85" s="69">
        <f t="shared" si="4"/>
        <v>0</v>
      </c>
    </row>
    <row r="86" spans="1:15" s="7" customFormat="1" ht="30" x14ac:dyDescent="0.25">
      <c r="A86" s="79">
        <v>61</v>
      </c>
      <c r="B86" s="101" t="s">
        <v>219</v>
      </c>
      <c r="C86" s="79" t="s">
        <v>149</v>
      </c>
      <c r="D86" s="102">
        <v>99.6</v>
      </c>
      <c r="E86" s="100"/>
      <c r="F86" s="69"/>
      <c r="G86" s="69"/>
      <c r="H86" s="69"/>
      <c r="I86" s="69"/>
      <c r="J86" s="69">
        <f t="shared" ref="J86:J106" si="6">I86+H86+G86</f>
        <v>0</v>
      </c>
      <c r="K86" s="70">
        <f t="shared" si="5"/>
        <v>0</v>
      </c>
      <c r="L86" s="69">
        <f t="shared" ref="L86:L106" si="7">ROUND(D86*G86,2)</f>
        <v>0</v>
      </c>
      <c r="M86" s="69">
        <f t="shared" ref="M86:M106" si="8">ROUND(D86*H86,2)</f>
        <v>0</v>
      </c>
      <c r="N86" s="69">
        <f t="shared" ref="N86:N106" si="9">ROUND(D86*I86,2)</f>
        <v>0</v>
      </c>
      <c r="O86" s="69">
        <f t="shared" ref="O86:O106" si="10">N86+M86+L86</f>
        <v>0</v>
      </c>
    </row>
    <row r="87" spans="1:15" s="7" customFormat="1" ht="30" x14ac:dyDescent="0.25">
      <c r="A87" s="79">
        <v>62</v>
      </c>
      <c r="B87" s="101" t="s">
        <v>220</v>
      </c>
      <c r="C87" s="80" t="s">
        <v>149</v>
      </c>
      <c r="D87" s="99">
        <v>99.6</v>
      </c>
      <c r="E87" s="100"/>
      <c r="F87" s="69"/>
      <c r="G87" s="69"/>
      <c r="H87" s="69"/>
      <c r="I87" s="69"/>
      <c r="J87" s="69">
        <f t="shared" si="6"/>
        <v>0</v>
      </c>
      <c r="K87" s="70">
        <f t="shared" ref="K87:K106" si="11">ROUND(D87*E87,1)</f>
        <v>0</v>
      </c>
      <c r="L87" s="69">
        <f t="shared" si="7"/>
        <v>0</v>
      </c>
      <c r="M87" s="69">
        <f t="shared" si="8"/>
        <v>0</v>
      </c>
      <c r="N87" s="69">
        <f t="shared" si="9"/>
        <v>0</v>
      </c>
      <c r="O87" s="69">
        <f t="shared" si="10"/>
        <v>0</v>
      </c>
    </row>
    <row r="88" spans="1:15" s="7" customFormat="1" ht="15" x14ac:dyDescent="0.25">
      <c r="A88" s="79">
        <v>63</v>
      </c>
      <c r="B88" s="98" t="s">
        <v>221</v>
      </c>
      <c r="C88" s="80" t="s">
        <v>149</v>
      </c>
      <c r="D88" s="99">
        <v>2.1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79">
        <v>64</v>
      </c>
      <c r="B89" s="101" t="s">
        <v>222</v>
      </c>
      <c r="C89" s="79" t="s">
        <v>149</v>
      </c>
      <c r="D89" s="102">
        <v>5.8</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79">
        <v>65</v>
      </c>
      <c r="B90" s="101" t="s">
        <v>223</v>
      </c>
      <c r="C90" s="79" t="s">
        <v>149</v>
      </c>
      <c r="D90" s="102">
        <v>4.5</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45" x14ac:dyDescent="0.25">
      <c r="A91" s="79">
        <v>66</v>
      </c>
      <c r="B91" s="101" t="s">
        <v>224</v>
      </c>
      <c r="C91" s="80" t="s">
        <v>149</v>
      </c>
      <c r="D91" s="102">
        <v>12.7</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110"/>
      <c r="B92" s="104" t="s">
        <v>225</v>
      </c>
      <c r="C92" s="105"/>
      <c r="D92" s="106"/>
      <c r="E92" s="107"/>
      <c r="F92" s="108"/>
      <c r="G92" s="108"/>
      <c r="H92" s="108"/>
      <c r="I92" s="108"/>
      <c r="J92" s="108"/>
      <c r="K92" s="109"/>
      <c r="L92" s="108"/>
      <c r="M92" s="108"/>
      <c r="N92" s="108"/>
      <c r="O92" s="108"/>
    </row>
    <row r="93" spans="1:15" s="7" customFormat="1" ht="15" x14ac:dyDescent="0.25">
      <c r="A93" s="79">
        <v>67</v>
      </c>
      <c r="B93" s="101" t="s">
        <v>226</v>
      </c>
      <c r="C93" s="80" t="s">
        <v>163</v>
      </c>
      <c r="D93" s="99">
        <v>2</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227</v>
      </c>
      <c r="C94" s="80" t="s">
        <v>155</v>
      </c>
      <c r="D94" s="99">
        <v>3</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79">
        <v>69</v>
      </c>
      <c r="B95" s="101" t="s">
        <v>228</v>
      </c>
      <c r="C95" s="79" t="s">
        <v>155</v>
      </c>
      <c r="D95" s="102">
        <v>3</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79">
        <v>70</v>
      </c>
      <c r="B96" s="101" t="s">
        <v>229</v>
      </c>
      <c r="C96" s="79" t="s">
        <v>163</v>
      </c>
      <c r="D96" s="102">
        <v>3</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45" x14ac:dyDescent="0.25">
      <c r="A97" s="79">
        <v>71</v>
      </c>
      <c r="B97" s="101" t="s">
        <v>230</v>
      </c>
      <c r="C97" s="80" t="s">
        <v>158</v>
      </c>
      <c r="D97" s="102">
        <v>4.5</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110"/>
      <c r="B98" s="104" t="s">
        <v>231</v>
      </c>
      <c r="C98" s="105"/>
      <c r="D98" s="106"/>
      <c r="E98" s="107"/>
      <c r="F98" s="108"/>
      <c r="G98" s="108"/>
      <c r="H98" s="108"/>
      <c r="I98" s="108"/>
      <c r="J98" s="108"/>
      <c r="K98" s="109"/>
      <c r="L98" s="108"/>
      <c r="M98" s="108"/>
      <c r="N98" s="108"/>
      <c r="O98" s="108"/>
    </row>
    <row r="99" spans="1:15" s="7" customFormat="1" ht="45" x14ac:dyDescent="0.25">
      <c r="A99" s="79">
        <v>72</v>
      </c>
      <c r="B99" s="101" t="s">
        <v>232</v>
      </c>
      <c r="C99" s="80" t="s">
        <v>155</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110"/>
      <c r="B100" s="104" t="s">
        <v>233</v>
      </c>
      <c r="C100" s="105"/>
      <c r="D100" s="106"/>
      <c r="E100" s="107"/>
      <c r="F100" s="108"/>
      <c r="G100" s="108"/>
      <c r="H100" s="108"/>
      <c r="I100" s="108"/>
      <c r="J100" s="108"/>
      <c r="K100" s="109"/>
      <c r="L100" s="108"/>
      <c r="M100" s="108"/>
      <c r="N100" s="108"/>
      <c r="O100" s="108"/>
    </row>
    <row r="101" spans="1:15" s="7" customFormat="1" ht="45" x14ac:dyDescent="0.25">
      <c r="A101" s="79">
        <v>73</v>
      </c>
      <c r="B101" s="98" t="s">
        <v>234</v>
      </c>
      <c r="C101" s="80" t="s">
        <v>235</v>
      </c>
      <c r="D101" s="99">
        <v>7.5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79">
        <v>74</v>
      </c>
      <c r="B102" s="101" t="s">
        <v>236</v>
      </c>
      <c r="C102" s="79" t="s">
        <v>235</v>
      </c>
      <c r="D102" s="102">
        <v>7.5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79">
        <v>75</v>
      </c>
      <c r="B103" s="101" t="s">
        <v>237</v>
      </c>
      <c r="C103" s="79" t="s">
        <v>235</v>
      </c>
      <c r="D103" s="102">
        <v>36.200000000000003</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238</v>
      </c>
      <c r="C104" s="80" t="s">
        <v>239</v>
      </c>
      <c r="D104" s="102">
        <v>1</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60" x14ac:dyDescent="0.25">
      <c r="A105" s="79">
        <v>77</v>
      </c>
      <c r="B105" s="101" t="s">
        <v>240</v>
      </c>
      <c r="C105" s="79" t="s">
        <v>239</v>
      </c>
      <c r="D105" s="102">
        <v>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60" x14ac:dyDescent="0.25">
      <c r="A106" s="79">
        <v>78</v>
      </c>
      <c r="B106" s="101" t="s">
        <v>241</v>
      </c>
      <c r="C106" s="80" t="s">
        <v>239</v>
      </c>
      <c r="D106" s="99">
        <v>1</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79</v>
      </c>
      <c r="B107" s="98"/>
      <c r="C107" s="80"/>
      <c r="D107" s="99"/>
      <c r="E107" s="103"/>
      <c r="F107" s="103"/>
      <c r="G107" s="69">
        <f t="shared" ref="G107:G110" si="12">ROUND(E107*F107,2)</f>
        <v>0</v>
      </c>
      <c r="H107" s="69"/>
      <c r="I107" s="69"/>
      <c r="J107" s="69">
        <f t="shared" ref="J107:J110" si="13">I107+H107+G107</f>
        <v>0</v>
      </c>
      <c r="K107" s="70">
        <f t="shared" ref="K107:K110" si="14">ROUND(D107*E107,1)</f>
        <v>0</v>
      </c>
      <c r="L107" s="69">
        <f t="shared" ref="L107:L110" si="15">ROUND(D107*G107,2)</f>
        <v>0</v>
      </c>
      <c r="M107" s="69">
        <f t="shared" ref="M107:M110" si="16">ROUND(D107*H107,2)</f>
        <v>0</v>
      </c>
      <c r="N107" s="69">
        <f t="shared" ref="N107:N110" si="17">ROUND(D107*I107,2)</f>
        <v>0</v>
      </c>
      <c r="O107" s="69">
        <f t="shared" ref="O107:O110" si="18">N107+M107+L107</f>
        <v>0</v>
      </c>
    </row>
    <row r="108" spans="1:15" s="7" customFormat="1" ht="15" hidden="1" x14ac:dyDescent="0.25">
      <c r="A108" s="79">
        <v>88</v>
      </c>
      <c r="B108" s="98"/>
      <c r="C108" s="80"/>
      <c r="D108" s="99"/>
      <c r="E108" s="103"/>
      <c r="F108" s="103"/>
      <c r="G108" s="69">
        <f t="shared" si="12"/>
        <v>0</v>
      </c>
      <c r="H108" s="69"/>
      <c r="I108" s="69"/>
      <c r="J108" s="69">
        <f t="shared" si="13"/>
        <v>0</v>
      </c>
      <c r="K108" s="70">
        <f t="shared" si="14"/>
        <v>0</v>
      </c>
      <c r="L108" s="69">
        <f t="shared" si="15"/>
        <v>0</v>
      </c>
      <c r="M108" s="69">
        <f t="shared" si="16"/>
        <v>0</v>
      </c>
      <c r="N108" s="69">
        <f t="shared" si="17"/>
        <v>0</v>
      </c>
      <c r="O108" s="69">
        <f t="shared" si="18"/>
        <v>0</v>
      </c>
    </row>
    <row r="109" spans="1:15" s="7" customFormat="1" ht="15" hidden="1" x14ac:dyDescent="0.25">
      <c r="A109" s="80">
        <v>89</v>
      </c>
      <c r="B109" s="101"/>
      <c r="C109" s="79"/>
      <c r="D109" s="102"/>
      <c r="E109" s="103"/>
      <c r="F109" s="103"/>
      <c r="G109" s="69">
        <f t="shared" si="12"/>
        <v>0</v>
      </c>
      <c r="H109" s="69"/>
      <c r="I109" s="69"/>
      <c r="J109" s="69">
        <f t="shared" si="13"/>
        <v>0</v>
      </c>
      <c r="K109" s="70">
        <f t="shared" si="14"/>
        <v>0</v>
      </c>
      <c r="L109" s="69">
        <f t="shared" si="15"/>
        <v>0</v>
      </c>
      <c r="M109" s="69">
        <f t="shared" si="16"/>
        <v>0</v>
      </c>
      <c r="N109" s="69">
        <f t="shared" si="17"/>
        <v>0</v>
      </c>
      <c r="O109" s="69">
        <f t="shared" si="18"/>
        <v>0</v>
      </c>
    </row>
    <row r="110" spans="1:15" s="7" customFormat="1" ht="15" hidden="1" x14ac:dyDescent="0.25">
      <c r="A110" s="79">
        <v>90</v>
      </c>
      <c r="B110" s="101"/>
      <c r="C110" s="79"/>
      <c r="D110" s="102"/>
      <c r="E110" s="103"/>
      <c r="F110" s="103"/>
      <c r="G110" s="69">
        <f t="shared" si="12"/>
        <v>0</v>
      </c>
      <c r="H110" s="69"/>
      <c r="I110" s="69"/>
      <c r="J110" s="69">
        <f t="shared" si="13"/>
        <v>0</v>
      </c>
      <c r="K110" s="70">
        <f t="shared" si="14"/>
        <v>0</v>
      </c>
      <c r="L110" s="69">
        <f t="shared" si="15"/>
        <v>0</v>
      </c>
      <c r="M110" s="69">
        <f t="shared" si="16"/>
        <v>0</v>
      </c>
      <c r="N110" s="69">
        <f t="shared" si="17"/>
        <v>0</v>
      </c>
      <c r="O110" s="69">
        <f t="shared" si="18"/>
        <v>0</v>
      </c>
    </row>
    <row r="111" spans="1:15" s="7" customFormat="1" ht="15" hidden="1" x14ac:dyDescent="0.25">
      <c r="A111" s="79">
        <v>91</v>
      </c>
      <c r="B111" s="98"/>
      <c r="C111" s="80"/>
      <c r="D111" s="99"/>
      <c r="E111" s="103"/>
      <c r="F111" s="103"/>
      <c r="G111" s="69">
        <f t="shared" ref="G111:G120" si="19">ROUND(E111*F111,2)</f>
        <v>0</v>
      </c>
      <c r="H111" s="69"/>
      <c r="I111" s="69"/>
      <c r="J111" s="69">
        <f t="shared" ref="J111:J120" si="20">I111+H111+G111</f>
        <v>0</v>
      </c>
      <c r="K111" s="70">
        <f t="shared" ref="K111:K120" si="21">ROUND(D111*E111,1)</f>
        <v>0</v>
      </c>
      <c r="L111" s="69">
        <f t="shared" ref="L111:L120" si="22">ROUND(D111*G111,2)</f>
        <v>0</v>
      </c>
      <c r="M111" s="69">
        <f t="shared" ref="M111:M120" si="23">ROUND(D111*H111,2)</f>
        <v>0</v>
      </c>
      <c r="N111" s="69">
        <f t="shared" ref="N111:N120" si="24">ROUND(D111*I111,2)</f>
        <v>0</v>
      </c>
      <c r="O111" s="69">
        <f t="shared" ref="O111:O120" si="25">N111+M111+L111</f>
        <v>0</v>
      </c>
    </row>
    <row r="112" spans="1:15" s="7" customFormat="1" ht="15" hidden="1" x14ac:dyDescent="0.25">
      <c r="A112" s="79">
        <v>92</v>
      </c>
      <c r="B112" s="98"/>
      <c r="C112" s="80"/>
      <c r="D112" s="99"/>
      <c r="E112" s="103"/>
      <c r="F112" s="103"/>
      <c r="G112" s="69">
        <f t="shared" si="19"/>
        <v>0</v>
      </c>
      <c r="H112" s="69"/>
      <c r="I112" s="69"/>
      <c r="J112" s="69">
        <f t="shared" si="20"/>
        <v>0</v>
      </c>
      <c r="K112" s="70">
        <f t="shared" si="21"/>
        <v>0</v>
      </c>
      <c r="L112" s="69">
        <f t="shared" si="22"/>
        <v>0</v>
      </c>
      <c r="M112" s="69">
        <f t="shared" si="23"/>
        <v>0</v>
      </c>
      <c r="N112" s="69">
        <f t="shared" si="24"/>
        <v>0</v>
      </c>
      <c r="O112" s="69">
        <f t="shared" si="25"/>
        <v>0</v>
      </c>
    </row>
    <row r="113" spans="1:16" s="7" customFormat="1" ht="15" hidden="1" x14ac:dyDescent="0.25">
      <c r="A113" s="80">
        <v>93</v>
      </c>
      <c r="B113" s="101"/>
      <c r="C113" s="79"/>
      <c r="D113" s="102"/>
      <c r="E113" s="103"/>
      <c r="F113" s="103"/>
      <c r="G113" s="69">
        <f t="shared" si="19"/>
        <v>0</v>
      </c>
      <c r="H113" s="69"/>
      <c r="I113" s="69"/>
      <c r="J113" s="69">
        <f t="shared" si="20"/>
        <v>0</v>
      </c>
      <c r="K113" s="70">
        <f t="shared" si="21"/>
        <v>0</v>
      </c>
      <c r="L113" s="69">
        <f t="shared" si="22"/>
        <v>0</v>
      </c>
      <c r="M113" s="69">
        <f t="shared" si="23"/>
        <v>0</v>
      </c>
      <c r="N113" s="69">
        <f t="shared" si="24"/>
        <v>0</v>
      </c>
      <c r="O113" s="69">
        <f t="shared" si="25"/>
        <v>0</v>
      </c>
    </row>
    <row r="114" spans="1:16" s="7" customFormat="1" ht="15" hidden="1" x14ac:dyDescent="0.25">
      <c r="A114" s="79">
        <v>94</v>
      </c>
      <c r="B114" s="101"/>
      <c r="C114" s="79"/>
      <c r="D114" s="102"/>
      <c r="E114" s="103"/>
      <c r="F114" s="103"/>
      <c r="G114" s="69">
        <f t="shared" si="19"/>
        <v>0</v>
      </c>
      <c r="H114" s="69"/>
      <c r="I114" s="69"/>
      <c r="J114" s="69">
        <f t="shared" si="20"/>
        <v>0</v>
      </c>
      <c r="K114" s="70">
        <f t="shared" si="21"/>
        <v>0</v>
      </c>
      <c r="L114" s="69">
        <f t="shared" si="22"/>
        <v>0</v>
      </c>
      <c r="M114" s="69">
        <f t="shared" si="23"/>
        <v>0</v>
      </c>
      <c r="N114" s="69">
        <f t="shared" si="24"/>
        <v>0</v>
      </c>
      <c r="O114" s="69">
        <f t="shared" si="25"/>
        <v>0</v>
      </c>
    </row>
    <row r="115" spans="1:16" s="7" customFormat="1" ht="15" hidden="1" x14ac:dyDescent="0.25">
      <c r="A115" s="79">
        <v>95</v>
      </c>
      <c r="B115" s="98"/>
      <c r="C115" s="80"/>
      <c r="D115" s="99"/>
      <c r="E115" s="103"/>
      <c r="F115" s="103"/>
      <c r="G115" s="69">
        <f t="shared" si="19"/>
        <v>0</v>
      </c>
      <c r="H115" s="69"/>
      <c r="I115" s="69"/>
      <c r="J115" s="69">
        <f t="shared" si="20"/>
        <v>0</v>
      </c>
      <c r="K115" s="70">
        <f t="shared" si="21"/>
        <v>0</v>
      </c>
      <c r="L115" s="69">
        <f t="shared" si="22"/>
        <v>0</v>
      </c>
      <c r="M115" s="69">
        <f t="shared" si="23"/>
        <v>0</v>
      </c>
      <c r="N115" s="69">
        <f t="shared" si="24"/>
        <v>0</v>
      </c>
      <c r="O115" s="69">
        <f t="shared" si="25"/>
        <v>0</v>
      </c>
    </row>
    <row r="116" spans="1:16" s="7" customFormat="1" ht="15" hidden="1" x14ac:dyDescent="0.25">
      <c r="A116" s="79">
        <v>96</v>
      </c>
      <c r="B116" s="98"/>
      <c r="C116" s="80"/>
      <c r="D116" s="99"/>
      <c r="E116" s="103"/>
      <c r="F116" s="103"/>
      <c r="G116" s="69">
        <f t="shared" si="19"/>
        <v>0</v>
      </c>
      <c r="H116" s="69"/>
      <c r="I116" s="69"/>
      <c r="J116" s="69">
        <f t="shared" si="20"/>
        <v>0</v>
      </c>
      <c r="K116" s="70">
        <f t="shared" si="21"/>
        <v>0</v>
      </c>
      <c r="L116" s="69">
        <f t="shared" si="22"/>
        <v>0</v>
      </c>
      <c r="M116" s="69">
        <f t="shared" si="23"/>
        <v>0</v>
      </c>
      <c r="N116" s="69">
        <f t="shared" si="24"/>
        <v>0</v>
      </c>
      <c r="O116" s="69">
        <f t="shared" si="25"/>
        <v>0</v>
      </c>
    </row>
    <row r="117" spans="1:16" s="7" customFormat="1" ht="15" hidden="1" x14ac:dyDescent="0.25">
      <c r="A117" s="80">
        <v>97</v>
      </c>
      <c r="B117" s="101"/>
      <c r="C117" s="79"/>
      <c r="D117" s="102"/>
      <c r="E117" s="103"/>
      <c r="F117" s="103"/>
      <c r="G117" s="69">
        <f t="shared" si="19"/>
        <v>0</v>
      </c>
      <c r="H117" s="69"/>
      <c r="I117" s="69"/>
      <c r="J117" s="69">
        <f t="shared" si="20"/>
        <v>0</v>
      </c>
      <c r="K117" s="70">
        <f t="shared" si="21"/>
        <v>0</v>
      </c>
      <c r="L117" s="69">
        <f t="shared" si="22"/>
        <v>0</v>
      </c>
      <c r="M117" s="69">
        <f t="shared" si="23"/>
        <v>0</v>
      </c>
      <c r="N117" s="69">
        <f t="shared" si="24"/>
        <v>0</v>
      </c>
      <c r="O117" s="69">
        <f t="shared" si="25"/>
        <v>0</v>
      </c>
    </row>
    <row r="118" spans="1:16" s="7" customFormat="1" ht="15" hidden="1" x14ac:dyDescent="0.25">
      <c r="A118" s="79">
        <v>98</v>
      </c>
      <c r="B118" s="101"/>
      <c r="C118" s="79"/>
      <c r="D118" s="102"/>
      <c r="E118" s="103"/>
      <c r="F118" s="103"/>
      <c r="G118" s="69">
        <f t="shared" si="19"/>
        <v>0</v>
      </c>
      <c r="H118" s="69"/>
      <c r="I118" s="69"/>
      <c r="J118" s="69">
        <f t="shared" si="20"/>
        <v>0</v>
      </c>
      <c r="K118" s="70">
        <f t="shared" si="21"/>
        <v>0</v>
      </c>
      <c r="L118" s="69">
        <f t="shared" si="22"/>
        <v>0</v>
      </c>
      <c r="M118" s="69">
        <f t="shared" si="23"/>
        <v>0</v>
      </c>
      <c r="N118" s="69">
        <f t="shared" si="24"/>
        <v>0</v>
      </c>
      <c r="O118" s="69">
        <f t="shared" si="25"/>
        <v>0</v>
      </c>
    </row>
    <row r="119" spans="1:16" s="7" customFormat="1" ht="15" hidden="1" x14ac:dyDescent="0.25">
      <c r="A119" s="79">
        <v>99</v>
      </c>
      <c r="B119" s="98"/>
      <c r="C119" s="80"/>
      <c r="D119" s="99"/>
      <c r="E119" s="103"/>
      <c r="F119" s="103"/>
      <c r="G119" s="69">
        <f t="shared" si="19"/>
        <v>0</v>
      </c>
      <c r="H119" s="69"/>
      <c r="I119" s="69"/>
      <c r="J119" s="69">
        <f t="shared" si="20"/>
        <v>0</v>
      </c>
      <c r="K119" s="70">
        <f t="shared" si="21"/>
        <v>0</v>
      </c>
      <c r="L119" s="69">
        <f t="shared" si="22"/>
        <v>0</v>
      </c>
      <c r="M119" s="69">
        <f t="shared" si="23"/>
        <v>0</v>
      </c>
      <c r="N119" s="69">
        <f t="shared" si="24"/>
        <v>0</v>
      </c>
      <c r="O119" s="69">
        <f t="shared" si="25"/>
        <v>0</v>
      </c>
    </row>
    <row r="120" spans="1:16" s="7" customFormat="1" ht="15" hidden="1" x14ac:dyDescent="0.25">
      <c r="A120" s="79">
        <v>100</v>
      </c>
      <c r="B120" s="98"/>
      <c r="C120" s="80"/>
      <c r="D120" s="99"/>
      <c r="E120" s="103"/>
      <c r="F120" s="103"/>
      <c r="G120" s="69">
        <f t="shared" si="19"/>
        <v>0</v>
      </c>
      <c r="H120" s="69"/>
      <c r="I120" s="69"/>
      <c r="J120" s="69">
        <f t="shared" si="20"/>
        <v>0</v>
      </c>
      <c r="K120" s="70">
        <f t="shared" si="21"/>
        <v>0</v>
      </c>
      <c r="L120" s="69">
        <f t="shared" si="22"/>
        <v>0</v>
      </c>
      <c r="M120" s="69">
        <f t="shared" si="23"/>
        <v>0</v>
      </c>
      <c r="N120" s="69">
        <f t="shared" si="24"/>
        <v>0</v>
      </c>
      <c r="O120" s="69">
        <f t="shared" si="25"/>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130"/>
  <sheetViews>
    <sheetView topLeftCell="A11"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101</v>
      </c>
      <c r="G7" s="59"/>
      <c r="H7" s="59"/>
      <c r="I7" s="59"/>
      <c r="J7" s="59"/>
      <c r="L7" s="31"/>
      <c r="M7" s="59"/>
      <c r="N7" s="59"/>
      <c r="O7" s="59"/>
    </row>
    <row r="9" spans="1:15" ht="15" x14ac:dyDescent="0.25">
      <c r="B9" s="9" t="s">
        <v>43</v>
      </c>
      <c r="C9" s="7" t="s">
        <v>545</v>
      </c>
      <c r="D9" s="7"/>
      <c r="E9" s="7"/>
      <c r="F9" s="7"/>
      <c r="G9" s="7"/>
      <c r="H9" s="7"/>
      <c r="I9" s="7"/>
      <c r="J9" s="7"/>
      <c r="K9" s="7"/>
      <c r="L9" s="7"/>
      <c r="M9" s="7"/>
      <c r="N9" s="7"/>
      <c r="O9" s="7"/>
    </row>
    <row r="10" spans="1:15" ht="15" x14ac:dyDescent="0.25">
      <c r="B10" s="9" t="s">
        <v>64</v>
      </c>
      <c r="C10" s="7" t="s">
        <v>466</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7" t="s">
        <v>67</v>
      </c>
      <c r="C13" s="7"/>
      <c r="D13" s="7"/>
      <c r="E13" s="7"/>
      <c r="F13" s="7"/>
      <c r="G13" s="7"/>
      <c r="H13" s="7"/>
      <c r="I13" s="7"/>
      <c r="J13" s="7"/>
      <c r="K13" s="7"/>
      <c r="L13" s="7"/>
      <c r="M13" s="7"/>
      <c r="N13" s="7"/>
      <c r="O13" s="7"/>
    </row>
    <row r="14" spans="1:15" ht="15" x14ac:dyDescent="0.25">
      <c r="A14" s="7" t="s">
        <v>567</v>
      </c>
      <c r="B14" s="60"/>
      <c r="C14" s="60"/>
      <c r="D14" s="60"/>
      <c r="E14" s="60"/>
      <c r="F14" s="60"/>
      <c r="G14" s="60"/>
      <c r="H14" s="60"/>
      <c r="I14" s="7"/>
      <c r="J14" s="7"/>
      <c r="M14" s="61" t="s">
        <v>44</v>
      </c>
      <c r="N14" s="62">
        <f>O122</f>
        <v>0</v>
      </c>
      <c r="O14" s="63" t="s">
        <v>45</v>
      </c>
    </row>
    <row r="15" spans="1:15" ht="15" x14ac:dyDescent="0.25">
      <c r="B15" s="7"/>
      <c r="C15" s="7"/>
      <c r="D15" s="7"/>
      <c r="E15" s="7"/>
      <c r="F15" s="7"/>
      <c r="G15" s="7"/>
      <c r="H15" s="7"/>
      <c r="I15" s="7"/>
      <c r="J15" s="7"/>
      <c r="M15" s="64" t="s">
        <v>46</v>
      </c>
      <c r="N15" s="65"/>
      <c r="O15" s="7"/>
    </row>
    <row r="16" spans="1:15" ht="15" x14ac:dyDescent="0.25">
      <c r="A16" s="7"/>
      <c r="B16" s="7"/>
      <c r="C16" s="7"/>
      <c r="D16" s="7"/>
      <c r="E16" s="7"/>
      <c r="F16" s="7"/>
      <c r="G16" s="7"/>
      <c r="H16" s="7"/>
      <c r="I16" s="7"/>
      <c r="J16" s="7"/>
      <c r="K16" s="64"/>
      <c r="L16" s="7"/>
      <c r="M16" s="7"/>
      <c r="N16" s="7"/>
      <c r="O16" s="7"/>
    </row>
    <row r="17" spans="1:15" x14ac:dyDescent="0.25">
      <c r="A17" s="182" t="s">
        <v>47</v>
      </c>
      <c r="B17" s="178" t="s">
        <v>48</v>
      </c>
      <c r="C17" s="182" t="s">
        <v>49</v>
      </c>
      <c r="D17" s="182" t="s">
        <v>50</v>
      </c>
      <c r="E17" s="178" t="s">
        <v>51</v>
      </c>
      <c r="F17" s="178"/>
      <c r="G17" s="178"/>
      <c r="H17" s="178"/>
      <c r="I17" s="178"/>
      <c r="J17" s="178"/>
      <c r="K17" s="178" t="s">
        <v>52</v>
      </c>
      <c r="L17" s="178"/>
      <c r="M17" s="178"/>
      <c r="N17" s="178"/>
      <c r="O17" s="178"/>
    </row>
    <row r="18" spans="1:15"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s="7" customFormat="1" ht="15.75" thickTop="1" x14ac:dyDescent="0.25">
      <c r="A20" s="94"/>
      <c r="B20" s="95"/>
      <c r="C20" s="96"/>
      <c r="D20" s="96"/>
      <c r="E20" s="97"/>
      <c r="F20" s="97"/>
      <c r="G20" s="97"/>
      <c r="H20" s="97"/>
      <c r="I20" s="97"/>
      <c r="J20" s="97"/>
      <c r="K20" s="97"/>
      <c r="L20" s="97"/>
      <c r="M20" s="97"/>
      <c r="N20" s="97"/>
      <c r="O20" s="97"/>
    </row>
    <row r="21" spans="1:15" s="7" customFormat="1" ht="15" x14ac:dyDescent="0.25">
      <c r="A21" s="111"/>
      <c r="B21" s="104" t="s">
        <v>147</v>
      </c>
      <c r="C21" s="105"/>
      <c r="D21" s="106"/>
      <c r="E21" s="107"/>
      <c r="F21" s="108"/>
      <c r="G21" s="108"/>
      <c r="H21" s="108"/>
      <c r="I21" s="108"/>
      <c r="J21" s="108"/>
      <c r="K21" s="109"/>
      <c r="L21" s="108"/>
      <c r="M21" s="108"/>
      <c r="N21" s="108"/>
      <c r="O21" s="108"/>
    </row>
    <row r="22" spans="1:15" s="7" customFormat="1" ht="15" x14ac:dyDescent="0.25">
      <c r="A22" s="80">
        <v>1</v>
      </c>
      <c r="B22" s="101" t="s">
        <v>150</v>
      </c>
      <c r="C22" s="80" t="s">
        <v>149</v>
      </c>
      <c r="D22" s="102">
        <v>24.6</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5" s="7" customFormat="1" ht="30" x14ac:dyDescent="0.25">
      <c r="A23" s="79">
        <v>2</v>
      </c>
      <c r="B23" s="101" t="s">
        <v>152</v>
      </c>
      <c r="C23" s="79" t="s">
        <v>149</v>
      </c>
      <c r="D23" s="102">
        <v>4.8</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5" s="7" customFormat="1" ht="30" x14ac:dyDescent="0.25">
      <c r="A24" s="79">
        <v>3</v>
      </c>
      <c r="B24" s="98" t="s">
        <v>153</v>
      </c>
      <c r="C24" s="79" t="s">
        <v>149</v>
      </c>
      <c r="D24" s="99">
        <v>6.9</v>
      </c>
      <c r="E24" s="100"/>
      <c r="F24" s="69"/>
      <c r="G24" s="69"/>
      <c r="H24" s="69"/>
      <c r="I24" s="69"/>
      <c r="J24" s="69">
        <f t="shared" si="0"/>
        <v>0</v>
      </c>
      <c r="K24" s="70">
        <f t="shared" si="5"/>
        <v>0</v>
      </c>
      <c r="L24" s="69">
        <f t="shared" si="1"/>
        <v>0</v>
      </c>
      <c r="M24" s="69">
        <f t="shared" si="2"/>
        <v>0</v>
      </c>
      <c r="N24" s="69">
        <f t="shared" si="3"/>
        <v>0</v>
      </c>
      <c r="O24" s="69">
        <f t="shared" si="4"/>
        <v>0</v>
      </c>
    </row>
    <row r="25" spans="1:15" s="7" customFormat="1" ht="30" x14ac:dyDescent="0.25">
      <c r="A25" s="80">
        <v>4</v>
      </c>
      <c r="B25" s="101" t="s">
        <v>154</v>
      </c>
      <c r="C25" s="79" t="s">
        <v>155</v>
      </c>
      <c r="D25" s="99">
        <v>3</v>
      </c>
      <c r="E25" s="100"/>
      <c r="F25" s="69"/>
      <c r="G25" s="69"/>
      <c r="H25" s="69"/>
      <c r="I25" s="69"/>
      <c r="J25" s="69">
        <f t="shared" si="0"/>
        <v>0</v>
      </c>
      <c r="K25" s="70">
        <f t="shared" si="5"/>
        <v>0</v>
      </c>
      <c r="L25" s="69">
        <f t="shared" si="1"/>
        <v>0</v>
      </c>
      <c r="M25" s="69">
        <f t="shared" si="2"/>
        <v>0</v>
      </c>
      <c r="N25" s="69">
        <f t="shared" si="3"/>
        <v>0</v>
      </c>
      <c r="O25" s="69">
        <f t="shared" si="4"/>
        <v>0</v>
      </c>
    </row>
    <row r="26" spans="1:15" s="7" customFormat="1" ht="30" x14ac:dyDescent="0.25">
      <c r="A26" s="79">
        <v>5</v>
      </c>
      <c r="B26" s="98" t="s">
        <v>352</v>
      </c>
      <c r="C26" s="80" t="s">
        <v>149</v>
      </c>
      <c r="D26" s="99">
        <v>9</v>
      </c>
      <c r="E26" s="100"/>
      <c r="F26" s="69"/>
      <c r="G26" s="69"/>
      <c r="H26" s="69"/>
      <c r="I26" s="69"/>
      <c r="J26" s="69">
        <f t="shared" si="0"/>
        <v>0</v>
      </c>
      <c r="K26" s="70">
        <f t="shared" si="5"/>
        <v>0</v>
      </c>
      <c r="L26" s="69">
        <f t="shared" si="1"/>
        <v>0</v>
      </c>
      <c r="M26" s="69">
        <f t="shared" si="2"/>
        <v>0</v>
      </c>
      <c r="N26" s="69">
        <f t="shared" si="3"/>
        <v>0</v>
      </c>
      <c r="O26" s="69">
        <f t="shared" si="4"/>
        <v>0</v>
      </c>
    </row>
    <row r="27" spans="1:15" s="7" customFormat="1" ht="30" x14ac:dyDescent="0.25">
      <c r="A27" s="79">
        <v>6</v>
      </c>
      <c r="B27" s="101" t="s">
        <v>157</v>
      </c>
      <c r="C27" s="80" t="s">
        <v>158</v>
      </c>
      <c r="D27" s="102">
        <v>45</v>
      </c>
      <c r="E27" s="100"/>
      <c r="F27" s="69"/>
      <c r="G27" s="69"/>
      <c r="H27" s="69"/>
      <c r="I27" s="69"/>
      <c r="J27" s="69">
        <f t="shared" si="0"/>
        <v>0</v>
      </c>
      <c r="K27" s="70">
        <f t="shared" si="5"/>
        <v>0</v>
      </c>
      <c r="L27" s="69">
        <f t="shared" si="1"/>
        <v>0</v>
      </c>
      <c r="M27" s="69">
        <f t="shared" si="2"/>
        <v>0</v>
      </c>
      <c r="N27" s="69">
        <f t="shared" si="3"/>
        <v>0</v>
      </c>
      <c r="O27" s="69">
        <f t="shared" si="4"/>
        <v>0</v>
      </c>
    </row>
    <row r="28" spans="1:15" s="7" customFormat="1" ht="15" x14ac:dyDescent="0.25">
      <c r="A28" s="80">
        <v>7</v>
      </c>
      <c r="B28" s="101" t="s">
        <v>159</v>
      </c>
      <c r="C28" s="80" t="s">
        <v>155</v>
      </c>
      <c r="D28" s="102">
        <v>1</v>
      </c>
      <c r="E28" s="103"/>
      <c r="F28" s="103"/>
      <c r="G28" s="69"/>
      <c r="H28" s="69"/>
      <c r="I28" s="69"/>
      <c r="J28" s="69">
        <f t="shared" si="0"/>
        <v>0</v>
      </c>
      <c r="K28" s="70">
        <f t="shared" si="5"/>
        <v>0</v>
      </c>
      <c r="L28" s="69">
        <f t="shared" si="1"/>
        <v>0</v>
      </c>
      <c r="M28" s="69">
        <f t="shared" si="2"/>
        <v>0</v>
      </c>
      <c r="N28" s="69">
        <f t="shared" si="3"/>
        <v>0</v>
      </c>
      <c r="O28" s="69">
        <f t="shared" si="4"/>
        <v>0</v>
      </c>
    </row>
    <row r="29" spans="1:15" s="7" customFormat="1" ht="30" x14ac:dyDescent="0.25">
      <c r="A29" s="79">
        <v>8</v>
      </c>
      <c r="B29" s="101" t="s">
        <v>160</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5" s="7" customFormat="1" ht="30" x14ac:dyDescent="0.25">
      <c r="A30" s="79">
        <v>9</v>
      </c>
      <c r="B30" s="101" t="s">
        <v>161</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5" s="7" customFormat="1" ht="15" x14ac:dyDescent="0.25">
      <c r="A31" s="80">
        <v>10</v>
      </c>
      <c r="B31" s="101" t="s">
        <v>162</v>
      </c>
      <c r="C31" s="80" t="s">
        <v>163</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5" s="7" customFormat="1" ht="30" x14ac:dyDescent="0.25">
      <c r="A32" s="79">
        <v>11</v>
      </c>
      <c r="B32" s="98" t="s">
        <v>164</v>
      </c>
      <c r="C32" s="79" t="s">
        <v>165</v>
      </c>
      <c r="D32" s="99">
        <v>6</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166</v>
      </c>
      <c r="C33" s="79" t="s">
        <v>158</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13</v>
      </c>
      <c r="B34" s="101" t="s">
        <v>167</v>
      </c>
      <c r="C34" s="80" t="s">
        <v>163</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168</v>
      </c>
      <c r="C35" s="79" t="s">
        <v>155</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111"/>
      <c r="B36" s="104" t="s">
        <v>169</v>
      </c>
      <c r="C36" s="105"/>
      <c r="D36" s="106"/>
      <c r="E36" s="107"/>
      <c r="F36" s="108"/>
      <c r="G36" s="108"/>
      <c r="H36" s="108"/>
      <c r="I36" s="108"/>
      <c r="J36" s="108"/>
      <c r="K36" s="109"/>
      <c r="L36" s="108"/>
      <c r="M36" s="108"/>
      <c r="N36" s="108"/>
      <c r="O36" s="108"/>
    </row>
    <row r="37" spans="1:15" s="7" customFormat="1" ht="180" x14ac:dyDescent="0.25">
      <c r="A37" s="80">
        <v>15</v>
      </c>
      <c r="B37" s="101" t="s">
        <v>173</v>
      </c>
      <c r="C37" s="79" t="s">
        <v>149</v>
      </c>
      <c r="D37" s="102">
        <v>4.8</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60" x14ac:dyDescent="0.25">
      <c r="A38" s="79">
        <v>16</v>
      </c>
      <c r="B38" s="101" t="s">
        <v>174</v>
      </c>
      <c r="C38" s="80" t="s">
        <v>149</v>
      </c>
      <c r="D38" s="99">
        <v>3.6</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175</v>
      </c>
      <c r="C39" s="80" t="s">
        <v>155</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75" x14ac:dyDescent="0.25">
      <c r="A40" s="80">
        <v>18</v>
      </c>
      <c r="B40" s="101" t="s">
        <v>176</v>
      </c>
      <c r="C40" s="79" t="s">
        <v>155</v>
      </c>
      <c r="D40" s="102">
        <v>1</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79">
        <v>19</v>
      </c>
      <c r="B41" s="101" t="s">
        <v>180</v>
      </c>
      <c r="C41" s="79" t="s">
        <v>163</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45" x14ac:dyDescent="0.25">
      <c r="A42" s="79">
        <v>20</v>
      </c>
      <c r="B42" s="101" t="s">
        <v>178</v>
      </c>
      <c r="C42" s="80" t="s">
        <v>149</v>
      </c>
      <c r="D42" s="102">
        <v>24.6</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179</v>
      </c>
      <c r="C43" s="79" t="s">
        <v>163</v>
      </c>
      <c r="D43" s="102">
        <v>2</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111"/>
      <c r="B44" s="104" t="s">
        <v>183</v>
      </c>
      <c r="C44" s="105"/>
      <c r="D44" s="106"/>
      <c r="E44" s="107"/>
      <c r="F44" s="108"/>
      <c r="G44" s="108"/>
      <c r="H44" s="108"/>
      <c r="I44" s="108"/>
      <c r="J44" s="108"/>
      <c r="K44" s="109"/>
      <c r="L44" s="108"/>
      <c r="M44" s="108"/>
      <c r="N44" s="108"/>
      <c r="O44" s="108"/>
    </row>
    <row r="45" spans="1:15" s="7" customFormat="1" ht="15" x14ac:dyDescent="0.25">
      <c r="A45" s="79">
        <v>22</v>
      </c>
      <c r="B45" s="98" t="s">
        <v>184</v>
      </c>
      <c r="C45" s="80" t="s">
        <v>163</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23</v>
      </c>
      <c r="B46" s="101" t="s">
        <v>185</v>
      </c>
      <c r="C46" s="79" t="s">
        <v>158</v>
      </c>
      <c r="D46" s="102">
        <v>6</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24</v>
      </c>
      <c r="B47" s="101" t="s">
        <v>186</v>
      </c>
      <c r="C47" s="79" t="s">
        <v>187</v>
      </c>
      <c r="D47" s="102">
        <v>0.06</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60" x14ac:dyDescent="0.25">
      <c r="A48" s="79">
        <v>25</v>
      </c>
      <c r="B48" s="101" t="s">
        <v>188</v>
      </c>
      <c r="C48" s="80" t="s">
        <v>158</v>
      </c>
      <c r="D48" s="102">
        <v>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26</v>
      </c>
      <c r="B49" s="101" t="s">
        <v>189</v>
      </c>
      <c r="C49" s="79" t="s">
        <v>155</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27</v>
      </c>
      <c r="B50" s="101" t="s">
        <v>467</v>
      </c>
      <c r="C50" s="80" t="s">
        <v>155</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45" x14ac:dyDescent="0.25">
      <c r="A51" s="79">
        <v>28</v>
      </c>
      <c r="B51" s="98" t="s">
        <v>289</v>
      </c>
      <c r="C51" s="80" t="s">
        <v>155</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29</v>
      </c>
      <c r="B52" s="101" t="s">
        <v>192</v>
      </c>
      <c r="C52" s="79" t="s">
        <v>155</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30</v>
      </c>
      <c r="B53" s="101" t="s">
        <v>193</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31</v>
      </c>
      <c r="B54" s="101" t="s">
        <v>194</v>
      </c>
      <c r="C54" s="80" t="s">
        <v>163</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32</v>
      </c>
      <c r="B55" s="101" t="s">
        <v>195</v>
      </c>
      <c r="C55" s="79" t="s">
        <v>163</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33</v>
      </c>
      <c r="B56" s="101" t="s">
        <v>196</v>
      </c>
      <c r="C56" s="80" t="s">
        <v>182</v>
      </c>
      <c r="D56" s="99">
        <v>5</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34</v>
      </c>
      <c r="B57" s="98" t="s">
        <v>197</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35</v>
      </c>
      <c r="B58" s="101" t="s">
        <v>198</v>
      </c>
      <c r="C58" s="79" t="s">
        <v>155</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111"/>
      <c r="B59" s="104" t="s">
        <v>199</v>
      </c>
      <c r="C59" s="105"/>
      <c r="D59" s="106"/>
      <c r="E59" s="107"/>
      <c r="F59" s="108"/>
      <c r="G59" s="108"/>
      <c r="H59" s="108"/>
      <c r="I59" s="108"/>
      <c r="J59" s="108"/>
      <c r="K59" s="109"/>
      <c r="L59" s="108"/>
      <c r="M59" s="108"/>
      <c r="N59" s="108"/>
      <c r="O59" s="108"/>
    </row>
    <row r="60" spans="1:15" s="7" customFormat="1" ht="60" x14ac:dyDescent="0.25">
      <c r="A60" s="79">
        <v>36</v>
      </c>
      <c r="B60" s="101" t="s">
        <v>200</v>
      </c>
      <c r="C60" s="80" t="s">
        <v>158</v>
      </c>
      <c r="D60" s="102">
        <v>45</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37</v>
      </c>
      <c r="B61" s="101" t="s">
        <v>201</v>
      </c>
      <c r="C61" s="79" t="s">
        <v>163</v>
      </c>
      <c r="D61" s="102">
        <v>3</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202</v>
      </c>
      <c r="C62" s="80" t="s">
        <v>163</v>
      </c>
      <c r="D62" s="99">
        <v>6</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39</v>
      </c>
      <c r="B63" s="98" t="s">
        <v>203</v>
      </c>
      <c r="C63" s="80" t="s">
        <v>163</v>
      </c>
      <c r="D63" s="99">
        <v>4</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40</v>
      </c>
      <c r="B64" s="101" t="s">
        <v>204</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c r="B65" s="101" t="s">
        <v>205</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60" x14ac:dyDescent="0.25">
      <c r="A66" s="79"/>
      <c r="B66" s="101" t="s">
        <v>206</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60" x14ac:dyDescent="0.25">
      <c r="A67" s="80"/>
      <c r="B67" s="101" t="s">
        <v>207</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79">
        <v>41</v>
      </c>
      <c r="B68" s="101" t="s">
        <v>208</v>
      </c>
      <c r="C68" s="80" t="s">
        <v>155</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42</v>
      </c>
      <c r="B69" s="98" t="s">
        <v>209</v>
      </c>
      <c r="C69" s="80" t="s">
        <v>155</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111"/>
      <c r="B70" s="104" t="s">
        <v>210</v>
      </c>
      <c r="C70" s="105"/>
      <c r="D70" s="106"/>
      <c r="E70" s="107"/>
      <c r="F70" s="108"/>
      <c r="G70" s="108"/>
      <c r="H70" s="108"/>
      <c r="I70" s="108"/>
      <c r="J70" s="108"/>
      <c r="K70" s="109"/>
      <c r="L70" s="108"/>
      <c r="M70" s="108"/>
      <c r="N70" s="108"/>
      <c r="O70" s="108"/>
    </row>
    <row r="71" spans="1:15" s="7" customFormat="1" ht="30" x14ac:dyDescent="0.25">
      <c r="A71" s="79">
        <v>45</v>
      </c>
      <c r="B71" s="101" t="s">
        <v>211</v>
      </c>
      <c r="C71" s="79" t="s">
        <v>149</v>
      </c>
      <c r="D71" s="102">
        <v>103.4</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46</v>
      </c>
      <c r="B72" s="101" t="s">
        <v>355</v>
      </c>
      <c r="C72" s="80" t="s">
        <v>149</v>
      </c>
      <c r="D72" s="102">
        <v>56</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47</v>
      </c>
      <c r="B73" s="101" t="s">
        <v>213</v>
      </c>
      <c r="C73" s="79" t="s">
        <v>149</v>
      </c>
      <c r="D73" s="102">
        <v>51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48</v>
      </c>
      <c r="B74" s="101" t="s">
        <v>214</v>
      </c>
      <c r="C74" s="80" t="s">
        <v>149</v>
      </c>
      <c r="D74" s="99">
        <v>0.8</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49</v>
      </c>
      <c r="B75" s="98" t="s">
        <v>215</v>
      </c>
      <c r="C75" s="80" t="s">
        <v>149</v>
      </c>
      <c r="D75" s="99">
        <v>27.4</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50</v>
      </c>
      <c r="B76" s="101" t="s">
        <v>216</v>
      </c>
      <c r="C76" s="79" t="s">
        <v>149</v>
      </c>
      <c r="D76" s="102">
        <v>27.4</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217</v>
      </c>
      <c r="C77" s="79" t="s">
        <v>149</v>
      </c>
      <c r="D77" s="102">
        <v>27.4</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52</v>
      </c>
      <c r="B78" s="101" t="s">
        <v>218</v>
      </c>
      <c r="C78" s="80" t="s">
        <v>149</v>
      </c>
      <c r="D78" s="102">
        <v>76</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219</v>
      </c>
      <c r="C79" s="79" t="s">
        <v>149</v>
      </c>
      <c r="D79" s="102">
        <v>76</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54</v>
      </c>
      <c r="B80" s="101" t="s">
        <v>220</v>
      </c>
      <c r="C80" s="80" t="s">
        <v>149</v>
      </c>
      <c r="D80" s="99">
        <v>76</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45" x14ac:dyDescent="0.25">
      <c r="A81" s="79">
        <v>55</v>
      </c>
      <c r="B81" s="98" t="s">
        <v>223</v>
      </c>
      <c r="C81" s="80" t="s">
        <v>149</v>
      </c>
      <c r="D81" s="99">
        <v>4.5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45" x14ac:dyDescent="0.25">
      <c r="A82" s="80">
        <v>56</v>
      </c>
      <c r="B82" s="101" t="s">
        <v>224</v>
      </c>
      <c r="C82" s="79" t="s">
        <v>149</v>
      </c>
      <c r="D82" s="102">
        <v>12.5</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111"/>
      <c r="B83" s="104" t="s">
        <v>225</v>
      </c>
      <c r="C83" s="105"/>
      <c r="D83" s="106"/>
      <c r="E83" s="107"/>
      <c r="F83" s="108"/>
      <c r="G83" s="108"/>
      <c r="H83" s="108"/>
      <c r="I83" s="108"/>
      <c r="J83" s="108"/>
      <c r="K83" s="109"/>
      <c r="L83" s="108"/>
      <c r="M83" s="108"/>
      <c r="N83" s="108"/>
      <c r="O83" s="108"/>
    </row>
    <row r="84" spans="1:15" s="7" customFormat="1" ht="15" x14ac:dyDescent="0.25">
      <c r="A84" s="79">
        <v>57</v>
      </c>
      <c r="B84" s="101" t="s">
        <v>226</v>
      </c>
      <c r="C84" s="80" t="s">
        <v>163</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58</v>
      </c>
      <c r="B85" s="101" t="s">
        <v>337</v>
      </c>
      <c r="C85" s="79" t="s">
        <v>155</v>
      </c>
      <c r="D85" s="102">
        <v>3</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45" x14ac:dyDescent="0.25">
      <c r="A86" s="80">
        <v>59</v>
      </c>
      <c r="B86" s="101" t="s">
        <v>228</v>
      </c>
      <c r="C86" s="79" t="s">
        <v>155</v>
      </c>
      <c r="D86" s="102">
        <v>2</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60</v>
      </c>
      <c r="B87" s="101" t="s">
        <v>338</v>
      </c>
      <c r="C87" s="80" t="s">
        <v>155</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61</v>
      </c>
      <c r="B88" s="98" t="s">
        <v>229</v>
      </c>
      <c r="C88" s="80" t="s">
        <v>163</v>
      </c>
      <c r="D88" s="99">
        <v>2</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80">
        <v>62</v>
      </c>
      <c r="B89" s="101" t="s">
        <v>230</v>
      </c>
      <c r="C89" s="79" t="s">
        <v>158</v>
      </c>
      <c r="D89" s="102">
        <v>3</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111"/>
      <c r="B90" s="104" t="s">
        <v>231</v>
      </c>
      <c r="C90" s="105"/>
      <c r="D90" s="106"/>
      <c r="E90" s="107"/>
      <c r="F90" s="108"/>
      <c r="G90" s="108"/>
      <c r="H90" s="108"/>
      <c r="I90" s="108"/>
      <c r="J90" s="108"/>
      <c r="K90" s="109"/>
      <c r="L90" s="108"/>
      <c r="M90" s="108"/>
      <c r="N90" s="108"/>
      <c r="O90" s="108"/>
    </row>
    <row r="91" spans="1:15" s="7" customFormat="1" ht="45" x14ac:dyDescent="0.25">
      <c r="A91" s="79">
        <v>63</v>
      </c>
      <c r="B91" s="101" t="s">
        <v>232</v>
      </c>
      <c r="C91" s="80" t="s">
        <v>155</v>
      </c>
      <c r="D91" s="102">
        <v>1</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111"/>
      <c r="B92" s="104" t="s">
        <v>233</v>
      </c>
      <c r="C92" s="105"/>
      <c r="D92" s="106"/>
      <c r="E92" s="107"/>
      <c r="F92" s="108"/>
      <c r="G92" s="108"/>
      <c r="H92" s="108"/>
      <c r="I92" s="108"/>
      <c r="J92" s="108"/>
      <c r="K92" s="109"/>
      <c r="L92" s="108"/>
      <c r="M92" s="108"/>
      <c r="N92" s="108"/>
      <c r="O92" s="108"/>
    </row>
    <row r="93" spans="1:15" s="7" customFormat="1" ht="45" x14ac:dyDescent="0.25">
      <c r="A93" s="79">
        <v>64</v>
      </c>
      <c r="B93" s="101" t="s">
        <v>234</v>
      </c>
      <c r="C93" s="80" t="s">
        <v>235</v>
      </c>
      <c r="D93" s="99">
        <v>5.6</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65</v>
      </c>
      <c r="B94" s="98" t="s">
        <v>236</v>
      </c>
      <c r="C94" s="80" t="s">
        <v>235</v>
      </c>
      <c r="D94" s="99">
        <v>5.6</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80">
        <v>66</v>
      </c>
      <c r="B95" s="101" t="s">
        <v>237</v>
      </c>
      <c r="C95" s="79" t="s">
        <v>235</v>
      </c>
      <c r="D95" s="102">
        <v>27.4</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67</v>
      </c>
      <c r="B96" s="101" t="s">
        <v>295</v>
      </c>
      <c r="C96" s="79" t="s">
        <v>163</v>
      </c>
      <c r="D96" s="102">
        <v>2</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45" x14ac:dyDescent="0.25">
      <c r="A97" s="79">
        <v>68</v>
      </c>
      <c r="B97" s="101" t="s">
        <v>315</v>
      </c>
      <c r="C97" s="80" t="s">
        <v>149</v>
      </c>
      <c r="D97" s="102">
        <v>2.8</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80">
        <v>69</v>
      </c>
      <c r="B98" s="101" t="s">
        <v>238</v>
      </c>
      <c r="C98" s="79" t="s">
        <v>239</v>
      </c>
      <c r="D98" s="102">
        <v>1</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60" x14ac:dyDescent="0.25">
      <c r="A99" s="79">
        <v>70</v>
      </c>
      <c r="B99" s="101" t="s">
        <v>240</v>
      </c>
      <c r="C99" s="80" t="s">
        <v>239</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60" x14ac:dyDescent="0.25">
      <c r="A100" s="79">
        <v>71</v>
      </c>
      <c r="B100" s="98" t="s">
        <v>241</v>
      </c>
      <c r="C100" s="80" t="s">
        <v>239</v>
      </c>
      <c r="D100" s="99">
        <v>1</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5"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5"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5"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5"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5" s="7" customFormat="1" ht="15" hidden="1" x14ac:dyDescent="0.25">
      <c r="A117" s="80">
        <v>97</v>
      </c>
      <c r="B117" s="101"/>
      <c r="C117" s="79"/>
      <c r="D117" s="102"/>
      <c r="E117" s="103"/>
      <c r="F117" s="103"/>
      <c r="G117" s="69">
        <f t="shared" ref="G117:G120" si="12">ROUND(E117*F117,2)</f>
        <v>0</v>
      </c>
      <c r="H117" s="69"/>
      <c r="I117" s="69"/>
      <c r="J117" s="69">
        <f t="shared" si="6"/>
        <v>0</v>
      </c>
      <c r="K117" s="70">
        <f t="shared" si="11"/>
        <v>0</v>
      </c>
      <c r="L117" s="69">
        <f t="shared" si="7"/>
        <v>0</v>
      </c>
      <c r="M117" s="69">
        <f t="shared" si="8"/>
        <v>0</v>
      </c>
      <c r="N117" s="69">
        <f t="shared" si="9"/>
        <v>0</v>
      </c>
      <c r="O117" s="69">
        <f t="shared" si="10"/>
        <v>0</v>
      </c>
    </row>
    <row r="118" spans="1:15"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5"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5"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5" ht="15.75" x14ac:dyDescent="0.25">
      <c r="A121" s="75"/>
      <c r="B121" s="73"/>
      <c r="C121" s="74"/>
      <c r="D121" s="71"/>
      <c r="E121" s="72"/>
      <c r="F121" s="72"/>
      <c r="G121" s="72"/>
      <c r="H121" s="72"/>
      <c r="I121" s="72"/>
      <c r="J121" s="72"/>
      <c r="K121" s="76"/>
      <c r="L121" s="72"/>
      <c r="M121" s="72"/>
      <c r="N121" s="72"/>
      <c r="O121" s="69"/>
    </row>
    <row r="122" spans="1:15"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100</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549</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148</v>
      </c>
      <c r="C25" s="79" t="s">
        <v>149</v>
      </c>
      <c r="D25" s="99">
        <v>2.1</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4</v>
      </c>
      <c r="B26" s="98" t="s">
        <v>152</v>
      </c>
      <c r="C26" s="80" t="s">
        <v>149</v>
      </c>
      <c r="D26" s="99">
        <v>5.0999999999999996</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244</v>
      </c>
      <c r="C27" s="80" t="s">
        <v>182</v>
      </c>
      <c r="D27" s="102">
        <v>1</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156</v>
      </c>
      <c r="C28" s="80" t="s">
        <v>149</v>
      </c>
      <c r="D28" s="102">
        <v>9.3000000000000007</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245</v>
      </c>
      <c r="C29" s="80" t="s">
        <v>158</v>
      </c>
      <c r="D29" s="102">
        <v>30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159</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160</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161</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246</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162</v>
      </c>
      <c r="C34" s="80" t="s">
        <v>182</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164</v>
      </c>
      <c r="C35" s="79" t="s">
        <v>165</v>
      </c>
      <c r="D35" s="102">
        <v>5</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166</v>
      </c>
      <c r="C36" s="79" t="s">
        <v>158</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15</v>
      </c>
      <c r="B37" s="101" t="s">
        <v>299</v>
      </c>
      <c r="C37" s="79" t="s">
        <v>163</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168</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111"/>
      <c r="B39" s="104" t="s">
        <v>169</v>
      </c>
      <c r="C39" s="105"/>
      <c r="D39" s="106"/>
      <c r="E39" s="107"/>
      <c r="F39" s="108"/>
      <c r="G39" s="108"/>
      <c r="H39" s="108"/>
      <c r="I39" s="108"/>
      <c r="J39" s="108"/>
      <c r="K39" s="109"/>
      <c r="L39" s="108"/>
      <c r="M39" s="108"/>
      <c r="N39" s="108"/>
      <c r="O39" s="108"/>
    </row>
    <row r="40" spans="1:15" s="7" customFormat="1" ht="180" x14ac:dyDescent="0.25">
      <c r="A40" s="80">
        <v>17</v>
      </c>
      <c r="B40" s="101" t="s">
        <v>247</v>
      </c>
      <c r="C40" s="79" t="s">
        <v>149</v>
      </c>
      <c r="D40" s="102">
        <v>5.0999999999999996</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75" x14ac:dyDescent="0.25">
      <c r="A41" s="79">
        <v>18</v>
      </c>
      <c r="B41" s="101" t="s">
        <v>285</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19</v>
      </c>
      <c r="B42" s="101" t="s">
        <v>249</v>
      </c>
      <c r="C42" s="80" t="s">
        <v>182</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20</v>
      </c>
      <c r="B43" s="101" t="s">
        <v>377</v>
      </c>
      <c r="C43" s="79" t="s">
        <v>182</v>
      </c>
      <c r="D43" s="102">
        <v>2</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79">
        <v>21</v>
      </c>
      <c r="B44" s="101" t="s">
        <v>409</v>
      </c>
      <c r="C44" s="80" t="s">
        <v>182</v>
      </c>
      <c r="D44" s="99">
        <v>3</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79">
        <v>22</v>
      </c>
      <c r="B45" s="98" t="s">
        <v>250</v>
      </c>
      <c r="C45" s="80" t="s">
        <v>149</v>
      </c>
      <c r="D45" s="99">
        <v>2.1</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60" x14ac:dyDescent="0.25">
      <c r="A46" s="80">
        <v>23</v>
      </c>
      <c r="B46" s="101" t="s">
        <v>402</v>
      </c>
      <c r="C46" s="79" t="s">
        <v>149</v>
      </c>
      <c r="D46" s="102">
        <v>2.6</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24</v>
      </c>
      <c r="B47" s="101" t="s">
        <v>171</v>
      </c>
      <c r="C47" s="79" t="s">
        <v>149</v>
      </c>
      <c r="D47" s="102">
        <v>2.1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25</v>
      </c>
      <c r="B48" s="101" t="s">
        <v>251</v>
      </c>
      <c r="C48" s="80" t="s">
        <v>149</v>
      </c>
      <c r="D48" s="102">
        <v>30.4</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26</v>
      </c>
      <c r="B49" s="101" t="s">
        <v>252</v>
      </c>
      <c r="C49" s="79" t="s">
        <v>149</v>
      </c>
      <c r="D49" s="102">
        <v>30.4</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286</v>
      </c>
      <c r="C50" s="80" t="s">
        <v>182</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28</v>
      </c>
      <c r="B51" s="98" t="s">
        <v>179</v>
      </c>
      <c r="C51" s="80" t="s">
        <v>182</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29</v>
      </c>
      <c r="B52" s="101" t="s">
        <v>181</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30</v>
      </c>
      <c r="B53" s="101" t="s">
        <v>253</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111"/>
      <c r="B54" s="104" t="s">
        <v>254</v>
      </c>
      <c r="C54" s="105"/>
      <c r="D54" s="106"/>
      <c r="E54" s="107"/>
      <c r="F54" s="108"/>
      <c r="G54" s="108"/>
      <c r="H54" s="108"/>
      <c r="I54" s="108"/>
      <c r="J54" s="108"/>
      <c r="K54" s="109"/>
      <c r="L54" s="108"/>
      <c r="M54" s="108"/>
      <c r="N54" s="108"/>
      <c r="O54" s="108"/>
    </row>
    <row r="55" spans="1:15" s="7" customFormat="1" ht="15" x14ac:dyDescent="0.25">
      <c r="A55" s="80">
        <v>31</v>
      </c>
      <c r="B55" s="101" t="s">
        <v>184</v>
      </c>
      <c r="C55" s="79" t="s">
        <v>182</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32</v>
      </c>
      <c r="B56" s="101" t="s">
        <v>255</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33</v>
      </c>
      <c r="B57" s="98" t="s">
        <v>195</v>
      </c>
      <c r="C57" s="80" t="s">
        <v>182</v>
      </c>
      <c r="D57" s="99">
        <v>2</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34</v>
      </c>
      <c r="B58" s="101" t="s">
        <v>256</v>
      </c>
      <c r="C58" s="79" t="s">
        <v>182</v>
      </c>
      <c r="D58" s="102">
        <v>3</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257</v>
      </c>
      <c r="C59" s="79" t="s">
        <v>158</v>
      </c>
      <c r="D59" s="102">
        <v>5</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79">
        <v>36</v>
      </c>
      <c r="B60" s="101" t="s">
        <v>186</v>
      </c>
      <c r="C60" s="80" t="s">
        <v>187</v>
      </c>
      <c r="D60" s="102">
        <v>0.05</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60" x14ac:dyDescent="0.25">
      <c r="A61" s="80">
        <v>37</v>
      </c>
      <c r="B61" s="101" t="s">
        <v>188</v>
      </c>
      <c r="C61" s="79" t="s">
        <v>158</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258</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39</v>
      </c>
      <c r="B63" s="98" t="s">
        <v>191</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40</v>
      </c>
      <c r="B64" s="101" t="s">
        <v>192</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41</v>
      </c>
      <c r="B65" s="101" t="s">
        <v>291</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42</v>
      </c>
      <c r="B66" s="101" t="s">
        <v>260</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43</v>
      </c>
      <c r="B67" s="101" t="s">
        <v>261</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262</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111"/>
      <c r="B69" s="104" t="s">
        <v>199</v>
      </c>
      <c r="C69" s="105"/>
      <c r="D69" s="106"/>
      <c r="E69" s="107"/>
      <c r="F69" s="108"/>
      <c r="G69" s="108"/>
      <c r="H69" s="108"/>
      <c r="I69" s="108"/>
      <c r="J69" s="108"/>
      <c r="K69" s="109"/>
      <c r="L69" s="108"/>
      <c r="M69" s="108"/>
      <c r="N69" s="108"/>
      <c r="O69" s="108"/>
    </row>
    <row r="70" spans="1:15" s="7" customFormat="1" ht="90" x14ac:dyDescent="0.25">
      <c r="A70" s="80">
        <v>45</v>
      </c>
      <c r="B70" s="101" t="s">
        <v>405</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80">
        <v>46</v>
      </c>
      <c r="B71" s="101" t="s">
        <v>205</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79">
        <v>47</v>
      </c>
      <c r="B72" s="101" t="s">
        <v>206</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60" x14ac:dyDescent="0.25">
      <c r="A73" s="80">
        <v>48</v>
      </c>
      <c r="B73" s="101" t="s">
        <v>309</v>
      </c>
      <c r="C73" s="79" t="s">
        <v>158</v>
      </c>
      <c r="D73" s="102">
        <v>30</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80">
        <v>49</v>
      </c>
      <c r="B74" s="101" t="s">
        <v>263</v>
      </c>
      <c r="C74" s="80" t="s">
        <v>182</v>
      </c>
      <c r="D74" s="99">
        <v>4</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310</v>
      </c>
      <c r="C75" s="80" t="s">
        <v>182</v>
      </c>
      <c r="D75" s="99">
        <v>7</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51</v>
      </c>
      <c r="B76" s="101" t="s">
        <v>265</v>
      </c>
      <c r="C76" s="79" t="s">
        <v>182</v>
      </c>
      <c r="D76" s="102">
        <v>3</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80">
        <v>52</v>
      </c>
      <c r="B77" s="101" t="s">
        <v>266</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267</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80">
        <v>54</v>
      </c>
      <c r="B79" s="101" t="s">
        <v>268</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60" x14ac:dyDescent="0.25">
      <c r="A80" s="80">
        <v>55</v>
      </c>
      <c r="B80" s="101" t="s">
        <v>207</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111"/>
      <c r="B81" s="104" t="s">
        <v>210</v>
      </c>
      <c r="C81" s="105"/>
      <c r="D81" s="106"/>
      <c r="E81" s="107"/>
      <c r="F81" s="108"/>
      <c r="G81" s="108"/>
      <c r="H81" s="108"/>
      <c r="I81" s="108"/>
      <c r="J81" s="108"/>
      <c r="K81" s="109"/>
      <c r="L81" s="108"/>
      <c r="M81" s="108"/>
      <c r="N81" s="108"/>
      <c r="O81" s="108"/>
    </row>
    <row r="82" spans="1:15" s="7" customFormat="1" ht="30" x14ac:dyDescent="0.25">
      <c r="A82" s="80">
        <v>56</v>
      </c>
      <c r="B82" s="101" t="s">
        <v>211</v>
      </c>
      <c r="C82" s="79" t="s">
        <v>149</v>
      </c>
      <c r="D82" s="102">
        <v>106</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269</v>
      </c>
      <c r="C83" s="79" t="s">
        <v>149</v>
      </c>
      <c r="D83" s="102">
        <v>32.5</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58</v>
      </c>
      <c r="B84" s="101" t="s">
        <v>270</v>
      </c>
      <c r="C84" s="80" t="s">
        <v>149</v>
      </c>
      <c r="D84" s="102">
        <v>29</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80">
        <v>59</v>
      </c>
      <c r="B85" s="101" t="s">
        <v>213</v>
      </c>
      <c r="C85" s="79" t="s">
        <v>149</v>
      </c>
      <c r="D85" s="102">
        <v>15</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60</v>
      </c>
      <c r="B86" s="101" t="s">
        <v>271</v>
      </c>
      <c r="C86" s="79" t="s">
        <v>149</v>
      </c>
      <c r="D86" s="102">
        <v>4.5999999999999996</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61</v>
      </c>
      <c r="B87" s="101" t="s">
        <v>272</v>
      </c>
      <c r="C87" s="80" t="s">
        <v>149</v>
      </c>
      <c r="D87" s="99">
        <v>32.5</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62</v>
      </c>
      <c r="B88" s="98" t="s">
        <v>273</v>
      </c>
      <c r="C88" s="80" t="s">
        <v>149</v>
      </c>
      <c r="D88" s="99">
        <v>32.5</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63</v>
      </c>
      <c r="B89" s="101" t="s">
        <v>217</v>
      </c>
      <c r="C89" s="79" t="s">
        <v>149</v>
      </c>
      <c r="D89" s="102">
        <v>32.5</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64</v>
      </c>
      <c r="B90" s="101" t="s">
        <v>274</v>
      </c>
      <c r="C90" s="79" t="s">
        <v>149</v>
      </c>
      <c r="D90" s="102">
        <v>74</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65</v>
      </c>
      <c r="B91" s="101" t="s">
        <v>275</v>
      </c>
      <c r="C91" s="80" t="s">
        <v>149</v>
      </c>
      <c r="D91" s="102">
        <v>74</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66</v>
      </c>
      <c r="B92" s="101" t="s">
        <v>220</v>
      </c>
      <c r="C92" s="79" t="s">
        <v>149</v>
      </c>
      <c r="D92" s="102">
        <v>74</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79">
        <v>67</v>
      </c>
      <c r="B93" s="101" t="s">
        <v>312</v>
      </c>
      <c r="C93" s="80" t="s">
        <v>149</v>
      </c>
      <c r="D93" s="99">
        <v>12</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222</v>
      </c>
      <c r="C94" s="80" t="s">
        <v>149</v>
      </c>
      <c r="D94" s="99">
        <v>3.5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69</v>
      </c>
      <c r="B95" s="101" t="s">
        <v>223</v>
      </c>
      <c r="C95" s="79" t="s">
        <v>149</v>
      </c>
      <c r="D95" s="102">
        <v>4.5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45" x14ac:dyDescent="0.25">
      <c r="A96" s="79">
        <v>70</v>
      </c>
      <c r="B96" s="101" t="s">
        <v>224</v>
      </c>
      <c r="C96" s="79" t="s">
        <v>149</v>
      </c>
      <c r="D96" s="102">
        <v>10.6</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111"/>
      <c r="B97" s="104" t="s">
        <v>231</v>
      </c>
      <c r="C97" s="105"/>
      <c r="D97" s="106"/>
      <c r="E97" s="107"/>
      <c r="F97" s="108"/>
      <c r="G97" s="108"/>
      <c r="H97" s="108"/>
      <c r="I97" s="108"/>
      <c r="J97" s="108"/>
      <c r="K97" s="109"/>
      <c r="L97" s="108"/>
      <c r="M97" s="108"/>
      <c r="N97" s="108"/>
      <c r="O97" s="108"/>
    </row>
    <row r="98" spans="1:15" s="7" customFormat="1" ht="30" x14ac:dyDescent="0.25">
      <c r="A98" s="80">
        <v>71</v>
      </c>
      <c r="B98" s="101" t="s">
        <v>278</v>
      </c>
      <c r="C98" s="79" t="s">
        <v>182</v>
      </c>
      <c r="D98" s="102">
        <v>1</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111"/>
      <c r="B99" s="104" t="s">
        <v>233</v>
      </c>
      <c r="C99" s="105"/>
      <c r="D99" s="106"/>
      <c r="E99" s="107"/>
      <c r="F99" s="108"/>
      <c r="G99" s="108"/>
      <c r="H99" s="108"/>
      <c r="I99" s="108"/>
      <c r="J99" s="108"/>
      <c r="K99" s="109"/>
      <c r="L99" s="108"/>
      <c r="M99" s="108"/>
      <c r="N99" s="108"/>
      <c r="O99" s="108"/>
    </row>
    <row r="100" spans="1:15" s="7" customFormat="1" ht="45" x14ac:dyDescent="0.25">
      <c r="A100" s="79">
        <v>72</v>
      </c>
      <c r="B100" s="98" t="s">
        <v>234</v>
      </c>
      <c r="C100" s="80" t="s">
        <v>235</v>
      </c>
      <c r="D100" s="99">
        <v>3.2</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45" x14ac:dyDescent="0.25">
      <c r="A101" s="79">
        <v>73</v>
      </c>
      <c r="B101" s="98" t="s">
        <v>236</v>
      </c>
      <c r="C101" s="80" t="s">
        <v>235</v>
      </c>
      <c r="D101" s="99">
        <v>3.2</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x14ac:dyDescent="0.25">
      <c r="A102" s="80">
        <v>74</v>
      </c>
      <c r="B102" s="101" t="s">
        <v>279</v>
      </c>
      <c r="C102" s="79" t="s">
        <v>149</v>
      </c>
      <c r="D102" s="102">
        <v>32.5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99</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468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30" x14ac:dyDescent="0.25">
      <c r="A22" s="80">
        <v>1</v>
      </c>
      <c r="B22" s="101" t="s">
        <v>148</v>
      </c>
      <c r="C22" s="80" t="s">
        <v>149</v>
      </c>
      <c r="D22" s="102">
        <v>3.2</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150</v>
      </c>
      <c r="C23" s="79" t="s">
        <v>149</v>
      </c>
      <c r="D23" s="102">
        <v>44.3</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152</v>
      </c>
      <c r="C24" s="79" t="s">
        <v>149</v>
      </c>
      <c r="D24" s="99">
        <v>8.5</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153</v>
      </c>
      <c r="C25" s="79" t="s">
        <v>149</v>
      </c>
      <c r="D25" s="99">
        <v>1.9</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154</v>
      </c>
      <c r="C26" s="80" t="s">
        <v>155</v>
      </c>
      <c r="D26" s="99">
        <v>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332</v>
      </c>
      <c r="C27" s="80" t="s">
        <v>155</v>
      </c>
      <c r="D27" s="102">
        <v>1</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156</v>
      </c>
      <c r="C28" s="80" t="s">
        <v>149</v>
      </c>
      <c r="D28" s="102">
        <v>8.3000000000000007</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157</v>
      </c>
      <c r="C29" s="80" t="s">
        <v>158</v>
      </c>
      <c r="D29" s="102">
        <v>50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9</v>
      </c>
      <c r="B30" s="101" t="s">
        <v>159</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160</v>
      </c>
      <c r="C31" s="80" t="s">
        <v>155</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161</v>
      </c>
      <c r="C32" s="79" t="s">
        <v>155</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12</v>
      </c>
      <c r="B33" s="101" t="s">
        <v>162</v>
      </c>
      <c r="C33" s="79" t="s">
        <v>163</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164</v>
      </c>
      <c r="C34" s="80" t="s">
        <v>165</v>
      </c>
      <c r="D34" s="102">
        <v>6</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166</v>
      </c>
      <c r="C35" s="79" t="s">
        <v>158</v>
      </c>
      <c r="D35" s="102">
        <v>2.5</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15</v>
      </c>
      <c r="B36" s="101" t="s">
        <v>167</v>
      </c>
      <c r="C36" s="79" t="s">
        <v>163</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16</v>
      </c>
      <c r="B37" s="101" t="s">
        <v>168</v>
      </c>
      <c r="C37" s="79" t="s">
        <v>155</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1"/>
      <c r="B38" s="104" t="s">
        <v>169</v>
      </c>
      <c r="C38" s="105"/>
      <c r="D38" s="106"/>
      <c r="E38" s="107"/>
      <c r="F38" s="108"/>
      <c r="G38" s="108"/>
      <c r="H38" s="108"/>
      <c r="I38" s="108"/>
      <c r="J38" s="108"/>
      <c r="K38" s="109"/>
      <c r="L38" s="108"/>
      <c r="M38" s="108"/>
      <c r="N38" s="108"/>
      <c r="O38" s="108"/>
    </row>
    <row r="39" spans="1:15" s="7" customFormat="1" ht="30" x14ac:dyDescent="0.25">
      <c r="A39" s="79">
        <v>17</v>
      </c>
      <c r="B39" s="98" t="s">
        <v>177</v>
      </c>
      <c r="C39" s="80" t="s">
        <v>149</v>
      </c>
      <c r="D39" s="99">
        <v>5.6</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170</v>
      </c>
      <c r="C40" s="79" t="s">
        <v>149</v>
      </c>
      <c r="D40" s="102">
        <v>3.8</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79">
        <v>19</v>
      </c>
      <c r="B41" s="101" t="s">
        <v>171</v>
      </c>
      <c r="C41" s="79" t="s">
        <v>149</v>
      </c>
      <c r="D41" s="102">
        <v>3.2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80" x14ac:dyDescent="0.25">
      <c r="A42" s="79">
        <v>20</v>
      </c>
      <c r="B42" s="101" t="s">
        <v>173</v>
      </c>
      <c r="C42" s="80" t="s">
        <v>149</v>
      </c>
      <c r="D42" s="102">
        <v>8.5</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75" x14ac:dyDescent="0.25">
      <c r="A43" s="80">
        <v>21</v>
      </c>
      <c r="B43" s="101" t="s">
        <v>176</v>
      </c>
      <c r="C43" s="79" t="s">
        <v>155</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79">
        <v>22</v>
      </c>
      <c r="B44" s="101" t="s">
        <v>377</v>
      </c>
      <c r="C44" s="80" t="s">
        <v>321</v>
      </c>
      <c r="D44" s="99">
        <v>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79">
        <v>23</v>
      </c>
      <c r="B45" s="98" t="s">
        <v>322</v>
      </c>
      <c r="C45" s="80" t="s">
        <v>163</v>
      </c>
      <c r="D45" s="99">
        <v>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24</v>
      </c>
      <c r="B46" s="101" t="s">
        <v>178</v>
      </c>
      <c r="C46" s="79" t="s">
        <v>149</v>
      </c>
      <c r="D46" s="102">
        <v>44.3</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25</v>
      </c>
      <c r="B47" s="101" t="s">
        <v>179</v>
      </c>
      <c r="C47" s="79" t="s">
        <v>163</v>
      </c>
      <c r="D47" s="102">
        <v>4</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26</v>
      </c>
      <c r="B48" s="101" t="s">
        <v>323</v>
      </c>
      <c r="C48" s="80" t="s">
        <v>163</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111"/>
      <c r="B49" s="104" t="s">
        <v>183</v>
      </c>
      <c r="C49" s="105"/>
      <c r="D49" s="106"/>
      <c r="E49" s="107"/>
      <c r="F49" s="108"/>
      <c r="G49" s="108"/>
      <c r="H49" s="108"/>
      <c r="I49" s="108"/>
      <c r="J49" s="108"/>
      <c r="K49" s="109"/>
      <c r="L49" s="108"/>
      <c r="M49" s="108"/>
      <c r="N49" s="108"/>
      <c r="O49" s="108"/>
    </row>
    <row r="50" spans="1:15" s="7" customFormat="1" ht="15" x14ac:dyDescent="0.25">
      <c r="A50" s="79">
        <v>27</v>
      </c>
      <c r="B50" s="101" t="s">
        <v>184</v>
      </c>
      <c r="C50" s="80" t="s">
        <v>163</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28</v>
      </c>
      <c r="B51" s="98" t="s">
        <v>194</v>
      </c>
      <c r="C51" s="80" t="s">
        <v>163</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29</v>
      </c>
      <c r="B52" s="101" t="s">
        <v>195</v>
      </c>
      <c r="C52" s="79" t="s">
        <v>163</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196</v>
      </c>
      <c r="C53" s="79" t="s">
        <v>182</v>
      </c>
      <c r="D53" s="102">
        <v>5</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185</v>
      </c>
      <c r="C54" s="80" t="s">
        <v>158</v>
      </c>
      <c r="D54" s="102">
        <v>6</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32</v>
      </c>
      <c r="B55" s="101" t="s">
        <v>186</v>
      </c>
      <c r="C55" s="79" t="s">
        <v>187</v>
      </c>
      <c r="D55" s="102">
        <v>0.06</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60" x14ac:dyDescent="0.25">
      <c r="A56" s="79">
        <v>33</v>
      </c>
      <c r="B56" s="101" t="s">
        <v>188</v>
      </c>
      <c r="C56" s="80" t="s">
        <v>158</v>
      </c>
      <c r="D56" s="99">
        <v>2.5</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34</v>
      </c>
      <c r="B57" s="98" t="s">
        <v>189</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80">
        <v>35</v>
      </c>
      <c r="B58" s="101" t="s">
        <v>190</v>
      </c>
      <c r="C58" s="79" t="s">
        <v>155</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36</v>
      </c>
      <c r="B59" s="101" t="s">
        <v>289</v>
      </c>
      <c r="C59" s="79" t="s">
        <v>155</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79">
        <v>37</v>
      </c>
      <c r="B60" s="101" t="s">
        <v>192</v>
      </c>
      <c r="C60" s="80" t="s">
        <v>155</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15" x14ac:dyDescent="0.25">
      <c r="A61" s="80">
        <v>38</v>
      </c>
      <c r="B61" s="101" t="s">
        <v>193</v>
      </c>
      <c r="C61" s="79" t="s">
        <v>155</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39</v>
      </c>
      <c r="B62" s="101" t="s">
        <v>197</v>
      </c>
      <c r="C62" s="80" t="s">
        <v>155</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40</v>
      </c>
      <c r="B63" s="98" t="s">
        <v>198</v>
      </c>
      <c r="C63" s="80" t="s">
        <v>155</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111"/>
      <c r="B64" s="104" t="s">
        <v>199</v>
      </c>
      <c r="C64" s="105"/>
      <c r="D64" s="106"/>
      <c r="E64" s="107"/>
      <c r="F64" s="108"/>
      <c r="G64" s="108"/>
      <c r="H64" s="108"/>
      <c r="I64" s="108"/>
      <c r="J64" s="108"/>
      <c r="K64" s="109"/>
      <c r="L64" s="108"/>
      <c r="M64" s="108"/>
      <c r="N64" s="108"/>
      <c r="O64" s="108"/>
    </row>
    <row r="65" spans="1:15" s="7" customFormat="1" ht="60" x14ac:dyDescent="0.25">
      <c r="A65" s="79">
        <v>41</v>
      </c>
      <c r="B65" s="101" t="s">
        <v>200</v>
      </c>
      <c r="C65" s="79" t="s">
        <v>158</v>
      </c>
      <c r="D65" s="102">
        <v>50</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42</v>
      </c>
      <c r="B66" s="101" t="s">
        <v>201</v>
      </c>
      <c r="C66" s="80" t="s">
        <v>163</v>
      </c>
      <c r="D66" s="102">
        <v>5</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80">
        <v>43</v>
      </c>
      <c r="B67" s="101" t="s">
        <v>202</v>
      </c>
      <c r="C67" s="79" t="s">
        <v>163</v>
      </c>
      <c r="D67" s="102">
        <v>11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203</v>
      </c>
      <c r="C68" s="80" t="s">
        <v>163</v>
      </c>
      <c r="D68" s="99">
        <v>6</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79">
        <v>45</v>
      </c>
      <c r="B69" s="98" t="s">
        <v>204</v>
      </c>
      <c r="C69" s="80" t="s">
        <v>155</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80">
        <v>46</v>
      </c>
      <c r="B70" s="101" t="s">
        <v>205</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v>47</v>
      </c>
      <c r="B71" s="101" t="s">
        <v>206</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48</v>
      </c>
      <c r="B72" s="101" t="s">
        <v>208</v>
      </c>
      <c r="C72" s="80" t="s">
        <v>155</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49</v>
      </c>
      <c r="B73" s="101" t="s">
        <v>209</v>
      </c>
      <c r="C73" s="79" t="s">
        <v>155</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60" x14ac:dyDescent="0.25">
      <c r="A74" s="79">
        <v>50</v>
      </c>
      <c r="B74" s="101" t="s">
        <v>207</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111"/>
      <c r="B75" s="104" t="s">
        <v>210</v>
      </c>
      <c r="C75" s="105"/>
      <c r="D75" s="106"/>
      <c r="E75" s="107"/>
      <c r="F75" s="108"/>
      <c r="G75" s="108"/>
      <c r="H75" s="108"/>
      <c r="I75" s="108"/>
      <c r="J75" s="108"/>
      <c r="K75" s="109"/>
      <c r="L75" s="108"/>
      <c r="M75" s="108"/>
      <c r="N75" s="108"/>
      <c r="O75" s="108"/>
    </row>
    <row r="76" spans="1:15" s="7" customFormat="1" ht="30" x14ac:dyDescent="0.25">
      <c r="A76" s="80">
        <v>51</v>
      </c>
      <c r="B76" s="101" t="s">
        <v>211</v>
      </c>
      <c r="C76" s="79" t="s">
        <v>149</v>
      </c>
      <c r="D76" s="102">
        <v>193</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52</v>
      </c>
      <c r="B77" s="101" t="s">
        <v>335</v>
      </c>
      <c r="C77" s="79" t="s">
        <v>149</v>
      </c>
      <c r="D77" s="102">
        <v>29</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336</v>
      </c>
      <c r="C78" s="80" t="s">
        <v>149</v>
      </c>
      <c r="D78" s="102">
        <v>57</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80">
        <v>54</v>
      </c>
      <c r="B79" s="101" t="s">
        <v>213</v>
      </c>
      <c r="C79" s="79" t="s">
        <v>149</v>
      </c>
      <c r="D79" s="102">
        <v>40</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55</v>
      </c>
      <c r="B80" s="101" t="s">
        <v>214</v>
      </c>
      <c r="C80" s="80" t="s">
        <v>149</v>
      </c>
      <c r="D80" s="99">
        <v>2.6</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56</v>
      </c>
      <c r="B81" s="98" t="s">
        <v>215</v>
      </c>
      <c r="C81" s="80" t="s">
        <v>149</v>
      </c>
      <c r="D81" s="99">
        <v>47.5</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57</v>
      </c>
      <c r="B82" s="101" t="s">
        <v>216</v>
      </c>
      <c r="C82" s="79" t="s">
        <v>149</v>
      </c>
      <c r="D82" s="102">
        <v>47.5</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217</v>
      </c>
      <c r="C83" s="79" t="s">
        <v>149</v>
      </c>
      <c r="D83" s="102">
        <v>47.5</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59</v>
      </c>
      <c r="B84" s="101" t="s">
        <v>218</v>
      </c>
      <c r="C84" s="80" t="s">
        <v>149</v>
      </c>
      <c r="D84" s="102">
        <v>143</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60</v>
      </c>
      <c r="B85" s="101" t="s">
        <v>219</v>
      </c>
      <c r="C85" s="79" t="s">
        <v>149</v>
      </c>
      <c r="D85" s="102">
        <v>143</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61</v>
      </c>
      <c r="B86" s="101" t="s">
        <v>220</v>
      </c>
      <c r="C86" s="79" t="s">
        <v>149</v>
      </c>
      <c r="D86" s="102">
        <v>143</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62</v>
      </c>
      <c r="B87" s="101" t="s">
        <v>327</v>
      </c>
      <c r="C87" s="80" t="s">
        <v>149</v>
      </c>
      <c r="D87" s="99">
        <v>2.4</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63</v>
      </c>
      <c r="B88" s="98" t="s">
        <v>312</v>
      </c>
      <c r="C88" s="80" t="s">
        <v>149</v>
      </c>
      <c r="D88" s="99">
        <v>22</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64</v>
      </c>
      <c r="B89" s="101" t="s">
        <v>222</v>
      </c>
      <c r="C89" s="79" t="s">
        <v>149</v>
      </c>
      <c r="D89" s="102">
        <v>2</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79">
        <v>65</v>
      </c>
      <c r="B90" s="101" t="s">
        <v>223</v>
      </c>
      <c r="C90" s="79" t="s">
        <v>149</v>
      </c>
      <c r="D90" s="102">
        <v>4.5</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45" x14ac:dyDescent="0.25">
      <c r="A91" s="79">
        <v>66</v>
      </c>
      <c r="B91" s="101" t="s">
        <v>224</v>
      </c>
      <c r="C91" s="80" t="s">
        <v>149</v>
      </c>
      <c r="D91" s="102">
        <v>10.9</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111"/>
      <c r="B92" s="104" t="s">
        <v>225</v>
      </c>
      <c r="C92" s="105"/>
      <c r="D92" s="106"/>
      <c r="E92" s="107"/>
      <c r="F92" s="108"/>
      <c r="G92" s="108"/>
      <c r="H92" s="108"/>
      <c r="I92" s="108"/>
      <c r="J92" s="108"/>
      <c r="K92" s="109"/>
      <c r="L92" s="108"/>
      <c r="M92" s="108"/>
      <c r="N92" s="108"/>
      <c r="O92" s="108"/>
    </row>
    <row r="93" spans="1:15" s="7" customFormat="1" ht="15" x14ac:dyDescent="0.25">
      <c r="A93" s="79">
        <v>67</v>
      </c>
      <c r="B93" s="101" t="s">
        <v>226</v>
      </c>
      <c r="C93" s="80" t="s">
        <v>239</v>
      </c>
      <c r="D93" s="99">
        <v>1</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227</v>
      </c>
      <c r="C94" s="80" t="s">
        <v>155</v>
      </c>
      <c r="D94" s="99">
        <v>3</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69</v>
      </c>
      <c r="B95" s="101" t="s">
        <v>228</v>
      </c>
      <c r="C95" s="79" t="s">
        <v>155</v>
      </c>
      <c r="D95" s="102">
        <v>3</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x14ac:dyDescent="0.25">
      <c r="A96" s="79">
        <v>70</v>
      </c>
      <c r="B96" s="101" t="s">
        <v>229</v>
      </c>
      <c r="C96" s="79" t="s">
        <v>163</v>
      </c>
      <c r="D96" s="102">
        <v>3</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45" x14ac:dyDescent="0.25">
      <c r="A97" s="79">
        <v>71</v>
      </c>
      <c r="B97" s="101" t="s">
        <v>230</v>
      </c>
      <c r="C97" s="80" t="s">
        <v>158</v>
      </c>
      <c r="D97" s="102">
        <v>4.5</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111"/>
      <c r="B98" s="104" t="s">
        <v>231</v>
      </c>
      <c r="C98" s="105"/>
      <c r="D98" s="106"/>
      <c r="E98" s="107"/>
      <c r="F98" s="108"/>
      <c r="G98" s="108"/>
      <c r="H98" s="108"/>
      <c r="I98" s="108"/>
      <c r="J98" s="108"/>
      <c r="K98" s="109"/>
      <c r="L98" s="108"/>
      <c r="M98" s="108"/>
      <c r="N98" s="108"/>
      <c r="O98" s="108"/>
    </row>
    <row r="99" spans="1:15" s="7" customFormat="1" ht="30" x14ac:dyDescent="0.25">
      <c r="A99" s="79">
        <v>72</v>
      </c>
      <c r="B99" s="101" t="s">
        <v>329</v>
      </c>
      <c r="C99" s="80" t="s">
        <v>155</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111"/>
      <c r="B100" s="104" t="s">
        <v>233</v>
      </c>
      <c r="C100" s="105"/>
      <c r="D100" s="106"/>
      <c r="E100" s="107"/>
      <c r="F100" s="108"/>
      <c r="G100" s="108"/>
      <c r="H100" s="108"/>
      <c r="I100" s="108"/>
      <c r="J100" s="108"/>
      <c r="K100" s="109"/>
      <c r="L100" s="108"/>
      <c r="M100" s="108"/>
      <c r="N100" s="108"/>
      <c r="O100" s="108"/>
    </row>
    <row r="101" spans="1:15" s="7" customFormat="1" ht="45" x14ac:dyDescent="0.25">
      <c r="A101" s="79">
        <v>73</v>
      </c>
      <c r="B101" s="98" t="s">
        <v>234</v>
      </c>
      <c r="C101" s="80" t="s">
        <v>235</v>
      </c>
      <c r="D101" s="99">
        <v>4.4000000000000004</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80">
        <v>74</v>
      </c>
      <c r="B102" s="101" t="s">
        <v>236</v>
      </c>
      <c r="C102" s="79" t="s">
        <v>235</v>
      </c>
      <c r="D102" s="102">
        <v>4.4000000000000004</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79">
        <v>75</v>
      </c>
      <c r="B103" s="101" t="s">
        <v>237</v>
      </c>
      <c r="C103" s="79" t="s">
        <v>149</v>
      </c>
      <c r="D103" s="102">
        <v>47.5</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30" x14ac:dyDescent="0.25">
      <c r="A104" s="79">
        <v>76</v>
      </c>
      <c r="B104" s="101" t="s">
        <v>238</v>
      </c>
      <c r="C104" s="80" t="s">
        <v>239</v>
      </c>
      <c r="D104" s="102">
        <v>1</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60" x14ac:dyDescent="0.25">
      <c r="A105" s="80">
        <v>77</v>
      </c>
      <c r="B105" s="101" t="s">
        <v>240</v>
      </c>
      <c r="C105" s="79" t="s">
        <v>239</v>
      </c>
      <c r="D105" s="102">
        <v>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60" x14ac:dyDescent="0.25">
      <c r="A106" s="79">
        <v>78</v>
      </c>
      <c r="B106" s="101" t="s">
        <v>241</v>
      </c>
      <c r="C106" s="80" t="s">
        <v>239</v>
      </c>
      <c r="D106" s="99">
        <v>1</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127</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469</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147</v>
      </c>
      <c r="C25" s="105"/>
      <c r="D25" s="106"/>
      <c r="E25" s="107"/>
      <c r="F25" s="108"/>
      <c r="G25" s="108"/>
      <c r="H25" s="108"/>
      <c r="I25" s="108"/>
      <c r="J25" s="108"/>
      <c r="K25" s="109"/>
      <c r="L25" s="108"/>
      <c r="M25" s="108"/>
      <c r="N25" s="108"/>
      <c r="O25" s="108"/>
    </row>
    <row r="26" spans="1:16" s="7" customFormat="1" ht="30" x14ac:dyDescent="0.25">
      <c r="A26" s="79">
        <v>4</v>
      </c>
      <c r="B26" s="98" t="s">
        <v>148</v>
      </c>
      <c r="C26" s="80" t="s">
        <v>149</v>
      </c>
      <c r="D26" s="99">
        <v>3.2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281</v>
      </c>
      <c r="C27" s="80" t="s">
        <v>149</v>
      </c>
      <c r="D27" s="102">
        <v>35</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152</v>
      </c>
      <c r="C28" s="80" t="s">
        <v>149</v>
      </c>
      <c r="D28" s="102">
        <v>7</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408</v>
      </c>
      <c r="C29" s="80" t="s">
        <v>149</v>
      </c>
      <c r="D29" s="102">
        <v>1.9</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470</v>
      </c>
      <c r="C30" s="80" t="s">
        <v>149</v>
      </c>
      <c r="D30" s="102">
        <v>9</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245</v>
      </c>
      <c r="C31" s="80" t="s">
        <v>158</v>
      </c>
      <c r="D31" s="99">
        <v>70</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159</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161</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246</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13</v>
      </c>
      <c r="B35" s="101" t="s">
        <v>162</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164</v>
      </c>
      <c r="C36" s="79" t="s">
        <v>165</v>
      </c>
      <c r="D36" s="102">
        <v>6</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166</v>
      </c>
      <c r="C37" s="79" t="s">
        <v>158</v>
      </c>
      <c r="D37" s="102">
        <v>2.5</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79">
        <v>16</v>
      </c>
      <c r="B38" s="101" t="s">
        <v>167</v>
      </c>
      <c r="C38" s="80" t="s">
        <v>163</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111"/>
      <c r="B39" s="104" t="s">
        <v>169</v>
      </c>
      <c r="C39" s="105"/>
      <c r="D39" s="106"/>
      <c r="E39" s="107"/>
      <c r="F39" s="108"/>
      <c r="G39" s="108"/>
      <c r="H39" s="108"/>
      <c r="I39" s="108"/>
      <c r="J39" s="108"/>
      <c r="K39" s="109"/>
      <c r="L39" s="108"/>
      <c r="M39" s="108"/>
      <c r="N39" s="108"/>
      <c r="O39" s="108"/>
    </row>
    <row r="40" spans="1:15" s="7" customFormat="1" ht="180" x14ac:dyDescent="0.25">
      <c r="A40" s="80">
        <v>17</v>
      </c>
      <c r="B40" s="101" t="s">
        <v>247</v>
      </c>
      <c r="C40" s="79" t="s">
        <v>149</v>
      </c>
      <c r="D40" s="102">
        <v>7</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75" x14ac:dyDescent="0.25">
      <c r="A41" s="79">
        <v>18</v>
      </c>
      <c r="B41" s="101" t="s">
        <v>285</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19</v>
      </c>
      <c r="B42" s="101" t="s">
        <v>249</v>
      </c>
      <c r="C42" s="80" t="s">
        <v>182</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20</v>
      </c>
      <c r="B43" s="101" t="s">
        <v>377</v>
      </c>
      <c r="C43" s="79" t="s">
        <v>182</v>
      </c>
      <c r="D43" s="102">
        <v>3</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79">
        <v>21</v>
      </c>
      <c r="B44" s="101" t="s">
        <v>409</v>
      </c>
      <c r="C44" s="80" t="s">
        <v>182</v>
      </c>
      <c r="D44" s="99">
        <v>5</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79">
        <v>22</v>
      </c>
      <c r="B45" s="98" t="s">
        <v>381</v>
      </c>
      <c r="C45" s="80" t="s">
        <v>149</v>
      </c>
      <c r="D45" s="99">
        <v>0.9</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250</v>
      </c>
      <c r="C46" s="79" t="s">
        <v>149</v>
      </c>
      <c r="D46" s="102">
        <v>3.2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170</v>
      </c>
      <c r="C47" s="79" t="s">
        <v>149</v>
      </c>
      <c r="D47" s="102">
        <v>3.8</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25</v>
      </c>
      <c r="B48" s="101" t="s">
        <v>171</v>
      </c>
      <c r="C48" s="80" t="s">
        <v>149</v>
      </c>
      <c r="D48" s="102">
        <v>3.2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26</v>
      </c>
      <c r="B49" s="101" t="s">
        <v>252</v>
      </c>
      <c r="C49" s="79" t="s">
        <v>149</v>
      </c>
      <c r="D49" s="102">
        <v>35</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179</v>
      </c>
      <c r="C50" s="80" t="s">
        <v>182</v>
      </c>
      <c r="D50" s="99">
        <v>4</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111"/>
      <c r="B51" s="104" t="s">
        <v>225</v>
      </c>
      <c r="C51" s="105"/>
      <c r="D51" s="106"/>
      <c r="E51" s="107"/>
      <c r="F51" s="108"/>
      <c r="G51" s="108"/>
      <c r="H51" s="108"/>
      <c r="I51" s="108"/>
      <c r="J51" s="108"/>
      <c r="K51" s="109"/>
      <c r="L51" s="108"/>
      <c r="M51" s="108"/>
      <c r="N51" s="108"/>
      <c r="O51" s="108"/>
    </row>
    <row r="52" spans="1:15" s="7" customFormat="1" ht="15" x14ac:dyDescent="0.25">
      <c r="A52" s="80">
        <v>28</v>
      </c>
      <c r="B52" s="101" t="s">
        <v>226</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29</v>
      </c>
      <c r="B53" s="101" t="s">
        <v>227</v>
      </c>
      <c r="C53" s="79" t="s">
        <v>182</v>
      </c>
      <c r="D53" s="102">
        <v>3</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30</v>
      </c>
      <c r="B54" s="101" t="s">
        <v>303</v>
      </c>
      <c r="C54" s="80" t="s">
        <v>182</v>
      </c>
      <c r="D54" s="102">
        <v>3</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31</v>
      </c>
      <c r="B55" s="101" t="s">
        <v>229</v>
      </c>
      <c r="C55" s="79" t="s">
        <v>182</v>
      </c>
      <c r="D55" s="102">
        <v>3</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32</v>
      </c>
      <c r="B56" s="101" t="s">
        <v>230</v>
      </c>
      <c r="C56" s="80" t="s">
        <v>158</v>
      </c>
      <c r="D56" s="99">
        <v>4.5</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111"/>
      <c r="B57" s="104" t="s">
        <v>254</v>
      </c>
      <c r="C57" s="105"/>
      <c r="D57" s="106"/>
      <c r="E57" s="107"/>
      <c r="F57" s="108"/>
      <c r="G57" s="108"/>
      <c r="H57" s="108"/>
      <c r="I57" s="108"/>
      <c r="J57" s="108"/>
      <c r="K57" s="109"/>
      <c r="L57" s="108"/>
      <c r="M57" s="108"/>
      <c r="N57" s="108"/>
      <c r="O57" s="108"/>
    </row>
    <row r="58" spans="1:15" s="7" customFormat="1" ht="15" x14ac:dyDescent="0.25">
      <c r="A58" s="80">
        <v>33</v>
      </c>
      <c r="B58" s="101" t="s">
        <v>184</v>
      </c>
      <c r="C58" s="79" t="s">
        <v>182</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34</v>
      </c>
      <c r="B59" s="101" t="s">
        <v>255</v>
      </c>
      <c r="C59" s="79" t="s">
        <v>182</v>
      </c>
      <c r="D59" s="102">
        <v>2</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35</v>
      </c>
      <c r="B60" s="101" t="s">
        <v>195</v>
      </c>
      <c r="C60" s="80" t="s">
        <v>182</v>
      </c>
      <c r="D60" s="102">
        <v>2</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36</v>
      </c>
      <c r="B61" s="101" t="s">
        <v>256</v>
      </c>
      <c r="C61" s="79" t="s">
        <v>182</v>
      </c>
      <c r="D61" s="102">
        <v>5</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37</v>
      </c>
      <c r="B62" s="101" t="s">
        <v>257</v>
      </c>
      <c r="C62" s="80" t="s">
        <v>158</v>
      </c>
      <c r="D62" s="99">
        <v>6</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38</v>
      </c>
      <c r="B63" s="98" t="s">
        <v>186</v>
      </c>
      <c r="C63" s="80" t="s">
        <v>187</v>
      </c>
      <c r="D63" s="99">
        <v>0.06</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60" x14ac:dyDescent="0.25">
      <c r="A64" s="80">
        <v>39</v>
      </c>
      <c r="B64" s="101" t="s">
        <v>188</v>
      </c>
      <c r="C64" s="79" t="s">
        <v>158</v>
      </c>
      <c r="D64" s="102">
        <v>2.5</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79">
        <v>40</v>
      </c>
      <c r="B65" s="101" t="s">
        <v>258</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45" x14ac:dyDescent="0.25">
      <c r="A66" s="79">
        <v>41</v>
      </c>
      <c r="B66" s="101" t="s">
        <v>348</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80">
        <v>42</v>
      </c>
      <c r="B67" s="101" t="s">
        <v>191</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101" t="s">
        <v>192</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44</v>
      </c>
      <c r="B69" s="98" t="s">
        <v>291</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80">
        <v>45</v>
      </c>
      <c r="B70" s="101" t="s">
        <v>260</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46</v>
      </c>
      <c r="B71" s="101" t="s">
        <v>261</v>
      </c>
      <c r="C71" s="79" t="s">
        <v>182</v>
      </c>
      <c r="D71" s="102">
        <v>2</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47</v>
      </c>
      <c r="B72" s="101" t="s">
        <v>262</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111"/>
      <c r="B73" s="104" t="s">
        <v>199</v>
      </c>
      <c r="C73" s="105"/>
      <c r="D73" s="106"/>
      <c r="E73" s="107"/>
      <c r="F73" s="108"/>
      <c r="G73" s="108"/>
      <c r="H73" s="108"/>
      <c r="I73" s="108"/>
      <c r="J73" s="108"/>
      <c r="K73" s="109"/>
      <c r="L73" s="108"/>
      <c r="M73" s="108"/>
      <c r="N73" s="108"/>
      <c r="O73" s="108"/>
    </row>
    <row r="74" spans="1:15" s="7" customFormat="1" ht="45" x14ac:dyDescent="0.25">
      <c r="A74" s="79">
        <v>48</v>
      </c>
      <c r="B74" s="101" t="s">
        <v>411</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45" x14ac:dyDescent="0.25">
      <c r="A75" s="79">
        <v>49</v>
      </c>
      <c r="B75" s="98" t="s">
        <v>205</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60" x14ac:dyDescent="0.25">
      <c r="A76" s="79">
        <v>50</v>
      </c>
      <c r="B76" s="101" t="s">
        <v>206</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60" x14ac:dyDescent="0.25">
      <c r="A77" s="79">
        <v>51</v>
      </c>
      <c r="B77" s="101" t="s">
        <v>200</v>
      </c>
      <c r="C77" s="79" t="s">
        <v>158</v>
      </c>
      <c r="D77" s="102">
        <v>70</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30" x14ac:dyDescent="0.25">
      <c r="A78" s="79">
        <v>52</v>
      </c>
      <c r="B78" s="101" t="s">
        <v>263</v>
      </c>
      <c r="C78" s="80" t="s">
        <v>182</v>
      </c>
      <c r="D78" s="102">
        <v>5</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45" x14ac:dyDescent="0.25">
      <c r="A79" s="79">
        <v>53</v>
      </c>
      <c r="B79" s="101" t="s">
        <v>264</v>
      </c>
      <c r="C79" s="79" t="s">
        <v>182</v>
      </c>
      <c r="D79" s="102">
        <v>11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54</v>
      </c>
      <c r="B80" s="101" t="s">
        <v>265</v>
      </c>
      <c r="C80" s="80" t="s">
        <v>182</v>
      </c>
      <c r="D80" s="99">
        <v>4</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55</v>
      </c>
      <c r="B81" s="98" t="s">
        <v>266</v>
      </c>
      <c r="C81" s="80" t="s">
        <v>182</v>
      </c>
      <c r="D81" s="99">
        <v>2</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79">
        <v>56</v>
      </c>
      <c r="B82" s="101" t="s">
        <v>267</v>
      </c>
      <c r="C82" s="79" t="s">
        <v>182</v>
      </c>
      <c r="D82" s="102">
        <v>1</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57</v>
      </c>
      <c r="B83" s="101" t="s">
        <v>268</v>
      </c>
      <c r="C83" s="79"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60" x14ac:dyDescent="0.25">
      <c r="A84" s="79">
        <v>58</v>
      </c>
      <c r="B84" s="101" t="s">
        <v>207</v>
      </c>
      <c r="C84" s="80" t="s">
        <v>182</v>
      </c>
      <c r="D84" s="102">
        <v>1</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111"/>
      <c r="B85" s="104" t="s">
        <v>210</v>
      </c>
      <c r="C85" s="105"/>
      <c r="D85" s="106"/>
      <c r="E85" s="107"/>
      <c r="F85" s="108"/>
      <c r="G85" s="108"/>
      <c r="H85" s="108"/>
      <c r="I85" s="108"/>
      <c r="J85" s="108"/>
      <c r="K85" s="109"/>
      <c r="L85" s="108"/>
      <c r="M85" s="108"/>
      <c r="N85" s="108"/>
      <c r="O85" s="108"/>
    </row>
    <row r="86" spans="1:15" s="7" customFormat="1" ht="30" x14ac:dyDescent="0.25">
      <c r="A86" s="80">
        <v>59</v>
      </c>
      <c r="B86" s="101" t="s">
        <v>211</v>
      </c>
      <c r="C86" s="79" t="s">
        <v>149</v>
      </c>
      <c r="D86" s="102">
        <v>151</v>
      </c>
      <c r="E86" s="100"/>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ht="30" x14ac:dyDescent="0.25">
      <c r="A87" s="79">
        <v>60</v>
      </c>
      <c r="B87" s="101" t="s">
        <v>269</v>
      </c>
      <c r="C87" s="80" t="s">
        <v>149</v>
      </c>
      <c r="D87" s="99">
        <v>38.200000000000003</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61</v>
      </c>
      <c r="B88" s="98" t="s">
        <v>270</v>
      </c>
      <c r="C88" s="80" t="s">
        <v>149</v>
      </c>
      <c r="D88" s="99">
        <v>46</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62</v>
      </c>
      <c r="B89" s="101" t="s">
        <v>213</v>
      </c>
      <c r="C89" s="79" t="s">
        <v>149</v>
      </c>
      <c r="D89" s="102">
        <v>27</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63</v>
      </c>
      <c r="B90" s="101" t="s">
        <v>271</v>
      </c>
      <c r="C90" s="79" t="s">
        <v>149</v>
      </c>
      <c r="D90" s="102">
        <v>2.6</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79">
        <v>64</v>
      </c>
      <c r="B91" s="101" t="s">
        <v>272</v>
      </c>
      <c r="C91" s="80" t="s">
        <v>149</v>
      </c>
      <c r="D91" s="102">
        <v>38.200000000000003</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65</v>
      </c>
      <c r="B92" s="101" t="s">
        <v>273</v>
      </c>
      <c r="C92" s="79" t="s">
        <v>149</v>
      </c>
      <c r="D92" s="102">
        <v>38.200000000000003</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79">
        <v>66</v>
      </c>
      <c r="B93" s="101" t="s">
        <v>217</v>
      </c>
      <c r="C93" s="80" t="s">
        <v>149</v>
      </c>
      <c r="D93" s="99">
        <v>38.200000000000003</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274</v>
      </c>
      <c r="C94" s="80" t="s">
        <v>149</v>
      </c>
      <c r="D94" s="99">
        <v>113</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68</v>
      </c>
      <c r="B95" s="101" t="s">
        <v>275</v>
      </c>
      <c r="C95" s="79" t="s">
        <v>149</v>
      </c>
      <c r="D95" s="102">
        <v>113</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69</v>
      </c>
      <c r="B96" s="101" t="s">
        <v>220</v>
      </c>
      <c r="C96" s="79" t="s">
        <v>149</v>
      </c>
      <c r="D96" s="102">
        <v>113</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70</v>
      </c>
      <c r="B97" s="101" t="s">
        <v>312</v>
      </c>
      <c r="C97" s="80" t="s">
        <v>149</v>
      </c>
      <c r="D97" s="102">
        <v>19</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80">
        <v>71</v>
      </c>
      <c r="B98" s="101" t="s">
        <v>222</v>
      </c>
      <c r="C98" s="79" t="s">
        <v>149</v>
      </c>
      <c r="D98" s="102">
        <v>1.5</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45" x14ac:dyDescent="0.25">
      <c r="A99" s="79">
        <v>72</v>
      </c>
      <c r="B99" s="101" t="s">
        <v>223</v>
      </c>
      <c r="C99" s="80" t="s">
        <v>149</v>
      </c>
      <c r="D99" s="99">
        <v>4.5</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45" x14ac:dyDescent="0.25">
      <c r="A100" s="79">
        <v>73</v>
      </c>
      <c r="B100" s="98" t="s">
        <v>224</v>
      </c>
      <c r="C100" s="80" t="s">
        <v>149</v>
      </c>
      <c r="D100" s="99">
        <v>11</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111"/>
      <c r="B101" s="104" t="s">
        <v>231</v>
      </c>
      <c r="C101" s="105"/>
      <c r="D101" s="106"/>
      <c r="E101" s="107"/>
      <c r="F101" s="108"/>
      <c r="G101" s="108"/>
      <c r="H101" s="108"/>
      <c r="I101" s="108"/>
      <c r="J101" s="108"/>
      <c r="K101" s="109"/>
      <c r="L101" s="108"/>
      <c r="M101" s="108"/>
      <c r="N101" s="108"/>
      <c r="O101" s="108"/>
    </row>
    <row r="102" spans="1:15" s="7" customFormat="1" ht="30" x14ac:dyDescent="0.25">
      <c r="A102" s="80">
        <v>74</v>
      </c>
      <c r="B102" s="101" t="s">
        <v>278</v>
      </c>
      <c r="C102" s="79" t="s">
        <v>182</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111"/>
      <c r="B103" s="104" t="s">
        <v>233</v>
      </c>
      <c r="C103" s="105"/>
      <c r="D103" s="106"/>
      <c r="E103" s="107"/>
      <c r="F103" s="108"/>
      <c r="G103" s="108"/>
      <c r="H103" s="108"/>
      <c r="I103" s="108"/>
      <c r="J103" s="108"/>
      <c r="K103" s="109"/>
      <c r="L103" s="108"/>
      <c r="M103" s="108"/>
      <c r="N103" s="108"/>
      <c r="O103" s="108"/>
    </row>
    <row r="104" spans="1:15" s="7" customFormat="1" ht="45" x14ac:dyDescent="0.25">
      <c r="A104" s="79">
        <v>75</v>
      </c>
      <c r="B104" s="101" t="s">
        <v>234</v>
      </c>
      <c r="C104" s="80" t="s">
        <v>235</v>
      </c>
      <c r="D104" s="102">
        <v>3.5</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45" x14ac:dyDescent="0.25">
      <c r="A105" s="80">
        <v>76</v>
      </c>
      <c r="B105" s="101" t="s">
        <v>236</v>
      </c>
      <c r="C105" s="79" t="s">
        <v>235</v>
      </c>
      <c r="D105" s="102">
        <v>3.5</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79">
        <v>77</v>
      </c>
      <c r="B106" s="101" t="s">
        <v>279</v>
      </c>
      <c r="C106" s="80" t="s">
        <v>149</v>
      </c>
      <c r="D106" s="99">
        <v>38.200000000000003</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139"/>
  <sheetViews>
    <sheetView topLeftCell="A12" workbookViewId="0">
      <selection activeCell="E22" sqref="E22:I125"/>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128</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565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O131</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23"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23"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23"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23" s="7" customFormat="1" ht="17.25" customHeight="1" thickTop="1" x14ac:dyDescent="0.25">
      <c r="A20" s="94"/>
      <c r="B20" s="95"/>
      <c r="C20" s="96"/>
      <c r="D20" s="96"/>
      <c r="E20" s="97"/>
      <c r="F20" s="97"/>
      <c r="G20" s="97"/>
      <c r="H20" s="97"/>
      <c r="I20" s="97"/>
      <c r="J20" s="97"/>
      <c r="K20" s="97"/>
      <c r="L20" s="97"/>
      <c r="M20" s="97"/>
      <c r="N20" s="97"/>
      <c r="O20" s="97"/>
    </row>
    <row r="21" spans="1:23" s="7" customFormat="1" ht="13.5" customHeight="1" x14ac:dyDescent="0.25">
      <c r="A21" s="111"/>
      <c r="B21" s="104" t="s">
        <v>242</v>
      </c>
      <c r="C21" s="105"/>
      <c r="D21" s="106"/>
      <c r="E21" s="107"/>
      <c r="F21" s="108"/>
      <c r="G21" s="108"/>
      <c r="H21" s="108"/>
      <c r="I21" s="108"/>
      <c r="J21" s="108"/>
      <c r="K21" s="109"/>
      <c r="L21" s="108"/>
      <c r="M21" s="108"/>
      <c r="N21" s="108"/>
      <c r="O21" s="108"/>
    </row>
    <row r="22" spans="1:23" s="30" customFormat="1" ht="60" x14ac:dyDescent="0.2">
      <c r="A22" s="121">
        <v>1</v>
      </c>
      <c r="B22" s="146" t="s">
        <v>240</v>
      </c>
      <c r="C22" s="17" t="s">
        <v>182</v>
      </c>
      <c r="D22" s="124">
        <v>1</v>
      </c>
      <c r="E22" s="17"/>
      <c r="F22" s="17"/>
      <c r="G22" s="17"/>
      <c r="H22" s="17"/>
      <c r="I22" s="17"/>
      <c r="J22" s="17">
        <f t="shared" ref="J22:J23" si="0">I22+H22+G22</f>
        <v>0</v>
      </c>
      <c r="K22" s="17">
        <f t="shared" ref="K22:K23" si="1">ROUND(D22*E22,2)</f>
        <v>0</v>
      </c>
      <c r="L22" s="17">
        <f t="shared" ref="L22:L23" si="2">ROUND(G22*D22,2)</f>
        <v>0</v>
      </c>
      <c r="M22" s="17">
        <f t="shared" ref="M22:M23" si="3">ROUND(D22*H22,2)</f>
        <v>0</v>
      </c>
      <c r="N22" s="17">
        <f t="shared" ref="N22:N23" si="4">ROUND(I22*D22,2)</f>
        <v>0</v>
      </c>
      <c r="O22" s="17">
        <f t="shared" ref="O22:O23" si="5">SUM(L22:N22)</f>
        <v>0</v>
      </c>
    </row>
    <row r="23" spans="1:23" s="30" customFormat="1" ht="30" x14ac:dyDescent="0.2">
      <c r="A23" s="121">
        <v>2</v>
      </c>
      <c r="B23" s="123" t="s">
        <v>238</v>
      </c>
      <c r="C23" s="17" t="s">
        <v>182</v>
      </c>
      <c r="D23" s="124">
        <v>1</v>
      </c>
      <c r="E23" s="17"/>
      <c r="F23" s="17"/>
      <c r="G23" s="17"/>
      <c r="H23" s="17"/>
      <c r="I23" s="17"/>
      <c r="J23" s="17">
        <f t="shared" si="0"/>
        <v>0</v>
      </c>
      <c r="K23" s="17">
        <f t="shared" si="1"/>
        <v>0</v>
      </c>
      <c r="L23" s="17">
        <f t="shared" si="2"/>
        <v>0</v>
      </c>
      <c r="M23" s="17">
        <f t="shared" si="3"/>
        <v>0</v>
      </c>
      <c r="N23" s="17">
        <f t="shared" si="4"/>
        <v>0</v>
      </c>
      <c r="O23" s="17">
        <f t="shared" si="5"/>
        <v>0</v>
      </c>
    </row>
    <row r="24" spans="1:23" s="130" customFormat="1" ht="15" x14ac:dyDescent="0.25">
      <c r="A24" s="125"/>
      <c r="B24" s="126" t="s">
        <v>147</v>
      </c>
      <c r="C24" s="127"/>
      <c r="D24" s="128"/>
      <c r="E24" s="127"/>
      <c r="F24" s="127"/>
      <c r="G24" s="127"/>
      <c r="H24" s="127"/>
      <c r="I24" s="127"/>
      <c r="J24" s="127"/>
      <c r="K24" s="127"/>
      <c r="L24" s="127"/>
      <c r="M24" s="127"/>
      <c r="N24" s="127"/>
      <c r="O24" s="127"/>
      <c r="P24" s="129"/>
      <c r="Q24" s="129"/>
      <c r="R24" s="129"/>
      <c r="S24" s="129"/>
      <c r="T24" s="129"/>
      <c r="U24" s="129"/>
      <c r="V24" s="129"/>
      <c r="W24" s="129"/>
    </row>
    <row r="25" spans="1:23" s="30" customFormat="1" ht="30" x14ac:dyDescent="0.2">
      <c r="A25" s="121">
        <v>3</v>
      </c>
      <c r="B25" s="131" t="s">
        <v>148</v>
      </c>
      <c r="C25" s="132" t="s">
        <v>149</v>
      </c>
      <c r="D25" s="133">
        <v>3.2</v>
      </c>
      <c r="E25" s="132"/>
      <c r="F25" s="132"/>
      <c r="G25" s="132"/>
      <c r="H25" s="132"/>
      <c r="I25" s="132"/>
      <c r="J25" s="132">
        <f t="shared" ref="J25:J44" si="6">I25+H25+G25</f>
        <v>0</v>
      </c>
      <c r="K25" s="132">
        <f t="shared" ref="K25:K44" si="7">ROUND(D25*E25,2)</f>
        <v>0</v>
      </c>
      <c r="L25" s="132">
        <f t="shared" ref="L25:L44" si="8">ROUND(G25*D25,2)</f>
        <v>0</v>
      </c>
      <c r="M25" s="132">
        <f t="shared" ref="M25:M44" si="9">ROUND(D25*H25,2)</f>
        <v>0</v>
      </c>
      <c r="N25" s="132">
        <f t="shared" ref="N25:N44" si="10">ROUND(I25*D25,2)</f>
        <v>0</v>
      </c>
      <c r="O25" s="132">
        <f t="shared" ref="O25:O44" si="11">SUM(L25:N25)</f>
        <v>0</v>
      </c>
    </row>
    <row r="26" spans="1:23" s="30" customFormat="1" ht="15" x14ac:dyDescent="0.2">
      <c r="A26" s="121">
        <v>4</v>
      </c>
      <c r="B26" s="131" t="s">
        <v>281</v>
      </c>
      <c r="C26" s="132" t="s">
        <v>149</v>
      </c>
      <c r="D26" s="133">
        <v>56.3</v>
      </c>
      <c r="E26" s="132"/>
      <c r="F26" s="132"/>
      <c r="G26" s="132"/>
      <c r="H26" s="132"/>
      <c r="I26" s="132"/>
      <c r="J26" s="132">
        <f t="shared" si="6"/>
        <v>0</v>
      </c>
      <c r="K26" s="132">
        <f t="shared" si="7"/>
        <v>0</v>
      </c>
      <c r="L26" s="132">
        <f t="shared" si="8"/>
        <v>0</v>
      </c>
      <c r="M26" s="132">
        <f t="shared" si="9"/>
        <v>0</v>
      </c>
      <c r="N26" s="132">
        <f t="shared" si="10"/>
        <v>0</v>
      </c>
      <c r="O26" s="132">
        <f t="shared" si="11"/>
        <v>0</v>
      </c>
    </row>
    <row r="27" spans="1:23" s="30" customFormat="1" ht="15" x14ac:dyDescent="0.2">
      <c r="A27" s="121">
        <v>5</v>
      </c>
      <c r="B27" s="131" t="s">
        <v>243</v>
      </c>
      <c r="C27" s="132" t="s">
        <v>149</v>
      </c>
      <c r="D27" s="133">
        <v>5.7</v>
      </c>
      <c r="E27" s="132"/>
      <c r="F27" s="132"/>
      <c r="G27" s="132"/>
      <c r="H27" s="132"/>
      <c r="I27" s="132"/>
      <c r="J27" s="132">
        <f t="shared" si="6"/>
        <v>0</v>
      </c>
      <c r="K27" s="132">
        <f t="shared" si="7"/>
        <v>0</v>
      </c>
      <c r="L27" s="132">
        <f t="shared" si="8"/>
        <v>0</v>
      </c>
      <c r="M27" s="132">
        <f t="shared" si="9"/>
        <v>0</v>
      </c>
      <c r="N27" s="132">
        <f t="shared" si="10"/>
        <v>0</v>
      </c>
      <c r="O27" s="132">
        <f t="shared" si="11"/>
        <v>0</v>
      </c>
    </row>
    <row r="28" spans="1:23" s="30" customFormat="1" ht="30" x14ac:dyDescent="0.2">
      <c r="A28" s="121">
        <v>6</v>
      </c>
      <c r="B28" s="131" t="s">
        <v>431</v>
      </c>
      <c r="C28" s="132" t="s">
        <v>149</v>
      </c>
      <c r="D28" s="133">
        <v>5.5</v>
      </c>
      <c r="E28" s="132"/>
      <c r="F28" s="132"/>
      <c r="G28" s="132"/>
      <c r="H28" s="132"/>
      <c r="I28" s="132"/>
      <c r="J28" s="132">
        <f t="shared" si="6"/>
        <v>0</v>
      </c>
      <c r="K28" s="132">
        <f t="shared" si="7"/>
        <v>0</v>
      </c>
      <c r="L28" s="132">
        <f t="shared" si="8"/>
        <v>0</v>
      </c>
      <c r="M28" s="132">
        <f t="shared" si="9"/>
        <v>0</v>
      </c>
      <c r="N28" s="132">
        <f t="shared" si="10"/>
        <v>0</v>
      </c>
      <c r="O28" s="132">
        <f t="shared" si="11"/>
        <v>0</v>
      </c>
    </row>
    <row r="29" spans="1:23" s="30" customFormat="1" ht="15" x14ac:dyDescent="0.2">
      <c r="A29" s="121">
        <v>7</v>
      </c>
      <c r="B29" s="147" t="s">
        <v>553</v>
      </c>
      <c r="C29" s="121" t="s">
        <v>182</v>
      </c>
      <c r="D29" s="121">
        <v>4</v>
      </c>
      <c r="E29" s="121"/>
      <c r="F29" s="121"/>
      <c r="G29" s="148"/>
      <c r="H29" s="148"/>
      <c r="I29" s="148"/>
      <c r="J29" s="148">
        <f>I29+H29+G29</f>
        <v>0</v>
      </c>
      <c r="K29" s="149">
        <f>ROUND(E29*D29,1)</f>
        <v>0</v>
      </c>
      <c r="L29" s="148">
        <f>ROUND(G29*D29,2)</f>
        <v>0</v>
      </c>
      <c r="M29" s="148">
        <f>ROUND(H29*D29,2)</f>
        <v>0</v>
      </c>
      <c r="N29" s="148">
        <f>ROUND(I29*D29,2)</f>
        <v>0</v>
      </c>
      <c r="O29" s="148">
        <f>L29+M29+N29</f>
        <v>0</v>
      </c>
    </row>
    <row r="30" spans="1:23" s="30" customFormat="1" ht="15" x14ac:dyDescent="0.2">
      <c r="A30" s="121">
        <v>8</v>
      </c>
      <c r="B30" s="131" t="s">
        <v>554</v>
      </c>
      <c r="C30" s="132" t="s">
        <v>182</v>
      </c>
      <c r="D30" s="133">
        <v>1</v>
      </c>
      <c r="E30" s="132"/>
      <c r="F30" s="132"/>
      <c r="G30" s="132"/>
      <c r="H30" s="132"/>
      <c r="I30" s="132"/>
      <c r="J30" s="132">
        <f t="shared" si="6"/>
        <v>0</v>
      </c>
      <c r="K30" s="132">
        <f t="shared" si="7"/>
        <v>0</v>
      </c>
      <c r="L30" s="132">
        <f t="shared" si="8"/>
        <v>0</v>
      </c>
      <c r="M30" s="132">
        <f t="shared" si="9"/>
        <v>0</v>
      </c>
      <c r="N30" s="132">
        <f t="shared" si="10"/>
        <v>0</v>
      </c>
      <c r="O30" s="132">
        <f t="shared" si="11"/>
        <v>0</v>
      </c>
    </row>
    <row r="31" spans="1:23" s="30" customFormat="1" ht="30" x14ac:dyDescent="0.2">
      <c r="A31" s="121">
        <v>9</v>
      </c>
      <c r="B31" s="131" t="s">
        <v>332</v>
      </c>
      <c r="C31" s="132" t="s">
        <v>182</v>
      </c>
      <c r="D31" s="133">
        <v>1</v>
      </c>
      <c r="E31" s="132"/>
      <c r="F31" s="132"/>
      <c r="G31" s="132"/>
      <c r="H31" s="132"/>
      <c r="I31" s="132"/>
      <c r="J31" s="132">
        <f t="shared" si="6"/>
        <v>0</v>
      </c>
      <c r="K31" s="132">
        <f t="shared" si="7"/>
        <v>0</v>
      </c>
      <c r="L31" s="132">
        <f t="shared" si="8"/>
        <v>0</v>
      </c>
      <c r="M31" s="132">
        <f t="shared" si="9"/>
        <v>0</v>
      </c>
      <c r="N31" s="132">
        <f t="shared" si="10"/>
        <v>0</v>
      </c>
      <c r="O31" s="132">
        <f t="shared" si="11"/>
        <v>0</v>
      </c>
    </row>
    <row r="32" spans="1:23" s="30" customFormat="1" ht="15" x14ac:dyDescent="0.2">
      <c r="A32" s="121">
        <v>10</v>
      </c>
      <c r="B32" s="131" t="s">
        <v>413</v>
      </c>
      <c r="C32" s="132" t="s">
        <v>149</v>
      </c>
      <c r="D32" s="133">
        <v>3.2</v>
      </c>
      <c r="E32" s="132"/>
      <c r="F32" s="132"/>
      <c r="G32" s="132"/>
      <c r="H32" s="132"/>
      <c r="I32" s="132"/>
      <c r="J32" s="132">
        <f t="shared" si="6"/>
        <v>0</v>
      </c>
      <c r="K32" s="132">
        <f t="shared" si="7"/>
        <v>0</v>
      </c>
      <c r="L32" s="132">
        <f t="shared" si="8"/>
        <v>0</v>
      </c>
      <c r="M32" s="132">
        <f t="shared" si="9"/>
        <v>0</v>
      </c>
      <c r="N32" s="132">
        <f t="shared" si="10"/>
        <v>0</v>
      </c>
      <c r="O32" s="132">
        <f t="shared" si="11"/>
        <v>0</v>
      </c>
    </row>
    <row r="33" spans="1:23" s="30" customFormat="1" ht="30" x14ac:dyDescent="0.2">
      <c r="A33" s="121">
        <v>11</v>
      </c>
      <c r="B33" s="131" t="s">
        <v>156</v>
      </c>
      <c r="C33" s="132" t="s">
        <v>149</v>
      </c>
      <c r="D33" s="133">
        <v>18.399999999999999</v>
      </c>
      <c r="E33" s="132"/>
      <c r="F33" s="132"/>
      <c r="G33" s="132"/>
      <c r="H33" s="132"/>
      <c r="I33" s="132"/>
      <c r="J33" s="132">
        <f t="shared" si="6"/>
        <v>0</v>
      </c>
      <c r="K33" s="132">
        <f t="shared" si="7"/>
        <v>0</v>
      </c>
      <c r="L33" s="132">
        <f t="shared" si="8"/>
        <v>0</v>
      </c>
      <c r="M33" s="132">
        <f t="shared" si="9"/>
        <v>0</v>
      </c>
      <c r="N33" s="132">
        <f t="shared" si="10"/>
        <v>0</v>
      </c>
      <c r="O33" s="132">
        <f t="shared" si="11"/>
        <v>0</v>
      </c>
    </row>
    <row r="34" spans="1:23" s="30" customFormat="1" ht="15" x14ac:dyDescent="0.2">
      <c r="A34" s="121">
        <v>12</v>
      </c>
      <c r="B34" s="131" t="s">
        <v>245</v>
      </c>
      <c r="C34" s="132" t="s">
        <v>158</v>
      </c>
      <c r="D34" s="133">
        <v>100</v>
      </c>
      <c r="E34" s="132"/>
      <c r="F34" s="132"/>
      <c r="G34" s="132"/>
      <c r="H34" s="132"/>
      <c r="I34" s="132"/>
      <c r="J34" s="132">
        <f t="shared" si="6"/>
        <v>0</v>
      </c>
      <c r="K34" s="132">
        <f t="shared" si="7"/>
        <v>0</v>
      </c>
      <c r="L34" s="132">
        <f t="shared" si="8"/>
        <v>0</v>
      </c>
      <c r="M34" s="132">
        <f t="shared" si="9"/>
        <v>0</v>
      </c>
      <c r="N34" s="132">
        <f t="shared" si="10"/>
        <v>0</v>
      </c>
      <c r="O34" s="132">
        <f t="shared" si="11"/>
        <v>0</v>
      </c>
    </row>
    <row r="35" spans="1:23" s="30" customFormat="1" ht="15" x14ac:dyDescent="0.2">
      <c r="A35" s="121">
        <v>13</v>
      </c>
      <c r="B35" s="131" t="s">
        <v>159</v>
      </c>
      <c r="C35" s="132" t="s">
        <v>182</v>
      </c>
      <c r="D35" s="133">
        <v>1</v>
      </c>
      <c r="E35" s="132"/>
      <c r="F35" s="132"/>
      <c r="G35" s="132"/>
      <c r="H35" s="132"/>
      <c r="I35" s="132"/>
      <c r="J35" s="132">
        <f t="shared" si="6"/>
        <v>0</v>
      </c>
      <c r="K35" s="132">
        <f t="shared" si="7"/>
        <v>0</v>
      </c>
      <c r="L35" s="132">
        <f t="shared" si="8"/>
        <v>0</v>
      </c>
      <c r="M35" s="132">
        <f t="shared" si="9"/>
        <v>0</v>
      </c>
      <c r="N35" s="132">
        <f t="shared" si="10"/>
        <v>0</v>
      </c>
      <c r="O35" s="132">
        <f t="shared" si="11"/>
        <v>0</v>
      </c>
    </row>
    <row r="36" spans="1:23" s="30" customFormat="1" ht="30" x14ac:dyDescent="0.2">
      <c r="A36" s="121">
        <v>14</v>
      </c>
      <c r="B36" s="131" t="s">
        <v>432</v>
      </c>
      <c r="C36" s="132" t="s">
        <v>182</v>
      </c>
      <c r="D36" s="133">
        <v>1</v>
      </c>
      <c r="E36" s="132"/>
      <c r="F36" s="132"/>
      <c r="G36" s="132"/>
      <c r="H36" s="132"/>
      <c r="I36" s="132"/>
      <c r="J36" s="132">
        <f>I36+H36+G36</f>
        <v>0</v>
      </c>
      <c r="K36" s="132">
        <f>ROUND(D36*E36,2)</f>
        <v>0</v>
      </c>
      <c r="L36" s="132">
        <f>ROUND(G36*D36,2)</f>
        <v>0</v>
      </c>
      <c r="M36" s="132">
        <f>ROUND(D36*H36,2)</f>
        <v>0</v>
      </c>
      <c r="N36" s="132">
        <f>ROUND(I36*D36,2)</f>
        <v>0</v>
      </c>
      <c r="O36" s="132">
        <f>SUM(L36:N36)</f>
        <v>0</v>
      </c>
    </row>
    <row r="37" spans="1:23" s="30" customFormat="1" ht="30" x14ac:dyDescent="0.2">
      <c r="A37" s="121">
        <v>15</v>
      </c>
      <c r="B37" s="131" t="s">
        <v>555</v>
      </c>
      <c r="C37" s="132" t="s">
        <v>182</v>
      </c>
      <c r="D37" s="133">
        <v>1</v>
      </c>
      <c r="E37" s="132"/>
      <c r="F37" s="132"/>
      <c r="G37" s="132"/>
      <c r="H37" s="132"/>
      <c r="I37" s="132"/>
      <c r="J37" s="132">
        <f t="shared" si="6"/>
        <v>0</v>
      </c>
      <c r="K37" s="132">
        <f t="shared" si="7"/>
        <v>0</v>
      </c>
      <c r="L37" s="132">
        <f t="shared" si="8"/>
        <v>0</v>
      </c>
      <c r="M37" s="132">
        <f t="shared" si="9"/>
        <v>0</v>
      </c>
      <c r="N37" s="132">
        <f t="shared" si="10"/>
        <v>0</v>
      </c>
      <c r="O37" s="132">
        <f t="shared" si="11"/>
        <v>0</v>
      </c>
    </row>
    <row r="38" spans="1:23" s="30" customFormat="1" ht="15" x14ac:dyDescent="0.2">
      <c r="A38" s="121">
        <v>16</v>
      </c>
      <c r="B38" s="131" t="s">
        <v>556</v>
      </c>
      <c r="C38" s="132" t="s">
        <v>182</v>
      </c>
      <c r="D38" s="133">
        <v>1</v>
      </c>
      <c r="E38" s="132"/>
      <c r="F38" s="132"/>
      <c r="G38" s="132"/>
      <c r="H38" s="132"/>
      <c r="I38" s="132"/>
      <c r="J38" s="132">
        <f t="shared" si="6"/>
        <v>0</v>
      </c>
      <c r="K38" s="132">
        <f t="shared" si="7"/>
        <v>0</v>
      </c>
      <c r="L38" s="132">
        <f t="shared" si="8"/>
        <v>0</v>
      </c>
      <c r="M38" s="132">
        <f t="shared" si="9"/>
        <v>0</v>
      </c>
      <c r="N38" s="132">
        <f t="shared" si="10"/>
        <v>0</v>
      </c>
      <c r="O38" s="132">
        <f t="shared" si="11"/>
        <v>0</v>
      </c>
    </row>
    <row r="39" spans="1:23" s="30" customFormat="1" ht="15" x14ac:dyDescent="0.2">
      <c r="A39" s="121">
        <v>17</v>
      </c>
      <c r="B39" s="131" t="s">
        <v>162</v>
      </c>
      <c r="C39" s="132" t="s">
        <v>182</v>
      </c>
      <c r="D39" s="133">
        <v>3</v>
      </c>
      <c r="E39" s="132"/>
      <c r="F39" s="132"/>
      <c r="G39" s="132"/>
      <c r="H39" s="132"/>
      <c r="I39" s="132"/>
      <c r="J39" s="132">
        <f t="shared" si="6"/>
        <v>0</v>
      </c>
      <c r="K39" s="132">
        <f t="shared" si="7"/>
        <v>0</v>
      </c>
      <c r="L39" s="132">
        <f t="shared" si="8"/>
        <v>0</v>
      </c>
      <c r="M39" s="132">
        <f t="shared" si="9"/>
        <v>0</v>
      </c>
      <c r="N39" s="132">
        <f t="shared" si="10"/>
        <v>0</v>
      </c>
      <c r="O39" s="132">
        <f t="shared" si="11"/>
        <v>0</v>
      </c>
      <c r="P39" s="129"/>
    </row>
    <row r="40" spans="1:23" s="30" customFormat="1" ht="30" x14ac:dyDescent="0.2">
      <c r="A40" s="121">
        <v>18</v>
      </c>
      <c r="B40" s="131" t="s">
        <v>164</v>
      </c>
      <c r="C40" s="132" t="s">
        <v>165</v>
      </c>
      <c r="D40" s="133">
        <v>7</v>
      </c>
      <c r="E40" s="132"/>
      <c r="F40" s="132"/>
      <c r="G40" s="132"/>
      <c r="H40" s="132"/>
      <c r="I40" s="132"/>
      <c r="J40" s="132">
        <f t="shared" si="6"/>
        <v>0</v>
      </c>
      <c r="K40" s="132">
        <f t="shared" si="7"/>
        <v>0</v>
      </c>
      <c r="L40" s="132">
        <f t="shared" si="8"/>
        <v>0</v>
      </c>
      <c r="M40" s="132">
        <f t="shared" si="9"/>
        <v>0</v>
      </c>
      <c r="N40" s="132">
        <f t="shared" si="10"/>
        <v>0</v>
      </c>
      <c r="O40" s="132">
        <f t="shared" si="11"/>
        <v>0</v>
      </c>
      <c r="P40" s="129"/>
    </row>
    <row r="41" spans="1:23" s="30" customFormat="1" ht="30" x14ac:dyDescent="0.2">
      <c r="A41" s="121">
        <v>19</v>
      </c>
      <c r="B41" s="131" t="s">
        <v>166</v>
      </c>
      <c r="C41" s="132" t="s">
        <v>158</v>
      </c>
      <c r="D41" s="133">
        <v>3</v>
      </c>
      <c r="E41" s="132"/>
      <c r="F41" s="132"/>
      <c r="G41" s="132"/>
      <c r="H41" s="132"/>
      <c r="I41" s="132"/>
      <c r="J41" s="132">
        <f t="shared" si="6"/>
        <v>0</v>
      </c>
      <c r="K41" s="132">
        <f t="shared" si="7"/>
        <v>0</v>
      </c>
      <c r="L41" s="132">
        <f t="shared" si="8"/>
        <v>0</v>
      </c>
      <c r="M41" s="132">
        <f t="shared" si="9"/>
        <v>0</v>
      </c>
      <c r="N41" s="132">
        <f t="shared" si="10"/>
        <v>0</v>
      </c>
      <c r="O41" s="132">
        <f t="shared" si="11"/>
        <v>0</v>
      </c>
      <c r="P41" s="129"/>
    </row>
    <row r="42" spans="1:23" s="30" customFormat="1" ht="15" x14ac:dyDescent="0.2">
      <c r="A42" s="121">
        <v>20</v>
      </c>
      <c r="B42" s="131" t="s">
        <v>299</v>
      </c>
      <c r="C42" s="132" t="s">
        <v>163</v>
      </c>
      <c r="D42" s="133">
        <v>2</v>
      </c>
      <c r="E42" s="132"/>
      <c r="F42" s="132"/>
      <c r="G42" s="132"/>
      <c r="H42" s="132"/>
      <c r="I42" s="132"/>
      <c r="J42" s="132">
        <f t="shared" si="6"/>
        <v>0</v>
      </c>
      <c r="K42" s="132">
        <f t="shared" si="7"/>
        <v>0</v>
      </c>
      <c r="L42" s="132">
        <f t="shared" si="8"/>
        <v>0</v>
      </c>
      <c r="M42" s="132">
        <f t="shared" si="9"/>
        <v>0</v>
      </c>
      <c r="N42" s="132">
        <f t="shared" si="10"/>
        <v>0</v>
      </c>
      <c r="O42" s="132">
        <f t="shared" si="11"/>
        <v>0</v>
      </c>
      <c r="P42" s="129"/>
    </row>
    <row r="43" spans="1:23" s="30" customFormat="1" ht="30" x14ac:dyDescent="0.2">
      <c r="A43" s="121">
        <v>21</v>
      </c>
      <c r="B43" s="131" t="s">
        <v>227</v>
      </c>
      <c r="C43" s="132" t="s">
        <v>182</v>
      </c>
      <c r="D43" s="133">
        <v>4</v>
      </c>
      <c r="E43" s="132"/>
      <c r="F43" s="132"/>
      <c r="G43" s="132"/>
      <c r="H43" s="132"/>
      <c r="I43" s="132"/>
      <c r="J43" s="132">
        <f t="shared" si="6"/>
        <v>0</v>
      </c>
      <c r="K43" s="132">
        <f t="shared" si="7"/>
        <v>0</v>
      </c>
      <c r="L43" s="132">
        <f t="shared" si="8"/>
        <v>0</v>
      </c>
      <c r="M43" s="132">
        <f t="shared" si="9"/>
        <v>0</v>
      </c>
      <c r="N43" s="132">
        <f t="shared" si="10"/>
        <v>0</v>
      </c>
      <c r="O43" s="132">
        <f t="shared" si="11"/>
        <v>0</v>
      </c>
      <c r="P43" s="129"/>
    </row>
    <row r="44" spans="1:23" s="30" customFormat="1" ht="30" x14ac:dyDescent="0.2">
      <c r="A44" s="121">
        <v>22</v>
      </c>
      <c r="B44" s="131" t="s">
        <v>557</v>
      </c>
      <c r="C44" s="132" t="s">
        <v>182</v>
      </c>
      <c r="D44" s="133">
        <v>1</v>
      </c>
      <c r="E44" s="132"/>
      <c r="F44" s="132"/>
      <c r="G44" s="132"/>
      <c r="H44" s="132"/>
      <c r="I44" s="132"/>
      <c r="J44" s="132">
        <f t="shared" si="6"/>
        <v>0</v>
      </c>
      <c r="K44" s="132">
        <f t="shared" si="7"/>
        <v>0</v>
      </c>
      <c r="L44" s="132">
        <f t="shared" si="8"/>
        <v>0</v>
      </c>
      <c r="M44" s="132">
        <f t="shared" si="9"/>
        <v>0</v>
      </c>
      <c r="N44" s="132">
        <f t="shared" si="10"/>
        <v>0</v>
      </c>
      <c r="O44" s="132">
        <f t="shared" si="11"/>
        <v>0</v>
      </c>
      <c r="P44" s="129"/>
    </row>
    <row r="45" spans="1:23" s="130" customFormat="1" ht="15" x14ac:dyDescent="0.25">
      <c r="A45" s="125"/>
      <c r="B45" s="126" t="s">
        <v>169</v>
      </c>
      <c r="C45" s="127"/>
      <c r="D45" s="128"/>
      <c r="E45" s="127"/>
      <c r="F45" s="127"/>
      <c r="G45" s="127"/>
      <c r="H45" s="127"/>
      <c r="I45" s="127"/>
      <c r="J45" s="127"/>
      <c r="K45" s="127"/>
      <c r="L45" s="127"/>
      <c r="M45" s="127"/>
      <c r="N45" s="127"/>
      <c r="O45" s="127"/>
      <c r="P45" s="129"/>
      <c r="Q45" s="129"/>
      <c r="R45" s="129"/>
      <c r="S45" s="129"/>
      <c r="T45" s="129"/>
      <c r="U45" s="129"/>
      <c r="V45" s="129"/>
      <c r="W45" s="129"/>
    </row>
    <row r="46" spans="1:23" s="30" customFormat="1" ht="30" x14ac:dyDescent="0.2">
      <c r="A46" s="121">
        <v>23</v>
      </c>
      <c r="B46" s="131" t="s">
        <v>284</v>
      </c>
      <c r="C46" s="132" t="s">
        <v>182</v>
      </c>
      <c r="D46" s="133">
        <v>4</v>
      </c>
      <c r="E46" s="132"/>
      <c r="F46" s="132"/>
      <c r="G46" s="132"/>
      <c r="H46" s="132"/>
      <c r="I46" s="132"/>
      <c r="J46" s="132">
        <f t="shared" ref="J46:J50" si="12">I46+H46+G46</f>
        <v>0</v>
      </c>
      <c r="K46" s="132">
        <f t="shared" ref="K46:K50" si="13">ROUND(D46*E46,2)</f>
        <v>0</v>
      </c>
      <c r="L46" s="132">
        <f t="shared" ref="L46:L50" si="14">ROUND(G46*D46,2)</f>
        <v>0</v>
      </c>
      <c r="M46" s="132">
        <f t="shared" ref="M46:M50" si="15">ROUND(D46*H46,2)</f>
        <v>0</v>
      </c>
      <c r="N46" s="132">
        <f t="shared" ref="N46:N50" si="16">ROUND(I46*D46,2)</f>
        <v>0</v>
      </c>
      <c r="O46" s="132">
        <f t="shared" ref="O46:O50" si="17">SUM(L46:N46)</f>
        <v>0</v>
      </c>
    </row>
    <row r="47" spans="1:23" s="30" customFormat="1" ht="15" x14ac:dyDescent="0.2">
      <c r="A47" s="121">
        <v>24</v>
      </c>
      <c r="B47" s="131" t="s">
        <v>558</v>
      </c>
      <c r="C47" s="132" t="s">
        <v>155</v>
      </c>
      <c r="D47" s="133">
        <v>1</v>
      </c>
      <c r="E47" s="132"/>
      <c r="F47" s="132"/>
      <c r="G47" s="132"/>
      <c r="H47" s="132"/>
      <c r="I47" s="132"/>
      <c r="J47" s="132">
        <f t="shared" si="12"/>
        <v>0</v>
      </c>
      <c r="K47" s="132">
        <f t="shared" si="13"/>
        <v>0</v>
      </c>
      <c r="L47" s="132">
        <f t="shared" si="14"/>
        <v>0</v>
      </c>
      <c r="M47" s="132">
        <f t="shared" si="15"/>
        <v>0</v>
      </c>
      <c r="N47" s="132">
        <f t="shared" si="16"/>
        <v>0</v>
      </c>
      <c r="O47" s="132">
        <f t="shared" si="17"/>
        <v>0</v>
      </c>
    </row>
    <row r="48" spans="1:23" s="30" customFormat="1" ht="45" x14ac:dyDescent="0.2">
      <c r="A48" s="121">
        <v>25</v>
      </c>
      <c r="B48" s="131" t="s">
        <v>433</v>
      </c>
      <c r="C48" s="132" t="s">
        <v>149</v>
      </c>
      <c r="D48" s="133">
        <v>1</v>
      </c>
      <c r="E48" s="132"/>
      <c r="F48" s="132"/>
      <c r="G48" s="132"/>
      <c r="H48" s="132"/>
      <c r="I48" s="132"/>
      <c r="J48" s="132">
        <f t="shared" si="12"/>
        <v>0</v>
      </c>
      <c r="K48" s="132">
        <f t="shared" si="13"/>
        <v>0</v>
      </c>
      <c r="L48" s="132">
        <f t="shared" si="14"/>
        <v>0</v>
      </c>
      <c r="M48" s="132">
        <f t="shared" si="15"/>
        <v>0</v>
      </c>
      <c r="N48" s="132">
        <f t="shared" si="16"/>
        <v>0</v>
      </c>
      <c r="O48" s="132">
        <f t="shared" si="17"/>
        <v>0</v>
      </c>
    </row>
    <row r="49" spans="1:23" s="30" customFormat="1" ht="15" x14ac:dyDescent="0.2">
      <c r="A49" s="121">
        <v>26</v>
      </c>
      <c r="B49" s="131" t="s">
        <v>395</v>
      </c>
      <c r="C49" s="132" t="s">
        <v>149</v>
      </c>
      <c r="D49" s="133">
        <v>2</v>
      </c>
      <c r="E49" s="132"/>
      <c r="F49" s="132"/>
      <c r="G49" s="132"/>
      <c r="H49" s="132"/>
      <c r="I49" s="132"/>
      <c r="J49" s="132">
        <f t="shared" si="12"/>
        <v>0</v>
      </c>
      <c r="K49" s="132">
        <f t="shared" si="13"/>
        <v>0</v>
      </c>
      <c r="L49" s="132">
        <f t="shared" si="14"/>
        <v>0</v>
      </c>
      <c r="M49" s="132">
        <f t="shared" si="15"/>
        <v>0</v>
      </c>
      <c r="N49" s="132">
        <f t="shared" si="16"/>
        <v>0</v>
      </c>
      <c r="O49" s="132">
        <f t="shared" si="17"/>
        <v>0</v>
      </c>
    </row>
    <row r="50" spans="1:23" s="30" customFormat="1" ht="30" x14ac:dyDescent="0.2">
      <c r="A50" s="121">
        <v>27</v>
      </c>
      <c r="B50" s="131" t="s">
        <v>396</v>
      </c>
      <c r="C50" s="132" t="s">
        <v>149</v>
      </c>
      <c r="D50" s="133">
        <v>1</v>
      </c>
      <c r="E50" s="132"/>
      <c r="F50" s="132"/>
      <c r="G50" s="132"/>
      <c r="H50" s="132"/>
      <c r="I50" s="132"/>
      <c r="J50" s="132">
        <f t="shared" si="12"/>
        <v>0</v>
      </c>
      <c r="K50" s="132">
        <f t="shared" si="13"/>
        <v>0</v>
      </c>
      <c r="L50" s="132">
        <f t="shared" si="14"/>
        <v>0</v>
      </c>
      <c r="M50" s="132">
        <f t="shared" si="15"/>
        <v>0</v>
      </c>
      <c r="N50" s="132">
        <f t="shared" si="16"/>
        <v>0</v>
      </c>
      <c r="O50" s="132">
        <f t="shared" si="17"/>
        <v>0</v>
      </c>
    </row>
    <row r="51" spans="1:23" s="30" customFormat="1" ht="45" x14ac:dyDescent="0.2">
      <c r="A51" s="121">
        <v>28</v>
      </c>
      <c r="B51" s="131" t="s">
        <v>559</v>
      </c>
      <c r="C51" s="132" t="s">
        <v>155</v>
      </c>
      <c r="D51" s="133">
        <v>3</v>
      </c>
      <c r="E51" s="132"/>
      <c r="F51" s="132"/>
      <c r="G51" s="132"/>
      <c r="H51" s="132"/>
      <c r="I51" s="132"/>
      <c r="J51" s="132">
        <f>I51+H51+G51</f>
        <v>0</v>
      </c>
      <c r="K51" s="132">
        <f>ROUND(D51*E51,2)</f>
        <v>0</v>
      </c>
      <c r="L51" s="132">
        <f>ROUND(G51*D51,2)</f>
        <v>0</v>
      </c>
      <c r="M51" s="132">
        <f>ROUND(D51*H51,2)</f>
        <v>0</v>
      </c>
      <c r="N51" s="132">
        <f>ROUND(I51*D51,2)</f>
        <v>0</v>
      </c>
      <c r="O51" s="132">
        <f>SUM(L51:N51)</f>
        <v>0</v>
      </c>
    </row>
    <row r="52" spans="1:23" s="30" customFormat="1" ht="75" x14ac:dyDescent="0.2">
      <c r="A52" s="121">
        <v>29</v>
      </c>
      <c r="B52" s="131" t="s">
        <v>560</v>
      </c>
      <c r="C52" s="132" t="s">
        <v>155</v>
      </c>
      <c r="D52" s="133">
        <v>1</v>
      </c>
      <c r="E52" s="132"/>
      <c r="F52" s="132"/>
      <c r="G52" s="132"/>
      <c r="H52" s="132"/>
      <c r="I52" s="132"/>
      <c r="J52" s="132">
        <f>I52+H52+G52</f>
        <v>0</v>
      </c>
      <c r="K52" s="132">
        <f>ROUND(D52*E52,2)</f>
        <v>0</v>
      </c>
      <c r="L52" s="132">
        <f>ROUND(G52*D52,2)</f>
        <v>0</v>
      </c>
      <c r="M52" s="132">
        <f>ROUND(D52*H52,2)</f>
        <v>0</v>
      </c>
      <c r="N52" s="132">
        <f>ROUND(I52*D52,2)</f>
        <v>0</v>
      </c>
      <c r="O52" s="132">
        <f>SUM(L52:N52)</f>
        <v>0</v>
      </c>
    </row>
    <row r="53" spans="1:23" s="30" customFormat="1" ht="45" x14ac:dyDescent="0.2">
      <c r="A53" s="121">
        <v>30</v>
      </c>
      <c r="B53" s="131" t="s">
        <v>248</v>
      </c>
      <c r="C53" s="132" t="s">
        <v>155</v>
      </c>
      <c r="D53" s="133">
        <v>2</v>
      </c>
      <c r="E53" s="132"/>
      <c r="F53" s="132"/>
      <c r="G53" s="132"/>
      <c r="H53" s="132"/>
      <c r="I53" s="132"/>
      <c r="J53" s="132">
        <f t="shared" ref="J53:J59" si="18">I53+H53+G53</f>
        <v>0</v>
      </c>
      <c r="K53" s="132">
        <f t="shared" ref="K53:K59" si="19">ROUND(D53*E53,2)</f>
        <v>0</v>
      </c>
      <c r="L53" s="132">
        <f t="shared" ref="L53:L59" si="20">ROUND(G53*D53,2)</f>
        <v>0</v>
      </c>
      <c r="M53" s="132">
        <f t="shared" ref="M53:M59" si="21">ROUND(D53*H53,2)</f>
        <v>0</v>
      </c>
      <c r="N53" s="132">
        <f t="shared" ref="N53:N59" si="22">ROUND(I53*D53,2)</f>
        <v>0</v>
      </c>
      <c r="O53" s="132">
        <f t="shared" ref="O53:O59" si="23">SUM(L53:N53)</f>
        <v>0</v>
      </c>
    </row>
    <row r="54" spans="1:23" s="30" customFormat="1" ht="30" x14ac:dyDescent="0.2">
      <c r="A54" s="121">
        <v>31</v>
      </c>
      <c r="B54" s="131" t="s">
        <v>401</v>
      </c>
      <c r="C54" s="132" t="s">
        <v>149</v>
      </c>
      <c r="D54" s="133">
        <v>2.2999999999999998</v>
      </c>
      <c r="E54" s="132"/>
      <c r="F54" s="132"/>
      <c r="G54" s="132"/>
      <c r="H54" s="132"/>
      <c r="I54" s="132"/>
      <c r="J54" s="132">
        <f t="shared" si="18"/>
        <v>0</v>
      </c>
      <c r="K54" s="132">
        <f t="shared" si="19"/>
        <v>0</v>
      </c>
      <c r="L54" s="132">
        <f t="shared" si="20"/>
        <v>0</v>
      </c>
      <c r="M54" s="132">
        <f t="shared" si="21"/>
        <v>0</v>
      </c>
      <c r="N54" s="132">
        <f t="shared" si="22"/>
        <v>0</v>
      </c>
      <c r="O54" s="132">
        <f t="shared" si="23"/>
        <v>0</v>
      </c>
    </row>
    <row r="55" spans="1:23" s="30" customFormat="1" ht="30" x14ac:dyDescent="0.2">
      <c r="A55" s="121">
        <v>32</v>
      </c>
      <c r="B55" s="131" t="s">
        <v>416</v>
      </c>
      <c r="C55" s="132" t="s">
        <v>149</v>
      </c>
      <c r="D55" s="133">
        <v>3.2</v>
      </c>
      <c r="E55" s="132"/>
      <c r="F55" s="132"/>
      <c r="G55" s="132"/>
      <c r="H55" s="132"/>
      <c r="I55" s="132"/>
      <c r="J55" s="132">
        <f t="shared" si="18"/>
        <v>0</v>
      </c>
      <c r="K55" s="132">
        <f t="shared" si="19"/>
        <v>0</v>
      </c>
      <c r="L55" s="132">
        <f t="shared" si="20"/>
        <v>0</v>
      </c>
      <c r="M55" s="132">
        <f t="shared" si="21"/>
        <v>0</v>
      </c>
      <c r="N55" s="132">
        <f t="shared" si="22"/>
        <v>0</v>
      </c>
      <c r="O55" s="132">
        <f t="shared" si="23"/>
        <v>0</v>
      </c>
    </row>
    <row r="56" spans="1:23" s="30" customFormat="1" ht="60" x14ac:dyDescent="0.2">
      <c r="A56" s="121">
        <v>33</v>
      </c>
      <c r="B56" s="131" t="s">
        <v>402</v>
      </c>
      <c r="C56" s="132" t="s">
        <v>149</v>
      </c>
      <c r="D56" s="133">
        <v>3.7</v>
      </c>
      <c r="E56" s="132"/>
      <c r="F56" s="132"/>
      <c r="G56" s="132"/>
      <c r="H56" s="132"/>
      <c r="I56" s="132"/>
      <c r="J56" s="132">
        <f t="shared" si="18"/>
        <v>0</v>
      </c>
      <c r="K56" s="132">
        <f t="shared" si="19"/>
        <v>0</v>
      </c>
      <c r="L56" s="132">
        <f t="shared" si="20"/>
        <v>0</v>
      </c>
      <c r="M56" s="132">
        <f t="shared" si="21"/>
        <v>0</v>
      </c>
      <c r="N56" s="132">
        <f t="shared" si="22"/>
        <v>0</v>
      </c>
      <c r="O56" s="132">
        <f t="shared" si="23"/>
        <v>0</v>
      </c>
    </row>
    <row r="57" spans="1:23" s="30" customFormat="1" ht="15" x14ac:dyDescent="0.2">
      <c r="A57" s="121">
        <v>34</v>
      </c>
      <c r="B57" s="131" t="s">
        <v>171</v>
      </c>
      <c r="C57" s="132" t="s">
        <v>149</v>
      </c>
      <c r="D57" s="133">
        <v>3.2</v>
      </c>
      <c r="E57" s="132"/>
      <c r="F57" s="132"/>
      <c r="G57" s="132"/>
      <c r="H57" s="132"/>
      <c r="I57" s="132"/>
      <c r="J57" s="132">
        <f t="shared" si="18"/>
        <v>0</v>
      </c>
      <c r="K57" s="132">
        <f t="shared" si="19"/>
        <v>0</v>
      </c>
      <c r="L57" s="132">
        <f t="shared" si="20"/>
        <v>0</v>
      </c>
      <c r="M57" s="132">
        <f t="shared" si="21"/>
        <v>0</v>
      </c>
      <c r="N57" s="132">
        <f t="shared" si="22"/>
        <v>0</v>
      </c>
      <c r="O57" s="132">
        <f t="shared" si="23"/>
        <v>0</v>
      </c>
    </row>
    <row r="58" spans="1:23" s="30" customFormat="1" ht="45" x14ac:dyDescent="0.2">
      <c r="A58" s="121">
        <v>35</v>
      </c>
      <c r="B58" s="131" t="s">
        <v>252</v>
      </c>
      <c r="C58" s="132" t="s">
        <v>149</v>
      </c>
      <c r="D58" s="133">
        <v>56.3</v>
      </c>
      <c r="E58" s="132"/>
      <c r="F58" s="132"/>
      <c r="G58" s="132"/>
      <c r="H58" s="132"/>
      <c r="I58" s="132"/>
      <c r="J58" s="132">
        <f t="shared" si="18"/>
        <v>0</v>
      </c>
      <c r="K58" s="132">
        <f t="shared" si="19"/>
        <v>0</v>
      </c>
      <c r="L58" s="132">
        <f t="shared" si="20"/>
        <v>0</v>
      </c>
      <c r="M58" s="132">
        <f t="shared" si="21"/>
        <v>0</v>
      </c>
      <c r="N58" s="132">
        <f t="shared" si="22"/>
        <v>0</v>
      </c>
      <c r="O58" s="132">
        <f t="shared" si="23"/>
        <v>0</v>
      </c>
    </row>
    <row r="59" spans="1:23" s="30" customFormat="1" ht="15" x14ac:dyDescent="0.2">
      <c r="A59" s="121">
        <v>36</v>
      </c>
      <c r="B59" s="131" t="s">
        <v>417</v>
      </c>
      <c r="C59" s="132" t="s">
        <v>182</v>
      </c>
      <c r="D59" s="133">
        <v>3</v>
      </c>
      <c r="E59" s="132"/>
      <c r="F59" s="132"/>
      <c r="G59" s="132"/>
      <c r="H59" s="132"/>
      <c r="I59" s="132"/>
      <c r="J59" s="132">
        <f t="shared" si="18"/>
        <v>0</v>
      </c>
      <c r="K59" s="132">
        <f t="shared" si="19"/>
        <v>0</v>
      </c>
      <c r="L59" s="132">
        <f t="shared" si="20"/>
        <v>0</v>
      </c>
      <c r="M59" s="132">
        <f t="shared" si="21"/>
        <v>0</v>
      </c>
      <c r="N59" s="132">
        <f t="shared" si="22"/>
        <v>0</v>
      </c>
      <c r="O59" s="132">
        <f t="shared" si="23"/>
        <v>0</v>
      </c>
    </row>
    <row r="60" spans="1:23" s="130" customFormat="1" ht="15" x14ac:dyDescent="0.25">
      <c r="A60" s="125"/>
      <c r="B60" s="126" t="s">
        <v>225</v>
      </c>
      <c r="C60" s="127"/>
      <c r="D60" s="128"/>
      <c r="E60" s="127"/>
      <c r="F60" s="127"/>
      <c r="G60" s="127"/>
      <c r="H60" s="127"/>
      <c r="I60" s="127"/>
      <c r="J60" s="127"/>
      <c r="K60" s="127"/>
      <c r="L60" s="127"/>
      <c r="M60" s="127"/>
      <c r="N60" s="127"/>
      <c r="O60" s="127"/>
      <c r="P60" s="129"/>
      <c r="Q60" s="129"/>
      <c r="R60" s="129"/>
      <c r="S60" s="129"/>
      <c r="T60" s="129"/>
      <c r="U60" s="129"/>
      <c r="V60" s="129"/>
      <c r="W60" s="129"/>
    </row>
    <row r="61" spans="1:23" s="30" customFormat="1" ht="15" x14ac:dyDescent="0.2">
      <c r="A61" s="121">
        <v>37</v>
      </c>
      <c r="B61" s="131" t="s">
        <v>226</v>
      </c>
      <c r="C61" s="132" t="s">
        <v>182</v>
      </c>
      <c r="D61" s="133">
        <v>1</v>
      </c>
      <c r="E61" s="132"/>
      <c r="F61" s="132"/>
      <c r="G61" s="132"/>
      <c r="H61" s="132"/>
      <c r="I61" s="132"/>
      <c r="J61" s="132">
        <f t="shared" ref="J61:J64" si="24">I61+H61+G61</f>
        <v>0</v>
      </c>
      <c r="K61" s="132">
        <f t="shared" ref="K61:K64" si="25">ROUND(D61*E61,2)</f>
        <v>0</v>
      </c>
      <c r="L61" s="132">
        <f t="shared" ref="L61:L64" si="26">ROUND(G61*D61,2)</f>
        <v>0</v>
      </c>
      <c r="M61" s="132">
        <f t="shared" ref="M61:M64" si="27">ROUND(D61*H61,2)</f>
        <v>0</v>
      </c>
      <c r="N61" s="132">
        <f t="shared" ref="N61:N64" si="28">ROUND(I61*D61,2)</f>
        <v>0</v>
      </c>
      <c r="O61" s="132">
        <f t="shared" ref="O61:O64" si="29">SUM(L61:N61)</f>
        <v>0</v>
      </c>
    </row>
    <row r="62" spans="1:23" s="30" customFormat="1" ht="45" x14ac:dyDescent="0.2">
      <c r="A62" s="121">
        <v>38</v>
      </c>
      <c r="B62" s="131" t="s">
        <v>303</v>
      </c>
      <c r="C62" s="132" t="s">
        <v>182</v>
      </c>
      <c r="D62" s="133">
        <v>4</v>
      </c>
      <c r="E62" s="132"/>
      <c r="F62" s="132"/>
      <c r="G62" s="132"/>
      <c r="H62" s="132"/>
      <c r="I62" s="132"/>
      <c r="J62" s="132">
        <f t="shared" si="24"/>
        <v>0</v>
      </c>
      <c r="K62" s="132">
        <f t="shared" si="25"/>
        <v>0</v>
      </c>
      <c r="L62" s="132">
        <f t="shared" si="26"/>
        <v>0</v>
      </c>
      <c r="M62" s="132">
        <f t="shared" si="27"/>
        <v>0</v>
      </c>
      <c r="N62" s="132">
        <f t="shared" si="28"/>
        <v>0</v>
      </c>
      <c r="O62" s="132">
        <f t="shared" si="29"/>
        <v>0</v>
      </c>
    </row>
    <row r="63" spans="1:23" s="30" customFormat="1" ht="15" x14ac:dyDescent="0.2">
      <c r="A63" s="121">
        <v>39</v>
      </c>
      <c r="B63" s="131" t="s">
        <v>229</v>
      </c>
      <c r="C63" s="132" t="s">
        <v>182</v>
      </c>
      <c r="D63" s="133">
        <v>4</v>
      </c>
      <c r="E63" s="132"/>
      <c r="F63" s="132"/>
      <c r="G63" s="132"/>
      <c r="H63" s="132"/>
      <c r="I63" s="132"/>
      <c r="J63" s="132">
        <f t="shared" si="24"/>
        <v>0</v>
      </c>
      <c r="K63" s="132">
        <f t="shared" si="25"/>
        <v>0</v>
      </c>
      <c r="L63" s="132">
        <f t="shared" si="26"/>
        <v>0</v>
      </c>
      <c r="M63" s="132">
        <f t="shared" si="27"/>
        <v>0</v>
      </c>
      <c r="N63" s="132">
        <f t="shared" si="28"/>
        <v>0</v>
      </c>
      <c r="O63" s="132">
        <f t="shared" si="29"/>
        <v>0</v>
      </c>
    </row>
    <row r="64" spans="1:23" s="30" customFormat="1" ht="45" x14ac:dyDescent="0.2">
      <c r="A64" s="121">
        <v>40</v>
      </c>
      <c r="B64" s="131" t="s">
        <v>230</v>
      </c>
      <c r="C64" s="132" t="s">
        <v>158</v>
      </c>
      <c r="D64" s="133">
        <v>6</v>
      </c>
      <c r="E64" s="132"/>
      <c r="F64" s="132"/>
      <c r="G64" s="132"/>
      <c r="H64" s="132"/>
      <c r="I64" s="132"/>
      <c r="J64" s="132">
        <f t="shared" si="24"/>
        <v>0</v>
      </c>
      <c r="K64" s="132">
        <f t="shared" si="25"/>
        <v>0</v>
      </c>
      <c r="L64" s="132">
        <f t="shared" si="26"/>
        <v>0</v>
      </c>
      <c r="M64" s="132">
        <f t="shared" si="27"/>
        <v>0</v>
      </c>
      <c r="N64" s="132">
        <f t="shared" si="28"/>
        <v>0</v>
      </c>
      <c r="O64" s="132">
        <f t="shared" si="29"/>
        <v>0</v>
      </c>
    </row>
    <row r="65" spans="1:23" s="130" customFormat="1" ht="14.25" customHeight="1" x14ac:dyDescent="0.25">
      <c r="A65" s="125"/>
      <c r="B65" s="126" t="s">
        <v>254</v>
      </c>
      <c r="C65" s="127"/>
      <c r="D65" s="128"/>
      <c r="E65" s="127"/>
      <c r="F65" s="127"/>
      <c r="G65" s="127"/>
      <c r="H65" s="127"/>
      <c r="I65" s="127"/>
      <c r="J65" s="127"/>
      <c r="K65" s="127"/>
      <c r="L65" s="127"/>
      <c r="M65" s="127"/>
      <c r="N65" s="127"/>
      <c r="O65" s="127"/>
      <c r="P65" s="129"/>
      <c r="Q65" s="129"/>
      <c r="R65" s="129"/>
      <c r="S65" s="129"/>
      <c r="T65" s="129"/>
      <c r="U65" s="129"/>
      <c r="V65" s="129"/>
      <c r="W65" s="129"/>
    </row>
    <row r="66" spans="1:23" s="30" customFormat="1" ht="15" x14ac:dyDescent="0.2">
      <c r="A66" s="121">
        <v>41</v>
      </c>
      <c r="B66" s="131" t="s">
        <v>184</v>
      </c>
      <c r="C66" s="132" t="s">
        <v>182</v>
      </c>
      <c r="D66" s="133">
        <v>2</v>
      </c>
      <c r="E66" s="132"/>
      <c r="F66" s="132"/>
      <c r="G66" s="132"/>
      <c r="H66" s="132"/>
      <c r="I66" s="132"/>
      <c r="J66" s="132">
        <f t="shared" ref="J66:J79" si="30">I66+H66+G66</f>
        <v>0</v>
      </c>
      <c r="K66" s="132">
        <f t="shared" ref="K66:K79" si="31">ROUND(D66*E66,2)</f>
        <v>0</v>
      </c>
      <c r="L66" s="132">
        <f t="shared" ref="L66:L79" si="32">ROUND(G66*D66,2)</f>
        <v>0</v>
      </c>
      <c r="M66" s="132">
        <f t="shared" ref="M66:M79" si="33">ROUND(D66*H66,2)</f>
        <v>0</v>
      </c>
      <c r="N66" s="132">
        <f t="shared" ref="N66:N79" si="34">ROUND(I66*D66,2)</f>
        <v>0</v>
      </c>
      <c r="O66" s="132">
        <f t="shared" ref="O66:O79" si="35">SUM(L66:N66)</f>
        <v>0</v>
      </c>
    </row>
    <row r="67" spans="1:23" s="30" customFormat="1" ht="15" x14ac:dyDescent="0.2">
      <c r="A67" s="121">
        <v>42</v>
      </c>
      <c r="B67" s="131" t="s">
        <v>255</v>
      </c>
      <c r="C67" s="132" t="s">
        <v>182</v>
      </c>
      <c r="D67" s="133">
        <v>2</v>
      </c>
      <c r="E67" s="132"/>
      <c r="F67" s="132"/>
      <c r="G67" s="132"/>
      <c r="H67" s="132"/>
      <c r="I67" s="132"/>
      <c r="J67" s="132">
        <f t="shared" si="30"/>
        <v>0</v>
      </c>
      <c r="K67" s="132">
        <f t="shared" si="31"/>
        <v>0</v>
      </c>
      <c r="L67" s="132">
        <f t="shared" si="32"/>
        <v>0</v>
      </c>
      <c r="M67" s="132">
        <f t="shared" si="33"/>
        <v>0</v>
      </c>
      <c r="N67" s="132">
        <f t="shared" si="34"/>
        <v>0</v>
      </c>
      <c r="O67" s="132">
        <f t="shared" si="35"/>
        <v>0</v>
      </c>
    </row>
    <row r="68" spans="1:23" s="30" customFormat="1" ht="30" x14ac:dyDescent="0.2">
      <c r="A68" s="121">
        <v>43</v>
      </c>
      <c r="B68" s="131" t="s">
        <v>195</v>
      </c>
      <c r="C68" s="132" t="s">
        <v>182</v>
      </c>
      <c r="D68" s="133">
        <v>2</v>
      </c>
      <c r="E68" s="132"/>
      <c r="F68" s="132"/>
      <c r="G68" s="132"/>
      <c r="H68" s="132"/>
      <c r="I68" s="132"/>
      <c r="J68" s="132">
        <f t="shared" si="30"/>
        <v>0</v>
      </c>
      <c r="K68" s="132">
        <f t="shared" si="31"/>
        <v>0</v>
      </c>
      <c r="L68" s="132">
        <f t="shared" si="32"/>
        <v>0</v>
      </c>
      <c r="M68" s="132">
        <f t="shared" si="33"/>
        <v>0</v>
      </c>
      <c r="N68" s="132">
        <f t="shared" si="34"/>
        <v>0</v>
      </c>
      <c r="O68" s="132">
        <f t="shared" si="35"/>
        <v>0</v>
      </c>
    </row>
    <row r="69" spans="1:23" s="30" customFormat="1" ht="30" x14ac:dyDescent="0.2">
      <c r="A69" s="121">
        <v>44</v>
      </c>
      <c r="B69" s="131" t="s">
        <v>256</v>
      </c>
      <c r="C69" s="132" t="s">
        <v>182</v>
      </c>
      <c r="D69" s="133">
        <v>6</v>
      </c>
      <c r="E69" s="132"/>
      <c r="F69" s="132"/>
      <c r="G69" s="132"/>
      <c r="H69" s="132"/>
      <c r="I69" s="132"/>
      <c r="J69" s="132">
        <f t="shared" si="30"/>
        <v>0</v>
      </c>
      <c r="K69" s="132">
        <f t="shared" si="31"/>
        <v>0</v>
      </c>
      <c r="L69" s="132">
        <f t="shared" si="32"/>
        <v>0</v>
      </c>
      <c r="M69" s="132">
        <f t="shared" si="33"/>
        <v>0</v>
      </c>
      <c r="N69" s="132">
        <f t="shared" si="34"/>
        <v>0</v>
      </c>
      <c r="O69" s="132">
        <f t="shared" si="35"/>
        <v>0</v>
      </c>
    </row>
    <row r="70" spans="1:23" s="30" customFormat="1" ht="45" x14ac:dyDescent="0.2">
      <c r="A70" s="121">
        <v>45</v>
      </c>
      <c r="B70" s="131" t="s">
        <v>257</v>
      </c>
      <c r="C70" s="132" t="s">
        <v>158</v>
      </c>
      <c r="D70" s="133">
        <v>7</v>
      </c>
      <c r="E70" s="132"/>
      <c r="F70" s="132"/>
      <c r="G70" s="132"/>
      <c r="H70" s="132"/>
      <c r="I70" s="132"/>
      <c r="J70" s="132">
        <f t="shared" si="30"/>
        <v>0</v>
      </c>
      <c r="K70" s="132">
        <f t="shared" si="31"/>
        <v>0</v>
      </c>
      <c r="L70" s="132">
        <f t="shared" si="32"/>
        <v>0</v>
      </c>
      <c r="M70" s="132">
        <f t="shared" si="33"/>
        <v>0</v>
      </c>
      <c r="N70" s="132">
        <f t="shared" si="34"/>
        <v>0</v>
      </c>
      <c r="O70" s="132">
        <f t="shared" si="35"/>
        <v>0</v>
      </c>
    </row>
    <row r="71" spans="1:23" s="30" customFormat="1" ht="15" x14ac:dyDescent="0.2">
      <c r="A71" s="121">
        <v>46</v>
      </c>
      <c r="B71" s="131" t="s">
        <v>418</v>
      </c>
      <c r="C71" s="132" t="s">
        <v>187</v>
      </c>
      <c r="D71" s="133">
        <v>7.0000000000000007E-2</v>
      </c>
      <c r="E71" s="132"/>
      <c r="F71" s="132"/>
      <c r="G71" s="132"/>
      <c r="H71" s="132"/>
      <c r="I71" s="132"/>
      <c r="J71" s="132">
        <f t="shared" si="30"/>
        <v>0</v>
      </c>
      <c r="K71" s="132">
        <f t="shared" si="31"/>
        <v>0</v>
      </c>
      <c r="L71" s="132">
        <f t="shared" si="32"/>
        <v>0</v>
      </c>
      <c r="M71" s="132">
        <f t="shared" si="33"/>
        <v>0</v>
      </c>
      <c r="N71" s="132">
        <f t="shared" si="34"/>
        <v>0</v>
      </c>
      <c r="O71" s="132">
        <f t="shared" si="35"/>
        <v>0</v>
      </c>
    </row>
    <row r="72" spans="1:23" s="30" customFormat="1" ht="60" x14ac:dyDescent="0.2">
      <c r="A72" s="121">
        <v>47</v>
      </c>
      <c r="B72" s="131" t="s">
        <v>188</v>
      </c>
      <c r="C72" s="132" t="s">
        <v>158</v>
      </c>
      <c r="D72" s="133">
        <v>3</v>
      </c>
      <c r="E72" s="132"/>
      <c r="F72" s="132"/>
      <c r="G72" s="132"/>
      <c r="H72" s="132"/>
      <c r="I72" s="132"/>
      <c r="J72" s="132">
        <f t="shared" si="30"/>
        <v>0</v>
      </c>
      <c r="K72" s="132">
        <f t="shared" si="31"/>
        <v>0</v>
      </c>
      <c r="L72" s="132">
        <f t="shared" si="32"/>
        <v>0</v>
      </c>
      <c r="M72" s="132">
        <f t="shared" si="33"/>
        <v>0</v>
      </c>
      <c r="N72" s="132">
        <f t="shared" si="34"/>
        <v>0</v>
      </c>
      <c r="O72" s="132">
        <f t="shared" si="35"/>
        <v>0</v>
      </c>
    </row>
    <row r="73" spans="1:23" s="30" customFormat="1" ht="45" x14ac:dyDescent="0.2">
      <c r="A73" s="121">
        <v>48</v>
      </c>
      <c r="B73" s="131" t="s">
        <v>258</v>
      </c>
      <c r="C73" s="132" t="s">
        <v>182</v>
      </c>
      <c r="D73" s="133">
        <v>1</v>
      </c>
      <c r="E73" s="132"/>
      <c r="F73" s="132"/>
      <c r="G73" s="132"/>
      <c r="H73" s="132"/>
      <c r="I73" s="132"/>
      <c r="J73" s="132">
        <f t="shared" si="30"/>
        <v>0</v>
      </c>
      <c r="K73" s="132">
        <f t="shared" si="31"/>
        <v>0</v>
      </c>
      <c r="L73" s="132">
        <f t="shared" si="32"/>
        <v>0</v>
      </c>
      <c r="M73" s="132">
        <f t="shared" si="33"/>
        <v>0</v>
      </c>
      <c r="N73" s="132">
        <f t="shared" si="34"/>
        <v>0</v>
      </c>
      <c r="O73" s="132">
        <f t="shared" si="35"/>
        <v>0</v>
      </c>
    </row>
    <row r="74" spans="1:23" s="30" customFormat="1" ht="30" x14ac:dyDescent="0.2">
      <c r="A74" s="121">
        <v>49</v>
      </c>
      <c r="B74" s="131" t="s">
        <v>434</v>
      </c>
      <c r="C74" s="132" t="s">
        <v>182</v>
      </c>
      <c r="D74" s="133">
        <v>1</v>
      </c>
      <c r="E74" s="132"/>
      <c r="F74" s="132"/>
      <c r="G74" s="132"/>
      <c r="H74" s="132"/>
      <c r="I74" s="132"/>
      <c r="J74" s="132">
        <f t="shared" si="30"/>
        <v>0</v>
      </c>
      <c r="K74" s="132">
        <f t="shared" si="31"/>
        <v>0</v>
      </c>
      <c r="L74" s="132">
        <f t="shared" si="32"/>
        <v>0</v>
      </c>
      <c r="M74" s="132">
        <f t="shared" si="33"/>
        <v>0</v>
      </c>
      <c r="N74" s="132">
        <f t="shared" si="34"/>
        <v>0</v>
      </c>
      <c r="O74" s="132">
        <f t="shared" si="35"/>
        <v>0</v>
      </c>
    </row>
    <row r="75" spans="1:23" s="30" customFormat="1" ht="45" x14ac:dyDescent="0.2">
      <c r="A75" s="121">
        <v>50</v>
      </c>
      <c r="B75" s="131" t="s">
        <v>191</v>
      </c>
      <c r="C75" s="132" t="s">
        <v>182</v>
      </c>
      <c r="D75" s="133">
        <v>1</v>
      </c>
      <c r="E75" s="132"/>
      <c r="F75" s="132"/>
      <c r="G75" s="132"/>
      <c r="H75" s="132"/>
      <c r="I75" s="132"/>
      <c r="J75" s="132">
        <f t="shared" si="30"/>
        <v>0</v>
      </c>
      <c r="K75" s="132">
        <f t="shared" si="31"/>
        <v>0</v>
      </c>
      <c r="L75" s="132">
        <f t="shared" si="32"/>
        <v>0</v>
      </c>
      <c r="M75" s="132">
        <f t="shared" si="33"/>
        <v>0</v>
      </c>
      <c r="N75" s="132">
        <f t="shared" si="34"/>
        <v>0</v>
      </c>
      <c r="O75" s="132">
        <f t="shared" si="35"/>
        <v>0</v>
      </c>
    </row>
    <row r="76" spans="1:23" s="30" customFormat="1" ht="45" x14ac:dyDescent="0.2">
      <c r="A76" s="121">
        <v>51</v>
      </c>
      <c r="B76" s="131" t="s">
        <v>192</v>
      </c>
      <c r="C76" s="132" t="s">
        <v>182</v>
      </c>
      <c r="D76" s="133">
        <v>1</v>
      </c>
      <c r="E76" s="132"/>
      <c r="F76" s="132"/>
      <c r="G76" s="132"/>
      <c r="H76" s="132"/>
      <c r="I76" s="132"/>
      <c r="J76" s="132">
        <f t="shared" si="30"/>
        <v>0</v>
      </c>
      <c r="K76" s="132">
        <f t="shared" si="31"/>
        <v>0</v>
      </c>
      <c r="L76" s="132">
        <f t="shared" si="32"/>
        <v>0</v>
      </c>
      <c r="M76" s="132">
        <f t="shared" si="33"/>
        <v>0</v>
      </c>
      <c r="N76" s="132">
        <f t="shared" si="34"/>
        <v>0</v>
      </c>
      <c r="O76" s="132">
        <f t="shared" si="35"/>
        <v>0</v>
      </c>
    </row>
    <row r="77" spans="1:23" s="30" customFormat="1" ht="15" x14ac:dyDescent="0.2">
      <c r="A77" s="121">
        <v>52</v>
      </c>
      <c r="B77" s="131" t="s">
        <v>561</v>
      </c>
      <c r="C77" s="132" t="s">
        <v>182</v>
      </c>
      <c r="D77" s="133">
        <v>1</v>
      </c>
      <c r="E77" s="132"/>
      <c r="F77" s="132"/>
      <c r="G77" s="132"/>
      <c r="H77" s="132"/>
      <c r="I77" s="132"/>
      <c r="J77" s="132">
        <f t="shared" si="30"/>
        <v>0</v>
      </c>
      <c r="K77" s="132">
        <f t="shared" si="31"/>
        <v>0</v>
      </c>
      <c r="L77" s="132">
        <f t="shared" si="32"/>
        <v>0</v>
      </c>
      <c r="M77" s="132">
        <f t="shared" si="33"/>
        <v>0</v>
      </c>
      <c r="N77" s="132">
        <f t="shared" si="34"/>
        <v>0</v>
      </c>
      <c r="O77" s="132">
        <f t="shared" si="35"/>
        <v>0</v>
      </c>
    </row>
    <row r="78" spans="1:23" s="30" customFormat="1" ht="15" x14ac:dyDescent="0.2">
      <c r="A78" s="121">
        <v>53</v>
      </c>
      <c r="B78" s="131" t="s">
        <v>260</v>
      </c>
      <c r="C78" s="132" t="s">
        <v>182</v>
      </c>
      <c r="D78" s="133">
        <v>1</v>
      </c>
      <c r="E78" s="132"/>
      <c r="F78" s="132"/>
      <c r="G78" s="132"/>
      <c r="H78" s="132"/>
      <c r="I78" s="132"/>
      <c r="J78" s="132">
        <f t="shared" si="30"/>
        <v>0</v>
      </c>
      <c r="K78" s="132">
        <f t="shared" si="31"/>
        <v>0</v>
      </c>
      <c r="L78" s="132">
        <f t="shared" si="32"/>
        <v>0</v>
      </c>
      <c r="M78" s="132">
        <f t="shared" si="33"/>
        <v>0</v>
      </c>
      <c r="N78" s="132">
        <f t="shared" si="34"/>
        <v>0</v>
      </c>
      <c r="O78" s="132">
        <f t="shared" si="35"/>
        <v>0</v>
      </c>
    </row>
    <row r="79" spans="1:23" s="30" customFormat="1" ht="30" x14ac:dyDescent="0.2">
      <c r="A79" s="121">
        <v>54</v>
      </c>
      <c r="B79" s="131" t="s">
        <v>261</v>
      </c>
      <c r="C79" s="132" t="s">
        <v>182</v>
      </c>
      <c r="D79" s="133">
        <v>2</v>
      </c>
      <c r="E79" s="132"/>
      <c r="F79" s="132"/>
      <c r="G79" s="132"/>
      <c r="H79" s="132"/>
      <c r="I79" s="132"/>
      <c r="J79" s="132">
        <f t="shared" si="30"/>
        <v>0</v>
      </c>
      <c r="K79" s="132">
        <f t="shared" si="31"/>
        <v>0</v>
      </c>
      <c r="L79" s="132">
        <f t="shared" si="32"/>
        <v>0</v>
      </c>
      <c r="M79" s="132">
        <f t="shared" si="33"/>
        <v>0</v>
      </c>
      <c r="N79" s="132">
        <f t="shared" si="34"/>
        <v>0</v>
      </c>
      <c r="O79" s="132">
        <f t="shared" si="35"/>
        <v>0</v>
      </c>
    </row>
    <row r="80" spans="1:23" s="130" customFormat="1" ht="14.25" customHeight="1" x14ac:dyDescent="0.25">
      <c r="A80" s="125"/>
      <c r="B80" s="126" t="s">
        <v>199</v>
      </c>
      <c r="C80" s="127"/>
      <c r="D80" s="128"/>
      <c r="E80" s="127"/>
      <c r="F80" s="127"/>
      <c r="G80" s="127"/>
      <c r="H80" s="127"/>
      <c r="I80" s="127"/>
      <c r="J80" s="127"/>
      <c r="K80" s="127"/>
      <c r="L80" s="127"/>
      <c r="M80" s="127"/>
      <c r="N80" s="127"/>
      <c r="O80" s="127"/>
      <c r="P80" s="129"/>
      <c r="Q80" s="129"/>
      <c r="R80" s="129"/>
      <c r="S80" s="129"/>
      <c r="T80" s="129"/>
      <c r="U80" s="129"/>
      <c r="V80" s="129"/>
      <c r="W80" s="129"/>
    </row>
    <row r="81" spans="1:23" s="30" customFormat="1" ht="105" x14ac:dyDescent="0.2">
      <c r="A81" s="121">
        <v>55</v>
      </c>
      <c r="B81" s="131" t="s">
        <v>562</v>
      </c>
      <c r="C81" s="132" t="s">
        <v>182</v>
      </c>
      <c r="D81" s="133">
        <v>1</v>
      </c>
      <c r="E81" s="132"/>
      <c r="F81" s="132"/>
      <c r="G81" s="132"/>
      <c r="H81" s="132"/>
      <c r="I81" s="132"/>
      <c r="J81" s="132">
        <f t="shared" ref="J81:J92" si="36">I81+H81+G81</f>
        <v>0</v>
      </c>
      <c r="K81" s="132">
        <f t="shared" ref="K81:K92" si="37">ROUND(D81*E81,2)</f>
        <v>0</v>
      </c>
      <c r="L81" s="132">
        <f t="shared" ref="L81:L92" si="38">ROUND(G81*D81,2)</f>
        <v>0</v>
      </c>
      <c r="M81" s="132">
        <f t="shared" ref="M81:M92" si="39">ROUND(D81*H81,2)</f>
        <v>0</v>
      </c>
      <c r="N81" s="132">
        <f t="shared" ref="N81:N92" si="40">ROUND(I81*D81,2)</f>
        <v>0</v>
      </c>
      <c r="O81" s="132">
        <f t="shared" ref="O81:O92" si="41">SUM(L81:N81)</f>
        <v>0</v>
      </c>
    </row>
    <row r="82" spans="1:23" s="30" customFormat="1" ht="45" x14ac:dyDescent="0.2">
      <c r="A82" s="121">
        <v>56</v>
      </c>
      <c r="B82" s="150" t="s">
        <v>205</v>
      </c>
      <c r="C82" s="151" t="s">
        <v>182</v>
      </c>
      <c r="D82" s="152">
        <v>1</v>
      </c>
      <c r="E82" s="132"/>
      <c r="F82" s="132"/>
      <c r="G82" s="153"/>
      <c r="H82" s="153"/>
      <c r="I82" s="153"/>
      <c r="J82" s="132">
        <f t="shared" si="36"/>
        <v>0</v>
      </c>
      <c r="K82" s="132">
        <f t="shared" si="37"/>
        <v>0</v>
      </c>
      <c r="L82" s="132">
        <f t="shared" si="38"/>
        <v>0</v>
      </c>
      <c r="M82" s="132">
        <f t="shared" si="39"/>
        <v>0</v>
      </c>
      <c r="N82" s="132">
        <f t="shared" si="40"/>
        <v>0</v>
      </c>
      <c r="O82" s="132">
        <f t="shared" si="41"/>
        <v>0</v>
      </c>
    </row>
    <row r="83" spans="1:23" s="30" customFormat="1" ht="60" x14ac:dyDescent="0.2">
      <c r="A83" s="121">
        <v>57</v>
      </c>
      <c r="B83" s="154" t="s">
        <v>206</v>
      </c>
      <c r="C83" s="151" t="s">
        <v>182</v>
      </c>
      <c r="D83" s="152">
        <v>1</v>
      </c>
      <c r="E83" s="132"/>
      <c r="F83" s="132"/>
      <c r="G83" s="153"/>
      <c r="H83" s="153"/>
      <c r="I83" s="153"/>
      <c r="J83" s="132">
        <f t="shared" si="36"/>
        <v>0</v>
      </c>
      <c r="K83" s="132">
        <f t="shared" si="37"/>
        <v>0</v>
      </c>
      <c r="L83" s="132">
        <f t="shared" si="38"/>
        <v>0</v>
      </c>
      <c r="M83" s="132">
        <f t="shared" si="39"/>
        <v>0</v>
      </c>
      <c r="N83" s="132">
        <f t="shared" si="40"/>
        <v>0</v>
      </c>
      <c r="O83" s="132">
        <f t="shared" si="41"/>
        <v>0</v>
      </c>
    </row>
    <row r="84" spans="1:23" s="30" customFormat="1" ht="60" x14ac:dyDescent="0.2">
      <c r="A84" s="121">
        <v>58</v>
      </c>
      <c r="B84" s="101" t="s">
        <v>207</v>
      </c>
      <c r="C84" s="79" t="s">
        <v>182</v>
      </c>
      <c r="D84" s="102">
        <v>1</v>
      </c>
      <c r="E84" s="132"/>
      <c r="F84" s="132"/>
      <c r="G84" s="69"/>
      <c r="H84" s="69"/>
      <c r="I84" s="69"/>
      <c r="J84" s="132">
        <f t="shared" si="36"/>
        <v>0</v>
      </c>
      <c r="K84" s="132">
        <f t="shared" si="37"/>
        <v>0</v>
      </c>
      <c r="L84" s="132">
        <f t="shared" si="38"/>
        <v>0</v>
      </c>
      <c r="M84" s="132">
        <f t="shared" si="39"/>
        <v>0</v>
      </c>
      <c r="N84" s="132">
        <f t="shared" si="40"/>
        <v>0</v>
      </c>
      <c r="O84" s="132">
        <f t="shared" si="41"/>
        <v>0</v>
      </c>
    </row>
    <row r="85" spans="1:23" s="30" customFormat="1" ht="60" x14ac:dyDescent="0.2">
      <c r="A85" s="121">
        <v>59</v>
      </c>
      <c r="B85" s="131" t="s">
        <v>419</v>
      </c>
      <c r="C85" s="132" t="s">
        <v>158</v>
      </c>
      <c r="D85" s="133">
        <v>100</v>
      </c>
      <c r="E85" s="132"/>
      <c r="F85" s="132"/>
      <c r="G85" s="132"/>
      <c r="H85" s="132"/>
      <c r="I85" s="132"/>
      <c r="J85" s="132">
        <f t="shared" si="36"/>
        <v>0</v>
      </c>
      <c r="K85" s="132">
        <f t="shared" si="37"/>
        <v>0</v>
      </c>
      <c r="L85" s="132">
        <f t="shared" si="38"/>
        <v>0</v>
      </c>
      <c r="M85" s="132">
        <f t="shared" si="39"/>
        <v>0</v>
      </c>
      <c r="N85" s="132">
        <f t="shared" si="40"/>
        <v>0</v>
      </c>
      <c r="O85" s="132">
        <f t="shared" si="41"/>
        <v>0</v>
      </c>
    </row>
    <row r="86" spans="1:23" s="30" customFormat="1" ht="30" x14ac:dyDescent="0.2">
      <c r="A86" s="121">
        <v>60</v>
      </c>
      <c r="B86" s="131" t="s">
        <v>263</v>
      </c>
      <c r="C86" s="132" t="s">
        <v>182</v>
      </c>
      <c r="D86" s="133">
        <v>7</v>
      </c>
      <c r="E86" s="132"/>
      <c r="F86" s="132"/>
      <c r="G86" s="132"/>
      <c r="H86" s="132"/>
      <c r="I86" s="132"/>
      <c r="J86" s="132">
        <f t="shared" si="36"/>
        <v>0</v>
      </c>
      <c r="K86" s="132">
        <f t="shared" si="37"/>
        <v>0</v>
      </c>
      <c r="L86" s="132">
        <f t="shared" si="38"/>
        <v>0</v>
      </c>
      <c r="M86" s="132">
        <f t="shared" si="39"/>
        <v>0</v>
      </c>
      <c r="N86" s="132">
        <f t="shared" si="40"/>
        <v>0</v>
      </c>
      <c r="O86" s="132">
        <f t="shared" si="41"/>
        <v>0</v>
      </c>
    </row>
    <row r="87" spans="1:23" s="30" customFormat="1" ht="30" x14ac:dyDescent="0.2">
      <c r="A87" s="121">
        <v>61</v>
      </c>
      <c r="B87" s="131" t="s">
        <v>310</v>
      </c>
      <c r="C87" s="132" t="s">
        <v>182</v>
      </c>
      <c r="D87" s="133">
        <v>14</v>
      </c>
      <c r="E87" s="132"/>
      <c r="F87" s="132"/>
      <c r="G87" s="132"/>
      <c r="H87" s="132"/>
      <c r="I87" s="132"/>
      <c r="J87" s="132">
        <f t="shared" si="36"/>
        <v>0</v>
      </c>
      <c r="K87" s="132">
        <f t="shared" si="37"/>
        <v>0</v>
      </c>
      <c r="L87" s="132">
        <f t="shared" si="38"/>
        <v>0</v>
      </c>
      <c r="M87" s="132">
        <f t="shared" si="39"/>
        <v>0</v>
      </c>
      <c r="N87" s="132">
        <f t="shared" si="40"/>
        <v>0</v>
      </c>
      <c r="O87" s="132">
        <f t="shared" si="41"/>
        <v>0</v>
      </c>
    </row>
    <row r="88" spans="1:23" s="30" customFormat="1" ht="45" x14ac:dyDescent="0.2">
      <c r="A88" s="121">
        <v>62</v>
      </c>
      <c r="B88" s="131" t="s">
        <v>311</v>
      </c>
      <c r="C88" s="132" t="s">
        <v>182</v>
      </c>
      <c r="D88" s="133">
        <v>1</v>
      </c>
      <c r="E88" s="132"/>
      <c r="F88" s="132"/>
      <c r="G88" s="132"/>
      <c r="H88" s="132"/>
      <c r="I88" s="132"/>
      <c r="J88" s="132">
        <f t="shared" si="36"/>
        <v>0</v>
      </c>
      <c r="K88" s="132">
        <f t="shared" si="37"/>
        <v>0</v>
      </c>
      <c r="L88" s="132">
        <f t="shared" si="38"/>
        <v>0</v>
      </c>
      <c r="M88" s="132">
        <f t="shared" si="39"/>
        <v>0</v>
      </c>
      <c r="N88" s="132">
        <f t="shared" si="40"/>
        <v>0</v>
      </c>
      <c r="O88" s="132">
        <f t="shared" si="41"/>
        <v>0</v>
      </c>
    </row>
    <row r="89" spans="1:23" s="30" customFormat="1" ht="30" x14ac:dyDescent="0.2">
      <c r="A89" s="121">
        <v>63</v>
      </c>
      <c r="B89" s="131" t="s">
        <v>265</v>
      </c>
      <c r="C89" s="132" t="s">
        <v>182</v>
      </c>
      <c r="D89" s="133">
        <v>5</v>
      </c>
      <c r="E89" s="132"/>
      <c r="F89" s="132"/>
      <c r="G89" s="132"/>
      <c r="H89" s="132"/>
      <c r="I89" s="132"/>
      <c r="J89" s="132">
        <f t="shared" si="36"/>
        <v>0</v>
      </c>
      <c r="K89" s="132">
        <f t="shared" si="37"/>
        <v>0</v>
      </c>
      <c r="L89" s="132">
        <f t="shared" si="38"/>
        <v>0</v>
      </c>
      <c r="M89" s="132">
        <f t="shared" si="39"/>
        <v>0</v>
      </c>
      <c r="N89" s="132">
        <f t="shared" si="40"/>
        <v>0</v>
      </c>
      <c r="O89" s="132">
        <f t="shared" si="41"/>
        <v>0</v>
      </c>
    </row>
    <row r="90" spans="1:23" s="30" customFormat="1" ht="15" x14ac:dyDescent="0.2">
      <c r="A90" s="121">
        <v>64</v>
      </c>
      <c r="B90" s="131" t="s">
        <v>266</v>
      </c>
      <c r="C90" s="132" t="s">
        <v>182</v>
      </c>
      <c r="D90" s="133">
        <v>2</v>
      </c>
      <c r="E90" s="132"/>
      <c r="F90" s="132"/>
      <c r="G90" s="132"/>
      <c r="H90" s="132"/>
      <c r="I90" s="132"/>
      <c r="J90" s="132">
        <f t="shared" si="36"/>
        <v>0</v>
      </c>
      <c r="K90" s="132">
        <f t="shared" si="37"/>
        <v>0</v>
      </c>
      <c r="L90" s="132">
        <f t="shared" si="38"/>
        <v>0</v>
      </c>
      <c r="M90" s="132">
        <f t="shared" si="39"/>
        <v>0</v>
      </c>
      <c r="N90" s="132">
        <f t="shared" si="40"/>
        <v>0</v>
      </c>
      <c r="O90" s="132">
        <f t="shared" si="41"/>
        <v>0</v>
      </c>
    </row>
    <row r="91" spans="1:23" s="30" customFormat="1" ht="15" x14ac:dyDescent="0.2">
      <c r="A91" s="121">
        <v>65</v>
      </c>
      <c r="B91" s="131" t="s">
        <v>267</v>
      </c>
      <c r="C91" s="132" t="s">
        <v>182</v>
      </c>
      <c r="D91" s="133">
        <v>1</v>
      </c>
      <c r="E91" s="132"/>
      <c r="F91" s="132"/>
      <c r="G91" s="132"/>
      <c r="H91" s="132"/>
      <c r="I91" s="132"/>
      <c r="J91" s="132">
        <f t="shared" si="36"/>
        <v>0</v>
      </c>
      <c r="K91" s="132">
        <f t="shared" si="37"/>
        <v>0</v>
      </c>
      <c r="L91" s="132">
        <f t="shared" si="38"/>
        <v>0</v>
      </c>
      <c r="M91" s="132">
        <f t="shared" si="39"/>
        <v>0</v>
      </c>
      <c r="N91" s="132">
        <f t="shared" si="40"/>
        <v>0</v>
      </c>
      <c r="O91" s="132">
        <f t="shared" si="41"/>
        <v>0</v>
      </c>
    </row>
    <row r="92" spans="1:23" s="30" customFormat="1" ht="15" x14ac:dyDescent="0.2">
      <c r="A92" s="121">
        <v>66</v>
      </c>
      <c r="B92" s="131" t="s">
        <v>268</v>
      </c>
      <c r="C92" s="132" t="s">
        <v>182</v>
      </c>
      <c r="D92" s="133">
        <v>1</v>
      </c>
      <c r="E92" s="132"/>
      <c r="F92" s="132"/>
      <c r="G92" s="132"/>
      <c r="H92" s="132"/>
      <c r="I92" s="132"/>
      <c r="J92" s="132">
        <f t="shared" si="36"/>
        <v>0</v>
      </c>
      <c r="K92" s="132">
        <f t="shared" si="37"/>
        <v>0</v>
      </c>
      <c r="L92" s="132">
        <f t="shared" si="38"/>
        <v>0</v>
      </c>
      <c r="M92" s="132">
        <f t="shared" si="39"/>
        <v>0</v>
      </c>
      <c r="N92" s="132">
        <f t="shared" si="40"/>
        <v>0</v>
      </c>
      <c r="O92" s="132">
        <f t="shared" si="41"/>
        <v>0</v>
      </c>
    </row>
    <row r="93" spans="1:23" s="130" customFormat="1" ht="15" x14ac:dyDescent="0.25">
      <c r="A93" s="125"/>
      <c r="B93" s="126" t="s">
        <v>210</v>
      </c>
      <c r="C93" s="127"/>
      <c r="D93" s="128"/>
      <c r="E93" s="127"/>
      <c r="F93" s="127"/>
      <c r="G93" s="127"/>
      <c r="H93" s="127"/>
      <c r="I93" s="127"/>
      <c r="J93" s="127"/>
      <c r="K93" s="127"/>
      <c r="L93" s="127"/>
      <c r="M93" s="127"/>
      <c r="N93" s="127"/>
      <c r="O93" s="127"/>
      <c r="P93" s="129"/>
      <c r="Q93" s="129"/>
      <c r="R93" s="129"/>
      <c r="S93" s="129"/>
      <c r="T93" s="129"/>
      <c r="U93" s="129"/>
      <c r="V93" s="129"/>
      <c r="W93" s="129"/>
    </row>
    <row r="94" spans="1:23" s="30" customFormat="1" ht="30" x14ac:dyDescent="0.2">
      <c r="A94" s="121">
        <v>67</v>
      </c>
      <c r="B94" s="131" t="s">
        <v>211</v>
      </c>
      <c r="C94" s="132" t="s">
        <v>149</v>
      </c>
      <c r="D94" s="133">
        <v>247</v>
      </c>
      <c r="E94" s="132"/>
      <c r="F94" s="132"/>
      <c r="G94" s="132"/>
      <c r="H94" s="132"/>
      <c r="I94" s="132"/>
      <c r="J94" s="132">
        <f t="shared" ref="J94:J108" si="42">I94+H94+G94</f>
        <v>0</v>
      </c>
      <c r="K94" s="132">
        <f t="shared" ref="K94:K108" si="43">ROUND(D94*E94,2)</f>
        <v>0</v>
      </c>
      <c r="L94" s="132">
        <f t="shared" ref="L94:L108" si="44">ROUND(G94*D94,2)</f>
        <v>0</v>
      </c>
      <c r="M94" s="132">
        <f t="shared" ref="M94:M108" si="45">ROUND(D94*H94,2)</f>
        <v>0</v>
      </c>
      <c r="N94" s="132">
        <f t="shared" ref="N94:N108" si="46">ROUND(I94*D94,2)</f>
        <v>0</v>
      </c>
      <c r="O94" s="132">
        <f t="shared" ref="O94:O108" si="47">SUM(L94:N94)</f>
        <v>0</v>
      </c>
    </row>
    <row r="95" spans="1:23" s="30" customFormat="1" ht="30" x14ac:dyDescent="0.2">
      <c r="A95" s="121">
        <v>68</v>
      </c>
      <c r="B95" s="131" t="s">
        <v>269</v>
      </c>
      <c r="C95" s="132" t="s">
        <v>149</v>
      </c>
      <c r="D95" s="133">
        <v>61.8</v>
      </c>
      <c r="E95" s="132"/>
      <c r="F95" s="132"/>
      <c r="G95" s="132"/>
      <c r="H95" s="132"/>
      <c r="I95" s="132"/>
      <c r="J95" s="132">
        <f t="shared" si="42"/>
        <v>0</v>
      </c>
      <c r="K95" s="132">
        <f t="shared" si="43"/>
        <v>0</v>
      </c>
      <c r="L95" s="132">
        <f t="shared" si="44"/>
        <v>0</v>
      </c>
      <c r="M95" s="132">
        <f t="shared" si="45"/>
        <v>0</v>
      </c>
      <c r="N95" s="132">
        <f t="shared" si="46"/>
        <v>0</v>
      </c>
      <c r="O95" s="132">
        <f t="shared" si="47"/>
        <v>0</v>
      </c>
    </row>
    <row r="96" spans="1:23" s="30" customFormat="1" ht="30" x14ac:dyDescent="0.2">
      <c r="A96" s="121">
        <v>69</v>
      </c>
      <c r="B96" s="131" t="s">
        <v>270</v>
      </c>
      <c r="C96" s="132" t="s">
        <v>149</v>
      </c>
      <c r="D96" s="133">
        <v>74</v>
      </c>
      <c r="E96" s="132"/>
      <c r="F96" s="132"/>
      <c r="G96" s="132"/>
      <c r="H96" s="132"/>
      <c r="I96" s="132"/>
      <c r="J96" s="132">
        <f t="shared" si="42"/>
        <v>0</v>
      </c>
      <c r="K96" s="132">
        <f t="shared" si="43"/>
        <v>0</v>
      </c>
      <c r="L96" s="132">
        <f t="shared" si="44"/>
        <v>0</v>
      </c>
      <c r="M96" s="132">
        <f t="shared" si="45"/>
        <v>0</v>
      </c>
      <c r="N96" s="132">
        <f t="shared" si="46"/>
        <v>0</v>
      </c>
      <c r="O96" s="132">
        <f t="shared" si="47"/>
        <v>0</v>
      </c>
    </row>
    <row r="97" spans="1:23" s="30" customFormat="1" ht="15" x14ac:dyDescent="0.2">
      <c r="A97" s="121">
        <v>70</v>
      </c>
      <c r="B97" s="131" t="s">
        <v>213</v>
      </c>
      <c r="C97" s="132" t="s">
        <v>149</v>
      </c>
      <c r="D97" s="133">
        <v>20</v>
      </c>
      <c r="E97" s="132"/>
      <c r="F97" s="132"/>
      <c r="G97" s="132"/>
      <c r="H97" s="132"/>
      <c r="I97" s="132"/>
      <c r="J97" s="132">
        <f t="shared" si="42"/>
        <v>0</v>
      </c>
      <c r="K97" s="132">
        <f t="shared" si="43"/>
        <v>0</v>
      </c>
      <c r="L97" s="132">
        <f t="shared" si="44"/>
        <v>0</v>
      </c>
      <c r="M97" s="132">
        <f t="shared" si="45"/>
        <v>0</v>
      </c>
      <c r="N97" s="132">
        <f t="shared" si="46"/>
        <v>0</v>
      </c>
      <c r="O97" s="132">
        <f t="shared" si="47"/>
        <v>0</v>
      </c>
    </row>
    <row r="98" spans="1:23" s="30" customFormat="1" ht="30" x14ac:dyDescent="0.2">
      <c r="A98" s="121">
        <v>71</v>
      </c>
      <c r="B98" s="131" t="s">
        <v>271</v>
      </c>
      <c r="C98" s="132" t="s">
        <v>149</v>
      </c>
      <c r="D98" s="133">
        <v>3</v>
      </c>
      <c r="E98" s="132"/>
      <c r="F98" s="132"/>
      <c r="G98" s="132"/>
      <c r="H98" s="132"/>
      <c r="I98" s="132"/>
      <c r="J98" s="132">
        <f t="shared" si="42"/>
        <v>0</v>
      </c>
      <c r="K98" s="132">
        <f t="shared" si="43"/>
        <v>0</v>
      </c>
      <c r="L98" s="132">
        <f t="shared" si="44"/>
        <v>0</v>
      </c>
      <c r="M98" s="132">
        <f t="shared" si="45"/>
        <v>0</v>
      </c>
      <c r="N98" s="132">
        <f t="shared" si="46"/>
        <v>0</v>
      </c>
      <c r="O98" s="132">
        <f t="shared" si="47"/>
        <v>0</v>
      </c>
    </row>
    <row r="99" spans="1:23" s="30" customFormat="1" ht="15" x14ac:dyDescent="0.2">
      <c r="A99" s="121">
        <v>72</v>
      </c>
      <c r="B99" s="131" t="s">
        <v>272</v>
      </c>
      <c r="C99" s="132" t="s">
        <v>149</v>
      </c>
      <c r="D99" s="133">
        <v>61.8</v>
      </c>
      <c r="E99" s="132"/>
      <c r="F99" s="132"/>
      <c r="G99" s="132"/>
      <c r="H99" s="132"/>
      <c r="I99" s="132"/>
      <c r="J99" s="132">
        <f t="shared" si="42"/>
        <v>0</v>
      </c>
      <c r="K99" s="132">
        <f t="shared" si="43"/>
        <v>0</v>
      </c>
      <c r="L99" s="132">
        <f t="shared" si="44"/>
        <v>0</v>
      </c>
      <c r="M99" s="132">
        <f t="shared" si="45"/>
        <v>0</v>
      </c>
      <c r="N99" s="132">
        <f t="shared" si="46"/>
        <v>0</v>
      </c>
      <c r="O99" s="132">
        <f t="shared" si="47"/>
        <v>0</v>
      </c>
    </row>
    <row r="100" spans="1:23" s="30" customFormat="1" ht="30" x14ac:dyDescent="0.2">
      <c r="A100" s="121">
        <v>73</v>
      </c>
      <c r="B100" s="131" t="s">
        <v>273</v>
      </c>
      <c r="C100" s="132" t="s">
        <v>149</v>
      </c>
      <c r="D100" s="133">
        <f>D99</f>
        <v>61.8</v>
      </c>
      <c r="E100" s="132"/>
      <c r="F100" s="132"/>
      <c r="G100" s="132"/>
      <c r="H100" s="132"/>
      <c r="I100" s="132"/>
      <c r="J100" s="132">
        <f t="shared" si="42"/>
        <v>0</v>
      </c>
      <c r="K100" s="132">
        <f t="shared" si="43"/>
        <v>0</v>
      </c>
      <c r="L100" s="132">
        <f t="shared" si="44"/>
        <v>0</v>
      </c>
      <c r="M100" s="132">
        <f t="shared" si="45"/>
        <v>0</v>
      </c>
      <c r="N100" s="132">
        <f t="shared" si="46"/>
        <v>0</v>
      </c>
      <c r="O100" s="132">
        <f t="shared" si="47"/>
        <v>0</v>
      </c>
    </row>
    <row r="101" spans="1:23" s="30" customFormat="1" ht="30" x14ac:dyDescent="0.2">
      <c r="A101" s="121">
        <v>74</v>
      </c>
      <c r="B101" s="131" t="s">
        <v>367</v>
      </c>
      <c r="C101" s="132" t="s">
        <v>149</v>
      </c>
      <c r="D101" s="133">
        <f>D99</f>
        <v>61.8</v>
      </c>
      <c r="E101" s="132"/>
      <c r="F101" s="132"/>
      <c r="G101" s="132"/>
      <c r="H101" s="132"/>
      <c r="I101" s="132"/>
      <c r="J101" s="132">
        <f t="shared" si="42"/>
        <v>0</v>
      </c>
      <c r="K101" s="132">
        <f t="shared" si="43"/>
        <v>0</v>
      </c>
      <c r="L101" s="132">
        <f t="shared" si="44"/>
        <v>0</v>
      </c>
      <c r="M101" s="132">
        <f t="shared" si="45"/>
        <v>0</v>
      </c>
      <c r="N101" s="132">
        <f t="shared" si="46"/>
        <v>0</v>
      </c>
      <c r="O101" s="132">
        <f t="shared" si="47"/>
        <v>0</v>
      </c>
    </row>
    <row r="102" spans="1:23" s="30" customFormat="1" ht="15" x14ac:dyDescent="0.2">
      <c r="A102" s="121">
        <v>75</v>
      </c>
      <c r="B102" s="131" t="s">
        <v>274</v>
      </c>
      <c r="C102" s="132" t="s">
        <v>149</v>
      </c>
      <c r="D102" s="133">
        <v>185</v>
      </c>
      <c r="E102" s="132"/>
      <c r="F102" s="132"/>
      <c r="G102" s="132"/>
      <c r="H102" s="132"/>
      <c r="I102" s="132"/>
      <c r="J102" s="132">
        <f t="shared" si="42"/>
        <v>0</v>
      </c>
      <c r="K102" s="132">
        <f t="shared" si="43"/>
        <v>0</v>
      </c>
      <c r="L102" s="132">
        <f t="shared" si="44"/>
        <v>0</v>
      </c>
      <c r="M102" s="132">
        <f t="shared" si="45"/>
        <v>0</v>
      </c>
      <c r="N102" s="132">
        <f t="shared" si="46"/>
        <v>0</v>
      </c>
      <c r="O102" s="132">
        <f t="shared" si="47"/>
        <v>0</v>
      </c>
    </row>
    <row r="103" spans="1:23" s="30" customFormat="1" ht="30" x14ac:dyDescent="0.2">
      <c r="A103" s="121">
        <v>76</v>
      </c>
      <c r="B103" s="131" t="s">
        <v>275</v>
      </c>
      <c r="C103" s="132" t="s">
        <v>149</v>
      </c>
      <c r="D103" s="133">
        <f>D102</f>
        <v>185</v>
      </c>
      <c r="E103" s="132"/>
      <c r="F103" s="132"/>
      <c r="G103" s="132"/>
      <c r="H103" s="132"/>
      <c r="I103" s="132"/>
      <c r="J103" s="132">
        <f t="shared" si="42"/>
        <v>0</v>
      </c>
      <c r="K103" s="132">
        <f t="shared" si="43"/>
        <v>0</v>
      </c>
      <c r="L103" s="132">
        <f t="shared" si="44"/>
        <v>0</v>
      </c>
      <c r="M103" s="132">
        <f t="shared" si="45"/>
        <v>0</v>
      </c>
      <c r="N103" s="132">
        <f t="shared" si="46"/>
        <v>0</v>
      </c>
      <c r="O103" s="132">
        <f t="shared" si="47"/>
        <v>0</v>
      </c>
    </row>
    <row r="104" spans="1:23" s="30" customFormat="1" ht="30" x14ac:dyDescent="0.2">
      <c r="A104" s="121">
        <v>77</v>
      </c>
      <c r="B104" s="131" t="s">
        <v>368</v>
      </c>
      <c r="C104" s="132" t="s">
        <v>149</v>
      </c>
      <c r="D104" s="133">
        <f>D102</f>
        <v>185</v>
      </c>
      <c r="E104" s="132"/>
      <c r="F104" s="132"/>
      <c r="G104" s="132"/>
      <c r="H104" s="132"/>
      <c r="I104" s="132"/>
      <c r="J104" s="132">
        <f t="shared" si="42"/>
        <v>0</v>
      </c>
      <c r="K104" s="132">
        <f t="shared" si="43"/>
        <v>0</v>
      </c>
      <c r="L104" s="132">
        <f t="shared" si="44"/>
        <v>0</v>
      </c>
      <c r="M104" s="132">
        <f t="shared" si="45"/>
        <v>0</v>
      </c>
      <c r="N104" s="132">
        <f t="shared" si="46"/>
        <v>0</v>
      </c>
      <c r="O104" s="132">
        <f t="shared" si="47"/>
        <v>0</v>
      </c>
    </row>
    <row r="105" spans="1:23" s="30" customFormat="1" ht="30" x14ac:dyDescent="0.2">
      <c r="A105" s="121">
        <v>78</v>
      </c>
      <c r="B105" s="131" t="s">
        <v>390</v>
      </c>
      <c r="C105" s="132" t="s">
        <v>149</v>
      </c>
      <c r="D105" s="133">
        <v>2.2999999999999998</v>
      </c>
      <c r="E105" s="132"/>
      <c r="F105" s="132"/>
      <c r="G105" s="132"/>
      <c r="H105" s="132"/>
      <c r="I105" s="132"/>
      <c r="J105" s="132">
        <f t="shared" si="42"/>
        <v>0</v>
      </c>
      <c r="K105" s="132">
        <f t="shared" si="43"/>
        <v>0</v>
      </c>
      <c r="L105" s="132">
        <f t="shared" si="44"/>
        <v>0</v>
      </c>
      <c r="M105" s="132">
        <f t="shared" si="45"/>
        <v>0</v>
      </c>
      <c r="N105" s="132">
        <f t="shared" si="46"/>
        <v>0</v>
      </c>
      <c r="O105" s="132">
        <f t="shared" si="47"/>
        <v>0</v>
      </c>
    </row>
    <row r="106" spans="1:23" s="30" customFormat="1" ht="30" x14ac:dyDescent="0.2">
      <c r="A106" s="121">
        <v>79</v>
      </c>
      <c r="B106" s="131" t="s">
        <v>222</v>
      </c>
      <c r="C106" s="132" t="s">
        <v>149</v>
      </c>
      <c r="D106" s="133">
        <v>1</v>
      </c>
      <c r="E106" s="132"/>
      <c r="F106" s="132"/>
      <c r="G106" s="132"/>
      <c r="H106" s="132"/>
      <c r="I106" s="132"/>
      <c r="J106" s="132">
        <f t="shared" si="42"/>
        <v>0</v>
      </c>
      <c r="K106" s="132">
        <f t="shared" si="43"/>
        <v>0</v>
      </c>
      <c r="L106" s="132">
        <f t="shared" si="44"/>
        <v>0</v>
      </c>
      <c r="M106" s="132">
        <f t="shared" si="45"/>
        <v>0</v>
      </c>
      <c r="N106" s="132">
        <f t="shared" si="46"/>
        <v>0</v>
      </c>
      <c r="O106" s="132">
        <f t="shared" si="47"/>
        <v>0</v>
      </c>
    </row>
    <row r="107" spans="1:23" s="30" customFormat="1" ht="45" x14ac:dyDescent="0.2">
      <c r="A107" s="121">
        <v>80</v>
      </c>
      <c r="B107" s="131" t="s">
        <v>223</v>
      </c>
      <c r="C107" s="132" t="s">
        <v>149</v>
      </c>
      <c r="D107" s="133">
        <v>4.5</v>
      </c>
      <c r="E107" s="132"/>
      <c r="F107" s="132"/>
      <c r="G107" s="132"/>
      <c r="H107" s="132"/>
      <c r="I107" s="132"/>
      <c r="J107" s="132">
        <f t="shared" si="42"/>
        <v>0</v>
      </c>
      <c r="K107" s="132">
        <f t="shared" si="43"/>
        <v>0</v>
      </c>
      <c r="L107" s="132">
        <f t="shared" si="44"/>
        <v>0</v>
      </c>
      <c r="M107" s="132">
        <f t="shared" si="45"/>
        <v>0</v>
      </c>
      <c r="N107" s="132">
        <f t="shared" si="46"/>
        <v>0</v>
      </c>
      <c r="O107" s="132">
        <f t="shared" si="47"/>
        <v>0</v>
      </c>
    </row>
    <row r="108" spans="1:23" s="30" customFormat="1" ht="45" x14ac:dyDescent="0.2">
      <c r="A108" s="121">
        <v>81</v>
      </c>
      <c r="B108" s="131" t="s">
        <v>224</v>
      </c>
      <c r="C108" s="132" t="s">
        <v>149</v>
      </c>
      <c r="D108" s="133">
        <v>10.6</v>
      </c>
      <c r="E108" s="132"/>
      <c r="F108" s="132"/>
      <c r="G108" s="132"/>
      <c r="H108" s="132"/>
      <c r="I108" s="132"/>
      <c r="J108" s="132">
        <f t="shared" si="42"/>
        <v>0</v>
      </c>
      <c r="K108" s="132">
        <f t="shared" si="43"/>
        <v>0</v>
      </c>
      <c r="L108" s="132">
        <f t="shared" si="44"/>
        <v>0</v>
      </c>
      <c r="M108" s="132">
        <f t="shared" si="45"/>
        <v>0</v>
      </c>
      <c r="N108" s="132">
        <f t="shared" si="46"/>
        <v>0</v>
      </c>
      <c r="O108" s="132">
        <f t="shared" si="47"/>
        <v>0</v>
      </c>
    </row>
    <row r="109" spans="1:23" s="130" customFormat="1" ht="15" x14ac:dyDescent="0.25">
      <c r="A109" s="125"/>
      <c r="B109" s="126" t="s">
        <v>231</v>
      </c>
      <c r="C109" s="127"/>
      <c r="D109" s="128"/>
      <c r="E109" s="127"/>
      <c r="F109" s="127"/>
      <c r="G109" s="127"/>
      <c r="H109" s="127"/>
      <c r="I109" s="127"/>
      <c r="J109" s="127"/>
      <c r="K109" s="127"/>
      <c r="L109" s="127"/>
      <c r="M109" s="127"/>
      <c r="N109" s="127"/>
      <c r="O109" s="127"/>
      <c r="P109" s="129"/>
      <c r="Q109" s="129"/>
      <c r="R109" s="129"/>
      <c r="S109" s="129"/>
      <c r="T109" s="129"/>
      <c r="U109" s="129"/>
      <c r="V109" s="129"/>
      <c r="W109" s="129"/>
    </row>
    <row r="110" spans="1:23" s="30" customFormat="1" ht="30" x14ac:dyDescent="0.2">
      <c r="A110" s="121">
        <v>82</v>
      </c>
      <c r="B110" s="131" t="s">
        <v>435</v>
      </c>
      <c r="C110" s="132" t="s">
        <v>182</v>
      </c>
      <c r="D110" s="133">
        <v>1</v>
      </c>
      <c r="E110" s="132"/>
      <c r="F110" s="132"/>
      <c r="G110" s="132"/>
      <c r="H110" s="132"/>
      <c r="I110" s="132"/>
      <c r="J110" s="132">
        <f>I110+H110+G110</f>
        <v>0</v>
      </c>
      <c r="K110" s="132">
        <f>ROUND(D110*E110,2)</f>
        <v>0</v>
      </c>
      <c r="L110" s="132">
        <f>ROUND(G110*D110,2)</f>
        <v>0</v>
      </c>
      <c r="M110" s="132">
        <f>ROUND(D110*H110,2)</f>
        <v>0</v>
      </c>
      <c r="N110" s="132">
        <f>ROUND(I110*D110,2)</f>
        <v>0</v>
      </c>
      <c r="O110" s="132">
        <f>SUM(L110:N110)</f>
        <v>0</v>
      </c>
    </row>
    <row r="111" spans="1:23" s="130" customFormat="1" ht="15" x14ac:dyDescent="0.25">
      <c r="A111" s="125"/>
      <c r="B111" s="126" t="s">
        <v>233</v>
      </c>
      <c r="C111" s="127"/>
      <c r="D111" s="128"/>
      <c r="E111" s="127"/>
      <c r="F111" s="127"/>
      <c r="G111" s="127"/>
      <c r="H111" s="127"/>
      <c r="I111" s="127"/>
      <c r="J111" s="127"/>
      <c r="K111" s="127"/>
      <c r="L111" s="127"/>
      <c r="M111" s="127"/>
      <c r="N111" s="127"/>
      <c r="O111" s="127"/>
      <c r="P111" s="129"/>
      <c r="Q111" s="129"/>
      <c r="R111" s="129"/>
      <c r="S111" s="129"/>
      <c r="T111" s="129"/>
      <c r="U111" s="129"/>
      <c r="V111" s="129"/>
      <c r="W111" s="129"/>
    </row>
    <row r="112" spans="1:23" s="30" customFormat="1" ht="45" x14ac:dyDescent="0.2">
      <c r="A112" s="121">
        <v>83</v>
      </c>
      <c r="B112" s="131" t="s">
        <v>234</v>
      </c>
      <c r="C112" s="132" t="s">
        <v>235</v>
      </c>
      <c r="D112" s="133">
        <v>5.5</v>
      </c>
      <c r="E112" s="132"/>
      <c r="F112" s="132"/>
      <c r="G112" s="132"/>
      <c r="H112" s="132"/>
      <c r="I112" s="132"/>
      <c r="J112" s="132">
        <f t="shared" ref="J112:J125" si="48">I112+H112+G112</f>
        <v>0</v>
      </c>
      <c r="K112" s="132">
        <f t="shared" ref="K112:K117" si="49">ROUND(D112*E112,2)</f>
        <v>0</v>
      </c>
      <c r="L112" s="132">
        <f t="shared" ref="L112:L117" si="50">ROUND(G112*D112,2)</f>
        <v>0</v>
      </c>
      <c r="M112" s="132">
        <f t="shared" ref="M112:M125" si="51">ROUND(D112*H112,2)</f>
        <v>0</v>
      </c>
      <c r="N112" s="132">
        <f t="shared" ref="N112:N117" si="52">ROUND(I112*D112,2)</f>
        <v>0</v>
      </c>
      <c r="O112" s="132">
        <f t="shared" ref="O112:O117" si="53">SUM(L112:N112)</f>
        <v>0</v>
      </c>
    </row>
    <row r="113" spans="1:15" s="30" customFormat="1" ht="45" x14ac:dyDescent="0.2">
      <c r="A113" s="121">
        <v>84</v>
      </c>
      <c r="B113" s="131" t="s">
        <v>236</v>
      </c>
      <c r="C113" s="132" t="s">
        <v>235</v>
      </c>
      <c r="D113" s="133">
        <v>5.5</v>
      </c>
      <c r="E113" s="132"/>
      <c r="F113" s="132"/>
      <c r="G113" s="132"/>
      <c r="H113" s="132"/>
      <c r="I113" s="132"/>
      <c r="J113" s="132">
        <f t="shared" si="48"/>
        <v>0</v>
      </c>
      <c r="K113" s="132">
        <f t="shared" si="49"/>
        <v>0</v>
      </c>
      <c r="L113" s="132">
        <f t="shared" si="50"/>
        <v>0</v>
      </c>
      <c r="M113" s="132">
        <f t="shared" si="51"/>
        <v>0</v>
      </c>
      <c r="N113" s="132">
        <f t="shared" si="52"/>
        <v>0</v>
      </c>
      <c r="O113" s="132">
        <f t="shared" si="53"/>
        <v>0</v>
      </c>
    </row>
    <row r="114" spans="1:15" s="30" customFormat="1" ht="15" x14ac:dyDescent="0.2">
      <c r="A114" s="121">
        <v>85</v>
      </c>
      <c r="B114" s="131" t="s">
        <v>279</v>
      </c>
      <c r="C114" s="132" t="s">
        <v>149</v>
      </c>
      <c r="D114" s="133">
        <v>61.8</v>
      </c>
      <c r="E114" s="132"/>
      <c r="F114" s="132"/>
      <c r="G114" s="132"/>
      <c r="H114" s="132"/>
      <c r="I114" s="132"/>
      <c r="J114" s="132">
        <f t="shared" si="48"/>
        <v>0</v>
      </c>
      <c r="K114" s="132">
        <f t="shared" si="49"/>
        <v>0</v>
      </c>
      <c r="L114" s="132">
        <f t="shared" si="50"/>
        <v>0</v>
      </c>
      <c r="M114" s="132">
        <f t="shared" si="51"/>
        <v>0</v>
      </c>
      <c r="N114" s="132">
        <f t="shared" si="52"/>
        <v>0</v>
      </c>
      <c r="O114" s="132">
        <f t="shared" si="53"/>
        <v>0</v>
      </c>
    </row>
    <row r="115" spans="1:15" s="30" customFormat="1" ht="60" x14ac:dyDescent="0.2">
      <c r="A115" s="121">
        <v>86</v>
      </c>
      <c r="B115" s="131" t="s">
        <v>563</v>
      </c>
      <c r="C115" s="132" t="s">
        <v>149</v>
      </c>
      <c r="D115" s="133">
        <v>10.1</v>
      </c>
      <c r="E115" s="132"/>
      <c r="F115" s="132"/>
      <c r="G115" s="132"/>
      <c r="H115" s="132"/>
      <c r="I115" s="132"/>
      <c r="J115" s="132">
        <f t="shared" si="48"/>
        <v>0</v>
      </c>
      <c r="K115" s="132">
        <f t="shared" si="49"/>
        <v>0</v>
      </c>
      <c r="L115" s="132">
        <f t="shared" si="50"/>
        <v>0</v>
      </c>
      <c r="M115" s="132">
        <f t="shared" si="51"/>
        <v>0</v>
      </c>
      <c r="N115" s="132">
        <f t="shared" si="52"/>
        <v>0</v>
      </c>
      <c r="O115" s="132">
        <f t="shared" si="53"/>
        <v>0</v>
      </c>
    </row>
    <row r="116" spans="1:15" s="30" customFormat="1" ht="45" x14ac:dyDescent="0.2">
      <c r="A116" s="121">
        <v>87</v>
      </c>
      <c r="B116" s="131" t="s">
        <v>564</v>
      </c>
      <c r="C116" s="132" t="s">
        <v>182</v>
      </c>
      <c r="D116" s="133">
        <v>1</v>
      </c>
      <c r="E116" s="132"/>
      <c r="F116" s="132"/>
      <c r="G116" s="132"/>
      <c r="H116" s="132"/>
      <c r="I116" s="132"/>
      <c r="J116" s="132">
        <f t="shared" si="48"/>
        <v>0</v>
      </c>
      <c r="K116" s="132">
        <f t="shared" si="49"/>
        <v>0</v>
      </c>
      <c r="L116" s="132">
        <f t="shared" si="50"/>
        <v>0</v>
      </c>
      <c r="M116" s="132">
        <f t="shared" si="51"/>
        <v>0</v>
      </c>
      <c r="N116" s="132">
        <f t="shared" si="52"/>
        <v>0</v>
      </c>
      <c r="O116" s="132">
        <f t="shared" si="53"/>
        <v>0</v>
      </c>
    </row>
    <row r="117" spans="1:15" s="30" customFormat="1" ht="30" x14ac:dyDescent="0.2">
      <c r="A117" s="121">
        <v>88</v>
      </c>
      <c r="B117" s="131" t="s">
        <v>420</v>
      </c>
      <c r="C117" s="132" t="s">
        <v>149</v>
      </c>
      <c r="D117" s="133">
        <v>1.7</v>
      </c>
      <c r="E117" s="132"/>
      <c r="F117" s="132"/>
      <c r="G117" s="132"/>
      <c r="H117" s="132"/>
      <c r="I117" s="132"/>
      <c r="J117" s="132">
        <f t="shared" si="48"/>
        <v>0</v>
      </c>
      <c r="K117" s="132">
        <f t="shared" si="49"/>
        <v>0</v>
      </c>
      <c r="L117" s="132">
        <f t="shared" si="50"/>
        <v>0</v>
      </c>
      <c r="M117" s="132">
        <f t="shared" si="51"/>
        <v>0</v>
      </c>
      <c r="N117" s="132">
        <f t="shared" si="52"/>
        <v>0</v>
      </c>
      <c r="O117" s="132">
        <f t="shared" si="53"/>
        <v>0</v>
      </c>
    </row>
    <row r="118" spans="1:15" s="30" customFormat="1" ht="15" hidden="1" x14ac:dyDescent="0.2">
      <c r="A118" s="80">
        <v>89</v>
      </c>
      <c r="B118" s="101"/>
      <c r="C118" s="79"/>
      <c r="D118" s="102"/>
      <c r="E118" s="103"/>
      <c r="F118" s="103"/>
      <c r="G118" s="69"/>
      <c r="H118" s="69"/>
      <c r="I118" s="69"/>
      <c r="J118" s="69">
        <f t="shared" si="48"/>
        <v>0</v>
      </c>
      <c r="K118" s="70">
        <f t="shared" ref="K118:K125" si="54">ROUND(D118*E118,1)</f>
        <v>0</v>
      </c>
      <c r="L118" s="69">
        <f t="shared" ref="L118:L125" si="55">ROUND(D118*G118,2)</f>
        <v>0</v>
      </c>
      <c r="M118" s="69">
        <f t="shared" si="51"/>
        <v>0</v>
      </c>
      <c r="N118" s="69">
        <f t="shared" ref="N118:N125" si="56">ROUND(D118*I118,2)</f>
        <v>0</v>
      </c>
      <c r="O118" s="69">
        <f t="shared" ref="O118:O125" si="57">N118+M118+L118</f>
        <v>0</v>
      </c>
    </row>
    <row r="119" spans="1:15" s="30" customFormat="1" ht="15" hidden="1" x14ac:dyDescent="0.2">
      <c r="A119" s="79">
        <v>90</v>
      </c>
      <c r="B119" s="101"/>
      <c r="C119" s="79"/>
      <c r="D119" s="102"/>
      <c r="E119" s="103"/>
      <c r="F119" s="103"/>
      <c r="G119" s="69"/>
      <c r="H119" s="69"/>
      <c r="I119" s="69"/>
      <c r="J119" s="69">
        <f t="shared" si="48"/>
        <v>0</v>
      </c>
      <c r="K119" s="70">
        <f t="shared" si="54"/>
        <v>0</v>
      </c>
      <c r="L119" s="69">
        <f t="shared" si="55"/>
        <v>0</v>
      </c>
      <c r="M119" s="69">
        <f t="shared" si="51"/>
        <v>0</v>
      </c>
      <c r="N119" s="69">
        <f t="shared" si="56"/>
        <v>0</v>
      </c>
      <c r="O119" s="69">
        <f t="shared" si="57"/>
        <v>0</v>
      </c>
    </row>
    <row r="120" spans="1:15" s="30" customFormat="1" ht="15" hidden="1" x14ac:dyDescent="0.2">
      <c r="A120" s="79">
        <v>91</v>
      </c>
      <c r="B120" s="98"/>
      <c r="C120" s="80"/>
      <c r="D120" s="99"/>
      <c r="E120" s="103"/>
      <c r="F120" s="103"/>
      <c r="G120" s="69"/>
      <c r="H120" s="69"/>
      <c r="I120" s="69"/>
      <c r="J120" s="69">
        <f t="shared" si="48"/>
        <v>0</v>
      </c>
      <c r="K120" s="70">
        <f t="shared" si="54"/>
        <v>0</v>
      </c>
      <c r="L120" s="69">
        <f t="shared" si="55"/>
        <v>0</v>
      </c>
      <c r="M120" s="69">
        <f t="shared" si="51"/>
        <v>0</v>
      </c>
      <c r="N120" s="69">
        <f t="shared" si="56"/>
        <v>0</v>
      </c>
      <c r="O120" s="69">
        <f t="shared" si="57"/>
        <v>0</v>
      </c>
    </row>
    <row r="121" spans="1:15" s="30" customFormat="1" ht="15" hidden="1" x14ac:dyDescent="0.2">
      <c r="A121" s="79">
        <v>92</v>
      </c>
      <c r="B121" s="98"/>
      <c r="C121" s="80"/>
      <c r="D121" s="99"/>
      <c r="E121" s="103"/>
      <c r="F121" s="103"/>
      <c r="G121" s="69"/>
      <c r="H121" s="69"/>
      <c r="I121" s="69"/>
      <c r="J121" s="69">
        <f t="shared" si="48"/>
        <v>0</v>
      </c>
      <c r="K121" s="70">
        <f t="shared" si="54"/>
        <v>0</v>
      </c>
      <c r="L121" s="69">
        <f t="shared" si="55"/>
        <v>0</v>
      </c>
      <c r="M121" s="69">
        <f t="shared" si="51"/>
        <v>0</v>
      </c>
      <c r="N121" s="69">
        <f t="shared" si="56"/>
        <v>0</v>
      </c>
      <c r="O121" s="69">
        <f t="shared" si="57"/>
        <v>0</v>
      </c>
    </row>
    <row r="122" spans="1:15" s="30" customFormat="1" ht="15" hidden="1" x14ac:dyDescent="0.2">
      <c r="A122" s="80">
        <v>93</v>
      </c>
      <c r="B122" s="101"/>
      <c r="C122" s="79"/>
      <c r="D122" s="102"/>
      <c r="E122" s="103"/>
      <c r="F122" s="103"/>
      <c r="G122" s="69"/>
      <c r="H122" s="69"/>
      <c r="I122" s="69"/>
      <c r="J122" s="69">
        <f t="shared" si="48"/>
        <v>0</v>
      </c>
      <c r="K122" s="70">
        <f t="shared" si="54"/>
        <v>0</v>
      </c>
      <c r="L122" s="69">
        <f t="shared" si="55"/>
        <v>0</v>
      </c>
      <c r="M122" s="69">
        <f t="shared" si="51"/>
        <v>0</v>
      </c>
      <c r="N122" s="69">
        <f t="shared" si="56"/>
        <v>0</v>
      </c>
      <c r="O122" s="69">
        <f t="shared" si="57"/>
        <v>0</v>
      </c>
    </row>
    <row r="123" spans="1:15" s="30" customFormat="1" ht="15" hidden="1" x14ac:dyDescent="0.2">
      <c r="A123" s="79">
        <v>94</v>
      </c>
      <c r="B123" s="101"/>
      <c r="C123" s="79"/>
      <c r="D123" s="102"/>
      <c r="E123" s="103"/>
      <c r="F123" s="103"/>
      <c r="G123" s="69"/>
      <c r="H123" s="69"/>
      <c r="I123" s="69"/>
      <c r="J123" s="69">
        <f t="shared" si="48"/>
        <v>0</v>
      </c>
      <c r="K123" s="70">
        <f t="shared" si="54"/>
        <v>0</v>
      </c>
      <c r="L123" s="69">
        <f t="shared" si="55"/>
        <v>0</v>
      </c>
      <c r="M123" s="69">
        <f t="shared" si="51"/>
        <v>0</v>
      </c>
      <c r="N123" s="69">
        <f t="shared" si="56"/>
        <v>0</v>
      </c>
      <c r="O123" s="69">
        <f t="shared" si="57"/>
        <v>0</v>
      </c>
    </row>
    <row r="124" spans="1:15" s="30" customFormat="1" ht="15" hidden="1" x14ac:dyDescent="0.2">
      <c r="A124" s="79">
        <v>95</v>
      </c>
      <c r="B124" s="98"/>
      <c r="C124" s="80"/>
      <c r="D124" s="99"/>
      <c r="E124" s="103"/>
      <c r="F124" s="103"/>
      <c r="G124" s="69"/>
      <c r="H124" s="69"/>
      <c r="I124" s="69"/>
      <c r="J124" s="69">
        <f t="shared" si="48"/>
        <v>0</v>
      </c>
      <c r="K124" s="70">
        <f t="shared" si="54"/>
        <v>0</v>
      </c>
      <c r="L124" s="69">
        <f t="shared" si="55"/>
        <v>0</v>
      </c>
      <c r="M124" s="69">
        <f t="shared" si="51"/>
        <v>0</v>
      </c>
      <c r="N124" s="69">
        <f t="shared" si="56"/>
        <v>0</v>
      </c>
      <c r="O124" s="69">
        <f t="shared" si="57"/>
        <v>0</v>
      </c>
    </row>
    <row r="125" spans="1:15" s="30" customFormat="1" ht="15" hidden="1" x14ac:dyDescent="0.2">
      <c r="A125" s="79">
        <v>96</v>
      </c>
      <c r="B125" s="98"/>
      <c r="C125" s="80"/>
      <c r="D125" s="99"/>
      <c r="E125" s="103"/>
      <c r="F125" s="103"/>
      <c r="G125" s="69"/>
      <c r="H125" s="69"/>
      <c r="I125" s="69"/>
      <c r="J125" s="69">
        <f t="shared" si="48"/>
        <v>0</v>
      </c>
      <c r="K125" s="70">
        <f t="shared" si="54"/>
        <v>0</v>
      </c>
      <c r="L125" s="69">
        <f t="shared" si="55"/>
        <v>0</v>
      </c>
      <c r="M125" s="69">
        <f t="shared" si="51"/>
        <v>0</v>
      </c>
      <c r="N125" s="69">
        <f t="shared" si="56"/>
        <v>0</v>
      </c>
      <c r="O125" s="69">
        <f t="shared" si="57"/>
        <v>0</v>
      </c>
    </row>
    <row r="126" spans="1:15" s="7" customFormat="1" ht="15" hidden="1" x14ac:dyDescent="0.25">
      <c r="A126" s="80">
        <v>97</v>
      </c>
      <c r="B126" s="101"/>
      <c r="C126" s="79"/>
      <c r="D126" s="102"/>
      <c r="E126" s="103"/>
      <c r="F126" s="103"/>
      <c r="G126" s="69">
        <f t="shared" ref="G126:G129" si="58">ROUND(E126*F126,2)</f>
        <v>0</v>
      </c>
      <c r="H126" s="69"/>
      <c r="I126" s="69"/>
      <c r="J126" s="69">
        <f t="shared" ref="J126:J129" si="59">I126+H126+G126</f>
        <v>0</v>
      </c>
      <c r="K126" s="70">
        <f t="shared" ref="K126:K129" si="60">ROUND(D126*E126,1)</f>
        <v>0</v>
      </c>
      <c r="L126" s="69">
        <f t="shared" ref="L126:L129" si="61">ROUND(D126*G126,2)</f>
        <v>0</v>
      </c>
      <c r="M126" s="69">
        <f t="shared" ref="M126:M129" si="62">ROUND(D126*H126,2)</f>
        <v>0</v>
      </c>
      <c r="N126" s="69">
        <f t="shared" ref="N126:N129" si="63">ROUND(D126*I126,2)</f>
        <v>0</v>
      </c>
      <c r="O126" s="69">
        <f t="shared" ref="O126:O129" si="64">N126+M126+L126</f>
        <v>0</v>
      </c>
    </row>
    <row r="127" spans="1:15" s="7" customFormat="1" ht="15" hidden="1" x14ac:dyDescent="0.25">
      <c r="A127" s="79">
        <v>98</v>
      </c>
      <c r="B127" s="101"/>
      <c r="C127" s="79"/>
      <c r="D127" s="102"/>
      <c r="E127" s="103"/>
      <c r="F127" s="103"/>
      <c r="G127" s="69">
        <f t="shared" si="58"/>
        <v>0</v>
      </c>
      <c r="H127" s="69"/>
      <c r="I127" s="69"/>
      <c r="J127" s="69">
        <f t="shared" si="59"/>
        <v>0</v>
      </c>
      <c r="K127" s="70">
        <f t="shared" si="60"/>
        <v>0</v>
      </c>
      <c r="L127" s="69">
        <f t="shared" si="61"/>
        <v>0</v>
      </c>
      <c r="M127" s="69">
        <f t="shared" si="62"/>
        <v>0</v>
      </c>
      <c r="N127" s="69">
        <f t="shared" si="63"/>
        <v>0</v>
      </c>
      <c r="O127" s="69">
        <f t="shared" si="64"/>
        <v>0</v>
      </c>
    </row>
    <row r="128" spans="1:15" s="7" customFormat="1" ht="15" hidden="1" x14ac:dyDescent="0.25">
      <c r="A128" s="79">
        <v>99</v>
      </c>
      <c r="B128" s="98"/>
      <c r="C128" s="80"/>
      <c r="D128" s="99"/>
      <c r="E128" s="103"/>
      <c r="F128" s="103"/>
      <c r="G128" s="69">
        <f t="shared" si="58"/>
        <v>0</v>
      </c>
      <c r="H128" s="69"/>
      <c r="I128" s="69"/>
      <c r="J128" s="69">
        <f t="shared" si="59"/>
        <v>0</v>
      </c>
      <c r="K128" s="70">
        <f t="shared" si="60"/>
        <v>0</v>
      </c>
      <c r="L128" s="69">
        <f t="shared" si="61"/>
        <v>0</v>
      </c>
      <c r="M128" s="69">
        <f t="shared" si="62"/>
        <v>0</v>
      </c>
      <c r="N128" s="69">
        <f t="shared" si="63"/>
        <v>0</v>
      </c>
      <c r="O128" s="69">
        <f t="shared" si="64"/>
        <v>0</v>
      </c>
    </row>
    <row r="129" spans="1:16" s="7" customFormat="1" ht="15" hidden="1" x14ac:dyDescent="0.25">
      <c r="A129" s="79">
        <v>100</v>
      </c>
      <c r="B129" s="98"/>
      <c r="C129" s="80"/>
      <c r="D129" s="99"/>
      <c r="E129" s="103"/>
      <c r="F129" s="103"/>
      <c r="G129" s="69">
        <f t="shared" si="58"/>
        <v>0</v>
      </c>
      <c r="H129" s="69"/>
      <c r="I129" s="69"/>
      <c r="J129" s="69">
        <f t="shared" si="59"/>
        <v>0</v>
      </c>
      <c r="K129" s="70">
        <f t="shared" si="60"/>
        <v>0</v>
      </c>
      <c r="L129" s="69">
        <f t="shared" si="61"/>
        <v>0</v>
      </c>
      <c r="M129" s="69">
        <f t="shared" si="62"/>
        <v>0</v>
      </c>
      <c r="N129" s="69">
        <f t="shared" si="63"/>
        <v>0</v>
      </c>
      <c r="O129" s="69">
        <f t="shared" si="64"/>
        <v>0</v>
      </c>
    </row>
    <row r="130" spans="1:16" ht="15.75" x14ac:dyDescent="0.25">
      <c r="A130" s="75"/>
      <c r="B130" s="73"/>
      <c r="C130" s="74"/>
      <c r="D130" s="71"/>
      <c r="E130" s="72"/>
      <c r="F130" s="72"/>
      <c r="G130" s="72"/>
      <c r="H130" s="72"/>
      <c r="I130" s="72"/>
      <c r="J130" s="72"/>
      <c r="K130" s="76"/>
      <c r="L130" s="72"/>
      <c r="M130" s="72"/>
      <c r="N130" s="72"/>
      <c r="O130" s="69"/>
      <c r="P130" s="7"/>
    </row>
    <row r="131" spans="1:16" ht="15.75" customHeight="1" x14ac:dyDescent="0.25">
      <c r="A131" s="179" t="s">
        <v>63</v>
      </c>
      <c r="B131" s="180"/>
      <c r="C131" s="180"/>
      <c r="D131" s="180"/>
      <c r="E131" s="180"/>
      <c r="F131" s="180"/>
      <c r="G131" s="180"/>
      <c r="H131" s="180"/>
      <c r="I131" s="180"/>
      <c r="J131" s="181"/>
      <c r="K131" s="77">
        <f>SUM(K21:K130)</f>
        <v>0</v>
      </c>
      <c r="L131" s="78">
        <f>SUM(L21:L130)</f>
        <v>0</v>
      </c>
      <c r="M131" s="78">
        <f>SUM(M21:M130)</f>
        <v>0</v>
      </c>
      <c r="N131" s="78">
        <f>SUM(N21:N130)</f>
        <v>0</v>
      </c>
      <c r="O131" s="78">
        <f>SUM(O21:O130)</f>
        <v>0</v>
      </c>
      <c r="P131" s="7"/>
    </row>
    <row r="132" spans="1:16" ht="15" x14ac:dyDescent="0.25">
      <c r="B132" s="7"/>
      <c r="C132" s="7"/>
      <c r="D132" s="7"/>
      <c r="E132" s="7"/>
      <c r="F132" s="7"/>
      <c r="G132" s="7"/>
      <c r="H132" s="7"/>
      <c r="I132" s="7"/>
      <c r="J132" s="7"/>
      <c r="K132" s="7"/>
      <c r="L132" s="7"/>
      <c r="M132" s="7"/>
      <c r="N132" s="7"/>
      <c r="O132" s="7"/>
    </row>
    <row r="133" spans="1:16" ht="15" x14ac:dyDescent="0.25">
      <c r="A133" s="7"/>
      <c r="B133" s="25" t="s">
        <v>19</v>
      </c>
      <c r="C133" s="7"/>
      <c r="D133" s="7"/>
      <c r="E133" s="7"/>
      <c r="F133" s="7"/>
      <c r="G133" s="7"/>
      <c r="H133" s="7"/>
      <c r="I133" s="7"/>
      <c r="J133" s="7"/>
      <c r="K133" s="7"/>
      <c r="L133" s="7"/>
      <c r="M133" s="7"/>
      <c r="N133" s="7"/>
      <c r="O133" s="7"/>
      <c r="P133" s="7"/>
    </row>
    <row r="134" spans="1:16" ht="15" x14ac:dyDescent="0.25">
      <c r="A134" s="7"/>
      <c r="B134" s="58" t="s">
        <v>20</v>
      </c>
      <c r="C134" s="7"/>
      <c r="D134" s="7"/>
      <c r="E134" s="7"/>
      <c r="F134" s="7"/>
      <c r="G134" s="7"/>
      <c r="H134" s="7"/>
      <c r="I134" s="7"/>
      <c r="J134" s="7"/>
      <c r="K134" s="7"/>
      <c r="L134" s="7"/>
      <c r="M134" s="7"/>
      <c r="N134" s="7"/>
      <c r="O134" s="7"/>
    </row>
    <row r="135" spans="1:16" ht="15" x14ac:dyDescent="0.25">
      <c r="A135" s="7"/>
      <c r="B135" s="7"/>
      <c r="C135" s="7"/>
      <c r="D135" s="7"/>
      <c r="E135" s="7"/>
      <c r="F135" s="7"/>
      <c r="G135" s="7"/>
      <c r="H135" s="7"/>
      <c r="I135" s="7"/>
      <c r="J135" s="7"/>
      <c r="K135" s="7"/>
      <c r="L135" s="7"/>
      <c r="M135" s="7"/>
      <c r="N135" s="7"/>
      <c r="O135" s="7"/>
    </row>
    <row r="136" spans="1:16" ht="15" x14ac:dyDescent="0.25">
      <c r="A136" s="7"/>
      <c r="B136" s="7" t="s">
        <v>22</v>
      </c>
      <c r="C136" s="7"/>
      <c r="D136" s="7"/>
      <c r="E136" s="7"/>
      <c r="F136" s="7"/>
      <c r="G136" s="7"/>
      <c r="H136" s="7"/>
      <c r="I136" s="7"/>
      <c r="J136" s="7"/>
      <c r="K136" s="7"/>
      <c r="L136" s="7"/>
      <c r="M136" s="7"/>
      <c r="N136" s="7"/>
      <c r="O136" s="7"/>
    </row>
    <row r="137" spans="1:16" ht="15" x14ac:dyDescent="0.25">
      <c r="A137" s="7"/>
      <c r="B137" s="58" t="s">
        <v>40</v>
      </c>
      <c r="C137" s="7"/>
      <c r="D137" s="7"/>
      <c r="E137" s="7"/>
      <c r="F137" s="7"/>
      <c r="G137" s="7"/>
      <c r="H137" s="7"/>
      <c r="I137" s="7"/>
      <c r="J137" s="7"/>
      <c r="K137" s="7"/>
      <c r="L137" s="7"/>
      <c r="M137" s="7"/>
      <c r="N137" s="7"/>
      <c r="O137" s="7"/>
    </row>
    <row r="138" spans="1:16" ht="15" x14ac:dyDescent="0.25">
      <c r="A138" s="7"/>
      <c r="B138" s="7"/>
      <c r="C138" s="7"/>
      <c r="D138" s="7"/>
      <c r="E138" s="7"/>
      <c r="F138" s="7"/>
      <c r="G138" s="7"/>
      <c r="H138" s="7"/>
      <c r="I138" s="7"/>
      <c r="J138" s="7"/>
      <c r="K138" s="7"/>
      <c r="L138" s="7"/>
      <c r="M138" s="7"/>
      <c r="N138" s="7"/>
      <c r="O138" s="7"/>
    </row>
    <row r="139" spans="1:16" ht="15" x14ac:dyDescent="0.25">
      <c r="A139" s="7"/>
    </row>
  </sheetData>
  <mergeCells count="7">
    <mergeCell ref="K17:O17"/>
    <mergeCell ref="A131:J131"/>
    <mergeCell ref="A17:A18"/>
    <mergeCell ref="B17:B18"/>
    <mergeCell ref="C17:C18"/>
    <mergeCell ref="D17:D18"/>
    <mergeCell ref="E17:J1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129</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471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5" x14ac:dyDescent="0.25">
      <c r="A25" s="111"/>
      <c r="B25" s="104" t="s">
        <v>147</v>
      </c>
      <c r="C25" s="105"/>
      <c r="D25" s="106"/>
      <c r="E25" s="107"/>
      <c r="F25" s="108"/>
      <c r="G25" s="108"/>
      <c r="H25" s="108"/>
      <c r="I25" s="108"/>
      <c r="J25" s="108"/>
      <c r="K25" s="109"/>
      <c r="L25" s="108"/>
      <c r="M25" s="108"/>
      <c r="N25" s="108"/>
      <c r="O25" s="108"/>
    </row>
    <row r="26" spans="1:16" s="7" customFormat="1" ht="15" x14ac:dyDescent="0.25">
      <c r="A26" s="79">
        <v>4</v>
      </c>
      <c r="B26" s="98" t="s">
        <v>281</v>
      </c>
      <c r="C26" s="80" t="s">
        <v>149</v>
      </c>
      <c r="D26" s="99">
        <v>32.700000000000003</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5</v>
      </c>
      <c r="B27" s="101" t="s">
        <v>152</v>
      </c>
      <c r="C27" s="80" t="s">
        <v>149</v>
      </c>
      <c r="D27" s="102">
        <v>6.4</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6</v>
      </c>
      <c r="B28" s="101" t="s">
        <v>408</v>
      </c>
      <c r="C28" s="80" t="s">
        <v>149</v>
      </c>
      <c r="D28" s="102">
        <v>1.9</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245</v>
      </c>
      <c r="C29" s="80" t="s">
        <v>158</v>
      </c>
      <c r="D29" s="102">
        <v>30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159</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160</v>
      </c>
      <c r="C31" s="80" t="s">
        <v>182</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161</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246</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162</v>
      </c>
      <c r="C34" s="80" t="s">
        <v>182</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164</v>
      </c>
      <c r="C35" s="79" t="s">
        <v>165</v>
      </c>
      <c r="D35" s="102">
        <v>5</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166</v>
      </c>
      <c r="C36" s="79" t="s">
        <v>158</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15</v>
      </c>
      <c r="B37" s="101" t="s">
        <v>167</v>
      </c>
      <c r="C37" s="79" t="s">
        <v>163</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168</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111"/>
      <c r="B39" s="104" t="s">
        <v>169</v>
      </c>
      <c r="C39" s="105"/>
      <c r="D39" s="106"/>
      <c r="E39" s="107"/>
      <c r="F39" s="108"/>
      <c r="G39" s="108"/>
      <c r="H39" s="108"/>
      <c r="I39" s="108"/>
      <c r="J39" s="108"/>
      <c r="K39" s="109"/>
      <c r="L39" s="108"/>
      <c r="M39" s="108"/>
      <c r="N39" s="108"/>
      <c r="O39" s="108"/>
    </row>
    <row r="40" spans="1:15" s="7" customFormat="1" ht="180" x14ac:dyDescent="0.25">
      <c r="A40" s="80">
        <v>17</v>
      </c>
      <c r="B40" s="101" t="s">
        <v>247</v>
      </c>
      <c r="C40" s="79" t="s">
        <v>149</v>
      </c>
      <c r="D40" s="102">
        <v>6.4</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75" x14ac:dyDescent="0.25">
      <c r="A41" s="79">
        <v>18</v>
      </c>
      <c r="B41" s="101" t="s">
        <v>285</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19</v>
      </c>
      <c r="B42" s="101" t="s">
        <v>409</v>
      </c>
      <c r="C42" s="80" t="s">
        <v>182</v>
      </c>
      <c r="D42" s="102">
        <v>3</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20</v>
      </c>
      <c r="B43" s="101" t="s">
        <v>249</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21</v>
      </c>
      <c r="B44" s="101" t="s">
        <v>472</v>
      </c>
      <c r="C44" s="80" t="s">
        <v>149</v>
      </c>
      <c r="D44" s="99">
        <v>14</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45" x14ac:dyDescent="0.25">
      <c r="A45" s="79">
        <v>22</v>
      </c>
      <c r="B45" s="98" t="s">
        <v>252</v>
      </c>
      <c r="C45" s="80" t="s">
        <v>149</v>
      </c>
      <c r="D45" s="99">
        <v>32.700000000000003</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179</v>
      </c>
      <c r="C46" s="79" t="s">
        <v>182</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111"/>
      <c r="B47" s="104" t="s">
        <v>225</v>
      </c>
      <c r="C47" s="105"/>
      <c r="D47" s="106"/>
      <c r="E47" s="107"/>
      <c r="F47" s="108"/>
      <c r="G47" s="108"/>
      <c r="H47" s="108"/>
      <c r="I47" s="108"/>
      <c r="J47" s="108"/>
      <c r="K47" s="109"/>
      <c r="L47" s="108"/>
      <c r="M47" s="108"/>
      <c r="N47" s="108"/>
      <c r="O47" s="108"/>
    </row>
    <row r="48" spans="1:15" s="7" customFormat="1" ht="15" x14ac:dyDescent="0.25">
      <c r="A48" s="79">
        <v>24</v>
      </c>
      <c r="B48" s="101" t="s">
        <v>226</v>
      </c>
      <c r="C48" s="80" t="s">
        <v>182</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25</v>
      </c>
      <c r="B49" s="101" t="s">
        <v>227</v>
      </c>
      <c r="C49" s="79" t="s">
        <v>182</v>
      </c>
      <c r="D49" s="102">
        <v>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45" x14ac:dyDescent="0.25">
      <c r="A50" s="79">
        <v>26</v>
      </c>
      <c r="B50" s="101" t="s">
        <v>303</v>
      </c>
      <c r="C50" s="80" t="s">
        <v>182</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79">
        <v>27</v>
      </c>
      <c r="B51" s="98" t="s">
        <v>229</v>
      </c>
      <c r="C51" s="80" t="s">
        <v>182</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28</v>
      </c>
      <c r="B52" s="101" t="s">
        <v>230</v>
      </c>
      <c r="C52" s="79" t="s">
        <v>158</v>
      </c>
      <c r="D52" s="102">
        <v>3</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111"/>
      <c r="B53" s="104" t="s">
        <v>254</v>
      </c>
      <c r="C53" s="105"/>
      <c r="D53" s="106"/>
      <c r="E53" s="107"/>
      <c r="F53" s="108"/>
      <c r="G53" s="108"/>
      <c r="H53" s="108"/>
      <c r="I53" s="108"/>
      <c r="J53" s="108"/>
      <c r="K53" s="109"/>
      <c r="L53" s="108"/>
      <c r="M53" s="108"/>
      <c r="N53" s="108"/>
      <c r="O53" s="108"/>
    </row>
    <row r="54" spans="1:15" s="7" customFormat="1" ht="15" x14ac:dyDescent="0.25">
      <c r="A54" s="79">
        <v>29</v>
      </c>
      <c r="B54" s="101" t="s">
        <v>184</v>
      </c>
      <c r="C54" s="80" t="s">
        <v>182</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30</v>
      </c>
      <c r="B55" s="101" t="s">
        <v>255</v>
      </c>
      <c r="C55" s="79" t="s">
        <v>182</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31</v>
      </c>
      <c r="B56" s="101" t="s">
        <v>195</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32</v>
      </c>
      <c r="B57" s="98" t="s">
        <v>256</v>
      </c>
      <c r="C57" s="80" t="s">
        <v>182</v>
      </c>
      <c r="D57" s="99">
        <v>5</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80">
        <v>33</v>
      </c>
      <c r="B58" s="101" t="s">
        <v>257</v>
      </c>
      <c r="C58" s="79" t="s">
        <v>158</v>
      </c>
      <c r="D58" s="102">
        <v>5</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34</v>
      </c>
      <c r="B59" s="101" t="s">
        <v>186</v>
      </c>
      <c r="C59" s="79" t="s">
        <v>187</v>
      </c>
      <c r="D59" s="102">
        <v>0.05</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60" x14ac:dyDescent="0.25">
      <c r="A60" s="79">
        <v>35</v>
      </c>
      <c r="B60" s="101" t="s">
        <v>188</v>
      </c>
      <c r="C60" s="80" t="s">
        <v>158</v>
      </c>
      <c r="D60" s="102">
        <v>2</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36</v>
      </c>
      <c r="B61" s="101" t="s">
        <v>258</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37</v>
      </c>
      <c r="B62" s="101" t="s">
        <v>348</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38</v>
      </c>
      <c r="B63" s="98" t="s">
        <v>191</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39</v>
      </c>
      <c r="B64" s="101" t="s">
        <v>192</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40</v>
      </c>
      <c r="B65" s="101" t="s">
        <v>291</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41</v>
      </c>
      <c r="B66" s="101" t="s">
        <v>260</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42</v>
      </c>
      <c r="B67" s="101" t="s">
        <v>261</v>
      </c>
      <c r="C67" s="79" t="s">
        <v>182</v>
      </c>
      <c r="D67" s="102">
        <v>2</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43</v>
      </c>
      <c r="B68" s="101" t="s">
        <v>262</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111"/>
      <c r="B69" s="104" t="s">
        <v>199</v>
      </c>
      <c r="C69" s="105"/>
      <c r="D69" s="106"/>
      <c r="E69" s="107"/>
      <c r="F69" s="108"/>
      <c r="G69" s="108"/>
      <c r="H69" s="108"/>
      <c r="I69" s="108"/>
      <c r="J69" s="108"/>
      <c r="K69" s="109"/>
      <c r="L69" s="108"/>
      <c r="M69" s="108"/>
      <c r="N69" s="108"/>
      <c r="O69" s="108"/>
    </row>
    <row r="70" spans="1:15" s="7" customFormat="1" ht="45" x14ac:dyDescent="0.25">
      <c r="A70" s="80">
        <v>44</v>
      </c>
      <c r="B70" s="101" t="s">
        <v>411</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79">
        <v>45</v>
      </c>
      <c r="B71" s="101" t="s">
        <v>205</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80">
        <v>46</v>
      </c>
      <c r="B72" s="101" t="s">
        <v>206</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60" x14ac:dyDescent="0.25">
      <c r="A73" s="79">
        <v>47</v>
      </c>
      <c r="B73" s="101" t="s">
        <v>200</v>
      </c>
      <c r="C73" s="79" t="s">
        <v>158</v>
      </c>
      <c r="D73" s="102">
        <v>30</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80">
        <v>48</v>
      </c>
      <c r="B74" s="101" t="s">
        <v>263</v>
      </c>
      <c r="C74" s="80" t="s">
        <v>182</v>
      </c>
      <c r="D74" s="99">
        <v>4</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45" x14ac:dyDescent="0.25">
      <c r="A75" s="79">
        <v>49</v>
      </c>
      <c r="B75" s="98" t="s">
        <v>264</v>
      </c>
      <c r="C75" s="80" t="s">
        <v>182</v>
      </c>
      <c r="D75" s="99">
        <v>8</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50</v>
      </c>
      <c r="B76" s="101" t="s">
        <v>265</v>
      </c>
      <c r="C76" s="79" t="s">
        <v>182</v>
      </c>
      <c r="D76" s="102">
        <v>3</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266</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80">
        <v>52</v>
      </c>
      <c r="B78" s="101" t="s">
        <v>267</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79">
        <v>53</v>
      </c>
      <c r="B79" s="101" t="s">
        <v>268</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60" x14ac:dyDescent="0.25">
      <c r="A80" s="80">
        <v>54</v>
      </c>
      <c r="B80" s="101" t="s">
        <v>207</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111"/>
      <c r="B81" s="104" t="s">
        <v>210</v>
      </c>
      <c r="C81" s="105"/>
      <c r="D81" s="106"/>
      <c r="E81" s="107"/>
      <c r="F81" s="108"/>
      <c r="G81" s="108"/>
      <c r="H81" s="108"/>
      <c r="I81" s="108"/>
      <c r="J81" s="108"/>
      <c r="K81" s="109"/>
      <c r="L81" s="108"/>
      <c r="M81" s="108"/>
      <c r="N81" s="108"/>
      <c r="O81" s="108"/>
    </row>
    <row r="82" spans="1:15" s="7" customFormat="1" ht="30" x14ac:dyDescent="0.25">
      <c r="A82" s="80">
        <v>55</v>
      </c>
      <c r="B82" s="101" t="s">
        <v>211</v>
      </c>
      <c r="C82" s="79" t="s">
        <v>149</v>
      </c>
      <c r="D82" s="102">
        <v>160</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56</v>
      </c>
      <c r="B83" s="101" t="s">
        <v>269</v>
      </c>
      <c r="C83" s="79" t="s">
        <v>149</v>
      </c>
      <c r="D83" s="102">
        <v>44.6</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57</v>
      </c>
      <c r="B84" s="101" t="s">
        <v>270</v>
      </c>
      <c r="C84" s="80" t="s">
        <v>149</v>
      </c>
      <c r="D84" s="102">
        <v>46</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80">
        <v>58</v>
      </c>
      <c r="B85" s="101" t="s">
        <v>213</v>
      </c>
      <c r="C85" s="79" t="s">
        <v>149</v>
      </c>
      <c r="D85" s="102">
        <v>19</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59</v>
      </c>
      <c r="B86" s="101" t="s">
        <v>271</v>
      </c>
      <c r="C86" s="79" t="s">
        <v>149</v>
      </c>
      <c r="D86" s="102">
        <v>1.1000000000000001</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60</v>
      </c>
      <c r="B87" s="101" t="s">
        <v>272</v>
      </c>
      <c r="C87" s="80" t="s">
        <v>149</v>
      </c>
      <c r="D87" s="99">
        <v>44.6</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61</v>
      </c>
      <c r="B88" s="98" t="s">
        <v>273</v>
      </c>
      <c r="C88" s="80" t="s">
        <v>149</v>
      </c>
      <c r="D88" s="99">
        <v>44.6</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62</v>
      </c>
      <c r="B89" s="101" t="s">
        <v>217</v>
      </c>
      <c r="C89" s="79" t="s">
        <v>149</v>
      </c>
      <c r="D89" s="102">
        <v>44.6</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63</v>
      </c>
      <c r="B90" s="101" t="s">
        <v>274</v>
      </c>
      <c r="C90" s="79" t="s">
        <v>149</v>
      </c>
      <c r="D90" s="102">
        <v>115</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64</v>
      </c>
      <c r="B91" s="101" t="s">
        <v>275</v>
      </c>
      <c r="C91" s="80" t="s">
        <v>149</v>
      </c>
      <c r="D91" s="102">
        <v>115</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80">
        <v>65</v>
      </c>
      <c r="B92" s="101" t="s">
        <v>220</v>
      </c>
      <c r="C92" s="79" t="s">
        <v>149</v>
      </c>
      <c r="D92" s="102">
        <v>115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447</v>
      </c>
      <c r="C93" s="80" t="s">
        <v>149</v>
      </c>
      <c r="D93" s="99">
        <v>8.6</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98" t="s">
        <v>312</v>
      </c>
      <c r="C94" s="80" t="s">
        <v>149</v>
      </c>
      <c r="D94" s="99">
        <v>17.8</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80">
        <v>68</v>
      </c>
      <c r="B95" s="101" t="s">
        <v>222</v>
      </c>
      <c r="C95" s="79" t="s">
        <v>149</v>
      </c>
      <c r="D95" s="102">
        <v>2.5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45" x14ac:dyDescent="0.25">
      <c r="A96" s="79">
        <v>69</v>
      </c>
      <c r="B96" s="101" t="s">
        <v>223</v>
      </c>
      <c r="C96" s="79" t="s">
        <v>149</v>
      </c>
      <c r="D96" s="102">
        <v>4.5</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45" x14ac:dyDescent="0.25">
      <c r="A97" s="79">
        <v>70</v>
      </c>
      <c r="B97" s="101" t="s">
        <v>224</v>
      </c>
      <c r="C97" s="80" t="s">
        <v>149</v>
      </c>
      <c r="D97" s="102">
        <v>14.1</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111"/>
      <c r="B98" s="104" t="s">
        <v>231</v>
      </c>
      <c r="C98" s="105"/>
      <c r="D98" s="106"/>
      <c r="E98" s="107"/>
      <c r="F98" s="108"/>
      <c r="G98" s="108"/>
      <c r="H98" s="108"/>
      <c r="I98" s="108"/>
      <c r="J98" s="108"/>
      <c r="K98" s="109"/>
      <c r="L98" s="108"/>
      <c r="M98" s="108"/>
      <c r="N98" s="108"/>
      <c r="O98" s="108"/>
    </row>
    <row r="99" spans="1:15" s="7" customFormat="1" ht="30" x14ac:dyDescent="0.25">
      <c r="A99" s="79">
        <v>71</v>
      </c>
      <c r="B99" s="101" t="s">
        <v>435</v>
      </c>
      <c r="C99" s="80" t="s">
        <v>182</v>
      </c>
      <c r="D99" s="99">
        <v>1</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111"/>
      <c r="B100" s="104" t="s">
        <v>233</v>
      </c>
      <c r="C100" s="105"/>
      <c r="D100" s="106"/>
      <c r="E100" s="107"/>
      <c r="F100" s="108"/>
      <c r="G100" s="108"/>
      <c r="H100" s="108"/>
      <c r="I100" s="108"/>
      <c r="J100" s="108"/>
      <c r="K100" s="109"/>
      <c r="L100" s="108"/>
      <c r="M100" s="108"/>
      <c r="N100" s="108"/>
      <c r="O100" s="108"/>
    </row>
    <row r="101" spans="1:15" s="7" customFormat="1" ht="45" x14ac:dyDescent="0.25">
      <c r="A101" s="79">
        <v>72</v>
      </c>
      <c r="B101" s="98" t="s">
        <v>234</v>
      </c>
      <c r="C101" s="80" t="s">
        <v>235</v>
      </c>
      <c r="D101" s="99">
        <v>3.3</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80">
        <v>73</v>
      </c>
      <c r="B102" s="101" t="s">
        <v>236</v>
      </c>
      <c r="C102" s="79" t="s">
        <v>235</v>
      </c>
      <c r="D102" s="102">
        <v>3.3</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x14ac:dyDescent="0.25">
      <c r="A103" s="79">
        <v>74</v>
      </c>
      <c r="B103" s="101" t="s">
        <v>279</v>
      </c>
      <c r="C103" s="79" t="s">
        <v>149</v>
      </c>
      <c r="D103" s="102">
        <v>44.6</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45" x14ac:dyDescent="0.25">
      <c r="A104" s="79">
        <v>75</v>
      </c>
      <c r="B104" s="101" t="s">
        <v>315</v>
      </c>
      <c r="C104" s="80" t="s">
        <v>149</v>
      </c>
      <c r="D104" s="102">
        <v>3.3</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hidden="1"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546</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473</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79">
        <v>3</v>
      </c>
      <c r="B25" s="101" t="s">
        <v>148</v>
      </c>
      <c r="C25" s="79" t="s">
        <v>149</v>
      </c>
      <c r="D25" s="99">
        <v>3.8</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80">
        <v>4</v>
      </c>
      <c r="B26" s="98" t="s">
        <v>281</v>
      </c>
      <c r="C26" s="80" t="s">
        <v>149</v>
      </c>
      <c r="D26" s="99">
        <v>43.7</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45" x14ac:dyDescent="0.25">
      <c r="A27" s="79">
        <v>5</v>
      </c>
      <c r="B27" s="101" t="s">
        <v>474</v>
      </c>
      <c r="C27" s="80" t="s">
        <v>182</v>
      </c>
      <c r="D27" s="102">
        <v>2</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79">
        <v>6</v>
      </c>
      <c r="B28" s="101" t="s">
        <v>243</v>
      </c>
      <c r="C28" s="80" t="s">
        <v>149</v>
      </c>
      <c r="D28" s="102">
        <v>9</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80">
        <v>7</v>
      </c>
      <c r="B29" s="101" t="s">
        <v>475</v>
      </c>
      <c r="C29" s="80" t="s">
        <v>182</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156</v>
      </c>
      <c r="C30" s="80" t="s">
        <v>149</v>
      </c>
      <c r="D30" s="102">
        <v>13</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79">
        <v>9</v>
      </c>
      <c r="B31" s="101" t="s">
        <v>245</v>
      </c>
      <c r="C31" s="80" t="s">
        <v>158</v>
      </c>
      <c r="D31" s="99">
        <v>50</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80">
        <v>10</v>
      </c>
      <c r="B32" s="98" t="s">
        <v>159</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160</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79">
        <v>12</v>
      </c>
      <c r="B34" s="101" t="s">
        <v>161</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80">
        <v>13</v>
      </c>
      <c r="B35" s="101" t="s">
        <v>476</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14</v>
      </c>
      <c r="B36" s="101" t="s">
        <v>162</v>
      </c>
      <c r="C36" s="79" t="s">
        <v>182</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79">
        <v>15</v>
      </c>
      <c r="B37" s="101" t="s">
        <v>164</v>
      </c>
      <c r="C37" s="79" t="s">
        <v>165</v>
      </c>
      <c r="D37" s="102">
        <v>10</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80">
        <v>16</v>
      </c>
      <c r="B38" s="101" t="s">
        <v>166</v>
      </c>
      <c r="C38" s="80" t="s">
        <v>158</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17</v>
      </c>
      <c r="B39" s="98" t="s">
        <v>299</v>
      </c>
      <c r="C39" s="80" t="s">
        <v>163</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79">
        <v>18</v>
      </c>
      <c r="B40" s="101" t="s">
        <v>227</v>
      </c>
      <c r="C40" s="79" t="s">
        <v>182</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80">
        <v>19</v>
      </c>
      <c r="B41" s="101" t="s">
        <v>168</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111"/>
      <c r="B42" s="104" t="s">
        <v>169</v>
      </c>
      <c r="C42" s="105"/>
      <c r="D42" s="106"/>
      <c r="E42" s="107"/>
      <c r="F42" s="108"/>
      <c r="G42" s="108"/>
      <c r="H42" s="108"/>
      <c r="I42" s="108"/>
      <c r="J42" s="108"/>
      <c r="K42" s="109"/>
      <c r="L42" s="108"/>
      <c r="M42" s="108"/>
      <c r="N42" s="108"/>
      <c r="O42" s="108"/>
    </row>
    <row r="43" spans="1:15" s="7" customFormat="1" ht="30" x14ac:dyDescent="0.25">
      <c r="A43" s="79">
        <v>20</v>
      </c>
      <c r="B43" s="101" t="s">
        <v>284</v>
      </c>
      <c r="C43" s="79" t="s">
        <v>182</v>
      </c>
      <c r="D43" s="102">
        <v>5</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60" x14ac:dyDescent="0.25">
      <c r="A44" s="79">
        <v>21</v>
      </c>
      <c r="B44" s="101" t="s">
        <v>415</v>
      </c>
      <c r="C44" s="80" t="s">
        <v>155</v>
      </c>
      <c r="D44" s="99">
        <v>3</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45" x14ac:dyDescent="0.25">
      <c r="A45" s="80">
        <v>22</v>
      </c>
      <c r="B45" s="98" t="s">
        <v>248</v>
      </c>
      <c r="C45" s="80" t="s">
        <v>155</v>
      </c>
      <c r="D45" s="99">
        <v>1</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75" x14ac:dyDescent="0.25">
      <c r="A46" s="79">
        <v>23</v>
      </c>
      <c r="B46" s="101" t="s">
        <v>285</v>
      </c>
      <c r="C46" s="79" t="s">
        <v>182</v>
      </c>
      <c r="D46" s="102">
        <v>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249</v>
      </c>
      <c r="C47" s="79" t="s">
        <v>182</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80">
        <v>25</v>
      </c>
      <c r="B48" s="101" t="s">
        <v>416</v>
      </c>
      <c r="C48" s="80" t="s">
        <v>149</v>
      </c>
      <c r="D48" s="102">
        <v>3.8</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60" x14ac:dyDescent="0.25">
      <c r="A49" s="79">
        <v>26</v>
      </c>
      <c r="B49" s="101" t="s">
        <v>402</v>
      </c>
      <c r="C49" s="79" t="s">
        <v>149</v>
      </c>
      <c r="D49" s="102">
        <v>4.5999999999999996</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79">
        <v>27</v>
      </c>
      <c r="B50" s="101" t="s">
        <v>171</v>
      </c>
      <c r="C50" s="80" t="s">
        <v>149</v>
      </c>
      <c r="D50" s="99">
        <v>3.8</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80">
        <v>28</v>
      </c>
      <c r="B51" s="98" t="s">
        <v>477</v>
      </c>
      <c r="C51" s="80" t="s">
        <v>149</v>
      </c>
      <c r="D51" s="99">
        <v>21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79">
        <v>29</v>
      </c>
      <c r="B52" s="101" t="s">
        <v>252</v>
      </c>
      <c r="C52" s="79" t="s">
        <v>149</v>
      </c>
      <c r="D52" s="102">
        <v>43.7</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286</v>
      </c>
      <c r="C53" s="79" t="s">
        <v>182</v>
      </c>
      <c r="D53" s="102">
        <v>2</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80">
        <v>31</v>
      </c>
      <c r="B54" s="101" t="s">
        <v>417</v>
      </c>
      <c r="C54" s="80" t="s">
        <v>182</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111"/>
      <c r="B55" s="104" t="s">
        <v>478</v>
      </c>
      <c r="C55" s="105"/>
      <c r="D55" s="106"/>
      <c r="E55" s="107"/>
      <c r="F55" s="108"/>
      <c r="G55" s="108"/>
      <c r="H55" s="108"/>
      <c r="I55" s="108"/>
      <c r="J55" s="108"/>
      <c r="K55" s="109"/>
      <c r="L55" s="108"/>
      <c r="M55" s="108"/>
      <c r="N55" s="108"/>
      <c r="O55" s="108"/>
    </row>
    <row r="56" spans="1:15" s="7" customFormat="1" ht="60" x14ac:dyDescent="0.25">
      <c r="A56" s="79">
        <v>32</v>
      </c>
      <c r="B56" s="101" t="s">
        <v>479</v>
      </c>
      <c r="C56" s="80" t="s">
        <v>182</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60" x14ac:dyDescent="0.25">
      <c r="A57" s="79">
        <v>33</v>
      </c>
      <c r="B57" s="98" t="s">
        <v>480</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34</v>
      </c>
      <c r="B58" s="101" t="s">
        <v>481</v>
      </c>
      <c r="C58" s="79" t="s">
        <v>158</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111"/>
      <c r="B59" s="104" t="s">
        <v>225</v>
      </c>
      <c r="C59" s="105"/>
      <c r="D59" s="106"/>
      <c r="E59" s="107"/>
      <c r="F59" s="108"/>
      <c r="G59" s="108"/>
      <c r="H59" s="108"/>
      <c r="I59" s="108"/>
      <c r="J59" s="108"/>
      <c r="K59" s="109"/>
      <c r="L59" s="108"/>
      <c r="M59" s="108"/>
      <c r="N59" s="108"/>
      <c r="O59" s="108"/>
    </row>
    <row r="60" spans="1:15" s="7" customFormat="1" ht="45" x14ac:dyDescent="0.25">
      <c r="A60" s="79">
        <v>35</v>
      </c>
      <c r="B60" s="101" t="s">
        <v>303</v>
      </c>
      <c r="C60" s="80" t="s">
        <v>182</v>
      </c>
      <c r="D60" s="102">
        <v>4</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15" x14ac:dyDescent="0.25">
      <c r="A61" s="79">
        <v>36</v>
      </c>
      <c r="B61" s="101" t="s">
        <v>229</v>
      </c>
      <c r="C61" s="79" t="s">
        <v>182</v>
      </c>
      <c r="D61" s="102">
        <v>4</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80">
        <v>37</v>
      </c>
      <c r="B62" s="101" t="s">
        <v>230</v>
      </c>
      <c r="C62" s="80" t="s">
        <v>158</v>
      </c>
      <c r="D62" s="99">
        <v>23</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111"/>
      <c r="B63" s="104" t="s">
        <v>254</v>
      </c>
      <c r="C63" s="105"/>
      <c r="D63" s="106"/>
      <c r="E63" s="107"/>
      <c r="F63" s="108"/>
      <c r="G63" s="108"/>
      <c r="H63" s="108"/>
      <c r="I63" s="108"/>
      <c r="J63" s="108"/>
      <c r="K63" s="109"/>
      <c r="L63" s="108"/>
      <c r="M63" s="108"/>
      <c r="N63" s="108"/>
      <c r="O63" s="108"/>
    </row>
    <row r="64" spans="1:15" s="7" customFormat="1" ht="15" x14ac:dyDescent="0.25">
      <c r="A64" s="79">
        <v>38</v>
      </c>
      <c r="B64" s="101" t="s">
        <v>184</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39</v>
      </c>
      <c r="B65" s="101" t="s">
        <v>255</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40</v>
      </c>
      <c r="B66" s="101" t="s">
        <v>195</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41</v>
      </c>
      <c r="B67" s="101" t="s">
        <v>256</v>
      </c>
      <c r="C67" s="79" t="s">
        <v>182</v>
      </c>
      <c r="D67" s="102">
        <v>3</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42</v>
      </c>
      <c r="B68" s="101" t="s">
        <v>257</v>
      </c>
      <c r="C68" s="80" t="s">
        <v>158</v>
      </c>
      <c r="D68" s="99">
        <v>10</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43</v>
      </c>
      <c r="B69" s="98" t="s">
        <v>418</v>
      </c>
      <c r="C69" s="80" t="s">
        <v>187</v>
      </c>
      <c r="D69" s="99">
        <v>0.1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60" x14ac:dyDescent="0.25">
      <c r="A70" s="79">
        <v>44</v>
      </c>
      <c r="B70" s="101" t="s">
        <v>188</v>
      </c>
      <c r="C70" s="79" t="s">
        <v>158</v>
      </c>
      <c r="D70" s="102">
        <v>2</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79">
        <v>45</v>
      </c>
      <c r="B71" s="101" t="s">
        <v>258</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45" x14ac:dyDescent="0.25">
      <c r="A72" s="79">
        <v>46</v>
      </c>
      <c r="B72" s="101" t="s">
        <v>191</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45" x14ac:dyDescent="0.25">
      <c r="A73" s="80">
        <v>47</v>
      </c>
      <c r="B73" s="101" t="s">
        <v>192</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48</v>
      </c>
      <c r="B74" s="101" t="s">
        <v>334</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49</v>
      </c>
      <c r="B75" s="98" t="s">
        <v>260</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79">
        <v>50</v>
      </c>
      <c r="B76" s="101" t="s">
        <v>261</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111"/>
      <c r="B77" s="104" t="s">
        <v>199</v>
      </c>
      <c r="C77" s="105"/>
      <c r="D77" s="106"/>
      <c r="E77" s="107"/>
      <c r="F77" s="108"/>
      <c r="G77" s="108"/>
      <c r="H77" s="108"/>
      <c r="I77" s="108"/>
      <c r="J77" s="108"/>
      <c r="K77" s="109"/>
      <c r="L77" s="108"/>
      <c r="M77" s="108"/>
      <c r="N77" s="108"/>
      <c r="O77" s="108"/>
    </row>
    <row r="78" spans="1:15" s="7" customFormat="1" ht="90" x14ac:dyDescent="0.25">
      <c r="A78" s="79">
        <v>51</v>
      </c>
      <c r="B78" s="101" t="s">
        <v>405</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45" x14ac:dyDescent="0.25">
      <c r="A79" s="79">
        <v>52</v>
      </c>
      <c r="B79" s="101" t="s">
        <v>205</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60" x14ac:dyDescent="0.25">
      <c r="A80" s="79">
        <v>53</v>
      </c>
      <c r="B80" s="101" t="s">
        <v>206</v>
      </c>
      <c r="C80" s="80" t="s">
        <v>182</v>
      </c>
      <c r="D80" s="99">
        <v>1</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60" x14ac:dyDescent="0.25">
      <c r="A81" s="79">
        <v>54</v>
      </c>
      <c r="B81" s="98" t="s">
        <v>419</v>
      </c>
      <c r="C81" s="80" t="s">
        <v>158</v>
      </c>
      <c r="D81" s="99">
        <v>50</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79">
        <v>55</v>
      </c>
      <c r="B82" s="101" t="s">
        <v>263</v>
      </c>
      <c r="C82" s="79" t="s">
        <v>182</v>
      </c>
      <c r="D82" s="102">
        <v>5</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56</v>
      </c>
      <c r="B83" s="101" t="s">
        <v>310</v>
      </c>
      <c r="C83" s="79" t="s">
        <v>182</v>
      </c>
      <c r="D83" s="102">
        <v>12</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57</v>
      </c>
      <c r="B84" s="101" t="s">
        <v>265</v>
      </c>
      <c r="C84" s="80" t="s">
        <v>182</v>
      </c>
      <c r="D84" s="102">
        <v>4</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79">
        <v>58</v>
      </c>
      <c r="B85" s="101" t="s">
        <v>266</v>
      </c>
      <c r="C85" s="79" t="s">
        <v>182</v>
      </c>
      <c r="D85" s="102">
        <v>1</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79">
        <v>59</v>
      </c>
      <c r="B86" s="101" t="s">
        <v>267</v>
      </c>
      <c r="C86" s="79" t="s">
        <v>182</v>
      </c>
      <c r="D86" s="102">
        <v>1</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60</v>
      </c>
      <c r="B87" s="101" t="s">
        <v>268</v>
      </c>
      <c r="C87" s="80" t="s">
        <v>182</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60" x14ac:dyDescent="0.25">
      <c r="A88" s="79">
        <v>61</v>
      </c>
      <c r="B88" s="98" t="s">
        <v>207</v>
      </c>
      <c r="C88" s="80" t="s">
        <v>182</v>
      </c>
      <c r="D88" s="99">
        <v>1</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111"/>
      <c r="B89" s="104" t="s">
        <v>210</v>
      </c>
      <c r="C89" s="105"/>
      <c r="D89" s="106"/>
      <c r="E89" s="107"/>
      <c r="F89" s="108"/>
      <c r="G89" s="108"/>
      <c r="H89" s="108"/>
      <c r="I89" s="108"/>
      <c r="J89" s="108"/>
      <c r="K89" s="109"/>
      <c r="L89" s="108"/>
      <c r="M89" s="108"/>
      <c r="N89" s="108"/>
      <c r="O89" s="108"/>
    </row>
    <row r="90" spans="1:15" s="7" customFormat="1" ht="30" x14ac:dyDescent="0.25">
      <c r="A90" s="79">
        <v>62</v>
      </c>
      <c r="B90" s="101" t="s">
        <v>211</v>
      </c>
      <c r="C90" s="79" t="s">
        <v>149</v>
      </c>
      <c r="D90" s="102">
        <v>183</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63</v>
      </c>
      <c r="B91" s="101" t="s">
        <v>269</v>
      </c>
      <c r="C91" s="80" t="s">
        <v>149</v>
      </c>
      <c r="D91" s="102">
        <v>47.5</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30" x14ac:dyDescent="0.25">
      <c r="A92" s="79">
        <v>64</v>
      </c>
      <c r="B92" s="101" t="s">
        <v>270</v>
      </c>
      <c r="C92" s="79" t="s">
        <v>149</v>
      </c>
      <c r="D92" s="102">
        <v>54</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79">
        <v>65</v>
      </c>
      <c r="B93" s="101" t="s">
        <v>213</v>
      </c>
      <c r="C93" s="80" t="s">
        <v>149</v>
      </c>
      <c r="D93" s="99">
        <v>40</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66</v>
      </c>
      <c r="B94" s="98" t="s">
        <v>271</v>
      </c>
      <c r="C94" s="80" t="s">
        <v>149</v>
      </c>
      <c r="D94" s="99">
        <v>6.8</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79">
        <v>67</v>
      </c>
      <c r="B95" s="101" t="s">
        <v>272</v>
      </c>
      <c r="C95" s="79" t="s">
        <v>149</v>
      </c>
      <c r="D95" s="102">
        <v>47.5</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68</v>
      </c>
      <c r="B96" s="101" t="s">
        <v>273</v>
      </c>
      <c r="C96" s="79" t="s">
        <v>149</v>
      </c>
      <c r="D96" s="102">
        <v>47.5</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69</v>
      </c>
      <c r="B97" s="101" t="s">
        <v>367</v>
      </c>
      <c r="C97" s="80" t="s">
        <v>149</v>
      </c>
      <c r="D97" s="102">
        <v>47.5</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x14ac:dyDescent="0.25">
      <c r="A98" s="79">
        <v>70</v>
      </c>
      <c r="B98" s="101" t="s">
        <v>274</v>
      </c>
      <c r="C98" s="79" t="s">
        <v>149</v>
      </c>
      <c r="D98" s="102">
        <v>136</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30" x14ac:dyDescent="0.25">
      <c r="A99" s="79">
        <v>71</v>
      </c>
      <c r="B99" s="101" t="s">
        <v>275</v>
      </c>
      <c r="C99" s="80" t="s">
        <v>149</v>
      </c>
      <c r="D99" s="99">
        <v>136</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72</v>
      </c>
      <c r="B100" s="98" t="s">
        <v>368</v>
      </c>
      <c r="C100" s="80" t="s">
        <v>149</v>
      </c>
      <c r="D100" s="99">
        <v>136</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30" x14ac:dyDescent="0.25">
      <c r="A101" s="79">
        <v>73</v>
      </c>
      <c r="B101" s="98" t="s">
        <v>222</v>
      </c>
      <c r="C101" s="80" t="s">
        <v>149</v>
      </c>
      <c r="D101" s="99">
        <v>1.5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79">
        <v>74</v>
      </c>
      <c r="B102" s="101" t="s">
        <v>223</v>
      </c>
      <c r="C102" s="79" t="s">
        <v>149</v>
      </c>
      <c r="D102" s="102">
        <v>4.5</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45" x14ac:dyDescent="0.25">
      <c r="A103" s="79">
        <v>75</v>
      </c>
      <c r="B103" s="101" t="s">
        <v>224</v>
      </c>
      <c r="C103" s="79" t="s">
        <v>149</v>
      </c>
      <c r="D103" s="102">
        <v>15.2</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x14ac:dyDescent="0.25">
      <c r="A104" s="111"/>
      <c r="B104" s="104" t="s">
        <v>231</v>
      </c>
      <c r="C104" s="105"/>
      <c r="D104" s="106"/>
      <c r="E104" s="107"/>
      <c r="F104" s="108"/>
      <c r="G104" s="108"/>
      <c r="H104" s="108"/>
      <c r="I104" s="108"/>
      <c r="J104" s="108"/>
      <c r="K104" s="109"/>
      <c r="L104" s="108"/>
      <c r="M104" s="108"/>
      <c r="N104" s="108"/>
      <c r="O104" s="108"/>
    </row>
    <row r="105" spans="1:15" s="7" customFormat="1" ht="30" x14ac:dyDescent="0.25">
      <c r="A105" s="79">
        <v>76</v>
      </c>
      <c r="B105" s="101" t="s">
        <v>278</v>
      </c>
      <c r="C105" s="79" t="s">
        <v>182</v>
      </c>
      <c r="D105" s="102">
        <v>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x14ac:dyDescent="0.25">
      <c r="A106" s="111"/>
      <c r="B106" s="104" t="s">
        <v>233</v>
      </c>
      <c r="C106" s="105"/>
      <c r="D106" s="106"/>
      <c r="E106" s="107"/>
      <c r="F106" s="108"/>
      <c r="G106" s="108"/>
      <c r="H106" s="108"/>
      <c r="I106" s="108"/>
      <c r="J106" s="108"/>
      <c r="K106" s="109"/>
      <c r="L106" s="108"/>
      <c r="M106" s="108"/>
      <c r="N106" s="108"/>
      <c r="O106" s="108"/>
    </row>
    <row r="107" spans="1:15" s="7" customFormat="1" ht="45" x14ac:dyDescent="0.25">
      <c r="A107" s="79">
        <v>77</v>
      </c>
      <c r="B107" s="98" t="s">
        <v>234</v>
      </c>
      <c r="C107" s="80" t="s">
        <v>235</v>
      </c>
      <c r="D107" s="99">
        <v>6.2</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45" x14ac:dyDescent="0.25">
      <c r="A108" s="79">
        <v>78</v>
      </c>
      <c r="B108" s="98" t="s">
        <v>236</v>
      </c>
      <c r="C108" s="80" t="s">
        <v>235</v>
      </c>
      <c r="D108" s="99">
        <v>6.2</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x14ac:dyDescent="0.25">
      <c r="A109" s="79">
        <v>79</v>
      </c>
      <c r="B109" s="101" t="s">
        <v>279</v>
      </c>
      <c r="C109" s="79" t="s">
        <v>149</v>
      </c>
      <c r="D109" s="102">
        <v>47.5</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60" x14ac:dyDescent="0.25">
      <c r="A110" s="79">
        <v>80</v>
      </c>
      <c r="B110" s="101" t="s">
        <v>294</v>
      </c>
      <c r="C110" s="79" t="s">
        <v>149</v>
      </c>
      <c r="D110" s="102">
        <v>8.6999999999999993</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130</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482</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483</v>
      </c>
      <c r="C25" s="79" t="s">
        <v>149</v>
      </c>
      <c r="D25" s="99">
        <v>1.9</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4</v>
      </c>
      <c r="B26" s="98" t="s">
        <v>484</v>
      </c>
      <c r="C26" s="80" t="s">
        <v>149</v>
      </c>
      <c r="D26" s="99">
        <v>17.600000000000001</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80">
        <v>5</v>
      </c>
      <c r="B27" s="101" t="s">
        <v>244</v>
      </c>
      <c r="C27" s="80" t="s">
        <v>182</v>
      </c>
      <c r="D27" s="102">
        <v>9</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79">
        <v>6</v>
      </c>
      <c r="B28" s="101" t="s">
        <v>282</v>
      </c>
      <c r="C28" s="80" t="s">
        <v>182</v>
      </c>
      <c r="D28" s="102">
        <v>1</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80">
        <v>7</v>
      </c>
      <c r="B29" s="101" t="s">
        <v>246</v>
      </c>
      <c r="C29" s="80" t="s">
        <v>182</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485</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162</v>
      </c>
      <c r="C31" s="80" t="s">
        <v>182</v>
      </c>
      <c r="D31" s="99">
        <v>3</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486</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111"/>
      <c r="B33" s="104" t="s">
        <v>169</v>
      </c>
      <c r="C33" s="105"/>
      <c r="D33" s="106"/>
      <c r="E33" s="107"/>
      <c r="F33" s="108"/>
      <c r="G33" s="108"/>
      <c r="H33" s="108"/>
      <c r="I33" s="108"/>
      <c r="J33" s="108"/>
      <c r="K33" s="109"/>
      <c r="L33" s="108"/>
      <c r="M33" s="108"/>
      <c r="N33" s="108"/>
      <c r="O33" s="108"/>
    </row>
    <row r="34" spans="1:15" s="7" customFormat="1" ht="30" x14ac:dyDescent="0.25">
      <c r="A34" s="80">
        <v>11</v>
      </c>
      <c r="B34" s="101" t="s">
        <v>284</v>
      </c>
      <c r="C34" s="80" t="s">
        <v>182</v>
      </c>
      <c r="D34" s="102">
        <v>3</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75" x14ac:dyDescent="0.25">
      <c r="A35" s="79">
        <v>12</v>
      </c>
      <c r="B35" s="101" t="s">
        <v>285</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45" x14ac:dyDescent="0.25">
      <c r="A36" s="80">
        <v>13</v>
      </c>
      <c r="B36" s="101" t="s">
        <v>487</v>
      </c>
      <c r="C36" s="79" t="s">
        <v>149</v>
      </c>
      <c r="D36" s="102">
        <v>3</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45" x14ac:dyDescent="0.25">
      <c r="A37" s="79">
        <v>14</v>
      </c>
      <c r="B37" s="101" t="s">
        <v>488</v>
      </c>
      <c r="C37" s="79" t="s">
        <v>149</v>
      </c>
      <c r="D37" s="102">
        <v>1.5</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80">
        <v>15</v>
      </c>
      <c r="B38" s="101" t="s">
        <v>249</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15" x14ac:dyDescent="0.25">
      <c r="A39" s="79">
        <v>16</v>
      </c>
      <c r="B39" s="98" t="s">
        <v>409</v>
      </c>
      <c r="C39" s="80" t="s">
        <v>182</v>
      </c>
      <c r="D39" s="99">
        <v>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45" x14ac:dyDescent="0.25">
      <c r="A40" s="80">
        <v>17</v>
      </c>
      <c r="B40" s="101" t="s">
        <v>252</v>
      </c>
      <c r="C40" s="79" t="s">
        <v>149</v>
      </c>
      <c r="D40" s="102">
        <v>17.600000000000001</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111"/>
      <c r="B41" s="104" t="s">
        <v>254</v>
      </c>
      <c r="C41" s="105"/>
      <c r="D41" s="106"/>
      <c r="E41" s="107"/>
      <c r="F41" s="108"/>
      <c r="G41" s="108"/>
      <c r="H41" s="108"/>
      <c r="I41" s="108"/>
      <c r="J41" s="108"/>
      <c r="K41" s="109"/>
      <c r="L41" s="108"/>
      <c r="M41" s="108"/>
      <c r="N41" s="108"/>
      <c r="O41" s="108"/>
    </row>
    <row r="42" spans="1:15" s="7" customFormat="1" ht="15" x14ac:dyDescent="0.25">
      <c r="A42" s="79">
        <v>18</v>
      </c>
      <c r="B42" s="101" t="s">
        <v>184</v>
      </c>
      <c r="C42" s="80" t="s">
        <v>182</v>
      </c>
      <c r="D42" s="102">
        <v>2</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19</v>
      </c>
      <c r="B43" s="101" t="s">
        <v>255</v>
      </c>
      <c r="C43" s="79" t="s">
        <v>182</v>
      </c>
      <c r="D43" s="102">
        <v>2</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20</v>
      </c>
      <c r="B44" s="101" t="s">
        <v>195</v>
      </c>
      <c r="C44" s="80" t="s">
        <v>182</v>
      </c>
      <c r="D44" s="99">
        <v>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80">
        <v>21</v>
      </c>
      <c r="B45" s="98" t="s">
        <v>256</v>
      </c>
      <c r="C45" s="80" t="s">
        <v>182</v>
      </c>
      <c r="D45" s="99">
        <v>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79">
        <v>22</v>
      </c>
      <c r="B46" s="101" t="s">
        <v>186</v>
      </c>
      <c r="C46" s="79" t="s">
        <v>187</v>
      </c>
      <c r="D46" s="102">
        <v>0.1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80">
        <v>23</v>
      </c>
      <c r="B47" s="101" t="s">
        <v>287</v>
      </c>
      <c r="C47" s="79" t="s">
        <v>182</v>
      </c>
      <c r="D47" s="102">
        <v>3</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45" x14ac:dyDescent="0.25">
      <c r="A48" s="79">
        <v>24</v>
      </c>
      <c r="B48" s="101" t="s">
        <v>258</v>
      </c>
      <c r="C48" s="80" t="s">
        <v>182</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25</v>
      </c>
      <c r="B49" s="101" t="s">
        <v>305</v>
      </c>
      <c r="C49" s="79" t="s">
        <v>182</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26</v>
      </c>
      <c r="B50" s="101" t="s">
        <v>306</v>
      </c>
      <c r="C50" s="80" t="s">
        <v>182</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111"/>
      <c r="B51" s="104" t="s">
        <v>199</v>
      </c>
      <c r="C51" s="105"/>
      <c r="D51" s="106"/>
      <c r="E51" s="107"/>
      <c r="F51" s="108"/>
      <c r="G51" s="108"/>
      <c r="H51" s="108"/>
      <c r="I51" s="108"/>
      <c r="J51" s="108"/>
      <c r="K51" s="109"/>
      <c r="L51" s="108"/>
      <c r="M51" s="108"/>
      <c r="N51" s="108"/>
      <c r="O51" s="108"/>
    </row>
    <row r="52" spans="1:15" s="7" customFormat="1" ht="45" x14ac:dyDescent="0.25">
      <c r="A52" s="80">
        <v>27</v>
      </c>
      <c r="B52" s="101" t="s">
        <v>489</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79">
        <v>28</v>
      </c>
      <c r="B53" s="101" t="s">
        <v>205</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60" x14ac:dyDescent="0.25">
      <c r="A54" s="80">
        <v>29</v>
      </c>
      <c r="B54" s="101" t="s">
        <v>206</v>
      </c>
      <c r="C54" s="80" t="s">
        <v>182</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75" x14ac:dyDescent="0.25">
      <c r="A55" s="79">
        <v>30</v>
      </c>
      <c r="B55" s="101" t="s">
        <v>490</v>
      </c>
      <c r="C55" s="79" t="s">
        <v>158</v>
      </c>
      <c r="D55" s="102">
        <v>14</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60" x14ac:dyDescent="0.25">
      <c r="A56" s="80">
        <v>31</v>
      </c>
      <c r="B56" s="101" t="s">
        <v>491</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60" x14ac:dyDescent="0.25">
      <c r="A57" s="79">
        <v>32</v>
      </c>
      <c r="B57" s="98" t="s">
        <v>207</v>
      </c>
      <c r="C57" s="80" t="s">
        <v>182</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111"/>
      <c r="B58" s="104" t="s">
        <v>210</v>
      </c>
      <c r="C58" s="105"/>
      <c r="D58" s="106"/>
      <c r="E58" s="107"/>
      <c r="F58" s="108"/>
      <c r="G58" s="108"/>
      <c r="H58" s="108"/>
      <c r="I58" s="108"/>
      <c r="J58" s="108"/>
      <c r="K58" s="109"/>
      <c r="L58" s="108"/>
      <c r="M58" s="108"/>
      <c r="N58" s="108"/>
      <c r="O58" s="108"/>
    </row>
    <row r="59" spans="1:15" s="7" customFormat="1" ht="30" x14ac:dyDescent="0.25">
      <c r="A59" s="79">
        <v>33</v>
      </c>
      <c r="B59" s="101" t="s">
        <v>211</v>
      </c>
      <c r="C59" s="79" t="s">
        <v>149</v>
      </c>
      <c r="D59" s="102">
        <v>158</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34</v>
      </c>
      <c r="B60" s="101" t="s">
        <v>459</v>
      </c>
      <c r="C60" s="80" t="s">
        <v>149</v>
      </c>
      <c r="D60" s="102">
        <v>21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79">
        <v>35</v>
      </c>
      <c r="B61" s="101" t="s">
        <v>270</v>
      </c>
      <c r="C61" s="79" t="s">
        <v>149</v>
      </c>
      <c r="D61" s="102">
        <v>46</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30" x14ac:dyDescent="0.25">
      <c r="A62" s="79">
        <v>36</v>
      </c>
      <c r="B62" s="101" t="s">
        <v>271</v>
      </c>
      <c r="C62" s="80" t="s">
        <v>149</v>
      </c>
      <c r="D62" s="99">
        <v>6.2</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37</v>
      </c>
      <c r="B63" s="98" t="s">
        <v>272</v>
      </c>
      <c r="C63" s="80" t="s">
        <v>149</v>
      </c>
      <c r="D63" s="99">
        <v>42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79">
        <v>38</v>
      </c>
      <c r="B64" s="101" t="s">
        <v>273</v>
      </c>
      <c r="C64" s="79" t="s">
        <v>149</v>
      </c>
      <c r="D64" s="102">
        <v>42</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39</v>
      </c>
      <c r="B65" s="101" t="s">
        <v>217</v>
      </c>
      <c r="C65" s="79" t="s">
        <v>149</v>
      </c>
      <c r="D65" s="102">
        <v>42</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40</v>
      </c>
      <c r="B66" s="101" t="s">
        <v>274</v>
      </c>
      <c r="C66" s="80" t="s">
        <v>149</v>
      </c>
      <c r="D66" s="102">
        <v>116</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79">
        <v>41</v>
      </c>
      <c r="B67" s="101" t="s">
        <v>275</v>
      </c>
      <c r="C67" s="79" t="s">
        <v>149</v>
      </c>
      <c r="D67" s="102">
        <v>116</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42</v>
      </c>
      <c r="B68" s="101" t="s">
        <v>220</v>
      </c>
      <c r="C68" s="80" t="s">
        <v>149</v>
      </c>
      <c r="D68" s="99">
        <v>116</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43</v>
      </c>
      <c r="B69" s="98" t="s">
        <v>312</v>
      </c>
      <c r="C69" s="80" t="s">
        <v>149</v>
      </c>
      <c r="D69" s="99">
        <v>8</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30" x14ac:dyDescent="0.25">
      <c r="A70" s="79">
        <v>44</v>
      </c>
      <c r="B70" s="101" t="s">
        <v>222</v>
      </c>
      <c r="C70" s="79" t="s">
        <v>149</v>
      </c>
      <c r="D70" s="102">
        <v>1.5</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v>45</v>
      </c>
      <c r="B71" s="101" t="s">
        <v>276</v>
      </c>
      <c r="C71" s="79" t="s">
        <v>149</v>
      </c>
      <c r="D71" s="102">
        <v>1.5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111"/>
      <c r="B72" s="104" t="s">
        <v>231</v>
      </c>
      <c r="C72" s="105"/>
      <c r="D72" s="106"/>
      <c r="E72" s="107"/>
      <c r="F72" s="108"/>
      <c r="G72" s="108"/>
      <c r="H72" s="108"/>
      <c r="I72" s="108"/>
      <c r="J72" s="108"/>
      <c r="K72" s="109"/>
      <c r="L72" s="108"/>
      <c r="M72" s="108"/>
      <c r="N72" s="108"/>
      <c r="O72" s="108"/>
    </row>
    <row r="73" spans="1:15" s="7" customFormat="1" ht="30" x14ac:dyDescent="0.25">
      <c r="A73" s="80">
        <v>46</v>
      </c>
      <c r="B73" s="101" t="s">
        <v>566</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111"/>
      <c r="B74" s="104" t="s">
        <v>233</v>
      </c>
      <c r="C74" s="105"/>
      <c r="D74" s="106"/>
      <c r="E74" s="107"/>
      <c r="F74" s="108"/>
      <c r="G74" s="108"/>
      <c r="H74" s="108"/>
      <c r="I74" s="108"/>
      <c r="J74" s="108"/>
      <c r="K74" s="109"/>
      <c r="L74" s="108"/>
      <c r="M74" s="108"/>
      <c r="N74" s="108"/>
      <c r="O74" s="108"/>
    </row>
    <row r="75" spans="1:15" s="7" customFormat="1" ht="45" x14ac:dyDescent="0.25">
      <c r="A75" s="79">
        <v>47</v>
      </c>
      <c r="B75" s="98" t="s">
        <v>234</v>
      </c>
      <c r="C75" s="80" t="s">
        <v>235</v>
      </c>
      <c r="D75" s="99">
        <v>4</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45" x14ac:dyDescent="0.25">
      <c r="A76" s="80">
        <v>48</v>
      </c>
      <c r="B76" s="101" t="s">
        <v>236</v>
      </c>
      <c r="C76" s="79" t="s">
        <v>235</v>
      </c>
      <c r="D76" s="102">
        <v>4</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49</v>
      </c>
      <c r="B77" s="101" t="s">
        <v>279</v>
      </c>
      <c r="C77" s="79" t="s">
        <v>149</v>
      </c>
      <c r="D77" s="102">
        <v>42</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60" x14ac:dyDescent="0.25">
      <c r="A78" s="80">
        <v>50</v>
      </c>
      <c r="B78" s="101" t="s">
        <v>294</v>
      </c>
      <c r="C78" s="80" t="s">
        <v>149</v>
      </c>
      <c r="D78" s="102">
        <v>8.1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45" x14ac:dyDescent="0.25">
      <c r="A79" s="79">
        <v>51</v>
      </c>
      <c r="B79" s="101" t="s">
        <v>313</v>
      </c>
      <c r="C79" s="79" t="s">
        <v>149</v>
      </c>
      <c r="D79" s="102">
        <v>13.5</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80">
        <v>52</v>
      </c>
      <c r="B80" s="101" t="s">
        <v>295</v>
      </c>
      <c r="C80" s="80" t="s">
        <v>182</v>
      </c>
      <c r="D80" s="99">
        <v>2</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45" x14ac:dyDescent="0.25">
      <c r="A81" s="79">
        <v>53</v>
      </c>
      <c r="B81" s="98" t="s">
        <v>315</v>
      </c>
      <c r="C81" s="80" t="s">
        <v>149</v>
      </c>
      <c r="D81" s="99">
        <v>7.9</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54</v>
      </c>
      <c r="B82" s="101" t="s">
        <v>316</v>
      </c>
      <c r="C82" s="79" t="s">
        <v>149</v>
      </c>
      <c r="D82" s="102">
        <v>2</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hidden="1" x14ac:dyDescent="0.25">
      <c r="A83" s="79">
        <v>63</v>
      </c>
      <c r="B83" s="101"/>
      <c r="C83" s="79"/>
      <c r="D83" s="102"/>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hidden="1" x14ac:dyDescent="0.25">
      <c r="A84" s="79">
        <v>64</v>
      </c>
      <c r="B84" s="101"/>
      <c r="C84" s="80"/>
      <c r="D84" s="102"/>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hidden="1" x14ac:dyDescent="0.25">
      <c r="A85" s="80">
        <v>65</v>
      </c>
      <c r="B85" s="101"/>
      <c r="C85" s="79"/>
      <c r="D85" s="102"/>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hidden="1" x14ac:dyDescent="0.25">
      <c r="A86" s="80">
        <v>66</v>
      </c>
      <c r="B86" s="101"/>
      <c r="C86" s="79"/>
      <c r="D86" s="102"/>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hidden="1" x14ac:dyDescent="0.25">
      <c r="A87" s="79">
        <v>67</v>
      </c>
      <c r="B87" s="101"/>
      <c r="C87" s="80"/>
      <c r="D87" s="99"/>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hidden="1" x14ac:dyDescent="0.25">
      <c r="A88" s="79">
        <v>68</v>
      </c>
      <c r="B88" s="98"/>
      <c r="C88" s="80"/>
      <c r="D88" s="99"/>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hidden="1" x14ac:dyDescent="0.25">
      <c r="A89" s="80">
        <v>69</v>
      </c>
      <c r="B89" s="101"/>
      <c r="C89" s="79"/>
      <c r="D89" s="102"/>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hidden="1" x14ac:dyDescent="0.25">
      <c r="A90" s="79">
        <v>70</v>
      </c>
      <c r="B90" s="101"/>
      <c r="C90" s="79"/>
      <c r="D90" s="102"/>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hidden="1" x14ac:dyDescent="0.25">
      <c r="A91" s="79">
        <v>71</v>
      </c>
      <c r="B91" s="101"/>
      <c r="C91" s="80"/>
      <c r="D91" s="102"/>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hidden="1" x14ac:dyDescent="0.25">
      <c r="A92" s="80">
        <v>72</v>
      </c>
      <c r="B92" s="101"/>
      <c r="C92" s="79"/>
      <c r="D92" s="102"/>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hidden="1" x14ac:dyDescent="0.25">
      <c r="A93" s="79">
        <v>73</v>
      </c>
      <c r="B93" s="101"/>
      <c r="C93" s="80"/>
      <c r="D93" s="99"/>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hidden="1" x14ac:dyDescent="0.25">
      <c r="A94" s="79">
        <v>74</v>
      </c>
      <c r="B94" s="98"/>
      <c r="C94" s="80"/>
      <c r="D94" s="99"/>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hidden="1" x14ac:dyDescent="0.25">
      <c r="A95" s="80">
        <v>75</v>
      </c>
      <c r="B95" s="101"/>
      <c r="C95" s="79"/>
      <c r="D95" s="102"/>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131</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492</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30" x14ac:dyDescent="0.25">
      <c r="A22" s="80">
        <v>1</v>
      </c>
      <c r="B22" s="101" t="s">
        <v>148</v>
      </c>
      <c r="C22" s="80" t="s">
        <v>149</v>
      </c>
      <c r="D22" s="102">
        <v>2.9</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150</v>
      </c>
      <c r="C23" s="79" t="s">
        <v>149</v>
      </c>
      <c r="D23" s="102">
        <v>7.8</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152</v>
      </c>
      <c r="C24" s="79" t="s">
        <v>149</v>
      </c>
      <c r="D24" s="99">
        <v>8.6999999999999993</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483</v>
      </c>
      <c r="C25" s="79" t="s">
        <v>149</v>
      </c>
      <c r="D25" s="99">
        <v>3.8</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493</v>
      </c>
      <c r="C26" s="80" t="s">
        <v>182</v>
      </c>
      <c r="D26" s="99">
        <v>3</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332</v>
      </c>
      <c r="C27" s="80" t="s">
        <v>182</v>
      </c>
      <c r="D27" s="102">
        <v>3</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156</v>
      </c>
      <c r="C28" s="80" t="s">
        <v>149</v>
      </c>
      <c r="D28" s="102">
        <v>10.5</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8</v>
      </c>
      <c r="B29" s="101" t="s">
        <v>494</v>
      </c>
      <c r="C29" s="80" t="s">
        <v>158</v>
      </c>
      <c r="D29" s="102">
        <v>80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9</v>
      </c>
      <c r="B30" s="101" t="s">
        <v>159</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160</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161</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12</v>
      </c>
      <c r="B33" s="101" t="s">
        <v>162</v>
      </c>
      <c r="C33" s="79" t="s">
        <v>182</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164</v>
      </c>
      <c r="C34" s="80" t="s">
        <v>165</v>
      </c>
      <c r="D34" s="102">
        <v>11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166</v>
      </c>
      <c r="C35" s="79" t="s">
        <v>158</v>
      </c>
      <c r="D35" s="102">
        <v>4</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15</v>
      </c>
      <c r="B36" s="101" t="s">
        <v>167</v>
      </c>
      <c r="C36" s="79" t="s">
        <v>163</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16</v>
      </c>
      <c r="B37" s="101" t="s">
        <v>495</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1"/>
      <c r="B38" s="104" t="s">
        <v>169</v>
      </c>
      <c r="C38" s="105"/>
      <c r="D38" s="106"/>
      <c r="E38" s="107"/>
      <c r="F38" s="108"/>
      <c r="G38" s="108"/>
      <c r="H38" s="108"/>
      <c r="I38" s="108"/>
      <c r="J38" s="108"/>
      <c r="K38" s="109"/>
      <c r="L38" s="108"/>
      <c r="M38" s="108"/>
      <c r="N38" s="108"/>
      <c r="O38" s="108"/>
    </row>
    <row r="39" spans="1:15" s="7" customFormat="1" ht="180" x14ac:dyDescent="0.25">
      <c r="A39" s="79">
        <v>17</v>
      </c>
      <c r="B39" s="98" t="s">
        <v>173</v>
      </c>
      <c r="C39" s="80" t="s">
        <v>149</v>
      </c>
      <c r="D39" s="99">
        <v>8.6999999999999993</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18</v>
      </c>
      <c r="B40" s="101" t="s">
        <v>377</v>
      </c>
      <c r="C40" s="79" t="s">
        <v>182</v>
      </c>
      <c r="D40" s="102">
        <v>2</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79">
        <v>19</v>
      </c>
      <c r="B41" s="101" t="s">
        <v>322</v>
      </c>
      <c r="C41" s="79" t="s">
        <v>182</v>
      </c>
      <c r="D41" s="102">
        <v>4</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177</v>
      </c>
      <c r="C42" s="80" t="s">
        <v>149</v>
      </c>
      <c r="D42" s="102">
        <v>3.9</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170</v>
      </c>
      <c r="C43" s="79" t="s">
        <v>149</v>
      </c>
      <c r="D43" s="102">
        <v>3.5</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79">
        <v>22</v>
      </c>
      <c r="B44" s="101" t="s">
        <v>171</v>
      </c>
      <c r="C44" s="80" t="s">
        <v>149</v>
      </c>
      <c r="D44" s="99">
        <v>2.9</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79">
        <v>23</v>
      </c>
      <c r="B45" s="98" t="s">
        <v>496</v>
      </c>
      <c r="C45" s="80" t="s">
        <v>149</v>
      </c>
      <c r="D45" s="99">
        <v>28.5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45" x14ac:dyDescent="0.25">
      <c r="A46" s="80">
        <v>24</v>
      </c>
      <c r="B46" s="101" t="s">
        <v>178</v>
      </c>
      <c r="C46" s="79" t="s">
        <v>149</v>
      </c>
      <c r="D46" s="102">
        <v>36.299999999999997</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25</v>
      </c>
      <c r="B47" s="101" t="s">
        <v>179</v>
      </c>
      <c r="C47" s="79" t="s">
        <v>182</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111"/>
      <c r="B48" s="104" t="s">
        <v>225</v>
      </c>
      <c r="C48" s="105"/>
      <c r="D48" s="106"/>
      <c r="E48" s="107"/>
      <c r="F48" s="108"/>
      <c r="G48" s="108"/>
      <c r="H48" s="108"/>
      <c r="I48" s="108"/>
      <c r="J48" s="108"/>
      <c r="K48" s="109"/>
      <c r="L48" s="108"/>
      <c r="M48" s="108"/>
      <c r="N48" s="108"/>
      <c r="O48" s="108"/>
    </row>
    <row r="49" spans="1:15" s="7" customFormat="1" ht="30" x14ac:dyDescent="0.25">
      <c r="A49" s="80">
        <v>26</v>
      </c>
      <c r="B49" s="101" t="s">
        <v>246</v>
      </c>
      <c r="C49" s="79" t="s">
        <v>182</v>
      </c>
      <c r="D49" s="102">
        <v>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338</v>
      </c>
      <c r="C50" s="80" t="s">
        <v>182</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111"/>
      <c r="B51" s="104" t="s">
        <v>183</v>
      </c>
      <c r="C51" s="105"/>
      <c r="D51" s="106"/>
      <c r="E51" s="107"/>
      <c r="F51" s="108"/>
      <c r="G51" s="108"/>
      <c r="H51" s="108"/>
      <c r="I51" s="108"/>
      <c r="J51" s="108"/>
      <c r="K51" s="109"/>
      <c r="L51" s="108"/>
      <c r="M51" s="108"/>
      <c r="N51" s="108"/>
      <c r="O51" s="108"/>
    </row>
    <row r="52" spans="1:15" s="7" customFormat="1" ht="15" x14ac:dyDescent="0.25">
      <c r="A52" s="80">
        <v>28</v>
      </c>
      <c r="B52" s="101" t="s">
        <v>184</v>
      </c>
      <c r="C52" s="79" t="s">
        <v>182</v>
      </c>
      <c r="D52" s="102">
        <v>11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29</v>
      </c>
      <c r="B53" s="101" t="s">
        <v>255</v>
      </c>
      <c r="C53" s="79" t="s">
        <v>182</v>
      </c>
      <c r="D53" s="102">
        <v>2</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195</v>
      </c>
      <c r="C54" s="80" t="s">
        <v>182</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31</v>
      </c>
      <c r="B55" s="101" t="s">
        <v>196</v>
      </c>
      <c r="C55" s="79" t="s">
        <v>182</v>
      </c>
      <c r="D55" s="102">
        <v>3</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32</v>
      </c>
      <c r="B56" s="101" t="s">
        <v>185</v>
      </c>
      <c r="C56" s="80" t="s">
        <v>158</v>
      </c>
      <c r="D56" s="99">
        <v>11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33</v>
      </c>
      <c r="B57" s="98" t="s">
        <v>186</v>
      </c>
      <c r="C57" s="80" t="s">
        <v>187</v>
      </c>
      <c r="D57" s="99">
        <v>0.11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60" x14ac:dyDescent="0.25">
      <c r="A58" s="80">
        <v>34</v>
      </c>
      <c r="B58" s="101" t="s">
        <v>188</v>
      </c>
      <c r="C58" s="79" t="s">
        <v>158</v>
      </c>
      <c r="D58" s="102">
        <v>4</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189</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79">
        <v>36</v>
      </c>
      <c r="B60" s="101" t="s">
        <v>191</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37</v>
      </c>
      <c r="B61" s="101" t="s">
        <v>192</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38</v>
      </c>
      <c r="B62" s="101" t="s">
        <v>193</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39</v>
      </c>
      <c r="B63" s="98" t="s">
        <v>197</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40</v>
      </c>
      <c r="B64" s="101" t="s">
        <v>198</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111"/>
      <c r="B65" s="104" t="s">
        <v>199</v>
      </c>
      <c r="C65" s="105"/>
      <c r="D65" s="106"/>
      <c r="E65" s="107"/>
      <c r="F65" s="108"/>
      <c r="G65" s="108"/>
      <c r="H65" s="108"/>
      <c r="I65" s="108"/>
      <c r="J65" s="108"/>
      <c r="K65" s="109"/>
      <c r="L65" s="108"/>
      <c r="M65" s="108"/>
      <c r="N65" s="108"/>
      <c r="O65" s="108"/>
    </row>
    <row r="66" spans="1:15" s="7" customFormat="1" ht="45" x14ac:dyDescent="0.25">
      <c r="A66" s="79">
        <v>41</v>
      </c>
      <c r="B66" s="101" t="s">
        <v>497</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79">
        <v>42</v>
      </c>
      <c r="B67" s="101" t="s">
        <v>205</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60" x14ac:dyDescent="0.25">
      <c r="A68" s="79">
        <v>43</v>
      </c>
      <c r="B68" s="101" t="s">
        <v>206</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60" x14ac:dyDescent="0.25">
      <c r="A69" s="79">
        <v>44</v>
      </c>
      <c r="B69" s="98" t="s">
        <v>498</v>
      </c>
      <c r="C69" s="80" t="s">
        <v>158</v>
      </c>
      <c r="D69" s="99">
        <v>10</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60" x14ac:dyDescent="0.25">
      <c r="A70" s="79">
        <v>45</v>
      </c>
      <c r="B70" s="101" t="s">
        <v>200</v>
      </c>
      <c r="C70" s="79" t="s">
        <v>158</v>
      </c>
      <c r="D70" s="102">
        <v>70</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46</v>
      </c>
      <c r="B71" s="101" t="s">
        <v>201</v>
      </c>
      <c r="C71" s="79" t="s">
        <v>182</v>
      </c>
      <c r="D71" s="102">
        <v>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45" x14ac:dyDescent="0.25">
      <c r="A72" s="79">
        <v>47</v>
      </c>
      <c r="B72" s="101" t="s">
        <v>202</v>
      </c>
      <c r="C72" s="80" t="s">
        <v>182</v>
      </c>
      <c r="D72" s="102">
        <v>10</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79">
        <v>48</v>
      </c>
      <c r="B73" s="101" t="s">
        <v>499</v>
      </c>
      <c r="C73" s="79" t="s">
        <v>182</v>
      </c>
      <c r="D73" s="102">
        <v>4</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49</v>
      </c>
      <c r="B74" s="101" t="s">
        <v>208</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50</v>
      </c>
      <c r="B75" s="98" t="s">
        <v>209</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79">
        <v>51</v>
      </c>
      <c r="B76" s="101" t="s">
        <v>500</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60" x14ac:dyDescent="0.25">
      <c r="A77" s="79">
        <v>52</v>
      </c>
      <c r="B77" s="101" t="s">
        <v>207</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111"/>
      <c r="B78" s="104" t="s">
        <v>210</v>
      </c>
      <c r="C78" s="105"/>
      <c r="D78" s="106"/>
      <c r="E78" s="107"/>
      <c r="F78" s="108"/>
      <c r="G78" s="108"/>
      <c r="H78" s="108"/>
      <c r="I78" s="108"/>
      <c r="J78" s="108"/>
      <c r="K78" s="109"/>
      <c r="L78" s="108"/>
      <c r="M78" s="108"/>
      <c r="N78" s="108"/>
      <c r="O78" s="108"/>
    </row>
    <row r="79" spans="1:15" s="7" customFormat="1" ht="30" x14ac:dyDescent="0.25">
      <c r="A79" s="80">
        <v>53</v>
      </c>
      <c r="B79" s="101" t="s">
        <v>211</v>
      </c>
      <c r="C79" s="79" t="s">
        <v>149</v>
      </c>
      <c r="D79" s="102">
        <v>162</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79">
        <v>54</v>
      </c>
      <c r="B80" s="101" t="s">
        <v>335</v>
      </c>
      <c r="C80" s="80" t="s">
        <v>149</v>
      </c>
      <c r="D80" s="99">
        <v>39.200000000000003</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55</v>
      </c>
      <c r="B81" s="98" t="s">
        <v>336</v>
      </c>
      <c r="C81" s="80" t="s">
        <v>149</v>
      </c>
      <c r="D81" s="99">
        <v>49</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213</v>
      </c>
      <c r="C82" s="79" t="s">
        <v>149</v>
      </c>
      <c r="D82" s="102">
        <v>44</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214</v>
      </c>
      <c r="C83" s="79" t="s">
        <v>149</v>
      </c>
      <c r="D83" s="102">
        <v>4.9000000000000004</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58</v>
      </c>
      <c r="B84" s="101" t="s">
        <v>215</v>
      </c>
      <c r="C84" s="80" t="s">
        <v>149</v>
      </c>
      <c r="D84" s="102">
        <v>39.200000000000003</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59</v>
      </c>
      <c r="B85" s="101" t="s">
        <v>216</v>
      </c>
      <c r="C85" s="79" t="s">
        <v>149</v>
      </c>
      <c r="D85" s="102">
        <v>39.200000000000003</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60</v>
      </c>
      <c r="B86" s="101" t="s">
        <v>217</v>
      </c>
      <c r="C86" s="79" t="s">
        <v>149</v>
      </c>
      <c r="D86" s="102">
        <v>39.200000000000003</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61</v>
      </c>
      <c r="B87" s="101" t="s">
        <v>218</v>
      </c>
      <c r="C87" s="80" t="s">
        <v>149</v>
      </c>
      <c r="D87" s="99">
        <v>123</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62</v>
      </c>
      <c r="B88" s="98" t="s">
        <v>219</v>
      </c>
      <c r="C88" s="80" t="s">
        <v>149</v>
      </c>
      <c r="D88" s="99">
        <v>123</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63</v>
      </c>
      <c r="B89" s="101" t="s">
        <v>220</v>
      </c>
      <c r="C89" s="79" t="s">
        <v>149</v>
      </c>
      <c r="D89" s="102">
        <v>123</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64</v>
      </c>
      <c r="B90" s="101" t="s">
        <v>312</v>
      </c>
      <c r="C90" s="79" t="s">
        <v>149</v>
      </c>
      <c r="D90" s="102">
        <v>17.100000000000001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65</v>
      </c>
      <c r="B91" s="101" t="s">
        <v>222</v>
      </c>
      <c r="C91" s="80" t="s">
        <v>149</v>
      </c>
      <c r="D91" s="102">
        <v>6</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45" x14ac:dyDescent="0.25">
      <c r="A92" s="80">
        <v>66</v>
      </c>
      <c r="B92" s="101" t="s">
        <v>223</v>
      </c>
      <c r="C92" s="79" t="s">
        <v>149</v>
      </c>
      <c r="D92" s="102">
        <v>2.4</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45" x14ac:dyDescent="0.25">
      <c r="A93" s="79">
        <v>67</v>
      </c>
      <c r="B93" s="101" t="s">
        <v>224</v>
      </c>
      <c r="C93" s="80" t="s">
        <v>149</v>
      </c>
      <c r="D93" s="99">
        <v>13.9</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68</v>
      </c>
      <c r="B94" s="98" t="s">
        <v>277</v>
      </c>
      <c r="C94" s="80" t="s">
        <v>149</v>
      </c>
      <c r="D94" s="99">
        <v>0.7</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111"/>
      <c r="B95" s="104" t="s">
        <v>231</v>
      </c>
      <c r="C95" s="105"/>
      <c r="D95" s="106"/>
      <c r="E95" s="107"/>
      <c r="F95" s="108"/>
      <c r="G95" s="108"/>
      <c r="H95" s="108"/>
      <c r="I95" s="108"/>
      <c r="J95" s="108"/>
      <c r="K95" s="109"/>
      <c r="L95" s="108"/>
      <c r="M95" s="108"/>
      <c r="N95" s="108"/>
      <c r="O95" s="108"/>
    </row>
    <row r="96" spans="1:15" s="7" customFormat="1" ht="30" x14ac:dyDescent="0.25">
      <c r="A96" s="79">
        <v>69</v>
      </c>
      <c r="B96" s="101" t="s">
        <v>566</v>
      </c>
      <c r="C96" s="79" t="s">
        <v>182</v>
      </c>
      <c r="D96" s="102">
        <v>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111"/>
      <c r="B97" s="104" t="s">
        <v>233</v>
      </c>
      <c r="C97" s="105"/>
      <c r="D97" s="106"/>
      <c r="E97" s="107"/>
      <c r="F97" s="108"/>
      <c r="G97" s="108"/>
      <c r="H97" s="108"/>
      <c r="I97" s="108"/>
      <c r="J97" s="108"/>
      <c r="K97" s="109"/>
      <c r="L97" s="108"/>
      <c r="M97" s="108"/>
      <c r="N97" s="108"/>
      <c r="O97" s="108"/>
    </row>
    <row r="98" spans="1:15" s="7" customFormat="1" ht="45" x14ac:dyDescent="0.25">
      <c r="A98" s="80">
        <v>70</v>
      </c>
      <c r="B98" s="101" t="s">
        <v>234</v>
      </c>
      <c r="C98" s="79" t="s">
        <v>235</v>
      </c>
      <c r="D98" s="102">
        <v>5.5</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45" x14ac:dyDescent="0.25">
      <c r="A99" s="79">
        <v>71</v>
      </c>
      <c r="B99" s="101" t="s">
        <v>236</v>
      </c>
      <c r="C99" s="80" t="s">
        <v>235</v>
      </c>
      <c r="D99" s="99">
        <v>5.5</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79">
        <v>72</v>
      </c>
      <c r="B100" s="98" t="s">
        <v>237</v>
      </c>
      <c r="C100" s="80" t="s">
        <v>149</v>
      </c>
      <c r="D100" s="99">
        <v>39.200000000000003</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30" x14ac:dyDescent="0.25">
      <c r="A101" s="79">
        <v>73</v>
      </c>
      <c r="B101" s="98" t="s">
        <v>238</v>
      </c>
      <c r="C101" s="80" t="s">
        <v>182</v>
      </c>
      <c r="D101" s="99">
        <v>1</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60" x14ac:dyDescent="0.25">
      <c r="A102" s="80">
        <v>74</v>
      </c>
      <c r="B102" s="101" t="s">
        <v>241</v>
      </c>
      <c r="C102" s="79" t="s">
        <v>182</v>
      </c>
      <c r="D102" s="102">
        <v>1</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132</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501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05"/>
      <c r="D21" s="106"/>
      <c r="E21" s="107"/>
      <c r="F21" s="108"/>
      <c r="G21" s="108"/>
      <c r="H21" s="108"/>
      <c r="I21" s="108"/>
      <c r="J21" s="108"/>
      <c r="K21" s="109"/>
      <c r="L21" s="108"/>
      <c r="M21" s="108"/>
      <c r="N21" s="108"/>
      <c r="O21" s="108"/>
    </row>
    <row r="22" spans="1:16" s="7" customFormat="1" ht="15" x14ac:dyDescent="0.25">
      <c r="A22" s="80">
        <v>1</v>
      </c>
      <c r="B22" s="101" t="s">
        <v>150</v>
      </c>
      <c r="C22" s="80" t="s">
        <v>149</v>
      </c>
      <c r="D22" s="102">
        <v>46</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346</v>
      </c>
      <c r="C23" s="79" t="s">
        <v>182</v>
      </c>
      <c r="D23" s="102">
        <v>2</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160</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161</v>
      </c>
      <c r="C25" s="79" t="s">
        <v>182</v>
      </c>
      <c r="D25" s="99">
        <v>1</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5</v>
      </c>
      <c r="B26" s="98" t="s">
        <v>162</v>
      </c>
      <c r="C26" s="80" t="s">
        <v>182</v>
      </c>
      <c r="D26" s="99">
        <v>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6</v>
      </c>
      <c r="B27" s="101" t="s">
        <v>167</v>
      </c>
      <c r="C27" s="80" t="s">
        <v>163</v>
      </c>
      <c r="D27" s="102">
        <v>4</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168</v>
      </c>
      <c r="C28" s="80" t="s">
        <v>182</v>
      </c>
      <c r="D28" s="102">
        <v>1</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111"/>
      <c r="B29" s="104" t="s">
        <v>169</v>
      </c>
      <c r="C29" s="105"/>
      <c r="D29" s="106"/>
      <c r="E29" s="107"/>
      <c r="F29" s="108"/>
      <c r="G29" s="108"/>
      <c r="H29" s="108"/>
      <c r="I29" s="108"/>
      <c r="J29" s="108"/>
      <c r="K29" s="109"/>
      <c r="L29" s="108"/>
      <c r="M29" s="108"/>
      <c r="N29" s="108"/>
      <c r="O29" s="108"/>
    </row>
    <row r="30" spans="1:16" s="7" customFormat="1" ht="15" x14ac:dyDescent="0.25">
      <c r="A30" s="79">
        <v>8</v>
      </c>
      <c r="B30" s="101" t="s">
        <v>502</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503</v>
      </c>
      <c r="C31" s="80" t="s">
        <v>182</v>
      </c>
      <c r="D31" s="99">
        <v>3</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504</v>
      </c>
      <c r="C32" s="79" t="s">
        <v>155</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75" x14ac:dyDescent="0.25">
      <c r="A33" s="79">
        <v>11</v>
      </c>
      <c r="B33" s="101" t="s">
        <v>176</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323</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13</v>
      </c>
      <c r="B35" s="101" t="s">
        <v>377</v>
      </c>
      <c r="C35" s="79" t="s">
        <v>182</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14</v>
      </c>
      <c r="B36" s="101" t="s">
        <v>322</v>
      </c>
      <c r="C36" s="79" t="s">
        <v>182</v>
      </c>
      <c r="D36" s="102">
        <v>5</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15</v>
      </c>
      <c r="B37" s="101" t="s">
        <v>381</v>
      </c>
      <c r="C37" s="79" t="s">
        <v>149</v>
      </c>
      <c r="D37" s="102">
        <v>1.9</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16</v>
      </c>
      <c r="B38" s="101" t="s">
        <v>505</v>
      </c>
      <c r="C38" s="80" t="s">
        <v>149</v>
      </c>
      <c r="D38" s="99">
        <v>3.4</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45" x14ac:dyDescent="0.25">
      <c r="A39" s="79">
        <v>17</v>
      </c>
      <c r="B39" s="98" t="s">
        <v>178</v>
      </c>
      <c r="C39" s="80" t="s">
        <v>149</v>
      </c>
      <c r="D39" s="99">
        <v>46</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179</v>
      </c>
      <c r="C40" s="79" t="s">
        <v>182</v>
      </c>
      <c r="D40" s="102">
        <v>4</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111"/>
      <c r="B41" s="104" t="s">
        <v>225</v>
      </c>
      <c r="C41" s="105"/>
      <c r="D41" s="106"/>
      <c r="E41" s="107"/>
      <c r="F41" s="108"/>
      <c r="G41" s="108"/>
      <c r="H41" s="108"/>
      <c r="I41" s="108"/>
      <c r="J41" s="108"/>
      <c r="K41" s="109"/>
      <c r="L41" s="108"/>
      <c r="M41" s="108"/>
      <c r="N41" s="108"/>
      <c r="O41" s="108"/>
    </row>
    <row r="42" spans="1:15" s="7" customFormat="1" ht="15" x14ac:dyDescent="0.25">
      <c r="A42" s="79">
        <v>19</v>
      </c>
      <c r="B42" s="101" t="s">
        <v>506</v>
      </c>
      <c r="C42" s="80" t="s">
        <v>182</v>
      </c>
      <c r="D42" s="102">
        <v>1</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20</v>
      </c>
      <c r="B43" s="101" t="s">
        <v>246</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21</v>
      </c>
      <c r="B44" s="101" t="s">
        <v>338</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111"/>
      <c r="B45" s="104" t="s">
        <v>183</v>
      </c>
      <c r="C45" s="105"/>
      <c r="D45" s="106"/>
      <c r="E45" s="107"/>
      <c r="F45" s="108"/>
      <c r="G45" s="108"/>
      <c r="H45" s="108"/>
      <c r="I45" s="108"/>
      <c r="J45" s="108"/>
      <c r="K45" s="109"/>
      <c r="L45" s="108"/>
      <c r="M45" s="108"/>
      <c r="N45" s="108"/>
      <c r="O45" s="108"/>
    </row>
    <row r="46" spans="1:15" s="7" customFormat="1" ht="30" x14ac:dyDescent="0.25">
      <c r="A46" s="80">
        <v>22</v>
      </c>
      <c r="B46" s="101" t="s">
        <v>195</v>
      </c>
      <c r="C46" s="79" t="s">
        <v>182</v>
      </c>
      <c r="D46" s="102">
        <v>4</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45" x14ac:dyDescent="0.25">
      <c r="A47" s="79">
        <v>23</v>
      </c>
      <c r="B47" s="101" t="s">
        <v>189</v>
      </c>
      <c r="C47" s="79" t="s">
        <v>182</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24</v>
      </c>
      <c r="B48" s="101" t="s">
        <v>507</v>
      </c>
      <c r="C48" s="80" t="s">
        <v>182</v>
      </c>
      <c r="D48" s="102">
        <v>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25</v>
      </c>
      <c r="B49" s="101" t="s">
        <v>287</v>
      </c>
      <c r="C49" s="79" t="s">
        <v>182</v>
      </c>
      <c r="D49" s="102">
        <v>5</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26</v>
      </c>
      <c r="B50" s="101" t="s">
        <v>307</v>
      </c>
      <c r="C50" s="80" t="s">
        <v>182</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111"/>
      <c r="B51" s="104" t="s">
        <v>199</v>
      </c>
      <c r="C51" s="105"/>
      <c r="D51" s="106"/>
      <c r="E51" s="107"/>
      <c r="F51" s="108"/>
      <c r="G51" s="108"/>
      <c r="H51" s="108"/>
      <c r="I51" s="108"/>
      <c r="J51" s="108"/>
      <c r="K51" s="109"/>
      <c r="L51" s="108"/>
      <c r="M51" s="108"/>
      <c r="N51" s="108"/>
      <c r="O51" s="108"/>
    </row>
    <row r="52" spans="1:15" s="7" customFormat="1" ht="45" x14ac:dyDescent="0.25">
      <c r="A52" s="80">
        <v>27</v>
      </c>
      <c r="B52" s="101" t="s">
        <v>508</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79">
        <v>28</v>
      </c>
      <c r="B53" s="101" t="s">
        <v>205</v>
      </c>
      <c r="C53" s="79"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60" x14ac:dyDescent="0.25">
      <c r="A54" s="80">
        <v>29</v>
      </c>
      <c r="B54" s="101" t="s">
        <v>206</v>
      </c>
      <c r="C54" s="80" t="s">
        <v>182</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60" x14ac:dyDescent="0.25">
      <c r="A55" s="79">
        <v>30</v>
      </c>
      <c r="B55" s="101" t="s">
        <v>200</v>
      </c>
      <c r="C55" s="79" t="s">
        <v>158</v>
      </c>
      <c r="D55" s="102">
        <v>70</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80">
        <v>31</v>
      </c>
      <c r="B56" s="101" t="s">
        <v>201</v>
      </c>
      <c r="C56" s="80" t="s">
        <v>182</v>
      </c>
      <c r="D56" s="99">
        <v>5</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32</v>
      </c>
      <c r="B57" s="98" t="s">
        <v>202</v>
      </c>
      <c r="C57" s="80" t="s">
        <v>182</v>
      </c>
      <c r="D57" s="99">
        <v>10</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33</v>
      </c>
      <c r="B58" s="101" t="s">
        <v>499</v>
      </c>
      <c r="C58" s="79" t="s">
        <v>182</v>
      </c>
      <c r="D58" s="102">
        <v>4</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34</v>
      </c>
      <c r="B59" s="101" t="s">
        <v>208</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80">
        <v>35</v>
      </c>
      <c r="B60" s="101" t="s">
        <v>209</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79">
        <v>36</v>
      </c>
      <c r="B61" s="101" t="s">
        <v>500</v>
      </c>
      <c r="C61" s="79" t="s">
        <v>182</v>
      </c>
      <c r="D61" s="102">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60" x14ac:dyDescent="0.25">
      <c r="A62" s="80">
        <v>37</v>
      </c>
      <c r="B62" s="101" t="s">
        <v>207</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111"/>
      <c r="B63" s="104" t="s">
        <v>210</v>
      </c>
      <c r="C63" s="105"/>
      <c r="D63" s="106"/>
      <c r="E63" s="107"/>
      <c r="F63" s="108"/>
      <c r="G63" s="108"/>
      <c r="H63" s="108"/>
      <c r="I63" s="108"/>
      <c r="J63" s="108"/>
      <c r="K63" s="109"/>
      <c r="L63" s="108"/>
      <c r="M63" s="108"/>
      <c r="N63" s="108"/>
      <c r="O63" s="108"/>
    </row>
    <row r="64" spans="1:15" s="7" customFormat="1" ht="30" x14ac:dyDescent="0.25">
      <c r="A64" s="80">
        <v>38</v>
      </c>
      <c r="B64" s="101" t="s">
        <v>211</v>
      </c>
      <c r="C64" s="79" t="s">
        <v>149</v>
      </c>
      <c r="D64" s="102">
        <v>204</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39</v>
      </c>
      <c r="B65" s="101" t="s">
        <v>335</v>
      </c>
      <c r="C65" s="79" t="s">
        <v>149</v>
      </c>
      <c r="D65" s="102">
        <v>5</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79">
        <v>40</v>
      </c>
      <c r="B66" s="101" t="s">
        <v>336</v>
      </c>
      <c r="C66" s="80" t="s">
        <v>149</v>
      </c>
      <c r="D66" s="102">
        <v>60</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41</v>
      </c>
      <c r="B67" s="101" t="s">
        <v>213</v>
      </c>
      <c r="C67" s="79" t="s">
        <v>149</v>
      </c>
      <c r="D67" s="102">
        <v>15</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42</v>
      </c>
      <c r="B68" s="101" t="s">
        <v>214</v>
      </c>
      <c r="C68" s="80" t="s">
        <v>149</v>
      </c>
      <c r="D68" s="99">
        <v>2.6</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15" x14ac:dyDescent="0.25">
      <c r="A69" s="79">
        <v>43</v>
      </c>
      <c r="B69" s="98" t="s">
        <v>215</v>
      </c>
      <c r="C69" s="80" t="s">
        <v>149</v>
      </c>
      <c r="D69" s="99">
        <v>52.8</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30" x14ac:dyDescent="0.25">
      <c r="A70" s="80">
        <v>44</v>
      </c>
      <c r="B70" s="101" t="s">
        <v>216</v>
      </c>
      <c r="C70" s="79" t="s">
        <v>149</v>
      </c>
      <c r="D70" s="102">
        <v>52.8</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79">
        <v>45</v>
      </c>
      <c r="B71" s="101" t="s">
        <v>217</v>
      </c>
      <c r="C71" s="79" t="s">
        <v>149</v>
      </c>
      <c r="D71" s="102">
        <v>52.8</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46</v>
      </c>
      <c r="B72" s="101" t="s">
        <v>218</v>
      </c>
      <c r="C72" s="80" t="s">
        <v>149</v>
      </c>
      <c r="D72" s="102">
        <v>151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80">
        <v>47</v>
      </c>
      <c r="B73" s="101" t="s">
        <v>219</v>
      </c>
      <c r="C73" s="79" t="s">
        <v>149</v>
      </c>
      <c r="D73" s="102">
        <v>151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48</v>
      </c>
      <c r="B74" s="101" t="s">
        <v>220</v>
      </c>
      <c r="C74" s="80" t="s">
        <v>149</v>
      </c>
      <c r="D74" s="99">
        <v>151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49</v>
      </c>
      <c r="B75" s="98" t="s">
        <v>412</v>
      </c>
      <c r="C75" s="80" t="s">
        <v>149</v>
      </c>
      <c r="D75" s="99">
        <v>3.4</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50</v>
      </c>
      <c r="B76" s="101" t="s">
        <v>312</v>
      </c>
      <c r="C76" s="79" t="s">
        <v>149</v>
      </c>
      <c r="D76" s="102">
        <v>21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79">
        <v>51</v>
      </c>
      <c r="B77" s="101" t="s">
        <v>222</v>
      </c>
      <c r="C77" s="79" t="s">
        <v>149</v>
      </c>
      <c r="D77" s="102">
        <v>3.5</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45" x14ac:dyDescent="0.25">
      <c r="A78" s="79">
        <v>52</v>
      </c>
      <c r="B78" s="101" t="s">
        <v>223</v>
      </c>
      <c r="C78" s="80" t="s">
        <v>149</v>
      </c>
      <c r="D78" s="102">
        <v>4.5</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60" x14ac:dyDescent="0.25">
      <c r="A79" s="80">
        <v>53</v>
      </c>
      <c r="B79" s="101" t="s">
        <v>509</v>
      </c>
      <c r="C79" s="79" t="s">
        <v>149</v>
      </c>
      <c r="D79" s="102">
        <v>4.5999999999999996</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111"/>
      <c r="B80" s="104" t="s">
        <v>231</v>
      </c>
      <c r="C80" s="105"/>
      <c r="D80" s="106"/>
      <c r="E80" s="107"/>
      <c r="F80" s="108"/>
      <c r="G80" s="108"/>
      <c r="H80" s="108"/>
      <c r="I80" s="108"/>
      <c r="J80" s="108"/>
      <c r="K80" s="109"/>
      <c r="L80" s="108"/>
      <c r="M80" s="108"/>
      <c r="N80" s="108"/>
      <c r="O80" s="108"/>
    </row>
    <row r="81" spans="1:15" s="7" customFormat="1" ht="30" x14ac:dyDescent="0.25">
      <c r="A81" s="79">
        <v>54</v>
      </c>
      <c r="B81" s="98" t="s">
        <v>329</v>
      </c>
      <c r="C81" s="80" t="s">
        <v>182</v>
      </c>
      <c r="D81" s="99">
        <v>1</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111"/>
      <c r="B82" s="104" t="s">
        <v>233</v>
      </c>
      <c r="C82" s="105"/>
      <c r="D82" s="106"/>
      <c r="E82" s="107"/>
      <c r="F82" s="108"/>
      <c r="G82" s="108"/>
      <c r="H82" s="108"/>
      <c r="I82" s="108"/>
      <c r="J82" s="108"/>
      <c r="K82" s="109"/>
      <c r="L82" s="108"/>
      <c r="M82" s="108"/>
      <c r="N82" s="108"/>
      <c r="O82" s="108"/>
    </row>
    <row r="83" spans="1:15" s="7" customFormat="1" ht="45" x14ac:dyDescent="0.25">
      <c r="A83" s="79">
        <v>55</v>
      </c>
      <c r="B83" s="101" t="s">
        <v>234</v>
      </c>
      <c r="C83" s="79" t="s">
        <v>235</v>
      </c>
      <c r="D83" s="102">
        <v>2.6</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45" x14ac:dyDescent="0.25">
      <c r="A84" s="79">
        <v>56</v>
      </c>
      <c r="B84" s="101" t="s">
        <v>236</v>
      </c>
      <c r="C84" s="80" t="s">
        <v>235</v>
      </c>
      <c r="D84" s="102">
        <v>2.6</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80">
        <v>57</v>
      </c>
      <c r="B85" s="101" t="s">
        <v>237</v>
      </c>
      <c r="C85" s="79" t="s">
        <v>149</v>
      </c>
      <c r="D85" s="102">
        <v>52.8</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60" x14ac:dyDescent="0.25">
      <c r="A86" s="80">
        <v>58</v>
      </c>
      <c r="B86" s="101" t="s">
        <v>374</v>
      </c>
      <c r="C86" s="79" t="s">
        <v>149</v>
      </c>
      <c r="D86" s="102">
        <v>7.8</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59</v>
      </c>
      <c r="B87" s="101" t="s">
        <v>295</v>
      </c>
      <c r="C87" s="80" t="s">
        <v>182</v>
      </c>
      <c r="D87" s="99">
        <v>3</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45" x14ac:dyDescent="0.25">
      <c r="A88" s="79">
        <v>60</v>
      </c>
      <c r="B88" s="98" t="s">
        <v>315</v>
      </c>
      <c r="C88" s="80" t="s">
        <v>149</v>
      </c>
      <c r="D88" s="99">
        <v>3.4</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62</v>
      </c>
      <c r="B89" s="101" t="s">
        <v>238</v>
      </c>
      <c r="C89" s="79" t="s">
        <v>182</v>
      </c>
      <c r="D89" s="102">
        <v>1</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60" x14ac:dyDescent="0.25">
      <c r="A90" s="79">
        <v>63</v>
      </c>
      <c r="B90" s="101" t="s">
        <v>241</v>
      </c>
      <c r="C90" s="79" t="s">
        <v>182</v>
      </c>
      <c r="D90" s="102">
        <v>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hidden="1" x14ac:dyDescent="0.25">
      <c r="A91" s="79">
        <v>71</v>
      </c>
      <c r="B91" s="101"/>
      <c r="C91" s="80"/>
      <c r="D91" s="102"/>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hidden="1" x14ac:dyDescent="0.25">
      <c r="A92" s="80">
        <v>72</v>
      </c>
      <c r="B92" s="101"/>
      <c r="C92" s="79"/>
      <c r="D92" s="102"/>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hidden="1" x14ac:dyDescent="0.25">
      <c r="A93" s="79">
        <v>73</v>
      </c>
      <c r="B93" s="101"/>
      <c r="C93" s="80"/>
      <c r="D93" s="99"/>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hidden="1" x14ac:dyDescent="0.25">
      <c r="A94" s="79">
        <v>74</v>
      </c>
      <c r="B94" s="98"/>
      <c r="C94" s="80"/>
      <c r="D94" s="99"/>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hidden="1" x14ac:dyDescent="0.25">
      <c r="A95" s="80">
        <v>75</v>
      </c>
      <c r="B95" s="101"/>
      <c r="C95" s="79"/>
      <c r="D95" s="102"/>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9"/>
  <sheetViews>
    <sheetView topLeftCell="A12" workbookViewId="0">
      <selection activeCell="E22" sqref="E22:I10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552</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541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O121</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144" t="s">
        <v>53</v>
      </c>
      <c r="F18" s="144" t="s">
        <v>54</v>
      </c>
      <c r="G18" s="144" t="s">
        <v>55</v>
      </c>
      <c r="H18" s="144" t="s">
        <v>56</v>
      </c>
      <c r="I18" s="144" t="s">
        <v>57</v>
      </c>
      <c r="J18" s="144" t="s">
        <v>58</v>
      </c>
      <c r="K18" s="144" t="s">
        <v>59</v>
      </c>
      <c r="L18" s="144" t="s">
        <v>60</v>
      </c>
      <c r="M18" s="144" t="s">
        <v>56</v>
      </c>
      <c r="N18" s="144" t="s">
        <v>61</v>
      </c>
      <c r="O18" s="144"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137"/>
      <c r="C20" s="138"/>
      <c r="D20" s="138"/>
      <c r="E20" s="139"/>
      <c r="F20" s="139"/>
      <c r="G20" s="139"/>
      <c r="H20" s="139"/>
      <c r="I20" s="139"/>
      <c r="J20" s="139"/>
      <c r="K20" s="139"/>
      <c r="L20" s="139"/>
      <c r="M20" s="139"/>
      <c r="N20" s="139"/>
      <c r="O20" s="139"/>
    </row>
    <row r="21" spans="1:16" s="30" customFormat="1" ht="15" x14ac:dyDescent="0.25">
      <c r="A21" s="119"/>
      <c r="B21" s="120" t="s">
        <v>242</v>
      </c>
      <c r="C21" s="119"/>
      <c r="D21" s="119"/>
      <c r="E21" s="119"/>
      <c r="F21" s="119"/>
      <c r="G21" s="119"/>
      <c r="H21" s="119"/>
      <c r="I21" s="119"/>
      <c r="J21" s="119"/>
      <c r="K21" s="119"/>
      <c r="L21" s="119"/>
      <c r="M21" s="119"/>
      <c r="N21" s="119"/>
      <c r="O21" s="119"/>
    </row>
    <row r="22" spans="1:16" s="7" customFormat="1" ht="30" x14ac:dyDescent="0.25">
      <c r="A22" s="80">
        <v>3</v>
      </c>
      <c r="B22" s="101" t="s">
        <v>238</v>
      </c>
      <c r="C22" s="80" t="s">
        <v>182</v>
      </c>
      <c r="D22" s="102">
        <v>1</v>
      </c>
      <c r="E22" s="100"/>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ht="90" x14ac:dyDescent="0.25">
      <c r="A23" s="79">
        <v>4</v>
      </c>
      <c r="B23" s="101" t="s">
        <v>543</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30" customFormat="1" ht="15" x14ac:dyDescent="0.25">
      <c r="A24" s="119"/>
      <c r="B24" s="120" t="s">
        <v>147</v>
      </c>
      <c r="C24" s="119"/>
      <c r="D24" s="119"/>
      <c r="E24" s="119"/>
      <c r="F24" s="119"/>
      <c r="G24" s="119"/>
      <c r="H24" s="119"/>
      <c r="I24" s="119"/>
      <c r="J24" s="119"/>
      <c r="K24" s="119"/>
      <c r="L24" s="119"/>
      <c r="M24" s="119"/>
      <c r="N24" s="119"/>
      <c r="O24" s="119"/>
    </row>
    <row r="25" spans="1:16" s="7" customFormat="1" ht="30" x14ac:dyDescent="0.25">
      <c r="A25" s="80">
        <v>5</v>
      </c>
      <c r="B25" s="101" t="s">
        <v>148</v>
      </c>
      <c r="C25" s="79" t="s">
        <v>149</v>
      </c>
      <c r="D25" s="99">
        <v>2.2000000000000002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6</v>
      </c>
      <c r="B26" s="98" t="s">
        <v>281</v>
      </c>
      <c r="C26" s="80" t="s">
        <v>149</v>
      </c>
      <c r="D26" s="99">
        <v>38.4</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7</v>
      </c>
      <c r="B27" s="101" t="s">
        <v>152</v>
      </c>
      <c r="C27" s="80" t="s">
        <v>149</v>
      </c>
      <c r="D27" s="102">
        <v>7.8</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8</v>
      </c>
      <c r="B28" s="101" t="s">
        <v>243</v>
      </c>
      <c r="C28" s="80" t="s">
        <v>149</v>
      </c>
      <c r="D28" s="102">
        <v>8.8000000000000007</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9</v>
      </c>
      <c r="B29" s="101" t="s">
        <v>156</v>
      </c>
      <c r="C29" s="80" t="s">
        <v>149</v>
      </c>
      <c r="D29" s="102">
        <v>8</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10</v>
      </c>
      <c r="B30" s="101" t="s">
        <v>245</v>
      </c>
      <c r="C30" s="80" t="s">
        <v>158</v>
      </c>
      <c r="D30" s="102">
        <v>60</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11</v>
      </c>
      <c r="B31" s="101" t="s">
        <v>159</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12</v>
      </c>
      <c r="B32" s="98" t="s">
        <v>160</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13</v>
      </c>
      <c r="B33" s="101" t="s">
        <v>161</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14</v>
      </c>
      <c r="B34" s="101" t="s">
        <v>246</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15</v>
      </c>
      <c r="B35" s="101" t="s">
        <v>162</v>
      </c>
      <c r="C35" s="79" t="s">
        <v>182</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16</v>
      </c>
      <c r="B36" s="101" t="s">
        <v>164</v>
      </c>
      <c r="C36" s="79" t="s">
        <v>165</v>
      </c>
      <c r="D36" s="102">
        <v>5</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17</v>
      </c>
      <c r="B37" s="101" t="s">
        <v>166</v>
      </c>
      <c r="C37" s="79" t="s">
        <v>158</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79">
        <v>18</v>
      </c>
      <c r="B38" s="101" t="s">
        <v>167</v>
      </c>
      <c r="C38" s="80" t="s">
        <v>163</v>
      </c>
      <c r="D38" s="99">
        <v>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19</v>
      </c>
      <c r="B39" s="98" t="s">
        <v>168</v>
      </c>
      <c r="C39" s="80" t="s">
        <v>182</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30" customFormat="1" ht="15" x14ac:dyDescent="0.25">
      <c r="A40" s="119"/>
      <c r="B40" s="120" t="s">
        <v>169</v>
      </c>
      <c r="C40" s="119"/>
      <c r="D40" s="119"/>
      <c r="E40" s="119"/>
      <c r="F40" s="119"/>
      <c r="G40" s="119"/>
      <c r="H40" s="119"/>
      <c r="I40" s="119"/>
      <c r="J40" s="119"/>
      <c r="K40" s="119"/>
      <c r="L40" s="119"/>
      <c r="M40" s="119"/>
      <c r="N40" s="119"/>
      <c r="O40" s="119"/>
    </row>
    <row r="41" spans="1:15" s="7" customFormat="1" ht="180" x14ac:dyDescent="0.25">
      <c r="A41" s="79">
        <v>20</v>
      </c>
      <c r="B41" s="101" t="s">
        <v>247</v>
      </c>
      <c r="C41" s="79" t="s">
        <v>149</v>
      </c>
      <c r="D41" s="102">
        <v>7.8</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60" x14ac:dyDescent="0.25">
      <c r="A42" s="79">
        <v>21</v>
      </c>
      <c r="B42" s="101" t="s">
        <v>174</v>
      </c>
      <c r="C42" s="80" t="s">
        <v>149</v>
      </c>
      <c r="D42" s="102">
        <v>5.25</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45" x14ac:dyDescent="0.25">
      <c r="A43" s="80">
        <v>22</v>
      </c>
      <c r="B43" s="101" t="s">
        <v>248</v>
      </c>
      <c r="C43" s="79" t="s">
        <v>149</v>
      </c>
      <c r="D43" s="102">
        <v>1.5</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75" x14ac:dyDescent="0.25">
      <c r="A44" s="79">
        <v>23</v>
      </c>
      <c r="B44" s="101" t="s">
        <v>285</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79">
        <v>24</v>
      </c>
      <c r="B45" s="98" t="s">
        <v>249</v>
      </c>
      <c r="C45" s="80" t="s">
        <v>182</v>
      </c>
      <c r="D45" s="99">
        <v>1</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25</v>
      </c>
      <c r="B46" s="101" t="s">
        <v>542</v>
      </c>
      <c r="C46" s="79" t="s">
        <v>149</v>
      </c>
      <c r="D46" s="102">
        <v>3.7</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26</v>
      </c>
      <c r="B47" s="101" t="s">
        <v>170</v>
      </c>
      <c r="C47" s="79" t="s">
        <v>149</v>
      </c>
      <c r="D47" s="102">
        <v>2.6</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27</v>
      </c>
      <c r="B48" s="101" t="s">
        <v>171</v>
      </c>
      <c r="C48" s="80" t="s">
        <v>149</v>
      </c>
      <c r="D48" s="102">
        <v>2.2000000000000002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28</v>
      </c>
      <c r="B49" s="101" t="s">
        <v>252</v>
      </c>
      <c r="C49" s="79" t="s">
        <v>149</v>
      </c>
      <c r="D49" s="102">
        <v>38.4</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29</v>
      </c>
      <c r="B50" s="101" t="s">
        <v>179</v>
      </c>
      <c r="C50" s="80" t="s">
        <v>182</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30</v>
      </c>
      <c r="B51" s="98" t="s">
        <v>181</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80">
        <v>31</v>
      </c>
      <c r="B52" s="101" t="s">
        <v>253</v>
      </c>
      <c r="C52" s="79" t="s">
        <v>182</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30" customFormat="1" ht="15" x14ac:dyDescent="0.25">
      <c r="A53" s="119"/>
      <c r="B53" s="120" t="s">
        <v>254</v>
      </c>
      <c r="C53" s="119"/>
      <c r="D53" s="119"/>
      <c r="E53" s="119"/>
      <c r="F53" s="119"/>
      <c r="G53" s="119"/>
      <c r="H53" s="119"/>
      <c r="I53" s="119"/>
      <c r="J53" s="119"/>
      <c r="K53" s="119"/>
      <c r="L53" s="119"/>
      <c r="M53" s="119"/>
      <c r="N53" s="119"/>
      <c r="O53" s="119"/>
    </row>
    <row r="54" spans="1:15" s="7" customFormat="1" ht="15" x14ac:dyDescent="0.25">
      <c r="A54" s="79">
        <v>32</v>
      </c>
      <c r="B54" s="101" t="s">
        <v>184</v>
      </c>
      <c r="C54" s="80" t="s">
        <v>182</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80">
        <v>33</v>
      </c>
      <c r="B55" s="101" t="s">
        <v>255</v>
      </c>
      <c r="C55" s="79" t="s">
        <v>182</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34</v>
      </c>
      <c r="B56" s="101" t="s">
        <v>195</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35</v>
      </c>
      <c r="B57" s="98" t="s">
        <v>256</v>
      </c>
      <c r="C57" s="80" t="s">
        <v>182</v>
      </c>
      <c r="D57" s="99">
        <v>3</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80">
        <v>36</v>
      </c>
      <c r="B58" s="101" t="s">
        <v>257</v>
      </c>
      <c r="C58" s="79" t="s">
        <v>158</v>
      </c>
      <c r="D58" s="102">
        <v>5</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37</v>
      </c>
      <c r="B59" s="101" t="s">
        <v>186</v>
      </c>
      <c r="C59" s="79" t="s">
        <v>187</v>
      </c>
      <c r="D59" s="102">
        <v>0.05</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60" x14ac:dyDescent="0.25">
      <c r="A60" s="79">
        <v>38</v>
      </c>
      <c r="B60" s="101" t="s">
        <v>188</v>
      </c>
      <c r="C60" s="80" t="s">
        <v>158</v>
      </c>
      <c r="D60" s="102">
        <v>2</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39</v>
      </c>
      <c r="B61" s="101" t="s">
        <v>258</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40</v>
      </c>
      <c r="B62" s="101" t="s">
        <v>191</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41</v>
      </c>
      <c r="B63" s="98" t="s">
        <v>192</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42</v>
      </c>
      <c r="B64" s="101" t="s">
        <v>259</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43</v>
      </c>
      <c r="B65" s="101" t="s">
        <v>260</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44</v>
      </c>
      <c r="B66" s="101" t="s">
        <v>261</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45</v>
      </c>
      <c r="B67" s="101" t="s">
        <v>262</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30" customFormat="1" ht="15" x14ac:dyDescent="0.25">
      <c r="A68" s="119"/>
      <c r="B68" s="120" t="s">
        <v>199</v>
      </c>
      <c r="C68" s="119"/>
      <c r="D68" s="119"/>
      <c r="E68" s="119"/>
      <c r="F68" s="119"/>
      <c r="G68" s="119"/>
      <c r="H68" s="119"/>
      <c r="I68" s="119"/>
      <c r="J68" s="119"/>
      <c r="K68" s="119"/>
      <c r="L68" s="119"/>
      <c r="M68" s="119"/>
      <c r="N68" s="119"/>
      <c r="O68" s="119"/>
    </row>
    <row r="69" spans="1:15" s="7" customFormat="1" ht="60" x14ac:dyDescent="0.25">
      <c r="A69" s="79">
        <v>46</v>
      </c>
      <c r="B69" s="98" t="s">
        <v>538</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60" x14ac:dyDescent="0.25">
      <c r="A70" s="80">
        <v>47</v>
      </c>
      <c r="B70" s="101" t="s">
        <v>200</v>
      </c>
      <c r="C70" s="79" t="s">
        <v>158</v>
      </c>
      <c r="D70" s="102">
        <v>60</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48</v>
      </c>
      <c r="B71" s="101" t="s">
        <v>263</v>
      </c>
      <c r="C71" s="79" t="s">
        <v>182</v>
      </c>
      <c r="D71" s="102">
        <v>5</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45" x14ac:dyDescent="0.25">
      <c r="A72" s="79">
        <v>49</v>
      </c>
      <c r="B72" s="101" t="s">
        <v>264</v>
      </c>
      <c r="C72" s="80" t="s">
        <v>182</v>
      </c>
      <c r="D72" s="102">
        <v>10</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80">
        <v>50</v>
      </c>
      <c r="B73" s="101" t="s">
        <v>265</v>
      </c>
      <c r="C73" s="79" t="s">
        <v>182</v>
      </c>
      <c r="D73" s="102">
        <v>4</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51</v>
      </c>
      <c r="B74" s="101" t="s">
        <v>266</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52</v>
      </c>
      <c r="B75" s="98" t="s">
        <v>267</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53</v>
      </c>
      <c r="B76" s="101" t="s">
        <v>268</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60" x14ac:dyDescent="0.25">
      <c r="A77" s="79">
        <v>54</v>
      </c>
      <c r="B77" s="101" t="s">
        <v>539</v>
      </c>
      <c r="C77" s="79" t="s">
        <v>158</v>
      </c>
      <c r="D77" s="102">
        <v>6</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30" x14ac:dyDescent="0.25">
      <c r="A78" s="79">
        <v>55</v>
      </c>
      <c r="B78" s="101" t="s">
        <v>540</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60" x14ac:dyDescent="0.25">
      <c r="A79" s="80">
        <v>56</v>
      </c>
      <c r="B79" s="101" t="s">
        <v>207</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30" customFormat="1" ht="15" x14ac:dyDescent="0.25">
      <c r="A80" s="119"/>
      <c r="B80" s="120" t="s">
        <v>210</v>
      </c>
      <c r="C80" s="119"/>
      <c r="D80" s="119"/>
      <c r="E80" s="119"/>
      <c r="F80" s="119"/>
      <c r="G80" s="119"/>
      <c r="H80" s="119"/>
      <c r="I80" s="119"/>
      <c r="J80" s="119"/>
      <c r="K80" s="119"/>
      <c r="L80" s="119"/>
      <c r="M80" s="119"/>
      <c r="N80" s="119"/>
      <c r="O80" s="119"/>
    </row>
    <row r="81" spans="1:15" s="7" customFormat="1" ht="30" x14ac:dyDescent="0.25">
      <c r="A81" s="79">
        <v>57</v>
      </c>
      <c r="B81" s="98" t="s">
        <v>211</v>
      </c>
      <c r="C81" s="80" t="s">
        <v>149</v>
      </c>
      <c r="D81" s="99">
        <v>156</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58</v>
      </c>
      <c r="B82" s="101" t="s">
        <v>269</v>
      </c>
      <c r="C82" s="79" t="s">
        <v>149</v>
      </c>
      <c r="D82" s="102">
        <v>40.6</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59</v>
      </c>
      <c r="B83" s="101" t="s">
        <v>270</v>
      </c>
      <c r="C83" s="79" t="s">
        <v>149</v>
      </c>
      <c r="D83" s="102">
        <v>45</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60</v>
      </c>
      <c r="B84" s="101" t="s">
        <v>213</v>
      </c>
      <c r="C84" s="80" t="s">
        <v>149</v>
      </c>
      <c r="D84" s="102">
        <v>33</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61</v>
      </c>
      <c r="B85" s="101" t="s">
        <v>271</v>
      </c>
      <c r="C85" s="79" t="s">
        <v>149</v>
      </c>
      <c r="D85" s="102">
        <v>6.6</v>
      </c>
      <c r="E85" s="100"/>
      <c r="F85" s="69"/>
      <c r="G85" s="69"/>
      <c r="H85" s="69"/>
      <c r="I85" s="69"/>
      <c r="J85" s="69">
        <f t="shared" si="0"/>
        <v>0</v>
      </c>
      <c r="K85" s="70">
        <f t="shared" si="5"/>
        <v>0</v>
      </c>
      <c r="L85" s="69">
        <f t="shared" si="1"/>
        <v>0</v>
      </c>
      <c r="M85" s="69">
        <f t="shared" si="2"/>
        <v>0</v>
      </c>
      <c r="N85" s="69">
        <f t="shared" si="3"/>
        <v>0</v>
      </c>
      <c r="O85" s="69">
        <f t="shared" si="4"/>
        <v>0</v>
      </c>
    </row>
    <row r="86" spans="1:15" s="7" customFormat="1" ht="15" x14ac:dyDescent="0.25">
      <c r="A86" s="80">
        <v>62</v>
      </c>
      <c r="B86" s="101" t="s">
        <v>272</v>
      </c>
      <c r="C86" s="79" t="s">
        <v>149</v>
      </c>
      <c r="D86" s="102">
        <v>40.6</v>
      </c>
      <c r="E86" s="100"/>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ht="30" x14ac:dyDescent="0.25">
      <c r="A87" s="79">
        <v>63</v>
      </c>
      <c r="B87" s="101" t="s">
        <v>273</v>
      </c>
      <c r="C87" s="80" t="s">
        <v>149</v>
      </c>
      <c r="D87" s="99">
        <v>40.6</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64</v>
      </c>
      <c r="B88" s="98" t="s">
        <v>217</v>
      </c>
      <c r="C88" s="80" t="s">
        <v>149</v>
      </c>
      <c r="D88" s="99">
        <v>40.6</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80">
        <v>65</v>
      </c>
      <c r="B89" s="101" t="s">
        <v>274</v>
      </c>
      <c r="C89" s="79" t="s">
        <v>149</v>
      </c>
      <c r="D89" s="102">
        <v>114</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66</v>
      </c>
      <c r="B90" s="101" t="s">
        <v>275</v>
      </c>
      <c r="C90" s="79" t="s">
        <v>149</v>
      </c>
      <c r="D90" s="102">
        <v>114</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67</v>
      </c>
      <c r="B91" s="101" t="s">
        <v>220</v>
      </c>
      <c r="C91" s="80" t="s">
        <v>149</v>
      </c>
      <c r="D91" s="102">
        <v>114</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80">
        <v>68</v>
      </c>
      <c r="B92" s="101" t="s">
        <v>221</v>
      </c>
      <c r="C92" s="79" t="s">
        <v>149</v>
      </c>
      <c r="D92" s="102">
        <v>1.5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69</v>
      </c>
      <c r="B93" s="101" t="s">
        <v>222</v>
      </c>
      <c r="C93" s="80" t="s">
        <v>149</v>
      </c>
      <c r="D93" s="99">
        <v>1.5</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70</v>
      </c>
      <c r="B94" s="98" t="s">
        <v>223</v>
      </c>
      <c r="C94" s="80" t="s">
        <v>149</v>
      </c>
      <c r="D94" s="99">
        <v>4.5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71</v>
      </c>
      <c r="B95" s="101" t="s">
        <v>224</v>
      </c>
      <c r="C95" s="79" t="s">
        <v>149</v>
      </c>
      <c r="D95" s="102">
        <v>11</v>
      </c>
      <c r="E95" s="103"/>
      <c r="F95" s="103"/>
      <c r="G95" s="69"/>
      <c r="H95" s="69"/>
      <c r="I95" s="69"/>
      <c r="J95" s="69">
        <f t="shared" si="6"/>
        <v>0</v>
      </c>
      <c r="K95" s="70">
        <f t="shared" si="11"/>
        <v>0</v>
      </c>
      <c r="L95" s="69">
        <f t="shared" si="7"/>
        <v>0</v>
      </c>
      <c r="M95" s="69">
        <f t="shared" si="8"/>
        <v>0</v>
      </c>
      <c r="N95" s="69">
        <f t="shared" si="9"/>
        <v>0</v>
      </c>
      <c r="O95" s="69">
        <f t="shared" si="10"/>
        <v>0</v>
      </c>
    </row>
    <row r="96" spans="1:15" s="30" customFormat="1" ht="15" x14ac:dyDescent="0.25">
      <c r="A96" s="119"/>
      <c r="B96" s="120" t="s">
        <v>231</v>
      </c>
      <c r="C96" s="119"/>
      <c r="D96" s="119"/>
      <c r="E96" s="119"/>
      <c r="F96" s="119"/>
      <c r="G96" s="119"/>
      <c r="H96" s="119"/>
      <c r="I96" s="119"/>
      <c r="J96" s="119"/>
      <c r="K96" s="119"/>
      <c r="L96" s="119"/>
      <c r="M96" s="119"/>
      <c r="N96" s="119"/>
      <c r="O96" s="119"/>
    </row>
    <row r="97" spans="1:15" s="7" customFormat="1" ht="30" x14ac:dyDescent="0.25">
      <c r="A97" s="79">
        <v>72</v>
      </c>
      <c r="B97" s="101" t="s">
        <v>278</v>
      </c>
      <c r="C97" s="80" t="s">
        <v>182</v>
      </c>
      <c r="D97" s="102">
        <v>1</v>
      </c>
      <c r="E97" s="103"/>
      <c r="F97" s="103"/>
      <c r="G97" s="69"/>
      <c r="H97" s="69"/>
      <c r="I97" s="69"/>
      <c r="J97" s="69">
        <f t="shared" si="6"/>
        <v>0</v>
      </c>
      <c r="K97" s="70">
        <f t="shared" si="11"/>
        <v>0</v>
      </c>
      <c r="L97" s="69">
        <f t="shared" si="7"/>
        <v>0</v>
      </c>
      <c r="M97" s="69">
        <f t="shared" si="8"/>
        <v>0</v>
      </c>
      <c r="N97" s="69">
        <f t="shared" si="9"/>
        <v>0</v>
      </c>
      <c r="O97" s="69">
        <f t="shared" si="10"/>
        <v>0</v>
      </c>
    </row>
    <row r="98" spans="1:15" s="30" customFormat="1" ht="15" x14ac:dyDescent="0.25">
      <c r="A98" s="119"/>
      <c r="B98" s="120" t="s">
        <v>233</v>
      </c>
      <c r="C98" s="119"/>
      <c r="D98" s="119"/>
      <c r="E98" s="119"/>
      <c r="F98" s="119"/>
      <c r="G98" s="119"/>
      <c r="H98" s="119"/>
      <c r="I98" s="119"/>
      <c r="J98" s="119"/>
      <c r="K98" s="119"/>
      <c r="L98" s="119"/>
      <c r="M98" s="119"/>
      <c r="N98" s="119"/>
      <c r="O98" s="119"/>
    </row>
    <row r="99" spans="1:15" s="7" customFormat="1" ht="45" x14ac:dyDescent="0.25">
      <c r="A99" s="79">
        <v>73</v>
      </c>
      <c r="B99" s="101" t="s">
        <v>234</v>
      </c>
      <c r="C99" s="80" t="s">
        <v>235</v>
      </c>
      <c r="D99" s="99">
        <v>4</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45" x14ac:dyDescent="0.25">
      <c r="A100" s="79">
        <v>74</v>
      </c>
      <c r="B100" s="98" t="s">
        <v>236</v>
      </c>
      <c r="C100" s="80" t="s">
        <v>235</v>
      </c>
      <c r="D100" s="99">
        <v>4</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79">
        <v>75</v>
      </c>
      <c r="B101" s="98" t="s">
        <v>279</v>
      </c>
      <c r="C101" s="80" t="s">
        <v>149</v>
      </c>
      <c r="D101" s="99">
        <v>40.6</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f t="shared" ref="G102:G120" si="12">ROUND(E102*F102,2)</f>
        <v>0</v>
      </c>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f t="shared" si="12"/>
        <v>0</v>
      </c>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si="12"/>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customHeight="1" x14ac:dyDescent="0.25">
      <c r="A121" s="179" t="s">
        <v>63</v>
      </c>
      <c r="B121" s="180"/>
      <c r="C121" s="180"/>
      <c r="D121" s="180"/>
      <c r="E121" s="180"/>
      <c r="F121" s="180"/>
      <c r="G121" s="180"/>
      <c r="H121" s="180"/>
      <c r="I121" s="180"/>
      <c r="J121" s="181"/>
      <c r="K121" s="77">
        <f>SUM(K21:K120)</f>
        <v>0</v>
      </c>
      <c r="L121" s="78">
        <f>SUM(L21:L120)</f>
        <v>0</v>
      </c>
      <c r="M121" s="78">
        <f>SUM(M21:M120)</f>
        <v>0</v>
      </c>
      <c r="N121" s="78">
        <f>SUM(N21:N120)</f>
        <v>0</v>
      </c>
      <c r="O121" s="78">
        <f>SUM(O21:O120)</f>
        <v>0</v>
      </c>
      <c r="P121" s="7"/>
    </row>
    <row r="122" spans="1:16" ht="15" x14ac:dyDescent="0.25">
      <c r="B122" s="7"/>
      <c r="C122" s="7"/>
      <c r="D122" s="7"/>
      <c r="E122" s="7"/>
      <c r="F122" s="7"/>
      <c r="G122" s="7"/>
      <c r="H122" s="7"/>
      <c r="I122" s="7"/>
      <c r="J122" s="7"/>
      <c r="K122" s="7"/>
      <c r="L122" s="7"/>
      <c r="M122" s="7"/>
      <c r="N122" s="7"/>
      <c r="O122" s="7"/>
    </row>
    <row r="123" spans="1:16" ht="15" x14ac:dyDescent="0.25">
      <c r="A123" s="7"/>
      <c r="B123" s="25" t="s">
        <v>19</v>
      </c>
      <c r="C123" s="7"/>
      <c r="D123" s="7"/>
      <c r="E123" s="7"/>
      <c r="F123" s="7"/>
      <c r="G123" s="7"/>
      <c r="H123" s="7"/>
      <c r="I123" s="7"/>
      <c r="J123" s="7"/>
      <c r="K123" s="7"/>
      <c r="L123" s="7"/>
      <c r="M123" s="7"/>
      <c r="N123" s="7"/>
      <c r="O123" s="7"/>
      <c r="P123" s="7"/>
    </row>
    <row r="124" spans="1:16" ht="15" x14ac:dyDescent="0.25">
      <c r="A124" s="7"/>
      <c r="B124" s="58" t="s">
        <v>20</v>
      </c>
      <c r="C124" s="7"/>
      <c r="D124" s="7"/>
      <c r="E124" s="7"/>
      <c r="F124" s="7"/>
      <c r="G124" s="7"/>
      <c r="H124" s="7"/>
      <c r="I124" s="7"/>
      <c r="J124" s="7"/>
      <c r="K124" s="7"/>
      <c r="L124" s="7"/>
      <c r="M124" s="7"/>
      <c r="N124" s="7"/>
      <c r="O124" s="7"/>
    </row>
    <row r="125" spans="1:16" ht="15" x14ac:dyDescent="0.25">
      <c r="A125" s="7"/>
      <c r="B125" s="7"/>
      <c r="C125" s="7"/>
      <c r="D125" s="7"/>
      <c r="E125" s="7"/>
      <c r="F125" s="7"/>
      <c r="G125" s="7"/>
      <c r="H125" s="7"/>
      <c r="I125" s="7"/>
      <c r="J125" s="7"/>
      <c r="K125" s="7"/>
      <c r="L125" s="7"/>
      <c r="M125" s="7"/>
      <c r="N125" s="7"/>
      <c r="O125" s="7"/>
    </row>
    <row r="126" spans="1:16" ht="15" x14ac:dyDescent="0.25">
      <c r="A126" s="7"/>
      <c r="B126" s="7" t="s">
        <v>22</v>
      </c>
      <c r="C126" s="7"/>
      <c r="D126" s="7"/>
      <c r="E126" s="7"/>
      <c r="F126" s="7"/>
      <c r="G126" s="7"/>
      <c r="H126" s="7"/>
      <c r="I126" s="7"/>
      <c r="J126" s="7"/>
      <c r="K126" s="7"/>
      <c r="L126" s="7"/>
      <c r="M126" s="7"/>
      <c r="N126" s="7"/>
      <c r="O126" s="7"/>
    </row>
    <row r="127" spans="1:16" ht="15" x14ac:dyDescent="0.25">
      <c r="A127" s="7"/>
      <c r="B127" s="58" t="s">
        <v>40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 ht="15" x14ac:dyDescent="0.25">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133</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510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05"/>
      <c r="D21" s="106"/>
      <c r="E21" s="107"/>
      <c r="F21" s="108"/>
      <c r="G21" s="108"/>
      <c r="H21" s="108"/>
      <c r="I21" s="108"/>
      <c r="J21" s="108"/>
      <c r="K21" s="109"/>
      <c r="L21" s="108"/>
      <c r="M21" s="108"/>
      <c r="N21" s="108"/>
      <c r="O21" s="108"/>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15" x14ac:dyDescent="0.25">
      <c r="A24" s="111"/>
      <c r="B24" s="104" t="s">
        <v>147</v>
      </c>
      <c r="C24" s="105"/>
      <c r="D24" s="106"/>
      <c r="E24" s="107"/>
      <c r="F24" s="108"/>
      <c r="G24" s="108"/>
      <c r="H24" s="108"/>
      <c r="I24" s="108"/>
      <c r="J24" s="108"/>
      <c r="K24" s="109"/>
      <c r="L24" s="108"/>
      <c r="M24" s="108"/>
      <c r="N24" s="108"/>
      <c r="O24" s="108"/>
    </row>
    <row r="25" spans="1:16" s="7" customFormat="1" ht="30" x14ac:dyDescent="0.25">
      <c r="A25" s="80">
        <v>3</v>
      </c>
      <c r="B25" s="101" t="s">
        <v>148</v>
      </c>
      <c r="C25" s="79" t="s">
        <v>149</v>
      </c>
      <c r="D25" s="99">
        <v>2.2000000000000002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79">
        <v>4</v>
      </c>
      <c r="B26" s="98" t="s">
        <v>281</v>
      </c>
      <c r="C26" s="80" t="s">
        <v>149</v>
      </c>
      <c r="D26" s="99">
        <v>6</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346</v>
      </c>
      <c r="C27" s="80" t="s">
        <v>182</v>
      </c>
      <c r="D27" s="102">
        <v>2</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80">
        <v>6</v>
      </c>
      <c r="B28" s="101" t="s">
        <v>245</v>
      </c>
      <c r="C28" s="80" t="s">
        <v>158</v>
      </c>
      <c r="D28" s="102">
        <v>30</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7</v>
      </c>
      <c r="B29" s="101" t="s">
        <v>159</v>
      </c>
      <c r="C29" s="80" t="s">
        <v>182</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8</v>
      </c>
      <c r="B30" s="101" t="s">
        <v>160</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9</v>
      </c>
      <c r="B31" s="101" t="s">
        <v>161</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246</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162</v>
      </c>
      <c r="C33" s="79" t="s">
        <v>182</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164</v>
      </c>
      <c r="C34" s="80" t="s">
        <v>165</v>
      </c>
      <c r="D34" s="102">
        <v>5</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166</v>
      </c>
      <c r="C35" s="79" t="s">
        <v>158</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14</v>
      </c>
      <c r="B36" s="101" t="s">
        <v>299</v>
      </c>
      <c r="C36" s="79" t="s">
        <v>163</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15</v>
      </c>
      <c r="B37" s="101" t="s">
        <v>168</v>
      </c>
      <c r="C37" s="79" t="s">
        <v>182</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1"/>
      <c r="B38" s="104" t="s">
        <v>169</v>
      </c>
      <c r="C38" s="105"/>
      <c r="D38" s="106"/>
      <c r="E38" s="107"/>
      <c r="F38" s="108"/>
      <c r="G38" s="108"/>
      <c r="H38" s="108"/>
      <c r="I38" s="108"/>
      <c r="J38" s="108"/>
      <c r="K38" s="109"/>
      <c r="L38" s="108"/>
      <c r="M38" s="108"/>
      <c r="N38" s="108"/>
      <c r="O38" s="108"/>
    </row>
    <row r="39" spans="1:15" s="7" customFormat="1" ht="30" x14ac:dyDescent="0.25">
      <c r="A39" s="79">
        <v>16</v>
      </c>
      <c r="B39" s="98" t="s">
        <v>284</v>
      </c>
      <c r="C39" s="80" t="s">
        <v>182</v>
      </c>
      <c r="D39" s="99">
        <v>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17</v>
      </c>
      <c r="B40" s="101" t="s">
        <v>249</v>
      </c>
      <c r="C40" s="79" t="s">
        <v>182</v>
      </c>
      <c r="D40" s="102">
        <v>1</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79">
        <v>18</v>
      </c>
      <c r="B41" s="101" t="s">
        <v>377</v>
      </c>
      <c r="C41" s="79" t="s">
        <v>182</v>
      </c>
      <c r="D41" s="102">
        <v>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19</v>
      </c>
      <c r="B42" s="101" t="s">
        <v>409</v>
      </c>
      <c r="C42" s="80" t="s">
        <v>182</v>
      </c>
      <c r="D42" s="102">
        <v>3</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20</v>
      </c>
      <c r="B43" s="101" t="s">
        <v>400</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79">
        <v>21</v>
      </c>
      <c r="B44" s="101" t="s">
        <v>250</v>
      </c>
      <c r="C44" s="80" t="s">
        <v>149</v>
      </c>
      <c r="D44" s="99">
        <v>2.2000000000000002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60" x14ac:dyDescent="0.25">
      <c r="A45" s="79">
        <v>22</v>
      </c>
      <c r="B45" s="98" t="s">
        <v>402</v>
      </c>
      <c r="C45" s="80" t="s">
        <v>149</v>
      </c>
      <c r="D45" s="99">
        <v>2.7</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15" x14ac:dyDescent="0.25">
      <c r="A46" s="80">
        <v>23</v>
      </c>
      <c r="B46" s="101" t="s">
        <v>171</v>
      </c>
      <c r="C46" s="79" t="s">
        <v>149</v>
      </c>
      <c r="D46" s="102">
        <v>2.2000000000000002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15" x14ac:dyDescent="0.25">
      <c r="A47" s="79">
        <v>24</v>
      </c>
      <c r="B47" s="101" t="s">
        <v>511</v>
      </c>
      <c r="C47" s="79" t="s">
        <v>149</v>
      </c>
      <c r="D47" s="102">
        <v>8.6</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45" x14ac:dyDescent="0.25">
      <c r="A48" s="79">
        <v>25</v>
      </c>
      <c r="B48" s="101" t="s">
        <v>252</v>
      </c>
      <c r="C48" s="80" t="s">
        <v>149</v>
      </c>
      <c r="D48" s="102">
        <v>28.5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26</v>
      </c>
      <c r="B49" s="101" t="s">
        <v>179</v>
      </c>
      <c r="C49" s="79" t="s">
        <v>182</v>
      </c>
      <c r="D49" s="102">
        <v>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181</v>
      </c>
      <c r="C50" s="80" t="s">
        <v>182</v>
      </c>
      <c r="D50" s="99">
        <v>1</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15" x14ac:dyDescent="0.25">
      <c r="A51" s="111"/>
      <c r="B51" s="104" t="s">
        <v>254</v>
      </c>
      <c r="C51" s="105"/>
      <c r="D51" s="106"/>
      <c r="E51" s="107"/>
      <c r="F51" s="108"/>
      <c r="G51" s="108"/>
      <c r="H51" s="108"/>
      <c r="I51" s="108"/>
      <c r="J51" s="108"/>
      <c r="K51" s="109"/>
      <c r="L51" s="108"/>
      <c r="M51" s="108"/>
      <c r="N51" s="108"/>
      <c r="O51" s="108"/>
    </row>
    <row r="52" spans="1:15" s="7" customFormat="1" ht="15" x14ac:dyDescent="0.25">
      <c r="A52" s="80">
        <v>28</v>
      </c>
      <c r="B52" s="101" t="s">
        <v>184</v>
      </c>
      <c r="C52" s="79" t="s">
        <v>182</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15" x14ac:dyDescent="0.25">
      <c r="A53" s="79">
        <v>29</v>
      </c>
      <c r="B53" s="101" t="s">
        <v>255</v>
      </c>
      <c r="C53" s="79" t="s">
        <v>182</v>
      </c>
      <c r="D53" s="102">
        <v>2</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195</v>
      </c>
      <c r="C54" s="80" t="s">
        <v>182</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80">
        <v>31</v>
      </c>
      <c r="B55" s="101" t="s">
        <v>256</v>
      </c>
      <c r="C55" s="79" t="s">
        <v>182</v>
      </c>
      <c r="D55" s="102">
        <v>3</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79">
        <v>32</v>
      </c>
      <c r="B56" s="101" t="s">
        <v>257</v>
      </c>
      <c r="C56" s="80" t="s">
        <v>158</v>
      </c>
      <c r="D56" s="99">
        <v>5</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33</v>
      </c>
      <c r="B57" s="98" t="s">
        <v>186</v>
      </c>
      <c r="C57" s="80" t="s">
        <v>187</v>
      </c>
      <c r="D57" s="99">
        <v>0.05</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60" x14ac:dyDescent="0.25">
      <c r="A58" s="80">
        <v>34</v>
      </c>
      <c r="B58" s="101" t="s">
        <v>188</v>
      </c>
      <c r="C58" s="79" t="s">
        <v>158</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35</v>
      </c>
      <c r="B59" s="101" t="s">
        <v>258</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79">
        <v>36</v>
      </c>
      <c r="B60" s="101" t="s">
        <v>191</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80">
        <v>37</v>
      </c>
      <c r="B61" s="101" t="s">
        <v>192</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38</v>
      </c>
      <c r="B62" s="101" t="s">
        <v>334</v>
      </c>
      <c r="C62" s="80" t="s">
        <v>182</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15" x14ac:dyDescent="0.25">
      <c r="A63" s="79">
        <v>39</v>
      </c>
      <c r="B63" s="98" t="s">
        <v>260</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40</v>
      </c>
      <c r="B64" s="101" t="s">
        <v>261</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30" x14ac:dyDescent="0.25">
      <c r="A65" s="79">
        <v>41</v>
      </c>
      <c r="B65" s="101" t="s">
        <v>262</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111"/>
      <c r="B66" s="104" t="s">
        <v>199</v>
      </c>
      <c r="C66" s="105"/>
      <c r="D66" s="106"/>
      <c r="E66" s="107"/>
      <c r="F66" s="108"/>
      <c r="G66" s="108"/>
      <c r="H66" s="108"/>
      <c r="I66" s="108"/>
      <c r="J66" s="108"/>
      <c r="K66" s="109"/>
      <c r="L66" s="108"/>
      <c r="M66" s="108"/>
      <c r="N66" s="108"/>
      <c r="O66" s="108"/>
    </row>
    <row r="67" spans="1:15" s="7" customFormat="1" ht="90" x14ac:dyDescent="0.25">
      <c r="A67" s="80">
        <v>42</v>
      </c>
      <c r="B67" s="101" t="s">
        <v>405</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c r="B68" s="101" t="s">
        <v>205</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60" x14ac:dyDescent="0.25">
      <c r="A69" s="79"/>
      <c r="B69" s="98" t="s">
        <v>206</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60" x14ac:dyDescent="0.25">
      <c r="A70" s="80">
        <v>43</v>
      </c>
      <c r="B70" s="101" t="s">
        <v>309</v>
      </c>
      <c r="C70" s="79" t="s">
        <v>158</v>
      </c>
      <c r="D70" s="102">
        <v>30</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30" x14ac:dyDescent="0.25">
      <c r="A71" s="79">
        <v>44</v>
      </c>
      <c r="B71" s="101" t="s">
        <v>263</v>
      </c>
      <c r="C71" s="79" t="s">
        <v>182</v>
      </c>
      <c r="D71" s="102">
        <v>4</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45</v>
      </c>
      <c r="B72" s="101" t="s">
        <v>310</v>
      </c>
      <c r="C72" s="80" t="s">
        <v>182</v>
      </c>
      <c r="D72" s="102">
        <v>7</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80">
        <v>46</v>
      </c>
      <c r="B73" s="101" t="s">
        <v>265</v>
      </c>
      <c r="C73" s="79" t="s">
        <v>182</v>
      </c>
      <c r="D73" s="102">
        <v>3</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47</v>
      </c>
      <c r="B74" s="101" t="s">
        <v>266</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48</v>
      </c>
      <c r="B75" s="98" t="s">
        <v>267</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80">
        <v>49</v>
      </c>
      <c r="B76" s="101" t="s">
        <v>268</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60" x14ac:dyDescent="0.25">
      <c r="A77" s="79">
        <v>52</v>
      </c>
      <c r="B77" s="101" t="s">
        <v>207</v>
      </c>
      <c r="C77" s="79"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111"/>
      <c r="B78" s="104" t="s">
        <v>210</v>
      </c>
      <c r="C78" s="105"/>
      <c r="D78" s="106"/>
      <c r="E78" s="107"/>
      <c r="F78" s="108"/>
      <c r="G78" s="108"/>
      <c r="H78" s="108"/>
      <c r="I78" s="108"/>
      <c r="J78" s="108"/>
      <c r="K78" s="109"/>
      <c r="L78" s="108"/>
      <c r="M78" s="108"/>
      <c r="N78" s="108"/>
      <c r="O78" s="108"/>
    </row>
    <row r="79" spans="1:15" s="7" customFormat="1" ht="30" x14ac:dyDescent="0.25">
      <c r="A79" s="80">
        <v>53</v>
      </c>
      <c r="B79" s="101" t="s">
        <v>211</v>
      </c>
      <c r="C79" s="79" t="s">
        <v>149</v>
      </c>
      <c r="D79" s="102">
        <v>111</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54</v>
      </c>
      <c r="B80" s="101" t="s">
        <v>269</v>
      </c>
      <c r="C80" s="80" t="s">
        <v>149</v>
      </c>
      <c r="D80" s="99">
        <v>30.7</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55</v>
      </c>
      <c r="B81" s="98" t="s">
        <v>270</v>
      </c>
      <c r="C81" s="80" t="s">
        <v>149</v>
      </c>
      <c r="D81" s="99">
        <v>32</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213</v>
      </c>
      <c r="C82" s="79" t="s">
        <v>149</v>
      </c>
      <c r="D82" s="102">
        <v>20</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271</v>
      </c>
      <c r="C83" s="79" t="s">
        <v>149</v>
      </c>
      <c r="D83" s="102">
        <v>4.9000000000000004</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58</v>
      </c>
      <c r="B84" s="101" t="s">
        <v>272</v>
      </c>
      <c r="C84" s="80" t="s">
        <v>149</v>
      </c>
      <c r="D84" s="102">
        <v>30.7</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59</v>
      </c>
      <c r="B85" s="101" t="s">
        <v>273</v>
      </c>
      <c r="C85" s="79" t="s">
        <v>149</v>
      </c>
      <c r="D85" s="102">
        <v>30.7</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80">
        <v>60</v>
      </c>
      <c r="B86" s="101" t="s">
        <v>217</v>
      </c>
      <c r="C86" s="79" t="s">
        <v>149</v>
      </c>
      <c r="D86" s="102">
        <v>30.7</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5" x14ac:dyDescent="0.25">
      <c r="A87" s="79">
        <v>61</v>
      </c>
      <c r="B87" s="101" t="s">
        <v>274</v>
      </c>
      <c r="C87" s="80" t="s">
        <v>149</v>
      </c>
      <c r="D87" s="99">
        <v>80</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62</v>
      </c>
      <c r="B88" s="98" t="s">
        <v>275</v>
      </c>
      <c r="C88" s="80" t="s">
        <v>149</v>
      </c>
      <c r="D88" s="99">
        <v>80</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80">
        <v>63</v>
      </c>
      <c r="B89" s="101" t="s">
        <v>220</v>
      </c>
      <c r="C89" s="79" t="s">
        <v>149</v>
      </c>
      <c r="D89" s="102">
        <v>80</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64</v>
      </c>
      <c r="B90" s="101" t="s">
        <v>312</v>
      </c>
      <c r="C90" s="79" t="s">
        <v>149</v>
      </c>
      <c r="D90" s="102">
        <v>12.1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65</v>
      </c>
      <c r="B91" s="101" t="s">
        <v>222</v>
      </c>
      <c r="C91" s="80" t="s">
        <v>149</v>
      </c>
      <c r="D91" s="102">
        <v>4.5</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45" x14ac:dyDescent="0.25">
      <c r="A92" s="80">
        <v>66</v>
      </c>
      <c r="B92" s="101" t="s">
        <v>223</v>
      </c>
      <c r="C92" s="79" t="s">
        <v>149</v>
      </c>
      <c r="D92" s="102">
        <v>4.5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45" x14ac:dyDescent="0.25">
      <c r="A93" s="79">
        <v>67</v>
      </c>
      <c r="B93" s="101" t="s">
        <v>224</v>
      </c>
      <c r="C93" s="80" t="s">
        <v>149</v>
      </c>
      <c r="D93" s="99">
        <v>10.7</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512</v>
      </c>
      <c r="C94" s="80" t="s">
        <v>149</v>
      </c>
      <c r="D94" s="99">
        <v>0.7</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111"/>
      <c r="B95" s="104" t="s">
        <v>231</v>
      </c>
      <c r="C95" s="105"/>
      <c r="D95" s="106"/>
      <c r="E95" s="107"/>
      <c r="F95" s="108"/>
      <c r="G95" s="108"/>
      <c r="H95" s="108"/>
      <c r="I95" s="108"/>
      <c r="J95" s="108"/>
      <c r="K95" s="109"/>
      <c r="L95" s="108"/>
      <c r="M95" s="108"/>
      <c r="N95" s="108"/>
      <c r="O95" s="108"/>
    </row>
    <row r="96" spans="1:15" s="7" customFormat="1" ht="30" x14ac:dyDescent="0.25">
      <c r="A96" s="79">
        <v>69</v>
      </c>
      <c r="B96" s="101" t="s">
        <v>278</v>
      </c>
      <c r="C96" s="79" t="s">
        <v>182</v>
      </c>
      <c r="D96" s="102">
        <v>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111"/>
      <c r="B97" s="104" t="s">
        <v>233</v>
      </c>
      <c r="C97" s="105"/>
      <c r="D97" s="106"/>
      <c r="E97" s="107"/>
      <c r="F97" s="108"/>
      <c r="G97" s="108"/>
      <c r="H97" s="108"/>
      <c r="I97" s="108"/>
      <c r="J97" s="108"/>
      <c r="K97" s="109"/>
      <c r="L97" s="108"/>
      <c r="M97" s="108"/>
      <c r="N97" s="108"/>
      <c r="O97" s="108"/>
    </row>
    <row r="98" spans="1:15" s="7" customFormat="1" ht="45" x14ac:dyDescent="0.25">
      <c r="A98" s="80">
        <v>70</v>
      </c>
      <c r="B98" s="101" t="s">
        <v>234</v>
      </c>
      <c r="C98" s="79" t="s">
        <v>235</v>
      </c>
      <c r="D98" s="102">
        <v>3.8</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45" x14ac:dyDescent="0.25">
      <c r="A99" s="79">
        <v>71</v>
      </c>
      <c r="B99" s="101" t="s">
        <v>236</v>
      </c>
      <c r="C99" s="80" t="s">
        <v>235</v>
      </c>
      <c r="D99" s="99">
        <v>3.8</v>
      </c>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x14ac:dyDescent="0.25">
      <c r="A100" s="79">
        <v>72</v>
      </c>
      <c r="B100" s="98" t="s">
        <v>279</v>
      </c>
      <c r="C100" s="80" t="s">
        <v>149</v>
      </c>
      <c r="D100" s="99">
        <v>30.7</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60" x14ac:dyDescent="0.25">
      <c r="A101" s="79">
        <v>73</v>
      </c>
      <c r="B101" s="98" t="s">
        <v>294</v>
      </c>
      <c r="C101" s="80" t="s">
        <v>149</v>
      </c>
      <c r="D101" s="99">
        <v>5.4</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129"/>
  <sheetViews>
    <sheetView topLeftCell="A12" workbookViewId="0">
      <selection activeCell="E22" sqref="E22:I117"/>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134</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513</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13</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O121</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3.5" customHeight="1" x14ac:dyDescent="0.25">
      <c r="A21" s="111"/>
      <c r="B21" s="104" t="s">
        <v>242</v>
      </c>
      <c r="C21" s="105"/>
      <c r="D21" s="106"/>
      <c r="E21" s="107"/>
      <c r="F21" s="108"/>
      <c r="G21" s="108"/>
      <c r="H21" s="108"/>
      <c r="I21" s="108"/>
      <c r="J21" s="108"/>
      <c r="K21" s="109"/>
      <c r="L21" s="108"/>
      <c r="M21" s="108"/>
      <c r="N21" s="108"/>
      <c r="O21" s="108"/>
    </row>
    <row r="22" spans="1:16" s="7" customFormat="1" ht="60" x14ac:dyDescent="0.25">
      <c r="A22" s="80">
        <v>1</v>
      </c>
      <c r="B22" s="101" t="s">
        <v>240</v>
      </c>
      <c r="C22" s="80" t="s">
        <v>182</v>
      </c>
      <c r="D22" s="102">
        <v>1</v>
      </c>
      <c r="E22" s="100"/>
      <c r="F22" s="69"/>
      <c r="G22" s="69"/>
      <c r="H22" s="69"/>
      <c r="I22" s="69"/>
      <c r="J22" s="69">
        <f t="shared" ref="J22:J83" si="0">I22+H22+G22</f>
        <v>0</v>
      </c>
      <c r="K22" s="70">
        <f>ROUND(D22*E22,1)</f>
        <v>0</v>
      </c>
      <c r="L22" s="69">
        <f t="shared" ref="L22:L83" si="1">ROUND(D22*G22,2)</f>
        <v>0</v>
      </c>
      <c r="M22" s="69">
        <f t="shared" ref="M22:M83" si="2">ROUND(D22*H22,2)</f>
        <v>0</v>
      </c>
      <c r="N22" s="69">
        <f t="shared" ref="N22:N83" si="3">ROUND(D22*I22,2)</f>
        <v>0</v>
      </c>
      <c r="O22" s="69">
        <f t="shared" ref="O22:O83" si="4">N22+M22+L22</f>
        <v>0</v>
      </c>
    </row>
    <row r="23" spans="1:16" s="7" customFormat="1" ht="30" x14ac:dyDescent="0.25">
      <c r="A23" s="79">
        <v>2</v>
      </c>
      <c r="B23" s="101" t="s">
        <v>238</v>
      </c>
      <c r="C23" s="79" t="s">
        <v>182</v>
      </c>
      <c r="D23" s="102">
        <v>1</v>
      </c>
      <c r="E23" s="100"/>
      <c r="F23" s="69"/>
      <c r="G23" s="69"/>
      <c r="H23" s="69"/>
      <c r="I23" s="69"/>
      <c r="J23" s="69">
        <f t="shared" si="0"/>
        <v>0</v>
      </c>
      <c r="K23" s="70">
        <f t="shared" ref="K23:K85"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13.5" customHeight="1" x14ac:dyDescent="0.25">
      <c r="A25" s="111"/>
      <c r="B25" s="104" t="s">
        <v>147</v>
      </c>
      <c r="C25" s="105"/>
      <c r="D25" s="106"/>
      <c r="E25" s="107"/>
      <c r="F25" s="108"/>
      <c r="G25" s="108"/>
      <c r="H25" s="108"/>
      <c r="I25" s="108"/>
      <c r="J25" s="108"/>
      <c r="K25" s="109"/>
      <c r="L25" s="108"/>
      <c r="M25" s="108"/>
      <c r="N25" s="108"/>
      <c r="O25" s="108"/>
    </row>
    <row r="26" spans="1:16" s="7" customFormat="1" ht="30" x14ac:dyDescent="0.25">
      <c r="A26" s="79">
        <v>4</v>
      </c>
      <c r="B26" s="98" t="s">
        <v>148</v>
      </c>
      <c r="C26" s="80" t="s">
        <v>149</v>
      </c>
      <c r="D26" s="99">
        <v>3.2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281</v>
      </c>
      <c r="C27" s="80" t="s">
        <v>149</v>
      </c>
      <c r="D27" s="102">
        <v>44.5</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6</v>
      </c>
      <c r="B28" s="101" t="s">
        <v>431</v>
      </c>
      <c r="C28" s="80" t="s">
        <v>149</v>
      </c>
      <c r="D28" s="102">
        <v>3.9</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7</v>
      </c>
      <c r="B29" s="101" t="s">
        <v>156</v>
      </c>
      <c r="C29" s="80" t="s">
        <v>149</v>
      </c>
      <c r="D29" s="102">
        <v>6.5</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245</v>
      </c>
      <c r="C30" s="80" t="s">
        <v>158</v>
      </c>
      <c r="D30" s="102">
        <v>50</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159</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10</v>
      </c>
      <c r="B32" s="98" t="s">
        <v>161</v>
      </c>
      <c r="C32" s="79" t="s">
        <v>182</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11</v>
      </c>
      <c r="B33" s="101" t="s">
        <v>246</v>
      </c>
      <c r="C33" s="79" t="s">
        <v>182</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12</v>
      </c>
      <c r="B34" s="101" t="s">
        <v>162</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164</v>
      </c>
      <c r="C35" s="79" t="s">
        <v>165</v>
      </c>
      <c r="D35" s="102">
        <v>6</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14</v>
      </c>
      <c r="B36" s="101" t="s">
        <v>166</v>
      </c>
      <c r="C36" s="79" t="s">
        <v>158</v>
      </c>
      <c r="D36" s="102">
        <v>2.5</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15</v>
      </c>
      <c r="B37" s="101" t="s">
        <v>167</v>
      </c>
      <c r="C37" s="79" t="s">
        <v>163</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3.5" customHeight="1" x14ac:dyDescent="0.25">
      <c r="A38" s="111"/>
      <c r="B38" s="104" t="s">
        <v>169</v>
      </c>
      <c r="C38" s="105"/>
      <c r="D38" s="106"/>
      <c r="E38" s="107"/>
      <c r="F38" s="108"/>
      <c r="G38" s="108"/>
      <c r="H38" s="108"/>
      <c r="I38" s="108"/>
      <c r="J38" s="108"/>
      <c r="K38" s="109"/>
      <c r="L38" s="108"/>
      <c r="M38" s="108"/>
      <c r="N38" s="108"/>
      <c r="O38" s="108"/>
    </row>
    <row r="39" spans="1:15" s="7" customFormat="1" ht="30" x14ac:dyDescent="0.25">
      <c r="A39" s="79">
        <v>16</v>
      </c>
      <c r="B39" s="98" t="s">
        <v>284</v>
      </c>
      <c r="C39" s="80" t="s">
        <v>182</v>
      </c>
      <c r="D39" s="99">
        <v>3</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45" x14ac:dyDescent="0.25">
      <c r="A40" s="80">
        <v>17</v>
      </c>
      <c r="B40" s="101" t="s">
        <v>300</v>
      </c>
      <c r="C40" s="79" t="s">
        <v>182</v>
      </c>
      <c r="D40" s="102">
        <v>3</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60" x14ac:dyDescent="0.25">
      <c r="A41" s="79">
        <v>18</v>
      </c>
      <c r="B41" s="101" t="s">
        <v>174</v>
      </c>
      <c r="C41" s="79" t="s">
        <v>149</v>
      </c>
      <c r="D41" s="102">
        <v>5.8</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60" x14ac:dyDescent="0.25">
      <c r="A42" s="79">
        <v>19</v>
      </c>
      <c r="B42" s="101" t="s">
        <v>437</v>
      </c>
      <c r="C42" s="80" t="s">
        <v>149</v>
      </c>
      <c r="D42" s="102">
        <v>0.4</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20</v>
      </c>
      <c r="B43" s="101" t="s">
        <v>249</v>
      </c>
      <c r="C43" s="79" t="s">
        <v>182</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79">
        <v>21</v>
      </c>
      <c r="B44" s="101" t="s">
        <v>377</v>
      </c>
      <c r="C44" s="80" t="s">
        <v>182</v>
      </c>
      <c r="D44" s="99">
        <v>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79">
        <v>22</v>
      </c>
      <c r="B45" s="98" t="s">
        <v>409</v>
      </c>
      <c r="C45" s="80" t="s">
        <v>182</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387</v>
      </c>
      <c r="C46" s="79" t="s">
        <v>149</v>
      </c>
      <c r="D46" s="102">
        <v>11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170</v>
      </c>
      <c r="C47" s="79" t="s">
        <v>149</v>
      </c>
      <c r="D47" s="102">
        <v>3.7</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79">
        <v>25</v>
      </c>
      <c r="B48" s="101" t="s">
        <v>171</v>
      </c>
      <c r="C48" s="80" t="s">
        <v>149</v>
      </c>
      <c r="D48" s="102">
        <v>3.2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26</v>
      </c>
      <c r="B49" s="101" t="s">
        <v>252</v>
      </c>
      <c r="C49" s="79" t="s">
        <v>149</v>
      </c>
      <c r="D49" s="102">
        <v>44.5</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27</v>
      </c>
      <c r="B50" s="101" t="s">
        <v>179</v>
      </c>
      <c r="C50" s="80" t="s">
        <v>182</v>
      </c>
      <c r="D50" s="99">
        <v>4</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28</v>
      </c>
      <c r="B51" s="98" t="s">
        <v>181</v>
      </c>
      <c r="C51" s="80" t="s">
        <v>182</v>
      </c>
      <c r="D51" s="99">
        <v>1</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3.5" customHeight="1" x14ac:dyDescent="0.25">
      <c r="A52" s="111"/>
      <c r="B52" s="104" t="s">
        <v>225</v>
      </c>
      <c r="C52" s="105"/>
      <c r="D52" s="106"/>
      <c r="E52" s="107"/>
      <c r="F52" s="108"/>
      <c r="G52" s="108"/>
      <c r="H52" s="108"/>
      <c r="I52" s="108"/>
      <c r="J52" s="108"/>
      <c r="K52" s="109"/>
      <c r="L52" s="108"/>
      <c r="M52" s="108"/>
      <c r="N52" s="108"/>
      <c r="O52" s="108"/>
    </row>
    <row r="53" spans="1:15" s="7" customFormat="1" ht="15" x14ac:dyDescent="0.25">
      <c r="A53" s="79">
        <v>29</v>
      </c>
      <c r="B53" s="101" t="s">
        <v>226</v>
      </c>
      <c r="C53" s="80" t="s">
        <v>182</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30" x14ac:dyDescent="0.25">
      <c r="A54" s="79">
        <v>30</v>
      </c>
      <c r="B54" s="101" t="s">
        <v>227</v>
      </c>
      <c r="C54" s="79" t="s">
        <v>182</v>
      </c>
      <c r="D54" s="102">
        <v>5</v>
      </c>
      <c r="E54" s="100"/>
      <c r="F54" s="69"/>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79">
        <v>31</v>
      </c>
      <c r="B55" s="101" t="s">
        <v>303</v>
      </c>
      <c r="C55" s="80" t="s">
        <v>182</v>
      </c>
      <c r="D55" s="99">
        <v>4</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32</v>
      </c>
      <c r="B56" s="98" t="s">
        <v>229</v>
      </c>
      <c r="C56" s="80" t="s">
        <v>182</v>
      </c>
      <c r="D56" s="99">
        <v>4</v>
      </c>
      <c r="E56" s="103"/>
      <c r="F56" s="103"/>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33</v>
      </c>
      <c r="B57" s="101" t="s">
        <v>230</v>
      </c>
      <c r="C57" s="79" t="s">
        <v>158</v>
      </c>
      <c r="D57" s="102">
        <v>6</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3.5" customHeight="1" x14ac:dyDescent="0.25">
      <c r="A58" s="111"/>
      <c r="B58" s="104" t="s">
        <v>254</v>
      </c>
      <c r="C58" s="105"/>
      <c r="D58" s="106"/>
      <c r="E58" s="107"/>
      <c r="F58" s="108"/>
      <c r="G58" s="108"/>
      <c r="H58" s="108"/>
      <c r="I58" s="108"/>
      <c r="J58" s="108"/>
      <c r="K58" s="109"/>
      <c r="L58" s="108"/>
      <c r="M58" s="108"/>
      <c r="N58" s="108"/>
      <c r="O58" s="108"/>
    </row>
    <row r="59" spans="1:15" s="7" customFormat="1" ht="15" x14ac:dyDescent="0.25">
      <c r="A59" s="79">
        <v>34</v>
      </c>
      <c r="B59" s="101" t="s">
        <v>184</v>
      </c>
      <c r="C59" s="80" t="s">
        <v>182</v>
      </c>
      <c r="D59" s="102">
        <v>2</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15" x14ac:dyDescent="0.25">
      <c r="A60" s="79">
        <v>35</v>
      </c>
      <c r="B60" s="101" t="s">
        <v>255</v>
      </c>
      <c r="C60" s="79" t="s">
        <v>182</v>
      </c>
      <c r="D60" s="102">
        <v>2</v>
      </c>
      <c r="E60" s="100"/>
      <c r="F60" s="69"/>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79">
        <v>36</v>
      </c>
      <c r="B61" s="101" t="s">
        <v>195</v>
      </c>
      <c r="C61" s="80" t="s">
        <v>182</v>
      </c>
      <c r="D61" s="99">
        <v>2</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30" x14ac:dyDescent="0.25">
      <c r="A62" s="79">
        <v>37</v>
      </c>
      <c r="B62" s="98" t="s">
        <v>256</v>
      </c>
      <c r="C62" s="80" t="s">
        <v>182</v>
      </c>
      <c r="D62" s="99">
        <v>5</v>
      </c>
      <c r="E62" s="103"/>
      <c r="F62" s="103"/>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38</v>
      </c>
      <c r="B63" s="101" t="s">
        <v>257</v>
      </c>
      <c r="C63" s="79" t="s">
        <v>158</v>
      </c>
      <c r="D63" s="102">
        <v>6</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79">
        <v>39</v>
      </c>
      <c r="B64" s="101" t="s">
        <v>186</v>
      </c>
      <c r="C64" s="79" t="s">
        <v>187</v>
      </c>
      <c r="D64" s="102">
        <v>0.06</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60" x14ac:dyDescent="0.25">
      <c r="A65" s="79">
        <v>40</v>
      </c>
      <c r="B65" s="101" t="s">
        <v>188</v>
      </c>
      <c r="C65" s="80" t="s">
        <v>158</v>
      </c>
      <c r="D65" s="102">
        <v>2.5</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45" x14ac:dyDescent="0.25">
      <c r="A66" s="79">
        <v>41</v>
      </c>
      <c r="B66" s="101" t="s">
        <v>258</v>
      </c>
      <c r="C66" s="79" t="s">
        <v>182</v>
      </c>
      <c r="D66" s="102">
        <v>1</v>
      </c>
      <c r="E66" s="100"/>
      <c r="F66" s="69"/>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79">
        <v>42</v>
      </c>
      <c r="B67" s="101" t="s">
        <v>348</v>
      </c>
      <c r="C67" s="80" t="s">
        <v>182</v>
      </c>
      <c r="D67" s="99">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45" x14ac:dyDescent="0.25">
      <c r="A68" s="79">
        <v>43</v>
      </c>
      <c r="B68" s="98" t="s">
        <v>289</v>
      </c>
      <c r="C68" s="80" t="s">
        <v>182</v>
      </c>
      <c r="D68" s="99">
        <v>1</v>
      </c>
      <c r="E68" s="103"/>
      <c r="F68" s="103"/>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44</v>
      </c>
      <c r="B69" s="101" t="s">
        <v>192</v>
      </c>
      <c r="C69" s="79" t="s">
        <v>182</v>
      </c>
      <c r="D69" s="102">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79">
        <v>45</v>
      </c>
      <c r="B70" s="101" t="s">
        <v>291</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79">
        <v>46</v>
      </c>
      <c r="B71" s="101" t="s">
        <v>260</v>
      </c>
      <c r="C71" s="80"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47</v>
      </c>
      <c r="B72" s="101" t="s">
        <v>261</v>
      </c>
      <c r="C72" s="79" t="s">
        <v>182</v>
      </c>
      <c r="D72" s="102">
        <v>2</v>
      </c>
      <c r="E72" s="100"/>
      <c r="F72" s="69"/>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79">
        <v>48</v>
      </c>
      <c r="B73" s="101" t="s">
        <v>262</v>
      </c>
      <c r="C73" s="80" t="s">
        <v>182</v>
      </c>
      <c r="D73" s="99">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3.5" customHeight="1" x14ac:dyDescent="0.25">
      <c r="A74" s="111"/>
      <c r="B74" s="104" t="s">
        <v>199</v>
      </c>
      <c r="C74" s="105"/>
      <c r="D74" s="106"/>
      <c r="E74" s="107"/>
      <c r="F74" s="108"/>
      <c r="G74" s="108"/>
      <c r="H74" s="108"/>
      <c r="I74" s="108"/>
      <c r="J74" s="108"/>
      <c r="K74" s="109"/>
      <c r="L74" s="108"/>
      <c r="M74" s="108"/>
      <c r="N74" s="108"/>
      <c r="O74" s="108"/>
    </row>
    <row r="75" spans="1:15" s="7" customFormat="1" ht="45" x14ac:dyDescent="0.25">
      <c r="A75" s="80">
        <v>49</v>
      </c>
      <c r="B75" s="101" t="s">
        <v>411</v>
      </c>
      <c r="C75" s="79" t="s">
        <v>182</v>
      </c>
      <c r="D75" s="102">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45" x14ac:dyDescent="0.25">
      <c r="A76" s="80">
        <v>50</v>
      </c>
      <c r="B76" s="101" t="s">
        <v>205</v>
      </c>
      <c r="C76" s="79" t="s">
        <v>182</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60" x14ac:dyDescent="0.25">
      <c r="A77" s="80">
        <v>51</v>
      </c>
      <c r="B77" s="101" t="s">
        <v>206</v>
      </c>
      <c r="C77" s="80" t="s">
        <v>182</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60" x14ac:dyDescent="0.25">
      <c r="A78" s="80">
        <v>52</v>
      </c>
      <c r="B78" s="101" t="s">
        <v>200</v>
      </c>
      <c r="C78" s="79" t="s">
        <v>158</v>
      </c>
      <c r="D78" s="102">
        <v>50</v>
      </c>
      <c r="E78" s="100"/>
      <c r="F78" s="69"/>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263</v>
      </c>
      <c r="C79" s="80" t="s">
        <v>182</v>
      </c>
      <c r="D79" s="99">
        <v>5</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45" x14ac:dyDescent="0.25">
      <c r="A80" s="80">
        <v>54</v>
      </c>
      <c r="B80" s="98" t="s">
        <v>264</v>
      </c>
      <c r="C80" s="80" t="s">
        <v>182</v>
      </c>
      <c r="D80" s="99">
        <v>11</v>
      </c>
      <c r="E80" s="103"/>
      <c r="F80" s="103"/>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80">
        <v>55</v>
      </c>
      <c r="B81" s="101" t="s">
        <v>265</v>
      </c>
      <c r="C81" s="79" t="s">
        <v>182</v>
      </c>
      <c r="D81" s="102">
        <v>4</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80">
        <v>56</v>
      </c>
      <c r="B82" s="101" t="s">
        <v>266</v>
      </c>
      <c r="C82" s="79" t="s">
        <v>182</v>
      </c>
      <c r="D82" s="102">
        <v>2</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80">
        <v>57</v>
      </c>
      <c r="B83" s="101" t="s">
        <v>267</v>
      </c>
      <c r="C83" s="80" t="s">
        <v>182</v>
      </c>
      <c r="D83" s="102">
        <v>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80">
        <v>58</v>
      </c>
      <c r="B84" s="101" t="s">
        <v>268</v>
      </c>
      <c r="C84" s="79" t="s">
        <v>182</v>
      </c>
      <c r="D84" s="102">
        <v>1</v>
      </c>
      <c r="E84" s="100"/>
      <c r="F84" s="69"/>
      <c r="G84" s="69"/>
      <c r="H84" s="69"/>
      <c r="I84" s="69"/>
      <c r="J84" s="69">
        <f t="shared" ref="J84:J119" si="6">I84+H84+G84</f>
        <v>0</v>
      </c>
      <c r="K84" s="70">
        <f t="shared" si="5"/>
        <v>0</v>
      </c>
      <c r="L84" s="69">
        <f t="shared" ref="L84:L119" si="7">ROUND(D84*G84,2)</f>
        <v>0</v>
      </c>
      <c r="M84" s="69">
        <f t="shared" ref="M84:M119" si="8">ROUND(D84*H84,2)</f>
        <v>0</v>
      </c>
      <c r="N84" s="69">
        <f t="shared" ref="N84:N119" si="9">ROUND(D84*I84,2)</f>
        <v>0</v>
      </c>
      <c r="O84" s="69">
        <f t="shared" ref="O84:O119" si="10">N84+M84+L84</f>
        <v>0</v>
      </c>
    </row>
    <row r="85" spans="1:15" s="7" customFormat="1" ht="60" x14ac:dyDescent="0.25">
      <c r="A85" s="80">
        <v>59</v>
      </c>
      <c r="B85" s="101" t="s">
        <v>207</v>
      </c>
      <c r="C85" s="79" t="s">
        <v>182</v>
      </c>
      <c r="D85" s="102">
        <v>1</v>
      </c>
      <c r="E85" s="100"/>
      <c r="F85" s="69"/>
      <c r="G85" s="69"/>
      <c r="H85" s="69"/>
      <c r="I85" s="69"/>
      <c r="J85" s="69">
        <f t="shared" si="6"/>
        <v>0</v>
      </c>
      <c r="K85" s="70">
        <f t="shared" si="5"/>
        <v>0</v>
      </c>
      <c r="L85" s="69">
        <f t="shared" si="7"/>
        <v>0</v>
      </c>
      <c r="M85" s="69">
        <f t="shared" si="8"/>
        <v>0</v>
      </c>
      <c r="N85" s="69">
        <f t="shared" si="9"/>
        <v>0</v>
      </c>
      <c r="O85" s="69">
        <f t="shared" si="10"/>
        <v>0</v>
      </c>
    </row>
    <row r="86" spans="1:15" s="7" customFormat="1" ht="13.5" customHeight="1" x14ac:dyDescent="0.25">
      <c r="A86" s="111"/>
      <c r="B86" s="104" t="s">
        <v>210</v>
      </c>
      <c r="C86" s="105"/>
      <c r="D86" s="106"/>
      <c r="E86" s="107"/>
      <c r="F86" s="108"/>
      <c r="G86" s="108"/>
      <c r="H86" s="108"/>
      <c r="I86" s="108"/>
      <c r="J86" s="108"/>
      <c r="K86" s="109"/>
      <c r="L86" s="108"/>
      <c r="M86" s="108"/>
      <c r="N86" s="108"/>
      <c r="O86" s="108"/>
    </row>
    <row r="87" spans="1:15" s="7" customFormat="1" ht="30" x14ac:dyDescent="0.25">
      <c r="A87" s="79">
        <v>60</v>
      </c>
      <c r="B87" s="98" t="s">
        <v>211</v>
      </c>
      <c r="C87" s="80" t="s">
        <v>149</v>
      </c>
      <c r="D87" s="99">
        <v>190</v>
      </c>
      <c r="E87" s="103"/>
      <c r="F87" s="103"/>
      <c r="G87" s="69"/>
      <c r="H87" s="69"/>
      <c r="I87" s="69"/>
      <c r="J87" s="69">
        <f t="shared" si="6"/>
        <v>0</v>
      </c>
      <c r="K87" s="70">
        <f t="shared" ref="K87:K119" si="11">ROUND(D87*E87,1)</f>
        <v>0</v>
      </c>
      <c r="L87" s="69">
        <f t="shared" si="7"/>
        <v>0</v>
      </c>
      <c r="M87" s="69">
        <f t="shared" si="8"/>
        <v>0</v>
      </c>
      <c r="N87" s="69">
        <f t="shared" si="9"/>
        <v>0</v>
      </c>
      <c r="O87" s="69">
        <f t="shared" si="10"/>
        <v>0</v>
      </c>
    </row>
    <row r="88" spans="1:15" s="7" customFormat="1" ht="30" x14ac:dyDescent="0.25">
      <c r="A88" s="79">
        <v>61</v>
      </c>
      <c r="B88" s="101" t="s">
        <v>269</v>
      </c>
      <c r="C88" s="79" t="s">
        <v>149</v>
      </c>
      <c r="D88" s="102">
        <v>50.2</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30" x14ac:dyDescent="0.25">
      <c r="A89" s="79">
        <v>62</v>
      </c>
      <c r="B89" s="101" t="s">
        <v>270</v>
      </c>
      <c r="C89" s="79" t="s">
        <v>149</v>
      </c>
      <c r="D89" s="102">
        <v>56</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15" x14ac:dyDescent="0.25">
      <c r="A90" s="79">
        <v>63</v>
      </c>
      <c r="B90" s="101" t="s">
        <v>213</v>
      </c>
      <c r="C90" s="80" t="s">
        <v>149</v>
      </c>
      <c r="D90" s="102">
        <v>16</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64</v>
      </c>
      <c r="B91" s="101" t="s">
        <v>271</v>
      </c>
      <c r="C91" s="79" t="s">
        <v>149</v>
      </c>
      <c r="D91" s="102">
        <v>3.5</v>
      </c>
      <c r="E91" s="100"/>
      <c r="F91" s="69"/>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79">
        <v>65</v>
      </c>
      <c r="B92" s="101" t="s">
        <v>272</v>
      </c>
      <c r="C92" s="80" t="s">
        <v>149</v>
      </c>
      <c r="D92" s="99">
        <v>50.2</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98" t="s">
        <v>273</v>
      </c>
      <c r="C93" s="80" t="s">
        <v>149</v>
      </c>
      <c r="D93" s="99">
        <v>50.2</v>
      </c>
      <c r="E93" s="103"/>
      <c r="F93" s="103"/>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79">
        <v>67</v>
      </c>
      <c r="B94" s="101" t="s">
        <v>217</v>
      </c>
      <c r="C94" s="79" t="s">
        <v>149</v>
      </c>
      <c r="D94" s="102">
        <v>50.2</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x14ac:dyDescent="0.25">
      <c r="A95" s="79">
        <v>68</v>
      </c>
      <c r="B95" s="101" t="s">
        <v>274</v>
      </c>
      <c r="C95" s="79" t="s">
        <v>149</v>
      </c>
      <c r="D95" s="102">
        <v>139</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69</v>
      </c>
      <c r="B96" s="101" t="s">
        <v>275</v>
      </c>
      <c r="C96" s="80" t="s">
        <v>149</v>
      </c>
      <c r="D96" s="102">
        <v>139</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79">
        <v>70</v>
      </c>
      <c r="B97" s="101" t="s">
        <v>220</v>
      </c>
      <c r="C97" s="79" t="s">
        <v>149</v>
      </c>
      <c r="D97" s="102">
        <v>139</v>
      </c>
      <c r="E97" s="100"/>
      <c r="F97" s="69"/>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79">
        <v>71</v>
      </c>
      <c r="B98" s="101" t="s">
        <v>447</v>
      </c>
      <c r="C98" s="80" t="s">
        <v>149</v>
      </c>
      <c r="D98" s="99">
        <v>2.5</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79">
        <v>72</v>
      </c>
      <c r="B99" s="98" t="s">
        <v>312</v>
      </c>
      <c r="C99" s="80" t="s">
        <v>149</v>
      </c>
      <c r="D99" s="99">
        <v>8.9</v>
      </c>
      <c r="E99" s="103"/>
      <c r="F99" s="103"/>
      <c r="G99" s="69"/>
      <c r="H99" s="69"/>
      <c r="I99" s="69"/>
      <c r="J99" s="69">
        <f t="shared" si="6"/>
        <v>0</v>
      </c>
      <c r="K99" s="70">
        <f t="shared" si="11"/>
        <v>0</v>
      </c>
      <c r="L99" s="69">
        <f t="shared" si="7"/>
        <v>0</v>
      </c>
      <c r="M99" s="69">
        <f t="shared" si="8"/>
        <v>0</v>
      </c>
      <c r="N99" s="69">
        <f t="shared" si="9"/>
        <v>0</v>
      </c>
      <c r="O99" s="69">
        <f t="shared" si="10"/>
        <v>0</v>
      </c>
    </row>
    <row r="100" spans="1:15" s="7" customFormat="1" ht="30" x14ac:dyDescent="0.25">
      <c r="A100" s="79">
        <v>73</v>
      </c>
      <c r="B100" s="98" t="s">
        <v>222</v>
      </c>
      <c r="C100" s="80" t="s">
        <v>149</v>
      </c>
      <c r="D100" s="99">
        <v>2.5</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45" x14ac:dyDescent="0.25">
      <c r="A101" s="79">
        <v>74</v>
      </c>
      <c r="B101" s="101" t="s">
        <v>223</v>
      </c>
      <c r="C101" s="79" t="s">
        <v>149</v>
      </c>
      <c r="D101" s="102">
        <v>4.5</v>
      </c>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45" x14ac:dyDescent="0.25">
      <c r="A102" s="79">
        <v>75</v>
      </c>
      <c r="B102" s="101" t="s">
        <v>224</v>
      </c>
      <c r="C102" s="79" t="s">
        <v>149</v>
      </c>
      <c r="D102" s="102">
        <v>10.8</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3.5" customHeight="1" x14ac:dyDescent="0.25">
      <c r="A103" s="111"/>
      <c r="B103" s="104" t="s">
        <v>231</v>
      </c>
      <c r="C103" s="105"/>
      <c r="D103" s="106"/>
      <c r="E103" s="107"/>
      <c r="F103" s="108"/>
      <c r="G103" s="108"/>
      <c r="H103" s="108"/>
      <c r="I103" s="108"/>
      <c r="J103" s="108"/>
      <c r="K103" s="109"/>
      <c r="L103" s="108"/>
      <c r="M103" s="108"/>
      <c r="N103" s="108"/>
      <c r="O103" s="108"/>
    </row>
    <row r="104" spans="1:15" s="7" customFormat="1" ht="30" x14ac:dyDescent="0.25">
      <c r="A104" s="80">
        <v>76</v>
      </c>
      <c r="B104" s="101" t="s">
        <v>278</v>
      </c>
      <c r="C104" s="79" t="s">
        <v>182</v>
      </c>
      <c r="D104" s="102">
        <v>1</v>
      </c>
      <c r="E104" s="100"/>
      <c r="F104" s="69"/>
      <c r="G104" s="69"/>
      <c r="H104" s="69"/>
      <c r="I104" s="69"/>
      <c r="J104" s="69">
        <f t="shared" si="6"/>
        <v>0</v>
      </c>
      <c r="K104" s="70">
        <f t="shared" si="11"/>
        <v>0</v>
      </c>
      <c r="L104" s="69">
        <f t="shared" si="7"/>
        <v>0</v>
      </c>
      <c r="M104" s="69">
        <f t="shared" si="8"/>
        <v>0</v>
      </c>
      <c r="N104" s="69">
        <f t="shared" si="9"/>
        <v>0</v>
      </c>
      <c r="O104" s="69">
        <f t="shared" si="10"/>
        <v>0</v>
      </c>
    </row>
    <row r="105" spans="1:15" s="7" customFormat="1" ht="13.5" customHeight="1" x14ac:dyDescent="0.25">
      <c r="A105" s="111"/>
      <c r="B105" s="104" t="s">
        <v>233</v>
      </c>
      <c r="C105" s="105"/>
      <c r="D105" s="106"/>
      <c r="E105" s="107"/>
      <c r="F105" s="108"/>
      <c r="G105" s="108"/>
      <c r="H105" s="108"/>
      <c r="I105" s="108"/>
      <c r="J105" s="108"/>
      <c r="K105" s="109"/>
      <c r="L105" s="108"/>
      <c r="M105" s="108"/>
      <c r="N105" s="108"/>
      <c r="O105" s="108"/>
    </row>
    <row r="106" spans="1:15" s="7" customFormat="1" ht="45" x14ac:dyDescent="0.25">
      <c r="A106" s="79">
        <v>77</v>
      </c>
      <c r="B106" s="98" t="s">
        <v>234</v>
      </c>
      <c r="C106" s="80" t="s">
        <v>235</v>
      </c>
      <c r="D106" s="99">
        <v>4.0999999999999996</v>
      </c>
      <c r="E106" s="103"/>
      <c r="F106" s="103"/>
      <c r="G106" s="69"/>
      <c r="H106" s="69"/>
      <c r="I106" s="69"/>
      <c r="J106" s="69">
        <f t="shared" si="6"/>
        <v>0</v>
      </c>
      <c r="K106" s="70">
        <f t="shared" si="11"/>
        <v>0</v>
      </c>
      <c r="L106" s="69">
        <f t="shared" si="7"/>
        <v>0</v>
      </c>
      <c r="M106" s="69">
        <f t="shared" si="8"/>
        <v>0</v>
      </c>
      <c r="N106" s="69">
        <f t="shared" si="9"/>
        <v>0</v>
      </c>
      <c r="O106" s="69">
        <f t="shared" si="10"/>
        <v>0</v>
      </c>
    </row>
    <row r="107" spans="1:15" s="7" customFormat="1" ht="45" x14ac:dyDescent="0.25">
      <c r="A107" s="79">
        <v>78</v>
      </c>
      <c r="B107" s="98" t="s">
        <v>236</v>
      </c>
      <c r="C107" s="80" t="s">
        <v>235</v>
      </c>
      <c r="D107" s="99">
        <v>4.0999999999999996</v>
      </c>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x14ac:dyDescent="0.25">
      <c r="A108" s="79">
        <v>79</v>
      </c>
      <c r="B108" s="101" t="s">
        <v>279</v>
      </c>
      <c r="C108" s="79" t="s">
        <v>149</v>
      </c>
      <c r="D108" s="102">
        <v>50.2</v>
      </c>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60" x14ac:dyDescent="0.25">
      <c r="A109" s="79">
        <v>80</v>
      </c>
      <c r="B109" s="101" t="s">
        <v>294</v>
      </c>
      <c r="C109" s="79" t="s">
        <v>149</v>
      </c>
      <c r="D109" s="102">
        <v>7.7</v>
      </c>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30" x14ac:dyDescent="0.25">
      <c r="A110" s="79">
        <v>81</v>
      </c>
      <c r="B110" s="98" t="s">
        <v>295</v>
      </c>
      <c r="C110" s="80" t="s">
        <v>182</v>
      </c>
      <c r="D110" s="99">
        <v>1</v>
      </c>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30" x14ac:dyDescent="0.25">
      <c r="A111" s="79">
        <v>82</v>
      </c>
      <c r="B111" s="98" t="s">
        <v>317</v>
      </c>
      <c r="C111" s="80" t="s">
        <v>149</v>
      </c>
      <c r="D111" s="99">
        <v>1.9</v>
      </c>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80">
        <v>93</v>
      </c>
      <c r="B112" s="101"/>
      <c r="C112" s="79"/>
      <c r="D112" s="102"/>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79">
        <v>94</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95</v>
      </c>
      <c r="B114" s="98"/>
      <c r="C114" s="80"/>
      <c r="D114" s="99"/>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96</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80">
        <v>97</v>
      </c>
      <c r="B116" s="101"/>
      <c r="C116" s="79"/>
      <c r="D116" s="102"/>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79">
        <v>98</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99</v>
      </c>
      <c r="B118" s="98"/>
      <c r="C118" s="80"/>
      <c r="D118" s="99"/>
      <c r="E118" s="103"/>
      <c r="F118" s="103"/>
      <c r="G118" s="69">
        <f t="shared" ref="G118:G119" si="12">ROUND(E118*F118,2)</f>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100</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ht="15.75" x14ac:dyDescent="0.25">
      <c r="A120" s="75"/>
      <c r="B120" s="73"/>
      <c r="C120" s="74"/>
      <c r="D120" s="71"/>
      <c r="E120" s="72"/>
      <c r="F120" s="72"/>
      <c r="G120" s="72"/>
      <c r="H120" s="72"/>
      <c r="I120" s="72"/>
      <c r="J120" s="72"/>
      <c r="K120" s="76"/>
      <c r="L120" s="72"/>
      <c r="M120" s="72"/>
      <c r="N120" s="72"/>
      <c r="O120" s="69"/>
      <c r="P120" s="7"/>
    </row>
    <row r="121" spans="1:16" ht="15.75" customHeight="1" x14ac:dyDescent="0.25">
      <c r="A121" s="179" t="s">
        <v>63</v>
      </c>
      <c r="B121" s="180"/>
      <c r="C121" s="180"/>
      <c r="D121" s="180"/>
      <c r="E121" s="180"/>
      <c r="F121" s="180"/>
      <c r="G121" s="180"/>
      <c r="H121" s="180"/>
      <c r="I121" s="180"/>
      <c r="J121" s="181"/>
      <c r="K121" s="77">
        <f>SUM(K21:K120)</f>
        <v>0</v>
      </c>
      <c r="L121" s="78">
        <f>SUM(L21:L120)</f>
        <v>0</v>
      </c>
      <c r="M121" s="78">
        <f>SUM(M21:M120)</f>
        <v>0</v>
      </c>
      <c r="N121" s="78">
        <f>SUM(N21:N120)</f>
        <v>0</v>
      </c>
      <c r="O121" s="78">
        <f>SUM(O21:O120)</f>
        <v>0</v>
      </c>
      <c r="P121" s="7"/>
    </row>
    <row r="122" spans="1:16" ht="15" x14ac:dyDescent="0.25">
      <c r="B122" s="7"/>
      <c r="C122" s="7"/>
      <c r="D122" s="7"/>
      <c r="E122" s="7"/>
      <c r="F122" s="7"/>
      <c r="G122" s="7"/>
      <c r="H122" s="7"/>
      <c r="I122" s="7"/>
      <c r="J122" s="7"/>
      <c r="K122" s="7"/>
      <c r="L122" s="7"/>
      <c r="M122" s="7"/>
      <c r="N122" s="7"/>
      <c r="O122" s="7"/>
    </row>
    <row r="123" spans="1:16" ht="15" x14ac:dyDescent="0.25">
      <c r="A123" s="7"/>
      <c r="B123" s="25" t="s">
        <v>19</v>
      </c>
      <c r="C123" s="7"/>
      <c r="D123" s="7"/>
      <c r="E123" s="7"/>
      <c r="F123" s="7"/>
      <c r="G123" s="7"/>
      <c r="H123" s="7"/>
      <c r="I123" s="7"/>
      <c r="J123" s="7"/>
      <c r="K123" s="7"/>
      <c r="L123" s="7"/>
      <c r="M123" s="7"/>
      <c r="N123" s="7"/>
      <c r="O123" s="7"/>
      <c r="P123" s="7"/>
    </row>
    <row r="124" spans="1:16" ht="15" x14ac:dyDescent="0.25">
      <c r="A124" s="7"/>
      <c r="B124" s="58" t="s">
        <v>20</v>
      </c>
      <c r="C124" s="7"/>
      <c r="D124" s="7"/>
      <c r="E124" s="7"/>
      <c r="F124" s="7"/>
      <c r="G124" s="7"/>
      <c r="H124" s="7"/>
      <c r="I124" s="7"/>
      <c r="J124" s="7"/>
      <c r="K124" s="7"/>
      <c r="L124" s="7"/>
      <c r="M124" s="7"/>
      <c r="N124" s="7"/>
      <c r="O124" s="7"/>
    </row>
    <row r="125" spans="1:16" ht="15" x14ac:dyDescent="0.25">
      <c r="A125" s="7"/>
      <c r="B125" s="7"/>
      <c r="C125" s="7"/>
      <c r="D125" s="7"/>
      <c r="E125" s="7"/>
      <c r="F125" s="7"/>
      <c r="G125" s="7"/>
      <c r="H125" s="7"/>
      <c r="I125" s="7"/>
      <c r="J125" s="7"/>
      <c r="K125" s="7"/>
      <c r="L125" s="7"/>
      <c r="M125" s="7"/>
      <c r="N125" s="7"/>
      <c r="O125" s="7"/>
    </row>
    <row r="126" spans="1:16" ht="15" x14ac:dyDescent="0.25">
      <c r="A126" s="7"/>
      <c r="B126" s="7" t="s">
        <v>22</v>
      </c>
      <c r="C126" s="7"/>
      <c r="D126" s="7"/>
      <c r="E126" s="7"/>
      <c r="F126" s="7"/>
      <c r="G126" s="7"/>
      <c r="H126" s="7"/>
      <c r="I126" s="7"/>
      <c r="J126" s="7"/>
      <c r="K126" s="7"/>
      <c r="L126" s="7"/>
      <c r="M126" s="7"/>
      <c r="N126" s="7"/>
      <c r="O126" s="7"/>
    </row>
    <row r="127" spans="1:16" ht="15" x14ac:dyDescent="0.25">
      <c r="A127" s="7"/>
      <c r="B127" s="58" t="s">
        <v>40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 ht="15" x14ac:dyDescent="0.25">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130"/>
  <sheetViews>
    <sheetView topLeftCell="A11"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135</v>
      </c>
      <c r="G7" s="59"/>
      <c r="H7" s="59"/>
      <c r="I7" s="59"/>
      <c r="J7" s="59"/>
      <c r="L7" s="31"/>
      <c r="M7" s="59"/>
      <c r="N7" s="59"/>
      <c r="O7" s="59"/>
    </row>
    <row r="9" spans="1:15" ht="15" x14ac:dyDescent="0.25">
      <c r="B9" s="9" t="s">
        <v>43</v>
      </c>
      <c r="C9" s="7" t="s">
        <v>545</v>
      </c>
      <c r="D9" s="7"/>
      <c r="E9" s="7"/>
      <c r="F9" s="7"/>
      <c r="G9" s="7"/>
      <c r="H9" s="7"/>
      <c r="I9" s="7"/>
      <c r="J9" s="7"/>
      <c r="K9" s="7"/>
      <c r="L9" s="7"/>
      <c r="M9" s="7"/>
      <c r="N9" s="7"/>
      <c r="O9" s="7"/>
    </row>
    <row r="10" spans="1:15" ht="15" x14ac:dyDescent="0.25">
      <c r="B10" s="9" t="s">
        <v>64</v>
      </c>
      <c r="C10" s="7" t="s">
        <v>514</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7" t="s">
        <v>67</v>
      </c>
      <c r="C13" s="7"/>
      <c r="D13" s="7"/>
      <c r="E13" s="7"/>
      <c r="F13" s="7"/>
      <c r="G13" s="7"/>
      <c r="H13" s="7"/>
      <c r="I13" s="7"/>
      <c r="J13" s="7"/>
      <c r="K13" s="7"/>
      <c r="L13" s="7"/>
      <c r="M13" s="7"/>
      <c r="N13" s="7"/>
      <c r="O13" s="7"/>
    </row>
    <row r="14" spans="1:15" ht="15" x14ac:dyDescent="0.25">
      <c r="A14" s="7" t="s">
        <v>567</v>
      </c>
      <c r="B14" s="60"/>
      <c r="C14" s="60"/>
      <c r="D14" s="60"/>
      <c r="E14" s="60"/>
      <c r="F14" s="60"/>
      <c r="G14" s="60"/>
      <c r="H14" s="60"/>
      <c r="I14" s="7"/>
      <c r="J14" s="7"/>
      <c r="M14" s="61" t="s">
        <v>44</v>
      </c>
      <c r="N14" s="62">
        <f>O122</f>
        <v>0</v>
      </c>
      <c r="O14" s="63" t="s">
        <v>45</v>
      </c>
    </row>
    <row r="15" spans="1:15" ht="15" x14ac:dyDescent="0.25">
      <c r="B15" s="7"/>
      <c r="C15" s="7"/>
      <c r="D15" s="7"/>
      <c r="E15" s="7"/>
      <c r="F15" s="7"/>
      <c r="G15" s="7"/>
      <c r="H15" s="7"/>
      <c r="I15" s="7"/>
      <c r="J15" s="7"/>
      <c r="M15" s="64" t="s">
        <v>46</v>
      </c>
      <c r="N15" s="65"/>
      <c r="O15" s="7"/>
    </row>
    <row r="16" spans="1:15" ht="15" x14ac:dyDescent="0.25">
      <c r="A16" s="7"/>
      <c r="B16" s="7"/>
      <c r="C16" s="7"/>
      <c r="D16" s="7"/>
      <c r="E16" s="7"/>
      <c r="F16" s="7"/>
      <c r="G16" s="7"/>
      <c r="H16" s="7"/>
      <c r="I16" s="7"/>
      <c r="J16" s="7"/>
      <c r="K16" s="64"/>
      <c r="L16" s="7"/>
      <c r="M16" s="7"/>
      <c r="N16" s="7"/>
      <c r="O16" s="7"/>
    </row>
    <row r="17" spans="1:15" x14ac:dyDescent="0.25">
      <c r="A17" s="182" t="s">
        <v>47</v>
      </c>
      <c r="B17" s="178" t="s">
        <v>48</v>
      </c>
      <c r="C17" s="182" t="s">
        <v>49</v>
      </c>
      <c r="D17" s="182" t="s">
        <v>50</v>
      </c>
      <c r="E17" s="178" t="s">
        <v>51</v>
      </c>
      <c r="F17" s="178"/>
      <c r="G17" s="178"/>
      <c r="H17" s="178"/>
      <c r="I17" s="178"/>
      <c r="J17" s="178"/>
      <c r="K17" s="178" t="s">
        <v>52</v>
      </c>
      <c r="L17" s="178"/>
      <c r="M17" s="178"/>
      <c r="N17" s="178"/>
      <c r="O17" s="178"/>
    </row>
    <row r="18" spans="1:15"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s="7" customFormat="1" ht="15.75" thickTop="1" x14ac:dyDescent="0.25">
      <c r="A20" s="94"/>
      <c r="B20" s="95"/>
      <c r="C20" s="96"/>
      <c r="D20" s="96"/>
      <c r="E20" s="97"/>
      <c r="F20" s="97"/>
      <c r="G20" s="97"/>
      <c r="H20" s="97"/>
      <c r="I20" s="97"/>
      <c r="J20" s="97"/>
      <c r="K20" s="97"/>
      <c r="L20" s="97"/>
      <c r="M20" s="97"/>
      <c r="N20" s="97"/>
      <c r="O20" s="97"/>
    </row>
    <row r="21" spans="1:15" s="7" customFormat="1" ht="13.5" customHeight="1" x14ac:dyDescent="0.25">
      <c r="A21" s="111"/>
      <c r="B21" s="104" t="s">
        <v>147</v>
      </c>
      <c r="C21" s="105"/>
      <c r="D21" s="106"/>
      <c r="E21" s="107"/>
      <c r="F21" s="108"/>
      <c r="G21" s="108"/>
      <c r="H21" s="108"/>
      <c r="I21" s="108"/>
      <c r="J21" s="108"/>
      <c r="K21" s="109"/>
      <c r="L21" s="108"/>
      <c r="M21" s="108"/>
      <c r="N21" s="108"/>
      <c r="O21" s="108"/>
    </row>
    <row r="22" spans="1:15" s="7" customFormat="1" ht="15" x14ac:dyDescent="0.25">
      <c r="A22" s="80">
        <v>1</v>
      </c>
      <c r="B22" s="101" t="s">
        <v>150</v>
      </c>
      <c r="C22" s="80" t="s">
        <v>149</v>
      </c>
      <c r="D22" s="102">
        <v>47.2</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5" s="7" customFormat="1" ht="30" x14ac:dyDescent="0.25">
      <c r="A23" s="79">
        <v>2</v>
      </c>
      <c r="B23" s="101" t="s">
        <v>152</v>
      </c>
      <c r="C23" s="79" t="s">
        <v>149</v>
      </c>
      <c r="D23" s="102">
        <v>7</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5" s="7" customFormat="1" ht="30" x14ac:dyDescent="0.25">
      <c r="A24" s="79">
        <v>3</v>
      </c>
      <c r="B24" s="98" t="s">
        <v>515</v>
      </c>
      <c r="C24" s="79" t="s">
        <v>149</v>
      </c>
      <c r="D24" s="99">
        <v>1.9</v>
      </c>
      <c r="E24" s="100"/>
      <c r="F24" s="69"/>
      <c r="G24" s="69"/>
      <c r="H24" s="69"/>
      <c r="I24" s="69"/>
      <c r="J24" s="69">
        <f t="shared" si="0"/>
        <v>0</v>
      </c>
      <c r="K24" s="70">
        <f t="shared" si="5"/>
        <v>0</v>
      </c>
      <c r="L24" s="69">
        <f t="shared" si="1"/>
        <v>0</v>
      </c>
      <c r="M24" s="69">
        <f t="shared" si="2"/>
        <v>0</v>
      </c>
      <c r="N24" s="69">
        <f t="shared" si="3"/>
        <v>0</v>
      </c>
      <c r="O24" s="69">
        <f t="shared" si="4"/>
        <v>0</v>
      </c>
    </row>
    <row r="25" spans="1:15" s="7" customFormat="1" ht="30" x14ac:dyDescent="0.25">
      <c r="A25" s="80">
        <v>4</v>
      </c>
      <c r="B25" s="101" t="s">
        <v>154</v>
      </c>
      <c r="C25" s="79" t="s">
        <v>155</v>
      </c>
      <c r="D25" s="99">
        <v>4</v>
      </c>
      <c r="E25" s="100"/>
      <c r="F25" s="69"/>
      <c r="G25" s="69"/>
      <c r="H25" s="69"/>
      <c r="I25" s="69"/>
      <c r="J25" s="69">
        <f t="shared" si="0"/>
        <v>0</v>
      </c>
      <c r="K25" s="70">
        <f t="shared" si="5"/>
        <v>0</v>
      </c>
      <c r="L25" s="69">
        <f t="shared" si="1"/>
        <v>0</v>
      </c>
      <c r="M25" s="69">
        <f t="shared" si="2"/>
        <v>0</v>
      </c>
      <c r="N25" s="69">
        <f t="shared" si="3"/>
        <v>0</v>
      </c>
      <c r="O25" s="69">
        <f t="shared" si="4"/>
        <v>0</v>
      </c>
    </row>
    <row r="26" spans="1:15" s="7" customFormat="1" ht="30" x14ac:dyDescent="0.25">
      <c r="A26" s="79">
        <v>5</v>
      </c>
      <c r="B26" s="98" t="s">
        <v>332</v>
      </c>
      <c r="C26" s="80" t="s">
        <v>155</v>
      </c>
      <c r="D26" s="99">
        <v>1</v>
      </c>
      <c r="E26" s="100"/>
      <c r="F26" s="69"/>
      <c r="G26" s="69"/>
      <c r="H26" s="69"/>
      <c r="I26" s="69"/>
      <c r="J26" s="69">
        <f t="shared" si="0"/>
        <v>0</v>
      </c>
      <c r="K26" s="70">
        <f t="shared" si="5"/>
        <v>0</v>
      </c>
      <c r="L26" s="69">
        <f t="shared" si="1"/>
        <v>0</v>
      </c>
      <c r="M26" s="69">
        <f t="shared" si="2"/>
        <v>0</v>
      </c>
      <c r="N26" s="69">
        <f t="shared" si="3"/>
        <v>0</v>
      </c>
      <c r="O26" s="69">
        <f t="shared" si="4"/>
        <v>0</v>
      </c>
    </row>
    <row r="27" spans="1:15" s="7" customFormat="1" ht="30" x14ac:dyDescent="0.25">
      <c r="A27" s="79">
        <v>6</v>
      </c>
      <c r="B27" s="101" t="s">
        <v>156</v>
      </c>
      <c r="C27" s="80" t="s">
        <v>149</v>
      </c>
      <c r="D27" s="102">
        <v>8.3000000000000007</v>
      </c>
      <c r="E27" s="100"/>
      <c r="F27" s="69"/>
      <c r="G27" s="69"/>
      <c r="H27" s="69"/>
      <c r="I27" s="69"/>
      <c r="J27" s="69">
        <f t="shared" si="0"/>
        <v>0</v>
      </c>
      <c r="K27" s="70">
        <f t="shared" si="5"/>
        <v>0</v>
      </c>
      <c r="L27" s="69">
        <f t="shared" si="1"/>
        <v>0</v>
      </c>
      <c r="M27" s="69">
        <f t="shared" si="2"/>
        <v>0</v>
      </c>
      <c r="N27" s="69">
        <f t="shared" si="3"/>
        <v>0</v>
      </c>
      <c r="O27" s="69">
        <f t="shared" si="4"/>
        <v>0</v>
      </c>
    </row>
    <row r="28" spans="1:15" s="7" customFormat="1" ht="30" x14ac:dyDescent="0.25">
      <c r="A28" s="80">
        <v>7</v>
      </c>
      <c r="B28" s="101" t="s">
        <v>157</v>
      </c>
      <c r="C28" s="80" t="s">
        <v>158</v>
      </c>
      <c r="D28" s="102">
        <v>50</v>
      </c>
      <c r="E28" s="103"/>
      <c r="F28" s="103"/>
      <c r="G28" s="69"/>
      <c r="H28" s="69"/>
      <c r="I28" s="69"/>
      <c r="J28" s="69">
        <f t="shared" si="0"/>
        <v>0</v>
      </c>
      <c r="K28" s="70">
        <f t="shared" si="5"/>
        <v>0</v>
      </c>
      <c r="L28" s="69">
        <f t="shared" si="1"/>
        <v>0</v>
      </c>
      <c r="M28" s="69">
        <f t="shared" si="2"/>
        <v>0</v>
      </c>
      <c r="N28" s="69">
        <f t="shared" si="3"/>
        <v>0</v>
      </c>
      <c r="O28" s="69">
        <f t="shared" si="4"/>
        <v>0</v>
      </c>
    </row>
    <row r="29" spans="1:15" s="7" customFormat="1" ht="15" x14ac:dyDescent="0.25">
      <c r="A29" s="79">
        <v>8</v>
      </c>
      <c r="B29" s="101" t="s">
        <v>159</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5" s="7" customFormat="1" ht="30" x14ac:dyDescent="0.25">
      <c r="A30" s="79">
        <v>9</v>
      </c>
      <c r="B30" s="101" t="s">
        <v>160</v>
      </c>
      <c r="C30" s="80" t="s">
        <v>155</v>
      </c>
      <c r="D30" s="102">
        <v>2</v>
      </c>
      <c r="E30" s="100"/>
      <c r="F30" s="69"/>
      <c r="G30" s="69"/>
      <c r="H30" s="69"/>
      <c r="I30" s="69"/>
      <c r="J30" s="69">
        <f t="shared" si="0"/>
        <v>0</v>
      </c>
      <c r="K30" s="70">
        <f t="shared" si="5"/>
        <v>0</v>
      </c>
      <c r="L30" s="69">
        <f t="shared" si="1"/>
        <v>0</v>
      </c>
      <c r="M30" s="69">
        <f t="shared" si="2"/>
        <v>0</v>
      </c>
      <c r="N30" s="69">
        <f t="shared" si="3"/>
        <v>0</v>
      </c>
      <c r="O30" s="69">
        <f t="shared" si="4"/>
        <v>0</v>
      </c>
    </row>
    <row r="31" spans="1:15" s="7" customFormat="1" ht="30" x14ac:dyDescent="0.25">
      <c r="A31" s="80">
        <v>10</v>
      </c>
      <c r="B31" s="101" t="s">
        <v>161</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5" s="7" customFormat="1" ht="15" x14ac:dyDescent="0.25">
      <c r="A32" s="79">
        <v>11</v>
      </c>
      <c r="B32" s="98" t="s">
        <v>162</v>
      </c>
      <c r="C32" s="79" t="s">
        <v>163</v>
      </c>
      <c r="D32" s="99">
        <v>2</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164</v>
      </c>
      <c r="C33" s="79" t="s">
        <v>165</v>
      </c>
      <c r="D33" s="102">
        <v>6</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166</v>
      </c>
      <c r="C34" s="80" t="s">
        <v>158</v>
      </c>
      <c r="D34" s="102">
        <v>2.5</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14</v>
      </c>
      <c r="B35" s="101" t="s">
        <v>167</v>
      </c>
      <c r="C35" s="79" t="s">
        <v>163</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15</v>
      </c>
      <c r="B36" s="101" t="s">
        <v>168</v>
      </c>
      <c r="C36" s="79" t="s">
        <v>155</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3.5" customHeight="1" x14ac:dyDescent="0.25">
      <c r="A37" s="111"/>
      <c r="B37" s="104" t="s">
        <v>169</v>
      </c>
      <c r="C37" s="105"/>
      <c r="D37" s="106"/>
      <c r="E37" s="107"/>
      <c r="F37" s="108"/>
      <c r="G37" s="108"/>
      <c r="H37" s="108"/>
      <c r="I37" s="108"/>
      <c r="J37" s="108"/>
      <c r="K37" s="109"/>
      <c r="L37" s="108"/>
      <c r="M37" s="108"/>
      <c r="N37" s="108"/>
      <c r="O37" s="108"/>
    </row>
    <row r="38" spans="1:15" s="7" customFormat="1" ht="180" x14ac:dyDescent="0.25">
      <c r="A38" s="79">
        <v>16</v>
      </c>
      <c r="B38" s="101" t="s">
        <v>173</v>
      </c>
      <c r="C38" s="80" t="s">
        <v>149</v>
      </c>
      <c r="D38" s="99">
        <v>7</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75" x14ac:dyDescent="0.25">
      <c r="A39" s="79">
        <v>17</v>
      </c>
      <c r="B39" s="98" t="s">
        <v>176</v>
      </c>
      <c r="C39" s="80" t="s">
        <v>155</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80">
        <v>18</v>
      </c>
      <c r="B40" s="101" t="s">
        <v>516</v>
      </c>
      <c r="C40" s="79" t="s">
        <v>163</v>
      </c>
      <c r="D40" s="102">
        <v>7</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45" x14ac:dyDescent="0.25">
      <c r="A41" s="79">
        <v>19</v>
      </c>
      <c r="B41" s="101" t="s">
        <v>178</v>
      </c>
      <c r="C41" s="79" t="s">
        <v>149</v>
      </c>
      <c r="D41" s="102">
        <v>47.2</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20</v>
      </c>
      <c r="B42" s="101" t="s">
        <v>179</v>
      </c>
      <c r="C42" s="80" t="s">
        <v>163</v>
      </c>
      <c r="D42" s="102">
        <v>4</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80">
        <v>21</v>
      </c>
      <c r="B43" s="101" t="s">
        <v>323</v>
      </c>
      <c r="C43" s="79" t="s">
        <v>163</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3.5" customHeight="1" x14ac:dyDescent="0.25">
      <c r="A44" s="111"/>
      <c r="B44" s="104" t="s">
        <v>183</v>
      </c>
      <c r="C44" s="105"/>
      <c r="D44" s="106"/>
      <c r="E44" s="107"/>
      <c r="F44" s="108"/>
      <c r="G44" s="108"/>
      <c r="H44" s="108"/>
      <c r="I44" s="108"/>
      <c r="J44" s="108"/>
      <c r="K44" s="109"/>
      <c r="L44" s="108"/>
      <c r="M44" s="108"/>
      <c r="N44" s="108"/>
      <c r="O44" s="108"/>
    </row>
    <row r="45" spans="1:15" s="7" customFormat="1" ht="15" x14ac:dyDescent="0.25">
      <c r="A45" s="79">
        <v>22</v>
      </c>
      <c r="B45" s="98" t="s">
        <v>184</v>
      </c>
      <c r="C45" s="80" t="s">
        <v>163</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23</v>
      </c>
      <c r="B46" s="101" t="s">
        <v>194</v>
      </c>
      <c r="C46" s="79" t="s">
        <v>163</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195</v>
      </c>
      <c r="C47" s="79" t="s">
        <v>163</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25</v>
      </c>
      <c r="B48" s="101" t="s">
        <v>196</v>
      </c>
      <c r="C48" s="80" t="s">
        <v>182</v>
      </c>
      <c r="D48" s="102">
        <v>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26</v>
      </c>
      <c r="B49" s="101" t="s">
        <v>185</v>
      </c>
      <c r="C49" s="79" t="s">
        <v>158</v>
      </c>
      <c r="D49" s="102">
        <v>6</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79">
        <v>27</v>
      </c>
      <c r="B50" s="101" t="s">
        <v>186</v>
      </c>
      <c r="C50" s="80" t="s">
        <v>187</v>
      </c>
      <c r="D50" s="99">
        <v>0.06</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60" x14ac:dyDescent="0.25">
      <c r="A51" s="79">
        <v>28</v>
      </c>
      <c r="B51" s="98" t="s">
        <v>188</v>
      </c>
      <c r="C51" s="80" t="s">
        <v>158</v>
      </c>
      <c r="D51" s="99">
        <v>2.5</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45" x14ac:dyDescent="0.25">
      <c r="A52" s="80">
        <v>29</v>
      </c>
      <c r="B52" s="101" t="s">
        <v>189</v>
      </c>
      <c r="C52" s="79" t="s">
        <v>155</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45" x14ac:dyDescent="0.25">
      <c r="A53" s="79">
        <v>30</v>
      </c>
      <c r="B53" s="101" t="s">
        <v>325</v>
      </c>
      <c r="C53" s="79" t="s">
        <v>155</v>
      </c>
      <c r="D53" s="102">
        <v>1</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191</v>
      </c>
      <c r="C54" s="80" t="s">
        <v>155</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80">
        <v>32</v>
      </c>
      <c r="B55" s="101" t="s">
        <v>192</v>
      </c>
      <c r="C55" s="79" t="s">
        <v>155</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15" x14ac:dyDescent="0.25">
      <c r="A56" s="79">
        <v>33</v>
      </c>
      <c r="B56" s="101" t="s">
        <v>193</v>
      </c>
      <c r="C56" s="80" t="s">
        <v>155</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15" x14ac:dyDescent="0.25">
      <c r="A57" s="79">
        <v>34</v>
      </c>
      <c r="B57" s="98" t="s">
        <v>197</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30" x14ac:dyDescent="0.25">
      <c r="A58" s="80">
        <v>35</v>
      </c>
      <c r="B58" s="101" t="s">
        <v>198</v>
      </c>
      <c r="C58" s="79" t="s">
        <v>155</v>
      </c>
      <c r="D58" s="102">
        <v>2</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3.5" customHeight="1" x14ac:dyDescent="0.25">
      <c r="A59" s="111"/>
      <c r="B59" s="104" t="s">
        <v>199</v>
      </c>
      <c r="C59" s="105"/>
      <c r="D59" s="106"/>
      <c r="E59" s="107"/>
      <c r="F59" s="108"/>
      <c r="G59" s="108"/>
      <c r="H59" s="108"/>
      <c r="I59" s="108"/>
      <c r="J59" s="108"/>
      <c r="K59" s="109"/>
      <c r="L59" s="108"/>
      <c r="M59" s="108"/>
      <c r="N59" s="108"/>
      <c r="O59" s="108"/>
    </row>
    <row r="60" spans="1:15" s="7" customFormat="1" ht="60" x14ac:dyDescent="0.25">
      <c r="A60" s="79">
        <v>36</v>
      </c>
      <c r="B60" s="101" t="s">
        <v>200</v>
      </c>
      <c r="C60" s="80" t="s">
        <v>158</v>
      </c>
      <c r="D60" s="102">
        <v>50</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37</v>
      </c>
      <c r="B61" s="101" t="s">
        <v>201</v>
      </c>
      <c r="C61" s="79" t="s">
        <v>163</v>
      </c>
      <c r="D61" s="102">
        <v>5</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79">
        <v>38</v>
      </c>
      <c r="B62" s="101" t="s">
        <v>202</v>
      </c>
      <c r="C62" s="80" t="s">
        <v>163</v>
      </c>
      <c r="D62" s="99">
        <v>11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39</v>
      </c>
      <c r="B63" s="98" t="s">
        <v>203</v>
      </c>
      <c r="C63" s="80" t="s">
        <v>163</v>
      </c>
      <c r="D63" s="99">
        <v>6</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30" x14ac:dyDescent="0.25">
      <c r="A64" s="80">
        <v>40</v>
      </c>
      <c r="B64" s="101" t="s">
        <v>204</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45" x14ac:dyDescent="0.25">
      <c r="A65" s="80">
        <v>41</v>
      </c>
      <c r="B65" s="101" t="s">
        <v>205</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60" x14ac:dyDescent="0.25">
      <c r="A66" s="80">
        <v>42</v>
      </c>
      <c r="B66" s="101" t="s">
        <v>206</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80">
        <v>43</v>
      </c>
      <c r="B67" s="101" t="s">
        <v>208</v>
      </c>
      <c r="C67" s="79" t="s">
        <v>155</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80">
        <v>44</v>
      </c>
      <c r="B68" s="101" t="s">
        <v>209</v>
      </c>
      <c r="C68" s="80" t="s">
        <v>155</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60" x14ac:dyDescent="0.25">
      <c r="A69" s="80">
        <v>45</v>
      </c>
      <c r="B69" s="98" t="s">
        <v>207</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3.5" customHeight="1" x14ac:dyDescent="0.25">
      <c r="A70" s="111"/>
      <c r="B70" s="104" t="s">
        <v>210</v>
      </c>
      <c r="C70" s="105"/>
      <c r="D70" s="106"/>
      <c r="E70" s="107"/>
      <c r="F70" s="108"/>
      <c r="G70" s="108"/>
      <c r="H70" s="108"/>
      <c r="I70" s="108"/>
      <c r="J70" s="108"/>
      <c r="K70" s="109"/>
      <c r="L70" s="108"/>
      <c r="M70" s="108"/>
      <c r="N70" s="108"/>
      <c r="O70" s="108"/>
    </row>
    <row r="71" spans="1:15" s="7" customFormat="1" ht="30" x14ac:dyDescent="0.25">
      <c r="A71" s="79">
        <v>46</v>
      </c>
      <c r="B71" s="101" t="s">
        <v>211</v>
      </c>
      <c r="C71" s="79" t="s">
        <v>149</v>
      </c>
      <c r="D71" s="102">
        <v>180</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335</v>
      </c>
      <c r="C72" s="80" t="s">
        <v>149</v>
      </c>
      <c r="D72" s="102">
        <v>10</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79">
        <v>48</v>
      </c>
      <c r="B73" s="101" t="s">
        <v>336</v>
      </c>
      <c r="C73" s="79" t="s">
        <v>149</v>
      </c>
      <c r="D73" s="102">
        <v>52</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49</v>
      </c>
      <c r="B74" s="101" t="s">
        <v>213</v>
      </c>
      <c r="C74" s="80" t="s">
        <v>149</v>
      </c>
      <c r="D74" s="99">
        <v>40</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30" x14ac:dyDescent="0.25">
      <c r="A75" s="79">
        <v>50</v>
      </c>
      <c r="B75" s="98" t="s">
        <v>214</v>
      </c>
      <c r="C75" s="80" t="s">
        <v>149</v>
      </c>
      <c r="D75" s="99">
        <v>2.2999999999999998</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79">
        <v>51</v>
      </c>
      <c r="B76" s="101" t="s">
        <v>215</v>
      </c>
      <c r="C76" s="79" t="s">
        <v>149</v>
      </c>
      <c r="D76" s="102">
        <v>50.4</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79">
        <v>52</v>
      </c>
      <c r="B77" s="101" t="s">
        <v>216</v>
      </c>
      <c r="C77" s="79" t="s">
        <v>149</v>
      </c>
      <c r="D77" s="102">
        <v>50.4</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217</v>
      </c>
      <c r="C78" s="80" t="s">
        <v>149</v>
      </c>
      <c r="D78" s="102">
        <v>50.4</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79">
        <v>54</v>
      </c>
      <c r="B79" s="101" t="s">
        <v>218</v>
      </c>
      <c r="C79" s="79" t="s">
        <v>149</v>
      </c>
      <c r="D79" s="102">
        <v>130</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55</v>
      </c>
      <c r="B80" s="101" t="s">
        <v>219</v>
      </c>
      <c r="C80" s="80" t="s">
        <v>149</v>
      </c>
      <c r="D80" s="99">
        <v>130</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56</v>
      </c>
      <c r="B81" s="98" t="s">
        <v>220</v>
      </c>
      <c r="C81" s="80" t="s">
        <v>149</v>
      </c>
      <c r="D81" s="99">
        <v>130</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79">
        <v>57</v>
      </c>
      <c r="B82" s="101" t="s">
        <v>327</v>
      </c>
      <c r="C82" s="79" t="s">
        <v>149</v>
      </c>
      <c r="D82" s="102">
        <v>3.2</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312</v>
      </c>
      <c r="C83" s="79" t="s">
        <v>149</v>
      </c>
      <c r="D83" s="102">
        <v>26</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59</v>
      </c>
      <c r="B84" s="101" t="s">
        <v>222</v>
      </c>
      <c r="C84" s="80" t="s">
        <v>149</v>
      </c>
      <c r="D84" s="102">
        <v>5.5</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45" x14ac:dyDescent="0.25">
      <c r="A85" s="79">
        <v>60</v>
      </c>
      <c r="B85" s="101" t="s">
        <v>223</v>
      </c>
      <c r="C85" s="79" t="s">
        <v>149</v>
      </c>
      <c r="D85" s="102">
        <v>4.5</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45" x14ac:dyDescent="0.25">
      <c r="A86" s="79">
        <v>61</v>
      </c>
      <c r="B86" s="101" t="s">
        <v>224</v>
      </c>
      <c r="C86" s="79" t="s">
        <v>149</v>
      </c>
      <c r="D86" s="102">
        <v>10.9</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13.5" customHeight="1" x14ac:dyDescent="0.25">
      <c r="A87" s="111"/>
      <c r="B87" s="104" t="s">
        <v>231</v>
      </c>
      <c r="C87" s="105"/>
      <c r="D87" s="106"/>
      <c r="E87" s="107"/>
      <c r="F87" s="108"/>
      <c r="G87" s="108"/>
      <c r="H87" s="108"/>
      <c r="I87" s="108"/>
      <c r="J87" s="108"/>
      <c r="K87" s="109"/>
      <c r="L87" s="108"/>
      <c r="M87" s="108"/>
      <c r="N87" s="108"/>
      <c r="O87" s="108"/>
    </row>
    <row r="88" spans="1:15" s="7" customFormat="1" ht="30" x14ac:dyDescent="0.25">
      <c r="A88" s="79">
        <v>62</v>
      </c>
      <c r="B88" s="98" t="s">
        <v>517</v>
      </c>
      <c r="C88" s="80" t="s">
        <v>155</v>
      </c>
      <c r="D88" s="99">
        <v>1</v>
      </c>
      <c r="E88" s="103"/>
      <c r="F88" s="103"/>
      <c r="G88" s="69"/>
      <c r="H88" s="69"/>
      <c r="I88" s="69"/>
      <c r="J88" s="69">
        <f t="shared" si="6"/>
        <v>0</v>
      </c>
      <c r="K88" s="70">
        <f t="shared" ref="K88:K120" si="11">ROUND(D88*E88,1)</f>
        <v>0</v>
      </c>
      <c r="L88" s="69">
        <f t="shared" si="7"/>
        <v>0</v>
      </c>
      <c r="M88" s="69">
        <f t="shared" si="8"/>
        <v>0</v>
      </c>
      <c r="N88" s="69">
        <f t="shared" si="9"/>
        <v>0</v>
      </c>
      <c r="O88" s="69">
        <f t="shared" si="10"/>
        <v>0</v>
      </c>
    </row>
    <row r="89" spans="1:15" s="7" customFormat="1" ht="13.5" customHeight="1" x14ac:dyDescent="0.25">
      <c r="A89" s="111"/>
      <c r="B89" s="104" t="s">
        <v>233</v>
      </c>
      <c r="C89" s="105"/>
      <c r="D89" s="106"/>
      <c r="E89" s="107"/>
      <c r="F89" s="108"/>
      <c r="G89" s="108"/>
      <c r="H89" s="108"/>
      <c r="I89" s="108"/>
      <c r="J89" s="108"/>
      <c r="K89" s="109"/>
      <c r="L89" s="108"/>
      <c r="M89" s="108"/>
      <c r="N89" s="108"/>
      <c r="O89" s="108"/>
    </row>
    <row r="90" spans="1:15" s="7" customFormat="1" ht="45" x14ac:dyDescent="0.25">
      <c r="A90" s="79">
        <v>63</v>
      </c>
      <c r="B90" s="101" t="s">
        <v>234</v>
      </c>
      <c r="C90" s="79" t="s">
        <v>235</v>
      </c>
      <c r="D90" s="102">
        <v>4.8</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45" x14ac:dyDescent="0.25">
      <c r="A91" s="79">
        <v>64</v>
      </c>
      <c r="B91" s="101" t="s">
        <v>236</v>
      </c>
      <c r="C91" s="80" t="s">
        <v>235</v>
      </c>
      <c r="D91" s="102">
        <v>4.8</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80">
        <v>65</v>
      </c>
      <c r="B92" s="101" t="s">
        <v>237</v>
      </c>
      <c r="C92" s="79" t="s">
        <v>149</v>
      </c>
      <c r="D92" s="102">
        <v>50.4</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66</v>
      </c>
      <c r="B93" s="101" t="s">
        <v>295</v>
      </c>
      <c r="C93" s="80" t="s">
        <v>163</v>
      </c>
      <c r="D93" s="99">
        <v>2</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67</v>
      </c>
      <c r="B94" s="98" t="s">
        <v>238</v>
      </c>
      <c r="C94" s="80" t="s">
        <v>239</v>
      </c>
      <c r="D94" s="99">
        <v>1</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15" hidden="1" x14ac:dyDescent="0.25">
      <c r="A95" s="80">
        <v>75</v>
      </c>
      <c r="B95" s="101"/>
      <c r="C95" s="79"/>
      <c r="D95" s="102"/>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5"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5"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5"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5"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5"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5"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5"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5" s="7" customFormat="1" ht="15" hidden="1" x14ac:dyDescent="0.25">
      <c r="A120" s="79">
        <v>100</v>
      </c>
      <c r="B120" s="98"/>
      <c r="C120" s="80"/>
      <c r="D120" s="99"/>
      <c r="E120" s="103"/>
      <c r="F120" s="103"/>
      <c r="G120" s="69"/>
      <c r="H120" s="69"/>
      <c r="I120" s="69"/>
      <c r="J120" s="69">
        <f t="shared" si="6"/>
        <v>0</v>
      </c>
      <c r="K120" s="70">
        <f t="shared" si="11"/>
        <v>0</v>
      </c>
      <c r="L120" s="69">
        <f t="shared" si="7"/>
        <v>0</v>
      </c>
      <c r="M120" s="69">
        <f t="shared" si="8"/>
        <v>0</v>
      </c>
      <c r="N120" s="69">
        <f t="shared" si="9"/>
        <v>0</v>
      </c>
      <c r="O120" s="69">
        <f t="shared" si="10"/>
        <v>0</v>
      </c>
    </row>
    <row r="121" spans="1:15" ht="15.75" x14ac:dyDescent="0.25">
      <c r="A121" s="75"/>
      <c r="B121" s="73"/>
      <c r="C121" s="74"/>
      <c r="D121" s="71"/>
      <c r="E121" s="72"/>
      <c r="F121" s="72"/>
      <c r="G121" s="72"/>
      <c r="H121" s="72"/>
      <c r="I121" s="72"/>
      <c r="J121" s="72"/>
      <c r="K121" s="76"/>
      <c r="L121" s="72"/>
      <c r="M121" s="72"/>
      <c r="N121" s="72"/>
      <c r="O121" s="69"/>
    </row>
    <row r="122" spans="1:15"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0"/>
  <sheetViews>
    <sheetView topLeftCell="A12" workbookViewId="0">
      <selection activeCell="E22" sqref="E22:I93"/>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126</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280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242</v>
      </c>
      <c r="C21" s="112"/>
      <c r="D21" s="113"/>
      <c r="E21" s="114"/>
      <c r="F21" s="115"/>
      <c r="G21" s="115"/>
      <c r="H21" s="115"/>
      <c r="I21" s="115"/>
      <c r="J21" s="115"/>
      <c r="K21" s="116"/>
      <c r="L21" s="115"/>
      <c r="M21" s="115"/>
      <c r="N21" s="115"/>
      <c r="O21" s="115"/>
    </row>
    <row r="22" spans="1:16" s="7" customFormat="1" ht="30" x14ac:dyDescent="0.25">
      <c r="A22" s="80">
        <v>1</v>
      </c>
      <c r="B22" s="101" t="s">
        <v>238</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60" x14ac:dyDescent="0.25">
      <c r="A23" s="79">
        <v>2</v>
      </c>
      <c r="B23" s="101" t="s">
        <v>241</v>
      </c>
      <c r="C23" s="79" t="s">
        <v>182</v>
      </c>
      <c r="D23" s="102">
        <v>1</v>
      </c>
      <c r="E23" s="100"/>
      <c r="F23" s="69"/>
      <c r="G23" s="69"/>
      <c r="H23" s="69"/>
      <c r="I23" s="69"/>
      <c r="J23" s="69">
        <f t="shared" si="0"/>
        <v>0</v>
      </c>
      <c r="K23" s="70">
        <f t="shared" ref="K23:K85" si="5">ROUND(D23*E23,1)</f>
        <v>0</v>
      </c>
      <c r="L23" s="69">
        <f t="shared" si="1"/>
        <v>0</v>
      </c>
      <c r="M23" s="69">
        <f t="shared" si="2"/>
        <v>0</v>
      </c>
      <c r="N23" s="69">
        <f t="shared" si="3"/>
        <v>0</v>
      </c>
      <c r="O23" s="69">
        <f t="shared" si="4"/>
        <v>0</v>
      </c>
    </row>
    <row r="24" spans="1:16" s="7" customFormat="1" ht="15" x14ac:dyDescent="0.25">
      <c r="A24" s="111"/>
      <c r="B24" s="104" t="s">
        <v>147</v>
      </c>
      <c r="C24" s="112"/>
      <c r="D24" s="113"/>
      <c r="E24" s="114"/>
      <c r="F24" s="115"/>
      <c r="G24" s="115"/>
      <c r="H24" s="115"/>
      <c r="I24" s="115"/>
      <c r="J24" s="115"/>
      <c r="K24" s="116"/>
      <c r="L24" s="115"/>
      <c r="M24" s="115"/>
      <c r="N24" s="115"/>
      <c r="O24" s="115"/>
    </row>
    <row r="25" spans="1:16" s="7" customFormat="1" ht="30" x14ac:dyDescent="0.25">
      <c r="A25" s="79">
        <v>3</v>
      </c>
      <c r="B25" s="101" t="s">
        <v>148</v>
      </c>
      <c r="C25" s="79" t="s">
        <v>149</v>
      </c>
      <c r="D25" s="99">
        <v>2</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15" x14ac:dyDescent="0.25">
      <c r="A26" s="80">
        <v>4</v>
      </c>
      <c r="B26" s="98" t="s">
        <v>281</v>
      </c>
      <c r="C26" s="80" t="s">
        <v>149</v>
      </c>
      <c r="D26" s="99">
        <v>22.2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15" x14ac:dyDescent="0.25">
      <c r="A27" s="79">
        <v>5</v>
      </c>
      <c r="B27" s="101" t="s">
        <v>243</v>
      </c>
      <c r="C27" s="80" t="s">
        <v>149</v>
      </c>
      <c r="D27" s="102">
        <v>7</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79">
        <v>6</v>
      </c>
      <c r="B28" s="101" t="s">
        <v>156</v>
      </c>
      <c r="C28" s="80" t="s">
        <v>149</v>
      </c>
      <c r="D28" s="102">
        <v>11.2</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80">
        <v>7</v>
      </c>
      <c r="B29" s="101" t="s">
        <v>159</v>
      </c>
      <c r="C29" s="80" t="s">
        <v>182</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282</v>
      </c>
      <c r="C30" s="80" t="s">
        <v>182</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15" x14ac:dyDescent="0.25">
      <c r="A31" s="80">
        <v>9</v>
      </c>
      <c r="B31" s="101" t="s">
        <v>283</v>
      </c>
      <c r="C31" s="80" t="s">
        <v>182</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10</v>
      </c>
      <c r="B32" s="98" t="s">
        <v>162</v>
      </c>
      <c r="C32" s="79" t="s">
        <v>182</v>
      </c>
      <c r="D32" s="99">
        <v>2</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167</v>
      </c>
      <c r="C33" s="79" t="s">
        <v>163</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12</v>
      </c>
      <c r="B34" s="101" t="s">
        <v>246</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13</v>
      </c>
      <c r="B35" s="101" t="s">
        <v>168</v>
      </c>
      <c r="C35" s="79" t="s">
        <v>182</v>
      </c>
      <c r="D35" s="102">
        <v>1</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111"/>
      <c r="B36" s="104" t="s">
        <v>169</v>
      </c>
      <c r="C36" s="112"/>
      <c r="D36" s="113"/>
      <c r="E36" s="114"/>
      <c r="F36" s="115"/>
      <c r="G36" s="115"/>
      <c r="H36" s="115"/>
      <c r="I36" s="115"/>
      <c r="J36" s="115"/>
      <c r="K36" s="116"/>
      <c r="L36" s="115"/>
      <c r="M36" s="115"/>
      <c r="N36" s="115"/>
      <c r="O36" s="115"/>
    </row>
    <row r="37" spans="1:15" s="7" customFormat="1" ht="30" x14ac:dyDescent="0.25">
      <c r="A37" s="80">
        <v>14</v>
      </c>
      <c r="B37" s="101" t="s">
        <v>284</v>
      </c>
      <c r="C37" s="79" t="s">
        <v>182</v>
      </c>
      <c r="D37" s="102">
        <v>3</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60" x14ac:dyDescent="0.25">
      <c r="A38" s="79">
        <v>15</v>
      </c>
      <c r="B38" s="101" t="s">
        <v>174</v>
      </c>
      <c r="C38" s="80" t="s">
        <v>149</v>
      </c>
      <c r="D38" s="99">
        <v>3.6</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45" x14ac:dyDescent="0.25">
      <c r="A39" s="79">
        <v>16</v>
      </c>
      <c r="B39" s="98" t="s">
        <v>248</v>
      </c>
      <c r="C39" s="80" t="s">
        <v>149</v>
      </c>
      <c r="D39" s="99">
        <v>1.5</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75" x14ac:dyDescent="0.25">
      <c r="A40" s="80">
        <v>17</v>
      </c>
      <c r="B40" s="101" t="s">
        <v>285</v>
      </c>
      <c r="C40" s="79" t="s">
        <v>182</v>
      </c>
      <c r="D40" s="102">
        <v>1</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80">
        <v>18</v>
      </c>
      <c r="B41" s="101" t="s">
        <v>249</v>
      </c>
      <c r="C41" s="79" t="s">
        <v>182</v>
      </c>
      <c r="D41" s="102">
        <v>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19</v>
      </c>
      <c r="B42" s="101" t="s">
        <v>250</v>
      </c>
      <c r="C42" s="80" t="s">
        <v>149</v>
      </c>
      <c r="D42" s="102">
        <v>2</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30" x14ac:dyDescent="0.25">
      <c r="A43" s="79">
        <v>20</v>
      </c>
      <c r="B43" s="101" t="s">
        <v>170</v>
      </c>
      <c r="C43" s="79" t="s">
        <v>149</v>
      </c>
      <c r="D43" s="102">
        <v>2.6</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80">
        <v>21</v>
      </c>
      <c r="B44" s="101" t="s">
        <v>171</v>
      </c>
      <c r="C44" s="80" t="s">
        <v>149</v>
      </c>
      <c r="D44" s="99">
        <v>2</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45" x14ac:dyDescent="0.25">
      <c r="A45" s="80">
        <v>22</v>
      </c>
      <c r="B45" s="98" t="s">
        <v>252</v>
      </c>
      <c r="C45" s="80" t="s">
        <v>149</v>
      </c>
      <c r="D45" s="99">
        <v>22.2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79">
        <v>23</v>
      </c>
      <c r="B46" s="101" t="s">
        <v>286</v>
      </c>
      <c r="C46" s="79" t="s">
        <v>182</v>
      </c>
      <c r="D46" s="102">
        <v>1</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24</v>
      </c>
      <c r="B47" s="101" t="s">
        <v>179</v>
      </c>
      <c r="C47" s="79" t="s">
        <v>182</v>
      </c>
      <c r="D47" s="102"/>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111"/>
      <c r="B48" s="104" t="s">
        <v>254</v>
      </c>
      <c r="C48" s="112"/>
      <c r="D48" s="113"/>
      <c r="E48" s="114"/>
      <c r="F48" s="115"/>
      <c r="G48" s="115"/>
      <c r="H48" s="115"/>
      <c r="I48" s="115"/>
      <c r="J48" s="115"/>
      <c r="K48" s="116"/>
      <c r="L48" s="115"/>
      <c r="M48" s="115"/>
      <c r="N48" s="115"/>
      <c r="O48" s="115"/>
    </row>
    <row r="49" spans="1:15" s="7" customFormat="1" ht="15" x14ac:dyDescent="0.25">
      <c r="A49" s="80">
        <v>25</v>
      </c>
      <c r="B49" s="101" t="s">
        <v>184</v>
      </c>
      <c r="C49" s="79" t="s">
        <v>182</v>
      </c>
      <c r="D49" s="102">
        <v>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15" x14ac:dyDescent="0.25">
      <c r="A50" s="80">
        <v>26</v>
      </c>
      <c r="B50" s="101" t="s">
        <v>255</v>
      </c>
      <c r="C50" s="80" t="s">
        <v>182</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27</v>
      </c>
      <c r="B51" s="98" t="s">
        <v>195</v>
      </c>
      <c r="C51" s="80" t="s">
        <v>182</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28</v>
      </c>
      <c r="B52" s="101" t="s">
        <v>256</v>
      </c>
      <c r="C52" s="79" t="s">
        <v>182</v>
      </c>
      <c r="D52" s="102">
        <v>3</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80">
        <v>29</v>
      </c>
      <c r="B53" s="101" t="s">
        <v>287</v>
      </c>
      <c r="C53" s="79" t="s">
        <v>182</v>
      </c>
      <c r="D53" s="102">
        <v>3</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15" x14ac:dyDescent="0.25">
      <c r="A54" s="79">
        <v>30</v>
      </c>
      <c r="B54" s="101" t="s">
        <v>186</v>
      </c>
      <c r="C54" s="80" t="s">
        <v>187</v>
      </c>
      <c r="D54" s="102">
        <v>0.06</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45" x14ac:dyDescent="0.25">
      <c r="A55" s="80">
        <v>31</v>
      </c>
      <c r="B55" s="101" t="s">
        <v>288</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45" x14ac:dyDescent="0.25">
      <c r="A56" s="80">
        <v>32</v>
      </c>
      <c r="B56" s="101" t="s">
        <v>289</v>
      </c>
      <c r="C56" s="80" t="s">
        <v>182</v>
      </c>
      <c r="D56" s="99">
        <v>1</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33</v>
      </c>
      <c r="B57" s="98" t="s">
        <v>290</v>
      </c>
      <c r="C57" s="80" t="s">
        <v>182</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291</v>
      </c>
      <c r="C58" s="79" t="s">
        <v>182</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80">
        <v>35</v>
      </c>
      <c r="B59" s="101" t="s">
        <v>260</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36</v>
      </c>
      <c r="B60" s="101" t="s">
        <v>261</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80">
        <v>37</v>
      </c>
      <c r="B61" s="101" t="s">
        <v>262</v>
      </c>
      <c r="C61" s="79" t="s">
        <v>182</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111"/>
      <c r="B62" s="104" t="s">
        <v>199</v>
      </c>
      <c r="C62" s="112"/>
      <c r="D62" s="113"/>
      <c r="E62" s="114"/>
      <c r="F62" s="115"/>
      <c r="G62" s="115"/>
      <c r="H62" s="115"/>
      <c r="I62" s="115"/>
      <c r="J62" s="115"/>
      <c r="K62" s="116"/>
      <c r="L62" s="115"/>
      <c r="M62" s="115"/>
      <c r="N62" s="115"/>
      <c r="O62" s="115"/>
    </row>
    <row r="63" spans="1:15" s="7" customFormat="1" ht="30" x14ac:dyDescent="0.25">
      <c r="A63" s="80">
        <v>38</v>
      </c>
      <c r="B63" s="98" t="s">
        <v>263</v>
      </c>
      <c r="C63" s="80" t="s">
        <v>182</v>
      </c>
      <c r="D63" s="99">
        <v>3</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79">
        <v>39</v>
      </c>
      <c r="B64" s="101" t="s">
        <v>264</v>
      </c>
      <c r="C64" s="79" t="s">
        <v>182</v>
      </c>
      <c r="D64" s="102">
        <v>7</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30" x14ac:dyDescent="0.25">
      <c r="A65" s="80">
        <v>40</v>
      </c>
      <c r="B65" s="101" t="s">
        <v>265</v>
      </c>
      <c r="C65" s="79" t="s">
        <v>182</v>
      </c>
      <c r="D65" s="102">
        <v>3</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80">
        <v>41</v>
      </c>
      <c r="B66" s="101" t="s">
        <v>266</v>
      </c>
      <c r="C66" s="80" t="s">
        <v>182</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15" x14ac:dyDescent="0.25">
      <c r="A67" s="79">
        <v>42</v>
      </c>
      <c r="B67" s="101" t="s">
        <v>267</v>
      </c>
      <c r="C67" s="79" t="s">
        <v>182</v>
      </c>
      <c r="D67" s="102">
        <v>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15" x14ac:dyDescent="0.25">
      <c r="A68" s="80">
        <v>43</v>
      </c>
      <c r="B68" s="101" t="s">
        <v>268</v>
      </c>
      <c r="C68" s="80" t="s">
        <v>182</v>
      </c>
      <c r="D68" s="99">
        <v>1</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60" x14ac:dyDescent="0.25">
      <c r="A69" s="80">
        <v>44</v>
      </c>
      <c r="B69" s="98" t="s">
        <v>207</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15" x14ac:dyDescent="0.25">
      <c r="A70" s="111"/>
      <c r="B70" s="104" t="s">
        <v>210</v>
      </c>
      <c r="C70" s="112"/>
      <c r="D70" s="113"/>
      <c r="E70" s="114"/>
      <c r="F70" s="115"/>
      <c r="G70" s="115"/>
      <c r="H70" s="115"/>
      <c r="I70" s="115"/>
      <c r="J70" s="115"/>
      <c r="K70" s="116"/>
      <c r="L70" s="115"/>
      <c r="M70" s="115"/>
      <c r="N70" s="115"/>
      <c r="O70" s="115"/>
    </row>
    <row r="71" spans="1:15" s="7" customFormat="1" ht="45" x14ac:dyDescent="0.25">
      <c r="A71" s="79">
        <v>45</v>
      </c>
      <c r="B71" s="101" t="s">
        <v>292</v>
      </c>
      <c r="C71" s="79" t="s">
        <v>149</v>
      </c>
      <c r="D71" s="102">
        <v>30</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46</v>
      </c>
      <c r="B72" s="101" t="s">
        <v>211</v>
      </c>
      <c r="C72" s="80" t="s">
        <v>149</v>
      </c>
      <c r="D72" s="102">
        <v>88</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80">
        <v>47</v>
      </c>
      <c r="B73" s="101" t="s">
        <v>269</v>
      </c>
      <c r="C73" s="79" t="s">
        <v>149</v>
      </c>
      <c r="D73" s="102">
        <v>24.2</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30" x14ac:dyDescent="0.25">
      <c r="A74" s="79">
        <v>48</v>
      </c>
      <c r="B74" s="101" t="s">
        <v>270</v>
      </c>
      <c r="C74" s="80" t="s">
        <v>149</v>
      </c>
      <c r="D74" s="99">
        <v>26</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79">
        <v>49</v>
      </c>
      <c r="B75" s="98" t="s">
        <v>213</v>
      </c>
      <c r="C75" s="80" t="s">
        <v>149</v>
      </c>
      <c r="D75" s="99">
        <v>16</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30" x14ac:dyDescent="0.25">
      <c r="A76" s="80">
        <v>50</v>
      </c>
      <c r="B76" s="101" t="s">
        <v>271</v>
      </c>
      <c r="C76" s="79" t="s">
        <v>149</v>
      </c>
      <c r="D76" s="102">
        <v>3.4</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51</v>
      </c>
      <c r="B77" s="101" t="s">
        <v>272</v>
      </c>
      <c r="C77" s="79" t="s">
        <v>149</v>
      </c>
      <c r="D77" s="102">
        <v>24.2</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30" x14ac:dyDescent="0.25">
      <c r="A78" s="79">
        <v>52</v>
      </c>
      <c r="B78" s="101" t="s">
        <v>273</v>
      </c>
      <c r="C78" s="80" t="s">
        <v>149</v>
      </c>
      <c r="D78" s="102">
        <v>24.2</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80">
        <v>53</v>
      </c>
      <c r="B79" s="101" t="s">
        <v>217</v>
      </c>
      <c r="C79" s="79" t="s">
        <v>149</v>
      </c>
      <c r="D79" s="102">
        <v>24.2</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79">
        <v>54</v>
      </c>
      <c r="B80" s="101" t="s">
        <v>274</v>
      </c>
      <c r="C80" s="80" t="s">
        <v>149</v>
      </c>
      <c r="D80" s="99">
        <v>64</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30" x14ac:dyDescent="0.25">
      <c r="A81" s="79">
        <v>55</v>
      </c>
      <c r="B81" s="98" t="s">
        <v>275</v>
      </c>
      <c r="C81" s="80" t="s">
        <v>149</v>
      </c>
      <c r="D81" s="99">
        <v>64</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56</v>
      </c>
      <c r="B82" s="101" t="s">
        <v>220</v>
      </c>
      <c r="C82" s="79" t="s">
        <v>149</v>
      </c>
      <c r="D82" s="102">
        <v>64</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79">
        <v>57</v>
      </c>
      <c r="B83" s="101" t="s">
        <v>222</v>
      </c>
      <c r="C83" s="79" t="s">
        <v>149</v>
      </c>
      <c r="D83" s="102">
        <v>4</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45" x14ac:dyDescent="0.25">
      <c r="A84" s="79">
        <v>58</v>
      </c>
      <c r="B84" s="101" t="s">
        <v>293</v>
      </c>
      <c r="C84" s="80" t="s">
        <v>149</v>
      </c>
      <c r="D84" s="102">
        <v>4.5</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45" x14ac:dyDescent="0.25">
      <c r="A85" s="80">
        <v>59</v>
      </c>
      <c r="B85" s="101" t="s">
        <v>224</v>
      </c>
      <c r="C85" s="79" t="s">
        <v>149</v>
      </c>
      <c r="D85" s="102">
        <v>11.8</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111"/>
      <c r="B86" s="104" t="s">
        <v>231</v>
      </c>
      <c r="C86" s="112"/>
      <c r="D86" s="113"/>
      <c r="E86" s="114"/>
      <c r="F86" s="115"/>
      <c r="G86" s="115"/>
      <c r="H86" s="115"/>
      <c r="I86" s="115"/>
      <c r="J86" s="115"/>
      <c r="K86" s="116"/>
      <c r="L86" s="115"/>
      <c r="M86" s="115"/>
      <c r="N86" s="115"/>
      <c r="O86" s="115"/>
    </row>
    <row r="87" spans="1:15" s="7" customFormat="1" ht="30" x14ac:dyDescent="0.25">
      <c r="A87" s="79">
        <v>60</v>
      </c>
      <c r="B87" s="101" t="s">
        <v>278</v>
      </c>
      <c r="C87" s="80" t="s">
        <v>182</v>
      </c>
      <c r="D87" s="99">
        <v>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111"/>
      <c r="B88" s="104" t="s">
        <v>233</v>
      </c>
      <c r="C88" s="112"/>
      <c r="D88" s="113"/>
      <c r="E88" s="114"/>
      <c r="F88" s="115"/>
      <c r="G88" s="115"/>
      <c r="H88" s="115"/>
      <c r="I88" s="115"/>
      <c r="J88" s="115"/>
      <c r="K88" s="116"/>
      <c r="L88" s="115"/>
      <c r="M88" s="115"/>
      <c r="N88" s="115"/>
      <c r="O88" s="115"/>
    </row>
    <row r="89" spans="1:15" s="7" customFormat="1" ht="45" x14ac:dyDescent="0.25">
      <c r="A89" s="79">
        <v>61</v>
      </c>
      <c r="B89" s="101" t="s">
        <v>234</v>
      </c>
      <c r="C89" s="79" t="s">
        <v>235</v>
      </c>
      <c r="D89" s="102">
        <v>2</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80">
        <v>62</v>
      </c>
      <c r="B90" s="101" t="s">
        <v>236</v>
      </c>
      <c r="C90" s="79" t="s">
        <v>235</v>
      </c>
      <c r="D90" s="102">
        <v>2</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80">
        <v>63</v>
      </c>
      <c r="B91" s="101" t="s">
        <v>279</v>
      </c>
      <c r="C91" s="80" t="s">
        <v>149</v>
      </c>
      <c r="D91" s="102">
        <v>24.2</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60" x14ac:dyDescent="0.25">
      <c r="A92" s="79">
        <v>64</v>
      </c>
      <c r="B92" s="101" t="s">
        <v>294</v>
      </c>
      <c r="C92" s="79" t="s">
        <v>149</v>
      </c>
      <c r="D92" s="102">
        <v>3.5</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65</v>
      </c>
      <c r="B93" s="101" t="s">
        <v>295</v>
      </c>
      <c r="C93" s="80" t="s">
        <v>182</v>
      </c>
      <c r="D93" s="99">
        <v>2</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hidden="1" x14ac:dyDescent="0.25">
      <c r="A94" s="79">
        <v>74</v>
      </c>
      <c r="B94" s="98"/>
      <c r="C94" s="80"/>
      <c r="D94" s="99"/>
      <c r="E94" s="103"/>
      <c r="F94" s="103"/>
      <c r="G94" s="69">
        <f t="shared" ref="G94:G120" si="12">ROUND(E94*F94,2)</f>
        <v>0</v>
      </c>
      <c r="H94" s="69"/>
      <c r="I94" s="69"/>
      <c r="J94" s="69">
        <f t="shared" si="6"/>
        <v>0</v>
      </c>
      <c r="K94" s="70">
        <f t="shared" si="11"/>
        <v>0</v>
      </c>
      <c r="L94" s="69">
        <f t="shared" si="7"/>
        <v>0</v>
      </c>
      <c r="M94" s="69">
        <f t="shared" si="8"/>
        <v>0</v>
      </c>
      <c r="N94" s="69">
        <f t="shared" si="9"/>
        <v>0</v>
      </c>
      <c r="O94" s="69">
        <f t="shared" si="10"/>
        <v>0</v>
      </c>
    </row>
    <row r="95" spans="1:15" s="7" customFormat="1" ht="15" hidden="1" x14ac:dyDescent="0.25">
      <c r="A95" s="80">
        <v>75</v>
      </c>
      <c r="B95" s="101"/>
      <c r="C95" s="79"/>
      <c r="D95" s="102"/>
      <c r="E95" s="103"/>
      <c r="F95" s="103"/>
      <c r="G95" s="69">
        <f t="shared" si="12"/>
        <v>0</v>
      </c>
      <c r="H95" s="69"/>
      <c r="I95" s="69"/>
      <c r="J95" s="69">
        <f t="shared" si="6"/>
        <v>0</v>
      </c>
      <c r="K95" s="70">
        <f t="shared" si="11"/>
        <v>0</v>
      </c>
      <c r="L95" s="69">
        <f t="shared" si="7"/>
        <v>0</v>
      </c>
      <c r="M95" s="69">
        <f t="shared" si="8"/>
        <v>0</v>
      </c>
      <c r="N95" s="69">
        <f t="shared" si="9"/>
        <v>0</v>
      </c>
      <c r="O95" s="69">
        <f t="shared" si="10"/>
        <v>0</v>
      </c>
    </row>
    <row r="96" spans="1:15" s="7" customFormat="1" ht="15" hidden="1" x14ac:dyDescent="0.25">
      <c r="A96" s="79">
        <v>76</v>
      </c>
      <c r="B96" s="101"/>
      <c r="C96" s="79"/>
      <c r="D96" s="102"/>
      <c r="E96" s="103"/>
      <c r="F96" s="103"/>
      <c r="G96" s="69">
        <f t="shared" si="12"/>
        <v>0</v>
      </c>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f t="shared" si="12"/>
        <v>0</v>
      </c>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f t="shared" si="12"/>
        <v>0</v>
      </c>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f t="shared" si="12"/>
        <v>0</v>
      </c>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f t="shared" si="12"/>
        <v>0</v>
      </c>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f t="shared" si="12"/>
        <v>0</v>
      </c>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f t="shared" si="12"/>
        <v>0</v>
      </c>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f t="shared" si="12"/>
        <v>0</v>
      </c>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si="12"/>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30"/>
  <sheetViews>
    <sheetView topLeftCell="A12" workbookViewId="0">
      <selection activeCell="E22" sqref="E22:I9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125</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296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118" customFormat="1" ht="14.25" x14ac:dyDescent="0.2">
      <c r="A21" s="111"/>
      <c r="B21" s="104" t="s">
        <v>242</v>
      </c>
      <c r="C21" s="112"/>
      <c r="D21" s="113"/>
      <c r="E21" s="114"/>
      <c r="F21" s="115"/>
      <c r="G21" s="115"/>
      <c r="H21" s="115"/>
      <c r="I21" s="115"/>
      <c r="J21" s="115"/>
      <c r="K21" s="116"/>
      <c r="L21" s="115"/>
      <c r="M21" s="115"/>
      <c r="N21" s="115"/>
      <c r="O21" s="115"/>
    </row>
    <row r="22" spans="1:16" s="7" customFormat="1" ht="60" x14ac:dyDescent="0.25">
      <c r="A22" s="80">
        <v>1</v>
      </c>
      <c r="B22" s="101" t="s">
        <v>240</v>
      </c>
      <c r="C22" s="80" t="s">
        <v>182</v>
      </c>
      <c r="D22" s="102">
        <v>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30" x14ac:dyDescent="0.25">
      <c r="A23" s="79">
        <v>2</v>
      </c>
      <c r="B23" s="101" t="s">
        <v>238</v>
      </c>
      <c r="C23" s="79" t="s">
        <v>182</v>
      </c>
      <c r="D23" s="102">
        <v>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60" x14ac:dyDescent="0.25">
      <c r="A24" s="79">
        <v>3</v>
      </c>
      <c r="B24" s="98" t="s">
        <v>241</v>
      </c>
      <c r="C24" s="79" t="s">
        <v>182</v>
      </c>
      <c r="D24" s="99">
        <v>1</v>
      </c>
      <c r="E24" s="100"/>
      <c r="F24" s="69"/>
      <c r="G24" s="69"/>
      <c r="H24" s="69"/>
      <c r="I24" s="69"/>
      <c r="J24" s="69">
        <f t="shared" si="0"/>
        <v>0</v>
      </c>
      <c r="K24" s="70">
        <f t="shared" si="5"/>
        <v>0</v>
      </c>
      <c r="L24" s="69">
        <f t="shared" si="1"/>
        <v>0</v>
      </c>
      <c r="M24" s="69">
        <f t="shared" si="2"/>
        <v>0</v>
      </c>
      <c r="N24" s="69">
        <f t="shared" si="3"/>
        <v>0</v>
      </c>
      <c r="O24" s="69">
        <f t="shared" si="4"/>
        <v>0</v>
      </c>
    </row>
    <row r="25" spans="1:16" s="118" customFormat="1" ht="14.25" x14ac:dyDescent="0.2">
      <c r="A25" s="111"/>
      <c r="B25" s="104" t="s">
        <v>147</v>
      </c>
      <c r="C25" s="112"/>
      <c r="D25" s="113"/>
      <c r="E25" s="114"/>
      <c r="F25" s="115"/>
      <c r="G25" s="115"/>
      <c r="H25" s="115"/>
      <c r="I25" s="115"/>
      <c r="J25" s="115"/>
      <c r="K25" s="116"/>
      <c r="L25" s="115"/>
      <c r="M25" s="115"/>
      <c r="N25" s="115"/>
      <c r="O25" s="115"/>
    </row>
    <row r="26" spans="1:16" s="7" customFormat="1" ht="30" x14ac:dyDescent="0.25">
      <c r="A26" s="80">
        <v>4</v>
      </c>
      <c r="B26" s="98" t="s">
        <v>297</v>
      </c>
      <c r="C26" s="80" t="s">
        <v>149</v>
      </c>
      <c r="D26" s="99">
        <v>13.6</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5</v>
      </c>
      <c r="B27" s="101" t="s">
        <v>156</v>
      </c>
      <c r="C27" s="80" t="s">
        <v>149</v>
      </c>
      <c r="D27" s="102">
        <v>3</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15" x14ac:dyDescent="0.25">
      <c r="A28" s="79">
        <v>6</v>
      </c>
      <c r="B28" s="101" t="s">
        <v>298</v>
      </c>
      <c r="C28" s="80" t="s">
        <v>149</v>
      </c>
      <c r="D28" s="102">
        <v>3.8</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80">
        <v>7</v>
      </c>
      <c r="B29" s="101" t="s">
        <v>245</v>
      </c>
      <c r="C29" s="80" t="s">
        <v>158</v>
      </c>
      <c r="D29" s="102">
        <v>30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8</v>
      </c>
      <c r="B30" s="101" t="s">
        <v>162</v>
      </c>
      <c r="C30" s="80" t="s">
        <v>182</v>
      </c>
      <c r="D30" s="102">
        <v>2</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79">
        <v>9</v>
      </c>
      <c r="B31" s="101" t="s">
        <v>164</v>
      </c>
      <c r="C31" s="80" t="s">
        <v>165</v>
      </c>
      <c r="D31" s="99">
        <v>7</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80">
        <v>10</v>
      </c>
      <c r="B32" s="98" t="s">
        <v>166</v>
      </c>
      <c r="C32" s="79" t="s">
        <v>158</v>
      </c>
      <c r="D32" s="99">
        <v>3</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11</v>
      </c>
      <c r="B33" s="101" t="s">
        <v>299</v>
      </c>
      <c r="C33" s="79" t="s">
        <v>163</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79">
        <v>12</v>
      </c>
      <c r="B34" s="101" t="s">
        <v>168</v>
      </c>
      <c r="C34" s="80" t="s">
        <v>182</v>
      </c>
      <c r="D34" s="102">
        <v>1</v>
      </c>
      <c r="E34" s="100"/>
      <c r="F34" s="69"/>
      <c r="G34" s="69"/>
      <c r="H34" s="69"/>
      <c r="I34" s="69"/>
      <c r="J34" s="69">
        <f t="shared" si="0"/>
        <v>0</v>
      </c>
      <c r="K34" s="70">
        <f t="shared" si="5"/>
        <v>0</v>
      </c>
      <c r="L34" s="69">
        <f t="shared" si="1"/>
        <v>0</v>
      </c>
      <c r="M34" s="69">
        <f t="shared" si="2"/>
        <v>0</v>
      </c>
      <c r="N34" s="69">
        <f t="shared" si="3"/>
        <v>0</v>
      </c>
      <c r="O34" s="69">
        <f t="shared" si="4"/>
        <v>0</v>
      </c>
    </row>
    <row r="35" spans="1:15" s="118" customFormat="1" ht="14.25" x14ac:dyDescent="0.2">
      <c r="A35" s="111"/>
      <c r="B35" s="104" t="s">
        <v>169</v>
      </c>
      <c r="C35" s="112"/>
      <c r="D35" s="113"/>
      <c r="E35" s="114"/>
      <c r="F35" s="115"/>
      <c r="G35" s="115"/>
      <c r="H35" s="115"/>
      <c r="I35" s="115"/>
      <c r="J35" s="115"/>
      <c r="K35" s="116"/>
      <c r="L35" s="115"/>
      <c r="M35" s="115"/>
      <c r="N35" s="115"/>
      <c r="O35" s="115"/>
    </row>
    <row r="36" spans="1:15" s="7" customFormat="1" ht="30" x14ac:dyDescent="0.25">
      <c r="A36" s="80">
        <v>13</v>
      </c>
      <c r="B36" s="101" t="s">
        <v>284</v>
      </c>
      <c r="C36" s="79" t="s">
        <v>182</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45" x14ac:dyDescent="0.25">
      <c r="A37" s="79">
        <v>14</v>
      </c>
      <c r="B37" s="101" t="s">
        <v>300</v>
      </c>
      <c r="C37" s="79" t="s">
        <v>182</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45" x14ac:dyDescent="0.25">
      <c r="A38" s="79">
        <v>15</v>
      </c>
      <c r="B38" s="101" t="s">
        <v>301</v>
      </c>
      <c r="C38" s="80" t="s">
        <v>182</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80">
        <v>16</v>
      </c>
      <c r="B39" s="98" t="s">
        <v>249</v>
      </c>
      <c r="C39" s="80" t="s">
        <v>182</v>
      </c>
      <c r="D39" s="99">
        <v>1</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80">
        <v>17</v>
      </c>
      <c r="B40" s="101" t="s">
        <v>302</v>
      </c>
      <c r="C40" s="79" t="s">
        <v>158</v>
      </c>
      <c r="D40" s="102">
        <v>18</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45" x14ac:dyDescent="0.25">
      <c r="A41" s="79">
        <v>18</v>
      </c>
      <c r="B41" s="101" t="s">
        <v>252</v>
      </c>
      <c r="C41" s="79" t="s">
        <v>149</v>
      </c>
      <c r="D41" s="102">
        <v>13.6</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30" x14ac:dyDescent="0.25">
      <c r="A42" s="79">
        <v>19</v>
      </c>
      <c r="B42" s="101" t="s">
        <v>179</v>
      </c>
      <c r="C42" s="80" t="s">
        <v>182</v>
      </c>
      <c r="D42" s="102">
        <v>4</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5" x14ac:dyDescent="0.25">
      <c r="A43" s="80">
        <v>20</v>
      </c>
      <c r="B43" s="101" t="s">
        <v>225</v>
      </c>
      <c r="C43" s="79"/>
      <c r="D43" s="102"/>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30" x14ac:dyDescent="0.25">
      <c r="A44" s="80">
        <v>21</v>
      </c>
      <c r="B44" s="101" t="s">
        <v>227</v>
      </c>
      <c r="C44" s="80" t="s">
        <v>182</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45" x14ac:dyDescent="0.25">
      <c r="A45" s="79">
        <v>22</v>
      </c>
      <c r="B45" s="98" t="s">
        <v>303</v>
      </c>
      <c r="C45" s="80" t="s">
        <v>182</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118" customFormat="1" ht="14.25" x14ac:dyDescent="0.2">
      <c r="A46" s="111"/>
      <c r="B46" s="104" t="s">
        <v>254</v>
      </c>
      <c r="C46" s="112"/>
      <c r="D46" s="113"/>
      <c r="E46" s="114"/>
      <c r="F46" s="115"/>
      <c r="G46" s="115"/>
      <c r="H46" s="115"/>
      <c r="I46" s="115"/>
      <c r="J46" s="115"/>
      <c r="K46" s="116"/>
      <c r="L46" s="115"/>
      <c r="M46" s="115"/>
      <c r="N46" s="115"/>
      <c r="O46" s="115"/>
    </row>
    <row r="47" spans="1:15" s="7" customFormat="1" ht="15" x14ac:dyDescent="0.25">
      <c r="A47" s="79">
        <v>23</v>
      </c>
      <c r="B47" s="101" t="s">
        <v>184</v>
      </c>
      <c r="C47" s="79" t="s">
        <v>182</v>
      </c>
      <c r="D47" s="102">
        <v>2</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15" x14ac:dyDescent="0.25">
      <c r="A48" s="80">
        <v>24</v>
      </c>
      <c r="B48" s="101" t="s">
        <v>255</v>
      </c>
      <c r="C48" s="80" t="s">
        <v>182</v>
      </c>
      <c r="D48" s="102">
        <v>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30" x14ac:dyDescent="0.25">
      <c r="A49" s="80">
        <v>25</v>
      </c>
      <c r="B49" s="101" t="s">
        <v>195</v>
      </c>
      <c r="C49" s="79" t="s">
        <v>182</v>
      </c>
      <c r="D49" s="102">
        <v>2</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26</v>
      </c>
      <c r="B50" s="101" t="s">
        <v>256</v>
      </c>
      <c r="C50" s="80" t="s">
        <v>182</v>
      </c>
      <c r="D50" s="99">
        <v>5</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45" x14ac:dyDescent="0.25">
      <c r="A51" s="79">
        <v>27</v>
      </c>
      <c r="B51" s="98" t="s">
        <v>257</v>
      </c>
      <c r="C51" s="80" t="s">
        <v>158</v>
      </c>
      <c r="D51" s="99">
        <v>7</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15" x14ac:dyDescent="0.25">
      <c r="A52" s="79">
        <v>28</v>
      </c>
      <c r="B52" s="101" t="s">
        <v>186</v>
      </c>
      <c r="C52" s="79" t="s">
        <v>187</v>
      </c>
      <c r="D52" s="102">
        <v>7.0000000000000007E-2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60" x14ac:dyDescent="0.25">
      <c r="A53" s="80">
        <v>29</v>
      </c>
      <c r="B53" s="101" t="s">
        <v>188</v>
      </c>
      <c r="C53" s="79" t="s">
        <v>158</v>
      </c>
      <c r="D53" s="102">
        <v>3</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80">
        <v>30</v>
      </c>
      <c r="B54" s="101" t="s">
        <v>258</v>
      </c>
      <c r="C54" s="80" t="s">
        <v>182</v>
      </c>
      <c r="D54" s="102">
        <v>1</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79">
        <v>31</v>
      </c>
      <c r="B55" s="101" t="s">
        <v>260</v>
      </c>
      <c r="C55" s="79" t="s">
        <v>182</v>
      </c>
      <c r="D55" s="102">
        <v>1</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32</v>
      </c>
      <c r="B56" s="101" t="s">
        <v>261</v>
      </c>
      <c r="C56" s="80" t="s">
        <v>182</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33</v>
      </c>
      <c r="B57" s="98" t="s">
        <v>287</v>
      </c>
      <c r="C57" s="80" t="s">
        <v>182</v>
      </c>
      <c r="D57" s="99">
        <v>3</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15" x14ac:dyDescent="0.25">
      <c r="A58" s="80">
        <v>34</v>
      </c>
      <c r="B58" s="101" t="s">
        <v>304</v>
      </c>
      <c r="C58" s="79" t="s">
        <v>182</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30" x14ac:dyDescent="0.25">
      <c r="A59" s="80">
        <v>35</v>
      </c>
      <c r="B59" s="101" t="s">
        <v>305</v>
      </c>
      <c r="C59" s="79" t="s">
        <v>182</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30" x14ac:dyDescent="0.25">
      <c r="A60" s="79">
        <v>36</v>
      </c>
      <c r="B60" s="101" t="s">
        <v>306</v>
      </c>
      <c r="C60" s="80" t="s">
        <v>182</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30" x14ac:dyDescent="0.25">
      <c r="A61" s="79">
        <v>37</v>
      </c>
      <c r="B61" s="101" t="s">
        <v>307</v>
      </c>
      <c r="C61" s="79" t="s">
        <v>182</v>
      </c>
      <c r="D61" s="102">
        <v>3</v>
      </c>
      <c r="E61" s="100"/>
      <c r="F61" s="69"/>
      <c r="G61" s="69"/>
      <c r="H61" s="69"/>
      <c r="I61" s="69"/>
      <c r="J61" s="69">
        <f t="shared" si="0"/>
        <v>0</v>
      </c>
      <c r="K61" s="70">
        <f t="shared" si="5"/>
        <v>0</v>
      </c>
      <c r="L61" s="69">
        <f t="shared" si="1"/>
        <v>0</v>
      </c>
      <c r="M61" s="69">
        <f t="shared" si="2"/>
        <v>0</v>
      </c>
      <c r="N61" s="69">
        <f t="shared" si="3"/>
        <v>0</v>
      </c>
      <c r="O61" s="69">
        <f t="shared" si="4"/>
        <v>0</v>
      </c>
    </row>
    <row r="62" spans="1:15" s="118" customFormat="1" ht="14.25" x14ac:dyDescent="0.2">
      <c r="A62" s="111"/>
      <c r="B62" s="104" t="s">
        <v>199</v>
      </c>
      <c r="C62" s="112"/>
      <c r="D62" s="113"/>
      <c r="E62" s="114"/>
      <c r="F62" s="115"/>
      <c r="G62" s="115"/>
      <c r="H62" s="115"/>
      <c r="I62" s="115"/>
      <c r="J62" s="115"/>
      <c r="K62" s="116"/>
      <c r="L62" s="115"/>
      <c r="M62" s="115"/>
      <c r="N62" s="115"/>
      <c r="O62" s="115"/>
    </row>
    <row r="63" spans="1:15" s="7" customFormat="1" ht="90" x14ac:dyDescent="0.25">
      <c r="A63" s="79">
        <v>38</v>
      </c>
      <c r="B63" s="98" t="s">
        <v>308</v>
      </c>
      <c r="C63" s="80" t="s">
        <v>182</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80">
        <v>39</v>
      </c>
      <c r="B64" s="101" t="s">
        <v>205</v>
      </c>
      <c r="C64" s="79" t="s">
        <v>182</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60" x14ac:dyDescent="0.25">
      <c r="A65" s="80">
        <v>40</v>
      </c>
      <c r="B65" s="101" t="s">
        <v>206</v>
      </c>
      <c r="C65" s="79" t="s">
        <v>182</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60" x14ac:dyDescent="0.25">
      <c r="A66" s="79">
        <v>41</v>
      </c>
      <c r="B66" s="101" t="s">
        <v>309</v>
      </c>
      <c r="C66" s="80" t="s">
        <v>158</v>
      </c>
      <c r="D66" s="102">
        <v>30</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80">
        <v>42</v>
      </c>
      <c r="B67" s="101" t="s">
        <v>263</v>
      </c>
      <c r="C67" s="79" t="s">
        <v>182</v>
      </c>
      <c r="D67" s="102">
        <v>3</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80">
        <v>43</v>
      </c>
      <c r="B68" s="101" t="s">
        <v>310</v>
      </c>
      <c r="C68" s="80" t="s">
        <v>182</v>
      </c>
      <c r="D68" s="99">
        <v>7</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45" x14ac:dyDescent="0.25">
      <c r="A69" s="79">
        <v>44</v>
      </c>
      <c r="B69" s="98" t="s">
        <v>311</v>
      </c>
      <c r="C69" s="80" t="s">
        <v>182</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30" x14ac:dyDescent="0.25">
      <c r="A70" s="80">
        <v>45</v>
      </c>
      <c r="B70" s="101" t="s">
        <v>265</v>
      </c>
      <c r="C70" s="79" t="s">
        <v>182</v>
      </c>
      <c r="D70" s="102">
        <v>3</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15" x14ac:dyDescent="0.25">
      <c r="A71" s="80">
        <v>46</v>
      </c>
      <c r="B71" s="101" t="s">
        <v>266</v>
      </c>
      <c r="C71" s="79" t="s">
        <v>182</v>
      </c>
      <c r="D71" s="102">
        <v>2</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15" x14ac:dyDescent="0.25">
      <c r="A72" s="79">
        <v>47</v>
      </c>
      <c r="B72" s="101" t="s">
        <v>267</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48</v>
      </c>
      <c r="B73" s="101" t="s">
        <v>268</v>
      </c>
      <c r="C73" s="79" t="s">
        <v>182</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60" x14ac:dyDescent="0.25">
      <c r="A74" s="80">
        <v>49</v>
      </c>
      <c r="B74" s="101" t="s">
        <v>207</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118" customFormat="1" ht="14.25" x14ac:dyDescent="0.2">
      <c r="A75" s="111"/>
      <c r="B75" s="104" t="s">
        <v>210</v>
      </c>
      <c r="C75" s="112"/>
      <c r="D75" s="113"/>
      <c r="E75" s="114"/>
      <c r="F75" s="115"/>
      <c r="G75" s="115"/>
      <c r="H75" s="115"/>
      <c r="I75" s="115"/>
      <c r="J75" s="115"/>
      <c r="K75" s="116"/>
      <c r="L75" s="115"/>
      <c r="M75" s="115"/>
      <c r="N75" s="115"/>
      <c r="O75" s="115"/>
    </row>
    <row r="76" spans="1:15" s="7" customFormat="1" ht="30" x14ac:dyDescent="0.25">
      <c r="A76" s="80">
        <v>50</v>
      </c>
      <c r="B76" s="101" t="s">
        <v>211</v>
      </c>
      <c r="C76" s="79" t="s">
        <v>149</v>
      </c>
      <c r="D76" s="102">
        <v>135</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80">
        <v>51</v>
      </c>
      <c r="B77" s="101" t="s">
        <v>271</v>
      </c>
      <c r="C77" s="79" t="s">
        <v>149</v>
      </c>
      <c r="D77" s="102">
        <v>1.7</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52</v>
      </c>
      <c r="B78" s="101" t="s">
        <v>272</v>
      </c>
      <c r="C78" s="80" t="s">
        <v>149</v>
      </c>
      <c r="D78" s="102">
        <v>36.200000000000003</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80">
        <v>53</v>
      </c>
      <c r="B79" s="101" t="s">
        <v>273</v>
      </c>
      <c r="C79" s="79" t="s">
        <v>149</v>
      </c>
      <c r="D79" s="102">
        <v>36.200000000000003</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80">
        <v>54</v>
      </c>
      <c r="B80" s="101" t="s">
        <v>217</v>
      </c>
      <c r="C80" s="80" t="s">
        <v>149</v>
      </c>
      <c r="D80" s="99">
        <v>36.200000000000003</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55</v>
      </c>
      <c r="B81" s="98" t="s">
        <v>274</v>
      </c>
      <c r="C81" s="80" t="s">
        <v>149</v>
      </c>
      <c r="D81" s="99">
        <v>99</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56</v>
      </c>
      <c r="B82" s="101" t="s">
        <v>275</v>
      </c>
      <c r="C82" s="79" t="s">
        <v>149</v>
      </c>
      <c r="D82" s="102">
        <v>99</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80">
        <v>57</v>
      </c>
      <c r="B83" s="101" t="s">
        <v>220</v>
      </c>
      <c r="C83" s="79" t="s">
        <v>149</v>
      </c>
      <c r="D83" s="102">
        <v>99</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58</v>
      </c>
      <c r="B84" s="101" t="s">
        <v>312</v>
      </c>
      <c r="C84" s="80" t="s">
        <v>149</v>
      </c>
      <c r="D84" s="102">
        <v>6.9</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80">
        <v>59</v>
      </c>
      <c r="B85" s="101" t="s">
        <v>222</v>
      </c>
      <c r="C85" s="79" t="s">
        <v>149</v>
      </c>
      <c r="D85" s="102">
        <v>1</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45" x14ac:dyDescent="0.25">
      <c r="A86" s="80">
        <v>60</v>
      </c>
      <c r="B86" s="101" t="s">
        <v>223</v>
      </c>
      <c r="C86" s="79" t="s">
        <v>149</v>
      </c>
      <c r="D86" s="102">
        <v>4.5</v>
      </c>
      <c r="E86" s="100"/>
      <c r="F86" s="69"/>
      <c r="G86" s="69"/>
      <c r="H86" s="69"/>
      <c r="I86" s="69"/>
      <c r="J86" s="69">
        <f t="shared" si="6"/>
        <v>0</v>
      </c>
      <c r="K86" s="70">
        <f t="shared" si="5"/>
        <v>0</v>
      </c>
      <c r="L86" s="69">
        <f t="shared" si="7"/>
        <v>0</v>
      </c>
      <c r="M86" s="69">
        <f t="shared" si="8"/>
        <v>0</v>
      </c>
      <c r="N86" s="69">
        <f t="shared" si="9"/>
        <v>0</v>
      </c>
      <c r="O86" s="69">
        <f t="shared" si="10"/>
        <v>0</v>
      </c>
    </row>
    <row r="87" spans="1:15" s="118" customFormat="1" ht="14.25" x14ac:dyDescent="0.2">
      <c r="A87" s="111"/>
      <c r="B87" s="104" t="s">
        <v>231</v>
      </c>
      <c r="C87" s="112"/>
      <c r="D87" s="113"/>
      <c r="E87" s="114"/>
      <c r="F87" s="115"/>
      <c r="G87" s="115"/>
      <c r="H87" s="115"/>
      <c r="I87" s="115"/>
      <c r="J87" s="115"/>
      <c r="K87" s="116"/>
      <c r="L87" s="115"/>
      <c r="M87" s="115"/>
      <c r="N87" s="115"/>
      <c r="O87" s="115"/>
    </row>
    <row r="88" spans="1:15" s="7" customFormat="1" ht="30" x14ac:dyDescent="0.25">
      <c r="A88" s="79">
        <v>61</v>
      </c>
      <c r="B88" s="98" t="s">
        <v>278</v>
      </c>
      <c r="C88" s="80" t="s">
        <v>182</v>
      </c>
      <c r="D88" s="99">
        <v>1</v>
      </c>
      <c r="E88" s="103"/>
      <c r="F88" s="103"/>
      <c r="G88" s="69"/>
      <c r="H88" s="69"/>
      <c r="I88" s="69"/>
      <c r="J88" s="69">
        <f t="shared" si="6"/>
        <v>0</v>
      </c>
      <c r="K88" s="70">
        <f t="shared" ref="K88:K120" si="11">ROUND(D88*E88,1)</f>
        <v>0</v>
      </c>
      <c r="L88" s="69">
        <f t="shared" si="7"/>
        <v>0</v>
      </c>
      <c r="M88" s="69">
        <f t="shared" si="8"/>
        <v>0</v>
      </c>
      <c r="N88" s="69">
        <f t="shared" si="9"/>
        <v>0</v>
      </c>
      <c r="O88" s="69">
        <f t="shared" si="10"/>
        <v>0</v>
      </c>
    </row>
    <row r="89" spans="1:15" s="118" customFormat="1" ht="14.25" x14ac:dyDescent="0.2">
      <c r="A89" s="111"/>
      <c r="B89" s="104" t="s">
        <v>233</v>
      </c>
      <c r="C89" s="112"/>
      <c r="D89" s="113"/>
      <c r="E89" s="114"/>
      <c r="F89" s="115"/>
      <c r="G89" s="115"/>
      <c r="H89" s="115"/>
      <c r="I89" s="115"/>
      <c r="J89" s="115"/>
      <c r="K89" s="116"/>
      <c r="L89" s="115"/>
      <c r="M89" s="115"/>
      <c r="N89" s="115"/>
      <c r="O89" s="115"/>
    </row>
    <row r="90" spans="1:15" s="7" customFormat="1" ht="45" x14ac:dyDescent="0.25">
      <c r="A90" s="80">
        <v>62</v>
      </c>
      <c r="B90" s="101" t="s">
        <v>234</v>
      </c>
      <c r="C90" s="79" t="s">
        <v>235</v>
      </c>
      <c r="D90" s="102">
        <v>1.7</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45" x14ac:dyDescent="0.25">
      <c r="A91" s="80">
        <v>63</v>
      </c>
      <c r="B91" s="101" t="s">
        <v>236</v>
      </c>
      <c r="C91" s="80" t="s">
        <v>235</v>
      </c>
      <c r="D91" s="102">
        <v>1.7</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79">
        <v>64</v>
      </c>
      <c r="B92" s="101" t="s">
        <v>279</v>
      </c>
      <c r="C92" s="79" t="s">
        <v>149</v>
      </c>
      <c r="D92" s="102">
        <v>36.200000000000003</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60" x14ac:dyDescent="0.25">
      <c r="A93" s="80">
        <v>65</v>
      </c>
      <c r="B93" s="101" t="s">
        <v>294</v>
      </c>
      <c r="C93" s="80" t="s">
        <v>149</v>
      </c>
      <c r="D93" s="99">
        <v>5.0999999999999996</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80">
        <v>66</v>
      </c>
      <c r="B94" s="98" t="s">
        <v>313</v>
      </c>
      <c r="C94" s="80" t="s">
        <v>149</v>
      </c>
      <c r="D94" s="99">
        <v>18.8</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79">
        <v>67</v>
      </c>
      <c r="B95" s="101" t="s">
        <v>314</v>
      </c>
      <c r="C95" s="79" t="s">
        <v>182</v>
      </c>
      <c r="D95" s="102">
        <v>3</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45" x14ac:dyDescent="0.25">
      <c r="A96" s="80">
        <v>68</v>
      </c>
      <c r="B96" s="101" t="s">
        <v>315</v>
      </c>
      <c r="C96" s="79" t="s">
        <v>149</v>
      </c>
      <c r="D96" s="102">
        <v>3.8</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30" x14ac:dyDescent="0.25">
      <c r="A97" s="80">
        <v>69</v>
      </c>
      <c r="B97" s="101" t="s">
        <v>316</v>
      </c>
      <c r="C97" s="80" t="s">
        <v>149</v>
      </c>
      <c r="D97" s="102">
        <v>12.5</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79">
        <v>70</v>
      </c>
      <c r="B98" s="101" t="s">
        <v>317</v>
      </c>
      <c r="C98" s="79" t="s">
        <v>149</v>
      </c>
      <c r="D98" s="102">
        <v>1.6</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f t="shared" ref="G99:G120" si="12">ROUND(E99*F99,2)</f>
        <v>0</v>
      </c>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f t="shared" si="12"/>
        <v>0</v>
      </c>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f t="shared" si="12"/>
        <v>0</v>
      </c>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f t="shared" si="12"/>
        <v>0</v>
      </c>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f t="shared" si="12"/>
        <v>0</v>
      </c>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f t="shared" si="12"/>
        <v>0</v>
      </c>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f t="shared" si="12"/>
        <v>0</v>
      </c>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f t="shared" si="12"/>
        <v>0</v>
      </c>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f t="shared" si="12"/>
        <v>0</v>
      </c>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f t="shared" si="12"/>
        <v>0</v>
      </c>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f t="shared" si="12"/>
        <v>0</v>
      </c>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f t="shared" si="12"/>
        <v>0</v>
      </c>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f t="shared" si="12"/>
        <v>0</v>
      </c>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f t="shared" si="12"/>
        <v>0</v>
      </c>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f t="shared" si="12"/>
        <v>0</v>
      </c>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f t="shared" si="12"/>
        <v>0</v>
      </c>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f t="shared" si="12"/>
        <v>0</v>
      </c>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f t="shared" si="12"/>
        <v>0</v>
      </c>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f t="shared" si="12"/>
        <v>0</v>
      </c>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si="12"/>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124</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318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c r="B21" s="104" t="s">
        <v>147</v>
      </c>
      <c r="C21" s="112"/>
      <c r="D21" s="113"/>
      <c r="E21" s="114"/>
      <c r="F21" s="115"/>
      <c r="G21" s="115"/>
      <c r="H21" s="115"/>
      <c r="I21" s="115"/>
      <c r="J21" s="115"/>
      <c r="K21" s="116"/>
      <c r="L21" s="115"/>
      <c r="M21" s="115"/>
      <c r="N21" s="115"/>
      <c r="O21" s="115"/>
    </row>
    <row r="22" spans="1:16" s="7" customFormat="1" ht="30" x14ac:dyDescent="0.25">
      <c r="A22" s="80">
        <v>1</v>
      </c>
      <c r="B22" s="101" t="s">
        <v>148</v>
      </c>
      <c r="C22" s="80" t="s">
        <v>149</v>
      </c>
      <c r="D22" s="102">
        <v>3.8</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150</v>
      </c>
      <c r="C23" s="79" t="s">
        <v>149</v>
      </c>
      <c r="D23" s="102">
        <v>29.1</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152</v>
      </c>
      <c r="C24" s="79" t="s">
        <v>149</v>
      </c>
      <c r="D24" s="99">
        <v>6.1</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153</v>
      </c>
      <c r="C25" s="79" t="s">
        <v>149</v>
      </c>
      <c r="D25" s="99">
        <v>6.6</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319</v>
      </c>
      <c r="C26" s="80" t="s">
        <v>155</v>
      </c>
      <c r="D26" s="99">
        <v>10</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156</v>
      </c>
      <c r="C27" s="80" t="s">
        <v>149</v>
      </c>
      <c r="D27" s="102">
        <v>9.8000000000000007</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157</v>
      </c>
      <c r="C28" s="80" t="s">
        <v>158</v>
      </c>
      <c r="D28" s="102">
        <v>40</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15" x14ac:dyDescent="0.25">
      <c r="A29" s="79">
        <v>8</v>
      </c>
      <c r="B29" s="101" t="s">
        <v>159</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30" x14ac:dyDescent="0.25">
      <c r="A30" s="79">
        <v>9</v>
      </c>
      <c r="B30" s="101" t="s">
        <v>160</v>
      </c>
      <c r="C30" s="80" t="s">
        <v>155</v>
      </c>
      <c r="D30" s="102">
        <v>2</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161</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15" x14ac:dyDescent="0.25">
      <c r="A32" s="79">
        <v>11</v>
      </c>
      <c r="B32" s="98" t="s">
        <v>162</v>
      </c>
      <c r="C32" s="79" t="s">
        <v>163</v>
      </c>
      <c r="D32" s="99">
        <v>2</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164</v>
      </c>
      <c r="C33" s="79" t="s">
        <v>165</v>
      </c>
      <c r="D33" s="102">
        <v>5</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166</v>
      </c>
      <c r="C34" s="80" t="s">
        <v>158</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15" x14ac:dyDescent="0.25">
      <c r="A35" s="79">
        <v>14</v>
      </c>
      <c r="B35" s="101" t="s">
        <v>167</v>
      </c>
      <c r="C35" s="79" t="s">
        <v>163</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15</v>
      </c>
      <c r="B36" s="101" t="s">
        <v>168</v>
      </c>
      <c r="C36" s="79" t="s">
        <v>155</v>
      </c>
      <c r="D36" s="102">
        <v>1</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111"/>
      <c r="B37" s="104" t="s">
        <v>169</v>
      </c>
      <c r="C37" s="112"/>
      <c r="D37" s="113"/>
      <c r="E37" s="114"/>
      <c r="F37" s="115"/>
      <c r="G37" s="115"/>
      <c r="H37" s="115"/>
      <c r="I37" s="115"/>
      <c r="J37" s="115"/>
      <c r="K37" s="116"/>
      <c r="L37" s="115"/>
      <c r="M37" s="115"/>
      <c r="N37" s="115"/>
      <c r="O37" s="115"/>
    </row>
    <row r="38" spans="1:15" s="7" customFormat="1" ht="30" x14ac:dyDescent="0.25">
      <c r="A38" s="80">
        <v>16</v>
      </c>
      <c r="B38" s="101" t="s">
        <v>177</v>
      </c>
      <c r="C38" s="80" t="s">
        <v>149</v>
      </c>
      <c r="D38" s="99">
        <v>7.2</v>
      </c>
      <c r="E38" s="100"/>
      <c r="F38" s="69"/>
      <c r="G38" s="69"/>
      <c r="H38" s="69"/>
      <c r="I38" s="69"/>
      <c r="J38" s="69">
        <f t="shared" si="0"/>
        <v>0</v>
      </c>
      <c r="K38" s="70">
        <f t="shared" si="5"/>
        <v>0</v>
      </c>
      <c r="L38" s="69">
        <f t="shared" si="1"/>
        <v>0</v>
      </c>
      <c r="M38" s="69">
        <f t="shared" si="2"/>
        <v>0</v>
      </c>
      <c r="N38" s="69">
        <f t="shared" si="3"/>
        <v>0</v>
      </c>
      <c r="O38" s="69">
        <f t="shared" si="4"/>
        <v>0</v>
      </c>
    </row>
    <row r="39" spans="1:15" s="7" customFormat="1" ht="30" x14ac:dyDescent="0.25">
      <c r="A39" s="79">
        <v>17</v>
      </c>
      <c r="B39" s="98" t="s">
        <v>170</v>
      </c>
      <c r="C39" s="80" t="s">
        <v>149</v>
      </c>
      <c r="D39" s="99">
        <v>4.2</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15" x14ac:dyDescent="0.25">
      <c r="A40" s="79">
        <v>18</v>
      </c>
      <c r="B40" s="101" t="s">
        <v>171</v>
      </c>
      <c r="C40" s="79" t="s">
        <v>149</v>
      </c>
      <c r="D40" s="102">
        <v>3.8</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80" x14ac:dyDescent="0.25">
      <c r="A41" s="80">
        <v>19</v>
      </c>
      <c r="B41" s="101" t="s">
        <v>173</v>
      </c>
      <c r="C41" s="79" t="s">
        <v>149</v>
      </c>
      <c r="D41" s="102">
        <v>6.1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60" x14ac:dyDescent="0.25">
      <c r="A42" s="79">
        <v>20</v>
      </c>
      <c r="B42" s="101" t="s">
        <v>174</v>
      </c>
      <c r="C42" s="80" t="s">
        <v>149</v>
      </c>
      <c r="D42" s="102">
        <v>3.3</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75" x14ac:dyDescent="0.25">
      <c r="A43" s="80">
        <v>21</v>
      </c>
      <c r="B43" s="101" t="s">
        <v>176</v>
      </c>
      <c r="C43" s="79" t="s">
        <v>155</v>
      </c>
      <c r="D43" s="102">
        <v>1</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15" x14ac:dyDescent="0.25">
      <c r="A44" s="79">
        <v>22</v>
      </c>
      <c r="B44" s="101" t="s">
        <v>320</v>
      </c>
      <c r="C44" s="80" t="s">
        <v>321</v>
      </c>
      <c r="D44" s="99">
        <v>1</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15" x14ac:dyDescent="0.25">
      <c r="A45" s="79">
        <v>23</v>
      </c>
      <c r="B45" s="98" t="s">
        <v>322</v>
      </c>
      <c r="C45" s="80" t="s">
        <v>163</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80">
        <v>24</v>
      </c>
      <c r="B46" s="101" t="s">
        <v>179</v>
      </c>
      <c r="C46" s="79" t="s">
        <v>163</v>
      </c>
      <c r="D46" s="102">
        <v>4</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25</v>
      </c>
      <c r="B47" s="101" t="s">
        <v>323</v>
      </c>
      <c r="C47" s="79" t="s">
        <v>163</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45" x14ac:dyDescent="0.25">
      <c r="A48" s="80">
        <v>26</v>
      </c>
      <c r="B48" s="101" t="s">
        <v>178</v>
      </c>
      <c r="C48" s="80" t="s">
        <v>149</v>
      </c>
      <c r="D48" s="102">
        <v>29.1</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111"/>
      <c r="B49" s="104" t="s">
        <v>183</v>
      </c>
      <c r="C49" s="112"/>
      <c r="D49" s="113"/>
      <c r="E49" s="114"/>
      <c r="F49" s="115"/>
      <c r="G49" s="115"/>
      <c r="H49" s="115"/>
      <c r="I49" s="115"/>
      <c r="J49" s="115"/>
      <c r="K49" s="116"/>
      <c r="L49" s="115"/>
      <c r="M49" s="115"/>
      <c r="N49" s="115"/>
      <c r="O49" s="115"/>
    </row>
    <row r="50" spans="1:15" s="7" customFormat="1" ht="15" x14ac:dyDescent="0.25">
      <c r="A50" s="79">
        <v>27</v>
      </c>
      <c r="B50" s="101" t="s">
        <v>184</v>
      </c>
      <c r="C50" s="80" t="s">
        <v>163</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28</v>
      </c>
      <c r="B51" s="98" t="s">
        <v>194</v>
      </c>
      <c r="C51" s="80" t="s">
        <v>163</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80">
        <v>29</v>
      </c>
      <c r="B52" s="101" t="s">
        <v>195</v>
      </c>
      <c r="C52" s="79" t="s">
        <v>163</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196</v>
      </c>
      <c r="C53" s="79" t="s">
        <v>182</v>
      </c>
      <c r="D53" s="102">
        <v>5</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79">
        <v>31</v>
      </c>
      <c r="B54" s="101" t="s">
        <v>185</v>
      </c>
      <c r="C54" s="80" t="s">
        <v>158</v>
      </c>
      <c r="D54" s="102">
        <v>5</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79">
        <v>32</v>
      </c>
      <c r="B55" s="101" t="s">
        <v>186</v>
      </c>
      <c r="C55" s="79" t="s">
        <v>187</v>
      </c>
      <c r="D55" s="102">
        <v>0.05</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60" x14ac:dyDescent="0.25">
      <c r="A56" s="80">
        <v>33</v>
      </c>
      <c r="B56" s="101" t="s">
        <v>188</v>
      </c>
      <c r="C56" s="80" t="s">
        <v>158</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34</v>
      </c>
      <c r="B57" s="98" t="s">
        <v>324</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79">
        <v>35</v>
      </c>
      <c r="B58" s="101" t="s">
        <v>325</v>
      </c>
      <c r="C58" s="79" t="s">
        <v>155</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36</v>
      </c>
      <c r="B59" s="101" t="s">
        <v>191</v>
      </c>
      <c r="C59" s="79" t="s">
        <v>155</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80">
        <v>37</v>
      </c>
      <c r="B60" s="101" t="s">
        <v>192</v>
      </c>
      <c r="C60" s="80" t="s">
        <v>155</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15" x14ac:dyDescent="0.25">
      <c r="A61" s="79">
        <v>38</v>
      </c>
      <c r="B61" s="101" t="s">
        <v>326</v>
      </c>
      <c r="C61" s="79" t="s">
        <v>155</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39</v>
      </c>
      <c r="B62" s="101" t="s">
        <v>197</v>
      </c>
      <c r="C62" s="80" t="s">
        <v>155</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40</v>
      </c>
      <c r="B63" s="98" t="s">
        <v>198</v>
      </c>
      <c r="C63" s="80" t="s">
        <v>155</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111"/>
      <c r="B64" s="104" t="s">
        <v>199</v>
      </c>
      <c r="C64" s="112"/>
      <c r="D64" s="113"/>
      <c r="E64" s="114"/>
      <c r="F64" s="115"/>
      <c r="G64" s="115"/>
      <c r="H64" s="115"/>
      <c r="I64" s="115"/>
      <c r="J64" s="115"/>
      <c r="K64" s="116"/>
      <c r="L64" s="115"/>
      <c r="M64" s="115"/>
      <c r="N64" s="115"/>
      <c r="O64" s="115"/>
    </row>
    <row r="65" spans="1:15" s="7" customFormat="1" ht="60" x14ac:dyDescent="0.25">
      <c r="A65" s="80">
        <v>41</v>
      </c>
      <c r="B65" s="101" t="s">
        <v>200</v>
      </c>
      <c r="C65" s="79" t="s">
        <v>158</v>
      </c>
      <c r="D65" s="102">
        <v>40</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42</v>
      </c>
      <c r="B66" s="101" t="s">
        <v>201</v>
      </c>
      <c r="C66" s="80" t="s">
        <v>163</v>
      </c>
      <c r="D66" s="102">
        <v>4</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80">
        <v>43</v>
      </c>
      <c r="B67" s="101" t="s">
        <v>202</v>
      </c>
      <c r="C67" s="79" t="s">
        <v>163</v>
      </c>
      <c r="D67" s="102">
        <v>7</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203</v>
      </c>
      <c r="C68" s="80" t="s">
        <v>163</v>
      </c>
      <c r="D68" s="99">
        <v>5</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80">
        <v>45</v>
      </c>
      <c r="B69" s="98" t="s">
        <v>204</v>
      </c>
      <c r="C69" s="80" t="s">
        <v>155</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79">
        <v>46</v>
      </c>
      <c r="B70" s="101" t="s">
        <v>205</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80">
        <v>47</v>
      </c>
      <c r="B71" s="101" t="s">
        <v>206</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79">
        <v>48</v>
      </c>
      <c r="B72" s="101" t="s">
        <v>207</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49</v>
      </c>
      <c r="B73" s="101" t="s">
        <v>208</v>
      </c>
      <c r="C73" s="79" t="s">
        <v>155</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50</v>
      </c>
      <c r="B74" s="101" t="s">
        <v>209</v>
      </c>
      <c r="C74" s="80" t="s">
        <v>155</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111"/>
      <c r="B75" s="104" t="s">
        <v>210</v>
      </c>
      <c r="C75" s="112"/>
      <c r="D75" s="113"/>
      <c r="E75" s="114"/>
      <c r="F75" s="115"/>
      <c r="G75" s="115"/>
      <c r="H75" s="115"/>
      <c r="I75" s="115"/>
      <c r="J75" s="115"/>
      <c r="K75" s="116"/>
      <c r="L75" s="115"/>
      <c r="M75" s="115"/>
      <c r="N75" s="115"/>
      <c r="O75" s="115"/>
    </row>
    <row r="76" spans="1:15" s="7" customFormat="1" ht="30" x14ac:dyDescent="0.25">
      <c r="A76" s="79">
        <v>51</v>
      </c>
      <c r="B76" s="101" t="s">
        <v>211</v>
      </c>
      <c r="C76" s="79" t="s">
        <v>149</v>
      </c>
      <c r="D76" s="102">
        <v>152</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30" x14ac:dyDescent="0.25">
      <c r="A77" s="80">
        <v>52</v>
      </c>
      <c r="B77" s="101" t="s">
        <v>214</v>
      </c>
      <c r="C77" s="79" t="s">
        <v>149</v>
      </c>
      <c r="D77" s="102">
        <v>2.1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79">
        <v>53</v>
      </c>
      <c r="B78" s="101" t="s">
        <v>215</v>
      </c>
      <c r="C78" s="80" t="s">
        <v>149</v>
      </c>
      <c r="D78" s="102">
        <v>36.299999999999997</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79">
        <v>54</v>
      </c>
      <c r="B79" s="101" t="s">
        <v>216</v>
      </c>
      <c r="C79" s="79" t="s">
        <v>149</v>
      </c>
      <c r="D79" s="102">
        <v>36.299999999999997</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15" x14ac:dyDescent="0.25">
      <c r="A80" s="80">
        <v>55</v>
      </c>
      <c r="B80" s="101" t="s">
        <v>217</v>
      </c>
      <c r="C80" s="80" t="s">
        <v>149</v>
      </c>
      <c r="D80" s="99">
        <v>36.299999999999997</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56</v>
      </c>
      <c r="B81" s="98" t="s">
        <v>218</v>
      </c>
      <c r="C81" s="80" t="s">
        <v>149</v>
      </c>
      <c r="D81" s="99">
        <v>116</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79">
        <v>57</v>
      </c>
      <c r="B82" s="101" t="s">
        <v>219</v>
      </c>
      <c r="C82" s="79" t="s">
        <v>149</v>
      </c>
      <c r="D82" s="102">
        <v>116</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30" x14ac:dyDescent="0.25">
      <c r="A83" s="80">
        <v>58</v>
      </c>
      <c r="B83" s="101" t="s">
        <v>220</v>
      </c>
      <c r="C83" s="79" t="s">
        <v>149</v>
      </c>
      <c r="D83" s="102">
        <v>116</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30" x14ac:dyDescent="0.25">
      <c r="A84" s="79">
        <v>59</v>
      </c>
      <c r="B84" s="101" t="s">
        <v>327</v>
      </c>
      <c r="C84" s="80" t="s">
        <v>149</v>
      </c>
      <c r="D84" s="102">
        <v>3.4</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15" x14ac:dyDescent="0.25">
      <c r="A85" s="79">
        <v>60</v>
      </c>
      <c r="B85" s="101" t="s">
        <v>312</v>
      </c>
      <c r="C85" s="79" t="s">
        <v>149</v>
      </c>
      <c r="D85" s="102">
        <v>5.4</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61</v>
      </c>
      <c r="B86" s="101" t="s">
        <v>222</v>
      </c>
      <c r="C86" s="79" t="s">
        <v>149</v>
      </c>
      <c r="D86" s="102">
        <v>4.5</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45" x14ac:dyDescent="0.25">
      <c r="A87" s="79">
        <v>62</v>
      </c>
      <c r="B87" s="101" t="s">
        <v>328</v>
      </c>
      <c r="C87" s="80" t="s">
        <v>149</v>
      </c>
      <c r="D87" s="99">
        <v>3.1</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45" x14ac:dyDescent="0.25">
      <c r="A88" s="79">
        <v>63</v>
      </c>
      <c r="B88" s="98" t="s">
        <v>224</v>
      </c>
      <c r="C88" s="80" t="s">
        <v>149</v>
      </c>
      <c r="D88" s="99">
        <v>12.3</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111"/>
      <c r="B89" s="104" t="s">
        <v>231</v>
      </c>
      <c r="C89" s="112"/>
      <c r="D89" s="113"/>
      <c r="E89" s="114"/>
      <c r="F89" s="115"/>
      <c r="G89" s="115"/>
      <c r="H89" s="115"/>
      <c r="I89" s="115"/>
      <c r="J89" s="115"/>
      <c r="K89" s="116"/>
      <c r="L89" s="115"/>
      <c r="M89" s="115"/>
      <c r="N89" s="115"/>
      <c r="O89" s="115"/>
    </row>
    <row r="90" spans="1:15" s="7" customFormat="1" ht="30" x14ac:dyDescent="0.25">
      <c r="A90" s="80">
        <v>64</v>
      </c>
      <c r="B90" s="101" t="s">
        <v>329</v>
      </c>
      <c r="C90" s="79" t="s">
        <v>155</v>
      </c>
      <c r="D90" s="102">
        <v>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111"/>
      <c r="B91" s="104" t="s">
        <v>233</v>
      </c>
      <c r="C91" s="112"/>
      <c r="D91" s="113"/>
      <c r="E91" s="114"/>
      <c r="F91" s="115"/>
      <c r="G91" s="115"/>
      <c r="H91" s="115"/>
      <c r="I91" s="115"/>
      <c r="J91" s="115"/>
      <c r="K91" s="116"/>
      <c r="L91" s="115"/>
      <c r="M91" s="115"/>
      <c r="N91" s="115"/>
      <c r="O91" s="115"/>
    </row>
    <row r="92" spans="1:15" s="7" customFormat="1" ht="45" x14ac:dyDescent="0.25">
      <c r="A92" s="79">
        <v>65</v>
      </c>
      <c r="B92" s="101" t="s">
        <v>234</v>
      </c>
      <c r="C92" s="79" t="s">
        <v>235</v>
      </c>
      <c r="D92" s="102">
        <v>6.4</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45" x14ac:dyDescent="0.25">
      <c r="A93" s="79">
        <v>66</v>
      </c>
      <c r="B93" s="101" t="s">
        <v>236</v>
      </c>
      <c r="C93" s="80" t="s">
        <v>235</v>
      </c>
      <c r="D93" s="99">
        <v>6.4</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15" x14ac:dyDescent="0.25">
      <c r="A94" s="80">
        <v>67</v>
      </c>
      <c r="B94" s="98" t="s">
        <v>237</v>
      </c>
      <c r="C94" s="80" t="s">
        <v>149</v>
      </c>
      <c r="D94" s="99">
        <v>32.9</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30" x14ac:dyDescent="0.25">
      <c r="A95" s="79">
        <v>68</v>
      </c>
      <c r="B95" s="101" t="s">
        <v>295</v>
      </c>
      <c r="C95" s="79" t="s">
        <v>163</v>
      </c>
      <c r="D95" s="102">
        <v>2</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69</v>
      </c>
      <c r="B96" s="101" t="s">
        <v>238</v>
      </c>
      <c r="C96" s="79" t="s">
        <v>239</v>
      </c>
      <c r="D96" s="102">
        <v>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hidden="1" x14ac:dyDescent="0.25">
      <c r="A97" s="79">
        <v>77</v>
      </c>
      <c r="B97" s="101"/>
      <c r="C97" s="80"/>
      <c r="D97" s="102"/>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15" hidden="1" x14ac:dyDescent="0.25">
      <c r="A98" s="80">
        <v>78</v>
      </c>
      <c r="B98" s="101"/>
      <c r="C98" s="79"/>
      <c r="D98" s="102"/>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x14ac:dyDescent="0.25">
      <c r="A99" s="79">
        <v>79</v>
      </c>
      <c r="B99" s="101"/>
      <c r="C99" s="80"/>
      <c r="D99" s="99"/>
      <c r="E99" s="100"/>
      <c r="F99" s="69"/>
      <c r="G99" s="69"/>
      <c r="H99" s="69"/>
      <c r="I99" s="69"/>
      <c r="J99" s="69">
        <f t="shared" si="6"/>
        <v>0</v>
      </c>
      <c r="K99" s="70">
        <f t="shared" si="11"/>
        <v>0</v>
      </c>
      <c r="L99" s="69">
        <f t="shared" si="7"/>
        <v>0</v>
      </c>
      <c r="M99" s="69">
        <f t="shared" si="8"/>
        <v>0</v>
      </c>
      <c r="N99" s="69">
        <f t="shared" si="9"/>
        <v>0</v>
      </c>
      <c r="O99" s="69">
        <f t="shared" si="10"/>
        <v>0</v>
      </c>
    </row>
    <row r="100" spans="1:15" s="7" customFormat="1" ht="15" hidden="1" x14ac:dyDescent="0.25">
      <c r="A100" s="79">
        <v>80</v>
      </c>
      <c r="B100" s="98"/>
      <c r="C100" s="80"/>
      <c r="D100" s="99"/>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x14ac:dyDescent="0.25">
      <c r="A101" s="79">
        <v>81</v>
      </c>
      <c r="B101" s="98"/>
      <c r="C101" s="80"/>
      <c r="D101" s="99"/>
      <c r="E101" s="103"/>
      <c r="F101" s="103"/>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x14ac:dyDescent="0.25">
      <c r="A102" s="80">
        <v>82</v>
      </c>
      <c r="B102" s="101"/>
      <c r="C102" s="79"/>
      <c r="D102" s="102"/>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x14ac:dyDescent="0.25">
      <c r="A103" s="79">
        <v>83</v>
      </c>
      <c r="B103" s="101"/>
      <c r="C103" s="79"/>
      <c r="D103" s="102"/>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x14ac:dyDescent="0.25">
      <c r="A104" s="79">
        <v>84</v>
      </c>
      <c r="B104" s="101"/>
      <c r="C104" s="80"/>
      <c r="D104" s="102"/>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x14ac:dyDescent="0.25">
      <c r="A105" s="80">
        <v>85</v>
      </c>
      <c r="B105" s="101"/>
      <c r="C105" s="79"/>
      <c r="D105" s="102"/>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9"/>
      <c r="C7" s="59"/>
      <c r="D7" s="59"/>
      <c r="E7" s="59" t="s">
        <v>123</v>
      </c>
      <c r="G7" s="59"/>
      <c r="H7" s="59"/>
      <c r="I7" s="59"/>
      <c r="J7" s="59"/>
      <c r="L7" s="31"/>
      <c r="M7" s="59"/>
      <c r="N7" s="59"/>
      <c r="O7" s="59"/>
    </row>
    <row r="9" spans="1:16" ht="15" x14ac:dyDescent="0.25">
      <c r="B9" s="9" t="s">
        <v>43</v>
      </c>
      <c r="C9" s="7" t="s">
        <v>545</v>
      </c>
      <c r="D9" s="7"/>
      <c r="E9" s="7"/>
      <c r="F9" s="7"/>
      <c r="G9" s="7"/>
      <c r="H9" s="7"/>
      <c r="I9" s="7"/>
      <c r="J9" s="7"/>
      <c r="K9" s="7"/>
      <c r="L9" s="7"/>
      <c r="M9" s="7"/>
      <c r="N9" s="7"/>
      <c r="O9" s="7"/>
    </row>
    <row r="10" spans="1:16" ht="15" x14ac:dyDescent="0.25">
      <c r="B10" s="9" t="s">
        <v>64</v>
      </c>
      <c r="C10" s="7" t="s">
        <v>330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v>3</v>
      </c>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567</v>
      </c>
      <c r="B14" s="60"/>
      <c r="C14" s="60"/>
      <c r="D14" s="60"/>
      <c r="E14" s="60"/>
      <c r="F14" s="60"/>
      <c r="G14" s="60"/>
      <c r="H14" s="60"/>
      <c r="I14" s="7"/>
      <c r="J14" s="7"/>
      <c r="M14" s="61" t="s">
        <v>44</v>
      </c>
      <c r="N14" s="62">
        <f>O122</f>
        <v>0</v>
      </c>
      <c r="O14" s="63" t="s">
        <v>45</v>
      </c>
      <c r="P14" s="7"/>
    </row>
    <row r="15" spans="1:16" ht="15" x14ac:dyDescent="0.25">
      <c r="B15" s="7"/>
      <c r="C15" s="7"/>
      <c r="D15" s="7"/>
      <c r="E15" s="7"/>
      <c r="F15" s="7"/>
      <c r="G15" s="7"/>
      <c r="H15" s="7"/>
      <c r="I15" s="7"/>
      <c r="J15" s="7"/>
      <c r="M15" s="64" t="s">
        <v>46</v>
      </c>
      <c r="N15" s="65"/>
      <c r="O15" s="7"/>
      <c r="P15" s="7"/>
    </row>
    <row r="16" spans="1:16" ht="15" x14ac:dyDescent="0.25">
      <c r="A16" s="7"/>
      <c r="B16" s="7"/>
      <c r="C16" s="7"/>
      <c r="D16" s="7"/>
      <c r="E16" s="7"/>
      <c r="F16" s="7"/>
      <c r="G16" s="7"/>
      <c r="H16" s="7"/>
      <c r="I16" s="7"/>
      <c r="J16" s="7"/>
      <c r="K16" s="64"/>
      <c r="L16" s="7"/>
      <c r="M16" s="7"/>
      <c r="N16" s="7"/>
      <c r="O16" s="7"/>
      <c r="P16" s="7"/>
    </row>
    <row r="17" spans="1:16" ht="15" x14ac:dyDescent="0.25">
      <c r="A17" s="182" t="s">
        <v>47</v>
      </c>
      <c r="B17" s="178" t="s">
        <v>48</v>
      </c>
      <c r="C17" s="182" t="s">
        <v>49</v>
      </c>
      <c r="D17" s="182" t="s">
        <v>50</v>
      </c>
      <c r="E17" s="178" t="s">
        <v>51</v>
      </c>
      <c r="F17" s="178"/>
      <c r="G17" s="178"/>
      <c r="H17" s="178"/>
      <c r="I17" s="178"/>
      <c r="J17" s="178"/>
      <c r="K17" s="178" t="s">
        <v>52</v>
      </c>
      <c r="L17" s="178"/>
      <c r="M17" s="178"/>
      <c r="N17" s="178"/>
      <c r="O17" s="178"/>
      <c r="P17" s="7"/>
    </row>
    <row r="18" spans="1:16"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c r="P18" s="7"/>
    </row>
    <row r="19" spans="1:16" ht="15.7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5.75" thickTop="1" x14ac:dyDescent="0.25">
      <c r="A20" s="94"/>
      <c r="B20" s="95"/>
      <c r="C20" s="96"/>
      <c r="D20" s="96"/>
      <c r="E20" s="97"/>
      <c r="F20" s="97"/>
      <c r="G20" s="97"/>
      <c r="H20" s="97"/>
      <c r="I20" s="97"/>
      <c r="J20" s="97"/>
      <c r="K20" s="97"/>
      <c r="L20" s="97"/>
      <c r="M20" s="97"/>
      <c r="N20" s="97"/>
      <c r="O20" s="97"/>
    </row>
    <row r="21" spans="1:16" s="7" customFormat="1" ht="15" x14ac:dyDescent="0.25">
      <c r="A21" s="111" t="s">
        <v>331</v>
      </c>
      <c r="B21" s="104" t="s">
        <v>147</v>
      </c>
      <c r="C21" s="112"/>
      <c r="D21" s="113"/>
      <c r="E21" s="114"/>
      <c r="F21" s="115"/>
      <c r="G21" s="115"/>
      <c r="H21" s="115"/>
      <c r="I21" s="115"/>
      <c r="J21" s="115"/>
      <c r="K21" s="116"/>
      <c r="L21" s="115"/>
      <c r="M21" s="115"/>
      <c r="N21" s="115"/>
      <c r="O21" s="115"/>
    </row>
    <row r="22" spans="1:16" s="7" customFormat="1" ht="30" x14ac:dyDescent="0.25">
      <c r="A22" s="80">
        <v>1</v>
      </c>
      <c r="B22" s="101" t="s">
        <v>148</v>
      </c>
      <c r="C22" s="80" t="s">
        <v>149</v>
      </c>
      <c r="D22" s="102">
        <v>3.1</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15" x14ac:dyDescent="0.25">
      <c r="A23" s="79">
        <v>2</v>
      </c>
      <c r="B23" s="101" t="s">
        <v>150</v>
      </c>
      <c r="C23" s="79" t="s">
        <v>149</v>
      </c>
      <c r="D23" s="102">
        <v>44.2</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30" x14ac:dyDescent="0.25">
      <c r="A24" s="79">
        <v>3</v>
      </c>
      <c r="B24" s="98" t="s">
        <v>152</v>
      </c>
      <c r="C24" s="79" t="s">
        <v>149</v>
      </c>
      <c r="D24" s="99">
        <v>8.6999999999999993</v>
      </c>
      <c r="E24" s="100"/>
      <c r="F24" s="69"/>
      <c r="G24" s="69"/>
      <c r="H24" s="69"/>
      <c r="I24" s="69"/>
      <c r="J24" s="69">
        <f t="shared" si="0"/>
        <v>0</v>
      </c>
      <c r="K24" s="70">
        <f t="shared" si="5"/>
        <v>0</v>
      </c>
      <c r="L24" s="69">
        <f t="shared" si="1"/>
        <v>0</v>
      </c>
      <c r="M24" s="69">
        <f t="shared" si="2"/>
        <v>0</v>
      </c>
      <c r="N24" s="69">
        <f t="shared" si="3"/>
        <v>0</v>
      </c>
      <c r="O24" s="69">
        <f t="shared" si="4"/>
        <v>0</v>
      </c>
    </row>
    <row r="25" spans="1:16" s="7" customFormat="1" ht="30" x14ac:dyDescent="0.25">
      <c r="A25" s="80">
        <v>4</v>
      </c>
      <c r="B25" s="101" t="s">
        <v>153</v>
      </c>
      <c r="C25" s="79" t="s">
        <v>149</v>
      </c>
      <c r="D25" s="99">
        <v>7.9</v>
      </c>
      <c r="E25" s="100"/>
      <c r="F25" s="69"/>
      <c r="G25" s="69"/>
      <c r="H25" s="69"/>
      <c r="I25" s="69"/>
      <c r="J25" s="69">
        <f t="shared" si="0"/>
        <v>0</v>
      </c>
      <c r="K25" s="70">
        <f t="shared" si="5"/>
        <v>0</v>
      </c>
      <c r="L25" s="69">
        <f t="shared" si="1"/>
        <v>0</v>
      </c>
      <c r="M25" s="69">
        <f t="shared" si="2"/>
        <v>0</v>
      </c>
      <c r="N25" s="69">
        <f t="shared" si="3"/>
        <v>0</v>
      </c>
      <c r="O25" s="69">
        <f t="shared" si="4"/>
        <v>0</v>
      </c>
    </row>
    <row r="26" spans="1:16" s="7" customFormat="1" ht="30" x14ac:dyDescent="0.25">
      <c r="A26" s="79">
        <v>5</v>
      </c>
      <c r="B26" s="98" t="s">
        <v>154</v>
      </c>
      <c r="C26" s="80" t="s">
        <v>155</v>
      </c>
      <c r="D26" s="99">
        <v>2</v>
      </c>
      <c r="E26" s="100"/>
      <c r="F26" s="69"/>
      <c r="G26" s="69"/>
      <c r="H26" s="69"/>
      <c r="I26" s="69"/>
      <c r="J26" s="69">
        <f t="shared" si="0"/>
        <v>0</v>
      </c>
      <c r="K26" s="70">
        <f t="shared" si="5"/>
        <v>0</v>
      </c>
      <c r="L26" s="69">
        <f t="shared" si="1"/>
        <v>0</v>
      </c>
      <c r="M26" s="69">
        <f t="shared" si="2"/>
        <v>0</v>
      </c>
      <c r="N26" s="69">
        <f t="shared" si="3"/>
        <v>0</v>
      </c>
      <c r="O26" s="69">
        <f t="shared" si="4"/>
        <v>0</v>
      </c>
    </row>
    <row r="27" spans="1:16" s="7" customFormat="1" ht="30" x14ac:dyDescent="0.25">
      <c r="A27" s="79">
        <v>6</v>
      </c>
      <c r="B27" s="101" t="s">
        <v>332</v>
      </c>
      <c r="C27" s="80" t="s">
        <v>155</v>
      </c>
      <c r="D27" s="102">
        <v>1</v>
      </c>
      <c r="E27" s="100"/>
      <c r="F27" s="69"/>
      <c r="G27" s="69"/>
      <c r="H27" s="69"/>
      <c r="I27" s="69"/>
      <c r="J27" s="69">
        <f t="shared" si="0"/>
        <v>0</v>
      </c>
      <c r="K27" s="70">
        <f t="shared" si="5"/>
        <v>0</v>
      </c>
      <c r="L27" s="69">
        <f t="shared" si="1"/>
        <v>0</v>
      </c>
      <c r="M27" s="69">
        <f t="shared" si="2"/>
        <v>0</v>
      </c>
      <c r="N27" s="69">
        <f t="shared" si="3"/>
        <v>0</v>
      </c>
      <c r="O27" s="69">
        <f t="shared" si="4"/>
        <v>0</v>
      </c>
    </row>
    <row r="28" spans="1:16" s="7" customFormat="1" ht="30" x14ac:dyDescent="0.25">
      <c r="A28" s="80">
        <v>7</v>
      </c>
      <c r="B28" s="101" t="s">
        <v>156</v>
      </c>
      <c r="C28" s="80" t="s">
        <v>149</v>
      </c>
      <c r="D28" s="102">
        <v>13.5</v>
      </c>
      <c r="E28" s="103"/>
      <c r="F28" s="103"/>
      <c r="G28" s="69"/>
      <c r="H28" s="69"/>
      <c r="I28" s="69"/>
      <c r="J28" s="69">
        <f t="shared" si="0"/>
        <v>0</v>
      </c>
      <c r="K28" s="70">
        <f t="shared" si="5"/>
        <v>0</v>
      </c>
      <c r="L28" s="69">
        <f t="shared" si="1"/>
        <v>0</v>
      </c>
      <c r="M28" s="69">
        <f t="shared" si="2"/>
        <v>0</v>
      </c>
      <c r="N28" s="69">
        <f t="shared" si="3"/>
        <v>0</v>
      </c>
      <c r="O28" s="69">
        <f t="shared" si="4"/>
        <v>0</v>
      </c>
    </row>
    <row r="29" spans="1:16" s="7" customFormat="1" ht="30" x14ac:dyDescent="0.25">
      <c r="A29" s="79">
        <v>8</v>
      </c>
      <c r="B29" s="101" t="s">
        <v>157</v>
      </c>
      <c r="C29" s="80" t="s">
        <v>158</v>
      </c>
      <c r="D29" s="102">
        <v>50</v>
      </c>
      <c r="E29" s="100"/>
      <c r="F29" s="69"/>
      <c r="G29" s="69"/>
      <c r="H29" s="69"/>
      <c r="I29" s="69"/>
      <c r="J29" s="69">
        <f t="shared" si="0"/>
        <v>0</v>
      </c>
      <c r="K29" s="70">
        <f t="shared" si="5"/>
        <v>0</v>
      </c>
      <c r="L29" s="69">
        <f t="shared" si="1"/>
        <v>0</v>
      </c>
      <c r="M29" s="69">
        <f t="shared" si="2"/>
        <v>0</v>
      </c>
      <c r="N29" s="69">
        <f t="shared" si="3"/>
        <v>0</v>
      </c>
      <c r="O29" s="69">
        <f t="shared" si="4"/>
        <v>0</v>
      </c>
    </row>
    <row r="30" spans="1:16" s="7" customFormat="1" ht="15" x14ac:dyDescent="0.25">
      <c r="A30" s="79">
        <v>9</v>
      </c>
      <c r="B30" s="101" t="s">
        <v>159</v>
      </c>
      <c r="C30" s="80" t="s">
        <v>155</v>
      </c>
      <c r="D30" s="102">
        <v>1</v>
      </c>
      <c r="E30" s="100"/>
      <c r="F30" s="69"/>
      <c r="G30" s="69"/>
      <c r="H30" s="69"/>
      <c r="I30" s="69"/>
      <c r="J30" s="69">
        <f t="shared" si="0"/>
        <v>0</v>
      </c>
      <c r="K30" s="70">
        <f t="shared" si="5"/>
        <v>0</v>
      </c>
      <c r="L30" s="69">
        <f t="shared" si="1"/>
        <v>0</v>
      </c>
      <c r="M30" s="69">
        <f t="shared" si="2"/>
        <v>0</v>
      </c>
      <c r="N30" s="69">
        <f t="shared" si="3"/>
        <v>0</v>
      </c>
      <c r="O30" s="69">
        <f t="shared" si="4"/>
        <v>0</v>
      </c>
    </row>
    <row r="31" spans="1:16" s="7" customFormat="1" ht="30" x14ac:dyDescent="0.25">
      <c r="A31" s="80">
        <v>10</v>
      </c>
      <c r="B31" s="101" t="s">
        <v>160</v>
      </c>
      <c r="C31" s="80" t="s">
        <v>155</v>
      </c>
      <c r="D31" s="99">
        <v>2</v>
      </c>
      <c r="E31" s="100"/>
      <c r="F31" s="69"/>
      <c r="G31" s="69"/>
      <c r="H31" s="69"/>
      <c r="I31" s="69"/>
      <c r="J31" s="69">
        <f t="shared" si="0"/>
        <v>0</v>
      </c>
      <c r="K31" s="70">
        <f t="shared" si="5"/>
        <v>0</v>
      </c>
      <c r="L31" s="69">
        <f t="shared" si="1"/>
        <v>0</v>
      </c>
      <c r="M31" s="69">
        <f t="shared" si="2"/>
        <v>0</v>
      </c>
      <c r="N31" s="69">
        <f t="shared" si="3"/>
        <v>0</v>
      </c>
      <c r="O31" s="69">
        <f t="shared" si="4"/>
        <v>0</v>
      </c>
    </row>
    <row r="32" spans="1:16" s="7" customFormat="1" ht="30" x14ac:dyDescent="0.25">
      <c r="A32" s="79">
        <v>11</v>
      </c>
      <c r="B32" s="98" t="s">
        <v>161</v>
      </c>
      <c r="C32" s="79" t="s">
        <v>155</v>
      </c>
      <c r="D32" s="99">
        <v>1</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15" x14ac:dyDescent="0.25">
      <c r="A33" s="79">
        <v>12</v>
      </c>
      <c r="B33" s="101" t="s">
        <v>162</v>
      </c>
      <c r="C33" s="79" t="s">
        <v>163</v>
      </c>
      <c r="D33" s="102">
        <v>2</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30" x14ac:dyDescent="0.25">
      <c r="A34" s="80">
        <v>13</v>
      </c>
      <c r="B34" s="101" t="s">
        <v>164</v>
      </c>
      <c r="C34" s="80" t="s">
        <v>165</v>
      </c>
      <c r="D34" s="102">
        <v>6</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166</v>
      </c>
      <c r="C35" s="79" t="s">
        <v>158</v>
      </c>
      <c r="D35" s="102">
        <v>2</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15" x14ac:dyDescent="0.25">
      <c r="A36" s="79">
        <v>15</v>
      </c>
      <c r="B36" s="101" t="s">
        <v>167</v>
      </c>
      <c r="C36" s="79" t="s">
        <v>163</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30" x14ac:dyDescent="0.25">
      <c r="A37" s="80">
        <v>16</v>
      </c>
      <c r="B37" s="101" t="s">
        <v>168</v>
      </c>
      <c r="C37" s="79" t="s">
        <v>155</v>
      </c>
      <c r="D37" s="102">
        <v>1</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15" x14ac:dyDescent="0.25">
      <c r="A38" s="111"/>
      <c r="B38" s="104" t="s">
        <v>169</v>
      </c>
      <c r="C38" s="112"/>
      <c r="D38" s="113"/>
      <c r="E38" s="114"/>
      <c r="F38" s="115"/>
      <c r="G38" s="115"/>
      <c r="H38" s="115"/>
      <c r="I38" s="115"/>
      <c r="J38" s="115"/>
      <c r="K38" s="116"/>
      <c r="L38" s="115"/>
      <c r="M38" s="115"/>
      <c r="N38" s="115"/>
      <c r="O38" s="115"/>
    </row>
    <row r="39" spans="1:15" s="7" customFormat="1" ht="30" x14ac:dyDescent="0.25">
      <c r="A39" s="79">
        <v>17</v>
      </c>
      <c r="B39" s="98" t="s">
        <v>177</v>
      </c>
      <c r="C39" s="80" t="s">
        <v>149</v>
      </c>
      <c r="D39" s="99">
        <v>5.5</v>
      </c>
      <c r="E39" s="103"/>
      <c r="F39" s="103"/>
      <c r="G39" s="69"/>
      <c r="H39" s="69"/>
      <c r="I39" s="69"/>
      <c r="J39" s="69">
        <f t="shared" si="0"/>
        <v>0</v>
      </c>
      <c r="K39" s="70">
        <f t="shared" si="5"/>
        <v>0</v>
      </c>
      <c r="L39" s="69">
        <f t="shared" si="1"/>
        <v>0</v>
      </c>
      <c r="M39" s="69">
        <f t="shared" si="2"/>
        <v>0</v>
      </c>
      <c r="N39" s="69">
        <f t="shared" si="3"/>
        <v>0</v>
      </c>
      <c r="O39" s="69">
        <f t="shared" si="4"/>
        <v>0</v>
      </c>
    </row>
    <row r="40" spans="1:15" s="7" customFormat="1" ht="30" x14ac:dyDescent="0.25">
      <c r="A40" s="79">
        <v>18</v>
      </c>
      <c r="B40" s="101" t="s">
        <v>170</v>
      </c>
      <c r="C40" s="79" t="s">
        <v>149</v>
      </c>
      <c r="D40" s="102">
        <v>3.5</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15" x14ac:dyDescent="0.25">
      <c r="A41" s="80">
        <v>19</v>
      </c>
      <c r="B41" s="101" t="s">
        <v>171</v>
      </c>
      <c r="C41" s="79" t="s">
        <v>149</v>
      </c>
      <c r="D41" s="102">
        <v>3.1</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60" x14ac:dyDescent="0.25">
      <c r="A42" s="79">
        <v>20</v>
      </c>
      <c r="B42" s="101" t="s">
        <v>333</v>
      </c>
      <c r="C42" s="80" t="s">
        <v>149</v>
      </c>
      <c r="D42" s="102">
        <v>0.4</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80" x14ac:dyDescent="0.25">
      <c r="A43" s="79">
        <v>21</v>
      </c>
      <c r="B43" s="101" t="s">
        <v>173</v>
      </c>
      <c r="C43" s="79" t="s">
        <v>149</v>
      </c>
      <c r="D43" s="102">
        <v>8.6999999999999993</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60" x14ac:dyDescent="0.25">
      <c r="A44" s="79">
        <v>22</v>
      </c>
      <c r="B44" s="101" t="s">
        <v>174</v>
      </c>
      <c r="C44" s="80" t="s">
        <v>149</v>
      </c>
      <c r="D44" s="99">
        <v>5.5</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30" x14ac:dyDescent="0.25">
      <c r="A45" s="80">
        <v>23</v>
      </c>
      <c r="B45" s="98" t="s">
        <v>175</v>
      </c>
      <c r="C45" s="80" t="s">
        <v>155</v>
      </c>
      <c r="D45" s="99">
        <v>2</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79">
        <v>24</v>
      </c>
      <c r="B46" s="101" t="s">
        <v>179</v>
      </c>
      <c r="C46" s="79" t="s">
        <v>163</v>
      </c>
      <c r="D46" s="102">
        <v>4</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30" x14ac:dyDescent="0.25">
      <c r="A47" s="79">
        <v>25</v>
      </c>
      <c r="B47" s="101" t="s">
        <v>323</v>
      </c>
      <c r="C47" s="79" t="s">
        <v>163</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45" x14ac:dyDescent="0.25">
      <c r="A48" s="79">
        <v>26</v>
      </c>
      <c r="B48" s="101" t="s">
        <v>178</v>
      </c>
      <c r="C48" s="80" t="s">
        <v>149</v>
      </c>
      <c r="D48" s="102">
        <v>44.2</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15" x14ac:dyDescent="0.25">
      <c r="A49" s="111"/>
      <c r="B49" s="104" t="s">
        <v>183</v>
      </c>
      <c r="C49" s="112"/>
      <c r="D49" s="113"/>
      <c r="E49" s="114"/>
      <c r="F49" s="115"/>
      <c r="G49" s="115"/>
      <c r="H49" s="115"/>
      <c r="I49" s="115"/>
      <c r="J49" s="115"/>
      <c r="K49" s="116"/>
      <c r="L49" s="115"/>
      <c r="M49" s="115"/>
      <c r="N49" s="115"/>
      <c r="O49" s="115"/>
    </row>
    <row r="50" spans="1:15" s="7" customFormat="1" ht="15" x14ac:dyDescent="0.25">
      <c r="A50" s="80">
        <v>27</v>
      </c>
      <c r="B50" s="101" t="s">
        <v>184</v>
      </c>
      <c r="C50" s="80" t="s">
        <v>163</v>
      </c>
      <c r="D50" s="99">
        <v>2</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28</v>
      </c>
      <c r="B51" s="98" t="s">
        <v>194</v>
      </c>
      <c r="C51" s="80" t="s">
        <v>163</v>
      </c>
      <c r="D51" s="99">
        <v>2</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79">
        <v>29</v>
      </c>
      <c r="B52" s="101" t="s">
        <v>195</v>
      </c>
      <c r="C52" s="79" t="s">
        <v>163</v>
      </c>
      <c r="D52" s="102">
        <v>2</v>
      </c>
      <c r="E52" s="103"/>
      <c r="F52" s="103"/>
      <c r="G52" s="69"/>
      <c r="H52" s="69"/>
      <c r="I52" s="69"/>
      <c r="J52" s="69">
        <f t="shared" si="0"/>
        <v>0</v>
      </c>
      <c r="K52" s="70">
        <f t="shared" si="5"/>
        <v>0</v>
      </c>
      <c r="L52" s="69">
        <f t="shared" si="1"/>
        <v>0</v>
      </c>
      <c r="M52" s="69">
        <f t="shared" si="2"/>
        <v>0</v>
      </c>
      <c r="N52" s="69">
        <f t="shared" si="3"/>
        <v>0</v>
      </c>
      <c r="O52" s="69">
        <f t="shared" si="4"/>
        <v>0</v>
      </c>
    </row>
    <row r="53" spans="1:15" s="7" customFormat="1" ht="30" x14ac:dyDescent="0.25">
      <c r="A53" s="79">
        <v>30</v>
      </c>
      <c r="B53" s="101" t="s">
        <v>196</v>
      </c>
      <c r="C53" s="79" t="s">
        <v>182</v>
      </c>
      <c r="D53" s="102">
        <v>5</v>
      </c>
      <c r="E53" s="103"/>
      <c r="F53" s="103"/>
      <c r="G53" s="69"/>
      <c r="H53" s="69"/>
      <c r="I53" s="69"/>
      <c r="J53" s="69">
        <f t="shared" si="0"/>
        <v>0</v>
      </c>
      <c r="K53" s="70">
        <f t="shared" si="5"/>
        <v>0</v>
      </c>
      <c r="L53" s="69">
        <f t="shared" si="1"/>
        <v>0</v>
      </c>
      <c r="M53" s="69">
        <f t="shared" si="2"/>
        <v>0</v>
      </c>
      <c r="N53" s="69">
        <f t="shared" si="3"/>
        <v>0</v>
      </c>
      <c r="O53" s="69">
        <f t="shared" si="4"/>
        <v>0</v>
      </c>
    </row>
    <row r="54" spans="1:15" s="7" customFormat="1" ht="45" x14ac:dyDescent="0.25">
      <c r="A54" s="80">
        <v>31</v>
      </c>
      <c r="B54" s="101" t="s">
        <v>185</v>
      </c>
      <c r="C54" s="80" t="s">
        <v>158</v>
      </c>
      <c r="D54" s="102">
        <v>6</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15" x14ac:dyDescent="0.25">
      <c r="A55" s="79">
        <v>32</v>
      </c>
      <c r="B55" s="101" t="s">
        <v>186</v>
      </c>
      <c r="C55" s="79" t="s">
        <v>187</v>
      </c>
      <c r="D55" s="102">
        <v>0.06</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60" x14ac:dyDescent="0.25">
      <c r="A56" s="79">
        <v>33</v>
      </c>
      <c r="B56" s="101" t="s">
        <v>188</v>
      </c>
      <c r="C56" s="80" t="s">
        <v>158</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45" x14ac:dyDescent="0.25">
      <c r="A57" s="79">
        <v>34</v>
      </c>
      <c r="B57" s="98" t="s">
        <v>189</v>
      </c>
      <c r="C57" s="80" t="s">
        <v>155</v>
      </c>
      <c r="D57" s="99">
        <v>1</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80">
        <v>35</v>
      </c>
      <c r="B58" s="101" t="s">
        <v>190</v>
      </c>
      <c r="C58" s="79" t="s">
        <v>155</v>
      </c>
      <c r="D58" s="102">
        <v>1</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45" x14ac:dyDescent="0.25">
      <c r="A59" s="79">
        <v>36</v>
      </c>
      <c r="B59" s="101" t="s">
        <v>191</v>
      </c>
      <c r="C59" s="79" t="s">
        <v>155</v>
      </c>
      <c r="D59" s="102">
        <v>1</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45" x14ac:dyDescent="0.25">
      <c r="A60" s="80">
        <v>37</v>
      </c>
      <c r="B60" s="101" t="s">
        <v>192</v>
      </c>
      <c r="C60" s="80" t="s">
        <v>155</v>
      </c>
      <c r="D60" s="102">
        <v>1</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15" x14ac:dyDescent="0.25">
      <c r="A61" s="79">
        <v>38</v>
      </c>
      <c r="B61" s="101" t="s">
        <v>334</v>
      </c>
      <c r="C61" s="79" t="s">
        <v>155</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15" x14ac:dyDescent="0.25">
      <c r="A62" s="79">
        <v>39</v>
      </c>
      <c r="B62" s="101" t="s">
        <v>197</v>
      </c>
      <c r="C62" s="80" t="s">
        <v>155</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30" x14ac:dyDescent="0.25">
      <c r="A63" s="79">
        <v>40</v>
      </c>
      <c r="B63" s="98" t="s">
        <v>198</v>
      </c>
      <c r="C63" s="80" t="s">
        <v>155</v>
      </c>
      <c r="D63" s="99">
        <v>2</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15" x14ac:dyDescent="0.25">
      <c r="A64" s="111"/>
      <c r="B64" s="104" t="s">
        <v>199</v>
      </c>
      <c r="C64" s="112"/>
      <c r="D64" s="113"/>
      <c r="E64" s="114"/>
      <c r="F64" s="115"/>
      <c r="G64" s="115"/>
      <c r="H64" s="115"/>
      <c r="I64" s="115"/>
      <c r="J64" s="115"/>
      <c r="K64" s="116"/>
      <c r="L64" s="115"/>
      <c r="M64" s="115"/>
      <c r="N64" s="115"/>
      <c r="O64" s="115"/>
    </row>
    <row r="65" spans="1:15" s="7" customFormat="1" ht="60" x14ac:dyDescent="0.25">
      <c r="A65" s="80">
        <v>41</v>
      </c>
      <c r="B65" s="101" t="s">
        <v>200</v>
      </c>
      <c r="C65" s="79" t="s">
        <v>158</v>
      </c>
      <c r="D65" s="102">
        <v>50</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30" x14ac:dyDescent="0.25">
      <c r="A66" s="79">
        <v>42</v>
      </c>
      <c r="B66" s="101" t="s">
        <v>201</v>
      </c>
      <c r="C66" s="80" t="s">
        <v>163</v>
      </c>
      <c r="D66" s="102">
        <v>5</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45" x14ac:dyDescent="0.25">
      <c r="A67" s="79">
        <v>43</v>
      </c>
      <c r="B67" s="101" t="s">
        <v>202</v>
      </c>
      <c r="C67" s="79" t="s">
        <v>163</v>
      </c>
      <c r="D67" s="102">
        <v>11</v>
      </c>
      <c r="E67" s="100"/>
      <c r="F67" s="69"/>
      <c r="G67" s="69"/>
      <c r="H67" s="69"/>
      <c r="I67" s="69"/>
      <c r="J67" s="69">
        <f t="shared" si="0"/>
        <v>0</v>
      </c>
      <c r="K67" s="70">
        <f t="shared" si="5"/>
        <v>0</v>
      </c>
      <c r="L67" s="69">
        <f t="shared" si="1"/>
        <v>0</v>
      </c>
      <c r="M67" s="69">
        <f t="shared" si="2"/>
        <v>0</v>
      </c>
      <c r="N67" s="69">
        <f t="shared" si="3"/>
        <v>0</v>
      </c>
      <c r="O67" s="69">
        <f t="shared" si="4"/>
        <v>0</v>
      </c>
    </row>
    <row r="68" spans="1:15" s="7" customFormat="1" ht="30" x14ac:dyDescent="0.25">
      <c r="A68" s="79">
        <v>44</v>
      </c>
      <c r="B68" s="101" t="s">
        <v>203</v>
      </c>
      <c r="C68" s="80" t="s">
        <v>163</v>
      </c>
      <c r="D68" s="99">
        <v>6</v>
      </c>
      <c r="E68" s="100"/>
      <c r="F68" s="69"/>
      <c r="G68" s="69"/>
      <c r="H68" s="69"/>
      <c r="I68" s="69"/>
      <c r="J68" s="69">
        <f t="shared" si="0"/>
        <v>0</v>
      </c>
      <c r="K68" s="70">
        <f t="shared" si="5"/>
        <v>0</v>
      </c>
      <c r="L68" s="69">
        <f t="shared" si="1"/>
        <v>0</v>
      </c>
      <c r="M68" s="69">
        <f t="shared" si="2"/>
        <v>0</v>
      </c>
      <c r="N68" s="69">
        <f t="shared" si="3"/>
        <v>0</v>
      </c>
      <c r="O68" s="69">
        <f t="shared" si="4"/>
        <v>0</v>
      </c>
    </row>
    <row r="69" spans="1:15" s="7" customFormat="1" ht="30" x14ac:dyDescent="0.25">
      <c r="A69" s="80">
        <v>45</v>
      </c>
      <c r="B69" s="98" t="s">
        <v>204</v>
      </c>
      <c r="C69" s="80" t="s">
        <v>155</v>
      </c>
      <c r="D69" s="99">
        <v>1</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45" x14ac:dyDescent="0.25">
      <c r="A70" s="79">
        <v>46</v>
      </c>
      <c r="B70" s="101" t="s">
        <v>205</v>
      </c>
      <c r="C70" s="79" t="s">
        <v>182</v>
      </c>
      <c r="D70" s="102">
        <v>1</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60" x14ac:dyDescent="0.25">
      <c r="A71" s="79">
        <v>47</v>
      </c>
      <c r="B71" s="101" t="s">
        <v>206</v>
      </c>
      <c r="C71" s="79" t="s">
        <v>182</v>
      </c>
      <c r="D71" s="102">
        <v>1</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60" x14ac:dyDescent="0.25">
      <c r="A72" s="79">
        <v>48</v>
      </c>
      <c r="B72" s="101" t="s">
        <v>207</v>
      </c>
      <c r="C72" s="80" t="s">
        <v>182</v>
      </c>
      <c r="D72" s="102">
        <v>1</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15" x14ac:dyDescent="0.25">
      <c r="A73" s="80">
        <v>49</v>
      </c>
      <c r="B73" s="101" t="s">
        <v>208</v>
      </c>
      <c r="C73" s="79" t="s">
        <v>155</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15" x14ac:dyDescent="0.25">
      <c r="A74" s="79">
        <v>50</v>
      </c>
      <c r="B74" s="101" t="s">
        <v>209</v>
      </c>
      <c r="C74" s="80" t="s">
        <v>155</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15" x14ac:dyDescent="0.25">
      <c r="A75" s="111"/>
      <c r="B75" s="104" t="s">
        <v>210</v>
      </c>
      <c r="C75" s="112"/>
      <c r="D75" s="113"/>
      <c r="E75" s="114"/>
      <c r="F75" s="115"/>
      <c r="G75" s="115"/>
      <c r="H75" s="115"/>
      <c r="I75" s="115"/>
      <c r="J75" s="115"/>
      <c r="K75" s="116"/>
      <c r="L75" s="115"/>
      <c r="M75" s="115"/>
      <c r="N75" s="115"/>
      <c r="O75" s="115"/>
    </row>
    <row r="76" spans="1:15" s="7" customFormat="1" ht="30" x14ac:dyDescent="0.25">
      <c r="A76" s="79">
        <v>51</v>
      </c>
      <c r="B76" s="101" t="s">
        <v>211</v>
      </c>
      <c r="C76" s="79" t="s">
        <v>149</v>
      </c>
      <c r="D76" s="102">
        <v>192</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52</v>
      </c>
      <c r="B77" s="101" t="s">
        <v>335</v>
      </c>
      <c r="C77" s="79" t="s">
        <v>149</v>
      </c>
      <c r="D77" s="102">
        <v>10</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15" x14ac:dyDescent="0.25">
      <c r="A78" s="80">
        <v>53</v>
      </c>
      <c r="B78" s="101" t="s">
        <v>336</v>
      </c>
      <c r="C78" s="80" t="s">
        <v>149</v>
      </c>
      <c r="D78" s="102">
        <v>57</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15" x14ac:dyDescent="0.25">
      <c r="A79" s="79">
        <v>54</v>
      </c>
      <c r="B79" s="101" t="s">
        <v>213</v>
      </c>
      <c r="C79" s="79" t="s">
        <v>149</v>
      </c>
      <c r="D79" s="102">
        <v>15</v>
      </c>
      <c r="E79" s="100"/>
      <c r="F79" s="69"/>
      <c r="G79" s="69"/>
      <c r="H79" s="69"/>
      <c r="I79" s="69"/>
      <c r="J79" s="69">
        <f t="shared" si="0"/>
        <v>0</v>
      </c>
      <c r="K79" s="70">
        <f t="shared" si="5"/>
        <v>0</v>
      </c>
      <c r="L79" s="69">
        <f t="shared" si="1"/>
        <v>0</v>
      </c>
      <c r="M79" s="69">
        <f t="shared" si="2"/>
        <v>0</v>
      </c>
      <c r="N79" s="69">
        <f t="shared" si="3"/>
        <v>0</v>
      </c>
      <c r="O79" s="69">
        <f t="shared" si="4"/>
        <v>0</v>
      </c>
    </row>
    <row r="80" spans="1:15" s="7" customFormat="1" ht="30" x14ac:dyDescent="0.25">
      <c r="A80" s="79">
        <v>55</v>
      </c>
      <c r="B80" s="101" t="s">
        <v>214</v>
      </c>
      <c r="C80" s="80" t="s">
        <v>149</v>
      </c>
      <c r="D80" s="99">
        <v>2.6</v>
      </c>
      <c r="E80" s="100"/>
      <c r="F80" s="69"/>
      <c r="G80" s="69"/>
      <c r="H80" s="69"/>
      <c r="I80" s="69"/>
      <c r="J80" s="69">
        <f t="shared" si="0"/>
        <v>0</v>
      </c>
      <c r="K80" s="70">
        <f t="shared" si="5"/>
        <v>0</v>
      </c>
      <c r="L80" s="69">
        <f t="shared" si="1"/>
        <v>0</v>
      </c>
      <c r="M80" s="69">
        <f t="shared" si="2"/>
        <v>0</v>
      </c>
      <c r="N80" s="69">
        <f t="shared" si="3"/>
        <v>0</v>
      </c>
      <c r="O80" s="69">
        <f t="shared" si="4"/>
        <v>0</v>
      </c>
    </row>
    <row r="81" spans="1:15" s="7" customFormat="1" ht="15" x14ac:dyDescent="0.25">
      <c r="A81" s="79">
        <v>56</v>
      </c>
      <c r="B81" s="98" t="s">
        <v>215</v>
      </c>
      <c r="C81" s="80" t="s">
        <v>149</v>
      </c>
      <c r="D81" s="99">
        <v>47.3</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30" x14ac:dyDescent="0.25">
      <c r="A82" s="80">
        <v>57</v>
      </c>
      <c r="B82" s="101" t="s">
        <v>216</v>
      </c>
      <c r="C82" s="79" t="s">
        <v>149</v>
      </c>
      <c r="D82" s="102">
        <v>47.3</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217</v>
      </c>
      <c r="C83" s="79" t="s">
        <v>149</v>
      </c>
      <c r="D83" s="102">
        <v>47.3</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59</v>
      </c>
      <c r="B84" s="101" t="s">
        <v>218</v>
      </c>
      <c r="C84" s="80" t="s">
        <v>149</v>
      </c>
      <c r="D84" s="102">
        <v>142</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79">
        <v>60</v>
      </c>
      <c r="B85" s="101" t="s">
        <v>219</v>
      </c>
      <c r="C85" s="79" t="s">
        <v>149</v>
      </c>
      <c r="D85" s="102">
        <v>142</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30" x14ac:dyDescent="0.25">
      <c r="A86" s="80">
        <v>61</v>
      </c>
      <c r="B86" s="101" t="s">
        <v>220</v>
      </c>
      <c r="C86" s="79" t="s">
        <v>149</v>
      </c>
      <c r="D86" s="102">
        <v>142</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62</v>
      </c>
      <c r="B87" s="101" t="s">
        <v>327</v>
      </c>
      <c r="C87" s="80" t="s">
        <v>149</v>
      </c>
      <c r="D87" s="99">
        <v>2.4</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30" x14ac:dyDescent="0.25">
      <c r="A88" s="79">
        <v>63</v>
      </c>
      <c r="B88" s="98" t="s">
        <v>222</v>
      </c>
      <c r="C88" s="80" t="s">
        <v>149</v>
      </c>
      <c r="D88" s="99">
        <v>2.5</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45" x14ac:dyDescent="0.25">
      <c r="A89" s="79">
        <v>64</v>
      </c>
      <c r="B89" s="101" t="s">
        <v>223</v>
      </c>
      <c r="C89" s="79" t="s">
        <v>149</v>
      </c>
      <c r="D89" s="102">
        <v>4.5</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45" x14ac:dyDescent="0.25">
      <c r="A90" s="80">
        <v>65</v>
      </c>
      <c r="B90" s="101" t="s">
        <v>224</v>
      </c>
      <c r="C90" s="79" t="s">
        <v>149</v>
      </c>
      <c r="D90" s="102">
        <v>11</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15" x14ac:dyDescent="0.25">
      <c r="A91" s="111"/>
      <c r="B91" s="104" t="s">
        <v>225</v>
      </c>
      <c r="C91" s="112"/>
      <c r="D91" s="113"/>
      <c r="E91" s="114"/>
      <c r="F91" s="115"/>
      <c r="G91" s="115"/>
      <c r="H91" s="115"/>
      <c r="I91" s="115"/>
      <c r="J91" s="115"/>
      <c r="K91" s="116"/>
      <c r="L91" s="115"/>
      <c r="M91" s="115"/>
      <c r="N91" s="115"/>
      <c r="O91" s="115"/>
    </row>
    <row r="92" spans="1:15" s="7" customFormat="1" ht="60" x14ac:dyDescent="0.25">
      <c r="A92" s="79">
        <v>66</v>
      </c>
      <c r="B92" s="101" t="s">
        <v>240</v>
      </c>
      <c r="C92" s="79" t="s">
        <v>182</v>
      </c>
      <c r="D92" s="102">
        <v>1</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15" x14ac:dyDescent="0.25">
      <c r="A93" s="79">
        <v>67</v>
      </c>
      <c r="B93" s="101" t="s">
        <v>226</v>
      </c>
      <c r="C93" s="80" t="s">
        <v>239</v>
      </c>
      <c r="D93" s="99">
        <v>1</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30" x14ac:dyDescent="0.25">
      <c r="A94" s="79">
        <v>68</v>
      </c>
      <c r="B94" s="98" t="s">
        <v>337</v>
      </c>
      <c r="C94" s="80" t="s">
        <v>155</v>
      </c>
      <c r="D94" s="99">
        <v>4</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80">
        <v>69</v>
      </c>
      <c r="B95" s="101" t="s">
        <v>228</v>
      </c>
      <c r="C95" s="79" t="s">
        <v>155</v>
      </c>
      <c r="D95" s="102">
        <v>3</v>
      </c>
      <c r="E95" s="103"/>
      <c r="F95" s="103"/>
      <c r="G95" s="69"/>
      <c r="H95" s="69"/>
      <c r="I95" s="69"/>
      <c r="J95" s="69">
        <f t="shared" si="6"/>
        <v>0</v>
      </c>
      <c r="K95" s="70">
        <f t="shared" si="11"/>
        <v>0</v>
      </c>
      <c r="L95" s="69">
        <f t="shared" si="7"/>
        <v>0</v>
      </c>
      <c r="M95" s="69">
        <f t="shared" si="8"/>
        <v>0</v>
      </c>
      <c r="N95" s="69">
        <f t="shared" si="9"/>
        <v>0</v>
      </c>
      <c r="O95" s="69">
        <f t="shared" si="10"/>
        <v>0</v>
      </c>
    </row>
    <row r="96" spans="1:15" s="7" customFormat="1" ht="30" x14ac:dyDescent="0.25">
      <c r="A96" s="79">
        <v>70</v>
      </c>
      <c r="B96" s="101" t="s">
        <v>338</v>
      </c>
      <c r="C96" s="79" t="s">
        <v>155</v>
      </c>
      <c r="D96" s="102">
        <v>1</v>
      </c>
      <c r="E96" s="103"/>
      <c r="F96" s="103"/>
      <c r="G96" s="69"/>
      <c r="H96" s="69"/>
      <c r="I96" s="69"/>
      <c r="J96" s="69">
        <f t="shared" si="6"/>
        <v>0</v>
      </c>
      <c r="K96" s="70">
        <f t="shared" si="11"/>
        <v>0</v>
      </c>
      <c r="L96" s="69">
        <f t="shared" si="7"/>
        <v>0</v>
      </c>
      <c r="M96" s="69">
        <f t="shared" si="8"/>
        <v>0</v>
      </c>
      <c r="N96" s="69">
        <f t="shared" si="9"/>
        <v>0</v>
      </c>
      <c r="O96" s="69">
        <f t="shared" si="10"/>
        <v>0</v>
      </c>
    </row>
    <row r="97" spans="1:15" s="7" customFormat="1" ht="15" x14ac:dyDescent="0.25">
      <c r="A97" s="79">
        <v>71</v>
      </c>
      <c r="B97" s="101" t="s">
        <v>229</v>
      </c>
      <c r="C97" s="80" t="s">
        <v>163</v>
      </c>
      <c r="D97" s="102">
        <v>3</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45" x14ac:dyDescent="0.25">
      <c r="A98" s="79">
        <v>72</v>
      </c>
      <c r="B98" s="101" t="s">
        <v>230</v>
      </c>
      <c r="C98" s="79" t="s">
        <v>158</v>
      </c>
      <c r="D98" s="102">
        <v>4.5</v>
      </c>
      <c r="E98" s="100"/>
      <c r="F98" s="69"/>
      <c r="G98" s="69"/>
      <c r="H98" s="69"/>
      <c r="I98" s="69"/>
      <c r="J98" s="69">
        <f t="shared" si="6"/>
        <v>0</v>
      </c>
      <c r="K98" s="70">
        <f t="shared" si="11"/>
        <v>0</v>
      </c>
      <c r="L98" s="69">
        <f t="shared" si="7"/>
        <v>0</v>
      </c>
      <c r="M98" s="69">
        <f t="shared" si="8"/>
        <v>0</v>
      </c>
      <c r="N98" s="69">
        <f t="shared" si="9"/>
        <v>0</v>
      </c>
      <c r="O98" s="69">
        <f t="shared" si="10"/>
        <v>0</v>
      </c>
    </row>
    <row r="99" spans="1:15" s="7" customFormat="1" ht="15" x14ac:dyDescent="0.25">
      <c r="A99" s="111"/>
      <c r="B99" s="104" t="s">
        <v>231</v>
      </c>
      <c r="C99" s="112"/>
      <c r="D99" s="113"/>
      <c r="E99" s="114"/>
      <c r="F99" s="115"/>
      <c r="G99" s="115"/>
      <c r="H99" s="115"/>
      <c r="I99" s="115"/>
      <c r="J99" s="115"/>
      <c r="K99" s="116"/>
      <c r="L99" s="115"/>
      <c r="M99" s="115"/>
      <c r="N99" s="115"/>
      <c r="O99" s="115"/>
    </row>
    <row r="100" spans="1:15" s="7" customFormat="1" ht="30" x14ac:dyDescent="0.25">
      <c r="A100" s="80">
        <v>73</v>
      </c>
      <c r="B100" s="98" t="s">
        <v>329</v>
      </c>
      <c r="C100" s="80" t="s">
        <v>155</v>
      </c>
      <c r="D100" s="99">
        <v>1</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7" customFormat="1" ht="15" x14ac:dyDescent="0.25">
      <c r="A101" s="111"/>
      <c r="B101" s="104" t="s">
        <v>233</v>
      </c>
      <c r="C101" s="112"/>
      <c r="D101" s="113"/>
      <c r="E101" s="114"/>
      <c r="F101" s="115"/>
      <c r="G101" s="115"/>
      <c r="H101" s="115"/>
      <c r="I101" s="115"/>
      <c r="J101" s="115"/>
      <c r="K101" s="116"/>
      <c r="L101" s="115"/>
      <c r="M101" s="115"/>
      <c r="N101" s="115"/>
      <c r="O101" s="115"/>
    </row>
    <row r="102" spans="1:15" s="7" customFormat="1" ht="45" x14ac:dyDescent="0.25">
      <c r="A102" s="79">
        <v>74</v>
      </c>
      <c r="B102" s="101" t="s">
        <v>234</v>
      </c>
      <c r="C102" s="79" t="s">
        <v>235</v>
      </c>
      <c r="D102" s="102">
        <v>4.7</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45" x14ac:dyDescent="0.25">
      <c r="A103" s="79">
        <v>75</v>
      </c>
      <c r="B103" s="101" t="s">
        <v>236</v>
      </c>
      <c r="C103" s="79" t="s">
        <v>235</v>
      </c>
      <c r="D103" s="102">
        <v>4.7</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x14ac:dyDescent="0.25">
      <c r="A104" s="79">
        <v>76</v>
      </c>
      <c r="B104" s="101" t="s">
        <v>237</v>
      </c>
      <c r="C104" s="80" t="s">
        <v>149</v>
      </c>
      <c r="D104" s="102">
        <v>47.3</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30" x14ac:dyDescent="0.25">
      <c r="A105" s="79">
        <v>77</v>
      </c>
      <c r="B105" s="101" t="s">
        <v>339</v>
      </c>
      <c r="C105" s="79" t="s">
        <v>149</v>
      </c>
      <c r="D105" s="102">
        <v>2.1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30" x14ac:dyDescent="0.25">
      <c r="A106" s="79">
        <v>78</v>
      </c>
      <c r="B106" s="101" t="s">
        <v>238</v>
      </c>
      <c r="C106" s="80" t="s">
        <v>239</v>
      </c>
      <c r="D106" s="99">
        <v>1</v>
      </c>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6"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6"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6"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6"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6"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6"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6"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6" s="7" customFormat="1" ht="15" hidden="1" x14ac:dyDescent="0.25">
      <c r="A120" s="79">
        <v>100</v>
      </c>
      <c r="B120" s="98"/>
      <c r="C120" s="80"/>
      <c r="D120" s="99"/>
      <c r="E120" s="103"/>
      <c r="F120" s="103"/>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6" ht="15.75" x14ac:dyDescent="0.25">
      <c r="A121" s="75"/>
      <c r="B121" s="73"/>
      <c r="C121" s="74"/>
      <c r="D121" s="71"/>
      <c r="E121" s="72"/>
      <c r="F121" s="72"/>
      <c r="G121" s="72"/>
      <c r="H121" s="72"/>
      <c r="I121" s="72"/>
      <c r="J121" s="72"/>
      <c r="K121" s="76"/>
      <c r="L121" s="72"/>
      <c r="M121" s="72"/>
      <c r="N121" s="72"/>
      <c r="O121" s="69"/>
      <c r="P121" s="7"/>
    </row>
    <row r="122" spans="1:16"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8"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0"/>
  <sheetViews>
    <sheetView topLeftCell="A11"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9"/>
      <c r="C7" s="59"/>
      <c r="D7" s="59"/>
      <c r="E7" s="59" t="s">
        <v>122</v>
      </c>
      <c r="G7" s="59"/>
      <c r="H7" s="59"/>
      <c r="I7" s="59"/>
      <c r="J7" s="59"/>
      <c r="L7" s="31"/>
      <c r="M7" s="59"/>
      <c r="N7" s="59"/>
      <c r="O7" s="59"/>
    </row>
    <row r="9" spans="1:15" ht="15" x14ac:dyDescent="0.25">
      <c r="B9" s="9" t="s">
        <v>43</v>
      </c>
      <c r="C9" s="7" t="s">
        <v>545</v>
      </c>
      <c r="D9" s="7"/>
      <c r="E9" s="7"/>
      <c r="F9" s="7"/>
      <c r="G9" s="7"/>
      <c r="H9" s="7"/>
      <c r="I9" s="7"/>
      <c r="J9" s="7"/>
      <c r="K9" s="7"/>
      <c r="L9" s="7"/>
      <c r="M9" s="7"/>
      <c r="N9" s="7"/>
      <c r="O9" s="7"/>
    </row>
    <row r="10" spans="1:15" ht="15" x14ac:dyDescent="0.25">
      <c r="B10" s="9" t="s">
        <v>64</v>
      </c>
      <c r="C10" s="7" t="s">
        <v>340</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7" t="s">
        <v>67</v>
      </c>
      <c r="C13" s="7"/>
      <c r="D13" s="7"/>
      <c r="E13" s="7"/>
      <c r="F13" s="7"/>
      <c r="G13" s="7"/>
      <c r="H13" s="7"/>
      <c r="I13" s="7"/>
      <c r="J13" s="7"/>
      <c r="K13" s="7"/>
      <c r="L13" s="7"/>
      <c r="M13" s="7"/>
      <c r="N13" s="7"/>
      <c r="O13" s="7"/>
    </row>
    <row r="14" spans="1:15" ht="15" x14ac:dyDescent="0.25">
      <c r="A14" s="7" t="s">
        <v>567</v>
      </c>
      <c r="B14" s="60"/>
      <c r="C14" s="60"/>
      <c r="D14" s="60"/>
      <c r="E14" s="60"/>
      <c r="F14" s="60"/>
      <c r="G14" s="60"/>
      <c r="H14" s="60"/>
      <c r="I14" s="7"/>
      <c r="J14" s="7"/>
      <c r="M14" s="61" t="s">
        <v>44</v>
      </c>
      <c r="N14" s="62">
        <f>O122</f>
        <v>0</v>
      </c>
      <c r="O14" s="63" t="s">
        <v>45</v>
      </c>
    </row>
    <row r="15" spans="1:15" ht="15" x14ac:dyDescent="0.25">
      <c r="B15" s="7"/>
      <c r="C15" s="7"/>
      <c r="D15" s="7"/>
      <c r="E15" s="7"/>
      <c r="F15" s="7"/>
      <c r="G15" s="7"/>
      <c r="H15" s="7"/>
      <c r="I15" s="7"/>
      <c r="J15" s="7"/>
      <c r="M15" s="64" t="s">
        <v>46</v>
      </c>
      <c r="N15" s="65"/>
      <c r="O15" s="7"/>
    </row>
    <row r="16" spans="1:15" ht="15" x14ac:dyDescent="0.25">
      <c r="A16" s="7"/>
      <c r="B16" s="7"/>
      <c r="C16" s="7"/>
      <c r="D16" s="7"/>
      <c r="E16" s="7"/>
      <c r="F16" s="7"/>
      <c r="G16" s="7"/>
      <c r="H16" s="7"/>
      <c r="I16" s="7"/>
      <c r="J16" s="7"/>
      <c r="K16" s="64"/>
      <c r="L16" s="7"/>
      <c r="M16" s="7"/>
      <c r="N16" s="7"/>
      <c r="O16" s="7"/>
    </row>
    <row r="17" spans="1:15" x14ac:dyDescent="0.25">
      <c r="A17" s="182" t="s">
        <v>47</v>
      </c>
      <c r="B17" s="178" t="s">
        <v>48</v>
      </c>
      <c r="C17" s="182" t="s">
        <v>49</v>
      </c>
      <c r="D17" s="182" t="s">
        <v>50</v>
      </c>
      <c r="E17" s="178" t="s">
        <v>51</v>
      </c>
      <c r="F17" s="178"/>
      <c r="G17" s="178"/>
      <c r="H17" s="178"/>
      <c r="I17" s="178"/>
      <c r="J17" s="178"/>
      <c r="K17" s="178" t="s">
        <v>52</v>
      </c>
      <c r="L17" s="178"/>
      <c r="M17" s="178"/>
      <c r="N17" s="178"/>
      <c r="O17" s="178"/>
    </row>
    <row r="18" spans="1:15" ht="83.25" customHeight="1" x14ac:dyDescent="0.25">
      <c r="A18" s="182"/>
      <c r="B18" s="178"/>
      <c r="C18" s="182"/>
      <c r="D18" s="182"/>
      <c r="E18" s="66" t="s">
        <v>53</v>
      </c>
      <c r="F18" s="66" t="s">
        <v>54</v>
      </c>
      <c r="G18" s="66" t="s">
        <v>55</v>
      </c>
      <c r="H18" s="66" t="s">
        <v>56</v>
      </c>
      <c r="I18" s="66" t="s">
        <v>57</v>
      </c>
      <c r="J18" s="66" t="s">
        <v>58</v>
      </c>
      <c r="K18" s="66" t="s">
        <v>59</v>
      </c>
      <c r="L18" s="66" t="s">
        <v>60</v>
      </c>
      <c r="M18" s="66" t="s">
        <v>56</v>
      </c>
      <c r="N18" s="66" t="s">
        <v>61</v>
      </c>
      <c r="O18" s="66" t="s">
        <v>62</v>
      </c>
    </row>
    <row r="19" spans="1:15" ht="14.25" thickBot="1" x14ac:dyDescent="0.3">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s="7" customFormat="1" ht="15.75" thickTop="1" x14ac:dyDescent="0.25">
      <c r="A20" s="94"/>
      <c r="B20" s="95"/>
      <c r="C20" s="96"/>
      <c r="D20" s="96"/>
      <c r="E20" s="97"/>
      <c r="F20" s="97"/>
      <c r="G20" s="97"/>
      <c r="H20" s="97"/>
      <c r="I20" s="97"/>
      <c r="J20" s="97"/>
      <c r="K20" s="97"/>
      <c r="L20" s="97"/>
      <c r="M20" s="97"/>
      <c r="N20" s="97"/>
      <c r="O20" s="97"/>
    </row>
    <row r="21" spans="1:15" s="118" customFormat="1" ht="14.25" x14ac:dyDescent="0.2">
      <c r="A21" s="111"/>
      <c r="B21" s="104" t="s">
        <v>147</v>
      </c>
      <c r="C21" s="112"/>
      <c r="D21" s="113"/>
      <c r="E21" s="114"/>
      <c r="F21" s="115"/>
      <c r="G21" s="115"/>
      <c r="H21" s="115"/>
      <c r="I21" s="115"/>
      <c r="J21" s="115"/>
      <c r="K21" s="116"/>
      <c r="L21" s="115"/>
      <c r="M21" s="115"/>
      <c r="N21" s="115"/>
      <c r="O21" s="115"/>
    </row>
    <row r="22" spans="1:15" s="7" customFormat="1" ht="30" x14ac:dyDescent="0.25">
      <c r="A22" s="80">
        <v>1</v>
      </c>
      <c r="B22" s="101" t="s">
        <v>148</v>
      </c>
      <c r="C22" s="80" t="s">
        <v>149</v>
      </c>
      <c r="D22" s="102">
        <v>2.8</v>
      </c>
      <c r="E22" s="100"/>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5" s="7" customFormat="1" ht="15" x14ac:dyDescent="0.25">
      <c r="A23" s="79">
        <v>2</v>
      </c>
      <c r="B23" s="101" t="s">
        <v>150</v>
      </c>
      <c r="C23" s="79" t="s">
        <v>149</v>
      </c>
      <c r="D23" s="102">
        <v>29.6</v>
      </c>
      <c r="E23" s="100"/>
      <c r="F23" s="69"/>
      <c r="G23" s="69"/>
      <c r="H23" s="69"/>
      <c r="I23" s="69"/>
      <c r="J23" s="69">
        <f t="shared" si="0"/>
        <v>0</v>
      </c>
      <c r="K23" s="70">
        <f t="shared" ref="K23:K86" si="5">ROUND(D23*E23,1)</f>
        <v>0</v>
      </c>
      <c r="L23" s="69">
        <f t="shared" si="1"/>
        <v>0</v>
      </c>
      <c r="M23" s="69">
        <f t="shared" si="2"/>
        <v>0</v>
      </c>
      <c r="N23" s="69">
        <f t="shared" si="3"/>
        <v>0</v>
      </c>
      <c r="O23" s="69">
        <f t="shared" si="4"/>
        <v>0</v>
      </c>
    </row>
    <row r="24" spans="1:15" s="7" customFormat="1" ht="30" x14ac:dyDescent="0.25">
      <c r="A24" s="79">
        <v>3</v>
      </c>
      <c r="B24" s="98" t="s">
        <v>341</v>
      </c>
      <c r="C24" s="79" t="s">
        <v>149</v>
      </c>
      <c r="D24" s="99">
        <v>12.5</v>
      </c>
      <c r="E24" s="100"/>
      <c r="F24" s="69"/>
      <c r="G24" s="69"/>
      <c r="H24" s="69"/>
      <c r="I24" s="69"/>
      <c r="J24" s="69">
        <f t="shared" si="0"/>
        <v>0</v>
      </c>
      <c r="K24" s="70">
        <f t="shared" si="5"/>
        <v>0</v>
      </c>
      <c r="L24" s="69">
        <f t="shared" si="1"/>
        <v>0</v>
      </c>
      <c r="M24" s="69">
        <f t="shared" si="2"/>
        <v>0</v>
      </c>
      <c r="N24" s="69">
        <f t="shared" si="3"/>
        <v>0</v>
      </c>
      <c r="O24" s="69">
        <f t="shared" si="4"/>
        <v>0</v>
      </c>
    </row>
    <row r="25" spans="1:15" s="7" customFormat="1" ht="15" x14ac:dyDescent="0.25">
      <c r="A25" s="80">
        <v>4</v>
      </c>
      <c r="B25" s="101" t="s">
        <v>342</v>
      </c>
      <c r="C25" s="79" t="s">
        <v>149</v>
      </c>
      <c r="D25" s="99">
        <v>12.5</v>
      </c>
      <c r="E25" s="100"/>
      <c r="F25" s="69"/>
      <c r="G25" s="69"/>
      <c r="H25" s="69"/>
      <c r="I25" s="69"/>
      <c r="J25" s="69">
        <f t="shared" si="0"/>
        <v>0</v>
      </c>
      <c r="K25" s="70">
        <f t="shared" si="5"/>
        <v>0</v>
      </c>
      <c r="L25" s="69">
        <f t="shared" si="1"/>
        <v>0</v>
      </c>
      <c r="M25" s="69">
        <f t="shared" si="2"/>
        <v>0</v>
      </c>
      <c r="N25" s="69">
        <f t="shared" si="3"/>
        <v>0</v>
      </c>
      <c r="O25" s="69">
        <f t="shared" si="4"/>
        <v>0</v>
      </c>
    </row>
    <row r="26" spans="1:15" s="7" customFormat="1" ht="30" x14ac:dyDescent="0.25">
      <c r="A26" s="79">
        <v>5</v>
      </c>
      <c r="B26" s="98" t="s">
        <v>152</v>
      </c>
      <c r="C26" s="80" t="s">
        <v>149</v>
      </c>
      <c r="D26" s="99">
        <v>8.6</v>
      </c>
      <c r="E26" s="100"/>
      <c r="F26" s="69"/>
      <c r="G26" s="69"/>
      <c r="H26" s="69"/>
      <c r="I26" s="69"/>
      <c r="J26" s="69">
        <f t="shared" si="0"/>
        <v>0</v>
      </c>
      <c r="K26" s="70">
        <f t="shared" si="5"/>
        <v>0</v>
      </c>
      <c r="L26" s="69">
        <f t="shared" si="1"/>
        <v>0</v>
      </c>
      <c r="M26" s="69">
        <f t="shared" si="2"/>
        <v>0</v>
      </c>
      <c r="N26" s="69">
        <f t="shared" si="3"/>
        <v>0</v>
      </c>
      <c r="O26" s="69">
        <f t="shared" si="4"/>
        <v>0</v>
      </c>
    </row>
    <row r="27" spans="1:15" s="7" customFormat="1" ht="30" x14ac:dyDescent="0.25">
      <c r="A27" s="79">
        <v>6</v>
      </c>
      <c r="B27" s="101" t="s">
        <v>153</v>
      </c>
      <c r="C27" s="80" t="s">
        <v>149</v>
      </c>
      <c r="D27" s="102">
        <v>10.3</v>
      </c>
      <c r="E27" s="100"/>
      <c r="F27" s="69"/>
      <c r="G27" s="69"/>
      <c r="H27" s="69"/>
      <c r="I27" s="69"/>
      <c r="J27" s="69">
        <f t="shared" si="0"/>
        <v>0</v>
      </c>
      <c r="K27" s="70">
        <f t="shared" si="5"/>
        <v>0</v>
      </c>
      <c r="L27" s="69">
        <f t="shared" si="1"/>
        <v>0</v>
      </c>
      <c r="M27" s="69">
        <f t="shared" si="2"/>
        <v>0</v>
      </c>
      <c r="N27" s="69">
        <f t="shared" si="3"/>
        <v>0</v>
      </c>
      <c r="O27" s="69">
        <f t="shared" si="4"/>
        <v>0</v>
      </c>
    </row>
    <row r="28" spans="1:15" s="7" customFormat="1" ht="30" x14ac:dyDescent="0.25">
      <c r="A28" s="80">
        <v>7</v>
      </c>
      <c r="B28" s="101" t="s">
        <v>154</v>
      </c>
      <c r="C28" s="80" t="s">
        <v>155</v>
      </c>
      <c r="D28" s="102">
        <v>5</v>
      </c>
      <c r="E28" s="103"/>
      <c r="F28" s="103"/>
      <c r="G28" s="69"/>
      <c r="H28" s="69"/>
      <c r="I28" s="69"/>
      <c r="J28" s="69">
        <f t="shared" si="0"/>
        <v>0</v>
      </c>
      <c r="K28" s="70">
        <f t="shared" si="5"/>
        <v>0</v>
      </c>
      <c r="L28" s="69">
        <f t="shared" si="1"/>
        <v>0</v>
      </c>
      <c r="M28" s="69">
        <f t="shared" si="2"/>
        <v>0</v>
      </c>
      <c r="N28" s="69">
        <f t="shared" si="3"/>
        <v>0</v>
      </c>
      <c r="O28" s="69">
        <f t="shared" si="4"/>
        <v>0</v>
      </c>
    </row>
    <row r="29" spans="1:15" s="7" customFormat="1" ht="30" x14ac:dyDescent="0.25">
      <c r="A29" s="79">
        <v>8</v>
      </c>
      <c r="B29" s="101" t="s">
        <v>332</v>
      </c>
      <c r="C29" s="80" t="s">
        <v>155</v>
      </c>
      <c r="D29" s="102">
        <v>1</v>
      </c>
      <c r="E29" s="100"/>
      <c r="F29" s="69"/>
      <c r="G29" s="69"/>
      <c r="H29" s="69"/>
      <c r="I29" s="69"/>
      <c r="J29" s="69">
        <f t="shared" si="0"/>
        <v>0</v>
      </c>
      <c r="K29" s="70">
        <f t="shared" si="5"/>
        <v>0</v>
      </c>
      <c r="L29" s="69">
        <f t="shared" si="1"/>
        <v>0</v>
      </c>
      <c r="M29" s="69">
        <f t="shared" si="2"/>
        <v>0</v>
      </c>
      <c r="N29" s="69">
        <f t="shared" si="3"/>
        <v>0</v>
      </c>
      <c r="O29" s="69">
        <f t="shared" si="4"/>
        <v>0</v>
      </c>
    </row>
    <row r="30" spans="1:15" s="7" customFormat="1" ht="30" x14ac:dyDescent="0.25">
      <c r="A30" s="79">
        <v>9</v>
      </c>
      <c r="B30" s="101" t="s">
        <v>157</v>
      </c>
      <c r="C30" s="80" t="s">
        <v>158</v>
      </c>
      <c r="D30" s="102">
        <v>60</v>
      </c>
      <c r="E30" s="100"/>
      <c r="F30" s="69"/>
      <c r="G30" s="69"/>
      <c r="H30" s="69"/>
      <c r="I30" s="69"/>
      <c r="J30" s="69">
        <f t="shared" si="0"/>
        <v>0</v>
      </c>
      <c r="K30" s="70">
        <f t="shared" si="5"/>
        <v>0</v>
      </c>
      <c r="L30" s="69">
        <f t="shared" si="1"/>
        <v>0</v>
      </c>
      <c r="M30" s="69">
        <f t="shared" si="2"/>
        <v>0</v>
      </c>
      <c r="N30" s="69">
        <f t="shared" si="3"/>
        <v>0</v>
      </c>
      <c r="O30" s="69">
        <f t="shared" si="4"/>
        <v>0</v>
      </c>
    </row>
    <row r="31" spans="1:15" s="7" customFormat="1" ht="15" x14ac:dyDescent="0.25">
      <c r="A31" s="80">
        <v>10</v>
      </c>
      <c r="B31" s="101" t="s">
        <v>159</v>
      </c>
      <c r="C31" s="80" t="s">
        <v>155</v>
      </c>
      <c r="D31" s="99">
        <v>1</v>
      </c>
      <c r="E31" s="100"/>
      <c r="F31" s="69"/>
      <c r="G31" s="69"/>
      <c r="H31" s="69"/>
      <c r="I31" s="69"/>
      <c r="J31" s="69">
        <f t="shared" si="0"/>
        <v>0</v>
      </c>
      <c r="K31" s="70">
        <f t="shared" si="5"/>
        <v>0</v>
      </c>
      <c r="L31" s="69">
        <f t="shared" si="1"/>
        <v>0</v>
      </c>
      <c r="M31" s="69">
        <f t="shared" si="2"/>
        <v>0</v>
      </c>
      <c r="N31" s="69">
        <f t="shared" si="3"/>
        <v>0</v>
      </c>
      <c r="O31" s="69">
        <f t="shared" si="4"/>
        <v>0</v>
      </c>
    </row>
    <row r="32" spans="1:15" s="7" customFormat="1" ht="30" x14ac:dyDescent="0.25">
      <c r="A32" s="79">
        <v>11</v>
      </c>
      <c r="B32" s="98" t="s">
        <v>160</v>
      </c>
      <c r="C32" s="79" t="s">
        <v>155</v>
      </c>
      <c r="D32" s="99">
        <v>2</v>
      </c>
      <c r="E32" s="100"/>
      <c r="F32" s="69"/>
      <c r="G32" s="69"/>
      <c r="H32" s="69"/>
      <c r="I32" s="69"/>
      <c r="J32" s="69">
        <f t="shared" si="0"/>
        <v>0</v>
      </c>
      <c r="K32" s="70">
        <f t="shared" si="5"/>
        <v>0</v>
      </c>
      <c r="L32" s="69">
        <f t="shared" si="1"/>
        <v>0</v>
      </c>
      <c r="M32" s="69">
        <f t="shared" si="2"/>
        <v>0</v>
      </c>
      <c r="N32" s="69">
        <f t="shared" si="3"/>
        <v>0</v>
      </c>
      <c r="O32" s="69">
        <f t="shared" si="4"/>
        <v>0</v>
      </c>
    </row>
    <row r="33" spans="1:15" s="7" customFormat="1" ht="30" x14ac:dyDescent="0.25">
      <c r="A33" s="79">
        <v>12</v>
      </c>
      <c r="B33" s="101" t="s">
        <v>161</v>
      </c>
      <c r="C33" s="79" t="s">
        <v>155</v>
      </c>
      <c r="D33" s="102">
        <v>1</v>
      </c>
      <c r="E33" s="100"/>
      <c r="F33" s="69"/>
      <c r="G33" s="69"/>
      <c r="H33" s="69"/>
      <c r="I33" s="69"/>
      <c r="J33" s="69">
        <f t="shared" si="0"/>
        <v>0</v>
      </c>
      <c r="K33" s="70">
        <f t="shared" si="5"/>
        <v>0</v>
      </c>
      <c r="L33" s="69">
        <f t="shared" si="1"/>
        <v>0</v>
      </c>
      <c r="M33" s="69">
        <f t="shared" si="2"/>
        <v>0</v>
      </c>
      <c r="N33" s="69">
        <f t="shared" si="3"/>
        <v>0</v>
      </c>
      <c r="O33" s="69">
        <f t="shared" si="4"/>
        <v>0</v>
      </c>
    </row>
    <row r="34" spans="1:15" s="7" customFormat="1" ht="15" x14ac:dyDescent="0.25">
      <c r="A34" s="80">
        <v>13</v>
      </c>
      <c r="B34" s="101" t="s">
        <v>162</v>
      </c>
      <c r="C34" s="80" t="s">
        <v>163</v>
      </c>
      <c r="D34" s="102">
        <v>2</v>
      </c>
      <c r="E34" s="100"/>
      <c r="F34" s="69"/>
      <c r="G34" s="69"/>
      <c r="H34" s="69"/>
      <c r="I34" s="69"/>
      <c r="J34" s="69">
        <f t="shared" si="0"/>
        <v>0</v>
      </c>
      <c r="K34" s="70">
        <f t="shared" si="5"/>
        <v>0</v>
      </c>
      <c r="L34" s="69">
        <f t="shared" si="1"/>
        <v>0</v>
      </c>
      <c r="M34" s="69">
        <f t="shared" si="2"/>
        <v>0</v>
      </c>
      <c r="N34" s="69">
        <f t="shared" si="3"/>
        <v>0</v>
      </c>
      <c r="O34" s="69">
        <f t="shared" si="4"/>
        <v>0</v>
      </c>
    </row>
    <row r="35" spans="1:15" s="7" customFormat="1" ht="30" x14ac:dyDescent="0.25">
      <c r="A35" s="79">
        <v>14</v>
      </c>
      <c r="B35" s="101" t="s">
        <v>164</v>
      </c>
      <c r="C35" s="79" t="s">
        <v>165</v>
      </c>
      <c r="D35" s="102">
        <v>6</v>
      </c>
      <c r="E35" s="100"/>
      <c r="F35" s="69"/>
      <c r="G35" s="69"/>
      <c r="H35" s="69"/>
      <c r="I35" s="69"/>
      <c r="J35" s="69">
        <f t="shared" si="0"/>
        <v>0</v>
      </c>
      <c r="K35" s="70">
        <f t="shared" si="5"/>
        <v>0</v>
      </c>
      <c r="L35" s="69">
        <f t="shared" si="1"/>
        <v>0</v>
      </c>
      <c r="M35" s="69">
        <f t="shared" si="2"/>
        <v>0</v>
      </c>
      <c r="N35" s="69">
        <f t="shared" si="3"/>
        <v>0</v>
      </c>
      <c r="O35" s="69">
        <f t="shared" si="4"/>
        <v>0</v>
      </c>
    </row>
    <row r="36" spans="1:15" s="7" customFormat="1" ht="30" x14ac:dyDescent="0.25">
      <c r="A36" s="79">
        <v>15</v>
      </c>
      <c r="B36" s="101" t="s">
        <v>166</v>
      </c>
      <c r="C36" s="79" t="s">
        <v>158</v>
      </c>
      <c r="D36" s="102">
        <v>2</v>
      </c>
      <c r="E36" s="100"/>
      <c r="F36" s="69"/>
      <c r="G36" s="69"/>
      <c r="H36" s="69"/>
      <c r="I36" s="69"/>
      <c r="J36" s="69">
        <f t="shared" si="0"/>
        <v>0</v>
      </c>
      <c r="K36" s="70">
        <f t="shared" si="5"/>
        <v>0</v>
      </c>
      <c r="L36" s="69">
        <f t="shared" si="1"/>
        <v>0</v>
      </c>
      <c r="M36" s="69">
        <f t="shared" si="2"/>
        <v>0</v>
      </c>
      <c r="N36" s="69">
        <f t="shared" si="3"/>
        <v>0</v>
      </c>
      <c r="O36" s="69">
        <f t="shared" si="4"/>
        <v>0</v>
      </c>
    </row>
    <row r="37" spans="1:15" s="7" customFormat="1" ht="15" x14ac:dyDescent="0.25">
      <c r="A37" s="80">
        <v>16</v>
      </c>
      <c r="B37" s="101" t="s">
        <v>167</v>
      </c>
      <c r="C37" s="79" t="s">
        <v>163</v>
      </c>
      <c r="D37" s="102">
        <v>2</v>
      </c>
      <c r="E37" s="100"/>
      <c r="F37" s="69"/>
      <c r="G37" s="69"/>
      <c r="H37" s="69"/>
      <c r="I37" s="69"/>
      <c r="J37" s="69">
        <f t="shared" si="0"/>
        <v>0</v>
      </c>
      <c r="K37" s="70">
        <f t="shared" si="5"/>
        <v>0</v>
      </c>
      <c r="L37" s="69">
        <f t="shared" si="1"/>
        <v>0</v>
      </c>
      <c r="M37" s="69">
        <f t="shared" si="2"/>
        <v>0</v>
      </c>
      <c r="N37" s="69">
        <f t="shared" si="3"/>
        <v>0</v>
      </c>
      <c r="O37" s="69">
        <f t="shared" si="4"/>
        <v>0</v>
      </c>
    </row>
    <row r="38" spans="1:15" s="7" customFormat="1" ht="30" x14ac:dyDescent="0.25">
      <c r="A38" s="79">
        <v>17</v>
      </c>
      <c r="B38" s="101" t="s">
        <v>168</v>
      </c>
      <c r="C38" s="80" t="s">
        <v>155</v>
      </c>
      <c r="D38" s="99">
        <v>1</v>
      </c>
      <c r="E38" s="100"/>
      <c r="F38" s="69"/>
      <c r="G38" s="69"/>
      <c r="H38" s="69"/>
      <c r="I38" s="69"/>
      <c r="J38" s="69">
        <f t="shared" si="0"/>
        <v>0</v>
      </c>
      <c r="K38" s="70">
        <f t="shared" si="5"/>
        <v>0</v>
      </c>
      <c r="L38" s="69">
        <f t="shared" si="1"/>
        <v>0</v>
      </c>
      <c r="M38" s="69">
        <f t="shared" si="2"/>
        <v>0</v>
      </c>
      <c r="N38" s="69">
        <f t="shared" si="3"/>
        <v>0</v>
      </c>
      <c r="O38" s="69">
        <f t="shared" si="4"/>
        <v>0</v>
      </c>
    </row>
    <row r="39" spans="1:15" s="118" customFormat="1" ht="14.25" x14ac:dyDescent="0.2">
      <c r="A39" s="111"/>
      <c r="B39" s="104" t="s">
        <v>169</v>
      </c>
      <c r="C39" s="112"/>
      <c r="D39" s="113"/>
      <c r="E39" s="114"/>
      <c r="F39" s="115"/>
      <c r="G39" s="115"/>
      <c r="H39" s="115"/>
      <c r="I39" s="115"/>
      <c r="J39" s="115"/>
      <c r="K39" s="116"/>
      <c r="L39" s="115"/>
      <c r="M39" s="115"/>
      <c r="N39" s="115"/>
      <c r="O39" s="115"/>
    </row>
    <row r="40" spans="1:15" s="7" customFormat="1" ht="30" x14ac:dyDescent="0.25">
      <c r="A40" s="79">
        <v>18</v>
      </c>
      <c r="B40" s="101" t="s">
        <v>177</v>
      </c>
      <c r="C40" s="79" t="s">
        <v>149</v>
      </c>
      <c r="D40" s="102">
        <v>5.8</v>
      </c>
      <c r="E40" s="103"/>
      <c r="F40" s="103"/>
      <c r="G40" s="69"/>
      <c r="H40" s="69"/>
      <c r="I40" s="69"/>
      <c r="J40" s="69">
        <f t="shared" si="0"/>
        <v>0</v>
      </c>
      <c r="K40" s="70">
        <f t="shared" si="5"/>
        <v>0</v>
      </c>
      <c r="L40" s="69">
        <f t="shared" si="1"/>
        <v>0</v>
      </c>
      <c r="M40" s="69">
        <f t="shared" si="2"/>
        <v>0</v>
      </c>
      <c r="N40" s="69">
        <f t="shared" si="3"/>
        <v>0</v>
      </c>
      <c r="O40" s="69">
        <f t="shared" si="4"/>
        <v>0</v>
      </c>
    </row>
    <row r="41" spans="1:15" s="7" customFormat="1" ht="30" x14ac:dyDescent="0.25">
      <c r="A41" s="80">
        <v>19</v>
      </c>
      <c r="B41" s="101" t="s">
        <v>170</v>
      </c>
      <c r="C41" s="79" t="s">
        <v>149</v>
      </c>
      <c r="D41" s="102">
        <v>3.6</v>
      </c>
      <c r="E41" s="103"/>
      <c r="F41" s="103"/>
      <c r="G41" s="69"/>
      <c r="H41" s="69"/>
      <c r="I41" s="69"/>
      <c r="J41" s="69">
        <f t="shared" si="0"/>
        <v>0</v>
      </c>
      <c r="K41" s="70">
        <f t="shared" si="5"/>
        <v>0</v>
      </c>
      <c r="L41" s="69">
        <f t="shared" si="1"/>
        <v>0</v>
      </c>
      <c r="M41" s="69">
        <f t="shared" si="2"/>
        <v>0</v>
      </c>
      <c r="N41" s="69">
        <f t="shared" si="3"/>
        <v>0</v>
      </c>
      <c r="O41" s="69">
        <f t="shared" si="4"/>
        <v>0</v>
      </c>
    </row>
    <row r="42" spans="1:15" s="7" customFormat="1" ht="15" x14ac:dyDescent="0.25">
      <c r="A42" s="79">
        <v>20</v>
      </c>
      <c r="B42" s="101" t="s">
        <v>171</v>
      </c>
      <c r="C42" s="80" t="s">
        <v>149</v>
      </c>
      <c r="D42" s="102">
        <v>2.8</v>
      </c>
      <c r="E42" s="103"/>
      <c r="F42" s="103"/>
      <c r="G42" s="69"/>
      <c r="H42" s="69"/>
      <c r="I42" s="69"/>
      <c r="J42" s="69">
        <f t="shared" si="0"/>
        <v>0</v>
      </c>
      <c r="K42" s="70">
        <f t="shared" si="5"/>
        <v>0</v>
      </c>
      <c r="L42" s="69">
        <f t="shared" si="1"/>
        <v>0</v>
      </c>
      <c r="M42" s="69">
        <f t="shared" si="2"/>
        <v>0</v>
      </c>
      <c r="N42" s="69">
        <f t="shared" si="3"/>
        <v>0</v>
      </c>
      <c r="O42" s="69">
        <f t="shared" si="4"/>
        <v>0</v>
      </c>
    </row>
    <row r="43" spans="1:15" s="7" customFormat="1" ht="180" x14ac:dyDescent="0.25">
      <c r="A43" s="79">
        <v>21</v>
      </c>
      <c r="B43" s="101" t="s">
        <v>173</v>
      </c>
      <c r="C43" s="79" t="s">
        <v>149</v>
      </c>
      <c r="D43" s="102">
        <v>8.6</v>
      </c>
      <c r="E43" s="100"/>
      <c r="F43" s="69"/>
      <c r="G43" s="69"/>
      <c r="H43" s="69"/>
      <c r="I43" s="69"/>
      <c r="J43" s="69">
        <f t="shared" si="0"/>
        <v>0</v>
      </c>
      <c r="K43" s="70">
        <f t="shared" si="5"/>
        <v>0</v>
      </c>
      <c r="L43" s="69">
        <f t="shared" si="1"/>
        <v>0</v>
      </c>
      <c r="M43" s="69">
        <f t="shared" si="2"/>
        <v>0</v>
      </c>
      <c r="N43" s="69">
        <f t="shared" si="3"/>
        <v>0</v>
      </c>
      <c r="O43" s="69">
        <f t="shared" si="4"/>
        <v>0</v>
      </c>
    </row>
    <row r="44" spans="1:15" s="7" customFormat="1" ht="60" x14ac:dyDescent="0.25">
      <c r="A44" s="79">
        <v>22</v>
      </c>
      <c r="B44" s="101" t="s">
        <v>343</v>
      </c>
      <c r="C44" s="80" t="s">
        <v>149</v>
      </c>
      <c r="D44" s="99">
        <v>0.5</v>
      </c>
      <c r="E44" s="100"/>
      <c r="F44" s="69"/>
      <c r="G44" s="69"/>
      <c r="H44" s="69"/>
      <c r="I44" s="69"/>
      <c r="J44" s="69">
        <f t="shared" si="0"/>
        <v>0</v>
      </c>
      <c r="K44" s="70">
        <f t="shared" si="5"/>
        <v>0</v>
      </c>
      <c r="L44" s="69">
        <f t="shared" si="1"/>
        <v>0</v>
      </c>
      <c r="M44" s="69">
        <f t="shared" si="2"/>
        <v>0</v>
      </c>
      <c r="N44" s="69">
        <f t="shared" si="3"/>
        <v>0</v>
      </c>
      <c r="O44" s="69">
        <f t="shared" si="4"/>
        <v>0</v>
      </c>
    </row>
    <row r="45" spans="1:15" s="7" customFormat="1" ht="60" x14ac:dyDescent="0.25">
      <c r="A45" s="80">
        <v>23</v>
      </c>
      <c r="B45" s="98" t="s">
        <v>174</v>
      </c>
      <c r="C45" s="80" t="s">
        <v>149</v>
      </c>
      <c r="D45" s="99">
        <v>5.5</v>
      </c>
      <c r="E45" s="103"/>
      <c r="F45" s="103"/>
      <c r="G45" s="69"/>
      <c r="H45" s="69"/>
      <c r="I45" s="69"/>
      <c r="J45" s="69">
        <f t="shared" si="0"/>
        <v>0</v>
      </c>
      <c r="K45" s="70">
        <f t="shared" si="5"/>
        <v>0</v>
      </c>
      <c r="L45" s="69">
        <f t="shared" si="1"/>
        <v>0</v>
      </c>
      <c r="M45" s="69">
        <f t="shared" si="2"/>
        <v>0</v>
      </c>
      <c r="N45" s="69">
        <f t="shared" si="3"/>
        <v>0</v>
      </c>
      <c r="O45" s="69">
        <f t="shared" si="4"/>
        <v>0</v>
      </c>
    </row>
    <row r="46" spans="1:15" s="7" customFormat="1" ht="30" x14ac:dyDescent="0.25">
      <c r="A46" s="79">
        <v>24</v>
      </c>
      <c r="B46" s="101" t="s">
        <v>175</v>
      </c>
      <c r="C46" s="79" t="s">
        <v>155</v>
      </c>
      <c r="D46" s="102">
        <v>2</v>
      </c>
      <c r="E46" s="103"/>
      <c r="F46" s="103"/>
      <c r="G46" s="69"/>
      <c r="H46" s="69"/>
      <c r="I46" s="69"/>
      <c r="J46" s="69">
        <f t="shared" si="0"/>
        <v>0</v>
      </c>
      <c r="K46" s="70">
        <f t="shared" si="5"/>
        <v>0</v>
      </c>
      <c r="L46" s="69">
        <f t="shared" si="1"/>
        <v>0</v>
      </c>
      <c r="M46" s="69">
        <f t="shared" si="2"/>
        <v>0</v>
      </c>
      <c r="N46" s="69">
        <f t="shared" si="3"/>
        <v>0</v>
      </c>
      <c r="O46" s="69">
        <f t="shared" si="4"/>
        <v>0</v>
      </c>
    </row>
    <row r="47" spans="1:15" s="7" customFormat="1" ht="75" x14ac:dyDescent="0.25">
      <c r="A47" s="79">
        <v>25</v>
      </c>
      <c r="B47" s="101" t="s">
        <v>176</v>
      </c>
      <c r="C47" s="79" t="s">
        <v>155</v>
      </c>
      <c r="D47" s="102">
        <v>1</v>
      </c>
      <c r="E47" s="103"/>
      <c r="F47" s="103"/>
      <c r="G47" s="69"/>
      <c r="H47" s="69"/>
      <c r="I47" s="69"/>
      <c r="J47" s="69">
        <f t="shared" si="0"/>
        <v>0</v>
      </c>
      <c r="K47" s="70">
        <f t="shared" si="5"/>
        <v>0</v>
      </c>
      <c r="L47" s="69">
        <f t="shared" si="1"/>
        <v>0</v>
      </c>
      <c r="M47" s="69">
        <f t="shared" si="2"/>
        <v>0</v>
      </c>
      <c r="N47" s="69">
        <f t="shared" si="3"/>
        <v>0</v>
      </c>
      <c r="O47" s="69">
        <f t="shared" si="4"/>
        <v>0</v>
      </c>
    </row>
    <row r="48" spans="1:15" s="7" customFormat="1" ht="30" x14ac:dyDescent="0.25">
      <c r="A48" s="79">
        <v>26</v>
      </c>
      <c r="B48" s="101" t="s">
        <v>172</v>
      </c>
      <c r="C48" s="80" t="s">
        <v>149</v>
      </c>
      <c r="D48" s="102">
        <v>12.5</v>
      </c>
      <c r="E48" s="103"/>
      <c r="F48" s="103"/>
      <c r="G48" s="69"/>
      <c r="H48" s="69"/>
      <c r="I48" s="69"/>
      <c r="J48" s="69">
        <f t="shared" si="0"/>
        <v>0</v>
      </c>
      <c r="K48" s="70">
        <f t="shared" si="5"/>
        <v>0</v>
      </c>
      <c r="L48" s="69">
        <f t="shared" si="1"/>
        <v>0</v>
      </c>
      <c r="M48" s="69">
        <f t="shared" si="2"/>
        <v>0</v>
      </c>
      <c r="N48" s="69">
        <f t="shared" si="3"/>
        <v>0</v>
      </c>
      <c r="O48" s="69">
        <f t="shared" si="4"/>
        <v>0</v>
      </c>
    </row>
    <row r="49" spans="1:15" s="7" customFormat="1" ht="45" x14ac:dyDescent="0.25">
      <c r="A49" s="80">
        <v>27</v>
      </c>
      <c r="B49" s="101" t="s">
        <v>178</v>
      </c>
      <c r="C49" s="79" t="s">
        <v>149</v>
      </c>
      <c r="D49" s="102">
        <v>42.1</v>
      </c>
      <c r="E49" s="100"/>
      <c r="F49" s="69"/>
      <c r="G49" s="69"/>
      <c r="H49" s="69"/>
      <c r="I49" s="69"/>
      <c r="J49" s="69">
        <f t="shared" si="0"/>
        <v>0</v>
      </c>
      <c r="K49" s="70">
        <f t="shared" si="5"/>
        <v>0</v>
      </c>
      <c r="L49" s="69">
        <f t="shared" si="1"/>
        <v>0</v>
      </c>
      <c r="M49" s="69">
        <f t="shared" si="2"/>
        <v>0</v>
      </c>
      <c r="N49" s="69">
        <f t="shared" si="3"/>
        <v>0</v>
      </c>
      <c r="O49" s="69">
        <f t="shared" si="4"/>
        <v>0</v>
      </c>
    </row>
    <row r="50" spans="1:15" s="7" customFormat="1" ht="30" x14ac:dyDescent="0.25">
      <c r="A50" s="79">
        <v>28</v>
      </c>
      <c r="B50" s="101" t="s">
        <v>286</v>
      </c>
      <c r="C50" s="80" t="s">
        <v>158</v>
      </c>
      <c r="D50" s="99">
        <v>5</v>
      </c>
      <c r="E50" s="100"/>
      <c r="F50" s="69"/>
      <c r="G50" s="69"/>
      <c r="H50" s="69"/>
      <c r="I50" s="69"/>
      <c r="J50" s="69">
        <f t="shared" si="0"/>
        <v>0</v>
      </c>
      <c r="K50" s="70">
        <f t="shared" si="5"/>
        <v>0</v>
      </c>
      <c r="L50" s="69">
        <f t="shared" si="1"/>
        <v>0</v>
      </c>
      <c r="M50" s="69">
        <f t="shared" si="2"/>
        <v>0</v>
      </c>
      <c r="N50" s="69">
        <f t="shared" si="3"/>
        <v>0</v>
      </c>
      <c r="O50" s="69">
        <f t="shared" si="4"/>
        <v>0</v>
      </c>
    </row>
    <row r="51" spans="1:15" s="7" customFormat="1" ht="30" x14ac:dyDescent="0.25">
      <c r="A51" s="79">
        <v>29</v>
      </c>
      <c r="B51" s="98" t="s">
        <v>179</v>
      </c>
      <c r="C51" s="80" t="s">
        <v>163</v>
      </c>
      <c r="D51" s="99">
        <v>3</v>
      </c>
      <c r="E51" s="103"/>
      <c r="F51" s="103"/>
      <c r="G51" s="69"/>
      <c r="H51" s="69"/>
      <c r="I51" s="69"/>
      <c r="J51" s="69">
        <f t="shared" si="0"/>
        <v>0</v>
      </c>
      <c r="K51" s="70">
        <f t="shared" si="5"/>
        <v>0</v>
      </c>
      <c r="L51" s="69">
        <f t="shared" si="1"/>
        <v>0</v>
      </c>
      <c r="M51" s="69">
        <f t="shared" si="2"/>
        <v>0</v>
      </c>
      <c r="N51" s="69">
        <f t="shared" si="3"/>
        <v>0</v>
      </c>
      <c r="O51" s="69">
        <f t="shared" si="4"/>
        <v>0</v>
      </c>
    </row>
    <row r="52" spans="1:15" s="7" customFormat="1" ht="30" x14ac:dyDescent="0.25">
      <c r="A52" s="79">
        <v>30</v>
      </c>
      <c r="B52" s="101" t="s">
        <v>323</v>
      </c>
      <c r="C52" s="79" t="s">
        <v>163</v>
      </c>
      <c r="D52" s="102">
        <v>1</v>
      </c>
      <c r="E52" s="103"/>
      <c r="F52" s="103"/>
      <c r="G52" s="69"/>
      <c r="H52" s="69"/>
      <c r="I52" s="69"/>
      <c r="J52" s="69">
        <f t="shared" si="0"/>
        <v>0</v>
      </c>
      <c r="K52" s="70">
        <f t="shared" si="5"/>
        <v>0</v>
      </c>
      <c r="L52" s="69">
        <f t="shared" si="1"/>
        <v>0</v>
      </c>
      <c r="M52" s="69">
        <f t="shared" si="2"/>
        <v>0</v>
      </c>
      <c r="N52" s="69">
        <f t="shared" si="3"/>
        <v>0</v>
      </c>
      <c r="O52" s="69">
        <f t="shared" si="4"/>
        <v>0</v>
      </c>
    </row>
    <row r="53" spans="1:15" s="118" customFormat="1" ht="14.25" x14ac:dyDescent="0.2">
      <c r="A53" s="111"/>
      <c r="B53" s="104" t="s">
        <v>183</v>
      </c>
      <c r="C53" s="112"/>
      <c r="D53" s="113"/>
      <c r="E53" s="114"/>
      <c r="F53" s="115"/>
      <c r="G53" s="115"/>
      <c r="H53" s="115"/>
      <c r="I53" s="115"/>
      <c r="J53" s="115"/>
      <c r="K53" s="116"/>
      <c r="L53" s="115"/>
      <c r="M53" s="115"/>
      <c r="N53" s="115"/>
      <c r="O53" s="115"/>
    </row>
    <row r="54" spans="1:15" s="7" customFormat="1" ht="15" x14ac:dyDescent="0.25">
      <c r="A54" s="80">
        <v>31</v>
      </c>
      <c r="B54" s="101" t="s">
        <v>184</v>
      </c>
      <c r="C54" s="80" t="s">
        <v>163</v>
      </c>
      <c r="D54" s="102">
        <v>2</v>
      </c>
      <c r="E54" s="103"/>
      <c r="F54" s="103"/>
      <c r="G54" s="69"/>
      <c r="H54" s="69"/>
      <c r="I54" s="69"/>
      <c r="J54" s="69">
        <f t="shared" si="0"/>
        <v>0</v>
      </c>
      <c r="K54" s="70">
        <f t="shared" si="5"/>
        <v>0</v>
      </c>
      <c r="L54" s="69">
        <f t="shared" si="1"/>
        <v>0</v>
      </c>
      <c r="M54" s="69">
        <f t="shared" si="2"/>
        <v>0</v>
      </c>
      <c r="N54" s="69">
        <f t="shared" si="3"/>
        <v>0</v>
      </c>
      <c r="O54" s="69">
        <f t="shared" si="4"/>
        <v>0</v>
      </c>
    </row>
    <row r="55" spans="1:15" s="7" customFormat="1" ht="30" x14ac:dyDescent="0.25">
      <c r="A55" s="79">
        <v>32</v>
      </c>
      <c r="B55" s="101" t="s">
        <v>194</v>
      </c>
      <c r="C55" s="79" t="s">
        <v>163</v>
      </c>
      <c r="D55" s="102">
        <v>2</v>
      </c>
      <c r="E55" s="100"/>
      <c r="F55" s="69"/>
      <c r="G55" s="69"/>
      <c r="H55" s="69"/>
      <c r="I55" s="69"/>
      <c r="J55" s="69">
        <f t="shared" si="0"/>
        <v>0</v>
      </c>
      <c r="K55" s="70">
        <f t="shared" si="5"/>
        <v>0</v>
      </c>
      <c r="L55" s="69">
        <f t="shared" si="1"/>
        <v>0</v>
      </c>
      <c r="M55" s="69">
        <f t="shared" si="2"/>
        <v>0</v>
      </c>
      <c r="N55" s="69">
        <f t="shared" si="3"/>
        <v>0</v>
      </c>
      <c r="O55" s="69">
        <f t="shared" si="4"/>
        <v>0</v>
      </c>
    </row>
    <row r="56" spans="1:15" s="7" customFormat="1" ht="30" x14ac:dyDescent="0.25">
      <c r="A56" s="79">
        <v>33</v>
      </c>
      <c r="B56" s="101" t="s">
        <v>195</v>
      </c>
      <c r="C56" s="80" t="s">
        <v>163</v>
      </c>
      <c r="D56" s="99">
        <v>2</v>
      </c>
      <c r="E56" s="100"/>
      <c r="F56" s="69"/>
      <c r="G56" s="69"/>
      <c r="H56" s="69"/>
      <c r="I56" s="69"/>
      <c r="J56" s="69">
        <f t="shared" si="0"/>
        <v>0</v>
      </c>
      <c r="K56" s="70">
        <f t="shared" si="5"/>
        <v>0</v>
      </c>
      <c r="L56" s="69">
        <f t="shared" si="1"/>
        <v>0</v>
      </c>
      <c r="M56" s="69">
        <f t="shared" si="2"/>
        <v>0</v>
      </c>
      <c r="N56" s="69">
        <f t="shared" si="3"/>
        <v>0</v>
      </c>
      <c r="O56" s="69">
        <f t="shared" si="4"/>
        <v>0</v>
      </c>
    </row>
    <row r="57" spans="1:15" s="7" customFormat="1" ht="30" x14ac:dyDescent="0.25">
      <c r="A57" s="79">
        <v>34</v>
      </c>
      <c r="B57" s="98" t="s">
        <v>196</v>
      </c>
      <c r="C57" s="80" t="s">
        <v>182</v>
      </c>
      <c r="D57" s="99">
        <v>5</v>
      </c>
      <c r="E57" s="103"/>
      <c r="F57" s="103"/>
      <c r="G57" s="69"/>
      <c r="H57" s="69"/>
      <c r="I57" s="69"/>
      <c r="J57" s="69">
        <f t="shared" si="0"/>
        <v>0</v>
      </c>
      <c r="K57" s="70">
        <f t="shared" si="5"/>
        <v>0</v>
      </c>
      <c r="L57" s="69">
        <f t="shared" si="1"/>
        <v>0</v>
      </c>
      <c r="M57" s="69">
        <f t="shared" si="2"/>
        <v>0</v>
      </c>
      <c r="N57" s="69">
        <f t="shared" si="3"/>
        <v>0</v>
      </c>
      <c r="O57" s="69">
        <f t="shared" si="4"/>
        <v>0</v>
      </c>
    </row>
    <row r="58" spans="1:15" s="7" customFormat="1" ht="45" x14ac:dyDescent="0.25">
      <c r="A58" s="80">
        <v>35</v>
      </c>
      <c r="B58" s="101" t="s">
        <v>185</v>
      </c>
      <c r="C58" s="79" t="s">
        <v>158</v>
      </c>
      <c r="D58" s="102">
        <v>6</v>
      </c>
      <c r="E58" s="103"/>
      <c r="F58" s="103"/>
      <c r="G58" s="69"/>
      <c r="H58" s="69"/>
      <c r="I58" s="69"/>
      <c r="J58" s="69">
        <f t="shared" si="0"/>
        <v>0</v>
      </c>
      <c r="K58" s="70">
        <f t="shared" si="5"/>
        <v>0</v>
      </c>
      <c r="L58" s="69">
        <f t="shared" si="1"/>
        <v>0</v>
      </c>
      <c r="M58" s="69">
        <f t="shared" si="2"/>
        <v>0</v>
      </c>
      <c r="N58" s="69">
        <f t="shared" si="3"/>
        <v>0</v>
      </c>
      <c r="O58" s="69">
        <f t="shared" si="4"/>
        <v>0</v>
      </c>
    </row>
    <row r="59" spans="1:15" s="7" customFormat="1" ht="15" x14ac:dyDescent="0.25">
      <c r="A59" s="79">
        <v>36</v>
      </c>
      <c r="B59" s="101" t="s">
        <v>186</v>
      </c>
      <c r="C59" s="79" t="s">
        <v>187</v>
      </c>
      <c r="D59" s="102">
        <v>0.06</v>
      </c>
      <c r="E59" s="103"/>
      <c r="F59" s="103"/>
      <c r="G59" s="69"/>
      <c r="H59" s="69"/>
      <c r="I59" s="69"/>
      <c r="J59" s="69">
        <f t="shared" si="0"/>
        <v>0</v>
      </c>
      <c r="K59" s="70">
        <f t="shared" si="5"/>
        <v>0</v>
      </c>
      <c r="L59" s="69">
        <f t="shared" si="1"/>
        <v>0</v>
      </c>
      <c r="M59" s="69">
        <f t="shared" si="2"/>
        <v>0</v>
      </c>
      <c r="N59" s="69">
        <f t="shared" si="3"/>
        <v>0</v>
      </c>
      <c r="O59" s="69">
        <f t="shared" si="4"/>
        <v>0</v>
      </c>
    </row>
    <row r="60" spans="1:15" s="7" customFormat="1" ht="60" x14ac:dyDescent="0.25">
      <c r="A60" s="79">
        <v>37</v>
      </c>
      <c r="B60" s="101" t="s">
        <v>188</v>
      </c>
      <c r="C60" s="80" t="s">
        <v>158</v>
      </c>
      <c r="D60" s="102">
        <v>2</v>
      </c>
      <c r="E60" s="103"/>
      <c r="F60" s="103"/>
      <c r="G60" s="69"/>
      <c r="H60" s="69"/>
      <c r="I60" s="69"/>
      <c r="J60" s="69">
        <f t="shared" si="0"/>
        <v>0</v>
      </c>
      <c r="K60" s="70">
        <f t="shared" si="5"/>
        <v>0</v>
      </c>
      <c r="L60" s="69">
        <f t="shared" si="1"/>
        <v>0</v>
      </c>
      <c r="M60" s="69">
        <f t="shared" si="2"/>
        <v>0</v>
      </c>
      <c r="N60" s="69">
        <f t="shared" si="3"/>
        <v>0</v>
      </c>
      <c r="O60" s="69">
        <f t="shared" si="4"/>
        <v>0</v>
      </c>
    </row>
    <row r="61" spans="1:15" s="7" customFormat="1" ht="45" x14ac:dyDescent="0.25">
      <c r="A61" s="79">
        <v>38</v>
      </c>
      <c r="B61" s="101" t="s">
        <v>189</v>
      </c>
      <c r="C61" s="79" t="s">
        <v>155</v>
      </c>
      <c r="D61" s="102">
        <v>1</v>
      </c>
      <c r="E61" s="100"/>
      <c r="F61" s="69"/>
      <c r="G61" s="69"/>
      <c r="H61" s="69"/>
      <c r="I61" s="69"/>
      <c r="J61" s="69">
        <f t="shared" si="0"/>
        <v>0</v>
      </c>
      <c r="K61" s="70">
        <f t="shared" si="5"/>
        <v>0</v>
      </c>
      <c r="L61" s="69">
        <f t="shared" si="1"/>
        <v>0</v>
      </c>
      <c r="M61" s="69">
        <f t="shared" si="2"/>
        <v>0</v>
      </c>
      <c r="N61" s="69">
        <f t="shared" si="3"/>
        <v>0</v>
      </c>
      <c r="O61" s="69">
        <f t="shared" si="4"/>
        <v>0</v>
      </c>
    </row>
    <row r="62" spans="1:15" s="7" customFormat="1" ht="45" x14ac:dyDescent="0.25">
      <c r="A62" s="80">
        <v>39</v>
      </c>
      <c r="B62" s="101" t="s">
        <v>190</v>
      </c>
      <c r="C62" s="80" t="s">
        <v>155</v>
      </c>
      <c r="D62" s="99">
        <v>1</v>
      </c>
      <c r="E62" s="100"/>
      <c r="F62" s="69"/>
      <c r="G62" s="69"/>
      <c r="H62" s="69"/>
      <c r="I62" s="69"/>
      <c r="J62" s="69">
        <f t="shared" si="0"/>
        <v>0</v>
      </c>
      <c r="K62" s="70">
        <f t="shared" si="5"/>
        <v>0</v>
      </c>
      <c r="L62" s="69">
        <f t="shared" si="1"/>
        <v>0</v>
      </c>
      <c r="M62" s="69">
        <f t="shared" si="2"/>
        <v>0</v>
      </c>
      <c r="N62" s="69">
        <f t="shared" si="3"/>
        <v>0</v>
      </c>
      <c r="O62" s="69">
        <f t="shared" si="4"/>
        <v>0</v>
      </c>
    </row>
    <row r="63" spans="1:15" s="7" customFormat="1" ht="45" x14ac:dyDescent="0.25">
      <c r="A63" s="79">
        <v>40</v>
      </c>
      <c r="B63" s="98" t="s">
        <v>191</v>
      </c>
      <c r="C63" s="80" t="s">
        <v>155</v>
      </c>
      <c r="D63" s="99">
        <v>1</v>
      </c>
      <c r="E63" s="103"/>
      <c r="F63" s="103"/>
      <c r="G63" s="69"/>
      <c r="H63" s="69"/>
      <c r="I63" s="69"/>
      <c r="J63" s="69">
        <f t="shared" si="0"/>
        <v>0</v>
      </c>
      <c r="K63" s="70">
        <f t="shared" si="5"/>
        <v>0</v>
      </c>
      <c r="L63" s="69">
        <f t="shared" si="1"/>
        <v>0</v>
      </c>
      <c r="M63" s="69">
        <f t="shared" si="2"/>
        <v>0</v>
      </c>
      <c r="N63" s="69">
        <f t="shared" si="3"/>
        <v>0</v>
      </c>
      <c r="O63" s="69">
        <f t="shared" si="4"/>
        <v>0</v>
      </c>
    </row>
    <row r="64" spans="1:15" s="7" customFormat="1" ht="45" x14ac:dyDescent="0.25">
      <c r="A64" s="79">
        <v>41</v>
      </c>
      <c r="B64" s="101" t="s">
        <v>192</v>
      </c>
      <c r="C64" s="79" t="s">
        <v>155</v>
      </c>
      <c r="D64" s="102">
        <v>1</v>
      </c>
      <c r="E64" s="103"/>
      <c r="F64" s="103"/>
      <c r="G64" s="69"/>
      <c r="H64" s="69"/>
      <c r="I64" s="69"/>
      <c r="J64" s="69">
        <f t="shared" si="0"/>
        <v>0</v>
      </c>
      <c r="K64" s="70">
        <f t="shared" si="5"/>
        <v>0</v>
      </c>
      <c r="L64" s="69">
        <f t="shared" si="1"/>
        <v>0</v>
      </c>
      <c r="M64" s="69">
        <f t="shared" si="2"/>
        <v>0</v>
      </c>
      <c r="N64" s="69">
        <f t="shared" si="3"/>
        <v>0</v>
      </c>
      <c r="O64" s="69">
        <f t="shared" si="4"/>
        <v>0</v>
      </c>
    </row>
    <row r="65" spans="1:15" s="7" customFormat="1" ht="15" x14ac:dyDescent="0.25">
      <c r="A65" s="79">
        <v>42</v>
      </c>
      <c r="B65" s="101" t="s">
        <v>326</v>
      </c>
      <c r="C65" s="79" t="s">
        <v>155</v>
      </c>
      <c r="D65" s="102">
        <v>1</v>
      </c>
      <c r="E65" s="103"/>
      <c r="F65" s="103"/>
      <c r="G65" s="69"/>
      <c r="H65" s="69"/>
      <c r="I65" s="69"/>
      <c r="J65" s="69">
        <f t="shared" si="0"/>
        <v>0</v>
      </c>
      <c r="K65" s="70">
        <f t="shared" si="5"/>
        <v>0</v>
      </c>
      <c r="L65" s="69">
        <f t="shared" si="1"/>
        <v>0</v>
      </c>
      <c r="M65" s="69">
        <f t="shared" si="2"/>
        <v>0</v>
      </c>
      <c r="N65" s="69">
        <f t="shared" si="3"/>
        <v>0</v>
      </c>
      <c r="O65" s="69">
        <f t="shared" si="4"/>
        <v>0</v>
      </c>
    </row>
    <row r="66" spans="1:15" s="7" customFormat="1" ht="15" x14ac:dyDescent="0.25">
      <c r="A66" s="80">
        <v>43</v>
      </c>
      <c r="B66" s="101" t="s">
        <v>197</v>
      </c>
      <c r="C66" s="80" t="s">
        <v>155</v>
      </c>
      <c r="D66" s="102">
        <v>1</v>
      </c>
      <c r="E66" s="103"/>
      <c r="F66" s="103"/>
      <c r="G66" s="69"/>
      <c r="H66" s="69"/>
      <c r="I66" s="69"/>
      <c r="J66" s="69">
        <f t="shared" si="0"/>
        <v>0</v>
      </c>
      <c r="K66" s="70">
        <f t="shared" si="5"/>
        <v>0</v>
      </c>
      <c r="L66" s="69">
        <f t="shared" si="1"/>
        <v>0</v>
      </c>
      <c r="M66" s="69">
        <f t="shared" si="2"/>
        <v>0</v>
      </c>
      <c r="N66" s="69">
        <f t="shared" si="3"/>
        <v>0</v>
      </c>
      <c r="O66" s="69">
        <f t="shared" si="4"/>
        <v>0</v>
      </c>
    </row>
    <row r="67" spans="1:15" s="7" customFormat="1" ht="30" x14ac:dyDescent="0.25">
      <c r="A67" s="79">
        <v>44</v>
      </c>
      <c r="B67" s="101" t="s">
        <v>198</v>
      </c>
      <c r="C67" s="79" t="s">
        <v>155</v>
      </c>
      <c r="D67" s="102">
        <v>2</v>
      </c>
      <c r="E67" s="100"/>
      <c r="F67" s="69"/>
      <c r="G67" s="69"/>
      <c r="H67" s="69"/>
      <c r="I67" s="69"/>
      <c r="J67" s="69">
        <f t="shared" si="0"/>
        <v>0</v>
      </c>
      <c r="K67" s="70">
        <f t="shared" si="5"/>
        <v>0</v>
      </c>
      <c r="L67" s="69">
        <f t="shared" si="1"/>
        <v>0</v>
      </c>
      <c r="M67" s="69">
        <f t="shared" si="2"/>
        <v>0</v>
      </c>
      <c r="N67" s="69">
        <f t="shared" si="3"/>
        <v>0</v>
      </c>
      <c r="O67" s="69">
        <f t="shared" si="4"/>
        <v>0</v>
      </c>
    </row>
    <row r="68" spans="1:15" s="118" customFormat="1" ht="14.25" x14ac:dyDescent="0.2">
      <c r="A68" s="111"/>
      <c r="B68" s="104" t="s">
        <v>199</v>
      </c>
      <c r="C68" s="112"/>
      <c r="D68" s="113"/>
      <c r="E68" s="114"/>
      <c r="F68" s="115"/>
      <c r="G68" s="115"/>
      <c r="H68" s="115"/>
      <c r="I68" s="115"/>
      <c r="J68" s="115"/>
      <c r="K68" s="116"/>
      <c r="L68" s="115"/>
      <c r="M68" s="115"/>
      <c r="N68" s="115"/>
      <c r="O68" s="115"/>
    </row>
    <row r="69" spans="1:15" s="7" customFormat="1" ht="60" x14ac:dyDescent="0.25">
      <c r="A69" s="79">
        <v>45</v>
      </c>
      <c r="B69" s="98" t="s">
        <v>200</v>
      </c>
      <c r="C69" s="80" t="s">
        <v>158</v>
      </c>
      <c r="D69" s="99">
        <v>60</v>
      </c>
      <c r="E69" s="103"/>
      <c r="F69" s="103"/>
      <c r="G69" s="69"/>
      <c r="H69" s="69"/>
      <c r="I69" s="69"/>
      <c r="J69" s="69">
        <f t="shared" si="0"/>
        <v>0</v>
      </c>
      <c r="K69" s="70">
        <f t="shared" si="5"/>
        <v>0</v>
      </c>
      <c r="L69" s="69">
        <f t="shared" si="1"/>
        <v>0</v>
      </c>
      <c r="M69" s="69">
        <f t="shared" si="2"/>
        <v>0</v>
      </c>
      <c r="N69" s="69">
        <f t="shared" si="3"/>
        <v>0</v>
      </c>
      <c r="O69" s="69">
        <f t="shared" si="4"/>
        <v>0</v>
      </c>
    </row>
    <row r="70" spans="1:15" s="7" customFormat="1" ht="30" x14ac:dyDescent="0.25">
      <c r="A70" s="79">
        <v>46</v>
      </c>
      <c r="B70" s="101" t="s">
        <v>201</v>
      </c>
      <c r="C70" s="79" t="s">
        <v>163</v>
      </c>
      <c r="D70" s="102">
        <v>5</v>
      </c>
      <c r="E70" s="103"/>
      <c r="F70" s="103"/>
      <c r="G70" s="69"/>
      <c r="H70" s="69"/>
      <c r="I70" s="69"/>
      <c r="J70" s="69">
        <f t="shared" si="0"/>
        <v>0</v>
      </c>
      <c r="K70" s="70">
        <f t="shared" si="5"/>
        <v>0</v>
      </c>
      <c r="L70" s="69">
        <f t="shared" si="1"/>
        <v>0</v>
      </c>
      <c r="M70" s="69">
        <f t="shared" si="2"/>
        <v>0</v>
      </c>
      <c r="N70" s="69">
        <f t="shared" si="3"/>
        <v>0</v>
      </c>
      <c r="O70" s="69">
        <f t="shared" si="4"/>
        <v>0</v>
      </c>
    </row>
    <row r="71" spans="1:15" s="7" customFormat="1" ht="45" x14ac:dyDescent="0.25">
      <c r="A71" s="79">
        <v>47</v>
      </c>
      <c r="B71" s="101" t="s">
        <v>202</v>
      </c>
      <c r="C71" s="79" t="s">
        <v>163</v>
      </c>
      <c r="D71" s="102">
        <v>10</v>
      </c>
      <c r="E71" s="103"/>
      <c r="F71" s="103"/>
      <c r="G71" s="69"/>
      <c r="H71" s="69"/>
      <c r="I71" s="69"/>
      <c r="J71" s="69">
        <f t="shared" si="0"/>
        <v>0</v>
      </c>
      <c r="K71" s="70">
        <f t="shared" si="5"/>
        <v>0</v>
      </c>
      <c r="L71" s="69">
        <f t="shared" si="1"/>
        <v>0</v>
      </c>
      <c r="M71" s="69">
        <f t="shared" si="2"/>
        <v>0</v>
      </c>
      <c r="N71" s="69">
        <f t="shared" si="3"/>
        <v>0</v>
      </c>
      <c r="O71" s="69">
        <f t="shared" si="4"/>
        <v>0</v>
      </c>
    </row>
    <row r="72" spans="1:15" s="7" customFormat="1" ht="30" x14ac:dyDescent="0.25">
      <c r="A72" s="79">
        <v>48</v>
      </c>
      <c r="B72" s="101" t="s">
        <v>203</v>
      </c>
      <c r="C72" s="80" t="s">
        <v>163</v>
      </c>
      <c r="D72" s="102">
        <v>7</v>
      </c>
      <c r="E72" s="103"/>
      <c r="F72" s="103"/>
      <c r="G72" s="69"/>
      <c r="H72" s="69"/>
      <c r="I72" s="69"/>
      <c r="J72" s="69">
        <f t="shared" si="0"/>
        <v>0</v>
      </c>
      <c r="K72" s="70">
        <f t="shared" si="5"/>
        <v>0</v>
      </c>
      <c r="L72" s="69">
        <f t="shared" si="1"/>
        <v>0</v>
      </c>
      <c r="M72" s="69">
        <f t="shared" si="2"/>
        <v>0</v>
      </c>
      <c r="N72" s="69">
        <f t="shared" si="3"/>
        <v>0</v>
      </c>
      <c r="O72" s="69">
        <f t="shared" si="4"/>
        <v>0</v>
      </c>
    </row>
    <row r="73" spans="1:15" s="7" customFormat="1" ht="30" x14ac:dyDescent="0.25">
      <c r="A73" s="79">
        <v>49</v>
      </c>
      <c r="B73" s="101" t="s">
        <v>204</v>
      </c>
      <c r="C73" s="79" t="s">
        <v>155</v>
      </c>
      <c r="D73" s="102">
        <v>1</v>
      </c>
      <c r="E73" s="100"/>
      <c r="F73" s="69"/>
      <c r="G73" s="69"/>
      <c r="H73" s="69"/>
      <c r="I73" s="69"/>
      <c r="J73" s="69">
        <f t="shared" si="0"/>
        <v>0</v>
      </c>
      <c r="K73" s="70">
        <f t="shared" si="5"/>
        <v>0</v>
      </c>
      <c r="L73" s="69">
        <f t="shared" si="1"/>
        <v>0</v>
      </c>
      <c r="M73" s="69">
        <f t="shared" si="2"/>
        <v>0</v>
      </c>
      <c r="N73" s="69">
        <f t="shared" si="3"/>
        <v>0</v>
      </c>
      <c r="O73" s="69">
        <f t="shared" si="4"/>
        <v>0</v>
      </c>
    </row>
    <row r="74" spans="1:15" s="7" customFormat="1" ht="45" x14ac:dyDescent="0.25">
      <c r="A74" s="79">
        <v>50</v>
      </c>
      <c r="B74" s="101" t="s">
        <v>205</v>
      </c>
      <c r="C74" s="80" t="s">
        <v>182</v>
      </c>
      <c r="D74" s="99">
        <v>1</v>
      </c>
      <c r="E74" s="100"/>
      <c r="F74" s="69"/>
      <c r="G74" s="69"/>
      <c r="H74" s="69"/>
      <c r="I74" s="69"/>
      <c r="J74" s="69">
        <f t="shared" si="0"/>
        <v>0</v>
      </c>
      <c r="K74" s="70">
        <f t="shared" si="5"/>
        <v>0</v>
      </c>
      <c r="L74" s="69">
        <f t="shared" si="1"/>
        <v>0</v>
      </c>
      <c r="M74" s="69">
        <f t="shared" si="2"/>
        <v>0</v>
      </c>
      <c r="N74" s="69">
        <f t="shared" si="3"/>
        <v>0</v>
      </c>
      <c r="O74" s="69">
        <f t="shared" si="4"/>
        <v>0</v>
      </c>
    </row>
    <row r="75" spans="1:15" s="7" customFormat="1" ht="60" x14ac:dyDescent="0.25">
      <c r="A75" s="79">
        <v>51</v>
      </c>
      <c r="B75" s="98" t="s">
        <v>206</v>
      </c>
      <c r="C75" s="80" t="s">
        <v>182</v>
      </c>
      <c r="D75" s="99">
        <v>1</v>
      </c>
      <c r="E75" s="103"/>
      <c r="F75" s="103"/>
      <c r="G75" s="69"/>
      <c r="H75" s="69"/>
      <c r="I75" s="69"/>
      <c r="J75" s="69">
        <f t="shared" si="0"/>
        <v>0</v>
      </c>
      <c r="K75" s="70">
        <f t="shared" si="5"/>
        <v>0</v>
      </c>
      <c r="L75" s="69">
        <f t="shared" si="1"/>
        <v>0</v>
      </c>
      <c r="M75" s="69">
        <f t="shared" si="2"/>
        <v>0</v>
      </c>
      <c r="N75" s="69">
        <f t="shared" si="3"/>
        <v>0</v>
      </c>
      <c r="O75" s="69">
        <f t="shared" si="4"/>
        <v>0</v>
      </c>
    </row>
    <row r="76" spans="1:15" s="7" customFormat="1" ht="15" x14ac:dyDescent="0.25">
      <c r="A76" s="79">
        <v>52</v>
      </c>
      <c r="B76" s="101" t="s">
        <v>208</v>
      </c>
      <c r="C76" s="79" t="s">
        <v>155</v>
      </c>
      <c r="D76" s="102">
        <v>1</v>
      </c>
      <c r="E76" s="103"/>
      <c r="F76" s="103"/>
      <c r="G76" s="69"/>
      <c r="H76" s="69"/>
      <c r="I76" s="69"/>
      <c r="J76" s="69">
        <f t="shared" si="0"/>
        <v>0</v>
      </c>
      <c r="K76" s="70">
        <f t="shared" si="5"/>
        <v>0</v>
      </c>
      <c r="L76" s="69">
        <f t="shared" si="1"/>
        <v>0</v>
      </c>
      <c r="M76" s="69">
        <f t="shared" si="2"/>
        <v>0</v>
      </c>
      <c r="N76" s="69">
        <f t="shared" si="3"/>
        <v>0</v>
      </c>
      <c r="O76" s="69">
        <f t="shared" si="4"/>
        <v>0</v>
      </c>
    </row>
    <row r="77" spans="1:15" s="7" customFormat="1" ht="15" x14ac:dyDescent="0.25">
      <c r="A77" s="79">
        <v>53</v>
      </c>
      <c r="B77" s="101" t="s">
        <v>209</v>
      </c>
      <c r="C77" s="79" t="s">
        <v>155</v>
      </c>
      <c r="D77" s="102">
        <v>1</v>
      </c>
      <c r="E77" s="103"/>
      <c r="F77" s="103"/>
      <c r="G77" s="69"/>
      <c r="H77" s="69"/>
      <c r="I77" s="69"/>
      <c r="J77" s="69">
        <f t="shared" si="0"/>
        <v>0</v>
      </c>
      <c r="K77" s="70">
        <f t="shared" si="5"/>
        <v>0</v>
      </c>
      <c r="L77" s="69">
        <f t="shared" si="1"/>
        <v>0</v>
      </c>
      <c r="M77" s="69">
        <f t="shared" si="2"/>
        <v>0</v>
      </c>
      <c r="N77" s="69">
        <f t="shared" si="3"/>
        <v>0</v>
      </c>
      <c r="O77" s="69">
        <f t="shared" si="4"/>
        <v>0</v>
      </c>
    </row>
    <row r="78" spans="1:15" s="7" customFormat="1" ht="60" x14ac:dyDescent="0.25">
      <c r="A78" s="79">
        <v>54</v>
      </c>
      <c r="B78" s="101" t="s">
        <v>207</v>
      </c>
      <c r="C78" s="80" t="s">
        <v>182</v>
      </c>
      <c r="D78" s="102">
        <v>1</v>
      </c>
      <c r="E78" s="103"/>
      <c r="F78" s="103"/>
      <c r="G78" s="69"/>
      <c r="H78" s="69"/>
      <c r="I78" s="69"/>
      <c r="J78" s="69">
        <f t="shared" si="0"/>
        <v>0</v>
      </c>
      <c r="K78" s="70">
        <f t="shared" si="5"/>
        <v>0</v>
      </c>
      <c r="L78" s="69">
        <f t="shared" si="1"/>
        <v>0</v>
      </c>
      <c r="M78" s="69">
        <f t="shared" si="2"/>
        <v>0</v>
      </c>
      <c r="N78" s="69">
        <f t="shared" si="3"/>
        <v>0</v>
      </c>
      <c r="O78" s="69">
        <f t="shared" si="4"/>
        <v>0</v>
      </c>
    </row>
    <row r="79" spans="1:15" s="7" customFormat="1" ht="30" x14ac:dyDescent="0.25">
      <c r="A79" s="79">
        <v>55</v>
      </c>
      <c r="B79" s="101" t="s">
        <v>344</v>
      </c>
      <c r="C79" s="79" t="s">
        <v>182</v>
      </c>
      <c r="D79" s="102">
        <v>1</v>
      </c>
      <c r="E79" s="100"/>
      <c r="F79" s="69"/>
      <c r="G79" s="69"/>
      <c r="H79" s="69"/>
      <c r="I79" s="69"/>
      <c r="J79" s="69">
        <f t="shared" si="0"/>
        <v>0</v>
      </c>
      <c r="K79" s="70">
        <f t="shared" si="5"/>
        <v>0</v>
      </c>
      <c r="L79" s="69">
        <f t="shared" si="1"/>
        <v>0</v>
      </c>
      <c r="M79" s="69">
        <f t="shared" si="2"/>
        <v>0</v>
      </c>
      <c r="N79" s="69">
        <f t="shared" si="3"/>
        <v>0</v>
      </c>
      <c r="O79" s="69">
        <f t="shared" si="4"/>
        <v>0</v>
      </c>
    </row>
    <row r="80" spans="1:15" s="118" customFormat="1" ht="14.25" x14ac:dyDescent="0.2">
      <c r="A80" s="111"/>
      <c r="B80" s="104" t="s">
        <v>210</v>
      </c>
      <c r="C80" s="112"/>
      <c r="D80" s="113"/>
      <c r="E80" s="114"/>
      <c r="F80" s="115"/>
      <c r="G80" s="115"/>
      <c r="H80" s="115"/>
      <c r="I80" s="115"/>
      <c r="J80" s="115"/>
      <c r="K80" s="116"/>
      <c r="L80" s="115"/>
      <c r="M80" s="115"/>
      <c r="N80" s="115"/>
      <c r="O80" s="115"/>
    </row>
    <row r="81" spans="1:15" s="7" customFormat="1" ht="30" x14ac:dyDescent="0.25">
      <c r="A81" s="79">
        <v>56</v>
      </c>
      <c r="B81" s="98" t="s">
        <v>211</v>
      </c>
      <c r="C81" s="80" t="s">
        <v>149</v>
      </c>
      <c r="D81" s="99">
        <v>170</v>
      </c>
      <c r="E81" s="103"/>
      <c r="F81" s="103"/>
      <c r="G81" s="69"/>
      <c r="H81" s="69"/>
      <c r="I81" s="69"/>
      <c r="J81" s="69">
        <f t="shared" si="0"/>
        <v>0</v>
      </c>
      <c r="K81" s="70">
        <f t="shared" si="5"/>
        <v>0</v>
      </c>
      <c r="L81" s="69">
        <f t="shared" si="1"/>
        <v>0</v>
      </c>
      <c r="M81" s="69">
        <f t="shared" si="2"/>
        <v>0</v>
      </c>
      <c r="N81" s="69">
        <f t="shared" si="3"/>
        <v>0</v>
      </c>
      <c r="O81" s="69">
        <f t="shared" si="4"/>
        <v>0</v>
      </c>
    </row>
    <row r="82" spans="1:15" s="7" customFormat="1" ht="15" x14ac:dyDescent="0.25">
      <c r="A82" s="79">
        <v>57</v>
      </c>
      <c r="B82" s="101" t="s">
        <v>335</v>
      </c>
      <c r="C82" s="79" t="s">
        <v>149</v>
      </c>
      <c r="D82" s="102">
        <v>44.9</v>
      </c>
      <c r="E82" s="103"/>
      <c r="F82" s="103"/>
      <c r="G82" s="69"/>
      <c r="H82" s="69"/>
      <c r="I82" s="69"/>
      <c r="J82" s="69">
        <f t="shared" si="0"/>
        <v>0</v>
      </c>
      <c r="K82" s="70">
        <f t="shared" si="5"/>
        <v>0</v>
      </c>
      <c r="L82" s="69">
        <f t="shared" si="1"/>
        <v>0</v>
      </c>
      <c r="M82" s="69">
        <f t="shared" si="2"/>
        <v>0</v>
      </c>
      <c r="N82" s="69">
        <f t="shared" si="3"/>
        <v>0</v>
      </c>
      <c r="O82" s="69">
        <f t="shared" si="4"/>
        <v>0</v>
      </c>
    </row>
    <row r="83" spans="1:15" s="7" customFormat="1" ht="15" x14ac:dyDescent="0.25">
      <c r="A83" s="79">
        <v>58</v>
      </c>
      <c r="B83" s="101" t="s">
        <v>336</v>
      </c>
      <c r="C83" s="79" t="s">
        <v>149</v>
      </c>
      <c r="D83" s="102">
        <v>61</v>
      </c>
      <c r="E83" s="103"/>
      <c r="F83" s="103"/>
      <c r="G83" s="69"/>
      <c r="H83" s="69"/>
      <c r="I83" s="69"/>
      <c r="J83" s="69">
        <f t="shared" si="0"/>
        <v>0</v>
      </c>
      <c r="K83" s="70">
        <f t="shared" si="5"/>
        <v>0</v>
      </c>
      <c r="L83" s="69">
        <f t="shared" si="1"/>
        <v>0</v>
      </c>
      <c r="M83" s="69">
        <f t="shared" si="2"/>
        <v>0</v>
      </c>
      <c r="N83" s="69">
        <f t="shared" si="3"/>
        <v>0</v>
      </c>
      <c r="O83" s="69">
        <f t="shared" si="4"/>
        <v>0</v>
      </c>
    </row>
    <row r="84" spans="1:15" s="7" customFormat="1" ht="15" x14ac:dyDescent="0.25">
      <c r="A84" s="79">
        <v>59</v>
      </c>
      <c r="B84" s="101" t="s">
        <v>213</v>
      </c>
      <c r="C84" s="80" t="s">
        <v>149</v>
      </c>
      <c r="D84" s="102">
        <v>67</v>
      </c>
      <c r="E84" s="103"/>
      <c r="F84" s="103"/>
      <c r="G84" s="69"/>
      <c r="H84" s="69"/>
      <c r="I84" s="69"/>
      <c r="J84" s="69">
        <f t="shared" si="0"/>
        <v>0</v>
      </c>
      <c r="K84" s="70">
        <f t="shared" si="5"/>
        <v>0</v>
      </c>
      <c r="L84" s="69">
        <f t="shared" si="1"/>
        <v>0</v>
      </c>
      <c r="M84" s="69">
        <f t="shared" si="2"/>
        <v>0</v>
      </c>
      <c r="N84" s="69">
        <f t="shared" si="3"/>
        <v>0</v>
      </c>
      <c r="O84" s="69">
        <f t="shared" si="4"/>
        <v>0</v>
      </c>
    </row>
    <row r="85" spans="1:15" s="7" customFormat="1" ht="30" x14ac:dyDescent="0.25">
      <c r="A85" s="79">
        <v>60</v>
      </c>
      <c r="B85" s="101" t="s">
        <v>214</v>
      </c>
      <c r="C85" s="79" t="s">
        <v>149</v>
      </c>
      <c r="D85" s="102">
        <v>3.7</v>
      </c>
      <c r="E85" s="100"/>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15" x14ac:dyDescent="0.25">
      <c r="A86" s="79">
        <v>61</v>
      </c>
      <c r="B86" s="101" t="s">
        <v>215</v>
      </c>
      <c r="C86" s="79" t="s">
        <v>149</v>
      </c>
      <c r="D86" s="102">
        <v>44.9</v>
      </c>
      <c r="E86" s="100"/>
      <c r="F86" s="69"/>
      <c r="G86" s="69"/>
      <c r="H86" s="69"/>
      <c r="I86" s="69"/>
      <c r="J86" s="69">
        <f t="shared" si="6"/>
        <v>0</v>
      </c>
      <c r="K86" s="70">
        <f t="shared" si="5"/>
        <v>0</v>
      </c>
      <c r="L86" s="69">
        <f t="shared" si="7"/>
        <v>0</v>
      </c>
      <c r="M86" s="69">
        <f t="shared" si="8"/>
        <v>0</v>
      </c>
      <c r="N86" s="69">
        <f t="shared" si="9"/>
        <v>0</v>
      </c>
      <c r="O86" s="69">
        <f t="shared" si="10"/>
        <v>0</v>
      </c>
    </row>
    <row r="87" spans="1:15" s="7" customFormat="1" ht="30" x14ac:dyDescent="0.25">
      <c r="A87" s="79">
        <v>62</v>
      </c>
      <c r="B87" s="101" t="s">
        <v>216</v>
      </c>
      <c r="C87" s="80" t="s">
        <v>149</v>
      </c>
      <c r="D87" s="99">
        <v>44.9</v>
      </c>
      <c r="E87" s="100"/>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x14ac:dyDescent="0.25">
      <c r="A88" s="79">
        <v>63</v>
      </c>
      <c r="B88" s="98" t="s">
        <v>217</v>
      </c>
      <c r="C88" s="80" t="s">
        <v>149</v>
      </c>
      <c r="D88" s="99">
        <v>44.9</v>
      </c>
      <c r="E88" s="103"/>
      <c r="F88" s="103"/>
      <c r="G88" s="69"/>
      <c r="H88" s="69"/>
      <c r="I88" s="69"/>
      <c r="J88" s="69">
        <f t="shared" si="6"/>
        <v>0</v>
      </c>
      <c r="K88" s="70">
        <f t="shared" si="11"/>
        <v>0</v>
      </c>
      <c r="L88" s="69">
        <f t="shared" si="7"/>
        <v>0</v>
      </c>
      <c r="M88" s="69">
        <f t="shared" si="8"/>
        <v>0</v>
      </c>
      <c r="N88" s="69">
        <f t="shared" si="9"/>
        <v>0</v>
      </c>
      <c r="O88" s="69">
        <f t="shared" si="10"/>
        <v>0</v>
      </c>
    </row>
    <row r="89" spans="1:15" s="7" customFormat="1" ht="15" x14ac:dyDescent="0.25">
      <c r="A89" s="79">
        <v>64</v>
      </c>
      <c r="B89" s="101" t="s">
        <v>218</v>
      </c>
      <c r="C89" s="79" t="s">
        <v>149</v>
      </c>
      <c r="D89" s="102">
        <v>122</v>
      </c>
      <c r="E89" s="103"/>
      <c r="F89" s="103"/>
      <c r="G89" s="69"/>
      <c r="H89" s="69"/>
      <c r="I89" s="69"/>
      <c r="J89" s="69">
        <f t="shared" si="6"/>
        <v>0</v>
      </c>
      <c r="K89" s="70">
        <f t="shared" si="11"/>
        <v>0</v>
      </c>
      <c r="L89" s="69">
        <f t="shared" si="7"/>
        <v>0</v>
      </c>
      <c r="M89" s="69">
        <f t="shared" si="8"/>
        <v>0</v>
      </c>
      <c r="N89" s="69">
        <f t="shared" si="9"/>
        <v>0</v>
      </c>
      <c r="O89" s="69">
        <f t="shared" si="10"/>
        <v>0</v>
      </c>
    </row>
    <row r="90" spans="1:15" s="7" customFormat="1" ht="30" x14ac:dyDescent="0.25">
      <c r="A90" s="79">
        <v>65</v>
      </c>
      <c r="B90" s="101" t="s">
        <v>219</v>
      </c>
      <c r="C90" s="79" t="s">
        <v>149</v>
      </c>
      <c r="D90" s="102">
        <v>122</v>
      </c>
      <c r="E90" s="103"/>
      <c r="F90" s="103"/>
      <c r="G90" s="69"/>
      <c r="H90" s="69"/>
      <c r="I90" s="69"/>
      <c r="J90" s="69">
        <f t="shared" si="6"/>
        <v>0</v>
      </c>
      <c r="K90" s="70">
        <f t="shared" si="11"/>
        <v>0</v>
      </c>
      <c r="L90" s="69">
        <f t="shared" si="7"/>
        <v>0</v>
      </c>
      <c r="M90" s="69">
        <f t="shared" si="8"/>
        <v>0</v>
      </c>
      <c r="N90" s="69">
        <f t="shared" si="9"/>
        <v>0</v>
      </c>
      <c r="O90" s="69">
        <f t="shared" si="10"/>
        <v>0</v>
      </c>
    </row>
    <row r="91" spans="1:15" s="7" customFormat="1" ht="30" x14ac:dyDescent="0.25">
      <c r="A91" s="79">
        <v>66</v>
      </c>
      <c r="B91" s="101" t="s">
        <v>220</v>
      </c>
      <c r="C91" s="80" t="s">
        <v>149</v>
      </c>
      <c r="D91" s="102">
        <v>122</v>
      </c>
      <c r="E91" s="103"/>
      <c r="F91" s="103"/>
      <c r="G91" s="69"/>
      <c r="H91" s="69"/>
      <c r="I91" s="69"/>
      <c r="J91" s="69">
        <f t="shared" si="6"/>
        <v>0</v>
      </c>
      <c r="K91" s="70">
        <f t="shared" si="11"/>
        <v>0</v>
      </c>
      <c r="L91" s="69">
        <f t="shared" si="7"/>
        <v>0</v>
      </c>
      <c r="M91" s="69">
        <f t="shared" si="8"/>
        <v>0</v>
      </c>
      <c r="N91" s="69">
        <f t="shared" si="9"/>
        <v>0</v>
      </c>
      <c r="O91" s="69">
        <f t="shared" si="10"/>
        <v>0</v>
      </c>
    </row>
    <row r="92" spans="1:15" s="7" customFormat="1" ht="15" x14ac:dyDescent="0.25">
      <c r="A92" s="79">
        <v>67</v>
      </c>
      <c r="B92" s="101" t="s">
        <v>221</v>
      </c>
      <c r="C92" s="79" t="s">
        <v>149</v>
      </c>
      <c r="D92" s="102">
        <v>3</v>
      </c>
      <c r="E92" s="100"/>
      <c r="F92" s="69"/>
      <c r="G92" s="69"/>
      <c r="H92" s="69"/>
      <c r="I92" s="69"/>
      <c r="J92" s="69">
        <f t="shared" si="6"/>
        <v>0</v>
      </c>
      <c r="K92" s="70">
        <f t="shared" si="11"/>
        <v>0</v>
      </c>
      <c r="L92" s="69">
        <f t="shared" si="7"/>
        <v>0</v>
      </c>
      <c r="M92" s="69">
        <f t="shared" si="8"/>
        <v>0</v>
      </c>
      <c r="N92" s="69">
        <f t="shared" si="9"/>
        <v>0</v>
      </c>
      <c r="O92" s="69">
        <f t="shared" si="10"/>
        <v>0</v>
      </c>
    </row>
    <row r="93" spans="1:15" s="7" customFormat="1" ht="30" x14ac:dyDescent="0.25">
      <c r="A93" s="79">
        <v>68</v>
      </c>
      <c r="B93" s="101" t="s">
        <v>222</v>
      </c>
      <c r="C93" s="80" t="s">
        <v>149</v>
      </c>
      <c r="D93" s="99">
        <v>5</v>
      </c>
      <c r="E93" s="100"/>
      <c r="F93" s="69"/>
      <c r="G93" s="69"/>
      <c r="H93" s="69"/>
      <c r="I93" s="69"/>
      <c r="J93" s="69">
        <f t="shared" si="6"/>
        <v>0</v>
      </c>
      <c r="K93" s="70">
        <f t="shared" si="11"/>
        <v>0</v>
      </c>
      <c r="L93" s="69">
        <f t="shared" si="7"/>
        <v>0</v>
      </c>
      <c r="M93" s="69">
        <f t="shared" si="8"/>
        <v>0</v>
      </c>
      <c r="N93" s="69">
        <f t="shared" si="9"/>
        <v>0</v>
      </c>
      <c r="O93" s="69">
        <f t="shared" si="10"/>
        <v>0</v>
      </c>
    </row>
    <row r="94" spans="1:15" s="7" customFormat="1" ht="45" x14ac:dyDescent="0.25">
      <c r="A94" s="79">
        <v>69</v>
      </c>
      <c r="B94" s="98" t="s">
        <v>223</v>
      </c>
      <c r="C94" s="80" t="s">
        <v>149</v>
      </c>
      <c r="D94" s="99">
        <v>4.5</v>
      </c>
      <c r="E94" s="103"/>
      <c r="F94" s="103"/>
      <c r="G94" s="69"/>
      <c r="H94" s="69"/>
      <c r="I94" s="69"/>
      <c r="J94" s="69">
        <f t="shared" si="6"/>
        <v>0</v>
      </c>
      <c r="K94" s="70">
        <f t="shared" si="11"/>
        <v>0</v>
      </c>
      <c r="L94" s="69">
        <f t="shared" si="7"/>
        <v>0</v>
      </c>
      <c r="M94" s="69">
        <f t="shared" si="8"/>
        <v>0</v>
      </c>
      <c r="N94" s="69">
        <f t="shared" si="9"/>
        <v>0</v>
      </c>
      <c r="O94" s="69">
        <f t="shared" si="10"/>
        <v>0</v>
      </c>
    </row>
    <row r="95" spans="1:15" s="7" customFormat="1" ht="45" x14ac:dyDescent="0.25">
      <c r="A95" s="79">
        <v>70</v>
      </c>
      <c r="B95" s="101" t="s">
        <v>224</v>
      </c>
      <c r="C95" s="79" t="s">
        <v>149</v>
      </c>
      <c r="D95" s="102">
        <v>10.3</v>
      </c>
      <c r="E95" s="103"/>
      <c r="F95" s="103"/>
      <c r="G95" s="69"/>
      <c r="H95" s="69"/>
      <c r="I95" s="69"/>
      <c r="J95" s="69">
        <f t="shared" si="6"/>
        <v>0</v>
      </c>
      <c r="K95" s="70">
        <f t="shared" si="11"/>
        <v>0</v>
      </c>
      <c r="L95" s="69">
        <f t="shared" si="7"/>
        <v>0</v>
      </c>
      <c r="M95" s="69">
        <f t="shared" si="8"/>
        <v>0</v>
      </c>
      <c r="N95" s="69">
        <f t="shared" si="9"/>
        <v>0</v>
      </c>
      <c r="O95" s="69">
        <f t="shared" si="10"/>
        <v>0</v>
      </c>
    </row>
    <row r="96" spans="1:15" s="118" customFormat="1" ht="14.25" x14ac:dyDescent="0.2">
      <c r="A96" s="111"/>
      <c r="B96" s="104" t="s">
        <v>225</v>
      </c>
      <c r="C96" s="112"/>
      <c r="D96" s="113"/>
      <c r="E96" s="114"/>
      <c r="F96" s="115"/>
      <c r="G96" s="115"/>
      <c r="H96" s="115"/>
      <c r="I96" s="115"/>
      <c r="J96" s="115"/>
      <c r="K96" s="116"/>
      <c r="L96" s="115"/>
      <c r="M96" s="115"/>
      <c r="N96" s="115"/>
      <c r="O96" s="115"/>
    </row>
    <row r="97" spans="1:15" s="7" customFormat="1" ht="30" x14ac:dyDescent="0.25">
      <c r="A97" s="79">
        <v>71</v>
      </c>
      <c r="B97" s="101" t="s">
        <v>246</v>
      </c>
      <c r="C97" s="80" t="s">
        <v>155</v>
      </c>
      <c r="D97" s="102">
        <v>1</v>
      </c>
      <c r="E97" s="103"/>
      <c r="F97" s="103"/>
      <c r="G97" s="69"/>
      <c r="H97" s="69"/>
      <c r="I97" s="69"/>
      <c r="J97" s="69">
        <f t="shared" si="6"/>
        <v>0</v>
      </c>
      <c r="K97" s="70">
        <f t="shared" si="11"/>
        <v>0</v>
      </c>
      <c r="L97" s="69">
        <f t="shared" si="7"/>
        <v>0</v>
      </c>
      <c r="M97" s="69">
        <f t="shared" si="8"/>
        <v>0</v>
      </c>
      <c r="N97" s="69">
        <f t="shared" si="9"/>
        <v>0</v>
      </c>
      <c r="O97" s="69">
        <f t="shared" si="10"/>
        <v>0</v>
      </c>
    </row>
    <row r="98" spans="1:15" s="7" customFormat="1" ht="30" x14ac:dyDescent="0.25">
      <c r="A98" s="79">
        <v>72</v>
      </c>
      <c r="B98" s="101" t="s">
        <v>338</v>
      </c>
      <c r="C98" s="79" t="s">
        <v>155</v>
      </c>
      <c r="D98" s="102">
        <v>1</v>
      </c>
      <c r="E98" s="100"/>
      <c r="F98" s="69"/>
      <c r="G98" s="69"/>
      <c r="H98" s="69"/>
      <c r="I98" s="69"/>
      <c r="J98" s="69">
        <f t="shared" si="6"/>
        <v>0</v>
      </c>
      <c r="K98" s="70">
        <f t="shared" si="11"/>
        <v>0</v>
      </c>
      <c r="L98" s="69">
        <f t="shared" si="7"/>
        <v>0</v>
      </c>
      <c r="M98" s="69">
        <f t="shared" si="8"/>
        <v>0</v>
      </c>
      <c r="N98" s="69">
        <f t="shared" si="9"/>
        <v>0</v>
      </c>
      <c r="O98" s="69">
        <f t="shared" si="10"/>
        <v>0</v>
      </c>
    </row>
    <row r="99" spans="1:15" s="118" customFormat="1" ht="14.25" x14ac:dyDescent="0.2">
      <c r="A99" s="111"/>
      <c r="B99" s="104" t="s">
        <v>231</v>
      </c>
      <c r="C99" s="112"/>
      <c r="D99" s="113"/>
      <c r="E99" s="114"/>
      <c r="F99" s="115"/>
      <c r="G99" s="115"/>
      <c r="H99" s="115"/>
      <c r="I99" s="115"/>
      <c r="J99" s="115"/>
      <c r="K99" s="116"/>
      <c r="L99" s="115"/>
      <c r="M99" s="115"/>
      <c r="N99" s="115"/>
      <c r="O99" s="115"/>
    </row>
    <row r="100" spans="1:15" s="7" customFormat="1" ht="30" x14ac:dyDescent="0.25">
      <c r="A100" s="79">
        <v>73</v>
      </c>
      <c r="B100" s="98" t="s">
        <v>329</v>
      </c>
      <c r="C100" s="80" t="s">
        <v>155</v>
      </c>
      <c r="D100" s="99">
        <v>1</v>
      </c>
      <c r="E100" s="103"/>
      <c r="F100" s="103"/>
      <c r="G100" s="69"/>
      <c r="H100" s="69"/>
      <c r="I100" s="69"/>
      <c r="J100" s="69">
        <f t="shared" si="6"/>
        <v>0</v>
      </c>
      <c r="K100" s="70">
        <f t="shared" si="11"/>
        <v>0</v>
      </c>
      <c r="L100" s="69">
        <f t="shared" si="7"/>
        <v>0</v>
      </c>
      <c r="M100" s="69">
        <f t="shared" si="8"/>
        <v>0</v>
      </c>
      <c r="N100" s="69">
        <f t="shared" si="9"/>
        <v>0</v>
      </c>
      <c r="O100" s="69">
        <f t="shared" si="10"/>
        <v>0</v>
      </c>
    </row>
    <row r="101" spans="1:15" s="118" customFormat="1" ht="14.25" x14ac:dyDescent="0.2">
      <c r="A101" s="111"/>
      <c r="B101" s="104" t="s">
        <v>233</v>
      </c>
      <c r="C101" s="112"/>
      <c r="D101" s="113"/>
      <c r="E101" s="114"/>
      <c r="F101" s="115"/>
      <c r="G101" s="115"/>
      <c r="H101" s="115"/>
      <c r="I101" s="115"/>
      <c r="J101" s="115"/>
      <c r="K101" s="116"/>
      <c r="L101" s="115"/>
      <c r="M101" s="115"/>
      <c r="N101" s="115"/>
      <c r="O101" s="115"/>
    </row>
    <row r="102" spans="1:15" s="7" customFormat="1" ht="45" x14ac:dyDescent="0.25">
      <c r="A102" s="79">
        <v>74</v>
      </c>
      <c r="B102" s="101" t="s">
        <v>234</v>
      </c>
      <c r="C102" s="79" t="s">
        <v>235</v>
      </c>
      <c r="D102" s="102">
        <v>5.8</v>
      </c>
      <c r="E102" s="103"/>
      <c r="F102" s="103"/>
      <c r="G102" s="69"/>
      <c r="H102" s="69"/>
      <c r="I102" s="69"/>
      <c r="J102" s="69">
        <f t="shared" si="6"/>
        <v>0</v>
      </c>
      <c r="K102" s="70">
        <f t="shared" si="11"/>
        <v>0</v>
      </c>
      <c r="L102" s="69">
        <f t="shared" si="7"/>
        <v>0</v>
      </c>
      <c r="M102" s="69">
        <f t="shared" si="8"/>
        <v>0</v>
      </c>
      <c r="N102" s="69">
        <f t="shared" si="9"/>
        <v>0</v>
      </c>
      <c r="O102" s="69">
        <f t="shared" si="10"/>
        <v>0</v>
      </c>
    </row>
    <row r="103" spans="1:15" s="7" customFormat="1" ht="45" x14ac:dyDescent="0.25">
      <c r="A103" s="79">
        <v>75</v>
      </c>
      <c r="B103" s="101" t="s">
        <v>236</v>
      </c>
      <c r="C103" s="79" t="s">
        <v>235</v>
      </c>
      <c r="D103" s="102">
        <v>5.8</v>
      </c>
      <c r="E103" s="103"/>
      <c r="F103" s="103"/>
      <c r="G103" s="69"/>
      <c r="H103" s="69"/>
      <c r="I103" s="69"/>
      <c r="J103" s="69">
        <f t="shared" si="6"/>
        <v>0</v>
      </c>
      <c r="K103" s="70">
        <f t="shared" si="11"/>
        <v>0</v>
      </c>
      <c r="L103" s="69">
        <f t="shared" si="7"/>
        <v>0</v>
      </c>
      <c r="M103" s="69">
        <f t="shared" si="8"/>
        <v>0</v>
      </c>
      <c r="N103" s="69">
        <f t="shared" si="9"/>
        <v>0</v>
      </c>
      <c r="O103" s="69">
        <f t="shared" si="10"/>
        <v>0</v>
      </c>
    </row>
    <row r="104" spans="1:15" s="7" customFormat="1" ht="15" x14ac:dyDescent="0.25">
      <c r="A104" s="79">
        <v>76</v>
      </c>
      <c r="B104" s="101" t="s">
        <v>237</v>
      </c>
      <c r="C104" s="80" t="s">
        <v>149</v>
      </c>
      <c r="D104" s="102">
        <v>44.9</v>
      </c>
      <c r="E104" s="103"/>
      <c r="F104" s="103"/>
      <c r="G104" s="69"/>
      <c r="H104" s="69"/>
      <c r="I104" s="69"/>
      <c r="J104" s="69">
        <f t="shared" si="6"/>
        <v>0</v>
      </c>
      <c r="K104" s="70">
        <f t="shared" si="11"/>
        <v>0</v>
      </c>
      <c r="L104" s="69">
        <f t="shared" si="7"/>
        <v>0</v>
      </c>
      <c r="M104" s="69">
        <f t="shared" si="8"/>
        <v>0</v>
      </c>
      <c r="N104" s="69">
        <f t="shared" si="9"/>
        <v>0</v>
      </c>
      <c r="O104" s="69">
        <f t="shared" si="10"/>
        <v>0</v>
      </c>
    </row>
    <row r="105" spans="1:15" s="7" customFormat="1" ht="30" x14ac:dyDescent="0.25">
      <c r="A105" s="79">
        <v>77</v>
      </c>
      <c r="B105" s="101" t="s">
        <v>238</v>
      </c>
      <c r="C105" s="79" t="s">
        <v>239</v>
      </c>
      <c r="D105" s="102">
        <v>1</v>
      </c>
      <c r="E105" s="100"/>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x14ac:dyDescent="0.25">
      <c r="A106" s="79">
        <v>86</v>
      </c>
      <c r="B106" s="101"/>
      <c r="C106" s="80"/>
      <c r="D106" s="99"/>
      <c r="E106" s="100"/>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x14ac:dyDescent="0.25">
      <c r="A107" s="79">
        <v>87</v>
      </c>
      <c r="B107" s="98"/>
      <c r="C107" s="80"/>
      <c r="D107" s="99"/>
      <c r="E107" s="103"/>
      <c r="F107" s="103"/>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x14ac:dyDescent="0.25">
      <c r="A108" s="79">
        <v>88</v>
      </c>
      <c r="B108" s="98"/>
      <c r="C108" s="80"/>
      <c r="D108" s="99"/>
      <c r="E108" s="103"/>
      <c r="F108" s="103"/>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x14ac:dyDescent="0.25">
      <c r="A109" s="80">
        <v>89</v>
      </c>
      <c r="B109" s="101"/>
      <c r="C109" s="79"/>
      <c r="D109" s="102"/>
      <c r="E109" s="103"/>
      <c r="F109" s="103"/>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x14ac:dyDescent="0.25">
      <c r="A110" s="79">
        <v>90</v>
      </c>
      <c r="B110" s="101"/>
      <c r="C110" s="79"/>
      <c r="D110" s="102"/>
      <c r="E110" s="103"/>
      <c r="F110" s="103"/>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x14ac:dyDescent="0.25">
      <c r="A111" s="79">
        <v>91</v>
      </c>
      <c r="B111" s="98"/>
      <c r="C111" s="80"/>
      <c r="D111" s="99"/>
      <c r="E111" s="103"/>
      <c r="F111" s="103"/>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x14ac:dyDescent="0.25">
      <c r="A112" s="79">
        <v>92</v>
      </c>
      <c r="B112" s="98"/>
      <c r="C112" s="80"/>
      <c r="D112" s="99"/>
      <c r="E112" s="103"/>
      <c r="F112" s="103"/>
      <c r="G112" s="69"/>
      <c r="H112" s="69"/>
      <c r="I112" s="69"/>
      <c r="J112" s="69">
        <f t="shared" si="6"/>
        <v>0</v>
      </c>
      <c r="K112" s="70">
        <f t="shared" si="11"/>
        <v>0</v>
      </c>
      <c r="L112" s="69">
        <f t="shared" si="7"/>
        <v>0</v>
      </c>
      <c r="M112" s="69">
        <f t="shared" si="8"/>
        <v>0</v>
      </c>
      <c r="N112" s="69">
        <f t="shared" si="9"/>
        <v>0</v>
      </c>
      <c r="O112" s="69">
        <f t="shared" si="10"/>
        <v>0</v>
      </c>
    </row>
    <row r="113" spans="1:15" s="7" customFormat="1" ht="15" hidden="1" x14ac:dyDescent="0.25">
      <c r="A113" s="80">
        <v>93</v>
      </c>
      <c r="B113" s="101"/>
      <c r="C113" s="79"/>
      <c r="D113" s="102"/>
      <c r="E113" s="103"/>
      <c r="F113" s="103"/>
      <c r="G113" s="69"/>
      <c r="H113" s="69"/>
      <c r="I113" s="69"/>
      <c r="J113" s="69">
        <f t="shared" si="6"/>
        <v>0</v>
      </c>
      <c r="K113" s="70">
        <f t="shared" si="11"/>
        <v>0</v>
      </c>
      <c r="L113" s="69">
        <f t="shared" si="7"/>
        <v>0</v>
      </c>
      <c r="M113" s="69">
        <f t="shared" si="8"/>
        <v>0</v>
      </c>
      <c r="N113" s="69">
        <f t="shared" si="9"/>
        <v>0</v>
      </c>
      <c r="O113" s="69">
        <f t="shared" si="10"/>
        <v>0</v>
      </c>
    </row>
    <row r="114" spans="1:15" s="7" customFormat="1" ht="15" hidden="1" x14ac:dyDescent="0.25">
      <c r="A114" s="79">
        <v>94</v>
      </c>
      <c r="B114" s="101"/>
      <c r="C114" s="79"/>
      <c r="D114" s="102"/>
      <c r="E114" s="103"/>
      <c r="F114" s="103"/>
      <c r="G114" s="69"/>
      <c r="H114" s="69"/>
      <c r="I114" s="69"/>
      <c r="J114" s="69">
        <f t="shared" si="6"/>
        <v>0</v>
      </c>
      <c r="K114" s="70">
        <f t="shared" si="11"/>
        <v>0</v>
      </c>
      <c r="L114" s="69">
        <f t="shared" si="7"/>
        <v>0</v>
      </c>
      <c r="M114" s="69">
        <f t="shared" si="8"/>
        <v>0</v>
      </c>
      <c r="N114" s="69">
        <f t="shared" si="9"/>
        <v>0</v>
      </c>
      <c r="O114" s="69">
        <f t="shared" si="10"/>
        <v>0</v>
      </c>
    </row>
    <row r="115" spans="1:15" s="7" customFormat="1" ht="15" hidden="1" x14ac:dyDescent="0.25">
      <c r="A115" s="79">
        <v>95</v>
      </c>
      <c r="B115" s="98"/>
      <c r="C115" s="80"/>
      <c r="D115" s="99"/>
      <c r="E115" s="103"/>
      <c r="F115" s="103"/>
      <c r="G115" s="69"/>
      <c r="H115" s="69"/>
      <c r="I115" s="69"/>
      <c r="J115" s="69">
        <f t="shared" si="6"/>
        <v>0</v>
      </c>
      <c r="K115" s="70">
        <f t="shared" si="11"/>
        <v>0</v>
      </c>
      <c r="L115" s="69">
        <f t="shared" si="7"/>
        <v>0</v>
      </c>
      <c r="M115" s="69">
        <f t="shared" si="8"/>
        <v>0</v>
      </c>
      <c r="N115" s="69">
        <f t="shared" si="9"/>
        <v>0</v>
      </c>
      <c r="O115" s="69">
        <f t="shared" si="10"/>
        <v>0</v>
      </c>
    </row>
    <row r="116" spans="1:15" s="7" customFormat="1" ht="15" hidden="1" x14ac:dyDescent="0.25">
      <c r="A116" s="79">
        <v>96</v>
      </c>
      <c r="B116" s="98"/>
      <c r="C116" s="80"/>
      <c r="D116" s="99"/>
      <c r="E116" s="103"/>
      <c r="F116" s="103"/>
      <c r="G116" s="69"/>
      <c r="H116" s="69"/>
      <c r="I116" s="69"/>
      <c r="J116" s="69">
        <f t="shared" si="6"/>
        <v>0</v>
      </c>
      <c r="K116" s="70">
        <f t="shared" si="11"/>
        <v>0</v>
      </c>
      <c r="L116" s="69">
        <f t="shared" si="7"/>
        <v>0</v>
      </c>
      <c r="M116" s="69">
        <f t="shared" si="8"/>
        <v>0</v>
      </c>
      <c r="N116" s="69">
        <f t="shared" si="9"/>
        <v>0</v>
      </c>
      <c r="O116" s="69">
        <f t="shared" si="10"/>
        <v>0</v>
      </c>
    </row>
    <row r="117" spans="1:15" s="7" customFormat="1" ht="15" hidden="1" x14ac:dyDescent="0.25">
      <c r="A117" s="80">
        <v>97</v>
      </c>
      <c r="B117" s="101"/>
      <c r="C117" s="79"/>
      <c r="D117" s="102"/>
      <c r="E117" s="103"/>
      <c r="F117" s="103"/>
      <c r="G117" s="69"/>
      <c r="H117" s="69"/>
      <c r="I117" s="69"/>
      <c r="J117" s="69">
        <f t="shared" si="6"/>
        <v>0</v>
      </c>
      <c r="K117" s="70">
        <f t="shared" si="11"/>
        <v>0</v>
      </c>
      <c r="L117" s="69">
        <f t="shared" si="7"/>
        <v>0</v>
      </c>
      <c r="M117" s="69">
        <f t="shared" si="8"/>
        <v>0</v>
      </c>
      <c r="N117" s="69">
        <f t="shared" si="9"/>
        <v>0</v>
      </c>
      <c r="O117" s="69">
        <f t="shared" si="10"/>
        <v>0</v>
      </c>
    </row>
    <row r="118" spans="1:15" s="7" customFormat="1" ht="15" hidden="1" x14ac:dyDescent="0.25">
      <c r="A118" s="79">
        <v>98</v>
      </c>
      <c r="B118" s="101"/>
      <c r="C118" s="79"/>
      <c r="D118" s="102"/>
      <c r="E118" s="103"/>
      <c r="F118" s="103"/>
      <c r="G118" s="69"/>
      <c r="H118" s="69"/>
      <c r="I118" s="69"/>
      <c r="J118" s="69">
        <f t="shared" si="6"/>
        <v>0</v>
      </c>
      <c r="K118" s="70">
        <f t="shared" si="11"/>
        <v>0</v>
      </c>
      <c r="L118" s="69">
        <f t="shared" si="7"/>
        <v>0</v>
      </c>
      <c r="M118" s="69">
        <f t="shared" si="8"/>
        <v>0</v>
      </c>
      <c r="N118" s="69">
        <f t="shared" si="9"/>
        <v>0</v>
      </c>
      <c r="O118" s="69">
        <f t="shared" si="10"/>
        <v>0</v>
      </c>
    </row>
    <row r="119" spans="1:15" s="7" customFormat="1" ht="15" hidden="1" x14ac:dyDescent="0.25">
      <c r="A119" s="79">
        <v>99</v>
      </c>
      <c r="B119" s="98"/>
      <c r="C119" s="80"/>
      <c r="D119" s="99"/>
      <c r="E119" s="103"/>
      <c r="F119" s="103"/>
      <c r="G119" s="69"/>
      <c r="H119" s="69"/>
      <c r="I119" s="69"/>
      <c r="J119" s="69">
        <f t="shared" si="6"/>
        <v>0</v>
      </c>
      <c r="K119" s="70">
        <f t="shared" si="11"/>
        <v>0</v>
      </c>
      <c r="L119" s="69">
        <f t="shared" si="7"/>
        <v>0</v>
      </c>
      <c r="M119" s="69">
        <f t="shared" si="8"/>
        <v>0</v>
      </c>
      <c r="N119" s="69">
        <f t="shared" si="9"/>
        <v>0</v>
      </c>
      <c r="O119" s="69">
        <f t="shared" si="10"/>
        <v>0</v>
      </c>
    </row>
    <row r="120" spans="1:15" s="7" customFormat="1" ht="15" hidden="1" x14ac:dyDescent="0.25">
      <c r="A120" s="79">
        <v>100</v>
      </c>
      <c r="B120" s="98"/>
      <c r="C120" s="80"/>
      <c r="D120" s="99"/>
      <c r="E120" s="103"/>
      <c r="F120" s="103"/>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5" ht="15.75" x14ac:dyDescent="0.25">
      <c r="A121" s="75"/>
      <c r="B121" s="73"/>
      <c r="C121" s="74"/>
      <c r="D121" s="71"/>
      <c r="E121" s="72"/>
      <c r="F121" s="72"/>
      <c r="G121" s="72"/>
      <c r="H121" s="72"/>
      <c r="I121" s="72"/>
      <c r="J121" s="72"/>
      <c r="K121" s="76"/>
      <c r="L121" s="72"/>
      <c r="M121" s="72"/>
      <c r="N121" s="72"/>
      <c r="O121" s="69"/>
    </row>
    <row r="122" spans="1:15" ht="15.75" customHeight="1" x14ac:dyDescent="0.25">
      <c r="A122" s="179" t="s">
        <v>63</v>
      </c>
      <c r="B122" s="180"/>
      <c r="C122" s="180"/>
      <c r="D122" s="180"/>
      <c r="E122" s="180"/>
      <c r="F122" s="180"/>
      <c r="G122" s="180"/>
      <c r="H122" s="180"/>
      <c r="I122" s="180"/>
      <c r="J122" s="181"/>
      <c r="K122" s="77">
        <f>SUM(K21:K121)</f>
        <v>0</v>
      </c>
      <c r="L122" s="78">
        <f>SUM(L21:L121)</f>
        <v>0</v>
      </c>
      <c r="M122" s="78">
        <f>SUM(M21:M121)</f>
        <v>0</v>
      </c>
      <c r="N122" s="78">
        <f>SUM(N21:N121)</f>
        <v>0</v>
      </c>
      <c r="O122" s="78">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8"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8"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FAC3B513D7BA840841A5CAE414CFAB2" ma:contentTypeVersion="13" ma:contentTypeDescription="Izveidot jaunu dokumentu." ma:contentTypeScope="" ma:versionID="f3a83a1e9444a390c98afe4e64479c56">
  <xsd:schema xmlns:xsd="http://www.w3.org/2001/XMLSchema" xmlns:xs="http://www.w3.org/2001/XMLSchema" xmlns:p="http://schemas.microsoft.com/office/2006/metadata/properties" xmlns:ns2="f7f10dac-c886-413a-8845-b14d1bd438b1" xmlns:ns3="eba9b022-a29f-4db0-81f3-5d5aa01ad8b2" targetNamespace="http://schemas.microsoft.com/office/2006/metadata/properties" ma:root="true" ma:fieldsID="a02e769fcef63af301572b6df47baf7a" ns2:_="" ns3:_="">
    <xsd:import namespace="f7f10dac-c886-413a-8845-b14d1bd438b1"/>
    <xsd:import namespace="eba9b022-a29f-4db0-81f3-5d5aa01ad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10dac-c886-413a-8845-b14d1bd43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b022-a29f-4db0-81f3-5d5aa01ad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557149-f6cc-46be-a018-91cfb596a3cc}" ma:internalName="TaxCatchAll" ma:showField="CatchAllData" ma:web="eba9b022-a29f-4db0-81f3-5d5aa01ad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a9b022-a29f-4db0-81f3-5d5aa01ad8b2" xsi:nil="true"/>
    <lcf76f155ced4ddcb4097134ff3c332f xmlns="f7f10dac-c886-413a-8845-b14d1bd438b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DD85C-B8CD-4A68-B5F0-28275060F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10dac-c886-413a-8845-b14d1bd438b1"/>
    <ds:schemaRef ds:uri="eba9b022-a29f-4db0-81f3-5d5aa01ad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CE02F2-9BCF-41E4-990E-8633C962459B}">
  <ds:schemaRefs>
    <ds:schemaRef ds:uri="http://schemas.microsoft.com/office/2006/metadata/properties"/>
    <ds:schemaRef ds:uri="http://schemas.microsoft.com/office/infopath/2007/PartnerControls"/>
    <ds:schemaRef ds:uri="eba9b022-a29f-4db0-81f3-5d5aa01ad8b2"/>
    <ds:schemaRef ds:uri="f7f10dac-c886-413a-8845-b14d1bd438b1"/>
  </ds:schemaRefs>
</ds:datastoreItem>
</file>

<file path=customXml/itemProps3.xml><?xml version="1.0" encoding="utf-8"?>
<ds:datastoreItem xmlns:ds="http://schemas.openxmlformats.org/officeDocument/2006/customXml" ds:itemID="{B81453D6-7298-4677-A9DC-79E0ACB9330A}">
  <ds:schemaRefs>
    <ds:schemaRef ds:uri="http://schemas.microsoft.com/sharepoint/v3/contenttype/forms"/>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42</vt:i4>
      </vt:variant>
    </vt:vector>
  </HeadingPairs>
  <TitlesOfParts>
    <vt:vector size="42" baseType="lpstr">
      <vt:lpstr>koptāme</vt:lpstr>
      <vt:lpstr>kopsavilkums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Ablecs</dc:creator>
  <cp:lastModifiedBy>Līga Stabiņa</cp:lastModifiedBy>
  <dcterms:created xsi:type="dcterms:W3CDTF">2025-07-22T12:49:38Z</dcterms:created>
  <dcterms:modified xsi:type="dcterms:W3CDTF">2026-05-14T11:59:06Z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0x010100BFAC3B513D7BA840841A5CAE414CFAB2</vt:lpwstr>
  </property>
  <property fmtid="{D5CDD505-2E9C-101B-9397-08002B2CF9AE}" pid="3" name="MediaServiceImageTags">
    <vt:lpwstr/>
  </property>
</Properties>
</file>