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R:\Iepirkumu_un_ligumu_dala\Aktualie iepirkumi\TIRGUS_PRIEKSIZPETES_2026\"/>
    </mc:Choice>
  </mc:AlternateContent>
  <xr:revisionPtr revIDLastSave="0" documentId="8_{3AA0021A-C974-46DE-B0FB-9F9CB7DADD28}" xr6:coauthVersionLast="47" xr6:coauthVersionMax="47" xr10:uidLastSave="{00000000-0000-0000-0000-000000000000}"/>
  <bookViews>
    <workbookView xWindow="-108" yWindow="-108" windowWidth="23256" windowHeight="12456" firstSheet="8" activeTab="15" xr2:uid="{00000000-000D-0000-FFFF-FFFF00000000}"/>
  </bookViews>
  <sheets>
    <sheet name="Obligātās prasības" sheetId="1" r:id="rId1"/>
    <sheet name="TS 1. poz" sheetId="18" r:id="rId2"/>
    <sheet name="TS 2. poz" sheetId="41" r:id="rId3"/>
    <sheet name="TS 3. poz" sheetId="27" r:id="rId4"/>
    <sheet name="TS 4. poz" sheetId="26" r:id="rId5"/>
    <sheet name="TS 5. poz" sheetId="20" r:id="rId6"/>
    <sheet name="TS 6. poz" sheetId="34" r:id="rId7"/>
    <sheet name="TS 7. poz" sheetId="35" r:id="rId8"/>
    <sheet name="TS 8. poz" sheetId="36" r:id="rId9"/>
    <sheet name="TS 9. poz" sheetId="39" r:id="rId10"/>
    <sheet name="TS 10. poz" sheetId="44" r:id="rId11"/>
    <sheet name="TS 11. poz" sheetId="45" r:id="rId12"/>
    <sheet name="TS 12. poz" sheetId="48" r:id="rId13"/>
    <sheet name="TS 13. poz" sheetId="50" r:id="rId14"/>
    <sheet name="Iekārtu tehniskā apkalpošana" sheetId="9" r:id="rId15"/>
    <sheet name="Finanšu piedāvājums" sheetId="8" r:id="rId1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8" i="8" l="1"/>
  <c r="E45" i="8"/>
  <c r="E44" i="8"/>
  <c r="E28" i="8"/>
  <c r="E29" i="8"/>
  <c r="E30" i="8"/>
  <c r="E31" i="8"/>
  <c r="E32" i="8"/>
  <c r="E33" i="8"/>
  <c r="E34" i="8"/>
  <c r="E35" i="8"/>
  <c r="E36" i="8"/>
  <c r="E27" i="8"/>
  <c r="E47" i="8" l="1"/>
  <c r="E38" i="8"/>
  <c r="E39" i="8"/>
  <c r="E40" i="8"/>
  <c r="E41" i="8"/>
  <c r="E42" i="8"/>
  <c r="E48" i="8"/>
  <c r="E49" i="8"/>
  <c r="E21" i="8"/>
  <c r="E22" i="8"/>
  <c r="E23" i="8"/>
  <c r="E24" i="8"/>
  <c r="E25" i="8"/>
  <c r="E19" i="8"/>
  <c r="H19" i="8" s="1"/>
  <c r="E16" i="8"/>
  <c r="E17" i="8"/>
  <c r="E18" i="8"/>
  <c r="E5" i="8"/>
  <c r="E6" i="8"/>
  <c r="E7" i="8"/>
  <c r="E8" i="8"/>
  <c r="E9" i="8"/>
  <c r="E10" i="8"/>
  <c r="E11" i="8"/>
  <c r="E12" i="8"/>
  <c r="E13" i="8"/>
  <c r="G5" i="8"/>
  <c r="G6" i="8"/>
  <c r="G7" i="8"/>
  <c r="G8" i="8"/>
  <c r="G9" i="8"/>
  <c r="G10" i="8"/>
  <c r="G11" i="8"/>
  <c r="H11" i="8" s="1"/>
  <c r="G4" i="8"/>
  <c r="H21" i="8" l="1"/>
  <c r="H47" i="8"/>
  <c r="H16" i="8"/>
  <c r="E4" i="8" l="1"/>
  <c r="H8" i="8" l="1"/>
  <c r="H4" i="8"/>
  <c r="H10" i="8"/>
  <c r="H6" i="8"/>
  <c r="H7" i="8"/>
  <c r="H5" i="8"/>
  <c r="H9" i="8"/>
  <c r="M11" i="9"/>
  <c r="N11" i="9" s="1"/>
  <c r="M8" i="9"/>
  <c r="N8" i="9" s="1"/>
  <c r="M9" i="9"/>
  <c r="N9" i="9" s="1"/>
  <c r="M10" i="9"/>
  <c r="N10" i="9" s="1"/>
  <c r="M12" i="9"/>
  <c r="N12" i="9" s="1"/>
  <c r="M13" i="9"/>
  <c r="N13" i="9" s="1"/>
  <c r="M14" i="9"/>
  <c r="N14" i="9" s="1"/>
  <c r="M7" i="9" l="1"/>
  <c r="N7" i="9" s="1"/>
  <c r="M19" i="9" l="1"/>
  <c r="M20" i="9"/>
  <c r="N19" i="9" l="1"/>
</calcChain>
</file>

<file path=xl/sharedStrings.xml><?xml version="1.0" encoding="utf-8"?>
<sst xmlns="http://schemas.openxmlformats.org/spreadsheetml/2006/main" count="1196" uniqueCount="729">
  <si>
    <t>1. daļa</t>
  </si>
  <si>
    <t>nr.</t>
  </si>
  <si>
    <t>Piemērs</t>
  </si>
  <si>
    <t>Pretendenta piedāvājums, atsauce uz informatīvo materiālu (Informatīvā materiāla nosaukums, lpp.)</t>
  </si>
  <si>
    <t>Informatīvais materiāls 2, 4.lpp</t>
  </si>
  <si>
    <t xml:space="preserve">Piedāvājumam jāpievieno: </t>
  </si>
  <si>
    <t>Piedāvātas Preces  atbilstības deklarācijas kopija.</t>
  </si>
  <si>
    <t>Piedāvātas Preces CE sertifikāta kopija, ja attiecināms.</t>
  </si>
  <si>
    <t>Prasības precei:</t>
  </si>
  <si>
    <t>Garantijas laikā Piegādātājs bez papildus samaksas nodrošina konsultācijas un atkārtotas apmācības par Preci, ja tādas ir nepieciešamas lietotājam.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</si>
  <si>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</si>
  <si>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</si>
  <si>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Papildus informācija par iepirkumu un piedāvājuma aizpildīšanas prasībām:</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</si>
  <si>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</si>
  <si>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</si>
  <si>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</si>
  <si>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</si>
  <si>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</si>
  <si>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</si>
  <si>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</si>
  <si>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</si>
  <si>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</si>
  <si>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</si>
  <si>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</si>
  <si>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</si>
  <si>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</si>
  <si>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</si>
  <si>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</si>
  <si>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</si>
  <si>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</si>
  <si>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</si>
  <si>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 xml:space="preserve">Izmantotās definīcijas: </t>
  </si>
  <si>
    <t>Viena periodiski veicamā darba maināmo rezerves daļu izmaksas, ja attiecināms, EUR bez PVN</t>
  </si>
  <si>
    <t>Viena periodiski veicamā darba paredzamais ilgums, stundas</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</si>
  <si>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</si>
  <si>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t>Preces piegādes nosacījumi:</t>
  </si>
  <si>
    <t>Garantijas laikā Piegādātājs bez papildus samaksas nodrošina ierīces remontu un periodiskos darbus atbilstoši ražotāja noteiktajām prasībām, ja ražotājs tādu ir paredzējis.</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</si>
  <si>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</si>
  <si>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</si>
  <si>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</si>
  <si>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</si>
  <si>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</si>
  <si>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</si>
  <si>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</si>
  <si>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</si>
  <si>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</si>
  <si>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</si>
  <si>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</si>
  <si>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</si>
  <si>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</si>
  <si>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</si>
  <si>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</si>
  <si>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</si>
  <si>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Iepirkuma pozīcijas numurs</t>
  </si>
  <si>
    <t>Summa par iekārtu tehnisko apkalpošanu (ja ražotājs tādu ir paredzējis)</t>
  </si>
  <si>
    <t>Piedāvātajām Precēm garantijas termiņš ir vismaz 24 mēneši no pieņemšanas – nodošanas akta abpusējas parakstīšanas brīža.</t>
  </si>
  <si>
    <t xml:space="preserve">Norādīt piegādes laiku: </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</si>
  <si>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</si>
  <si>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</si>
  <si>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</si>
  <si>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</si>
  <si>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</si>
  <si>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</si>
  <si>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</si>
  <si>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</si>
  <si>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</si>
  <si>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</si>
  <si>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</si>
  <si>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</si>
  <si>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</si>
  <si>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Piedāvātā Prece ir jauna, iepriekš nelietota un nav izmantota prezentācijās; tā nesatur iepriekš lietotas vai atjaunotas sastāvdaļas vai komponentes. Tā ir ražota ne agrāk kā 12 mēnešus pirms piegādes.</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</si>
  <si>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</si>
  <si>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</si>
  <si>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</si>
  <si>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Iekārtu skaits ***</t>
  </si>
  <si>
    <t>1.1.</t>
  </si>
  <si>
    <t>1.2.</t>
  </si>
  <si>
    <t>1.2.1</t>
  </si>
  <si>
    <t>1.2.2</t>
  </si>
  <si>
    <t>1.2.4</t>
  </si>
  <si>
    <t>1.2.5</t>
  </si>
  <si>
    <t>1.2.6</t>
  </si>
  <si>
    <t>1.2.7</t>
  </si>
  <si>
    <t>1.2.8</t>
  </si>
  <si>
    <t>1.2.9</t>
  </si>
  <si>
    <t>1.2.10</t>
  </si>
  <si>
    <t>1.2.11</t>
  </si>
  <si>
    <t>1.2.13</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</si>
  <si>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</si>
  <si>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</si>
  <si>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</si>
  <si>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</si>
  <si>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t>Daļa</t>
  </si>
  <si>
    <t>VĒRTĒŠANAS KRITĒRIJI</t>
  </si>
  <si>
    <t>ĪPATSVARS</t>
  </si>
  <si>
    <t>A</t>
  </si>
  <si>
    <t>∑</t>
  </si>
  <si>
    <t>Piedāvājot savu preci, pretendents apstiprina preces nosacījumu izpildi.</t>
  </si>
  <si>
    <t>Preces ražotāja izsniegta autorizācijas vēstule, kas apliecina, ka pretendents ir tiesīgs izplatīt un nodrošināt tehnisko apkalpošanu* piedāvātai Precei Latvijas Republikā. Vai arī ražotāja apliecinājums, ka autorizācija nav nepieciešama.</t>
  </si>
  <si>
    <t>Izmaksas norādīt sadaļā "Iekārtu tehniskā apkalpošana"</t>
  </si>
  <si>
    <t>Vērtējamā summa</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</si>
  <si>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</si>
  <si>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r>
      <t>Jānorāda Preces ražotāja noteiktais preces paredzamais lietošanas ilgums (paredzamais lietošanas ilgums) (</t>
    </r>
    <r>
      <rPr>
        <i/>
        <sz val="11"/>
        <color theme="1"/>
        <rFont val="Times New Roman"/>
        <family val="1"/>
        <charset val="186"/>
      </rPr>
      <t>gados</t>
    </r>
    <r>
      <rPr>
        <sz val="11"/>
        <color theme="1"/>
        <rFont val="Times New Roman"/>
        <family val="1"/>
        <charset val="186"/>
      </rPr>
      <t>)</t>
    </r>
  </si>
  <si>
    <t xml:space="preserve">Prece tiek piegādāta ne ilgāk kā 60 dienu laikā no pasūtījuma veikšanas, lūdzam norādīt iekārtas piegādes laiku.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</si>
  <si>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</si>
  <si>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Prece nedrīkst būt ražota Krievijā vai Baltkrievijā.</t>
  </si>
  <si>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</si>
  <si>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***Vienību skaits ir aptuvens un paredzēts konkursa uzvarētāja noteikšanai. Līgumu paredzēts noslēgt par vienības cenu, norādot maksimālo summu, kuru var izmantot līguma darbības laikā.</t>
  </si>
  <si>
    <t>Obligātās prasības iekārtām un iesniegtajam piedāvājumam</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</si>
  <si>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</si>
  <si>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2.1.</t>
  </si>
  <si>
    <t>2.1.1.</t>
  </si>
  <si>
    <t>2.2.</t>
  </si>
  <si>
    <t>Iekārtas barošana: 220-240V/50-60 Hz ar Eiropas standartiem atbilstošo adapteri.</t>
  </si>
  <si>
    <t>1.1.1</t>
  </si>
  <si>
    <t>2.2.1</t>
  </si>
  <si>
    <t>2.2.2</t>
  </si>
  <si>
    <t>2.2.3</t>
  </si>
  <si>
    <t>Ja ražotājs ir paredzējis, ka periodiski veicamos darbus vai remontu var veikt nesertificēts inženieris, tad tiek pieņemts, ka tos var veikt Slimnīcas tehniskais personāls.</t>
  </si>
  <si>
    <t>Jānorāda paredzamais periodiski veicamo darbu ilgums, kas ir nepieciešams, lai varētu plānot ierīces pieejamību. Apmaksa par darba ilgumu tiks veikta pēc pieņemšanas/nodošanas vai servisa aktā minētā laika.</t>
  </si>
  <si>
    <t>Ja iekārtai periodiski veicamo darbu saturs mainās, tad iekārtu tehniskās apkalpošanas piedāvājumā katru periodiski veicamā darba veidu norādīt atsevišķi, veidojot papildus rindas pēc nepieciešamības.</t>
  </si>
  <si>
    <t xml:space="preserve">Iekārta tiek piegādāta pilnā komplektācijā instalēšanai </t>
  </si>
  <si>
    <t>Iekārta tiek piegādāta pilnā komplektācijā pirmreizējai lietošanai</t>
  </si>
  <si>
    <t>Iekārta tiek piegādāta pilnā komplektācijā instalēšanai.</t>
  </si>
  <si>
    <t>Iekārta tiek piegādāta pilnā komplektācijā pirmreizējai lietošanai.</t>
  </si>
  <si>
    <t>1.2.3</t>
  </si>
  <si>
    <t>1.2.12</t>
  </si>
  <si>
    <t>Iekārtas barošana: 220-240V/50-60Hz ar Eiropas standartiem atbilstošo adapteri.</t>
  </si>
  <si>
    <t>1.3.1</t>
  </si>
  <si>
    <t>1.3.2</t>
  </si>
  <si>
    <t>1.3.3</t>
  </si>
  <si>
    <t>2.2.4</t>
  </si>
  <si>
    <t>2.2.5</t>
  </si>
  <si>
    <t>2.2.6</t>
  </si>
  <si>
    <t>2.2.7</t>
  </si>
  <si>
    <t>2.2.8</t>
  </si>
  <si>
    <t>2.2.9</t>
  </si>
  <si>
    <t>2.2.10</t>
  </si>
  <si>
    <t>2.2.11</t>
  </si>
  <si>
    <t>4.1.</t>
  </si>
  <si>
    <t>4.1.1.</t>
  </si>
  <si>
    <t>4.2.</t>
  </si>
  <si>
    <t>4.2.1</t>
  </si>
  <si>
    <t>4.2.2</t>
  </si>
  <si>
    <t>4.2.3</t>
  </si>
  <si>
    <t>4.2.4</t>
  </si>
  <si>
    <t>4.2.5</t>
  </si>
  <si>
    <t>4.2.6</t>
  </si>
  <si>
    <t>4.2.7</t>
  </si>
  <si>
    <t>5.1.</t>
  </si>
  <si>
    <t>5.1.1</t>
  </si>
  <si>
    <t>5.2.</t>
  </si>
  <si>
    <t>5.2.1</t>
  </si>
  <si>
    <t>5.2.2</t>
  </si>
  <si>
    <t>5.2.3</t>
  </si>
  <si>
    <t>5.2.4</t>
  </si>
  <si>
    <t>5.2.5</t>
  </si>
  <si>
    <t>5.2.6</t>
  </si>
  <si>
    <t>5.2.7</t>
  </si>
  <si>
    <t>5.2.8</t>
  </si>
  <si>
    <t>5.4</t>
  </si>
  <si>
    <t>5.4.1</t>
  </si>
  <si>
    <t>5.4.2</t>
  </si>
  <si>
    <t>6.1.</t>
  </si>
  <si>
    <t>6.2.</t>
  </si>
  <si>
    <t>6.2.1</t>
  </si>
  <si>
    <t>6.2.2</t>
  </si>
  <si>
    <t>6.2.3</t>
  </si>
  <si>
    <t>6.2.4</t>
  </si>
  <si>
    <t>6.2.5</t>
  </si>
  <si>
    <t>6.2.6</t>
  </si>
  <si>
    <t>6.2.7</t>
  </si>
  <si>
    <t>6.2.8</t>
  </si>
  <si>
    <t>6.2.9</t>
  </si>
  <si>
    <t>6.2.10</t>
  </si>
  <si>
    <t>6.2.11</t>
  </si>
  <si>
    <t>6.2.12</t>
  </si>
  <si>
    <t>5.2.9</t>
  </si>
  <si>
    <t>6.3.1</t>
  </si>
  <si>
    <t>6.3.2</t>
  </si>
  <si>
    <t>6.3.3</t>
  </si>
  <si>
    <t>6.3.4</t>
  </si>
  <si>
    <r>
      <t>Komplektācija</t>
    </r>
    <r>
      <rPr>
        <i/>
        <sz val="11"/>
        <color theme="1"/>
        <rFont val="Times New Roman"/>
        <family val="1"/>
        <charset val="186"/>
      </rPr>
      <t xml:space="preserve"> (iekļauta iekārtas cenā, tiek piegādāta kopā ar katru iekārtu)</t>
    </r>
    <r>
      <rPr>
        <b/>
        <sz val="11"/>
        <color theme="1"/>
        <rFont val="Times New Roman"/>
        <family val="1"/>
        <charset val="186"/>
      </rPr>
      <t>:</t>
    </r>
  </si>
  <si>
    <t>8.1.</t>
  </si>
  <si>
    <t>8.1.1.</t>
  </si>
  <si>
    <t>8.2.</t>
  </si>
  <si>
    <t>8.2.2</t>
  </si>
  <si>
    <t>8.2.1</t>
  </si>
  <si>
    <t>8.2.3</t>
  </si>
  <si>
    <t>8.2.4</t>
  </si>
  <si>
    <t>8.2.5</t>
  </si>
  <si>
    <t>8.2.6</t>
  </si>
  <si>
    <t>8.2.7</t>
  </si>
  <si>
    <t>8.2.8</t>
  </si>
  <si>
    <t>8.2.9</t>
  </si>
  <si>
    <t>8.2.10</t>
  </si>
  <si>
    <t>8.2.11</t>
  </si>
  <si>
    <t>8.2.12</t>
  </si>
  <si>
    <t>8.3</t>
  </si>
  <si>
    <t>8.3.1</t>
  </si>
  <si>
    <t>8.3.2</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</si>
  <si>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</si>
  <si>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9</t>
  </si>
  <si>
    <t>10</t>
  </si>
  <si>
    <t>Apsildāma parafīna iegulšanas stacija:</t>
  </si>
  <si>
    <t>1</t>
  </si>
  <si>
    <t>2</t>
  </si>
  <si>
    <t>3</t>
  </si>
  <si>
    <t>4</t>
  </si>
  <si>
    <t>5</t>
  </si>
  <si>
    <t>6</t>
  </si>
  <si>
    <t>7</t>
  </si>
  <si>
    <t>8</t>
  </si>
  <si>
    <t xml:space="preserve">Visās pozīcijās tiks vērtēta summa par iekārtu iegādes izmaksām un iekārtu tehnisko apkalpošanu. </t>
  </si>
  <si>
    <t>Skaits, gab.***</t>
  </si>
  <si>
    <t>1.2.14</t>
  </si>
  <si>
    <t>1.2.15</t>
  </si>
  <si>
    <r>
      <t>Komplektācija</t>
    </r>
    <r>
      <rPr>
        <i/>
        <sz val="11"/>
        <color theme="1"/>
        <rFont val="Times New Roman"/>
        <family val="1"/>
        <charset val="186"/>
      </rPr>
      <t xml:space="preserve"> (saderīga ar iekārtu, iekļauta iekārtas cenā, tiek piegādāta kopā ar katru iekārtu)</t>
    </r>
    <r>
      <rPr>
        <b/>
        <sz val="11"/>
        <color theme="1"/>
        <rFont val="Times New Roman"/>
        <family val="1"/>
        <charset val="186"/>
      </rPr>
      <t>:</t>
    </r>
  </si>
  <si>
    <t>2.2.12</t>
  </si>
  <si>
    <t>2.2.13</t>
  </si>
  <si>
    <t>5.2.10</t>
  </si>
  <si>
    <t>8.2.13</t>
  </si>
  <si>
    <t>8.2.14</t>
  </si>
  <si>
    <t>8.2.15</t>
  </si>
  <si>
    <t>"-"(gadījumos, ja nepiesakās uz pozīciju)</t>
  </si>
  <si>
    <t>Preces paredzamais lietošanas ilgums.</t>
  </si>
  <si>
    <t>Elektroenerģijas patēriņš darba režīmā.</t>
  </si>
  <si>
    <t>8.2.16</t>
  </si>
  <si>
    <t>D</t>
  </si>
  <si>
    <t>Vērtējamā summa.</t>
  </si>
  <si>
    <t>Iekārta ir aprīkota ar refokusēšanas funkciju.</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</si>
  <si>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B+C+D</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</si>
  <si>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D (Iekārta ir aprīkota ar refokusēšanas funkciju) tiek piešķirti 5 punkti par izpildi un 0 par neatbilstību prasībai.
</t>
  </si>
  <si>
    <t>Iekārta ir aprīkota ar refokusēšanas funkciju (jā/ nē)</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</si>
  <si>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(tiek norādīta cena par katru piederumu atsevišķi, tiks pasūtīti pēc nepieciešamības, papildus norādīto piederumu cena netiek iekļauta vērtējamajā cenā)</t>
    </r>
    <r>
      <rPr>
        <sz val="11"/>
        <color theme="1"/>
        <rFont val="Times New Roman"/>
        <family val="1"/>
        <charset val="186"/>
      </rPr>
      <t>:</t>
    </r>
  </si>
  <si>
    <t>Digitāls vadības displejs.</t>
  </si>
  <si>
    <t>Nosaukums: Īpaši zemas temperatūras saldētava.</t>
  </si>
  <si>
    <t>Bioloģisko paraugu ilgtermiņa uzglabāšana konstantā, īpaši zemā temperatūrā laboratorijas vajadzībām.</t>
  </si>
  <si>
    <t>12</t>
  </si>
  <si>
    <t>Nosaukums: Automatizēta histoloģisko priekšmetstikliņu krāsošanas un pārklāšanas sistēma.</t>
  </si>
  <si>
    <t>Automatizēta histoloģisko priekšmetstikliņu krāsošana ar hematoksilīna un eozīna (H&amp;E) metodi.</t>
  </si>
  <si>
    <t>Automatizēta krāsoto priekšmetstikliņu pārklāšana ar segstikliņiem.</t>
  </si>
  <si>
    <t>12.2.</t>
  </si>
  <si>
    <t>12.2.1</t>
  </si>
  <si>
    <t>Iespēja izmantot iekārtu gan kā vienotu integrētu darba staciju, gan atsevišķi katru moduli (tikai krāsošanai vai tikai pārklāšanai).</t>
  </si>
  <si>
    <t>12.2.2</t>
  </si>
  <si>
    <t>Pilnībā automatizēta priekšmetstikliņu pārvietošana starp moduļiem.</t>
  </si>
  <si>
    <t>12.2.3</t>
  </si>
  <si>
    <t>Iekārta ir aprīkota ar žāvēšanas krāsns staciju.</t>
  </si>
  <si>
    <t>12.2.4</t>
  </si>
  <si>
    <t xml:space="preserve">Nodrošināts LIS pieslēgums. </t>
  </si>
  <si>
    <t>Nodrašināts iekārtu pieslēgums ventilācijai.</t>
  </si>
  <si>
    <t>12.3</t>
  </si>
  <si>
    <t>Krāsošanas modulis (automātiskais staineris):</t>
  </si>
  <si>
    <t>12.3.1</t>
  </si>
  <si>
    <t>Atbalsta H&amp;E krāsošanas metodes.</t>
  </si>
  <si>
    <t>Atbalsta speciālās krāsošanas metodes.</t>
  </si>
  <si>
    <t>Apstrādes ātrums ir vismaz 100 priekšmetstikliņi stundā H&amp;E režīmā.</t>
  </si>
  <si>
    <t>Ielādes ietilpība vismaz 30 priekšmetstikliņi.</t>
  </si>
  <si>
    <t>Reaģentu staciju skaits vismaz 15.</t>
  </si>
  <si>
    <t>ūdens skalošanas stacijas vismaz 3.</t>
  </si>
  <si>
    <t>Automātiska reaģentu pārvaldības sistēma, kas ietver vismaz reaģentu līmeņa uzraudzība, nomaiņas atgādinājumi un lietošanas uzskaite.</t>
  </si>
  <si>
    <t>Iespēja saglabāt un izvēlēties vismaz 10 lietotāja definētus krāsošanas protokolus.</t>
  </si>
  <si>
    <t>Krāsošanas kameras un staciju vāki ar tvaika nosūkšanas un filtrācijas sistēmu (HEPA un aktīvās ogles filtrs).</t>
  </si>
  <si>
    <t>Iekārtas darba vide aizsargāta ar aizvērtiem vākiem un drošības sensoriem.</t>
  </si>
  <si>
    <t>Pārklāšanas modulis (coverslipperis):</t>
  </si>
  <si>
    <t>Automātiska segstikliņu uzklāšana uz krāsotiem priekšmetstikliņiem.</t>
  </si>
  <si>
    <t>Apstrādes ātrums vismaz 60 priekšmetstikliņi stundā.</t>
  </si>
  <si>
    <t xml:space="preserve">Adapteris lielājām nestandarta izmera stikliem. </t>
  </si>
  <si>
    <t>5. pozīcija - Histological Processor for Frozen Tissue Section Preparation</t>
  </si>
  <si>
    <t>2.</t>
  </si>
  <si>
    <t>(Norādīt iekārtu, modeli, ražotāju, atsauci uz info materiālu)</t>
  </si>
  <si>
    <t>2.2.14</t>
  </si>
  <si>
    <t>2.2.15</t>
  </si>
  <si>
    <t>Nosaukums: Pipete automātiskā vienkanāla.</t>
  </si>
  <si>
    <t>Tilpuma dozēšana ar paaugstinātu precizitāti (Micro-level tehnoloģija vai analogs).</t>
  </si>
  <si>
    <t>Tilpuma fiksēšanas tehnoloģija („Set-and-forget” tehnoloģija vai analogs).</t>
  </si>
  <si>
    <t>Atvieglota uzgaļu noņemšanas tehnoloģija („Soft-touch” uzgaļu nometējs vai analoga tehnoloģija).</t>
  </si>
  <si>
    <t>Iespēja regulēt pirksta atbalstu vismaz 120° leņķa ietvaros.</t>
  </si>
  <si>
    <t>Atbilstība IVD 98/79/EC direktīvai.</t>
  </si>
  <si>
    <t>Tilpuma regulēšanas solis: ≤ 0,002 μl</t>
  </si>
  <si>
    <t>Tilpuma regulēšanas solis: ≤ 0,2 μl</t>
  </si>
  <si>
    <t>Darba tilpuma diapazons: 20-200 μl</t>
  </si>
  <si>
    <t>Precizitāte (pie kāda tilpuma): 
± 0,40 μl vai labāk (pie 20,0 μl)
± 1,00 μl vai labāk (pie 100,0 μl);
± 1,60 μl vai labāk (pie 200,0 μl).
Jānorāda piedāvātās preces ražotāja noteiktā precizitāte.</t>
  </si>
  <si>
    <t>Atkārtojamība (pie kāda tilpuma): 
≤ 0,15 μl (pie 20,0 μl);
≤ 0,40 μl (pie 100,0 μl);
≤ 0,60 μl (pie 200,0 μl).
Jānorāda piedāvātās preces ražotāja noteiktā atkārtojamība.</t>
  </si>
  <si>
    <t>Darba tilpuma diapazons: 100-1000 μl</t>
  </si>
  <si>
    <t>Tilpuma regulēšanas solis: ≤ 1,0 μl</t>
  </si>
  <si>
    <t>Precizitāte (pie kāda tilpuma): 
± 1,0 μl vai labāk (pie 100,0 μl)
± 4,0 μl vai labāk (pie 500,0 μl);
± 6,0 μl vai labāk (pie 1000,0 μl).
Jānorāda piedāvātās preces ražotāja noteiktā precizitāte</t>
  </si>
  <si>
    <t>Atkārtojamība (pie kāda tilpuma): 
≤ 0,6 μl (pie 100,0 μl);
≤ 1,5 μl (pie 500,0 μl);
≤ 3,0 μl (pie 1000,0 μl).
Jānorāda piedāvātās preces ražotāja noteiktā atkārtojamība.</t>
  </si>
  <si>
    <t>Komplektācija:</t>
  </si>
  <si>
    <t>Ražotāja noteiktā smērviela un kalibrēšanas piederumi.</t>
  </si>
  <si>
    <t>Derīgs kalibrēšanas sertifikāts, kas liecina par to, ka kalibrēšana tika veikta vismaz divu mēnešu pirms piegādes datuma.</t>
  </si>
  <si>
    <t>Iekārta nodrošina ātru un precīzu primāro šūnu un šūnu līniju automātisku skaitīšanu.</t>
  </si>
  <si>
    <t>Iekārta atbalsta vismaz spilgtlauka režīmu un fluorescences analīzi ar vismaz trīs kanālu konfigurāciju, vismaz ļaujot: skaitīt šūnas un izolētus kodolus;
noteikt šūnu dzīvotspēju;
analizēt fluorescenci;
novērtēt apoptozi;
noteikt transfekcijas efektivitāti.</t>
  </si>
  <si>
    <t>Automātiska šūnu skaitīšana, izmantojot mašīnmācīšanās algoritmu.</t>
  </si>
  <si>
    <t>Atbalsta vismaz divus EVOS fluorescences filtrus (Light Cubes).</t>
  </si>
  <si>
    <t>Pieejami vismaz 15 dažādi fluorescences kanāli.</t>
  </si>
  <si>
    <t>Savietojams gan ar vienreizlietojamiem, gan atkārtoti lietojamiem skaitīšanas slaidiem.</t>
  </si>
  <si>
    <t>Iekārta piemērota:
atsevišķu šūnu (single-cell) analīzei;
izolētu kodolu skaitīšanai;
RNA sekvenēšanas (RNA-Seq) sagatavošanai;
gēnu ekspresijas pētījumiem;
vienšūnas analīzes (single-cell analysis) darbplūsmām.</t>
  </si>
  <si>
    <t>8. pozīcija - Automātiskais šūnu skaitītājs</t>
  </si>
  <si>
    <t>Nosaukums: Automātiskais šūnu skaitītājs.</t>
  </si>
  <si>
    <t>Iekārta ir galda tipa.</t>
  </si>
  <si>
    <t xml:space="preserve">Šūnu noteikšanas metodes ir Spilgtlauka (Brightfield) un fluorescences analīze. </t>
  </si>
  <si>
    <t>Iebūvēts LCD skārienekrāns ar izšķirtspēju vismaz 1280 × 800 pikseļi.</t>
  </si>
  <si>
    <t xml:space="preserve">Optiskais palielinājums vismaz 2,5×. </t>
  </si>
  <si>
    <t>Vienlaikus analizējami vismaz 2 paraugi vienā skaitīšanas slaidā.</t>
  </si>
  <si>
    <t>Digitālā kamera ar izšķirtspēju vismaz 5 MP.</t>
  </si>
  <si>
    <t>Mērījumu diapazons ir vismaz no 1 × 10⁴ līdz 1 × 10⁷ šūnām/ml.</t>
  </si>
  <si>
    <t>Aprīkots ar iebūvēto vadības programmatūru.</t>
  </si>
  <si>
    <t>Vienreizlietojami priekšmetstikli ar tripāna zilo krāsvielu.</t>
  </si>
  <si>
    <t>8.3…</t>
  </si>
  <si>
    <t>Nosaukums: Laboratorijas centrifūga.</t>
  </si>
  <si>
    <t>Maksimālais griešanās ātrums vismaz 14000 apgr/min.</t>
  </si>
  <si>
    <t>Minimālais griešanās ātrums vismaz 200 apgr/ min</t>
  </si>
  <si>
    <t xml:space="preserve">Maksimālā ietilpība vismaz 4 x 250 ml.  </t>
  </si>
  <si>
    <t>Iespēja saglabāt vismaz 10 dažādas lietotāja definētas programmas.</t>
  </si>
  <si>
    <t>Taimera iestatījumu diapazons vismaz no 1 līdz 99 minūtēm.</t>
  </si>
  <si>
    <t>Bez dzesēšanas funkcijas.</t>
  </si>
  <si>
    <t xml:space="preserve">Nelīdzsvarotības detekcijas funkcija. </t>
  </si>
  <si>
    <t>Iespēja uzstādīt centrifugēšanas laiku.</t>
  </si>
  <si>
    <t>Vāka bloķēšana centrifugēšanas laikā.</t>
  </si>
  <si>
    <r>
      <t>Komplektācija</t>
    </r>
    <r>
      <rPr>
        <i/>
        <sz val="11"/>
        <color theme="1"/>
        <rFont val="Times New Roman"/>
        <family val="1"/>
        <charset val="186"/>
      </rPr>
      <t xml:space="preserve"> (iekļauta iekārtas cenā, tiek piegādāta kopā tikai ar vienu iekārtu)</t>
    </r>
    <r>
      <rPr>
        <b/>
        <sz val="11"/>
        <color theme="1"/>
        <rFont val="Times New Roman"/>
        <family val="1"/>
        <charset val="186"/>
      </rPr>
      <t>:</t>
    </r>
  </si>
  <si>
    <r>
      <t xml:space="preserve">Rotors </t>
    </r>
    <r>
      <rPr>
        <sz val="11"/>
        <color theme="1"/>
        <rFont val="Times New Roman"/>
        <family val="1"/>
        <charset val="186"/>
      </rPr>
      <t>ar 4 šūpojošiem turētājiem pa 250 ml (apaļiem kausiem), paredzēts dažādu tilpumu paraugu centrifugēšanai.</t>
    </r>
  </si>
  <si>
    <t>Nosaukums: Laboratorijas inkubators.</t>
  </si>
  <si>
    <t>Uz galda novietojama vertikāla tipa iekārta.</t>
  </si>
  <si>
    <t>Temperatūras iestatīšanas solis vismaz 0,1 °C.</t>
  </si>
  <si>
    <t>Temperatūras iestatīšanas precizitāte pie +37 °C vismaz ±0,3 °C.</t>
  </si>
  <si>
    <t>Vizuāls un skaņas trauksmes signāls iestatīto parametru noviržu gadījumā.</t>
  </si>
  <si>
    <t>Vadības displējs.</t>
  </si>
  <si>
    <t>Automātiskā atslēgšanas pie iekārtas pārkāršanas.</t>
  </si>
  <si>
    <t>Aprīkots ar iekšējām un ārējām durvīm.</t>
  </si>
  <si>
    <t>Iekšējās durvis izgatavotas no caurspīdīga materiāla.</t>
  </si>
  <si>
    <t>Iekšējā kamera un plaukti izgatavotas no korozijizturīgiem materiāliem.</t>
  </si>
  <si>
    <t>Skaņas spiediena līmenis nepārsniedz 49 dB(A).</t>
  </si>
  <si>
    <t xml:space="preserve">Atjaunošanās laiks pēc 30 s durvju atvēršanas pie +37 °C nepārsniedz 4 min. </t>
  </si>
  <si>
    <t>Stacionāra darba virsma inkubatora novietošanai, izgatavota no nerūsējošā tērauda vai ekvivalenta materiāla (statīvs vai ekvivalents risinājums). Ir pievienots informatīvais āttels.</t>
  </si>
  <si>
    <t>Iekārta paredzēta paraugu uzglabāšanai kontrolētos temperatūras apstākļos, nodrošinot stabilu temperatūru (aptuveni +60 °C).</t>
  </si>
  <si>
    <t>Darba kameras iekšējais tilpums 60l ±5l.</t>
  </si>
  <si>
    <t>Darbības temperatūras diapazons vismaz no +30 °C līdz +60 °C.</t>
  </si>
  <si>
    <t>Aprīkots ar vismaz 2 plauktiem.</t>
  </si>
  <si>
    <t>1. pozīcija - Laboratorijas inkubators</t>
  </si>
  <si>
    <t>1.3</t>
  </si>
  <si>
    <t>Informatīvais āttels punktam 1.3.1.:</t>
  </si>
  <si>
    <t xml:space="preserve">Preces paredzamais lietošanas ilgums. </t>
  </si>
  <si>
    <t>2. pozīcija - Īpaši zemas temperatūras saldētava</t>
  </si>
  <si>
    <t>Vertikālā tipa iekārta.</t>
  </si>
  <si>
    <t>Neregulējamo sadalījumu skaits vismaz 4.</t>
  </si>
  <si>
    <t>Saldētavas aukstuma kameras tilpums (netto) vismaz 380l.</t>
  </si>
  <si>
    <t>Gabarīta izmēri (Platums/Dziļums/Augstums) 650/770/2000 mm ± 20%.</t>
  </si>
  <si>
    <t>Temperatūras izmaiņas solis saldētavai vismaz diapazonā no 0,1 līdz 1 ºC.</t>
  </si>
  <si>
    <t>Ar atslēgu aizslēdzamas durvis.</t>
  </si>
  <si>
    <t>Automātiskā vai manuāla atkausēšanas funkcija.</t>
  </si>
  <si>
    <t>Ir temperatūras trauksme, kas norāda, vai ir pārkāpts apakšējais vai augšējais trauksmes slieksnis, izmantojot gan akustiskos, gan vizuālos signālus.</t>
  </si>
  <si>
    <t>Kļūdu paziņojumu saglabāšana atmiņā.</t>
  </si>
  <si>
    <t>2.3</t>
  </si>
  <si>
    <t>2.3.1</t>
  </si>
  <si>
    <t>2.3.2</t>
  </si>
  <si>
    <t>Necaurspīdīgas durvis.</t>
  </si>
  <si>
    <r>
      <t xml:space="preserve">Aukstuma aģents: R600a (vai cits, kura </t>
    </r>
    <r>
      <rPr>
        <i/>
        <sz val="11"/>
        <color theme="1"/>
        <rFont val="Times New Roman"/>
        <family val="1"/>
        <charset val="186"/>
      </rPr>
      <t>GWP (Global Warming Potential)</t>
    </r>
    <r>
      <rPr>
        <sz val="11"/>
        <color theme="1"/>
        <rFont val="Times New Roman"/>
        <family val="1"/>
        <charset val="186"/>
      </rPr>
      <t xml:space="preserve"> ir mazāks par 150)</t>
    </r>
    <r>
      <rPr>
        <sz val="11"/>
        <rFont val="Times New Roman"/>
        <family val="1"/>
        <charset val="186"/>
      </rPr>
      <t>.</t>
    </r>
  </si>
  <si>
    <t>Uzstādāmās temperatūras diapazons ledusskapim vismaz ir no - 80 līdz -60ºC.</t>
  </si>
  <si>
    <t>Priekšmetstikliņu centrifugēšanai histoloģijas laboratorijas vajadzībām.</t>
  </si>
  <si>
    <t>Maksimālais griešanās ātrums vismaz 6000 apgr/min.</t>
  </si>
  <si>
    <t>Šūpojošais rotora tips (swing-out).</t>
  </si>
  <si>
    <t>Maksimālais RCF vismaz 4 000 x g.</t>
  </si>
  <si>
    <t xml:space="preserve">Maksimālā ietilpība vismaz 4 x 100 ml.  </t>
  </si>
  <si>
    <t>Rotors un adapteris ir piemērots priekšmetstikliņu centrifugēšanai.</t>
  </si>
  <si>
    <t>6. pozīcija - Laboratorijas centrifūga priekšmetstikliņu centrifugēšanai</t>
  </si>
  <si>
    <t>Nosaukums: Laboratorijas centrifūga priekšmetstikliņu centrifugēšanai.</t>
  </si>
  <si>
    <r>
      <t>Adapteris piemerots vismaz</t>
    </r>
    <r>
      <rPr>
        <sz val="11"/>
        <color theme="1"/>
        <rFont val="Times New Roman"/>
        <family val="1"/>
        <charset val="186"/>
      </rPr>
      <t xml:space="preserve"> 8 priekšmetstikliņiem.</t>
    </r>
  </si>
  <si>
    <r>
      <t>Rotors</t>
    </r>
    <r>
      <rPr>
        <sz val="11"/>
        <color theme="1"/>
        <rFont val="Times New Roman"/>
        <family val="1"/>
        <charset val="186"/>
      </rPr>
      <t>.</t>
    </r>
  </si>
  <si>
    <t>6.1.1.</t>
  </si>
  <si>
    <t>6.3</t>
  </si>
  <si>
    <t>Paraugu centrifugēšanai 15 ml un 50 ml koniskajās mēģenēs vienlaicīgi.</t>
  </si>
  <si>
    <t>Rotors un adapteri ir piemēroti gan 15 ml, gan 50 ml koniskajām mēģenēm.</t>
  </si>
  <si>
    <t>Darba tilpuma diapazons 0,5-5 μl</t>
  </si>
  <si>
    <t>Precizitāte (pie kāda tilpuma): 
± 0,030 μl vai labāk (pie 0,5 μl);
± 0,0625 μl vai labāk (pie 2,5 μl);
± 0,075 μl vai labāk (pie 5,0 μl).
Jānorāda piedāvātās preces ražotāja noteiktā precizitāte.</t>
  </si>
  <si>
    <t>Atkārtojamība (pie kāda tilpuma): 
≤ 0,025 μl (pie 0,5 μl);
≤ 0,0375 μl (pie 2,5 μl);
≤ 0,050 μl (pie 5,0 μl).
Jānorāda piedāvātās preces ražotāja noteiktā atkārtojamība</t>
  </si>
  <si>
    <t>9. pozīcija - Pipete automātiskā vienkanāla</t>
  </si>
  <si>
    <t>9.</t>
  </si>
  <si>
    <t>9.1.</t>
  </si>
  <si>
    <t>9.1.1</t>
  </si>
  <si>
    <t>9.2.</t>
  </si>
  <si>
    <t>9.2.1</t>
  </si>
  <si>
    <t>9.2.2</t>
  </si>
  <si>
    <t>9.2.3</t>
  </si>
  <si>
    <t>9.2.4</t>
  </si>
  <si>
    <t>9.3.</t>
  </si>
  <si>
    <t>9.3.1</t>
  </si>
  <si>
    <t>9.3.2</t>
  </si>
  <si>
    <t>9.3.3</t>
  </si>
  <si>
    <t>9.4.</t>
  </si>
  <si>
    <t>9.4.1</t>
  </si>
  <si>
    <t>9.4.2</t>
  </si>
  <si>
    <t>9.4.3</t>
  </si>
  <si>
    <t>9.5.</t>
  </si>
  <si>
    <t>9.5.1</t>
  </si>
  <si>
    <t>9.5.2</t>
  </si>
  <si>
    <t>9.5.3</t>
  </si>
  <si>
    <t>9.6.</t>
  </si>
  <si>
    <t>9.6.1</t>
  </si>
  <si>
    <t>9.6.2</t>
  </si>
  <si>
    <t>9.6.3</t>
  </si>
  <si>
    <t>9.6.4</t>
  </si>
  <si>
    <t>9.6.5</t>
  </si>
  <si>
    <t>Sterilu uzgaļu komplekts, kas ir saderīgs ar tehniskās specifikācijas 9.3. punktā norādīto iekārtu.</t>
  </si>
  <si>
    <t>Sterilu uzgaļu komplekts, kas ir saderīgs ar tehniskās specifikācijas 9.4. punktā norādīto iekārtu.</t>
  </si>
  <si>
    <t>Sterilu uzgaļu komplekts, kas ir saderīgs ar tehniskās specifikācijas 9.5. punktā norādīto iekārtu.</t>
  </si>
  <si>
    <t>Atkārtoti lietojami priekšmetstikli.</t>
  </si>
  <si>
    <t>7.1.</t>
  </si>
  <si>
    <t>7.1.1.</t>
  </si>
  <si>
    <t>7.2.</t>
  </si>
  <si>
    <t>7.2.1</t>
  </si>
  <si>
    <t>7.2.2</t>
  </si>
  <si>
    <t>7.2.3</t>
  </si>
  <si>
    <t>7.2.4</t>
  </si>
  <si>
    <t>7.2.5</t>
  </si>
  <si>
    <t>7.2.6</t>
  </si>
  <si>
    <t>7.2.7</t>
  </si>
  <si>
    <t>7.2.8</t>
  </si>
  <si>
    <t>7.2.9</t>
  </si>
  <si>
    <t>7.2.10</t>
  </si>
  <si>
    <t>7.2.11</t>
  </si>
  <si>
    <t>7.2.12</t>
  </si>
  <si>
    <t>7.2.13</t>
  </si>
  <si>
    <t>7.3</t>
  </si>
  <si>
    <t>7.3.1</t>
  </si>
  <si>
    <t>7.3.2</t>
  </si>
  <si>
    <t>7.3.3</t>
  </si>
  <si>
    <t>7.3.4</t>
  </si>
  <si>
    <t>7.3.5</t>
  </si>
  <si>
    <t>Adapteris piemērots vismaz četru konisko 15 ml mēģeņu ievietošanai un centrifugēšanai.</t>
  </si>
  <si>
    <t>Adapteris piemerots vismaz vienas 50 ml koniskās mēģenes ievietošanai un centrifugēšanai.</t>
  </si>
  <si>
    <t>Informatīvais āttels punktiem 7.3.2. un 7.3.3.:</t>
  </si>
  <si>
    <t>Ar dzesēšanas funkciju.</t>
  </si>
  <si>
    <t>7.2.14</t>
  </si>
  <si>
    <t>7. pozīcija - Laboratorijas centrifūga ar dzesēšanu</t>
  </si>
  <si>
    <t>Temperatūras diapazons vismaz no - 10ºC līdz + 40ºC.</t>
  </si>
  <si>
    <t>Nosaukums: Šūnu kontrolētas sasaldēšanas konteiners.</t>
  </si>
  <si>
    <t>4. pozīcija - Kaulu zāģēšanas iekārta</t>
  </si>
  <si>
    <t>11</t>
  </si>
  <si>
    <t>11.1.</t>
  </si>
  <si>
    <t>11.2.</t>
  </si>
  <si>
    <t>11.2.1</t>
  </si>
  <si>
    <t>11.2.2</t>
  </si>
  <si>
    <t>11.2.3</t>
  </si>
  <si>
    <t>11.2.4</t>
  </si>
  <si>
    <t>11.2.5</t>
  </si>
  <si>
    <t>Nodrošina kontrolētu sasaldēšanas ātrumu vismaz –1 °C/minūtē ievietojot –80 °C saldētavā.</t>
  </si>
  <si>
    <t>Sasaldēšana bez spirta vai citu šķidrumu izmantošanas.</t>
  </si>
  <si>
    <t>Paredzēts vismaz 12 standarta 1–2 ml kriogēno mēģeņu ievietošanai.</t>
  </si>
  <si>
    <t>Nodrošina vienmērīgu temperatūras sadalījumu starp paraugiem, izmantojot radiālu mēģeņu izvietojumu.</t>
  </si>
  <si>
    <t xml:space="preserve">Materiāls: polietilēna putas vai analogs. </t>
  </si>
  <si>
    <t>Forma: apaļa.</t>
  </si>
  <si>
    <t>Aprīkots ar numurētām ligzdām.</t>
  </si>
  <si>
    <t>Atkārtoti lietojams.</t>
  </si>
  <si>
    <t>Kontrolēta šūnu paraugu sasaldēšana pirms ilgtermiņa uzglabāšanas zemas temperatūras saldētavās (–80 °C), nodrošinot reproducējamu sasaldēšanas procesu un augstu šūnu dzīvotspēju pēc atkausēšanas.</t>
  </si>
  <si>
    <t>Aprīkots ar vaku.</t>
  </si>
  <si>
    <t>Kataloga Nr. 15552771 vai analogs.</t>
  </si>
  <si>
    <t>12.1.</t>
  </si>
  <si>
    <t>Uzglabāšanai līdz −80°C.</t>
  </si>
  <si>
    <t>Piemēroti ilgstošai uzglabāšanai šķidrā slāpekļa tvaika fāzē.</t>
  </si>
  <si>
    <t>13</t>
  </si>
  <si>
    <t>Darba tilpums 1 ml</t>
  </si>
  <si>
    <t>Piemēroti DNS un RNS paraugiem.</t>
  </si>
  <si>
    <t>Piemēroti asinīm un asins frakcijām.</t>
  </si>
  <si>
    <t>3. pozīcija - Automatizēta histoloģisko priekšmetstikliņu krāsošanas un pārklāšanas sistēma</t>
  </si>
  <si>
    <t xml:space="preserve"> Nav attiecināms</t>
  </si>
  <si>
    <t>Īpaši zemas temperatūras saldētava</t>
  </si>
  <si>
    <t>Automatizēta histoloģisko priekšmetstikliņu krāsošanas un pārklāšanas sistēma</t>
  </si>
  <si>
    <t>Laboratorijas centrifūga priekšmetstikliņu centrifugēšanai</t>
  </si>
  <si>
    <t>Laboratorijas centrifūga ar dzesēšanu</t>
  </si>
  <si>
    <t>Automātiskais šūnu skaitītājs</t>
  </si>
  <si>
    <t>Pipete automātiskā vienkanāla</t>
  </si>
  <si>
    <t>Šūnu kontrolētas sasaldēšanas konteiners</t>
  </si>
  <si>
    <t>3.1</t>
  </si>
  <si>
    <t>3.1.1</t>
  </si>
  <si>
    <t>3.1.2</t>
  </si>
  <si>
    <t>3.2.</t>
  </si>
  <si>
    <t>3.2.1</t>
  </si>
  <si>
    <t>3.2.2</t>
  </si>
  <si>
    <t>3.2.3</t>
  </si>
  <si>
    <t>3.2.4</t>
  </si>
  <si>
    <t>3.2.5</t>
  </si>
  <si>
    <t>3.3</t>
  </si>
  <si>
    <t>3.3.1</t>
  </si>
  <si>
    <t>3.3.2</t>
  </si>
  <si>
    <t>3.3.3</t>
  </si>
  <si>
    <t>3.3.4</t>
  </si>
  <si>
    <t>3.3.5</t>
  </si>
  <si>
    <t>3.3.6</t>
  </si>
  <si>
    <t>3.3.7</t>
  </si>
  <si>
    <t>3.3.8</t>
  </si>
  <si>
    <t>3.3.9</t>
  </si>
  <si>
    <t>3.3.10</t>
  </si>
  <si>
    <t>3.4</t>
  </si>
  <si>
    <t>3.4.1</t>
  </si>
  <si>
    <t>3.4.2</t>
  </si>
  <si>
    <t>3.5</t>
  </si>
  <si>
    <t>3.5.1</t>
  </si>
  <si>
    <t>3.5.2</t>
  </si>
  <si>
    <t>3.5.3</t>
  </si>
  <si>
    <t xml:space="preserve">Elektroenerģijas patēriņš darba režīmā. </t>
  </si>
  <si>
    <t>5. pozīcija - Automātiska sasaldēto griezumu apstrādes un krāsošanas iekārta</t>
  </si>
  <si>
    <t>Nosaukums: Automātiska sasaldēto griezumu apstrādes un krāsošanas iekārta.</t>
  </si>
  <si>
    <t>Sasaldēto audu griezumu apstrādei un krāsošanai pēc standartizētiem protokoliem.</t>
  </si>
  <si>
    <t>Iespēja vienlaicīgi apstrādāt vismaz 6 priekšmetstikliņus.</t>
  </si>
  <si>
    <t>Automātiska priekšmetstikliņu statīva pārvietošana starp apstrādes un krāsošanas tvertnēm.</t>
  </si>
  <si>
    <t>Vismaz 8 soļu programmējams apstrādes/krāsošanas protokols.</t>
  </si>
  <si>
    <t>Iespēja izveidot un pielāgot lietotāja definētus protokolus.</t>
  </si>
  <si>
    <t>Nodrošināta automātiska fiksācija, apstrāde un krāsošana vienā procesā.</t>
  </si>
  <si>
    <t>Iespēja izmantot atvērtu sistēmu ar lietotāja izvēlētiem krāsošanas reaģentiem.</t>
  </si>
  <si>
    <t>Nepārtraukta paraugu ievade (continuous loading) ar iespēju apstrādāt vairākas priekšmetstikliņu partijas pēc kārtas.</t>
  </si>
  <si>
    <t>Vismaz 120 priekšmetstikliņi/stundā vienas partijas režīmā</t>
  </si>
  <si>
    <t>Skārienekrāna vadības panelis.</t>
  </si>
  <si>
    <t>5.2.11</t>
  </si>
  <si>
    <t>5.2.12</t>
  </si>
  <si>
    <t>5.2.13</t>
  </si>
  <si>
    <t>5.2.14</t>
  </si>
  <si>
    <t>5.2.15</t>
  </si>
  <si>
    <t>Iespēja saglabāt un dokumentēt izpildītos protokolus.</t>
  </si>
  <si>
    <t>USB pieslēgvieta programmatūras atjaunināšanai un procesa datu eksportēšanai.</t>
  </si>
  <si>
    <t>Integrēta paraugu izsekojamība ar svītrkodu nolasīšanas iespēju.</t>
  </si>
  <si>
    <t>Integrēta ventilācijas sistēma operatora aizsardzībai pret reaģentu tvaikiem.</t>
  </si>
  <si>
    <t>Galda tipa iekārta.</t>
  </si>
  <si>
    <t>5.4.3</t>
  </si>
  <si>
    <t xml:space="preserve">Adapteru komplekts standarta izmera stikliem. </t>
  </si>
  <si>
    <t>7.2.15</t>
  </si>
  <si>
    <t>7.2.16</t>
  </si>
  <si>
    <t>7.2.17</t>
  </si>
  <si>
    <t>Iespēja centrifugēt bez bremzēšanas (Brake Off / No Brake).</t>
  </si>
  <si>
    <r>
      <t>Iespēja regulēt paātrinājuma režīmu (</t>
    </r>
    <r>
      <rPr>
        <i/>
        <sz val="11"/>
        <color theme="1"/>
        <rFont val="Calibri"/>
        <family val="2"/>
        <scheme val="minor"/>
      </rPr>
      <t>Low Acceleration / Soft Start</t>
    </r>
    <r>
      <rPr>
        <sz val="11"/>
        <color theme="1"/>
        <rFont val="Calibri"/>
        <family val="2"/>
        <scheme val="minor"/>
      </rPr>
      <t>).</t>
    </r>
  </si>
  <si>
    <t>Aprīkota ar šūpojošo (horizontālo, swing-out) rotoru.</t>
  </si>
  <si>
    <t>RCF diapazonā vismaz no 100 līdz 1000 x g.</t>
  </si>
  <si>
    <t>9.6.6</t>
  </si>
  <si>
    <t>9.6.7</t>
  </si>
  <si>
    <t>9.6.8</t>
  </si>
  <si>
    <t>Sterilu uzgaļu komplekts ar filtru, kas ir saderīgs ar tehniskās specifikācijas 9.3. punktā norādīto iekārtu.</t>
  </si>
  <si>
    <t>Sterilu uzgaļu komplekts ar filtru, kas ir saderīgs ar tehniskās specifikācijas 9.4. punktā norādīto iekārtu.</t>
  </si>
  <si>
    <t>Sterilu uzgaļu komplekts ar filtru, kas ir saderīgs ar tehniskās specifikācijas 9.5. punktā norādīto iekārtu.</t>
  </si>
  <si>
    <t>Nosaukums: Kriostobriņi bioloģisko paraugu uzglabāšanai.</t>
  </si>
  <si>
    <t>Nodrošina paraugu uzglabāšanu kriokastēs zemas temperatūras apstākļos.</t>
  </si>
  <si>
    <t>Darba tilpums 2 ml</t>
  </si>
  <si>
    <t>4. pozīcija - Kaulu zāģēšanas iekārta patoloģijas laboratorijai</t>
  </si>
  <si>
    <t>Nosaukums: Kaulu zāģēšanas iekārta patoloģijas laboratorijai.</t>
  </si>
  <si>
    <t>Stacionāra iekārta anatomiskās patoloģijas laboratorijai kaulu un cieto audu griešanai un paraugu sagatavošanai histoloģiskai izmeklēšanai.</t>
  </si>
  <si>
    <t>Stacionāra grīdas tipa iekārta.</t>
  </si>
  <si>
    <t>Griešana tiek nodrošināta ar dimanta lentes tehnoloģiju vai citu līdzvērtīgu stacionāru precīzijas griešanas tehnoloģiju, kas nodrošina piemērotu kvalitāti patoloģijas paraugiem.</t>
  </si>
  <si>
    <t>Precīza kaulu un cieto audu griešana</t>
  </si>
  <si>
    <t>Iespēja apstrādāt gan cietus, gan kombinētus kaulu–mīksto audu paraugus.</t>
  </si>
  <si>
    <t>Parauga fiksācija griešanas laikā.</t>
  </si>
  <si>
    <t>Griešanas zonas skalošana</t>
  </si>
  <si>
    <t>Darba galds paraugu novietošanai</t>
  </si>
  <si>
    <t>Darba virsma izgatavota no nerūsējoša tērauda vai līdzvērtīga materiāla</t>
  </si>
  <si>
    <t>Griešanas zonas apgaismojums</t>
  </si>
  <si>
    <t>Lāzera vai cita pozicionēšanas sistēma precīzai griezuma līnijas noteikšanai.</t>
  </si>
  <si>
    <t>Aprīkota ar aizsargkorpusu ap griešanas zonu.</t>
  </si>
  <si>
    <t>Aizsardzība pret nejaušu ieslēgšanu</t>
  </si>
  <si>
    <t>4.2.8</t>
  </si>
  <si>
    <t>4.2.9</t>
  </si>
  <si>
    <t>4.2.10</t>
  </si>
  <si>
    <t>4.2.11</t>
  </si>
  <si>
    <t>4.2.12</t>
  </si>
  <si>
    <t>4.3</t>
  </si>
  <si>
    <t>4.3.1</t>
  </si>
  <si>
    <t>Griešanas elementi.</t>
  </si>
  <si>
    <t>Tīrīšanas piederumi.</t>
  </si>
  <si>
    <t>4.3.2</t>
  </si>
  <si>
    <t>4.3.3</t>
  </si>
  <si>
    <t>Paraugu fiksācijas un pozicionēšanas piederumi.</t>
  </si>
  <si>
    <t>RNase/DNase un pirogēnu nesaturoši.</t>
  </si>
  <si>
    <t>Ārējā vītne (External-thread cryovials).</t>
  </si>
  <si>
    <t>Piemēroti CSF (cerebrospinālā šķidruma) paraugiem.</t>
  </si>
  <si>
    <t>Materiāls ar zemu olbaltumvielu adsorbciju un minimālu parauga aizturi, lai samazinātu parauga zudumus (low-binding, low-retention).</t>
  </si>
  <si>
    <t>12.2.5</t>
  </si>
  <si>
    <t xml:space="preserve">Piemēroti urinai un asinīm. </t>
  </si>
  <si>
    <t>Piemēroti audiem.</t>
  </si>
  <si>
    <t>Darba tilpums 3 ml - plata tipa (wide)</t>
  </si>
  <si>
    <t>12.4.1</t>
  </si>
  <si>
    <t>12.5</t>
  </si>
  <si>
    <t>12.5.1</t>
  </si>
  <si>
    <t>12.6</t>
  </si>
  <si>
    <t>12.6.1</t>
  </si>
  <si>
    <t>12.7</t>
  </si>
  <si>
    <t>12.7.1</t>
  </si>
  <si>
    <t>12.8</t>
  </si>
  <si>
    <t>12.8.1</t>
  </si>
  <si>
    <t>12.4</t>
  </si>
  <si>
    <t>Nosaukums: Kriouzlīmes kriostobriņu marķēšanai.</t>
  </si>
  <si>
    <t>Nodrošina ilgstošu kriostobriņu marķēšanu un uzlīmes noturību temperatūrā līdz –196 °C.</t>
  </si>
  <si>
    <t>Darba temperatūras diapazons: no –196 °C līdz vismaz –20 °C, tai skaitā lietošanai šķidrā un tvaika fāzes slāpeklī, ultra zemās temperatūras saldētavās (–120 °C, –80 °C) un transportēšanai uz sausā ledus.</t>
  </si>
  <si>
    <t>Izturīgas pret mitrumu, kondensātu un kriogēnas vides iedarbību.</t>
  </si>
  <si>
    <t>Piemērotas manuālai marķēšanai un/vai drukāšanai ar laboratorijas marķēšanas sistēmām.</t>
  </si>
  <si>
    <t>Nodrošina drošu paraugu identifikāciju un izsekojamību laboratorijas un biobankas procesos.</t>
  </si>
  <si>
    <t>Kriouzlīmes kriokastu ar 96 iedobēm marķēšanai</t>
  </si>
  <si>
    <t>Kriouzlīmes 0,5 ml kriostobriņu ilgstošai marķēšanai</t>
  </si>
  <si>
    <t>Kriouzlīmes 1 ml kriostobriņu ilgstošai marķēšanai</t>
  </si>
  <si>
    <t>Kriouzlīmes 2 ml kriostobriņu ilgstošai marķēšanai</t>
  </si>
  <si>
    <t>Kriouzlīmes 3 ml kriostobriņu ilgstošai marķēšanai</t>
  </si>
  <si>
    <t>Uzlīmju krāsa: balta.</t>
  </si>
  <si>
    <t xml:space="preserve">Kataloga Nr. JTTA-36C1-1WH vai analogs. </t>
  </si>
  <si>
    <t>Uzlīmes forma: kombinēta taisnstūra un apaļa forma</t>
  </si>
  <si>
    <t>Printeris kriouzlīmju drukāšanai, kas nodrošina savietojamību ar piedāvātajām kriouzlīmēm un nodrošina skaidru un noturīgu marķējumu.</t>
  </si>
  <si>
    <t>12. pozīcija - Kriouzlīmes kriostobriņu marķēšanai</t>
  </si>
  <si>
    <t>12.1.1.</t>
  </si>
  <si>
    <t>Informatīvais āttels punktiem 12.4., 12.5., 12.6., 12.7.:</t>
  </si>
  <si>
    <t>10. pozīcija - Šūnu kontrolētas sasaldēšanas konteiners</t>
  </si>
  <si>
    <t>10.1.</t>
  </si>
  <si>
    <t>10.1.1.</t>
  </si>
  <si>
    <t>10.2.</t>
  </si>
  <si>
    <t>10.2.1</t>
  </si>
  <si>
    <t>10.2.2</t>
  </si>
  <si>
    <t>10.2.3</t>
  </si>
  <si>
    <t>10.2.4</t>
  </si>
  <si>
    <t>10.2.5</t>
  </si>
  <si>
    <t>10.2.6</t>
  </si>
  <si>
    <t>10.2.7</t>
  </si>
  <si>
    <t>10.2.8</t>
  </si>
  <si>
    <t>10.2.9</t>
  </si>
  <si>
    <t>10.2.10</t>
  </si>
  <si>
    <t>11. pozīcija - Kriostobriņi bioloģisko paraugu uzglabāšanai</t>
  </si>
  <si>
    <t>11.</t>
  </si>
  <si>
    <t>11.1.1</t>
  </si>
  <si>
    <t>11.3</t>
  </si>
  <si>
    <t>11.3.1</t>
  </si>
  <si>
    <t>11.4</t>
  </si>
  <si>
    <t>11.4.1</t>
  </si>
  <si>
    <t>11.4.2</t>
  </si>
  <si>
    <t>11.5</t>
  </si>
  <si>
    <t>11.5.1</t>
  </si>
  <si>
    <t>11.6</t>
  </si>
  <si>
    <t>11.6.1</t>
  </si>
  <si>
    <t>11.7</t>
  </si>
  <si>
    <t>11.7.1</t>
  </si>
  <si>
    <t>11.8</t>
  </si>
  <si>
    <t>11.8.1</t>
  </si>
  <si>
    <t>11.8.2</t>
  </si>
  <si>
    <t>11.8.3</t>
  </si>
  <si>
    <t>11.8.4</t>
  </si>
  <si>
    <t>11.8.5</t>
  </si>
  <si>
    <t xml:space="preserve">Nav attiecināms </t>
  </si>
  <si>
    <t>Laboratorijas inkubators</t>
  </si>
  <si>
    <t>Kaulu zāģēšanas iekārta patoloģijas laboratorijai</t>
  </si>
  <si>
    <t>Automātiska sasaldēto griezumu apstrādes un krāsošanas iekārta</t>
  </si>
  <si>
    <t>Kriostobriņi bioloģisko paraugu uzglabāšanai</t>
  </si>
  <si>
    <t>Kriouzlīmes kriostobriņu marķēšanai</t>
  </si>
  <si>
    <t>Skenejamo kodu pārslēgšanās auto režīmā.</t>
  </si>
  <si>
    <t>Somas materiāls: izturīgs materiāls (neilons vai analogs materiāls) ar atstarojošo pārklājumu un izolācijas slāni, kas aizkavē somā esošo produktu sasilšanu.</t>
  </si>
  <si>
    <t>Soma ir mazgājama un dezinficējama ar nespecifiskiem dezinfekcijas līdzekļiem.</t>
  </si>
  <si>
    <t>Somai ir rokturis un pleca siksna ērtai somas pārvietošanai.</t>
  </si>
  <si>
    <t>Somai ir kabata dokumentu transportēšanai.</t>
  </si>
  <si>
    <t xml:space="preserve">Somas iekšējais tilpums: 10L; Somas iekšējais izmērs ir ne mazāk kā (platums x garums x augstums)  16 x 27 x 24 cm. BlueLine Bag 10L vai analogs </t>
  </si>
  <si>
    <t>Paredzēta Biobankas paraugu temperatūras saglabāšanai iekšējā transportēšanas laikā.</t>
  </si>
  <si>
    <t xml:space="preserve">Tehniskās prasības termosomai: </t>
  </si>
  <si>
    <t xml:space="preserve">Tehniskās prasības aukstumelementiem: </t>
  </si>
  <si>
    <t>Nosaukums: Termosoma ar aukstumelementu komplektu.</t>
  </si>
  <si>
    <t>Pleca siksna.</t>
  </si>
  <si>
    <t>Ar piedāvāto somu saderīga maināmā iekšējā virsma.</t>
  </si>
  <si>
    <t>Aukstumelementu rāmju komplekts 
(-30C TempShell Frame vai analogs)
Piezīme: 1 komplekts ir 2 aukstumelementi.</t>
  </si>
  <si>
    <t>Paredzēti lietošanai pie -30°C temperatūras.</t>
  </si>
  <si>
    <r>
      <t>Gala aukstumelementu komplekts  
(-30</t>
    </r>
    <r>
      <rPr>
        <sz val="11"/>
        <rFont val="Times New Roman"/>
        <family val="1"/>
        <charset val="186"/>
      </rPr>
      <t>C TempShell Element vai analogs)</t>
    </r>
    <r>
      <rPr>
        <b/>
        <sz val="11"/>
        <rFont val="Times New Roman"/>
        <family val="1"/>
        <charset val="186"/>
      </rPr>
      <t xml:space="preserve">
</t>
    </r>
    <r>
      <rPr>
        <sz val="11"/>
        <rFont val="Times New Roman"/>
        <family val="1"/>
        <charset val="186"/>
      </rPr>
      <t>Piezīme: 1 komplekts ir 2 aukstumelementi.</t>
    </r>
  </si>
  <si>
    <t>Ir paredzēts atbilstošas temperatūras saglabāšanai transportēšanas laikā.</t>
  </si>
  <si>
    <t>Ir paredzēts atbilstošas temperatūras saglabāšanai paraugu transportēšanas laikā.</t>
  </si>
  <si>
    <r>
      <rPr>
        <sz val="11"/>
        <color theme="1"/>
        <rFont val="Times New Roman"/>
        <family val="1"/>
        <charset val="186"/>
      </rPr>
      <t>Saderība ar "</t>
    </r>
    <r>
      <rPr>
        <i/>
        <sz val="11"/>
        <rFont val="Times New Roman"/>
        <family val="1"/>
        <charset val="186"/>
      </rPr>
      <t xml:space="preserve">delta T" </t>
    </r>
    <r>
      <rPr>
        <sz val="11"/>
        <rFont val="Times New Roman"/>
        <family val="1"/>
        <charset val="186"/>
      </rPr>
      <t>ražotāja transportēšanas somām "</t>
    </r>
    <r>
      <rPr>
        <i/>
        <sz val="11"/>
        <rFont val="Times New Roman"/>
        <family val="1"/>
        <charset val="186"/>
      </rPr>
      <t xml:space="preserve">BlueLine Bag 10L" </t>
    </r>
    <r>
      <rPr>
        <sz val="11"/>
        <color theme="1"/>
        <rFont val="Times New Roman"/>
        <family val="1"/>
        <charset val="186"/>
      </rPr>
      <t>.</t>
    </r>
  </si>
  <si>
    <t>13.1.</t>
  </si>
  <si>
    <t>13.1.1.</t>
  </si>
  <si>
    <t>13.2.</t>
  </si>
  <si>
    <t>13.2.1</t>
  </si>
  <si>
    <t>13.2.2</t>
  </si>
  <si>
    <t>13.2.3</t>
  </si>
  <si>
    <t>13.2.4</t>
  </si>
  <si>
    <t>13.2.5</t>
  </si>
  <si>
    <t>13.2.6</t>
  </si>
  <si>
    <t>13.2.7</t>
  </si>
  <si>
    <t>13.2.8</t>
  </si>
  <si>
    <t>13.3</t>
  </si>
  <si>
    <t>13.3.1</t>
  </si>
  <si>
    <t>13.3.2</t>
  </si>
  <si>
    <t>13.3.3</t>
  </si>
  <si>
    <t>13.3.4</t>
  </si>
  <si>
    <t xml:space="preserve">Termosoma ar aukstumelementu komplektu </t>
  </si>
  <si>
    <t>Termosoma</t>
  </si>
  <si>
    <t xml:space="preserve">Aukstumelementu rāmju komplekts </t>
  </si>
  <si>
    <t xml:space="preserve">Gala aukstumelementu komplekts  </t>
  </si>
  <si>
    <t>…</t>
  </si>
  <si>
    <t>Nav attiecināms</t>
  </si>
  <si>
    <t>Darba tilpums 0.5 ml - Piemēroti DNS un RNS paraugiem</t>
  </si>
  <si>
    <t>Vienreizlietojami priekšmetstikli ar tripāna zilo krāsvielu</t>
  </si>
  <si>
    <t>Darba tilpums 0.5 ml - Piemēroti CSF (cerebrospinālā šķidruma) paraugiem</t>
  </si>
  <si>
    <t>1920 gab.</t>
  </si>
  <si>
    <t>5 ruļļi</t>
  </si>
  <si>
    <t xml:space="preserve">13. pozīcija - Termosoma ar aukstumelementu komplektu </t>
  </si>
  <si>
    <t xml:space="preserve"> Iepirkums ir sadalīts 13 pozīcijās. Līguma slēgšanas tiesības tiks piešķirtas par katru pozīciju atsevišķi, parakstot vispārīgo vienošanos. Līguma slēgšanas tiesības saimnieciski izdevīgākajam piedāvājumam. 
</t>
  </si>
  <si>
    <t>Minimālais griešanās ātrums vismaz 500 apgr/ min.</t>
  </si>
  <si>
    <t>Gabarīta izmēri (PxDxA) ir 45 x 55 x 35 cm ± 35%.</t>
  </si>
  <si>
    <t>Darba tilpums paraugu uzglabāšanai pie temperatūras līdz −80 °C.</t>
  </si>
  <si>
    <t>Darba tilpums no 0.5 līdz 0.6 ml.</t>
  </si>
  <si>
    <t>Darba tilpums no 0.90 līdz 1 ml.</t>
  </si>
  <si>
    <t>Darba tilpums 3 līdz 3.2 ml - plata tipa (wide).</t>
  </si>
  <si>
    <t>Darba tilpums no 1.25 līdz  2  ml.</t>
  </si>
  <si>
    <t>Kriokastes saderīgas ar 11.3. punktā norādītajiem stobriņiem.</t>
  </si>
  <si>
    <t>Kriokastes saderīgas ar 11.4. punktā norādītajiem stobriņiem.</t>
  </si>
  <si>
    <t>Kriokastes saderīgas ar 11.5. punktā norādītajiem stobriņiem.</t>
  </si>
  <si>
    <t>Kriokastes saderīgas ar 11.6. punktā norādītajiem stobriņiem.</t>
  </si>
  <si>
    <t>Kriokastes saderīgas ar 11.7. punktā norādītajiem stobriņiem.</t>
  </si>
  <si>
    <t>Skrūvējami vāciņi (screw cap), kas ir saderīgi ar 11.3. punktā norādītajiem stobriņiem.</t>
  </si>
  <si>
    <t>Skrūvējami vāciņi (screw cap), kas ir saderīgi ar 11.4. punktā norādītajiem stobriņiem.</t>
  </si>
  <si>
    <t>Skrūvējami vāciņi (screw cap), kas ir saderīgi ar 11.5. punktā norādītajiem stobriņiem.</t>
  </si>
  <si>
    <t>Skrūvējami vāciņi (screw cap), kas ir saderīgi ar 11.6. punktā norādītajiem stobriņiem.</t>
  </si>
  <si>
    <t>Skrūvējami vāciņi (screw cap), kas ir saderīgi ar 11.7. punktā norādītajiem stobriņiem.</t>
  </si>
  <si>
    <t>11.8.6</t>
  </si>
  <si>
    <t>11.8.7</t>
  </si>
  <si>
    <t>11.8.8</t>
  </si>
  <si>
    <t>11.8.9</t>
  </si>
  <si>
    <t>11.8.10</t>
  </si>
  <si>
    <r>
      <t xml:space="preserve">Piederumi, saderīgi ar piedāvāto iekārtu </t>
    </r>
    <r>
      <rPr>
        <i/>
        <sz val="11"/>
        <color theme="1"/>
        <rFont val="Times New Roman"/>
        <family val="1"/>
        <charset val="186"/>
      </rPr>
      <t>(tiek norādīta cena par katru piederumu atsevišķi)</t>
    </r>
  </si>
  <si>
    <t>Manuāls svītrkodu skeneris 1D un 2D kodu nolasīšanai un datu pārnešanai uz datoru.</t>
  </si>
  <si>
    <t>12.8.2</t>
  </si>
  <si>
    <t>13.3.5</t>
  </si>
  <si>
    <t>13.3.6</t>
  </si>
  <si>
    <t>13.3.7</t>
  </si>
  <si>
    <t>13.3.8</t>
  </si>
  <si>
    <t>Vienai saldētavai no piegādes komplekta jābūt pilnībā aprīkotai ar statīviem kriokastu uzglabāšanai. Statīviem jānodrošina kriokastu ar izmēriem 133 × 133 × 50 mm (P × D × A) uzglabāšana.</t>
  </si>
  <si>
    <t>Vienai saldētavai no piegādes komplekta jābūt pilnībā aprīkotai ar statīviem kriokastu uzglabāšanai. Statīviem jānodrošina kriokastu ar izmēriem 133 × 133 × 75 mm (P × D × A) uzglabāšana.</t>
  </si>
  <si>
    <r>
      <t xml:space="preserve">Piederumi, saderīgi ar piedāvāto iekārtu </t>
    </r>
    <r>
      <rPr>
        <i/>
        <sz val="11"/>
        <color theme="1"/>
        <rFont val="Times New Roman"/>
        <family val="1"/>
        <charset val="186"/>
      </rPr>
      <t>(tiek norādīta cena par katru piederumu atsevišķi)</t>
    </r>
    <r>
      <rPr>
        <b/>
        <sz val="11"/>
        <color theme="1"/>
        <rFont val="Times New Roman"/>
        <family val="1"/>
        <charset val="186"/>
      </rPr>
      <t>:</t>
    </r>
  </si>
  <si>
    <t>288 gab.</t>
  </si>
  <si>
    <t>960 gab.</t>
  </si>
  <si>
    <t>480 gab.</t>
  </si>
  <si>
    <r>
      <t xml:space="preserve">Piederumi, saderīgi ar piedāvāto iekārtu </t>
    </r>
    <r>
      <rPr>
        <i/>
        <sz val="10"/>
        <color theme="1"/>
        <rFont val="Times New Roman"/>
        <family val="1"/>
        <charset val="186"/>
      </rPr>
      <t>(tiek norādīta cena par katru piederumu atsevišķi)</t>
    </r>
  </si>
  <si>
    <t>13.2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</si>
</sst>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s>
  <fonts count="4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1"/>
      <color theme="1"/>
      <name val="Calibri"/>
      <family val="2"/>
      <scheme val="minor"/>
    </font>
    <font>
      <sz val="8"/>
      <name val="Calibri"/>
      <family val="2"/>
      <scheme val="minor"/>
    </font>
    <font>
      <sz val="11"/>
      <color theme="1"/>
      <name val="Calibri"/>
      <family val="2"/>
      <charset val="186"/>
      <scheme val="minor"/>
    </font>
    <font>
      <sz val="10"/>
      <color rgb="FF000000"/>
      <name val="Times New Roman"/>
      <family val="1"/>
      <charset val="186"/>
    </font>
    <font>
      <b/>
      <sz val="11"/>
      <name val="Times New Roman"/>
      <family val="1"/>
      <charset val="186"/>
    </font>
    <font>
      <i/>
      <u/>
      <sz val="11"/>
      <color theme="1"/>
      <name val="Times New Roman"/>
      <family val="1"/>
      <charset val="186"/>
    </font>
    <font>
      <sz val="12"/>
      <color theme="1"/>
      <name val="Calibri"/>
      <family val="2"/>
      <charset val="186"/>
      <scheme val="minor"/>
    </font>
    <font>
      <sz val="10"/>
      <color theme="1"/>
      <name val="Times New Roman"/>
      <family val="1"/>
      <charset val="186"/>
    </font>
    <font>
      <sz val="11"/>
      <color rgb="FFFF0000"/>
      <name val="Times New Roman"/>
      <family val="1"/>
      <charset val="186"/>
    </font>
    <font>
      <b/>
      <sz val="10"/>
      <name val="Times New Roman"/>
      <family val="1"/>
      <charset val="186"/>
    </font>
    <font>
      <b/>
      <i/>
      <sz val="11"/>
      <color rgb="FFFF0000"/>
      <name val="Times New Roman"/>
      <family val="1"/>
      <charset val="186"/>
    </font>
    <font>
      <b/>
      <sz val="11"/>
      <color rgb="FF000000"/>
      <name val="Times New Roman"/>
      <family val="1"/>
      <charset val="186"/>
    </font>
    <font>
      <i/>
      <sz val="11"/>
      <name val="Times New Roman"/>
      <family val="1"/>
      <charset val="186"/>
    </font>
    <font>
      <sz val="10"/>
      <name val="Arial"/>
      <family val="2"/>
      <charset val="186"/>
    </font>
    <font>
      <sz val="11"/>
      <color rgb="FF000000"/>
      <name val="Calibri"/>
      <family val="2"/>
      <charset val="186"/>
    </font>
    <font>
      <b/>
      <sz val="10"/>
      <color rgb="FF000000"/>
      <name val="Times New Roman"/>
      <family val="1"/>
      <charset val="186"/>
    </font>
    <font>
      <sz val="12"/>
      <color theme="1"/>
      <name val="Times New Roman"/>
      <family val="1"/>
      <charset val="186"/>
    </font>
    <font>
      <sz val="11"/>
      <name val="Times New Roman"/>
      <family val="1"/>
    </font>
    <font>
      <i/>
      <sz val="11"/>
      <color theme="1"/>
      <name val="Calibri"/>
      <family val="2"/>
      <scheme val="minor"/>
    </font>
    <font>
      <sz val="11"/>
      <color theme="1"/>
      <name val="Times New Roman"/>
      <family val="1"/>
    </font>
    <font>
      <b/>
      <sz val="10"/>
      <color theme="1"/>
      <name val="Times New Roman"/>
      <family val="1"/>
      <charset val="186"/>
    </font>
    <font>
      <i/>
      <sz val="10"/>
      <color theme="1"/>
      <name val="Times New Roman"/>
      <family val="1"/>
      <charset val="186"/>
    </font>
  </fonts>
  <fills count="13">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
      <patternFill patternType="solid">
        <fgColor rgb="FFFFFFFF"/>
        <bgColor rgb="FFFFFFFF"/>
      </patternFill>
    </fill>
    <fill>
      <patternFill patternType="solid">
        <fgColor theme="0" tint="-0.3499862666707357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1">
    <xf numFmtId="0" fontId="0" fillId="0" borderId="0"/>
    <xf numFmtId="0" fontId="10" fillId="0" borderId="0"/>
    <xf numFmtId="0" fontId="28" fillId="0" borderId="0"/>
    <xf numFmtId="0" fontId="3" fillId="0" borderId="0"/>
    <xf numFmtId="0" fontId="32" fillId="0" borderId="0"/>
    <xf numFmtId="0" fontId="26" fillId="0" borderId="0"/>
    <xf numFmtId="0" fontId="3" fillId="0" borderId="0"/>
    <xf numFmtId="0" fontId="26" fillId="0" borderId="0"/>
    <xf numFmtId="0" fontId="2" fillId="0" borderId="0"/>
    <xf numFmtId="0" fontId="2" fillId="0" borderId="0"/>
    <xf numFmtId="0" fontId="2" fillId="0" borderId="0"/>
    <xf numFmtId="43" fontId="26" fillId="0" borderId="0" applyFont="0" applyFill="0" applyBorder="0" applyAlignment="0" applyProtection="0"/>
    <xf numFmtId="0" fontId="2" fillId="0" borderId="0"/>
    <xf numFmtId="0" fontId="2" fillId="0" borderId="0"/>
    <xf numFmtId="44" fontId="26" fillId="0" borderId="0" applyFont="0" applyFill="0" applyBorder="0" applyAlignment="0" applyProtection="0"/>
    <xf numFmtId="0" fontId="2" fillId="0" borderId="0"/>
    <xf numFmtId="167" fontId="33" fillId="0" borderId="0">
      <alignment vertical="center" wrapText="1"/>
    </xf>
    <xf numFmtId="0" fontId="26" fillId="0" borderId="0"/>
    <xf numFmtId="44" fontId="26" fillId="0" borderId="0" applyFont="0" applyFill="0" applyBorder="0" applyAlignment="0" applyProtection="0"/>
    <xf numFmtId="0" fontId="1" fillId="0" borderId="0"/>
    <xf numFmtId="0" fontId="39" fillId="0" borderId="0"/>
    <xf numFmtId="0" fontId="39" fillId="0" borderId="0"/>
    <xf numFmtId="43" fontId="26" fillId="0" borderId="0" applyFont="0" applyFill="0" applyBorder="0" applyAlignment="0" applyProtection="0"/>
    <xf numFmtId="0" fontId="40" fillId="0" borderId="0" applyNumberFormat="0" applyFont="0" applyBorder="0" applyProtection="0"/>
    <xf numFmtId="0" fontId="1" fillId="0" borderId="0"/>
    <xf numFmtId="0" fontId="39" fillId="0" borderId="0"/>
    <xf numFmtId="167" fontId="33" fillId="0" borderId="0">
      <alignment vertical="center" wrapText="1"/>
    </xf>
    <xf numFmtId="0" fontId="1" fillId="0" borderId="0"/>
    <xf numFmtId="0" fontId="1" fillId="0" borderId="0"/>
    <xf numFmtId="0" fontId="26" fillId="0" borderId="0"/>
    <xf numFmtId="44" fontId="26" fillId="0" borderId="0" applyFont="0" applyFill="0" applyBorder="0" applyAlignment="0" applyProtection="0"/>
  </cellStyleXfs>
  <cellXfs count="257">
    <xf numFmtId="0" fontId="0" fillId="0" borderId="0" xfId="0"/>
    <xf numFmtId="0" fontId="4" fillId="2" borderId="1" xfId="0" applyFont="1" applyFill="1" applyBorder="1"/>
    <xf numFmtId="0" fontId="4" fillId="0" borderId="0" xfId="0" applyFont="1"/>
    <xf numFmtId="0" fontId="4" fillId="0" borderId="0" xfId="0" applyFont="1" applyAlignment="1">
      <alignment wrapText="1"/>
    </xf>
    <xf numFmtId="0" fontId="4" fillId="0" borderId="1" xfId="0" applyFont="1" applyBorder="1" applyAlignment="1">
      <alignment horizontal="center" vertical="center"/>
    </xf>
    <xf numFmtId="0" fontId="4" fillId="0" borderId="1" xfId="0" applyFont="1" applyBorder="1" applyAlignment="1">
      <alignment wrapText="1"/>
    </xf>
    <xf numFmtId="0" fontId="4" fillId="0" borderId="1" xfId="0" applyFont="1" applyBorder="1"/>
    <xf numFmtId="0" fontId="0" fillId="0" borderId="1" xfId="0" applyBorder="1"/>
    <xf numFmtId="0" fontId="8" fillId="0" borderId="0" xfId="0" applyFont="1" applyAlignment="1">
      <alignment horizontal="justify" vertical="center" wrapText="1"/>
    </xf>
    <xf numFmtId="0" fontId="9" fillId="0" borderId="0" xfId="0" applyFont="1" applyAlignment="1">
      <alignment horizontal="justify" vertical="center" wrapText="1"/>
    </xf>
    <xf numFmtId="0" fontId="8" fillId="0" borderId="0" xfId="0" applyFont="1" applyAlignment="1">
      <alignment horizontal="center" vertical="center"/>
    </xf>
    <xf numFmtId="0" fontId="8" fillId="0" borderId="0" xfId="0" applyFont="1" applyAlignment="1">
      <alignment horizontal="justify" vertical="center"/>
    </xf>
    <xf numFmtId="0" fontId="4" fillId="0" borderId="0" xfId="0" applyFont="1" applyAlignment="1">
      <alignment horizontal="center" vertical="center"/>
    </xf>
    <xf numFmtId="0" fontId="0" fillId="0" borderId="0" xfId="0" applyAlignment="1">
      <alignment horizontal="center" vertical="center"/>
    </xf>
    <xf numFmtId="0" fontId="11" fillId="0" borderId="1" xfId="0" applyFont="1" applyBorder="1" applyAlignment="1">
      <alignment wrapText="1"/>
    </xf>
    <xf numFmtId="0" fontId="12" fillId="0" borderId="1" xfId="0" applyFont="1" applyBorder="1" applyAlignment="1">
      <alignment horizontal="justify" vertical="center" wrapText="1"/>
    </xf>
    <xf numFmtId="0" fontId="11" fillId="0" borderId="0" xfId="0" applyFont="1" applyAlignment="1">
      <alignment wrapText="1"/>
    </xf>
    <xf numFmtId="0" fontId="15"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5" fillId="5"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8" fillId="0" borderId="1" xfId="0" applyFont="1" applyBorder="1"/>
    <xf numFmtId="0" fontId="15" fillId="4" borderId="1" xfId="0" applyFont="1" applyFill="1" applyBorder="1" applyAlignment="1">
      <alignment horizontal="justify" vertical="center" wrapText="1"/>
    </xf>
    <xf numFmtId="0" fontId="16" fillId="0" borderId="1" xfId="1" applyFont="1" applyBorder="1" applyAlignment="1">
      <alignment horizontal="center" vertical="center" wrapText="1"/>
    </xf>
    <xf numFmtId="0" fontId="19" fillId="0" borderId="1" xfId="1" applyFont="1" applyBorder="1" applyAlignment="1">
      <alignment horizontal="center" wrapText="1"/>
    </xf>
    <xf numFmtId="0" fontId="21" fillId="0" borderId="0" xfId="0" applyFont="1" applyAlignment="1">
      <alignment horizontal="justify" vertical="center"/>
    </xf>
    <xf numFmtId="0" fontId="21" fillId="0" borderId="0" xfId="0" applyFont="1" applyAlignment="1">
      <alignment horizontal="justify" vertical="center" wrapText="1"/>
    </xf>
    <xf numFmtId="0" fontId="24" fillId="0" borderId="0" xfId="0" applyFont="1"/>
    <xf numFmtId="0" fontId="21" fillId="0" borderId="6" xfId="0" applyFont="1" applyBorder="1" applyAlignment="1">
      <alignment horizontal="justify" vertical="center" wrapText="1"/>
    </xf>
    <xf numFmtId="0" fontId="21" fillId="4" borderId="6" xfId="0" applyFont="1" applyFill="1" applyBorder="1" applyAlignment="1">
      <alignment horizontal="justify" vertical="center" wrapText="1"/>
    </xf>
    <xf numFmtId="0" fontId="13" fillId="0" borderId="6" xfId="1" applyFont="1" applyBorder="1" applyAlignment="1">
      <alignment horizontal="center" vertical="center" wrapText="1"/>
    </xf>
    <xf numFmtId="0" fontId="21" fillId="0" borderId="6" xfId="0" applyFont="1" applyBorder="1" applyAlignment="1">
      <alignment horizontal="center" vertical="center" wrapText="1"/>
    </xf>
    <xf numFmtId="0" fontId="22" fillId="0" borderId="6" xfId="0" applyFont="1" applyBorder="1" applyAlignment="1">
      <alignment horizontal="center" vertical="center" wrapText="1"/>
    </xf>
    <xf numFmtId="0" fontId="21" fillId="5" borderId="1" xfId="0" applyFont="1" applyFill="1" applyBorder="1" applyAlignment="1">
      <alignment horizontal="center" vertical="center" wrapText="1"/>
    </xf>
    <xf numFmtId="166" fontId="21" fillId="0" borderId="1" xfId="0" applyNumberFormat="1" applyFont="1" applyBorder="1" applyAlignment="1">
      <alignment horizontal="justify" vertical="center"/>
    </xf>
    <xf numFmtId="164" fontId="21" fillId="0" borderId="1" xfId="0" applyNumberFormat="1" applyFont="1" applyBorder="1" applyAlignment="1">
      <alignment vertical="center"/>
    </xf>
    <xf numFmtId="0" fontId="24" fillId="0" borderId="1" xfId="0" applyFont="1" applyBorder="1"/>
    <xf numFmtId="0" fontId="5" fillId="6" borderId="1" xfId="0" applyFont="1" applyFill="1" applyBorder="1" applyAlignment="1">
      <alignment horizontal="center" vertical="center"/>
    </xf>
    <xf numFmtId="0" fontId="5" fillId="6" borderId="1" xfId="0" applyFont="1" applyFill="1" applyBorder="1" applyAlignment="1">
      <alignment horizontal="center" wrapText="1"/>
    </xf>
    <xf numFmtId="49" fontId="4" fillId="2" borderId="1" xfId="0" applyNumberFormat="1" applyFont="1" applyFill="1" applyBorder="1"/>
    <xf numFmtId="49" fontId="4" fillId="0" borderId="1" xfId="0" applyNumberFormat="1" applyFont="1" applyBorder="1"/>
    <xf numFmtId="0" fontId="6" fillId="2" borderId="1" xfId="0" applyFont="1" applyFill="1" applyBorder="1"/>
    <xf numFmtId="0" fontId="29" fillId="0" borderId="1" xfId="0" applyFont="1" applyBorder="1" applyAlignment="1">
      <alignment horizontal="justify" vertical="center" wrapText="1"/>
    </xf>
    <xf numFmtId="164" fontId="24" fillId="0" borderId="1" xfId="0" applyNumberFormat="1" applyFont="1" applyBorder="1"/>
    <xf numFmtId="0" fontId="4" fillId="0" borderId="1" xfId="0" applyFont="1" applyBorder="1" applyAlignment="1">
      <alignment horizontal="center"/>
    </xf>
    <xf numFmtId="49" fontId="30" fillId="8" borderId="1" xfId="0" applyNumberFormat="1" applyFont="1" applyFill="1" applyBorder="1" applyAlignment="1">
      <alignment horizontal="center" vertical="center"/>
    </xf>
    <xf numFmtId="0" fontId="11" fillId="0" borderId="0" xfId="0" applyFont="1" applyAlignment="1">
      <alignment horizontal="left" vertical="center"/>
    </xf>
    <xf numFmtId="0" fontId="11" fillId="0" borderId="0" xfId="0" applyFont="1" applyAlignment="1">
      <alignment vertical="top"/>
    </xf>
    <xf numFmtId="0" fontId="11" fillId="0" borderId="0" xfId="0" applyFont="1"/>
    <xf numFmtId="0" fontId="35" fillId="0" borderId="5" xfId="0" applyFont="1" applyBorder="1" applyAlignment="1">
      <alignment horizontal="center" vertical="center" wrapText="1"/>
    </xf>
    <xf numFmtId="0" fontId="10" fillId="0" borderId="5" xfId="0" applyFont="1" applyBorder="1"/>
    <xf numFmtId="49" fontId="11" fillId="0" borderId="0" xfId="0" applyNumberFormat="1" applyFont="1"/>
    <xf numFmtId="0" fontId="11" fillId="0" borderId="0" xfId="0" applyFont="1" applyAlignment="1">
      <alignment horizontal="center"/>
    </xf>
    <xf numFmtId="0" fontId="36" fillId="0" borderId="1" xfId="0" applyFont="1" applyBorder="1" applyAlignment="1">
      <alignment wrapText="1"/>
    </xf>
    <xf numFmtId="0" fontId="4" fillId="8" borderId="1" xfId="0" applyFont="1" applyFill="1" applyBorder="1" applyAlignment="1">
      <alignment horizontal="left" wrapText="1"/>
    </xf>
    <xf numFmtId="49" fontId="6" fillId="8" borderId="1" xfId="0" applyNumberFormat="1" applyFont="1" applyFill="1" applyBorder="1" applyAlignment="1">
      <alignment horizontal="center" vertical="center" wrapText="1"/>
    </xf>
    <xf numFmtId="0" fontId="12" fillId="11" borderId="1" xfId="0" applyFont="1" applyFill="1" applyBorder="1" applyAlignment="1">
      <alignment horizontal="center"/>
    </xf>
    <xf numFmtId="0" fontId="37" fillId="9"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30"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30" fillId="0" borderId="1" xfId="0" applyFont="1" applyBorder="1" applyAlignment="1">
      <alignment vertical="center" wrapText="1"/>
    </xf>
    <xf numFmtId="0" fontId="11" fillId="0" borderId="0" xfId="0" applyFont="1" applyAlignment="1">
      <alignment vertical="top" wrapText="1"/>
    </xf>
    <xf numFmtId="0" fontId="12" fillId="11" borderId="0" xfId="0" applyFont="1" applyFill="1" applyAlignment="1">
      <alignment horizontal="center"/>
    </xf>
    <xf numFmtId="0" fontId="34" fillId="0" borderId="1" xfId="0" applyFont="1" applyBorder="1" applyAlignment="1">
      <alignment horizontal="justify" vertical="center" wrapText="1"/>
    </xf>
    <xf numFmtId="0" fontId="11" fillId="8" borderId="1" xfId="0" applyFont="1" applyFill="1" applyBorder="1" applyAlignment="1">
      <alignment wrapText="1"/>
    </xf>
    <xf numFmtId="0" fontId="4" fillId="2" borderId="1" xfId="0" applyFont="1" applyFill="1" applyBorder="1" applyAlignment="1">
      <alignment horizontal="center" vertical="center"/>
    </xf>
    <xf numFmtId="0" fontId="5" fillId="2" borderId="1" xfId="0" applyFont="1" applyFill="1" applyBorder="1"/>
    <xf numFmtId="0" fontId="5" fillId="2" borderId="1" xfId="0" applyFont="1" applyFill="1" applyBorder="1" applyAlignment="1">
      <alignment horizontal="center" vertical="center"/>
    </xf>
    <xf numFmtId="0" fontId="5" fillId="0" borderId="1" xfId="0" applyFont="1" applyBorder="1"/>
    <xf numFmtId="0" fontId="6" fillId="10" borderId="1" xfId="0" applyFont="1" applyFill="1" applyBorder="1" applyAlignment="1">
      <alignment wrapText="1"/>
    </xf>
    <xf numFmtId="0" fontId="4" fillId="0" borderId="1" xfId="0" applyFont="1" applyBorder="1" applyAlignment="1">
      <alignment horizontal="left"/>
    </xf>
    <xf numFmtId="0" fontId="12" fillId="0" borderId="3" xfId="0" applyFont="1" applyBorder="1" applyAlignment="1">
      <alignment vertical="center" wrapText="1"/>
    </xf>
    <xf numFmtId="0" fontId="4" fillId="0" borderId="1" xfId="0" applyFont="1" applyBorder="1" applyAlignment="1">
      <alignment vertical="center" wrapText="1"/>
    </xf>
    <xf numFmtId="0" fontId="12" fillId="0" borderId="1" xfId="0" applyFont="1" applyBorder="1" applyAlignment="1">
      <alignment vertical="center" wrapText="1"/>
    </xf>
    <xf numFmtId="0" fontId="30" fillId="0" borderId="5" xfId="0" applyFont="1" applyBorder="1" applyAlignment="1">
      <alignment horizontal="center" vertical="center" wrapText="1"/>
    </xf>
    <xf numFmtId="0" fontId="11" fillId="0" borderId="5" xfId="0" applyFont="1" applyBorder="1"/>
    <xf numFmtId="49" fontId="12" fillId="0" borderId="3" xfId="0" applyNumberFormat="1" applyFont="1" applyBorder="1" applyAlignment="1">
      <alignment vertical="center" wrapText="1"/>
    </xf>
    <xf numFmtId="49" fontId="4" fillId="0" borderId="1" xfId="0" applyNumberFormat="1" applyFont="1" applyBorder="1" applyAlignment="1">
      <alignment wrapText="1"/>
    </xf>
    <xf numFmtId="0" fontId="4" fillId="0" borderId="1" xfId="0" applyFont="1" applyBorder="1" applyAlignment="1">
      <alignment horizontal="justify" vertical="center" wrapText="1"/>
    </xf>
    <xf numFmtId="49" fontId="12" fillId="0" borderId="1" xfId="0" applyNumberFormat="1" applyFont="1" applyBorder="1" applyAlignment="1">
      <alignment vertical="center" wrapText="1"/>
    </xf>
    <xf numFmtId="0" fontId="4" fillId="2" borderId="1" xfId="0" applyFont="1" applyFill="1" applyBorder="1" applyAlignment="1">
      <alignment vertical="center" wrapText="1"/>
    </xf>
    <xf numFmtId="0" fontId="37" fillId="2" borderId="1" xfId="0" applyFont="1" applyFill="1" applyBorder="1" applyAlignment="1">
      <alignment vertical="center" wrapText="1"/>
    </xf>
    <xf numFmtId="0" fontId="12" fillId="0" borderId="0" xfId="0" applyFont="1" applyAlignment="1">
      <alignment vertical="center" wrapText="1"/>
    </xf>
    <xf numFmtId="49" fontId="21" fillId="0" borderId="1" xfId="0" applyNumberFormat="1" applyFont="1" applyBorder="1" applyAlignment="1">
      <alignment horizontal="center" vertical="center" wrapText="1"/>
    </xf>
    <xf numFmtId="0" fontId="4" fillId="2" borderId="2" xfId="0" applyFont="1" applyFill="1" applyBorder="1" applyAlignment="1">
      <alignment horizontal="center" vertical="center"/>
    </xf>
    <xf numFmtId="49" fontId="30" fillId="0" borderId="1" xfId="0" applyNumberFormat="1" applyFont="1" applyBorder="1" applyAlignment="1">
      <alignment horizontal="center" vertical="center" wrapText="1"/>
    </xf>
    <xf numFmtId="49" fontId="30" fillId="0" borderId="5" xfId="0" applyNumberFormat="1" applyFont="1" applyBorder="1" applyAlignment="1">
      <alignment horizontal="center" vertical="center" wrapText="1"/>
    </xf>
    <xf numFmtId="49" fontId="11" fillId="0" borderId="0" xfId="0" applyNumberFormat="1" applyFont="1" applyAlignment="1">
      <alignment vertical="top" wrapText="1"/>
    </xf>
    <xf numFmtId="0" fontId="0" fillId="2" borderId="1" xfId="0" applyFill="1" applyBorder="1"/>
    <xf numFmtId="0" fontId="4" fillId="0" borderId="1" xfId="0" applyFont="1" applyBorder="1" applyAlignment="1">
      <alignment horizontal="center" vertical="center" wrapText="1"/>
    </xf>
    <xf numFmtId="0" fontId="11"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5" fillId="6" borderId="1" xfId="0" applyFont="1" applyFill="1" applyBorder="1" applyAlignment="1">
      <alignment horizontal="center"/>
    </xf>
    <xf numFmtId="0" fontId="4" fillId="0" borderId="2" xfId="0" applyFont="1" applyBorder="1" applyAlignment="1">
      <alignment horizontal="center" vertical="center"/>
    </xf>
    <xf numFmtId="0" fontId="7" fillId="0" borderId="0" xfId="0" applyFont="1"/>
    <xf numFmtId="0" fontId="5" fillId="2" borderId="2" xfId="0" applyFont="1" applyFill="1" applyBorder="1" applyAlignment="1">
      <alignment horizontal="center" vertical="center"/>
    </xf>
    <xf numFmtId="49" fontId="11" fillId="2" borderId="1" xfId="0" applyNumberFormat="1" applyFont="1" applyFill="1" applyBorder="1"/>
    <xf numFmtId="49" fontId="38" fillId="2" borderId="1" xfId="0" applyNumberFormat="1" applyFont="1" applyFill="1" applyBorder="1"/>
    <xf numFmtId="49" fontId="11" fillId="0" borderId="1" xfId="0" applyNumberFormat="1" applyFont="1" applyBorder="1" applyAlignment="1">
      <alignment vertical="center"/>
    </xf>
    <xf numFmtId="49" fontId="30" fillId="2" borderId="1" xfId="0" applyNumberFormat="1" applyFont="1" applyFill="1" applyBorder="1" applyAlignment="1">
      <alignment horizontal="justify" vertical="center" wrapText="1"/>
    </xf>
    <xf numFmtId="49" fontId="11" fillId="0" borderId="1" xfId="0" applyNumberFormat="1" applyFont="1" applyBorder="1" applyAlignment="1">
      <alignment vertical="center" wrapText="1"/>
    </xf>
    <xf numFmtId="0" fontId="11" fillId="0" borderId="1" xfId="0" applyFont="1" applyBorder="1" applyAlignment="1">
      <alignment vertical="center" wrapText="1"/>
    </xf>
    <xf numFmtId="49" fontId="30" fillId="9" borderId="1" xfId="0" applyNumberFormat="1" applyFont="1" applyFill="1" applyBorder="1" applyAlignment="1">
      <alignment horizontal="center" vertical="center" wrapText="1"/>
    </xf>
    <xf numFmtId="0" fontId="4" fillId="2" borderId="0" xfId="0" applyFont="1" applyFill="1" applyAlignment="1">
      <alignment wrapText="1"/>
    </xf>
    <xf numFmtId="0" fontId="33" fillId="0" borderId="0" xfId="0" applyFont="1"/>
    <xf numFmtId="0" fontId="29"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29" fillId="0" borderId="1" xfId="0" applyFont="1" applyBorder="1" applyAlignment="1">
      <alignment horizontal="justify" vertical="center"/>
    </xf>
    <xf numFmtId="165" fontId="29" fillId="0" borderId="1" xfId="0" applyNumberFormat="1" applyFont="1" applyBorder="1" applyAlignment="1">
      <alignment horizontal="justify" vertical="center" wrapText="1"/>
    </xf>
    <xf numFmtId="165" fontId="29" fillId="0" borderId="1" xfId="0" applyNumberFormat="1" applyFont="1" applyBorder="1" applyAlignment="1">
      <alignment horizontal="justify" vertical="center"/>
    </xf>
    <xf numFmtId="165" fontId="29" fillId="0" borderId="1" xfId="0" applyNumberFormat="1" applyFont="1" applyBorder="1" applyAlignment="1">
      <alignment horizontal="center" vertical="center" wrapText="1"/>
    </xf>
    <xf numFmtId="0" fontId="33" fillId="0" borderId="1" xfId="0" applyFont="1" applyBorder="1"/>
    <xf numFmtId="49" fontId="6" fillId="2" borderId="1" xfId="0" applyNumberFormat="1" applyFont="1" applyFill="1" applyBorder="1"/>
    <xf numFmtId="49" fontId="11" fillId="0" borderId="1" xfId="0" applyNumberFormat="1" applyFont="1" applyBorder="1"/>
    <xf numFmtId="49" fontId="30" fillId="2" borderId="1" xfId="0" applyNumberFormat="1" applyFont="1" applyFill="1" applyBorder="1"/>
    <xf numFmtId="0" fontId="30" fillId="2" borderId="1" xfId="0" applyFont="1" applyFill="1" applyBorder="1"/>
    <xf numFmtId="0" fontId="11" fillId="0" borderId="1" xfId="0" applyFont="1" applyBorder="1"/>
    <xf numFmtId="49" fontId="4" fillId="0" borderId="0" xfId="0" applyNumberFormat="1" applyFont="1"/>
    <xf numFmtId="0" fontId="4" fillId="0" borderId="7" xfId="0" applyFont="1" applyBorder="1"/>
    <xf numFmtId="0" fontId="4" fillId="0" borderId="1" xfId="0" applyFont="1" applyBorder="1" applyAlignment="1">
      <alignment vertical="center"/>
    </xf>
    <xf numFmtId="49" fontId="4" fillId="0" borderId="7" xfId="0" applyNumberFormat="1" applyFont="1" applyBorder="1"/>
    <xf numFmtId="0" fontId="42" fillId="0" borderId="1" xfId="0" applyFont="1" applyBorder="1" applyAlignment="1">
      <alignment horizontal="justify" vertical="center" wrapText="1"/>
    </xf>
    <xf numFmtId="0" fontId="42" fillId="0" borderId="1" xfId="0" applyFont="1" applyBorder="1" applyAlignment="1">
      <alignment horizontal="center" vertical="center" wrapText="1"/>
    </xf>
    <xf numFmtId="49" fontId="5" fillId="2" borderId="1" xfId="0" applyNumberFormat="1" applyFont="1" applyFill="1" applyBorder="1"/>
    <xf numFmtId="49" fontId="12" fillId="0" borderId="1" xfId="0" applyNumberFormat="1" applyFont="1" applyBorder="1" applyAlignment="1">
      <alignment vertical="center"/>
    </xf>
    <xf numFmtId="0" fontId="43" fillId="0" borderId="1" xfId="3" applyFont="1" applyBorder="1" applyAlignment="1">
      <alignment horizontal="justify" vertical="center" wrapText="1"/>
    </xf>
    <xf numFmtId="49" fontId="12" fillId="2" borderId="1" xfId="0" applyNumberFormat="1" applyFont="1" applyFill="1" applyBorder="1" applyAlignment="1">
      <alignment horizontal="justify" vertical="center" wrapText="1"/>
    </xf>
    <xf numFmtId="49" fontId="4" fillId="0" borderId="1" xfId="0" applyNumberFormat="1" applyFont="1" applyBorder="1" applyAlignment="1">
      <alignment vertical="center" wrapText="1"/>
    </xf>
    <xf numFmtId="0" fontId="12" fillId="0" borderId="0" xfId="0" applyFont="1" applyAlignment="1">
      <alignment wrapText="1"/>
    </xf>
    <xf numFmtId="0" fontId="11" fillId="0" borderId="1" xfId="3" applyFont="1" applyBorder="1" applyAlignment="1">
      <alignment horizontal="justify" vertical="center" wrapText="1"/>
    </xf>
    <xf numFmtId="0" fontId="4" fillId="0" borderId="1" xfId="9" applyFont="1" applyBorder="1" applyAlignment="1">
      <alignment horizontal="justify" vertical="center" wrapText="1"/>
    </xf>
    <xf numFmtId="0" fontId="11" fillId="0" borderId="1" xfId="9" applyFont="1" applyBorder="1" applyAlignment="1">
      <alignment horizontal="justify" vertical="center" wrapText="1"/>
    </xf>
    <xf numFmtId="0" fontId="4" fillId="0" borderId="3" xfId="0" applyFont="1" applyBorder="1" applyAlignment="1">
      <alignment vertical="center" wrapText="1"/>
    </xf>
    <xf numFmtId="49" fontId="11" fillId="0" borderId="11" xfId="0" applyNumberFormat="1" applyFont="1" applyBorder="1"/>
    <xf numFmtId="0" fontId="11" fillId="0" borderId="12" xfId="9" applyFont="1" applyBorder="1" applyAlignment="1">
      <alignment horizontal="justify" vertical="center" wrapText="1"/>
    </xf>
    <xf numFmtId="49" fontId="11" fillId="0" borderId="13" xfId="0" applyNumberFormat="1" applyFont="1" applyBorder="1" applyAlignment="1">
      <alignment horizontal="center" vertical="center"/>
    </xf>
    <xf numFmtId="0" fontId="29" fillId="0" borderId="1" xfId="0" applyFont="1" applyBorder="1" applyAlignment="1">
      <alignment horizontal="left" vertical="center" wrapText="1"/>
    </xf>
    <xf numFmtId="0" fontId="12" fillId="0" borderId="1" xfId="0" applyFont="1" applyBorder="1" applyAlignment="1">
      <alignment wrapText="1"/>
    </xf>
    <xf numFmtId="0" fontId="4" fillId="0" borderId="1" xfId="0" applyFont="1" applyBorder="1" applyAlignment="1">
      <alignment horizontal="left" vertical="center" wrapText="1"/>
    </xf>
    <xf numFmtId="0" fontId="45" fillId="0" borderId="1" xfId="7" applyFont="1" applyBorder="1" applyAlignment="1">
      <alignment horizontal="left" vertical="center" wrapText="1"/>
    </xf>
    <xf numFmtId="0" fontId="43" fillId="0" borderId="1" xfId="7" applyFont="1" applyBorder="1" applyAlignment="1">
      <alignment horizontal="left" vertical="center" wrapText="1"/>
    </xf>
    <xf numFmtId="49" fontId="4" fillId="2" borderId="1" xfId="0" applyNumberFormat="1" applyFont="1" applyFill="1" applyBorder="1" applyAlignment="1">
      <alignment vertical="center" wrapText="1"/>
    </xf>
    <xf numFmtId="0" fontId="4" fillId="2" borderId="1" xfId="0" applyFont="1" applyFill="1" applyBorder="1" applyAlignment="1">
      <alignment horizontal="justify" vertical="center" wrapText="1"/>
    </xf>
    <xf numFmtId="0" fontId="30" fillId="2" borderId="1" xfId="7" applyFont="1" applyFill="1" applyBorder="1" applyAlignment="1">
      <alignment horizontal="left" vertical="center" wrapText="1"/>
    </xf>
    <xf numFmtId="0" fontId="4" fillId="0" borderId="1" xfId="7" applyFont="1" applyBorder="1" applyAlignment="1">
      <alignment horizontal="left" vertical="center" wrapText="1"/>
    </xf>
    <xf numFmtId="0" fontId="33" fillId="2" borderId="1" xfId="0" applyFont="1" applyFill="1" applyBorder="1"/>
    <xf numFmtId="165" fontId="29" fillId="2" borderId="1" xfId="0" applyNumberFormat="1" applyFont="1" applyFill="1" applyBorder="1" applyAlignment="1">
      <alignment horizontal="justify" vertical="center" wrapText="1"/>
    </xf>
    <xf numFmtId="0" fontId="29" fillId="2" borderId="1" xfId="0" applyFont="1" applyFill="1" applyBorder="1" applyAlignment="1">
      <alignment horizontal="justify" vertical="center"/>
    </xf>
    <xf numFmtId="49" fontId="10" fillId="2" borderId="1" xfId="0" applyNumberFormat="1" applyFont="1" applyFill="1" applyBorder="1" applyAlignment="1">
      <alignment horizontal="center" vertical="center" wrapText="1"/>
    </xf>
    <xf numFmtId="0" fontId="29" fillId="2" borderId="1" xfId="0" applyFont="1" applyFill="1" applyBorder="1" applyAlignment="1">
      <alignment horizontal="justify" vertical="center" wrapText="1"/>
    </xf>
    <xf numFmtId="0" fontId="10" fillId="2" borderId="1" xfId="0" applyFont="1" applyFill="1" applyBorder="1" applyAlignment="1">
      <alignment horizontal="center" vertical="center"/>
    </xf>
    <xf numFmtId="0" fontId="29" fillId="8" borderId="1" xfId="0" applyFont="1" applyFill="1" applyBorder="1" applyAlignment="1">
      <alignment horizontal="left" vertical="center" wrapText="1"/>
    </xf>
    <xf numFmtId="0" fontId="33" fillId="8" borderId="1" xfId="0" applyFont="1" applyFill="1" applyBorder="1"/>
    <xf numFmtId="165" fontId="29" fillId="8" borderId="1" xfId="0" applyNumberFormat="1" applyFont="1" applyFill="1" applyBorder="1" applyAlignment="1">
      <alignment horizontal="justify" vertical="center" wrapText="1"/>
    </xf>
    <xf numFmtId="0" fontId="29" fillId="8" borderId="1" xfId="0" applyFont="1" applyFill="1" applyBorder="1" applyAlignment="1">
      <alignment horizontal="justify" vertical="center"/>
    </xf>
    <xf numFmtId="165" fontId="29" fillId="8" borderId="1" xfId="0" applyNumberFormat="1" applyFont="1" applyFill="1" applyBorder="1" applyAlignment="1">
      <alignment horizontal="justify" vertical="center"/>
    </xf>
    <xf numFmtId="49" fontId="10" fillId="8" borderId="1" xfId="0" applyNumberFormat="1" applyFont="1" applyFill="1" applyBorder="1" applyAlignment="1">
      <alignment horizontal="center" vertical="center" wrapText="1"/>
    </xf>
    <xf numFmtId="0" fontId="10" fillId="8" borderId="1" xfId="0" applyFont="1" applyFill="1" applyBorder="1" applyAlignment="1">
      <alignment horizontal="center" vertical="center"/>
    </xf>
    <xf numFmtId="0" fontId="33" fillId="0" borderId="2" xfId="0" applyFont="1" applyBorder="1" applyAlignment="1">
      <alignment horizontal="center" vertical="center"/>
    </xf>
    <xf numFmtId="0" fontId="33" fillId="0" borderId="1" xfId="0" applyFont="1" applyBorder="1" applyAlignment="1">
      <alignment horizontal="center" vertical="center"/>
    </xf>
    <xf numFmtId="49" fontId="33" fillId="0" borderId="1" xfId="0" applyNumberFormat="1" applyFont="1" applyBorder="1" applyAlignment="1">
      <alignment horizontal="center"/>
    </xf>
    <xf numFmtId="165" fontId="33" fillId="0" borderId="1" xfId="0" applyNumberFormat="1" applyFont="1" applyBorder="1" applyAlignment="1">
      <alignment horizontal="right"/>
    </xf>
    <xf numFmtId="165" fontId="29" fillId="0" borderId="1" xfId="0" applyNumberFormat="1" applyFont="1" applyBorder="1" applyAlignment="1">
      <alignment horizontal="right" wrapText="1"/>
    </xf>
    <xf numFmtId="165" fontId="29" fillId="2" borderId="1" xfId="0" applyNumberFormat="1" applyFont="1" applyFill="1" applyBorder="1" applyAlignment="1">
      <alignment horizontal="right" wrapText="1"/>
    </xf>
    <xf numFmtId="0" fontId="33" fillId="2" borderId="1" xfId="0" applyFont="1" applyFill="1" applyBorder="1" applyAlignment="1">
      <alignment horizontal="right"/>
    </xf>
    <xf numFmtId="0" fontId="6" fillId="2" borderId="1" xfId="0" applyFont="1" applyFill="1" applyBorder="1" applyAlignment="1">
      <alignment wrapText="1"/>
    </xf>
    <xf numFmtId="49" fontId="45" fillId="0" borderId="1" xfId="7" applyNumberFormat="1" applyFont="1" applyBorder="1" applyAlignment="1">
      <alignment horizontal="left" vertical="center" wrapText="1"/>
    </xf>
    <xf numFmtId="0" fontId="33" fillId="0" borderId="1" xfId="0" applyFont="1" applyBorder="1" applyAlignment="1">
      <alignment horizontal="center" vertical="center" wrapText="1"/>
    </xf>
    <xf numFmtId="0" fontId="46" fillId="2" borderId="1" xfId="0" applyFont="1" applyFill="1" applyBorder="1" applyAlignment="1">
      <alignment wrapText="1"/>
    </xf>
    <xf numFmtId="0" fontId="33" fillId="2" borderId="1" xfId="0" applyFont="1" applyFill="1" applyBorder="1" applyAlignment="1">
      <alignment horizontal="center" vertical="center"/>
    </xf>
    <xf numFmtId="44" fontId="29" fillId="8" borderId="1" xfId="30" applyFont="1" applyFill="1" applyBorder="1" applyAlignment="1">
      <alignment horizontal="justify" vertical="center" wrapText="1"/>
    </xf>
    <xf numFmtId="49" fontId="33" fillId="0" borderId="1" xfId="0" applyNumberFormat="1" applyFont="1" applyBorder="1" applyAlignment="1">
      <alignment horizontal="center" vertical="center"/>
    </xf>
    <xf numFmtId="49" fontId="33" fillId="2" borderId="1" xfId="0" applyNumberFormat="1" applyFont="1" applyFill="1" applyBorder="1" applyAlignment="1">
      <alignment horizontal="center"/>
    </xf>
    <xf numFmtId="0" fontId="33" fillId="12" borderId="1" xfId="0" applyFont="1" applyFill="1" applyBorder="1"/>
    <xf numFmtId="165" fontId="29" fillId="2" borderId="7" xfId="0" applyNumberFormat="1" applyFont="1" applyFill="1" applyBorder="1" applyAlignment="1">
      <alignment horizontal="center" vertical="center"/>
    </xf>
    <xf numFmtId="165" fontId="29" fillId="2" borderId="8" xfId="0" applyNumberFormat="1" applyFont="1" applyFill="1" applyBorder="1" applyAlignment="1">
      <alignment horizontal="center" vertical="center"/>
    </xf>
    <xf numFmtId="165" fontId="29" fillId="2" borderId="6" xfId="0" applyNumberFormat="1" applyFont="1" applyFill="1" applyBorder="1" applyAlignment="1">
      <alignment horizontal="center" vertical="center"/>
    </xf>
    <xf numFmtId="165" fontId="33" fillId="0" borderId="7" xfId="0" applyNumberFormat="1" applyFont="1" applyBorder="1" applyAlignment="1">
      <alignment horizontal="right"/>
    </xf>
    <xf numFmtId="0" fontId="33" fillId="0" borderId="8" xfId="0" applyFont="1" applyBorder="1" applyAlignment="1">
      <alignment horizontal="right"/>
    </xf>
    <xf numFmtId="0" fontId="33" fillId="0" borderId="6" xfId="0" applyFont="1" applyBorder="1" applyAlignment="1">
      <alignment horizontal="right"/>
    </xf>
    <xf numFmtId="0" fontId="41"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165" fontId="29" fillId="8" borderId="7" xfId="0" applyNumberFormat="1" applyFont="1" applyFill="1" applyBorder="1" applyAlignment="1">
      <alignment horizontal="right" wrapText="1"/>
    </xf>
    <xf numFmtId="165" fontId="29" fillId="8" borderId="8" xfId="0" applyNumberFormat="1" applyFont="1" applyFill="1" applyBorder="1" applyAlignment="1">
      <alignment horizontal="right" wrapText="1"/>
    </xf>
    <xf numFmtId="165" fontId="29" fillId="8" borderId="6" xfId="0" applyNumberFormat="1" applyFont="1" applyFill="1" applyBorder="1" applyAlignment="1">
      <alignment horizontal="right" wrapText="1"/>
    </xf>
    <xf numFmtId="165" fontId="29" fillId="0" borderId="7" xfId="0" applyNumberFormat="1" applyFont="1" applyBorder="1" applyAlignment="1">
      <alignment horizontal="right" wrapText="1"/>
    </xf>
    <xf numFmtId="165" fontId="29" fillId="0" borderId="8" xfId="0" applyNumberFormat="1" applyFont="1" applyBorder="1" applyAlignment="1">
      <alignment horizontal="right" wrapText="1"/>
    </xf>
    <xf numFmtId="165" fontId="29" fillId="0" borderId="6" xfId="0" applyNumberFormat="1" applyFont="1" applyBorder="1" applyAlignment="1">
      <alignment horizontal="right" wrapText="1"/>
    </xf>
    <xf numFmtId="165" fontId="33" fillId="0" borderId="7" xfId="0" applyNumberFormat="1" applyFont="1" applyBorder="1" applyAlignment="1">
      <alignment horizontal="center"/>
    </xf>
    <xf numFmtId="165" fontId="33" fillId="0" borderId="8" xfId="0" applyNumberFormat="1" applyFont="1" applyBorder="1" applyAlignment="1">
      <alignment horizontal="center"/>
    </xf>
    <xf numFmtId="165" fontId="33" fillId="0" borderId="6" xfId="0" applyNumberFormat="1" applyFont="1" applyBorder="1" applyAlignment="1">
      <alignment horizontal="center"/>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8" xfId="0" applyFont="1" applyFill="1" applyBorder="1" applyAlignment="1">
      <alignment horizontal="center" vertical="center"/>
    </xf>
    <xf numFmtId="0" fontId="5" fillId="2" borderId="1" xfId="0" applyFont="1" applyFill="1" applyBorder="1" applyAlignment="1">
      <alignment horizontal="left"/>
    </xf>
    <xf numFmtId="0" fontId="4" fillId="2" borderId="1" xfId="0" applyFont="1" applyFill="1" applyBorder="1" applyAlignment="1">
      <alignment horizontal="center" vertical="center"/>
    </xf>
    <xf numFmtId="0" fontId="4" fillId="2" borderId="1" xfId="0" applyFont="1" applyFill="1" applyBorder="1" applyAlignment="1">
      <alignment horizontal="center" wrapText="1"/>
    </xf>
    <xf numFmtId="0" fontId="5" fillId="2" borderId="2" xfId="0" applyFont="1" applyFill="1" applyBorder="1" applyAlignment="1">
      <alignment horizontal="left"/>
    </xf>
    <xf numFmtId="0" fontId="5" fillId="2" borderId="3" xfId="0" applyFont="1" applyFill="1" applyBorder="1" applyAlignment="1">
      <alignment horizontal="left"/>
    </xf>
    <xf numFmtId="0" fontId="6" fillId="2" borderId="1" xfId="0" applyFont="1" applyFill="1" applyBorder="1" applyAlignment="1">
      <alignment horizontal="center"/>
    </xf>
    <xf numFmtId="0" fontId="4" fillId="2" borderId="1" xfId="0" applyFont="1" applyFill="1" applyBorder="1" applyAlignment="1">
      <alignment horizont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37" fillId="7" borderId="2" xfId="7" applyFont="1" applyFill="1" applyBorder="1" applyAlignment="1">
      <alignment horizontal="center" vertical="center" wrapText="1"/>
    </xf>
    <xf numFmtId="0" fontId="37" fillId="7" borderId="4" xfId="7" applyFont="1" applyFill="1" applyBorder="1" applyAlignment="1">
      <alignment horizontal="center" vertical="center" wrapText="1"/>
    </xf>
    <xf numFmtId="0" fontId="37" fillId="7" borderId="3" xfId="7"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6" fillId="2" borderId="11" xfId="0" applyFont="1" applyFill="1" applyBorder="1" applyAlignment="1">
      <alignment horizontal="center"/>
    </xf>
    <xf numFmtId="0" fontId="6" fillId="2" borderId="12" xfId="0" applyFont="1" applyFill="1" applyBorder="1" applyAlignment="1">
      <alignment horizontal="center"/>
    </xf>
    <xf numFmtId="0" fontId="6" fillId="2" borderId="13" xfId="0" applyFont="1" applyFill="1" applyBorder="1" applyAlignment="1">
      <alignment horizontal="center"/>
    </xf>
    <xf numFmtId="49" fontId="11" fillId="0" borderId="1" xfId="0" applyNumberFormat="1" applyFont="1" applyBorder="1" applyAlignment="1">
      <alignment horizontal="center" vertical="center"/>
    </xf>
    <xf numFmtId="0" fontId="6" fillId="2" borderId="2"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4" fillId="2" borderId="7" xfId="0" applyFont="1" applyFill="1" applyBorder="1" applyAlignment="1">
      <alignment horizontal="center"/>
    </xf>
    <xf numFmtId="0" fontId="4" fillId="2" borderId="6" xfId="0" applyFont="1" applyFill="1" applyBorder="1" applyAlignment="1">
      <alignment horizont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xf>
    <xf numFmtId="49" fontId="4" fillId="0" borderId="7" xfId="0" applyNumberFormat="1" applyFont="1" applyBorder="1" applyAlignment="1">
      <alignment horizontal="left" vertical="center" wrapText="1"/>
    </xf>
    <xf numFmtId="49" fontId="4" fillId="0" borderId="8" xfId="0" applyNumberFormat="1" applyFont="1" applyBorder="1" applyAlignment="1">
      <alignment horizontal="left" vertical="center" wrapText="1"/>
    </xf>
    <xf numFmtId="49" fontId="4" fillId="0" borderId="6" xfId="0" applyNumberFormat="1" applyFont="1" applyBorder="1" applyAlignment="1">
      <alignment horizontal="left" vertical="center" wrapText="1"/>
    </xf>
    <xf numFmtId="0" fontId="4" fillId="0" borderId="7" xfId="0" applyFont="1" applyBorder="1" applyAlignment="1">
      <alignment horizontal="left" vertical="top" wrapText="1"/>
    </xf>
    <xf numFmtId="0" fontId="42" fillId="0" borderId="8" xfId="0" applyFont="1" applyBorder="1" applyAlignment="1">
      <alignment horizontal="left" vertical="top" wrapText="1"/>
    </xf>
    <xf numFmtId="0" fontId="42" fillId="0" borderId="6" xfId="0" applyFont="1" applyBorder="1" applyAlignment="1">
      <alignment horizontal="left" vertical="top"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6" xfId="0" applyBorder="1" applyAlignment="1">
      <alignment horizontal="center" vertical="center"/>
    </xf>
    <xf numFmtId="0" fontId="4" fillId="0" borderId="6" xfId="0" applyFont="1" applyBorder="1" applyAlignment="1">
      <alignment horizontal="center" vertical="center" wrapText="1"/>
    </xf>
    <xf numFmtId="0" fontId="25" fillId="3" borderId="1" xfId="0" applyFont="1" applyFill="1" applyBorder="1" applyAlignment="1">
      <alignment horizontal="center" vertical="center" wrapText="1"/>
    </xf>
    <xf numFmtId="0" fontId="21" fillId="0" borderId="2" xfId="0" applyFont="1" applyBorder="1" applyAlignment="1">
      <alignment horizontal="left" wrapText="1"/>
    </xf>
    <xf numFmtId="0" fontId="21" fillId="0" borderId="4" xfId="0" applyFont="1" applyBorder="1" applyAlignment="1">
      <alignment horizontal="left" wrapText="1"/>
    </xf>
    <xf numFmtId="0" fontId="21" fillId="0" borderId="3" xfId="0" applyFont="1" applyBorder="1" applyAlignment="1">
      <alignment horizontal="left" wrapText="1"/>
    </xf>
    <xf numFmtId="0" fontId="21" fillId="0" borderId="1" xfId="0" applyFont="1" applyBorder="1" applyAlignment="1">
      <alignment horizontal="left" vertical="center" wrapText="1"/>
    </xf>
    <xf numFmtId="0" fontId="15"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5"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cellXfs>
  <cellStyles count="31">
    <cellStyle name="Comma 2" xfId="11" xr:uid="{9687B515-3AE0-432B-8668-FD072983A956}"/>
    <cellStyle name="Comma 2 2" xfId="22" xr:uid="{8AF15D87-70C1-4ACF-9323-30B6EEA344B2}"/>
    <cellStyle name="Currency 2" xfId="18" xr:uid="{A372E069-D8D6-4C1C-884D-8B8344BE07C8}"/>
    <cellStyle name="Normal 10 4 3" xfId="28" xr:uid="{1FCF5FE7-0FF0-4C30-8871-932B3DF7196A}"/>
    <cellStyle name="Normal 2" xfId="1" xr:uid="{00000000-0005-0000-0000-000001000000}"/>
    <cellStyle name="Normal 2 2" xfId="20" xr:uid="{B6E472A1-E0ED-417D-B46A-83BA1B34E58E}"/>
    <cellStyle name="Normal 2 2 12" xfId="19" xr:uid="{E0F0116A-9524-4750-957A-3D7FF4EF0091}"/>
    <cellStyle name="Normal 2 2 4" xfId="21" xr:uid="{4A0615F4-6EE2-45F3-AF41-BAC46F7E2BDB}"/>
    <cellStyle name="Normal 2 3" xfId="25" xr:uid="{F9CC02BB-DEBE-438B-811C-6C456C44B131}"/>
    <cellStyle name="Normal 3" xfId="5" xr:uid="{138940C9-882B-4E77-B1D8-83F96E620638}"/>
    <cellStyle name="Normal 3 2" xfId="2" xr:uid="{3E342527-62E3-4617-85E0-29B5359C1F0E}"/>
    <cellStyle name="Normal 3 2 2" xfId="3" xr:uid="{DC35D08F-E250-4446-A1C5-34BD45ED22F2}"/>
    <cellStyle name="Normal 3 2 2 2" xfId="7" xr:uid="{4E6C8CA2-2CE7-49DE-AFA7-D02B6B405BF2}"/>
    <cellStyle name="Normal 3 2 2 2 3" xfId="29" xr:uid="{2381C3FD-A7A3-4767-A7F9-2A17076B8270}"/>
    <cellStyle name="Normal 3 2 2 3" xfId="9" xr:uid="{F60F3919-13A7-4966-89C5-16A742898A29}"/>
    <cellStyle name="Normal 3 2 3" xfId="13" xr:uid="{D72FFD22-A52B-4956-8CDD-44EEA0E222F5}"/>
    <cellStyle name="Normal 3 2 4" xfId="15" xr:uid="{186726B3-CFA3-4BBD-B1AD-0DC59C14DDC0}"/>
    <cellStyle name="Normal 3 2 4 3" xfId="6" xr:uid="{A90F1366-1F11-404D-9262-A96C64BD649F}"/>
    <cellStyle name="Normal 3 2 4 3 2" xfId="17" xr:uid="{CADC80B7-3893-468C-8C5A-7938966F3B23}"/>
    <cellStyle name="Normal 3 2 4 3 3" xfId="10" xr:uid="{CF4B6C6E-81AF-4E2F-80B8-5FB86203EB8C}"/>
    <cellStyle name="Normal 3 2 4 3 4" xfId="24" xr:uid="{00713277-6449-485B-960D-5AEEE09351BE}"/>
    <cellStyle name="Normal 3 2 5" xfId="8" xr:uid="{0283C117-7987-4956-A0E3-A21E2BF9B9F3}"/>
    <cellStyle name="Normal 3 3 2 2" xfId="23" xr:uid="{2AEACE1D-78E6-431F-A8BC-81CDA3131623}"/>
    <cellStyle name="Normal 4" xfId="16" xr:uid="{2265A945-CF6C-4136-8A39-BA8CD7A44444}"/>
    <cellStyle name="Normal 4 2" xfId="26" xr:uid="{7B50B949-99B4-4BFC-93E7-73AEB4D19E22}"/>
    <cellStyle name="Normal 6" xfId="4" xr:uid="{F791FAE6-8D86-4D3E-B478-05243DA16094}"/>
    <cellStyle name="Normal 7" xfId="27" xr:uid="{340E0670-3D15-4B63-8190-6C9E4512E73F}"/>
    <cellStyle name="Parasts" xfId="0" builtinId="0"/>
    <cellStyle name="Parasts 2" xfId="12" xr:uid="{1A255EF2-F41B-4F5B-94B4-8F4C6934F479}"/>
    <cellStyle name="Valūta" xfId="30" builtinId="4"/>
    <cellStyle name="Valūta 2" xfId="14" xr:uid="{B8AC8F65-F0B8-4162-A805-127AA8EE92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142875</xdr:colOff>
      <xdr:row>18</xdr:row>
      <xdr:rowOff>76200</xdr:rowOff>
    </xdr:from>
    <xdr:to>
      <xdr:col>7</xdr:col>
      <xdr:colOff>28575</xdr:colOff>
      <xdr:row>33</xdr:row>
      <xdr:rowOff>55721</xdr:rowOff>
    </xdr:to>
    <xdr:pic>
      <xdr:nvPicPr>
        <xdr:cNvPr id="3" name="Picture 2">
          <a:extLst>
            <a:ext uri="{FF2B5EF4-FFF2-40B4-BE49-F238E27FC236}">
              <a16:creationId xmlns:a16="http://schemas.microsoft.com/office/drawing/2014/main" id="{6F8C288D-C51B-4742-A737-26221A7BB4BE}"/>
            </a:ext>
          </a:extLst>
        </xdr:cNvPr>
        <xdr:cNvPicPr>
          <a:picLocks noChangeAspect="1"/>
        </xdr:cNvPicPr>
      </xdr:nvPicPr>
      <xdr:blipFill>
        <a:blip xmlns:r="http://schemas.openxmlformats.org/officeDocument/2006/relationships" r:embed="rId1"/>
        <a:stretch>
          <a:fillRect/>
        </a:stretch>
      </xdr:blipFill>
      <xdr:spPr>
        <a:xfrm>
          <a:off x="16268700" y="3705225"/>
          <a:ext cx="1714500" cy="30275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130970</xdr:colOff>
      <xdr:row>23</xdr:row>
      <xdr:rowOff>182158</xdr:rowOff>
    </xdr:from>
    <xdr:to>
      <xdr:col>8</xdr:col>
      <xdr:colOff>238125</xdr:colOff>
      <xdr:row>33</xdr:row>
      <xdr:rowOff>117314</xdr:rowOff>
    </xdr:to>
    <xdr:pic>
      <xdr:nvPicPr>
        <xdr:cNvPr id="2" name="Picture 1">
          <a:extLst>
            <a:ext uri="{FF2B5EF4-FFF2-40B4-BE49-F238E27FC236}">
              <a16:creationId xmlns:a16="http://schemas.microsoft.com/office/drawing/2014/main" id="{E5FB090B-DF5F-CD1E-7C54-D56FABE75123}"/>
            </a:ext>
          </a:extLst>
        </xdr:cNvPr>
        <xdr:cNvPicPr>
          <a:picLocks noChangeAspect="1"/>
        </xdr:cNvPicPr>
      </xdr:nvPicPr>
      <xdr:blipFill>
        <a:blip xmlns:r="http://schemas.openxmlformats.org/officeDocument/2006/relationships" r:embed="rId1"/>
        <a:stretch>
          <a:fillRect/>
        </a:stretch>
      </xdr:blipFill>
      <xdr:spPr>
        <a:xfrm>
          <a:off x="15549564" y="3801658"/>
          <a:ext cx="2536030" cy="19949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57150</xdr:colOff>
      <xdr:row>12</xdr:row>
      <xdr:rowOff>72301</xdr:rowOff>
    </xdr:from>
    <xdr:to>
      <xdr:col>7</xdr:col>
      <xdr:colOff>180975</xdr:colOff>
      <xdr:row>23</xdr:row>
      <xdr:rowOff>105482</xdr:rowOff>
    </xdr:to>
    <xdr:pic>
      <xdr:nvPicPr>
        <xdr:cNvPr id="2" name="Picture 1">
          <a:extLst>
            <a:ext uri="{FF2B5EF4-FFF2-40B4-BE49-F238E27FC236}">
              <a16:creationId xmlns:a16="http://schemas.microsoft.com/office/drawing/2014/main" id="{FE99191A-F28F-602D-7507-63704ECDB007}"/>
            </a:ext>
          </a:extLst>
        </xdr:cNvPr>
        <xdr:cNvPicPr>
          <a:picLocks noChangeAspect="1"/>
        </xdr:cNvPicPr>
      </xdr:nvPicPr>
      <xdr:blipFill>
        <a:blip xmlns:r="http://schemas.openxmlformats.org/officeDocument/2006/relationships" r:embed="rId1"/>
        <a:stretch>
          <a:fillRect/>
        </a:stretch>
      </xdr:blipFill>
      <xdr:spPr>
        <a:xfrm>
          <a:off x="15459075" y="2548801"/>
          <a:ext cx="1952625" cy="21286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0"/>
  <sheetViews>
    <sheetView zoomScale="90" zoomScaleNormal="90" workbookViewId="0">
      <pane xSplit="2" ySplit="3" topLeftCell="M4" activePane="bottomRight" state="frozen"/>
      <selection pane="topRight" activeCell="C1" sqref="C1"/>
      <selection pane="bottomLeft" activeCell="A4" sqref="A4"/>
      <selection pane="bottomRight" activeCell="B47" sqref="B47"/>
    </sheetView>
  </sheetViews>
  <sheetFormatPr defaultRowHeight="14.4" x14ac:dyDescent="0.3"/>
  <cols>
    <col min="1" max="1" width="9.109375" style="13"/>
    <col min="2" max="2" width="121" style="3" customWidth="1"/>
    <col min="3" max="15" width="43.109375" customWidth="1"/>
  </cols>
  <sheetData>
    <row r="1" spans="1:15" ht="15.75" customHeight="1" x14ac:dyDescent="0.3">
      <c r="A1" s="201" t="s">
        <v>1</v>
      </c>
      <c r="B1" s="202" t="s">
        <v>108</v>
      </c>
      <c r="C1" s="1"/>
      <c r="D1" s="1"/>
      <c r="E1" s="1"/>
      <c r="F1" s="1"/>
      <c r="G1" s="1"/>
      <c r="H1" s="1"/>
      <c r="I1" s="1"/>
      <c r="J1" s="1"/>
      <c r="K1" s="1"/>
      <c r="L1" s="1"/>
      <c r="M1" s="1"/>
      <c r="N1" s="1"/>
      <c r="O1" s="1"/>
    </row>
    <row r="2" spans="1:15" ht="41.4" x14ac:dyDescent="0.3">
      <c r="A2" s="201"/>
      <c r="B2" s="202"/>
      <c r="C2" s="94" t="s">
        <v>340</v>
      </c>
      <c r="D2" s="94" t="s">
        <v>344</v>
      </c>
      <c r="E2" s="94" t="s">
        <v>465</v>
      </c>
      <c r="F2" s="94" t="s">
        <v>438</v>
      </c>
      <c r="G2" s="94" t="s">
        <v>269</v>
      </c>
      <c r="H2" s="94" t="s">
        <v>366</v>
      </c>
      <c r="I2" s="94" t="s">
        <v>435</v>
      </c>
      <c r="J2" s="94" t="s">
        <v>299</v>
      </c>
      <c r="K2" s="94" t="s">
        <v>377</v>
      </c>
      <c r="L2" s="94" t="s">
        <v>605</v>
      </c>
      <c r="M2" s="94" t="s">
        <v>619</v>
      </c>
      <c r="N2" s="94" t="s">
        <v>602</v>
      </c>
      <c r="O2" s="94" t="s">
        <v>690</v>
      </c>
    </row>
    <row r="3" spans="1:15" x14ac:dyDescent="0.3">
      <c r="A3" s="39" t="s">
        <v>2</v>
      </c>
      <c r="B3" s="40" t="s">
        <v>2</v>
      </c>
      <c r="C3" s="95" t="s">
        <v>224</v>
      </c>
      <c r="D3" s="95" t="s">
        <v>224</v>
      </c>
      <c r="E3" s="95" t="s">
        <v>224</v>
      </c>
      <c r="F3" s="95" t="s">
        <v>224</v>
      </c>
      <c r="G3" s="95" t="s">
        <v>224</v>
      </c>
      <c r="H3" s="95" t="s">
        <v>224</v>
      </c>
      <c r="I3" s="95" t="s">
        <v>224</v>
      </c>
      <c r="J3" s="95" t="s">
        <v>224</v>
      </c>
      <c r="K3" s="95" t="s">
        <v>224</v>
      </c>
      <c r="L3" s="95" t="s">
        <v>224</v>
      </c>
      <c r="M3" s="95" t="s">
        <v>224</v>
      </c>
      <c r="N3" s="95" t="s">
        <v>224</v>
      </c>
      <c r="O3" s="95" t="s">
        <v>224</v>
      </c>
    </row>
    <row r="4" spans="1:15" x14ac:dyDescent="0.3">
      <c r="A4" s="203" t="s">
        <v>5</v>
      </c>
      <c r="B4" s="204"/>
      <c r="C4" s="91"/>
      <c r="D4" s="91"/>
      <c r="E4" s="91"/>
      <c r="F4" s="91"/>
      <c r="G4" s="91"/>
      <c r="H4" s="91"/>
      <c r="I4" s="91"/>
      <c r="J4" s="91"/>
      <c r="K4" s="91"/>
      <c r="L4" s="91"/>
      <c r="M4" s="91"/>
      <c r="N4" s="91"/>
      <c r="O4" s="91"/>
    </row>
    <row r="5" spans="1:15" ht="28.2" x14ac:dyDescent="0.3">
      <c r="A5" s="4">
        <v>1</v>
      </c>
      <c r="B5" s="5" t="s">
        <v>98</v>
      </c>
      <c r="C5" s="6"/>
      <c r="D5" s="6"/>
      <c r="E5" s="6"/>
      <c r="F5" s="6"/>
      <c r="G5" s="6"/>
      <c r="H5" s="6"/>
      <c r="I5" s="6"/>
      <c r="J5" s="6"/>
      <c r="K5" s="6"/>
      <c r="L5" s="68" t="s">
        <v>466</v>
      </c>
      <c r="M5" s="68" t="s">
        <v>466</v>
      </c>
      <c r="N5" s="68" t="s">
        <v>466</v>
      </c>
      <c r="O5" s="68" t="s">
        <v>466</v>
      </c>
    </row>
    <row r="6" spans="1:15" x14ac:dyDescent="0.3">
      <c r="A6" s="4">
        <v>2</v>
      </c>
      <c r="B6" s="5" t="s">
        <v>6</v>
      </c>
      <c r="C6" s="6"/>
      <c r="D6" s="6"/>
      <c r="E6" s="6"/>
      <c r="F6" s="6"/>
      <c r="G6" s="6"/>
      <c r="H6" s="6"/>
      <c r="I6" s="6"/>
      <c r="J6" s="6"/>
      <c r="K6" s="6"/>
      <c r="L6" s="6"/>
      <c r="M6" s="6"/>
      <c r="N6" s="6"/>
      <c r="O6" s="6"/>
    </row>
    <row r="7" spans="1:15" x14ac:dyDescent="0.3">
      <c r="A7" s="4">
        <v>3</v>
      </c>
      <c r="B7" s="5" t="s">
        <v>7</v>
      </c>
      <c r="C7" s="6"/>
      <c r="D7" s="6"/>
      <c r="E7" s="6"/>
      <c r="F7" s="6"/>
      <c r="G7" s="6"/>
      <c r="H7" s="6"/>
      <c r="I7" s="6"/>
      <c r="J7" s="6"/>
      <c r="K7" s="6"/>
      <c r="L7" s="6"/>
      <c r="M7" s="6"/>
      <c r="N7" s="6"/>
      <c r="O7" s="6"/>
    </row>
    <row r="8" spans="1:15" ht="63" customHeight="1" x14ac:dyDescent="0.3">
      <c r="A8" s="4">
        <v>4</v>
      </c>
      <c r="B8" s="5" t="s">
        <v>51</v>
      </c>
      <c r="C8" s="6"/>
      <c r="D8" s="6"/>
      <c r="E8" s="6"/>
      <c r="F8" s="6"/>
      <c r="G8" s="6"/>
      <c r="H8" s="6"/>
      <c r="I8" s="6"/>
      <c r="J8" s="6"/>
      <c r="K8" s="197" t="s">
        <v>639</v>
      </c>
      <c r="L8" s="197" t="s">
        <v>466</v>
      </c>
      <c r="M8" s="197" t="s">
        <v>466</v>
      </c>
      <c r="N8" s="197" t="s">
        <v>466</v>
      </c>
      <c r="O8" s="197" t="s">
        <v>466</v>
      </c>
    </row>
    <row r="9" spans="1:15" ht="55.8" x14ac:dyDescent="0.3">
      <c r="A9" s="4">
        <v>5</v>
      </c>
      <c r="B9" s="14" t="s">
        <v>34</v>
      </c>
      <c r="C9" s="6"/>
      <c r="D9" s="6"/>
      <c r="E9" s="6"/>
      <c r="F9" s="6"/>
      <c r="G9" s="6"/>
      <c r="H9" s="6"/>
      <c r="I9" s="6"/>
      <c r="J9" s="6"/>
      <c r="K9" s="198"/>
      <c r="L9" s="199"/>
      <c r="M9" s="199"/>
      <c r="N9" s="199"/>
      <c r="O9" s="199"/>
    </row>
    <row r="10" spans="1:15" ht="27.6" x14ac:dyDescent="0.3">
      <c r="A10" s="4">
        <v>6</v>
      </c>
      <c r="B10" s="15" t="s">
        <v>104</v>
      </c>
      <c r="C10" s="92" t="s">
        <v>99</v>
      </c>
      <c r="D10" s="92" t="s">
        <v>99</v>
      </c>
      <c r="E10" s="92" t="s">
        <v>99</v>
      </c>
      <c r="F10" s="92" t="s">
        <v>99</v>
      </c>
      <c r="G10" s="92" t="s">
        <v>99</v>
      </c>
      <c r="H10" s="92" t="s">
        <v>99</v>
      </c>
      <c r="I10" s="92" t="s">
        <v>99</v>
      </c>
      <c r="J10" s="92" t="s">
        <v>99</v>
      </c>
      <c r="K10" s="92" t="s">
        <v>99</v>
      </c>
      <c r="L10" s="198"/>
      <c r="M10" s="198"/>
      <c r="N10" s="198"/>
      <c r="O10" s="198"/>
    </row>
    <row r="11" spans="1:15" x14ac:dyDescent="0.3">
      <c r="A11" s="200" t="s">
        <v>8</v>
      </c>
      <c r="B11" s="200"/>
      <c r="C11" s="94"/>
      <c r="D11" s="94"/>
      <c r="E11" s="94"/>
      <c r="F11" s="94"/>
      <c r="G11" s="94"/>
      <c r="H11" s="94"/>
      <c r="I11" s="94"/>
      <c r="J11" s="94"/>
      <c r="K11" s="94"/>
      <c r="L11" s="94"/>
      <c r="M11" s="94"/>
      <c r="N11" s="94"/>
      <c r="O11" s="94"/>
    </row>
    <row r="12" spans="1:15" ht="28.2" x14ac:dyDescent="0.3">
      <c r="A12" s="4">
        <v>7</v>
      </c>
      <c r="B12" s="5" t="s">
        <v>70</v>
      </c>
      <c r="C12" s="195" t="s">
        <v>97</v>
      </c>
      <c r="D12" s="195" t="s">
        <v>97</v>
      </c>
      <c r="E12" s="195" t="s">
        <v>97</v>
      </c>
      <c r="F12" s="195" t="s">
        <v>97</v>
      </c>
      <c r="G12" s="195" t="s">
        <v>97</v>
      </c>
      <c r="H12" s="195" t="s">
        <v>97</v>
      </c>
      <c r="I12" s="195" t="s">
        <v>97</v>
      </c>
      <c r="J12" s="195" t="s">
        <v>97</v>
      </c>
      <c r="K12" s="195" t="s">
        <v>97</v>
      </c>
      <c r="L12" s="195" t="s">
        <v>97</v>
      </c>
      <c r="M12" s="195" t="s">
        <v>97</v>
      </c>
      <c r="N12" s="195" t="s">
        <v>97</v>
      </c>
      <c r="O12" s="195" t="s">
        <v>97</v>
      </c>
    </row>
    <row r="13" spans="1:15" ht="15" customHeight="1" x14ac:dyDescent="0.3">
      <c r="A13" s="4">
        <v>8</v>
      </c>
      <c r="B13" s="14" t="s">
        <v>55</v>
      </c>
      <c r="C13" s="195"/>
      <c r="D13" s="195"/>
      <c r="E13" s="195"/>
      <c r="F13" s="195"/>
      <c r="G13" s="195"/>
      <c r="H13" s="195"/>
      <c r="I13" s="195"/>
      <c r="J13" s="195"/>
      <c r="K13" s="195"/>
      <c r="L13" s="195"/>
      <c r="M13" s="195"/>
      <c r="N13" s="195"/>
      <c r="O13" s="195"/>
    </row>
    <row r="14" spans="1:15" ht="28.2" x14ac:dyDescent="0.3">
      <c r="A14" s="4">
        <v>9</v>
      </c>
      <c r="B14" s="14" t="s">
        <v>36</v>
      </c>
      <c r="C14" s="195"/>
      <c r="D14" s="195"/>
      <c r="E14" s="195"/>
      <c r="F14" s="195"/>
      <c r="G14" s="195"/>
      <c r="H14" s="195"/>
      <c r="I14" s="195"/>
      <c r="J14" s="195"/>
      <c r="K14" s="195"/>
      <c r="L14" s="195"/>
      <c r="M14" s="195"/>
      <c r="N14" s="195"/>
      <c r="O14" s="195"/>
    </row>
    <row r="15" spans="1:15" x14ac:dyDescent="0.3">
      <c r="A15" s="4">
        <v>10</v>
      </c>
      <c r="B15" s="5" t="s">
        <v>9</v>
      </c>
      <c r="C15" s="195"/>
      <c r="D15" s="195"/>
      <c r="E15" s="195"/>
      <c r="F15" s="195"/>
      <c r="G15" s="195"/>
      <c r="H15" s="195"/>
      <c r="I15" s="195"/>
      <c r="J15" s="195"/>
      <c r="K15" s="195"/>
      <c r="L15" s="195"/>
      <c r="M15" s="195"/>
      <c r="N15" s="195"/>
      <c r="O15" s="195"/>
    </row>
    <row r="16" spans="1:15" x14ac:dyDescent="0.3">
      <c r="A16" s="4">
        <v>11</v>
      </c>
      <c r="B16" s="14" t="s">
        <v>105</v>
      </c>
      <c r="C16" s="195"/>
      <c r="D16" s="195"/>
      <c r="E16" s="195"/>
      <c r="F16" s="195"/>
      <c r="G16" s="195"/>
      <c r="H16" s="195"/>
      <c r="I16" s="195"/>
      <c r="J16" s="195"/>
      <c r="K16" s="195"/>
      <c r="L16" s="195"/>
      <c r="M16" s="195"/>
      <c r="N16" s="195"/>
      <c r="O16" s="195"/>
    </row>
    <row r="17" spans="1:15" x14ac:dyDescent="0.3">
      <c r="A17" s="4">
        <v>12</v>
      </c>
      <c r="B17" s="5" t="s">
        <v>103</v>
      </c>
      <c r="C17" s="55" t="s">
        <v>56</v>
      </c>
      <c r="D17" s="55" t="s">
        <v>56</v>
      </c>
      <c r="E17" s="55" t="s">
        <v>56</v>
      </c>
      <c r="F17" s="55" t="s">
        <v>56</v>
      </c>
      <c r="G17" s="55" t="s">
        <v>56</v>
      </c>
      <c r="H17" s="55" t="s">
        <v>56</v>
      </c>
      <c r="I17" s="55" t="s">
        <v>56</v>
      </c>
      <c r="J17" s="55" t="s">
        <v>56</v>
      </c>
      <c r="K17" s="55" t="s">
        <v>56</v>
      </c>
      <c r="L17" s="55" t="s">
        <v>56</v>
      </c>
      <c r="M17" s="55" t="s">
        <v>56</v>
      </c>
      <c r="N17" s="55" t="s">
        <v>56</v>
      </c>
      <c r="O17" s="55" t="s">
        <v>56</v>
      </c>
    </row>
    <row r="18" spans="1:15" x14ac:dyDescent="0.3">
      <c r="A18" s="200" t="s">
        <v>35</v>
      </c>
      <c r="B18" s="200"/>
      <c r="C18" s="91"/>
      <c r="D18" s="91"/>
      <c r="E18" s="91"/>
      <c r="F18" s="91"/>
      <c r="G18" s="91"/>
      <c r="H18" s="91"/>
      <c r="I18" s="91"/>
      <c r="J18" s="91"/>
      <c r="K18" s="91"/>
      <c r="L18" s="91"/>
      <c r="M18" s="91"/>
      <c r="N18" s="91"/>
      <c r="O18" s="91"/>
    </row>
    <row r="19" spans="1:15" ht="42" x14ac:dyDescent="0.3">
      <c r="A19" s="4">
        <v>13</v>
      </c>
      <c r="B19" s="5" t="s">
        <v>71</v>
      </c>
      <c r="C19" s="195" t="s">
        <v>97</v>
      </c>
      <c r="D19" s="195" t="s">
        <v>97</v>
      </c>
      <c r="E19" s="195" t="s">
        <v>97</v>
      </c>
      <c r="F19" s="195" t="s">
        <v>97</v>
      </c>
      <c r="G19" s="195" t="s">
        <v>97</v>
      </c>
      <c r="H19" s="195" t="s">
        <v>97</v>
      </c>
      <c r="I19" s="195" t="s">
        <v>97</v>
      </c>
      <c r="J19" s="195" t="s">
        <v>97</v>
      </c>
      <c r="K19" s="195" t="s">
        <v>97</v>
      </c>
      <c r="L19" s="195" t="s">
        <v>97</v>
      </c>
      <c r="M19" s="195" t="s">
        <v>97</v>
      </c>
      <c r="N19" s="195" t="s">
        <v>97</v>
      </c>
      <c r="O19" s="195" t="s">
        <v>97</v>
      </c>
    </row>
    <row r="20" spans="1:15" ht="42" x14ac:dyDescent="0.3">
      <c r="A20" s="4">
        <v>14</v>
      </c>
      <c r="B20" s="5" t="s">
        <v>72</v>
      </c>
      <c r="C20" s="195"/>
      <c r="D20" s="195"/>
      <c r="E20" s="195"/>
      <c r="F20" s="195"/>
      <c r="G20" s="195"/>
      <c r="H20" s="195"/>
      <c r="I20" s="195"/>
      <c r="J20" s="195"/>
      <c r="K20" s="195"/>
      <c r="L20" s="195"/>
      <c r="M20" s="195"/>
      <c r="N20" s="195"/>
      <c r="O20" s="195"/>
    </row>
    <row r="21" spans="1:15" ht="55.8" x14ac:dyDescent="0.3">
      <c r="A21" s="4">
        <v>15</v>
      </c>
      <c r="B21" s="5" t="s">
        <v>73</v>
      </c>
      <c r="C21" s="195"/>
      <c r="D21" s="195"/>
      <c r="E21" s="195"/>
      <c r="F21" s="195"/>
      <c r="G21" s="195"/>
      <c r="H21" s="195"/>
      <c r="I21" s="195"/>
      <c r="J21" s="195"/>
      <c r="K21" s="195"/>
      <c r="L21" s="195"/>
      <c r="M21" s="195"/>
      <c r="N21" s="195"/>
      <c r="O21" s="195"/>
    </row>
    <row r="22" spans="1:15" x14ac:dyDescent="0.3">
      <c r="A22" s="200" t="s">
        <v>57</v>
      </c>
      <c r="B22" s="200"/>
      <c r="C22" s="91"/>
      <c r="D22" s="91"/>
      <c r="E22" s="91"/>
      <c r="F22" s="91"/>
      <c r="G22" s="91"/>
      <c r="H22" s="91"/>
      <c r="I22" s="91"/>
      <c r="J22" s="91"/>
      <c r="K22" s="91"/>
      <c r="L22" s="91"/>
      <c r="M22" s="91"/>
      <c r="N22" s="91"/>
      <c r="O22" s="91"/>
    </row>
    <row r="23" spans="1:15" ht="15" customHeight="1" x14ac:dyDescent="0.3">
      <c r="A23" s="4">
        <v>16</v>
      </c>
      <c r="B23" s="5" t="s">
        <v>58</v>
      </c>
      <c r="C23" s="195" t="s">
        <v>59</v>
      </c>
      <c r="D23" s="195" t="s">
        <v>59</v>
      </c>
      <c r="E23" s="195" t="s">
        <v>59</v>
      </c>
      <c r="F23" s="195" t="s">
        <v>59</v>
      </c>
      <c r="G23" s="195" t="s">
        <v>59</v>
      </c>
      <c r="H23" s="195" t="s">
        <v>59</v>
      </c>
      <c r="I23" s="195" t="s">
        <v>59</v>
      </c>
      <c r="J23" s="195" t="s">
        <v>59</v>
      </c>
      <c r="K23" s="195" t="s">
        <v>59</v>
      </c>
      <c r="L23" s="195" t="s">
        <v>59</v>
      </c>
      <c r="M23" s="195" t="s">
        <v>59</v>
      </c>
      <c r="N23" s="195" t="s">
        <v>59</v>
      </c>
      <c r="O23" s="195" t="s">
        <v>59</v>
      </c>
    </row>
    <row r="24" spans="1:15" ht="33.75" customHeight="1" x14ac:dyDescent="0.3">
      <c r="A24" s="4">
        <v>17</v>
      </c>
      <c r="B24" s="5" t="s">
        <v>60</v>
      </c>
      <c r="C24" s="195"/>
      <c r="D24" s="195"/>
      <c r="E24" s="195"/>
      <c r="F24" s="195"/>
      <c r="G24" s="195"/>
      <c r="H24" s="195"/>
      <c r="I24" s="195"/>
      <c r="J24" s="195"/>
      <c r="K24" s="195"/>
      <c r="L24" s="195"/>
      <c r="M24" s="195"/>
      <c r="N24" s="195"/>
      <c r="O24" s="195"/>
    </row>
    <row r="25" spans="1:15" ht="28.2" x14ac:dyDescent="0.3">
      <c r="A25" s="4">
        <v>18</v>
      </c>
      <c r="B25" s="5" t="s">
        <v>106</v>
      </c>
      <c r="C25" s="195"/>
      <c r="D25" s="195"/>
      <c r="E25" s="195"/>
      <c r="F25" s="195"/>
      <c r="G25" s="195"/>
      <c r="H25" s="195"/>
      <c r="I25" s="195"/>
      <c r="J25" s="195"/>
      <c r="K25" s="195"/>
      <c r="L25" s="195"/>
      <c r="M25" s="195"/>
      <c r="N25" s="195"/>
      <c r="O25" s="195"/>
    </row>
    <row r="26" spans="1:15" x14ac:dyDescent="0.3">
      <c r="A26" s="4">
        <v>19</v>
      </c>
      <c r="B26" s="3" t="s">
        <v>61</v>
      </c>
      <c r="C26" s="195"/>
      <c r="D26" s="195"/>
      <c r="E26" s="195"/>
      <c r="F26" s="195"/>
      <c r="G26" s="195"/>
      <c r="H26" s="195"/>
      <c r="I26" s="195"/>
      <c r="J26" s="195"/>
      <c r="K26" s="195"/>
      <c r="L26" s="195"/>
      <c r="M26" s="195"/>
      <c r="N26" s="195"/>
      <c r="O26" s="195"/>
    </row>
    <row r="27" spans="1:15" ht="42" x14ac:dyDescent="0.3">
      <c r="A27" s="4">
        <v>20</v>
      </c>
      <c r="B27" s="5" t="s">
        <v>62</v>
      </c>
      <c r="C27" s="195"/>
      <c r="D27" s="195"/>
      <c r="E27" s="195"/>
      <c r="F27" s="195"/>
      <c r="G27" s="195"/>
      <c r="H27" s="195"/>
      <c r="I27" s="195"/>
      <c r="J27" s="195"/>
      <c r="K27" s="195"/>
      <c r="L27" s="195"/>
      <c r="M27" s="195"/>
      <c r="N27" s="195"/>
      <c r="O27" s="195"/>
    </row>
    <row r="28" spans="1:15" ht="31.5" customHeight="1" x14ac:dyDescent="0.3">
      <c r="A28" s="4">
        <v>21</v>
      </c>
      <c r="B28" s="5" t="s">
        <v>63</v>
      </c>
      <c r="C28" s="195"/>
      <c r="D28" s="195"/>
      <c r="E28" s="195"/>
      <c r="F28" s="195"/>
      <c r="G28" s="195"/>
      <c r="H28" s="195"/>
      <c r="I28" s="195"/>
      <c r="J28" s="195"/>
      <c r="K28" s="195"/>
      <c r="L28" s="195"/>
      <c r="M28" s="195"/>
      <c r="N28" s="195"/>
      <c r="O28" s="195"/>
    </row>
    <row r="29" spans="1:15" ht="28.2" x14ac:dyDescent="0.3">
      <c r="A29" s="4">
        <v>22</v>
      </c>
      <c r="B29" s="5" t="s">
        <v>64</v>
      </c>
      <c r="C29" s="195"/>
      <c r="D29" s="195"/>
      <c r="E29" s="195"/>
      <c r="F29" s="195"/>
      <c r="G29" s="195"/>
      <c r="H29" s="195"/>
      <c r="I29" s="195"/>
      <c r="J29" s="195"/>
      <c r="K29" s="195"/>
      <c r="L29" s="195"/>
      <c r="M29" s="195"/>
      <c r="N29" s="195"/>
      <c r="O29" s="195"/>
    </row>
    <row r="30" spans="1:15" x14ac:dyDescent="0.3">
      <c r="A30" s="4">
        <v>23</v>
      </c>
      <c r="B30" s="5" t="s">
        <v>65</v>
      </c>
      <c r="C30" s="195"/>
      <c r="D30" s="195"/>
      <c r="E30" s="195"/>
      <c r="F30" s="195"/>
      <c r="G30" s="195"/>
      <c r="H30" s="195"/>
      <c r="I30" s="195"/>
      <c r="J30" s="195"/>
      <c r="K30" s="195"/>
      <c r="L30" s="195"/>
      <c r="M30" s="195"/>
      <c r="N30" s="195"/>
      <c r="O30" s="195"/>
    </row>
    <row r="31" spans="1:15" x14ac:dyDescent="0.3">
      <c r="A31" s="4">
        <v>24</v>
      </c>
      <c r="B31" s="5" t="s">
        <v>66</v>
      </c>
      <c r="C31" s="195"/>
      <c r="D31" s="195"/>
      <c r="E31" s="195"/>
      <c r="F31" s="195"/>
      <c r="G31" s="195"/>
      <c r="H31" s="195"/>
      <c r="I31" s="195"/>
      <c r="J31" s="195"/>
      <c r="K31" s="195"/>
      <c r="L31" s="195"/>
      <c r="M31" s="195"/>
      <c r="N31" s="195"/>
      <c r="O31" s="195"/>
    </row>
    <row r="32" spans="1:15" ht="42" x14ac:dyDescent="0.3">
      <c r="A32" s="4">
        <v>25</v>
      </c>
      <c r="B32" s="5" t="s">
        <v>67</v>
      </c>
      <c r="C32" s="195"/>
      <c r="D32" s="195"/>
      <c r="E32" s="195"/>
      <c r="F32" s="195"/>
      <c r="G32" s="195"/>
      <c r="H32" s="195"/>
      <c r="I32" s="195"/>
      <c r="J32" s="195"/>
      <c r="K32" s="195"/>
      <c r="L32" s="195"/>
      <c r="M32" s="195"/>
      <c r="N32" s="195"/>
      <c r="O32" s="195"/>
    </row>
    <row r="33" spans="1:15" x14ac:dyDescent="0.3">
      <c r="A33" s="4">
        <v>26</v>
      </c>
      <c r="B33" s="14" t="s">
        <v>68</v>
      </c>
      <c r="C33" s="195"/>
      <c r="D33" s="195"/>
      <c r="E33" s="195"/>
      <c r="F33" s="195"/>
      <c r="G33" s="195"/>
      <c r="H33" s="195"/>
      <c r="I33" s="195"/>
      <c r="J33" s="195"/>
      <c r="K33" s="195"/>
      <c r="L33" s="195"/>
      <c r="M33" s="195"/>
      <c r="N33" s="195"/>
      <c r="O33" s="195"/>
    </row>
    <row r="34" spans="1:15" x14ac:dyDescent="0.3">
      <c r="A34" s="4">
        <v>27</v>
      </c>
      <c r="B34" s="5" t="s">
        <v>69</v>
      </c>
      <c r="C34" s="195"/>
      <c r="D34" s="195"/>
      <c r="E34" s="195"/>
      <c r="F34" s="195"/>
      <c r="G34" s="195"/>
      <c r="H34" s="195"/>
      <c r="I34" s="195"/>
      <c r="J34" s="195"/>
      <c r="K34" s="195"/>
      <c r="L34" s="195"/>
      <c r="M34" s="195"/>
      <c r="N34" s="195"/>
      <c r="O34" s="195"/>
    </row>
    <row r="35" spans="1:15" ht="28.2" x14ac:dyDescent="0.3">
      <c r="A35" s="4">
        <v>28</v>
      </c>
      <c r="B35" s="14" t="s">
        <v>119</v>
      </c>
      <c r="C35" s="195"/>
      <c r="D35" s="195"/>
      <c r="E35" s="195"/>
      <c r="F35" s="195"/>
      <c r="G35" s="195"/>
      <c r="H35" s="195"/>
      <c r="I35" s="195"/>
      <c r="J35" s="195"/>
      <c r="K35" s="195"/>
      <c r="L35" s="195"/>
      <c r="M35" s="195"/>
      <c r="N35" s="195"/>
      <c r="O35" s="195"/>
    </row>
    <row r="36" spans="1:15" ht="28.2" x14ac:dyDescent="0.3">
      <c r="A36" s="4">
        <v>29</v>
      </c>
      <c r="B36" s="5" t="s">
        <v>118</v>
      </c>
      <c r="C36" s="195"/>
      <c r="D36" s="195"/>
      <c r="E36" s="195"/>
      <c r="F36" s="195"/>
      <c r="G36" s="195"/>
      <c r="H36" s="195"/>
      <c r="I36" s="195"/>
      <c r="J36" s="195"/>
      <c r="K36" s="195"/>
      <c r="L36" s="195"/>
      <c r="M36" s="195"/>
      <c r="N36" s="195"/>
      <c r="O36" s="195"/>
    </row>
    <row r="37" spans="1:15" x14ac:dyDescent="0.3">
      <c r="A37" s="200" t="s">
        <v>12</v>
      </c>
      <c r="B37" s="200"/>
      <c r="C37" s="83"/>
      <c r="D37" s="83"/>
      <c r="E37" s="83"/>
      <c r="F37" s="83"/>
      <c r="G37" s="83"/>
      <c r="H37" s="83"/>
      <c r="I37" s="83"/>
      <c r="J37" s="83"/>
      <c r="K37" s="83"/>
      <c r="L37" s="83"/>
      <c r="M37" s="83"/>
      <c r="N37" s="83"/>
      <c r="O37" s="83"/>
    </row>
    <row r="38" spans="1:15" x14ac:dyDescent="0.3">
      <c r="A38" s="4">
        <v>30</v>
      </c>
      <c r="B38" s="5" t="s">
        <v>10</v>
      </c>
      <c r="C38" s="196"/>
      <c r="D38" s="196"/>
      <c r="E38" s="196"/>
      <c r="F38" s="196"/>
      <c r="G38" s="196"/>
      <c r="H38" s="196"/>
      <c r="I38" s="196"/>
      <c r="J38" s="196"/>
      <c r="K38" s="196"/>
      <c r="L38" s="196"/>
      <c r="M38" s="196"/>
      <c r="N38" s="196"/>
      <c r="O38" s="196"/>
    </row>
    <row r="39" spans="1:15" ht="28.2" x14ac:dyDescent="0.3">
      <c r="A39" s="4">
        <v>31</v>
      </c>
      <c r="B39" s="5" t="s">
        <v>11</v>
      </c>
      <c r="C39" s="196"/>
      <c r="D39" s="196"/>
      <c r="E39" s="196"/>
      <c r="F39" s="196"/>
      <c r="G39" s="196"/>
      <c r="H39" s="196"/>
      <c r="I39" s="196"/>
      <c r="J39" s="196"/>
      <c r="K39" s="196"/>
      <c r="L39" s="196"/>
      <c r="M39" s="196"/>
      <c r="N39" s="196"/>
      <c r="O39" s="196"/>
    </row>
    <row r="40" spans="1:15" ht="30" customHeight="1" x14ac:dyDescent="0.3">
      <c r="A40" s="4">
        <v>32</v>
      </c>
      <c r="B40" s="75" t="s">
        <v>691</v>
      </c>
      <c r="C40" s="196"/>
      <c r="D40" s="196"/>
      <c r="E40" s="196"/>
      <c r="F40" s="196"/>
      <c r="G40" s="196"/>
      <c r="H40" s="196"/>
      <c r="I40" s="196"/>
      <c r="J40" s="196"/>
      <c r="K40" s="196"/>
      <c r="L40" s="196"/>
      <c r="M40" s="196"/>
      <c r="N40" s="196"/>
      <c r="O40" s="196"/>
    </row>
    <row r="41" spans="1:15" x14ac:dyDescent="0.3">
      <c r="A41" s="4">
        <v>33</v>
      </c>
      <c r="B41" s="5" t="s">
        <v>213</v>
      </c>
      <c r="C41" s="196"/>
      <c r="D41" s="196"/>
      <c r="E41" s="196"/>
      <c r="F41" s="196"/>
      <c r="G41" s="196"/>
      <c r="H41" s="196"/>
      <c r="I41" s="196"/>
      <c r="J41" s="196"/>
      <c r="K41" s="196"/>
      <c r="L41" s="196"/>
      <c r="M41" s="196"/>
      <c r="N41" s="196"/>
      <c r="O41" s="196"/>
    </row>
    <row r="42" spans="1:15" ht="28.2" x14ac:dyDescent="0.3">
      <c r="A42" s="4">
        <v>34</v>
      </c>
      <c r="B42" s="5" t="s">
        <v>120</v>
      </c>
      <c r="C42" s="196"/>
      <c r="D42" s="196"/>
      <c r="E42" s="196"/>
      <c r="F42" s="196"/>
      <c r="G42" s="196"/>
      <c r="H42" s="196"/>
      <c r="I42" s="196"/>
      <c r="J42" s="196"/>
      <c r="K42" s="196"/>
      <c r="L42" s="196"/>
      <c r="M42" s="196"/>
      <c r="N42" s="196"/>
      <c r="O42" s="196"/>
    </row>
    <row r="44" spans="1:15" x14ac:dyDescent="0.3">
      <c r="A44" s="12"/>
      <c r="B44" s="3" t="s">
        <v>31</v>
      </c>
    </row>
    <row r="45" spans="1:15" x14ac:dyDescent="0.3">
      <c r="A45" s="12"/>
      <c r="B45" s="16" t="s">
        <v>37</v>
      </c>
    </row>
    <row r="46" spans="1:15" ht="42" x14ac:dyDescent="0.3">
      <c r="A46" s="12"/>
      <c r="B46" s="16" t="s">
        <v>38</v>
      </c>
    </row>
    <row r="47" spans="1:15" ht="28.2" x14ac:dyDescent="0.3">
      <c r="A47" s="12"/>
      <c r="B47" s="16" t="s">
        <v>107</v>
      </c>
      <c r="C47" s="2"/>
      <c r="D47" s="2"/>
      <c r="E47" s="2"/>
      <c r="F47" s="2"/>
      <c r="G47" s="2"/>
      <c r="H47" s="2"/>
      <c r="I47" s="2"/>
      <c r="J47" s="2"/>
      <c r="K47" s="2"/>
      <c r="L47" s="2"/>
      <c r="M47" s="2"/>
      <c r="N47" s="2"/>
      <c r="O47" s="2"/>
    </row>
    <row r="48" spans="1:15" x14ac:dyDescent="0.3">
      <c r="C48" s="2"/>
      <c r="D48" s="2"/>
      <c r="E48" s="2"/>
      <c r="F48" s="2"/>
      <c r="G48" s="2"/>
      <c r="H48" s="2"/>
      <c r="I48" s="2"/>
      <c r="J48" s="2"/>
      <c r="K48" s="2"/>
      <c r="L48" s="2"/>
      <c r="M48" s="2"/>
      <c r="N48" s="2"/>
      <c r="O48" s="2"/>
    </row>
    <row r="49" spans="3:15" x14ac:dyDescent="0.3">
      <c r="C49" s="2"/>
      <c r="D49" s="2"/>
      <c r="E49" s="2"/>
      <c r="F49" s="2"/>
      <c r="G49" s="2"/>
      <c r="H49" s="2"/>
      <c r="I49" s="2"/>
      <c r="J49" s="2"/>
      <c r="K49" s="2"/>
      <c r="L49" s="2"/>
      <c r="M49" s="2"/>
      <c r="N49" s="2"/>
      <c r="O49" s="2"/>
    </row>
    <row r="50" spans="3:15" x14ac:dyDescent="0.3">
      <c r="C50" s="2"/>
      <c r="D50" s="2"/>
      <c r="E50" s="2"/>
      <c r="F50" s="2"/>
      <c r="G50" s="2"/>
      <c r="H50" s="2"/>
      <c r="I50" s="2"/>
      <c r="J50" s="2"/>
      <c r="K50" s="2"/>
      <c r="L50" s="2"/>
      <c r="M50" s="2"/>
      <c r="N50" s="2"/>
      <c r="O50" s="2"/>
    </row>
  </sheetData>
  <mergeCells count="64">
    <mergeCell ref="L38:L42"/>
    <mergeCell ref="M38:M42"/>
    <mergeCell ref="N12:N16"/>
    <mergeCell ref="N38:N42"/>
    <mergeCell ref="N19:N21"/>
    <mergeCell ref="N23:N36"/>
    <mergeCell ref="M12:M16"/>
    <mergeCell ref="M19:M21"/>
    <mergeCell ref="M23:M36"/>
    <mergeCell ref="I19:I21"/>
    <mergeCell ref="I23:I36"/>
    <mergeCell ref="I38:I42"/>
    <mergeCell ref="J12:J16"/>
    <mergeCell ref="J19:J21"/>
    <mergeCell ref="J23:J36"/>
    <mergeCell ref="J38:J42"/>
    <mergeCell ref="I12:I16"/>
    <mergeCell ref="H12:H16"/>
    <mergeCell ref="H19:H21"/>
    <mergeCell ref="H23:H36"/>
    <mergeCell ref="H38:H42"/>
    <mergeCell ref="G12:G16"/>
    <mergeCell ref="F12:F16"/>
    <mergeCell ref="F19:F21"/>
    <mergeCell ref="F23:F36"/>
    <mergeCell ref="F38:F42"/>
    <mergeCell ref="G19:G21"/>
    <mergeCell ref="G23:G36"/>
    <mergeCell ref="G38:G42"/>
    <mergeCell ref="C23:C36"/>
    <mergeCell ref="C38:C42"/>
    <mergeCell ref="D23:D36"/>
    <mergeCell ref="D38:D42"/>
    <mergeCell ref="E23:E36"/>
    <mergeCell ref="E38:E42"/>
    <mergeCell ref="C12:C16"/>
    <mergeCell ref="C19:C21"/>
    <mergeCell ref="D12:D16"/>
    <mergeCell ref="D19:D21"/>
    <mergeCell ref="E12:E16"/>
    <mergeCell ref="E19:E21"/>
    <mergeCell ref="A18:B18"/>
    <mergeCell ref="A37:B37"/>
    <mergeCell ref="A22:B22"/>
    <mergeCell ref="A1:A2"/>
    <mergeCell ref="B1:B2"/>
    <mergeCell ref="A4:B4"/>
    <mergeCell ref="A11:B11"/>
    <mergeCell ref="O19:O21"/>
    <mergeCell ref="O23:O36"/>
    <mergeCell ref="O38:O42"/>
    <mergeCell ref="K8:K9"/>
    <mergeCell ref="O8:O10"/>
    <mergeCell ref="O12:O16"/>
    <mergeCell ref="K12:K16"/>
    <mergeCell ref="L8:L10"/>
    <mergeCell ref="M8:M10"/>
    <mergeCell ref="N8:N10"/>
    <mergeCell ref="K19:K21"/>
    <mergeCell ref="K23:K36"/>
    <mergeCell ref="K38:K42"/>
    <mergeCell ref="L12:L16"/>
    <mergeCell ref="L19:L21"/>
    <mergeCell ref="L23:L3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85CC2-93ED-4427-A418-1ABF778DE524}">
  <dimension ref="A1:E74"/>
  <sheetViews>
    <sheetView topLeftCell="A21" workbookViewId="0">
      <selection activeCell="C4" sqref="C4:C22"/>
    </sheetView>
  </sheetViews>
  <sheetFormatPr defaultRowHeight="14.4" x14ac:dyDescent="0.3"/>
  <cols>
    <col min="1" max="1" width="8.5546875" customWidth="1"/>
    <col min="2" max="2" width="121.44140625" customWidth="1"/>
    <col min="3" max="3" width="13.109375" style="13" bestFit="1" customWidth="1"/>
    <col min="4" max="4" width="102.44140625" bestFit="1" customWidth="1"/>
  </cols>
  <sheetData>
    <row r="1" spans="1:4" x14ac:dyDescent="0.3">
      <c r="A1" s="205" t="s">
        <v>340</v>
      </c>
      <c r="B1" s="205"/>
      <c r="C1" s="205"/>
      <c r="D1" s="206" t="s">
        <v>3</v>
      </c>
    </row>
    <row r="2" spans="1:4" x14ac:dyDescent="0.3">
      <c r="A2" s="1" t="s">
        <v>13</v>
      </c>
      <c r="B2" s="1" t="s">
        <v>14</v>
      </c>
      <c r="C2" s="68" t="s">
        <v>214</v>
      </c>
      <c r="D2" s="206"/>
    </row>
    <row r="3" spans="1:4" x14ac:dyDescent="0.3">
      <c r="A3" s="69" t="s">
        <v>2</v>
      </c>
      <c r="B3" s="69" t="s">
        <v>2</v>
      </c>
      <c r="C3" s="70" t="s">
        <v>2</v>
      </c>
      <c r="D3" s="69" t="s">
        <v>4</v>
      </c>
    </row>
    <row r="4" spans="1:4" x14ac:dyDescent="0.3">
      <c r="A4" s="42" t="s">
        <v>205</v>
      </c>
      <c r="B4" s="5" t="s">
        <v>323</v>
      </c>
      <c r="C4" s="207">
        <v>2</v>
      </c>
      <c r="D4" s="71"/>
    </row>
    <row r="5" spans="1:4" x14ac:dyDescent="0.3">
      <c r="A5" s="41" t="s">
        <v>75</v>
      </c>
      <c r="B5" s="43" t="s">
        <v>15</v>
      </c>
      <c r="C5" s="208"/>
      <c r="D5" s="1"/>
    </row>
    <row r="6" spans="1:4" x14ac:dyDescent="0.3">
      <c r="A6" s="42" t="s">
        <v>114</v>
      </c>
      <c r="B6" s="132" t="s">
        <v>336</v>
      </c>
      <c r="C6" s="208"/>
      <c r="D6" s="6"/>
    </row>
    <row r="7" spans="1:4" x14ac:dyDescent="0.3">
      <c r="A7" s="41" t="s">
        <v>76</v>
      </c>
      <c r="B7" s="43" t="s">
        <v>16</v>
      </c>
      <c r="C7" s="208"/>
      <c r="D7" s="1"/>
    </row>
    <row r="8" spans="1:4" ht="15" customHeight="1" x14ac:dyDescent="0.3">
      <c r="A8" s="42" t="s">
        <v>77</v>
      </c>
      <c r="B8" s="5" t="s">
        <v>324</v>
      </c>
      <c r="C8" s="208"/>
      <c r="D8" s="6"/>
    </row>
    <row r="9" spans="1:4" ht="15" customHeight="1" x14ac:dyDescent="0.3">
      <c r="A9" s="42" t="s">
        <v>78</v>
      </c>
      <c r="B9" s="5" t="s">
        <v>337</v>
      </c>
      <c r="C9" s="208"/>
      <c r="D9" s="6"/>
    </row>
    <row r="10" spans="1:4" ht="15" customHeight="1" x14ac:dyDescent="0.3">
      <c r="A10" s="42" t="s">
        <v>125</v>
      </c>
      <c r="B10" s="5" t="s">
        <v>338</v>
      </c>
      <c r="C10" s="208"/>
      <c r="D10" s="6"/>
    </row>
    <row r="11" spans="1:4" ht="15" customHeight="1" x14ac:dyDescent="0.3">
      <c r="A11" s="42" t="s">
        <v>79</v>
      </c>
      <c r="B11" s="5" t="s">
        <v>325</v>
      </c>
      <c r="C11" s="208"/>
      <c r="D11" s="6"/>
    </row>
    <row r="12" spans="1:4" ht="15" customHeight="1" x14ac:dyDescent="0.3">
      <c r="A12" s="42" t="s">
        <v>80</v>
      </c>
      <c r="B12" s="5" t="s">
        <v>326</v>
      </c>
      <c r="C12" s="208"/>
      <c r="D12" s="6"/>
    </row>
    <row r="13" spans="1:4" x14ac:dyDescent="0.3">
      <c r="A13" s="42" t="s">
        <v>81</v>
      </c>
      <c r="B13" s="5" t="s">
        <v>327</v>
      </c>
      <c r="C13" s="208"/>
      <c r="D13" s="6"/>
    </row>
    <row r="14" spans="1:4" ht="15" customHeight="1" x14ac:dyDescent="0.3">
      <c r="A14" s="42" t="s">
        <v>82</v>
      </c>
      <c r="B14" s="5" t="s">
        <v>339</v>
      </c>
      <c r="C14" s="208"/>
      <c r="D14" s="6"/>
    </row>
    <row r="15" spans="1:4" ht="15" customHeight="1" x14ac:dyDescent="0.3">
      <c r="A15" s="42" t="s">
        <v>83</v>
      </c>
      <c r="B15" s="5" t="s">
        <v>328</v>
      </c>
      <c r="C15" s="208"/>
      <c r="D15" s="6"/>
    </row>
    <row r="16" spans="1:4" ht="15.6" x14ac:dyDescent="0.3">
      <c r="A16" s="42" t="s">
        <v>84</v>
      </c>
      <c r="B16" s="97" t="s">
        <v>329</v>
      </c>
      <c r="C16" s="208"/>
      <c r="D16" s="6"/>
    </row>
    <row r="17" spans="1:5" ht="15" customHeight="1" x14ac:dyDescent="0.3">
      <c r="A17" s="42" t="s">
        <v>85</v>
      </c>
      <c r="B17" s="5" t="s">
        <v>330</v>
      </c>
      <c r="C17" s="208"/>
      <c r="D17" s="6"/>
    </row>
    <row r="18" spans="1:5" ht="15" customHeight="1" x14ac:dyDescent="0.3">
      <c r="A18" s="42" t="s">
        <v>86</v>
      </c>
      <c r="B18" s="5" t="s">
        <v>331</v>
      </c>
      <c r="C18" s="208"/>
      <c r="D18" s="6"/>
      <c r="E18" s="2" t="s">
        <v>342</v>
      </c>
    </row>
    <row r="19" spans="1:5" x14ac:dyDescent="0.3">
      <c r="A19" s="42" t="s">
        <v>126</v>
      </c>
      <c r="B19" s="5" t="s">
        <v>332</v>
      </c>
      <c r="C19" s="208"/>
      <c r="D19" s="6"/>
    </row>
    <row r="20" spans="1:5" ht="15" customHeight="1" x14ac:dyDescent="0.3">
      <c r="A20" s="42" t="s">
        <v>87</v>
      </c>
      <c r="B20" s="5" t="s">
        <v>333</v>
      </c>
      <c r="C20" s="208"/>
      <c r="D20" s="6"/>
    </row>
    <row r="21" spans="1:5" ht="15" customHeight="1" x14ac:dyDescent="0.3">
      <c r="A21" s="42" t="s">
        <v>215</v>
      </c>
      <c r="B21" s="5" t="s">
        <v>334</v>
      </c>
      <c r="C21" s="208"/>
      <c r="D21" s="6"/>
    </row>
    <row r="22" spans="1:5" x14ac:dyDescent="0.3">
      <c r="A22" s="42" t="s">
        <v>216</v>
      </c>
      <c r="B22" s="5" t="s">
        <v>127</v>
      </c>
      <c r="C22" s="208"/>
      <c r="D22" s="6"/>
    </row>
    <row r="23" spans="1:5" ht="15" customHeight="1" x14ac:dyDescent="0.3">
      <c r="A23" s="41" t="s">
        <v>341</v>
      </c>
      <c r="B23" s="43" t="s">
        <v>217</v>
      </c>
      <c r="C23" s="68"/>
      <c r="D23" s="1"/>
    </row>
    <row r="24" spans="1:5" ht="28.2" x14ac:dyDescent="0.3">
      <c r="A24" s="82" t="s">
        <v>128</v>
      </c>
      <c r="B24" s="5" t="s">
        <v>335</v>
      </c>
      <c r="C24" s="4">
        <v>2</v>
      </c>
      <c r="D24" s="6"/>
    </row>
    <row r="25" spans="1:5" ht="15" customHeight="1" x14ac:dyDescent="0.3">
      <c r="A25" s="82" t="s">
        <v>129</v>
      </c>
      <c r="B25" s="76" t="s">
        <v>123</v>
      </c>
      <c r="C25" s="4">
        <v>1</v>
      </c>
      <c r="D25" s="6"/>
    </row>
    <row r="26" spans="1:5" ht="15" customHeight="1" x14ac:dyDescent="0.3">
      <c r="A26" s="82" t="s">
        <v>130</v>
      </c>
      <c r="B26" s="76" t="s">
        <v>124</v>
      </c>
      <c r="C26" s="4">
        <v>1</v>
      </c>
      <c r="D26" s="6"/>
    </row>
    <row r="28" spans="1:5" ht="28.2" x14ac:dyDescent="0.3">
      <c r="A28" s="209" t="s">
        <v>88</v>
      </c>
      <c r="B28" s="210"/>
      <c r="C28" s="211"/>
      <c r="D28" s="72" t="s">
        <v>89</v>
      </c>
    </row>
    <row r="29" spans="1:5" x14ac:dyDescent="0.3">
      <c r="A29" s="47" t="s">
        <v>90</v>
      </c>
      <c r="B29" s="56" t="s">
        <v>102</v>
      </c>
      <c r="C29" s="57"/>
      <c r="D29" s="46"/>
    </row>
    <row r="30" spans="1:5" x14ac:dyDescent="0.3">
      <c r="A30" s="47" t="s">
        <v>91</v>
      </c>
      <c r="B30" s="67" t="s">
        <v>101</v>
      </c>
      <c r="C30" s="57"/>
      <c r="D30" s="58"/>
    </row>
    <row r="31" spans="1:5" ht="15" customHeight="1" x14ac:dyDescent="0.3">
      <c r="A31" s="47"/>
      <c r="B31" s="66"/>
      <c r="C31" s="57"/>
      <c r="D31" s="65"/>
    </row>
    <row r="32" spans="1:5" ht="15" customHeight="1" x14ac:dyDescent="0.3">
      <c r="A32" s="59" t="s">
        <v>92</v>
      </c>
      <c r="B32" s="59" t="s">
        <v>93</v>
      </c>
      <c r="C32" s="60" t="s">
        <v>94</v>
      </c>
      <c r="D32" s="48"/>
    </row>
    <row r="33" spans="1:4" x14ac:dyDescent="0.3">
      <c r="A33" s="61" t="s">
        <v>95</v>
      </c>
      <c r="B33" s="62" t="s">
        <v>100</v>
      </c>
      <c r="C33" s="61">
        <v>90</v>
      </c>
      <c r="D33" s="49"/>
    </row>
    <row r="34" spans="1:4" x14ac:dyDescent="0.3">
      <c r="A34" s="61" t="s">
        <v>90</v>
      </c>
      <c r="B34" s="62" t="s">
        <v>343</v>
      </c>
      <c r="C34" s="61">
        <v>5</v>
      </c>
      <c r="D34" s="29"/>
    </row>
    <row r="35" spans="1:4" ht="15" customHeight="1" x14ac:dyDescent="0.3">
      <c r="A35" s="61" t="s">
        <v>91</v>
      </c>
      <c r="B35" s="15" t="s">
        <v>226</v>
      </c>
      <c r="C35" s="61">
        <v>5</v>
      </c>
      <c r="D35" s="29"/>
    </row>
    <row r="36" spans="1:4" x14ac:dyDescent="0.3">
      <c r="A36" s="61" t="s">
        <v>96</v>
      </c>
      <c r="B36" s="63" t="s">
        <v>201</v>
      </c>
      <c r="C36" s="61">
        <v>100</v>
      </c>
      <c r="D36" s="50"/>
    </row>
    <row r="37" spans="1:4" ht="15" customHeight="1" x14ac:dyDescent="0.3">
      <c r="A37" s="51"/>
      <c r="B37" s="52"/>
      <c r="C37" s="51"/>
      <c r="D37" s="50"/>
    </row>
    <row r="38" spans="1:4" ht="15" customHeight="1" x14ac:dyDescent="0.3">
      <c r="A38" s="53"/>
      <c r="B38" s="16"/>
      <c r="C38" s="54"/>
      <c r="D38" s="50"/>
    </row>
    <row r="39" spans="1:4" ht="15" customHeight="1" x14ac:dyDescent="0.3">
      <c r="A39" s="212" t="s">
        <v>109</v>
      </c>
      <c r="B39" s="212"/>
      <c r="C39" s="212"/>
      <c r="D39" s="50"/>
    </row>
    <row r="40" spans="1:4" ht="15" customHeight="1" x14ac:dyDescent="0.3">
      <c r="A40" s="213"/>
      <c r="B40" s="213"/>
      <c r="C40" s="213"/>
      <c r="D40" s="50"/>
    </row>
    <row r="41" spans="1:4" ht="15" customHeight="1" x14ac:dyDescent="0.3">
      <c r="A41" s="213"/>
      <c r="B41" s="213"/>
      <c r="C41" s="213"/>
      <c r="D41" s="50"/>
    </row>
    <row r="42" spans="1:4" ht="15" customHeight="1" x14ac:dyDescent="0.3">
      <c r="A42" s="213"/>
      <c r="B42" s="213"/>
      <c r="C42" s="213"/>
      <c r="D42" s="50"/>
    </row>
    <row r="43" spans="1:4" ht="15" customHeight="1" x14ac:dyDescent="0.3">
      <c r="A43" s="213"/>
      <c r="B43" s="213"/>
      <c r="C43" s="213"/>
      <c r="D43" s="50"/>
    </row>
    <row r="44" spans="1:4" x14ac:dyDescent="0.3">
      <c r="A44" s="213"/>
      <c r="B44" s="213"/>
      <c r="C44" s="213"/>
      <c r="D44" s="50"/>
    </row>
    <row r="45" spans="1:4" x14ac:dyDescent="0.3">
      <c r="A45" s="213"/>
      <c r="B45" s="213"/>
      <c r="C45" s="213"/>
      <c r="D45" s="50"/>
    </row>
    <row r="46" spans="1:4" ht="30" customHeight="1"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row r="54" spans="1:4" x14ac:dyDescent="0.3">
      <c r="A54" s="213"/>
      <c r="B54" s="213"/>
      <c r="C54" s="213"/>
      <c r="D54" s="50"/>
    </row>
    <row r="55" spans="1:4" x14ac:dyDescent="0.3">
      <c r="A55" s="213"/>
      <c r="B55" s="213"/>
      <c r="C55" s="213"/>
      <c r="D55" s="50"/>
    </row>
    <row r="56" spans="1:4" x14ac:dyDescent="0.3">
      <c r="A56" s="64"/>
      <c r="B56" s="64"/>
      <c r="C56" s="64"/>
      <c r="D56" s="50"/>
    </row>
    <row r="57" spans="1:4" ht="15" customHeight="1" x14ac:dyDescent="0.3"/>
    <row r="71" ht="0.75" customHeight="1" x14ac:dyDescent="0.3"/>
    <row r="72" ht="4.5" customHeight="1" x14ac:dyDescent="0.3"/>
    <row r="73" hidden="1" x14ac:dyDescent="0.3"/>
    <row r="74" ht="15" customHeight="1" x14ac:dyDescent="0.3"/>
  </sheetData>
  <mergeCells count="5">
    <mergeCell ref="A1:C1"/>
    <mergeCell ref="D1:D2"/>
    <mergeCell ref="C4:C22"/>
    <mergeCell ref="A28:C28"/>
    <mergeCell ref="A39:C55"/>
  </mergeCells>
  <phoneticPr fontId="27"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D006E-E614-4D42-B490-D23B7DAD2054}">
  <dimension ref="A1:D54"/>
  <sheetViews>
    <sheetView workbookViewId="0">
      <selection activeCell="B25" sqref="B25"/>
    </sheetView>
  </sheetViews>
  <sheetFormatPr defaultRowHeight="14.4" x14ac:dyDescent="0.3"/>
  <cols>
    <col min="1" max="1" width="10.109375" style="121" bestFit="1" customWidth="1"/>
    <col min="2" max="2" width="122.88671875" style="2" customWidth="1"/>
    <col min="3" max="3" width="16.44140625" style="121" customWidth="1"/>
    <col min="4" max="4" width="83.6640625" style="2" customWidth="1"/>
  </cols>
  <sheetData>
    <row r="1" spans="1:4" x14ac:dyDescent="0.3">
      <c r="A1" s="214" t="s">
        <v>344</v>
      </c>
      <c r="B1" s="215"/>
      <c r="C1" s="216"/>
      <c r="D1" s="206" t="s">
        <v>3</v>
      </c>
    </row>
    <row r="2" spans="1:4" x14ac:dyDescent="0.3">
      <c r="A2" s="41" t="s">
        <v>13</v>
      </c>
      <c r="B2" s="1" t="s">
        <v>14</v>
      </c>
      <c r="C2" s="41" t="s">
        <v>214</v>
      </c>
      <c r="D2" s="206"/>
    </row>
    <row r="3" spans="1:4" x14ac:dyDescent="0.3">
      <c r="A3" s="127" t="s">
        <v>2</v>
      </c>
      <c r="B3" s="69" t="s">
        <v>2</v>
      </c>
      <c r="C3" s="69" t="s">
        <v>2</v>
      </c>
      <c r="D3" s="69" t="s">
        <v>4</v>
      </c>
    </row>
    <row r="4" spans="1:4" x14ac:dyDescent="0.3">
      <c r="A4" s="42" t="s">
        <v>270</v>
      </c>
      <c r="B4" s="133" t="s">
        <v>236</v>
      </c>
      <c r="C4" s="217" t="s">
        <v>207</v>
      </c>
      <c r="D4" s="6" t="s">
        <v>271</v>
      </c>
    </row>
    <row r="5" spans="1:4" x14ac:dyDescent="0.3">
      <c r="A5" s="116" t="s">
        <v>110</v>
      </c>
      <c r="B5" s="43" t="s">
        <v>15</v>
      </c>
      <c r="C5" s="217"/>
      <c r="D5" s="1"/>
    </row>
    <row r="6" spans="1:4" x14ac:dyDescent="0.3">
      <c r="A6" s="117" t="s">
        <v>111</v>
      </c>
      <c r="B6" s="133" t="s">
        <v>237</v>
      </c>
      <c r="C6" s="217"/>
      <c r="D6" s="6"/>
    </row>
    <row r="7" spans="1:4" x14ac:dyDescent="0.3">
      <c r="A7" s="118" t="s">
        <v>112</v>
      </c>
      <c r="B7" s="119" t="s">
        <v>16</v>
      </c>
      <c r="C7" s="217"/>
      <c r="D7" s="1"/>
    </row>
    <row r="8" spans="1:4" x14ac:dyDescent="0.3">
      <c r="A8" s="117" t="s">
        <v>115</v>
      </c>
      <c r="B8" s="134" t="s">
        <v>345</v>
      </c>
      <c r="C8" s="217"/>
      <c r="D8" s="6"/>
    </row>
    <row r="9" spans="1:4" x14ac:dyDescent="0.3">
      <c r="A9" s="117" t="s">
        <v>116</v>
      </c>
      <c r="B9" s="134" t="s">
        <v>347</v>
      </c>
      <c r="C9" s="217"/>
      <c r="D9" s="6"/>
    </row>
    <row r="10" spans="1:4" x14ac:dyDescent="0.3">
      <c r="A10" s="117" t="s">
        <v>117</v>
      </c>
      <c r="B10" s="134" t="s">
        <v>348</v>
      </c>
      <c r="C10" s="217"/>
      <c r="D10" s="6"/>
    </row>
    <row r="11" spans="1:4" x14ac:dyDescent="0.3">
      <c r="A11" s="117" t="s">
        <v>131</v>
      </c>
      <c r="B11" s="134" t="s">
        <v>346</v>
      </c>
      <c r="C11" s="217"/>
      <c r="D11" s="6"/>
    </row>
    <row r="12" spans="1:4" x14ac:dyDescent="0.3">
      <c r="A12" s="117" t="s">
        <v>132</v>
      </c>
      <c r="B12" s="135" t="s">
        <v>359</v>
      </c>
      <c r="C12" s="217"/>
      <c r="D12" s="6"/>
    </row>
    <row r="13" spans="1:4" x14ac:dyDescent="0.3">
      <c r="A13" s="117" t="s">
        <v>133</v>
      </c>
      <c r="B13" s="135" t="s">
        <v>349</v>
      </c>
      <c r="C13" s="217"/>
      <c r="D13" s="6"/>
    </row>
    <row r="14" spans="1:4" x14ac:dyDescent="0.3">
      <c r="A14" s="117" t="s">
        <v>134</v>
      </c>
      <c r="B14" s="135" t="s">
        <v>357</v>
      </c>
      <c r="C14" s="217"/>
      <c r="D14" s="6"/>
    </row>
    <row r="15" spans="1:4" x14ac:dyDescent="0.3">
      <c r="A15" s="117" t="s">
        <v>135</v>
      </c>
      <c r="B15" s="135" t="s">
        <v>350</v>
      </c>
      <c r="C15" s="217"/>
      <c r="D15" s="6"/>
    </row>
    <row r="16" spans="1:4" x14ac:dyDescent="0.3">
      <c r="A16" s="117" t="s">
        <v>136</v>
      </c>
      <c r="B16" s="135" t="s">
        <v>351</v>
      </c>
      <c r="C16" s="217"/>
      <c r="D16" s="6"/>
    </row>
    <row r="17" spans="1:4" x14ac:dyDescent="0.3">
      <c r="A17" s="117" t="s">
        <v>137</v>
      </c>
      <c r="B17" s="135" t="s">
        <v>235</v>
      </c>
      <c r="C17" s="217"/>
      <c r="D17" s="6"/>
    </row>
    <row r="18" spans="1:4" x14ac:dyDescent="0.3">
      <c r="A18" s="117" t="s">
        <v>138</v>
      </c>
      <c r="B18" s="135" t="s">
        <v>358</v>
      </c>
      <c r="C18" s="217"/>
      <c r="D18" s="6"/>
    </row>
    <row r="19" spans="1:4" ht="16.5" customHeight="1" x14ac:dyDescent="0.3">
      <c r="A19" s="117" t="s">
        <v>218</v>
      </c>
      <c r="B19" s="135" t="s">
        <v>352</v>
      </c>
      <c r="C19" s="217"/>
      <c r="D19" s="6"/>
    </row>
    <row r="20" spans="1:4" x14ac:dyDescent="0.3">
      <c r="A20" s="117" t="s">
        <v>219</v>
      </c>
      <c r="B20" s="135" t="s">
        <v>353</v>
      </c>
      <c r="C20" s="217"/>
      <c r="D20" s="6"/>
    </row>
    <row r="21" spans="1:4" x14ac:dyDescent="0.3">
      <c r="A21" s="117" t="s">
        <v>272</v>
      </c>
      <c r="B21" s="135" t="s">
        <v>127</v>
      </c>
      <c r="C21" s="217"/>
      <c r="D21" s="6"/>
    </row>
    <row r="22" spans="1:4" x14ac:dyDescent="0.3">
      <c r="A22" s="117" t="s">
        <v>273</v>
      </c>
      <c r="B22" s="135" t="s">
        <v>124</v>
      </c>
      <c r="C22" s="217"/>
      <c r="D22" s="120"/>
    </row>
    <row r="23" spans="1:4" x14ac:dyDescent="0.3">
      <c r="A23" s="41" t="s">
        <v>354</v>
      </c>
      <c r="B23" s="169" t="s">
        <v>723</v>
      </c>
      <c r="C23" s="68"/>
      <c r="D23" s="1"/>
    </row>
    <row r="24" spans="1:4" ht="27.6" x14ac:dyDescent="0.3">
      <c r="A24" s="135" t="s">
        <v>355</v>
      </c>
      <c r="B24" s="138" t="s">
        <v>721</v>
      </c>
      <c r="C24" s="4">
        <v>1</v>
      </c>
      <c r="D24" s="6"/>
    </row>
    <row r="25" spans="1:4" ht="27.6" x14ac:dyDescent="0.3">
      <c r="A25" s="135" t="s">
        <v>356</v>
      </c>
      <c r="B25" s="138" t="s">
        <v>722</v>
      </c>
      <c r="C25" s="4">
        <v>1</v>
      </c>
      <c r="D25" s="6"/>
    </row>
    <row r="26" spans="1:4" x14ac:dyDescent="0.3">
      <c r="A26" s="137"/>
      <c r="B26" s="138"/>
      <c r="C26" s="139"/>
      <c r="D26" s="50"/>
    </row>
    <row r="27" spans="1:4" ht="28.2" x14ac:dyDescent="0.3">
      <c r="A27" s="209" t="s">
        <v>88</v>
      </c>
      <c r="B27" s="210"/>
      <c r="C27" s="211"/>
      <c r="D27" s="72" t="s">
        <v>89</v>
      </c>
    </row>
    <row r="28" spans="1:4" x14ac:dyDescent="0.3">
      <c r="A28" s="47" t="s">
        <v>90</v>
      </c>
      <c r="B28" s="56" t="s">
        <v>102</v>
      </c>
      <c r="C28" s="57"/>
      <c r="D28" s="46"/>
    </row>
    <row r="29" spans="1:4" x14ac:dyDescent="0.3">
      <c r="A29" s="47" t="s">
        <v>91</v>
      </c>
      <c r="B29" s="67" t="s">
        <v>101</v>
      </c>
      <c r="C29" s="57"/>
      <c r="D29" s="58"/>
    </row>
    <row r="30" spans="1:4" ht="15" customHeight="1" x14ac:dyDescent="0.3">
      <c r="A30" s="47"/>
      <c r="B30" s="66"/>
      <c r="C30" s="57"/>
      <c r="D30" s="65"/>
    </row>
    <row r="31" spans="1:4" ht="15" customHeight="1" x14ac:dyDescent="0.3">
      <c r="A31" s="59" t="s">
        <v>92</v>
      </c>
      <c r="B31" s="59" t="s">
        <v>93</v>
      </c>
      <c r="C31" s="60" t="s">
        <v>94</v>
      </c>
      <c r="D31" s="48"/>
    </row>
    <row r="32" spans="1:4" x14ac:dyDescent="0.3">
      <c r="A32" s="61" t="s">
        <v>95</v>
      </c>
      <c r="B32" s="62" t="s">
        <v>100</v>
      </c>
      <c r="C32" s="61">
        <v>90</v>
      </c>
      <c r="D32" s="49"/>
    </row>
    <row r="33" spans="1:4" x14ac:dyDescent="0.3">
      <c r="A33" s="61" t="s">
        <v>90</v>
      </c>
      <c r="B33" s="62" t="s">
        <v>343</v>
      </c>
      <c r="C33" s="61">
        <v>5</v>
      </c>
      <c r="D33" s="50"/>
    </row>
    <row r="34" spans="1:4" ht="15" customHeight="1" x14ac:dyDescent="0.3">
      <c r="A34" s="61" t="s">
        <v>91</v>
      </c>
      <c r="B34" s="15" t="s">
        <v>226</v>
      </c>
      <c r="C34" s="61">
        <v>5</v>
      </c>
      <c r="D34" s="50"/>
    </row>
    <row r="35" spans="1:4" x14ac:dyDescent="0.3">
      <c r="A35" s="61" t="s">
        <v>96</v>
      </c>
      <c r="B35" s="63" t="s">
        <v>201</v>
      </c>
      <c r="C35" s="61">
        <v>100</v>
      </c>
      <c r="D35" s="50"/>
    </row>
    <row r="36" spans="1:4" ht="15" customHeight="1" x14ac:dyDescent="0.3">
      <c r="A36" s="51"/>
      <c r="B36" s="52"/>
      <c r="C36" s="51"/>
      <c r="D36" s="50"/>
    </row>
    <row r="37" spans="1:4" ht="15" customHeight="1" x14ac:dyDescent="0.3">
      <c r="A37" s="53"/>
      <c r="B37" s="16"/>
      <c r="C37" s="54"/>
      <c r="D37" s="50"/>
    </row>
    <row r="38" spans="1:4" ht="15" customHeight="1" x14ac:dyDescent="0.3">
      <c r="A38" s="212" t="s">
        <v>109</v>
      </c>
      <c r="B38" s="212"/>
      <c r="C38" s="212"/>
      <c r="D38" s="50"/>
    </row>
    <row r="39" spans="1:4" ht="15" customHeight="1" x14ac:dyDescent="0.3">
      <c r="A39" s="213"/>
      <c r="B39" s="213"/>
      <c r="C39" s="213"/>
      <c r="D39" s="50"/>
    </row>
    <row r="40" spans="1:4" ht="15" customHeight="1" x14ac:dyDescent="0.3">
      <c r="A40" s="213"/>
      <c r="B40" s="213"/>
      <c r="C40" s="213"/>
      <c r="D40" s="50"/>
    </row>
    <row r="41" spans="1:4" ht="15" customHeight="1" x14ac:dyDescent="0.3">
      <c r="A41" s="213"/>
      <c r="B41" s="213"/>
      <c r="C41" s="213"/>
      <c r="D41" s="50"/>
    </row>
    <row r="42" spans="1:4" ht="15" customHeight="1" x14ac:dyDescent="0.3">
      <c r="A42" s="213"/>
      <c r="B42" s="213"/>
      <c r="C42" s="213"/>
      <c r="D42" s="50"/>
    </row>
    <row r="43" spans="1:4" x14ac:dyDescent="0.3">
      <c r="A43" s="213"/>
      <c r="B43" s="213"/>
      <c r="C43" s="213"/>
      <c r="D43" s="50"/>
    </row>
    <row r="44" spans="1:4" x14ac:dyDescent="0.3">
      <c r="A44" s="213"/>
      <c r="B44" s="213"/>
      <c r="C44" s="213"/>
      <c r="D44" s="50"/>
    </row>
    <row r="45" spans="1:4" ht="30" customHeight="1" x14ac:dyDescent="0.3">
      <c r="A45" s="213"/>
      <c r="B45" s="213"/>
      <c r="C45" s="213"/>
      <c r="D45" s="50"/>
    </row>
    <row r="46" spans="1:4"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row r="54" spans="1:4" x14ac:dyDescent="0.3">
      <c r="A54" s="213"/>
      <c r="B54" s="213"/>
      <c r="C54" s="213"/>
      <c r="D54" s="50"/>
    </row>
  </sheetData>
  <mergeCells count="5">
    <mergeCell ref="A38:C54"/>
    <mergeCell ref="A1:C1"/>
    <mergeCell ref="D1:D2"/>
    <mergeCell ref="C4:C22"/>
    <mergeCell ref="A27:C27"/>
  </mergeCells>
  <phoneticPr fontId="2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6DDBB-E158-4097-97AE-951AC2DA5701}">
  <dimension ref="A1:D61"/>
  <sheetViews>
    <sheetView workbookViewId="0">
      <selection sqref="A1:C1"/>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218" t="s">
        <v>465</v>
      </c>
      <c r="B1" s="219"/>
      <c r="C1" s="220"/>
      <c r="D1" s="221" t="s">
        <v>3</v>
      </c>
    </row>
    <row r="2" spans="1:4" x14ac:dyDescent="0.3">
      <c r="A2" s="1" t="s">
        <v>13</v>
      </c>
      <c r="B2" s="1" t="s">
        <v>14</v>
      </c>
      <c r="C2" s="68" t="s">
        <v>214</v>
      </c>
      <c r="D2" s="222"/>
    </row>
    <row r="3" spans="1:4" x14ac:dyDescent="0.3">
      <c r="A3" s="69" t="s">
        <v>2</v>
      </c>
      <c r="B3" s="69" t="s">
        <v>2</v>
      </c>
      <c r="C3" s="70" t="s">
        <v>2</v>
      </c>
      <c r="D3" s="69" t="s">
        <v>4</v>
      </c>
    </row>
    <row r="4" spans="1:4" x14ac:dyDescent="0.3">
      <c r="A4" s="42" t="s">
        <v>207</v>
      </c>
      <c r="B4" s="5" t="s">
        <v>239</v>
      </c>
      <c r="C4" s="223">
        <v>1</v>
      </c>
      <c r="D4" s="71"/>
    </row>
    <row r="5" spans="1:4" x14ac:dyDescent="0.3">
      <c r="A5" s="41" t="s">
        <v>474</v>
      </c>
      <c r="B5" s="43" t="s">
        <v>15</v>
      </c>
      <c r="C5" s="224"/>
      <c r="D5" s="1"/>
    </row>
    <row r="6" spans="1:4" x14ac:dyDescent="0.3">
      <c r="A6" s="42" t="s">
        <v>475</v>
      </c>
      <c r="B6" s="5" t="s">
        <v>240</v>
      </c>
      <c r="C6" s="224"/>
      <c r="D6" s="6"/>
    </row>
    <row r="7" spans="1:4" x14ac:dyDescent="0.3">
      <c r="A7" s="42" t="s">
        <v>476</v>
      </c>
      <c r="B7" s="5" t="s">
        <v>241</v>
      </c>
      <c r="C7" s="224"/>
      <c r="D7" s="6"/>
    </row>
    <row r="8" spans="1:4" x14ac:dyDescent="0.3">
      <c r="A8" s="41" t="s">
        <v>477</v>
      </c>
      <c r="B8" s="43" t="s">
        <v>16</v>
      </c>
      <c r="C8" s="224"/>
      <c r="D8" s="1"/>
    </row>
    <row r="9" spans="1:4" x14ac:dyDescent="0.3">
      <c r="A9" s="80" t="s">
        <v>478</v>
      </c>
      <c r="B9" s="5" t="s">
        <v>244</v>
      </c>
      <c r="C9" s="224"/>
      <c r="D9" s="6"/>
    </row>
    <row r="10" spans="1:4" x14ac:dyDescent="0.3">
      <c r="A10" s="80" t="s">
        <v>479</v>
      </c>
      <c r="B10" s="5" t="s">
        <v>246</v>
      </c>
      <c r="C10" s="224"/>
      <c r="D10" s="6"/>
    </row>
    <row r="11" spans="1:4" x14ac:dyDescent="0.3">
      <c r="A11" s="80" t="s">
        <v>480</v>
      </c>
      <c r="B11" s="5" t="s">
        <v>248</v>
      </c>
      <c r="C11" s="224"/>
      <c r="D11" s="6"/>
    </row>
    <row r="12" spans="1:4" x14ac:dyDescent="0.3">
      <c r="A12" s="80" t="s">
        <v>481</v>
      </c>
      <c r="B12" s="5" t="s">
        <v>250</v>
      </c>
      <c r="C12" s="224"/>
      <c r="D12" s="6"/>
    </row>
    <row r="13" spans="1:4" x14ac:dyDescent="0.3">
      <c r="A13" s="80" t="s">
        <v>482</v>
      </c>
      <c r="B13" s="5" t="s">
        <v>251</v>
      </c>
      <c r="C13" s="224"/>
      <c r="D13" s="6"/>
    </row>
    <row r="14" spans="1:4" x14ac:dyDescent="0.3">
      <c r="A14" s="41" t="s">
        <v>483</v>
      </c>
      <c r="B14" s="43" t="s">
        <v>253</v>
      </c>
      <c r="C14" s="224"/>
      <c r="D14" s="41"/>
    </row>
    <row r="15" spans="1:4" x14ac:dyDescent="0.3">
      <c r="A15" s="80" t="s">
        <v>484</v>
      </c>
      <c r="B15" s="5" t="s">
        <v>255</v>
      </c>
      <c r="C15" s="224"/>
      <c r="D15" s="6"/>
    </row>
    <row r="16" spans="1:4" x14ac:dyDescent="0.3">
      <c r="A16" s="80" t="s">
        <v>485</v>
      </c>
      <c r="B16" s="5" t="s">
        <v>256</v>
      </c>
      <c r="C16" s="224"/>
      <c r="D16" s="6"/>
    </row>
    <row r="17" spans="1:4" x14ac:dyDescent="0.3">
      <c r="A17" s="80" t="s">
        <v>486</v>
      </c>
      <c r="B17" s="5" t="s">
        <v>257</v>
      </c>
      <c r="C17" s="224"/>
      <c r="D17" s="6"/>
    </row>
    <row r="18" spans="1:4" x14ac:dyDescent="0.3">
      <c r="A18" s="80" t="s">
        <v>487</v>
      </c>
      <c r="B18" s="5" t="s">
        <v>258</v>
      </c>
      <c r="C18" s="224"/>
      <c r="D18" s="6"/>
    </row>
    <row r="19" spans="1:4" x14ac:dyDescent="0.3">
      <c r="A19" s="80" t="s">
        <v>488</v>
      </c>
      <c r="B19" s="5" t="s">
        <v>259</v>
      </c>
      <c r="C19" s="224"/>
      <c r="D19" s="6"/>
    </row>
    <row r="20" spans="1:4" x14ac:dyDescent="0.3">
      <c r="A20" s="80" t="s">
        <v>489</v>
      </c>
      <c r="B20" s="5" t="s">
        <v>260</v>
      </c>
      <c r="C20" s="224"/>
      <c r="D20" s="6"/>
    </row>
    <row r="21" spans="1:4" x14ac:dyDescent="0.3">
      <c r="A21" s="80" t="s">
        <v>490</v>
      </c>
      <c r="B21" s="5" t="s">
        <v>261</v>
      </c>
      <c r="C21" s="224"/>
      <c r="D21" s="6"/>
    </row>
    <row r="22" spans="1:4" x14ac:dyDescent="0.3">
      <c r="A22" s="80" t="s">
        <v>491</v>
      </c>
      <c r="B22" s="5" t="s">
        <v>262</v>
      </c>
      <c r="C22" s="224"/>
      <c r="D22" s="6"/>
    </row>
    <row r="23" spans="1:4" x14ac:dyDescent="0.3">
      <c r="A23" s="80" t="s">
        <v>492</v>
      </c>
      <c r="B23" s="5" t="s">
        <v>263</v>
      </c>
      <c r="C23" s="224"/>
      <c r="D23" s="6"/>
    </row>
    <row r="24" spans="1:4" x14ac:dyDescent="0.3">
      <c r="A24" s="80" t="s">
        <v>493</v>
      </c>
      <c r="B24" s="5" t="s">
        <v>264</v>
      </c>
      <c r="C24" s="224"/>
      <c r="D24" s="6"/>
    </row>
    <row r="25" spans="1:4" x14ac:dyDescent="0.3">
      <c r="A25" s="41" t="s">
        <v>494</v>
      </c>
      <c r="B25" s="43" t="s">
        <v>265</v>
      </c>
      <c r="C25" s="224"/>
      <c r="D25" s="1"/>
    </row>
    <row r="26" spans="1:4" x14ac:dyDescent="0.3">
      <c r="A26" s="42" t="s">
        <v>495</v>
      </c>
      <c r="B26" s="5" t="s">
        <v>266</v>
      </c>
      <c r="C26" s="224"/>
      <c r="D26" s="6"/>
    </row>
    <row r="27" spans="1:4" x14ac:dyDescent="0.3">
      <c r="A27" s="42" t="s">
        <v>496</v>
      </c>
      <c r="B27" s="5" t="s">
        <v>267</v>
      </c>
      <c r="C27" s="224"/>
      <c r="D27" s="6"/>
    </row>
    <row r="28" spans="1:4" x14ac:dyDescent="0.3">
      <c r="A28" s="41" t="s">
        <v>497</v>
      </c>
      <c r="B28" s="43" t="s">
        <v>182</v>
      </c>
      <c r="C28" s="68"/>
      <c r="D28" s="1"/>
    </row>
    <row r="29" spans="1:4" x14ac:dyDescent="0.3">
      <c r="A29" s="79" t="s">
        <v>498</v>
      </c>
      <c r="B29" s="5" t="s">
        <v>268</v>
      </c>
      <c r="C29" s="4">
        <v>1</v>
      </c>
      <c r="D29" s="6"/>
    </row>
    <row r="30" spans="1:4" x14ac:dyDescent="0.3">
      <c r="A30" s="79" t="s">
        <v>499</v>
      </c>
      <c r="B30" s="74" t="s">
        <v>121</v>
      </c>
      <c r="C30" s="4">
        <v>1</v>
      </c>
      <c r="D30" s="6"/>
    </row>
    <row r="31" spans="1:4" x14ac:dyDescent="0.3">
      <c r="A31" s="79" t="s">
        <v>500</v>
      </c>
      <c r="B31" s="74" t="s">
        <v>122</v>
      </c>
      <c r="C31" s="4">
        <v>1</v>
      </c>
      <c r="D31" s="6"/>
    </row>
    <row r="33" spans="1:4" ht="28.2" x14ac:dyDescent="0.3">
      <c r="A33" s="209" t="s">
        <v>88</v>
      </c>
      <c r="B33" s="210"/>
      <c r="C33" s="211"/>
      <c r="D33" s="72" t="s">
        <v>89</v>
      </c>
    </row>
    <row r="34" spans="1:4" x14ac:dyDescent="0.3">
      <c r="A34" s="47" t="s">
        <v>90</v>
      </c>
      <c r="B34" s="56" t="s">
        <v>102</v>
      </c>
      <c r="C34" s="57"/>
      <c r="D34" s="46"/>
    </row>
    <row r="35" spans="1:4" x14ac:dyDescent="0.3">
      <c r="A35" s="47" t="s">
        <v>91</v>
      </c>
      <c r="B35" s="67" t="s">
        <v>101</v>
      </c>
      <c r="C35" s="57"/>
      <c r="D35" s="58"/>
    </row>
    <row r="36" spans="1:4" x14ac:dyDescent="0.3">
      <c r="A36" s="47"/>
      <c r="B36" s="66"/>
      <c r="C36" s="57"/>
      <c r="D36" s="65"/>
    </row>
    <row r="37" spans="1:4" x14ac:dyDescent="0.3">
      <c r="A37" s="59" t="s">
        <v>92</v>
      </c>
      <c r="B37" s="59" t="s">
        <v>93</v>
      </c>
      <c r="C37" s="60" t="s">
        <v>94</v>
      </c>
      <c r="D37" s="48"/>
    </row>
    <row r="38" spans="1:4" x14ac:dyDescent="0.3">
      <c r="A38" s="61" t="s">
        <v>95</v>
      </c>
      <c r="B38" s="62" t="s">
        <v>100</v>
      </c>
      <c r="C38" s="61">
        <v>90</v>
      </c>
      <c r="D38" s="49"/>
    </row>
    <row r="39" spans="1:4" x14ac:dyDescent="0.3">
      <c r="A39" s="61" t="s">
        <v>90</v>
      </c>
      <c r="B39" s="62" t="s">
        <v>343</v>
      </c>
      <c r="C39" s="61">
        <v>5</v>
      </c>
      <c r="D39" s="29"/>
    </row>
    <row r="40" spans="1:4" x14ac:dyDescent="0.3">
      <c r="A40" s="61" t="s">
        <v>91</v>
      </c>
      <c r="B40" s="15" t="s">
        <v>501</v>
      </c>
      <c r="C40" s="61">
        <v>5</v>
      </c>
      <c r="D40" s="29"/>
    </row>
    <row r="41" spans="1:4" x14ac:dyDescent="0.3">
      <c r="A41" s="61" t="s">
        <v>96</v>
      </c>
      <c r="B41" s="63" t="s">
        <v>201</v>
      </c>
      <c r="C41" s="61">
        <v>100</v>
      </c>
      <c r="D41" s="50"/>
    </row>
    <row r="42" spans="1:4" x14ac:dyDescent="0.3">
      <c r="A42" s="51"/>
      <c r="B42" s="52"/>
      <c r="C42" s="51"/>
      <c r="D42" s="50"/>
    </row>
    <row r="43" spans="1:4" x14ac:dyDescent="0.3">
      <c r="A43" s="53"/>
      <c r="B43" s="16"/>
      <c r="C43" s="54"/>
      <c r="D43" s="50"/>
    </row>
    <row r="44" spans="1:4" x14ac:dyDescent="0.3">
      <c r="A44" s="212" t="s">
        <v>109</v>
      </c>
      <c r="B44" s="212"/>
      <c r="C44" s="212"/>
      <c r="D44" s="50"/>
    </row>
    <row r="45" spans="1:4" x14ac:dyDescent="0.3">
      <c r="A45" s="213"/>
      <c r="B45" s="213"/>
      <c r="C45" s="213"/>
      <c r="D45" s="50"/>
    </row>
    <row r="46" spans="1:4"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row r="54" spans="1:4" x14ac:dyDescent="0.3">
      <c r="A54" s="213"/>
      <c r="B54" s="213"/>
      <c r="C54" s="213"/>
      <c r="D54" s="50"/>
    </row>
    <row r="55" spans="1:4" x14ac:dyDescent="0.3">
      <c r="A55" s="213"/>
      <c r="B55" s="213"/>
      <c r="C55" s="213"/>
      <c r="D55" s="50"/>
    </row>
    <row r="56" spans="1:4" x14ac:dyDescent="0.3">
      <c r="A56" s="213"/>
      <c r="B56" s="213"/>
      <c r="C56" s="213"/>
      <c r="D56" s="50"/>
    </row>
    <row r="57" spans="1:4" x14ac:dyDescent="0.3">
      <c r="A57" s="213"/>
      <c r="B57" s="213"/>
      <c r="C57" s="213"/>
      <c r="D57" s="50"/>
    </row>
    <row r="58" spans="1:4" x14ac:dyDescent="0.3">
      <c r="A58" s="213"/>
      <c r="B58" s="213"/>
      <c r="C58" s="213"/>
      <c r="D58" s="50"/>
    </row>
    <row r="59" spans="1:4" x14ac:dyDescent="0.3">
      <c r="A59" s="213"/>
      <c r="B59" s="213"/>
      <c r="C59" s="213"/>
      <c r="D59" s="50"/>
    </row>
    <row r="60" spans="1:4" x14ac:dyDescent="0.3">
      <c r="A60" s="213"/>
      <c r="B60" s="213"/>
      <c r="C60" s="213"/>
      <c r="D60" s="50"/>
    </row>
    <row r="61" spans="1:4" x14ac:dyDescent="0.3">
      <c r="A61" s="64"/>
      <c r="B61" s="64"/>
      <c r="C61" s="64"/>
      <c r="D61" s="50"/>
    </row>
  </sheetData>
  <mergeCells count="5">
    <mergeCell ref="A1:C1"/>
    <mergeCell ref="D1:D2"/>
    <mergeCell ref="C4:C27"/>
    <mergeCell ref="A33:C33"/>
    <mergeCell ref="A44:C60"/>
  </mergeCells>
  <phoneticPr fontId="2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60E4B-F008-4164-9468-C6FC5EA93BF2}">
  <dimension ref="A1:D53"/>
  <sheetViews>
    <sheetView topLeftCell="A6" workbookViewId="0">
      <selection activeCell="C21" sqref="C21:C23"/>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205" t="s">
        <v>542</v>
      </c>
      <c r="B1" s="205"/>
      <c r="C1" s="205"/>
      <c r="D1" s="206" t="s">
        <v>3</v>
      </c>
    </row>
    <row r="2" spans="1:4" x14ac:dyDescent="0.3">
      <c r="A2" s="1" t="s">
        <v>13</v>
      </c>
      <c r="B2" s="1" t="s">
        <v>14</v>
      </c>
      <c r="C2" s="68" t="s">
        <v>214</v>
      </c>
      <c r="D2" s="206"/>
    </row>
    <row r="3" spans="1:4" x14ac:dyDescent="0.3">
      <c r="A3" s="69" t="s">
        <v>2</v>
      </c>
      <c r="B3" s="69" t="s">
        <v>2</v>
      </c>
      <c r="C3" s="70" t="s">
        <v>2</v>
      </c>
      <c r="D3" s="69" t="s">
        <v>4</v>
      </c>
    </row>
    <row r="4" spans="1:4" x14ac:dyDescent="0.3">
      <c r="A4" s="73">
        <v>4</v>
      </c>
      <c r="B4" s="5" t="s">
        <v>543</v>
      </c>
      <c r="C4" s="225">
        <v>1</v>
      </c>
      <c r="D4" s="71"/>
    </row>
    <row r="5" spans="1:4" x14ac:dyDescent="0.3">
      <c r="A5" s="41" t="s">
        <v>139</v>
      </c>
      <c r="B5" s="43" t="s">
        <v>15</v>
      </c>
      <c r="C5" s="225"/>
      <c r="D5" s="1"/>
    </row>
    <row r="6" spans="1:4" ht="28.2" x14ac:dyDescent="0.3">
      <c r="A6" s="42" t="s">
        <v>140</v>
      </c>
      <c r="B6" s="5" t="s">
        <v>544</v>
      </c>
      <c r="C6" s="225"/>
      <c r="D6" s="6"/>
    </row>
    <row r="7" spans="1:4" x14ac:dyDescent="0.3">
      <c r="A7" s="41" t="s">
        <v>141</v>
      </c>
      <c r="B7" s="43" t="s">
        <v>16</v>
      </c>
      <c r="C7" s="225"/>
      <c r="D7" s="1"/>
    </row>
    <row r="8" spans="1:4" x14ac:dyDescent="0.3">
      <c r="A8" s="42" t="s">
        <v>142</v>
      </c>
      <c r="B8" s="74" t="s">
        <v>545</v>
      </c>
      <c r="C8" s="225"/>
      <c r="D8" s="6"/>
    </row>
    <row r="9" spans="1:4" x14ac:dyDescent="0.3">
      <c r="A9" s="42" t="s">
        <v>143</v>
      </c>
      <c r="B9" s="74" t="s">
        <v>547</v>
      </c>
      <c r="C9" s="225"/>
      <c r="D9" s="6"/>
    </row>
    <row r="10" spans="1:4" ht="27.6" x14ac:dyDescent="0.3">
      <c r="A10" s="42" t="s">
        <v>144</v>
      </c>
      <c r="B10" s="74" t="s">
        <v>546</v>
      </c>
      <c r="C10" s="225"/>
      <c r="D10" s="6"/>
    </row>
    <row r="11" spans="1:4" x14ac:dyDescent="0.3">
      <c r="A11" s="42" t="s">
        <v>145</v>
      </c>
      <c r="B11" s="74" t="s">
        <v>548</v>
      </c>
      <c r="C11" s="225"/>
      <c r="D11" s="6"/>
    </row>
    <row r="12" spans="1:4" x14ac:dyDescent="0.3">
      <c r="A12" s="42" t="s">
        <v>146</v>
      </c>
      <c r="B12" s="74" t="s">
        <v>549</v>
      </c>
      <c r="C12" s="225"/>
      <c r="D12" s="6"/>
    </row>
    <row r="13" spans="1:4" x14ac:dyDescent="0.3">
      <c r="A13" s="42" t="s">
        <v>147</v>
      </c>
      <c r="B13" s="74" t="s">
        <v>550</v>
      </c>
      <c r="C13" s="225"/>
      <c r="D13" s="6"/>
    </row>
    <row r="14" spans="1:4" x14ac:dyDescent="0.3">
      <c r="A14" s="42" t="s">
        <v>148</v>
      </c>
      <c r="B14" s="5" t="s">
        <v>551</v>
      </c>
      <c r="C14" s="225"/>
      <c r="D14" s="6"/>
    </row>
    <row r="15" spans="1:4" x14ac:dyDescent="0.3">
      <c r="A15" s="42" t="s">
        <v>557</v>
      </c>
      <c r="B15" s="5" t="s">
        <v>552</v>
      </c>
      <c r="C15" s="225"/>
      <c r="D15" s="6"/>
    </row>
    <row r="16" spans="1:4" x14ac:dyDescent="0.3">
      <c r="A16" s="42" t="s">
        <v>558</v>
      </c>
      <c r="B16" s="5" t="s">
        <v>553</v>
      </c>
      <c r="C16" s="225"/>
      <c r="D16" s="6"/>
    </row>
    <row r="17" spans="1:4" x14ac:dyDescent="0.3">
      <c r="A17" s="42" t="s">
        <v>559</v>
      </c>
      <c r="B17" s="5" t="s">
        <v>554</v>
      </c>
      <c r="C17" s="225"/>
      <c r="D17" s="6"/>
    </row>
    <row r="18" spans="1:4" x14ac:dyDescent="0.3">
      <c r="A18" s="42" t="s">
        <v>560</v>
      </c>
      <c r="B18" s="5" t="s">
        <v>555</v>
      </c>
      <c r="C18" s="225"/>
      <c r="D18" s="6"/>
    </row>
    <row r="19" spans="1:4" x14ac:dyDescent="0.3">
      <c r="A19" s="42" t="s">
        <v>561</v>
      </c>
      <c r="B19" s="5" t="s">
        <v>556</v>
      </c>
      <c r="C19" s="225"/>
      <c r="D19" s="6"/>
    </row>
    <row r="20" spans="1:4" x14ac:dyDescent="0.3">
      <c r="A20" s="41" t="s">
        <v>562</v>
      </c>
      <c r="B20" s="43" t="s">
        <v>182</v>
      </c>
      <c r="C20" s="68"/>
      <c r="D20" s="1"/>
    </row>
    <row r="21" spans="1:4" x14ac:dyDescent="0.3">
      <c r="A21" s="42" t="s">
        <v>563</v>
      </c>
      <c r="B21" s="5" t="s">
        <v>564</v>
      </c>
      <c r="C21" s="4">
        <v>5</v>
      </c>
      <c r="D21" s="6"/>
    </row>
    <row r="22" spans="1:4" x14ac:dyDescent="0.3">
      <c r="A22" s="42" t="s">
        <v>566</v>
      </c>
      <c r="B22" s="5" t="s">
        <v>565</v>
      </c>
      <c r="C22" s="4">
        <v>5</v>
      </c>
      <c r="D22" s="6"/>
    </row>
    <row r="23" spans="1:4" x14ac:dyDescent="0.3">
      <c r="A23" s="42" t="s">
        <v>567</v>
      </c>
      <c r="B23" s="5" t="s">
        <v>568</v>
      </c>
      <c r="C23" s="4">
        <v>5</v>
      </c>
      <c r="D23" s="6"/>
    </row>
    <row r="25" spans="1:4" ht="28.2" x14ac:dyDescent="0.3">
      <c r="A25" s="209" t="s">
        <v>88</v>
      </c>
      <c r="B25" s="210"/>
      <c r="C25" s="211"/>
      <c r="D25" s="72" t="s">
        <v>89</v>
      </c>
    </row>
    <row r="26" spans="1:4" x14ac:dyDescent="0.3">
      <c r="A26" s="47" t="s">
        <v>90</v>
      </c>
      <c r="B26" s="56" t="s">
        <v>102</v>
      </c>
      <c r="C26" s="57"/>
      <c r="D26" s="46"/>
    </row>
    <row r="27" spans="1:4" x14ac:dyDescent="0.3">
      <c r="A27" s="47" t="s">
        <v>91</v>
      </c>
      <c r="B27" s="67" t="s">
        <v>101</v>
      </c>
      <c r="C27" s="57"/>
      <c r="D27" s="58"/>
    </row>
    <row r="28" spans="1:4" x14ac:dyDescent="0.3">
      <c r="A28" s="47"/>
      <c r="B28" s="66"/>
      <c r="C28" s="57"/>
      <c r="D28" s="65"/>
    </row>
    <row r="29" spans="1:4" x14ac:dyDescent="0.3">
      <c r="A29" s="59" t="s">
        <v>92</v>
      </c>
      <c r="B29" s="59" t="s">
        <v>93</v>
      </c>
      <c r="C29" s="60" t="s">
        <v>94</v>
      </c>
      <c r="D29" s="48"/>
    </row>
    <row r="30" spans="1:4" x14ac:dyDescent="0.3">
      <c r="A30" s="61" t="s">
        <v>95</v>
      </c>
      <c r="B30" s="62" t="s">
        <v>100</v>
      </c>
      <c r="C30" s="61">
        <v>90</v>
      </c>
      <c r="D30" s="49"/>
    </row>
    <row r="31" spans="1:4" x14ac:dyDescent="0.3">
      <c r="A31" s="61" t="s">
        <v>90</v>
      </c>
      <c r="B31" s="62" t="s">
        <v>225</v>
      </c>
      <c r="C31" s="61">
        <v>5</v>
      </c>
      <c r="D31" s="29"/>
    </row>
    <row r="32" spans="1:4" x14ac:dyDescent="0.3">
      <c r="A32" s="61" t="s">
        <v>91</v>
      </c>
      <c r="B32" s="15" t="s">
        <v>226</v>
      </c>
      <c r="C32" s="61">
        <v>5</v>
      </c>
      <c r="D32" s="29"/>
    </row>
    <row r="33" spans="1:4" x14ac:dyDescent="0.3">
      <c r="A33" s="61" t="s">
        <v>96</v>
      </c>
      <c r="B33" s="63" t="s">
        <v>201</v>
      </c>
      <c r="C33" s="61">
        <v>100</v>
      </c>
      <c r="D33" s="50"/>
    </row>
    <row r="34" spans="1:4" x14ac:dyDescent="0.3">
      <c r="A34" s="51"/>
      <c r="B34" s="52"/>
      <c r="C34" s="51"/>
      <c r="D34" s="50"/>
    </row>
    <row r="35" spans="1:4" x14ac:dyDescent="0.3">
      <c r="A35" s="53"/>
      <c r="B35" s="16"/>
      <c r="C35" s="54"/>
      <c r="D35" s="50"/>
    </row>
    <row r="36" spans="1:4" x14ac:dyDescent="0.3">
      <c r="A36" s="212" t="s">
        <v>109</v>
      </c>
      <c r="B36" s="212"/>
      <c r="C36" s="212"/>
      <c r="D36" s="50"/>
    </row>
    <row r="37" spans="1:4" x14ac:dyDescent="0.3">
      <c r="A37" s="213"/>
      <c r="B37" s="213"/>
      <c r="C37" s="213"/>
      <c r="D37" s="50"/>
    </row>
    <row r="38" spans="1:4" x14ac:dyDescent="0.3">
      <c r="A38" s="213"/>
      <c r="B38" s="213"/>
      <c r="C38" s="213"/>
      <c r="D38" s="50"/>
    </row>
    <row r="39" spans="1:4" x14ac:dyDescent="0.3">
      <c r="A39" s="213"/>
      <c r="B39" s="213"/>
      <c r="C39" s="213"/>
      <c r="D39" s="50"/>
    </row>
    <row r="40" spans="1:4" x14ac:dyDescent="0.3">
      <c r="A40" s="213"/>
      <c r="B40" s="213"/>
      <c r="C40" s="213"/>
      <c r="D40" s="50"/>
    </row>
    <row r="41" spans="1:4" x14ac:dyDescent="0.3">
      <c r="A41" s="213"/>
      <c r="B41" s="213"/>
      <c r="C41" s="213"/>
      <c r="D41" s="50"/>
    </row>
    <row r="42" spans="1:4" x14ac:dyDescent="0.3">
      <c r="A42" s="213"/>
      <c r="B42" s="213"/>
      <c r="C42" s="213"/>
      <c r="D42" s="50"/>
    </row>
    <row r="43" spans="1:4" x14ac:dyDescent="0.3">
      <c r="A43" s="213"/>
      <c r="B43" s="213"/>
      <c r="C43" s="213"/>
      <c r="D43" s="50"/>
    </row>
    <row r="44" spans="1:4" x14ac:dyDescent="0.3">
      <c r="A44" s="213"/>
      <c r="B44" s="213"/>
      <c r="C44" s="213"/>
      <c r="D44" s="50"/>
    </row>
    <row r="45" spans="1:4" x14ac:dyDescent="0.3">
      <c r="A45" s="213"/>
      <c r="B45" s="213"/>
      <c r="C45" s="213"/>
      <c r="D45" s="50"/>
    </row>
    <row r="46" spans="1:4"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64"/>
      <c r="B53" s="64"/>
      <c r="C53" s="64"/>
      <c r="D53" s="50"/>
    </row>
  </sheetData>
  <mergeCells count="5">
    <mergeCell ref="A1:C1"/>
    <mergeCell ref="D1:D2"/>
    <mergeCell ref="A25:C25"/>
    <mergeCell ref="A36:C52"/>
    <mergeCell ref="C4:C19"/>
  </mergeCells>
  <phoneticPr fontId="2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BB989-1F3F-450A-B703-F1DBF4E6A48F}">
  <dimension ref="A1:D56"/>
  <sheetViews>
    <sheetView zoomScale="80" zoomScaleNormal="80" workbookViewId="0">
      <selection activeCell="B24" sqref="B24"/>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218" t="s">
        <v>502</v>
      </c>
      <c r="B1" s="219"/>
      <c r="C1" s="220"/>
      <c r="D1" s="221" t="s">
        <v>3</v>
      </c>
    </row>
    <row r="2" spans="1:4" x14ac:dyDescent="0.3">
      <c r="A2" s="1" t="s">
        <v>13</v>
      </c>
      <c r="B2" s="1" t="s">
        <v>14</v>
      </c>
      <c r="C2" s="68" t="s">
        <v>214</v>
      </c>
      <c r="D2" s="222"/>
    </row>
    <row r="3" spans="1:4" x14ac:dyDescent="0.3">
      <c r="A3" s="69" t="s">
        <v>2</v>
      </c>
      <c r="B3" s="69" t="s">
        <v>2</v>
      </c>
      <c r="C3" s="70" t="s">
        <v>2</v>
      </c>
      <c r="D3" s="69" t="s">
        <v>4</v>
      </c>
    </row>
    <row r="4" spans="1:4" x14ac:dyDescent="0.3">
      <c r="A4" s="42">
        <v>5</v>
      </c>
      <c r="B4" s="5" t="s">
        <v>503</v>
      </c>
      <c r="C4" s="223">
        <v>1</v>
      </c>
      <c r="D4" s="71"/>
    </row>
    <row r="5" spans="1:4" x14ac:dyDescent="0.3">
      <c r="A5" s="41" t="s">
        <v>149</v>
      </c>
      <c r="B5" s="43" t="s">
        <v>15</v>
      </c>
      <c r="C5" s="224"/>
      <c r="D5" s="1"/>
    </row>
    <row r="6" spans="1:4" x14ac:dyDescent="0.3">
      <c r="A6" s="42" t="s">
        <v>150</v>
      </c>
      <c r="B6" s="5" t="s">
        <v>504</v>
      </c>
      <c r="C6" s="224"/>
      <c r="D6" s="6"/>
    </row>
    <row r="7" spans="1:4" x14ac:dyDescent="0.3">
      <c r="A7" s="41" t="s">
        <v>151</v>
      </c>
      <c r="B7" s="43" t="s">
        <v>204</v>
      </c>
      <c r="C7" s="224"/>
      <c r="D7" s="1"/>
    </row>
    <row r="8" spans="1:4" x14ac:dyDescent="0.3">
      <c r="A8" s="5" t="s">
        <v>152</v>
      </c>
      <c r="B8" s="5" t="s">
        <v>505</v>
      </c>
      <c r="C8" s="224"/>
      <c r="D8" s="6"/>
    </row>
    <row r="9" spans="1:4" x14ac:dyDescent="0.3">
      <c r="A9" s="5" t="s">
        <v>153</v>
      </c>
      <c r="B9" s="5" t="s">
        <v>506</v>
      </c>
      <c r="C9" s="224"/>
      <c r="D9" s="6"/>
    </row>
    <row r="10" spans="1:4" x14ac:dyDescent="0.3">
      <c r="A10" s="5" t="s">
        <v>154</v>
      </c>
      <c r="B10" s="5" t="s">
        <v>507</v>
      </c>
      <c r="C10" s="224"/>
      <c r="D10" s="6"/>
    </row>
    <row r="11" spans="1:4" x14ac:dyDescent="0.3">
      <c r="A11" s="5" t="s">
        <v>155</v>
      </c>
      <c r="B11" s="5" t="s">
        <v>508</v>
      </c>
      <c r="C11" s="224"/>
      <c r="D11" s="6"/>
    </row>
    <row r="12" spans="1:4" ht="17.25" customHeight="1" x14ac:dyDescent="0.3">
      <c r="A12" s="5" t="s">
        <v>156</v>
      </c>
      <c r="B12" s="5" t="s">
        <v>509</v>
      </c>
      <c r="C12" s="224"/>
      <c r="D12" s="6"/>
    </row>
    <row r="13" spans="1:4" x14ac:dyDescent="0.3">
      <c r="A13" s="5" t="s">
        <v>157</v>
      </c>
      <c r="B13" s="5" t="s">
        <v>510</v>
      </c>
      <c r="C13" s="224"/>
      <c r="D13" s="6"/>
    </row>
    <row r="14" spans="1:4" x14ac:dyDescent="0.3">
      <c r="A14" s="5" t="s">
        <v>158</v>
      </c>
      <c r="B14" s="5" t="s">
        <v>511</v>
      </c>
      <c r="C14" s="224"/>
      <c r="D14" s="6"/>
    </row>
    <row r="15" spans="1:4" x14ac:dyDescent="0.3">
      <c r="A15" s="5" t="s">
        <v>159</v>
      </c>
      <c r="B15" s="5" t="s">
        <v>512</v>
      </c>
      <c r="C15" s="224"/>
      <c r="D15" s="6"/>
    </row>
    <row r="16" spans="1:4" x14ac:dyDescent="0.3">
      <c r="A16" s="5" t="s">
        <v>177</v>
      </c>
      <c r="B16" s="76" t="s">
        <v>513</v>
      </c>
      <c r="C16" s="224"/>
      <c r="D16" s="6"/>
    </row>
    <row r="17" spans="1:4" x14ac:dyDescent="0.3">
      <c r="A17" s="5" t="s">
        <v>220</v>
      </c>
      <c r="B17" s="76" t="s">
        <v>519</v>
      </c>
      <c r="C17" s="224"/>
      <c r="D17" s="6"/>
    </row>
    <row r="18" spans="1:4" x14ac:dyDescent="0.3">
      <c r="A18" s="5" t="s">
        <v>514</v>
      </c>
      <c r="B18" s="76" t="s">
        <v>520</v>
      </c>
      <c r="C18" s="224"/>
      <c r="D18" s="6"/>
    </row>
    <row r="19" spans="1:4" x14ac:dyDescent="0.3">
      <c r="A19" s="5" t="s">
        <v>515</v>
      </c>
      <c r="B19" s="76" t="s">
        <v>521</v>
      </c>
      <c r="C19" s="224"/>
      <c r="D19" s="6"/>
    </row>
    <row r="20" spans="1:4" x14ac:dyDescent="0.3">
      <c r="A20" s="5" t="s">
        <v>516</v>
      </c>
      <c r="B20" s="76" t="s">
        <v>522</v>
      </c>
      <c r="C20" s="224"/>
      <c r="D20" s="6"/>
    </row>
    <row r="21" spans="1:4" x14ac:dyDescent="0.3">
      <c r="A21" s="5" t="s">
        <v>517</v>
      </c>
      <c r="B21" s="76" t="s">
        <v>523</v>
      </c>
      <c r="C21" s="224"/>
      <c r="D21" s="6"/>
    </row>
    <row r="22" spans="1:4" x14ac:dyDescent="0.3">
      <c r="A22" s="5" t="s">
        <v>518</v>
      </c>
      <c r="B22" s="129" t="s">
        <v>113</v>
      </c>
      <c r="C22" s="224"/>
      <c r="D22" s="6"/>
    </row>
    <row r="23" spans="1:4" x14ac:dyDescent="0.3">
      <c r="A23" s="41" t="s">
        <v>160</v>
      </c>
      <c r="B23" s="43"/>
      <c r="C23" s="68"/>
      <c r="D23" s="1"/>
    </row>
    <row r="24" spans="1:4" x14ac:dyDescent="0.3">
      <c r="A24" s="79" t="s">
        <v>161</v>
      </c>
      <c r="B24" s="5" t="s">
        <v>525</v>
      </c>
      <c r="C24" s="4">
        <v>1</v>
      </c>
      <c r="D24" s="6"/>
    </row>
    <row r="25" spans="1:4" x14ac:dyDescent="0.3">
      <c r="A25" s="79" t="s">
        <v>162</v>
      </c>
      <c r="B25" s="74" t="s">
        <v>121</v>
      </c>
      <c r="C25" s="4">
        <v>1</v>
      </c>
      <c r="D25" s="6"/>
    </row>
    <row r="26" spans="1:4" x14ac:dyDescent="0.3">
      <c r="A26" s="79" t="s">
        <v>524</v>
      </c>
      <c r="B26" s="74" t="s">
        <v>122</v>
      </c>
      <c r="C26" s="4">
        <v>1</v>
      </c>
      <c r="D26" s="6"/>
    </row>
    <row r="28" spans="1:4" ht="28.2" x14ac:dyDescent="0.3">
      <c r="A28" s="209" t="s">
        <v>88</v>
      </c>
      <c r="B28" s="210"/>
      <c r="C28" s="211"/>
      <c r="D28" s="72" t="s">
        <v>89</v>
      </c>
    </row>
    <row r="29" spans="1:4" x14ac:dyDescent="0.3">
      <c r="A29" s="47" t="s">
        <v>90</v>
      </c>
      <c r="B29" s="56" t="s">
        <v>102</v>
      </c>
      <c r="C29" s="57"/>
      <c r="D29" s="46"/>
    </row>
    <row r="30" spans="1:4" x14ac:dyDescent="0.3">
      <c r="A30" s="47" t="s">
        <v>91</v>
      </c>
      <c r="B30" s="67" t="s">
        <v>101</v>
      </c>
      <c r="C30" s="57"/>
      <c r="D30" s="58"/>
    </row>
    <row r="31" spans="1:4" x14ac:dyDescent="0.3">
      <c r="A31" s="47"/>
      <c r="B31" s="66"/>
      <c r="C31" s="57"/>
      <c r="D31" s="65"/>
    </row>
    <row r="32" spans="1:4" x14ac:dyDescent="0.3">
      <c r="A32" s="59" t="s">
        <v>92</v>
      </c>
      <c r="B32" s="59" t="s">
        <v>93</v>
      </c>
      <c r="C32" s="60" t="s">
        <v>94</v>
      </c>
      <c r="D32" s="48"/>
    </row>
    <row r="33" spans="1:4" x14ac:dyDescent="0.3">
      <c r="A33" s="61" t="s">
        <v>95</v>
      </c>
      <c r="B33" s="62" t="s">
        <v>100</v>
      </c>
      <c r="C33" s="61">
        <v>90</v>
      </c>
      <c r="D33" s="85"/>
    </row>
    <row r="34" spans="1:4" x14ac:dyDescent="0.3">
      <c r="A34" s="61" t="s">
        <v>90</v>
      </c>
      <c r="B34" s="62" t="s">
        <v>225</v>
      </c>
      <c r="C34" s="61">
        <v>5</v>
      </c>
      <c r="D34" s="29"/>
    </row>
    <row r="35" spans="1:4" x14ac:dyDescent="0.3">
      <c r="A35" s="61" t="s">
        <v>91</v>
      </c>
      <c r="B35" s="15" t="s">
        <v>226</v>
      </c>
      <c r="C35" s="61">
        <v>5</v>
      </c>
      <c r="D35" s="29"/>
    </row>
    <row r="36" spans="1:4" x14ac:dyDescent="0.3">
      <c r="A36" s="61" t="s">
        <v>96</v>
      </c>
      <c r="B36" s="63" t="s">
        <v>201</v>
      </c>
      <c r="C36" s="61">
        <v>100</v>
      </c>
      <c r="D36" s="50"/>
    </row>
    <row r="37" spans="1:4" x14ac:dyDescent="0.3">
      <c r="A37" s="51"/>
      <c r="B37" s="52"/>
      <c r="C37" s="51"/>
      <c r="D37" s="50"/>
    </row>
    <row r="38" spans="1:4" x14ac:dyDescent="0.3">
      <c r="A38" s="53"/>
      <c r="B38" s="16"/>
      <c r="C38" s="54"/>
      <c r="D38" s="50"/>
    </row>
    <row r="39" spans="1:4" x14ac:dyDescent="0.3">
      <c r="A39" s="212" t="s">
        <v>109</v>
      </c>
      <c r="B39" s="212"/>
      <c r="C39" s="212"/>
      <c r="D39" s="50"/>
    </row>
    <row r="40" spans="1:4" x14ac:dyDescent="0.3">
      <c r="A40" s="213"/>
      <c r="B40" s="213"/>
      <c r="C40" s="213"/>
      <c r="D40" s="50"/>
    </row>
    <row r="41" spans="1:4" x14ac:dyDescent="0.3">
      <c r="A41" s="213"/>
      <c r="B41" s="213"/>
      <c r="C41" s="213"/>
      <c r="D41" s="50"/>
    </row>
    <row r="42" spans="1:4" x14ac:dyDescent="0.3">
      <c r="A42" s="213"/>
      <c r="B42" s="213"/>
      <c r="C42" s="213"/>
      <c r="D42" s="50"/>
    </row>
    <row r="43" spans="1:4" x14ac:dyDescent="0.3">
      <c r="A43" s="213"/>
      <c r="B43" s="213"/>
      <c r="C43" s="213"/>
      <c r="D43" s="50"/>
    </row>
    <row r="44" spans="1:4" x14ac:dyDescent="0.3">
      <c r="A44" s="213"/>
      <c r="B44" s="213"/>
      <c r="C44" s="213"/>
      <c r="D44" s="50"/>
    </row>
    <row r="45" spans="1:4" x14ac:dyDescent="0.3">
      <c r="A45" s="213"/>
      <c r="B45" s="213"/>
      <c r="C45" s="213"/>
      <c r="D45" s="50"/>
    </row>
    <row r="46" spans="1:4"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row r="54" spans="1:4" x14ac:dyDescent="0.3">
      <c r="A54" s="213"/>
      <c r="B54" s="213"/>
      <c r="C54" s="213"/>
      <c r="D54" s="50"/>
    </row>
    <row r="55" spans="1:4" x14ac:dyDescent="0.3">
      <c r="A55" s="213"/>
      <c r="B55" s="213"/>
      <c r="C55" s="213"/>
      <c r="D55" s="50"/>
    </row>
    <row r="56" spans="1:4" x14ac:dyDescent="0.3">
      <c r="A56" s="64"/>
      <c r="B56" s="64"/>
      <c r="C56" s="64"/>
      <c r="D56" s="50"/>
    </row>
  </sheetData>
  <mergeCells count="5">
    <mergeCell ref="A1:C1"/>
    <mergeCell ref="D1:D2"/>
    <mergeCell ref="A28:C28"/>
    <mergeCell ref="A39:C55"/>
    <mergeCell ref="C4:C22"/>
  </mergeCells>
  <phoneticPr fontId="2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4F832-01E6-44A2-8BB0-487EC24EA78F}">
  <dimension ref="A1:D53"/>
  <sheetViews>
    <sheetView workbookViewId="0">
      <selection activeCell="B9" sqref="B9"/>
    </sheetView>
  </sheetViews>
  <sheetFormatPr defaultRowHeight="14.4" x14ac:dyDescent="0.3"/>
  <cols>
    <col min="1" max="1" width="10.109375" style="121" bestFit="1" customWidth="1"/>
    <col min="2" max="2" width="105.33203125" style="2" customWidth="1"/>
    <col min="3" max="3" width="13.109375" style="12" bestFit="1" customWidth="1"/>
    <col min="4" max="4" width="102.44140625" style="2" bestFit="1" customWidth="1"/>
  </cols>
  <sheetData>
    <row r="1" spans="1:4" x14ac:dyDescent="0.3">
      <c r="A1" s="205" t="s">
        <v>366</v>
      </c>
      <c r="B1" s="205"/>
      <c r="C1" s="205"/>
      <c r="D1" s="206" t="s">
        <v>3</v>
      </c>
    </row>
    <row r="2" spans="1:4" x14ac:dyDescent="0.3">
      <c r="A2" s="41" t="s">
        <v>13</v>
      </c>
      <c r="B2" s="1" t="s">
        <v>14</v>
      </c>
      <c r="C2" s="68" t="s">
        <v>214</v>
      </c>
      <c r="D2" s="206"/>
    </row>
    <row r="3" spans="1:4" x14ac:dyDescent="0.3">
      <c r="A3" s="127" t="s">
        <v>2</v>
      </c>
      <c r="B3" s="69" t="s">
        <v>2</v>
      </c>
      <c r="C3" s="70" t="s">
        <v>2</v>
      </c>
      <c r="D3" s="69" t="s">
        <v>4</v>
      </c>
    </row>
    <row r="4" spans="1:4" x14ac:dyDescent="0.3">
      <c r="A4" s="128" t="s">
        <v>210</v>
      </c>
      <c r="B4" s="129" t="s">
        <v>367</v>
      </c>
      <c r="C4" s="207">
        <v>1</v>
      </c>
      <c r="D4" s="71"/>
    </row>
    <row r="5" spans="1:4" x14ac:dyDescent="0.3">
      <c r="A5" s="130" t="s">
        <v>163</v>
      </c>
      <c r="B5" s="43" t="s">
        <v>15</v>
      </c>
      <c r="C5" s="208"/>
      <c r="D5" s="1"/>
    </row>
    <row r="6" spans="1:4" x14ac:dyDescent="0.3">
      <c r="A6" s="128" t="s">
        <v>370</v>
      </c>
      <c r="B6" s="129" t="s">
        <v>360</v>
      </c>
      <c r="C6" s="208"/>
      <c r="D6" s="6"/>
    </row>
    <row r="7" spans="1:4" x14ac:dyDescent="0.3">
      <c r="A7" s="130" t="s">
        <v>164</v>
      </c>
      <c r="B7" s="119" t="s">
        <v>16</v>
      </c>
      <c r="C7" s="208"/>
      <c r="D7" s="1"/>
    </row>
    <row r="8" spans="1:4" x14ac:dyDescent="0.3">
      <c r="A8" s="131" t="s">
        <v>165</v>
      </c>
      <c r="B8" s="129" t="s">
        <v>361</v>
      </c>
      <c r="C8" s="208"/>
      <c r="D8" s="81"/>
    </row>
    <row r="9" spans="1:4" x14ac:dyDescent="0.3">
      <c r="A9" s="131" t="s">
        <v>166</v>
      </c>
      <c r="B9" s="129" t="s">
        <v>692</v>
      </c>
      <c r="C9" s="208"/>
      <c r="D9" s="81"/>
    </row>
    <row r="10" spans="1:4" x14ac:dyDescent="0.3">
      <c r="A10" s="131" t="s">
        <v>167</v>
      </c>
      <c r="B10" s="129" t="s">
        <v>362</v>
      </c>
      <c r="C10" s="208"/>
      <c r="D10" s="81"/>
    </row>
    <row r="11" spans="1:4" x14ac:dyDescent="0.3">
      <c r="A11" s="131" t="s">
        <v>168</v>
      </c>
      <c r="B11" s="129" t="s">
        <v>363</v>
      </c>
      <c r="C11" s="208"/>
      <c r="D11" s="81"/>
    </row>
    <row r="12" spans="1:4" x14ac:dyDescent="0.3">
      <c r="A12" s="131" t="s">
        <v>169</v>
      </c>
      <c r="B12" s="129" t="s">
        <v>364</v>
      </c>
      <c r="C12" s="208"/>
      <c r="D12" s="81"/>
    </row>
    <row r="13" spans="1:4" x14ac:dyDescent="0.3">
      <c r="A13" s="131" t="s">
        <v>170</v>
      </c>
      <c r="B13" s="129" t="s">
        <v>316</v>
      </c>
      <c r="C13" s="208"/>
      <c r="D13" s="81"/>
    </row>
    <row r="14" spans="1:4" x14ac:dyDescent="0.3">
      <c r="A14" s="131" t="s">
        <v>171</v>
      </c>
      <c r="B14" s="6" t="s">
        <v>317</v>
      </c>
      <c r="C14" s="208"/>
      <c r="D14" s="81"/>
    </row>
    <row r="15" spans="1:4" x14ac:dyDescent="0.3">
      <c r="A15" s="131" t="s">
        <v>172</v>
      </c>
      <c r="B15" s="123" t="s">
        <v>365</v>
      </c>
      <c r="C15" s="208"/>
      <c r="D15" s="81"/>
    </row>
    <row r="16" spans="1:4" x14ac:dyDescent="0.3">
      <c r="A16" s="131" t="s">
        <v>173</v>
      </c>
      <c r="B16" s="123" t="s">
        <v>318</v>
      </c>
      <c r="C16" s="208"/>
      <c r="D16" s="81"/>
    </row>
    <row r="17" spans="1:4" x14ac:dyDescent="0.3">
      <c r="A17" s="131" t="s">
        <v>174</v>
      </c>
      <c r="B17" s="129" t="s">
        <v>319</v>
      </c>
      <c r="C17" s="208"/>
      <c r="D17" s="81"/>
    </row>
    <row r="18" spans="1:4" x14ac:dyDescent="0.3">
      <c r="A18" s="131" t="s">
        <v>175</v>
      </c>
      <c r="B18" s="129" t="s">
        <v>320</v>
      </c>
      <c r="C18" s="208"/>
      <c r="D18" s="81"/>
    </row>
    <row r="19" spans="1:4" x14ac:dyDescent="0.3">
      <c r="A19" s="131" t="s">
        <v>176</v>
      </c>
      <c r="B19" s="129" t="s">
        <v>113</v>
      </c>
      <c r="C19" s="208"/>
      <c r="D19" s="81"/>
    </row>
    <row r="20" spans="1:4" x14ac:dyDescent="0.3">
      <c r="A20" s="41" t="s">
        <v>371</v>
      </c>
      <c r="B20" s="43" t="s">
        <v>321</v>
      </c>
      <c r="C20" s="68"/>
      <c r="D20" s="1"/>
    </row>
    <row r="21" spans="1:4" x14ac:dyDescent="0.3">
      <c r="A21" s="82" t="s">
        <v>178</v>
      </c>
      <c r="B21" s="74" t="s">
        <v>369</v>
      </c>
      <c r="C21" s="4">
        <v>1</v>
      </c>
      <c r="D21" s="6"/>
    </row>
    <row r="22" spans="1:4" x14ac:dyDescent="0.3">
      <c r="A22" s="82" t="s">
        <v>179</v>
      </c>
      <c r="B22" s="74" t="s">
        <v>368</v>
      </c>
      <c r="C22" s="4">
        <v>1</v>
      </c>
      <c r="D22" s="6"/>
    </row>
    <row r="23" spans="1:4" x14ac:dyDescent="0.3">
      <c r="A23" s="82" t="s">
        <v>180</v>
      </c>
      <c r="B23" s="74" t="s">
        <v>123</v>
      </c>
      <c r="C23" s="4">
        <v>1</v>
      </c>
      <c r="D23" s="6"/>
    </row>
    <row r="24" spans="1:4" x14ac:dyDescent="0.3">
      <c r="A24" s="82" t="s">
        <v>181</v>
      </c>
      <c r="B24" s="74" t="s">
        <v>124</v>
      </c>
      <c r="C24" s="4">
        <v>1</v>
      </c>
      <c r="D24" s="6"/>
    </row>
    <row r="25" spans="1:4" x14ac:dyDescent="0.3">
      <c r="A25"/>
      <c r="B25"/>
      <c r="C25" s="13"/>
    </row>
    <row r="26" spans="1:4" ht="28.2" x14ac:dyDescent="0.3">
      <c r="A26" s="209" t="s">
        <v>88</v>
      </c>
      <c r="B26" s="210"/>
      <c r="C26" s="211"/>
      <c r="D26" s="72" t="s">
        <v>89</v>
      </c>
    </row>
    <row r="27" spans="1:4" x14ac:dyDescent="0.3">
      <c r="A27" s="47" t="s">
        <v>90</v>
      </c>
      <c r="B27" s="56" t="s">
        <v>102</v>
      </c>
      <c r="C27" s="57"/>
      <c r="D27" s="46"/>
    </row>
    <row r="28" spans="1:4" x14ac:dyDescent="0.3">
      <c r="A28" s="47" t="s">
        <v>91</v>
      </c>
      <c r="B28" s="67" t="s">
        <v>101</v>
      </c>
      <c r="C28" s="57"/>
      <c r="D28" s="58"/>
    </row>
    <row r="29" spans="1:4" ht="15" customHeight="1" x14ac:dyDescent="0.3">
      <c r="A29" s="47"/>
      <c r="B29" s="66"/>
      <c r="C29" s="57"/>
      <c r="D29" s="65"/>
    </row>
    <row r="30" spans="1:4" ht="15" customHeight="1" x14ac:dyDescent="0.3">
      <c r="A30" s="59" t="s">
        <v>92</v>
      </c>
      <c r="B30" s="59" t="s">
        <v>93</v>
      </c>
      <c r="C30" s="60" t="s">
        <v>94</v>
      </c>
      <c r="D30" s="48"/>
    </row>
    <row r="31" spans="1:4" x14ac:dyDescent="0.3">
      <c r="A31" s="61" t="s">
        <v>95</v>
      </c>
      <c r="B31" s="62" t="s">
        <v>100</v>
      </c>
      <c r="C31" s="61">
        <v>90</v>
      </c>
      <c r="D31" s="49"/>
    </row>
    <row r="32" spans="1:4" x14ac:dyDescent="0.3">
      <c r="A32" s="61" t="s">
        <v>90</v>
      </c>
      <c r="B32" s="62" t="s">
        <v>343</v>
      </c>
      <c r="C32" s="61">
        <v>5</v>
      </c>
      <c r="D32" s="50"/>
    </row>
    <row r="33" spans="1:4" ht="15" customHeight="1" x14ac:dyDescent="0.3">
      <c r="A33" s="61" t="s">
        <v>91</v>
      </c>
      <c r="B33" s="15" t="s">
        <v>226</v>
      </c>
      <c r="C33" s="61">
        <v>5</v>
      </c>
      <c r="D33" s="50"/>
    </row>
    <row r="34" spans="1:4" x14ac:dyDescent="0.3">
      <c r="A34" s="61" t="s">
        <v>96</v>
      </c>
      <c r="B34" s="63" t="s">
        <v>201</v>
      </c>
      <c r="C34" s="61">
        <v>100</v>
      </c>
      <c r="D34" s="50"/>
    </row>
    <row r="35" spans="1:4" ht="15" customHeight="1" x14ac:dyDescent="0.3">
      <c r="A35" s="51"/>
      <c r="B35" s="52"/>
      <c r="C35" s="51"/>
      <c r="D35" s="50"/>
    </row>
    <row r="36" spans="1:4" ht="15" customHeight="1" x14ac:dyDescent="0.3">
      <c r="A36" s="53"/>
      <c r="B36" s="16"/>
      <c r="C36" s="54"/>
      <c r="D36" s="50"/>
    </row>
    <row r="37" spans="1:4" ht="15" customHeight="1" x14ac:dyDescent="0.3">
      <c r="A37" s="212" t="s">
        <v>109</v>
      </c>
      <c r="B37" s="212"/>
      <c r="C37" s="212"/>
      <c r="D37" s="50"/>
    </row>
    <row r="38" spans="1:4" ht="15" customHeight="1" x14ac:dyDescent="0.3">
      <c r="A38" s="213"/>
      <c r="B38" s="213"/>
      <c r="C38" s="213"/>
      <c r="D38" s="50"/>
    </row>
    <row r="39" spans="1:4" ht="15" customHeight="1" x14ac:dyDescent="0.3">
      <c r="A39" s="213"/>
      <c r="B39" s="213"/>
      <c r="C39" s="213"/>
      <c r="D39" s="50"/>
    </row>
    <row r="40" spans="1:4" ht="15" customHeight="1" x14ac:dyDescent="0.3">
      <c r="A40" s="213"/>
      <c r="B40" s="213"/>
      <c r="C40" s="213"/>
      <c r="D40" s="50"/>
    </row>
    <row r="41" spans="1:4" ht="15" customHeight="1" x14ac:dyDescent="0.3">
      <c r="A41" s="213"/>
      <c r="B41" s="213"/>
      <c r="C41" s="213"/>
      <c r="D41" s="50"/>
    </row>
    <row r="42" spans="1:4" x14ac:dyDescent="0.3">
      <c r="A42" s="213"/>
      <c r="B42" s="213"/>
      <c r="C42" s="213"/>
      <c r="D42" s="50"/>
    </row>
    <row r="43" spans="1:4" x14ac:dyDescent="0.3">
      <c r="A43" s="213"/>
      <c r="B43" s="213"/>
      <c r="C43" s="213"/>
      <c r="D43" s="50"/>
    </row>
    <row r="44" spans="1:4" ht="30" customHeight="1" x14ac:dyDescent="0.3">
      <c r="A44" s="213"/>
      <c r="B44" s="213"/>
      <c r="C44" s="213"/>
      <c r="D44" s="50"/>
    </row>
    <row r="45" spans="1:4" x14ac:dyDescent="0.3">
      <c r="A45" s="213"/>
      <c r="B45" s="213"/>
      <c r="C45" s="213"/>
      <c r="D45" s="50"/>
    </row>
    <row r="46" spans="1:4"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sheetData>
  <mergeCells count="5">
    <mergeCell ref="A26:C26"/>
    <mergeCell ref="A37:C53"/>
    <mergeCell ref="A1:C1"/>
    <mergeCell ref="D1:D2"/>
    <mergeCell ref="C4:C19"/>
  </mergeCells>
  <phoneticPr fontId="2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9EBC2-5B40-4436-8218-EC0028D4EAB2}">
  <dimension ref="A1:E59"/>
  <sheetViews>
    <sheetView zoomScale="90" zoomScaleNormal="90" workbookViewId="0">
      <selection activeCell="B9" sqref="B9"/>
    </sheetView>
  </sheetViews>
  <sheetFormatPr defaultRowHeight="14.4" x14ac:dyDescent="0.3"/>
  <cols>
    <col min="1" max="1" width="10.109375" style="121" bestFit="1" customWidth="1"/>
    <col min="2" max="2" width="105.33203125" style="2" customWidth="1"/>
    <col min="3" max="3" width="13.109375" style="12" bestFit="1" customWidth="1"/>
    <col min="4" max="4" width="102.44140625" style="2" bestFit="1" customWidth="1"/>
  </cols>
  <sheetData>
    <row r="1" spans="1:4" x14ac:dyDescent="0.3">
      <c r="A1" s="205" t="s">
        <v>435</v>
      </c>
      <c r="B1" s="205"/>
      <c r="C1" s="205"/>
      <c r="D1" s="206" t="s">
        <v>3</v>
      </c>
    </row>
    <row r="2" spans="1:4" x14ac:dyDescent="0.3">
      <c r="A2" s="41" t="s">
        <v>13</v>
      </c>
      <c r="B2" s="1" t="s">
        <v>14</v>
      </c>
      <c r="C2" s="68" t="s">
        <v>214</v>
      </c>
      <c r="D2" s="206"/>
    </row>
    <row r="3" spans="1:4" x14ac:dyDescent="0.3">
      <c r="A3" s="127" t="s">
        <v>2</v>
      </c>
      <c r="B3" s="69" t="s">
        <v>2</v>
      </c>
      <c r="C3" s="70" t="s">
        <v>2</v>
      </c>
      <c r="D3" s="69" t="s">
        <v>4</v>
      </c>
    </row>
    <row r="4" spans="1:4" x14ac:dyDescent="0.3">
      <c r="A4" s="128" t="s">
        <v>211</v>
      </c>
      <c r="B4" s="129" t="s">
        <v>311</v>
      </c>
      <c r="C4" s="207">
        <v>1</v>
      </c>
      <c r="D4" s="71"/>
    </row>
    <row r="5" spans="1:4" x14ac:dyDescent="0.3">
      <c r="A5" s="130" t="s">
        <v>408</v>
      </c>
      <c r="B5" s="43" t="s">
        <v>15</v>
      </c>
      <c r="C5" s="208"/>
      <c r="D5" s="1"/>
    </row>
    <row r="6" spans="1:4" x14ac:dyDescent="0.3">
      <c r="A6" s="128" t="s">
        <v>409</v>
      </c>
      <c r="B6" s="129" t="s">
        <v>372</v>
      </c>
      <c r="C6" s="208"/>
      <c r="D6" s="6"/>
    </row>
    <row r="7" spans="1:4" x14ac:dyDescent="0.3">
      <c r="A7" s="130" t="s">
        <v>410</v>
      </c>
      <c r="B7" s="119" t="s">
        <v>16</v>
      </c>
      <c r="C7" s="208"/>
      <c r="D7" s="1"/>
    </row>
    <row r="8" spans="1:4" x14ac:dyDescent="0.3">
      <c r="A8" s="131" t="s">
        <v>411</v>
      </c>
      <c r="B8" s="129" t="s">
        <v>312</v>
      </c>
      <c r="C8" s="208"/>
      <c r="D8" s="81"/>
    </row>
    <row r="9" spans="1:4" x14ac:dyDescent="0.3">
      <c r="A9" s="131" t="s">
        <v>412</v>
      </c>
      <c r="B9" s="129" t="s">
        <v>693</v>
      </c>
      <c r="C9" s="208"/>
      <c r="D9" s="81"/>
    </row>
    <row r="10" spans="1:4" x14ac:dyDescent="0.3">
      <c r="A10" s="131" t="s">
        <v>413</v>
      </c>
      <c r="B10" s="129" t="s">
        <v>313</v>
      </c>
      <c r="C10" s="208"/>
      <c r="D10" s="81"/>
    </row>
    <row r="11" spans="1:4" x14ac:dyDescent="0.3">
      <c r="A11" s="131" t="s">
        <v>414</v>
      </c>
      <c r="B11" s="129" t="s">
        <v>532</v>
      </c>
      <c r="C11" s="208"/>
      <c r="D11" s="81"/>
    </row>
    <row r="12" spans="1:4" x14ac:dyDescent="0.3">
      <c r="A12" s="131" t="s">
        <v>415</v>
      </c>
      <c r="B12" s="129" t="s">
        <v>314</v>
      </c>
      <c r="C12" s="208"/>
      <c r="D12" s="81"/>
    </row>
    <row r="13" spans="1:4" x14ac:dyDescent="0.3">
      <c r="A13" s="131" t="s">
        <v>416</v>
      </c>
      <c r="B13" s="129" t="s">
        <v>315</v>
      </c>
      <c r="C13" s="208"/>
      <c r="D13" s="81"/>
    </row>
    <row r="14" spans="1:4" x14ac:dyDescent="0.3">
      <c r="A14" s="131" t="s">
        <v>417</v>
      </c>
      <c r="B14" s="129" t="s">
        <v>316</v>
      </c>
      <c r="C14" s="208"/>
      <c r="D14" s="81"/>
    </row>
    <row r="15" spans="1:4" x14ac:dyDescent="0.3">
      <c r="A15" s="131" t="s">
        <v>418</v>
      </c>
      <c r="B15" s="6" t="s">
        <v>433</v>
      </c>
      <c r="C15" s="208"/>
      <c r="D15" s="81"/>
    </row>
    <row r="16" spans="1:4" x14ac:dyDescent="0.3">
      <c r="A16" s="131" t="s">
        <v>419</v>
      </c>
      <c r="B16" s="6" t="s">
        <v>436</v>
      </c>
      <c r="C16" s="208"/>
      <c r="D16" s="81"/>
    </row>
    <row r="17" spans="1:5" x14ac:dyDescent="0.3">
      <c r="A17" s="131" t="s">
        <v>420</v>
      </c>
      <c r="B17" s="123" t="s">
        <v>373</v>
      </c>
      <c r="C17" s="208"/>
      <c r="D17" s="81"/>
    </row>
    <row r="18" spans="1:5" x14ac:dyDescent="0.3">
      <c r="A18" s="131" t="s">
        <v>421</v>
      </c>
      <c r="B18" s="123" t="s">
        <v>318</v>
      </c>
      <c r="C18" s="208"/>
      <c r="D18" s="81"/>
    </row>
    <row r="19" spans="1:5" x14ac:dyDescent="0.3">
      <c r="A19" s="131" t="s">
        <v>422</v>
      </c>
      <c r="B19" s="129" t="s">
        <v>319</v>
      </c>
      <c r="C19" s="208"/>
      <c r="D19" s="81"/>
    </row>
    <row r="20" spans="1:5" x14ac:dyDescent="0.3">
      <c r="A20" s="131" t="s">
        <v>423</v>
      </c>
      <c r="B20" s="129" t="s">
        <v>529</v>
      </c>
      <c r="C20" s="208"/>
      <c r="D20" s="81"/>
    </row>
    <row r="21" spans="1:5" x14ac:dyDescent="0.3">
      <c r="A21" s="131" t="s">
        <v>434</v>
      </c>
      <c r="B21" s="129" t="s">
        <v>530</v>
      </c>
      <c r="C21" s="208"/>
      <c r="D21" s="81"/>
    </row>
    <row r="22" spans="1:5" x14ac:dyDescent="0.3">
      <c r="A22" s="131" t="s">
        <v>526</v>
      </c>
      <c r="B22" s="129" t="s">
        <v>531</v>
      </c>
      <c r="C22" s="208"/>
      <c r="D22" s="81"/>
    </row>
    <row r="23" spans="1:5" x14ac:dyDescent="0.3">
      <c r="A23" s="131" t="s">
        <v>527</v>
      </c>
      <c r="B23" s="129" t="s">
        <v>320</v>
      </c>
      <c r="C23" s="208"/>
      <c r="D23" s="81"/>
      <c r="E23" s="2" t="s">
        <v>432</v>
      </c>
    </row>
    <row r="24" spans="1:5" x14ac:dyDescent="0.3">
      <c r="A24" s="131" t="s">
        <v>528</v>
      </c>
      <c r="B24" s="129" t="s">
        <v>113</v>
      </c>
      <c r="C24" s="208"/>
      <c r="D24" s="81"/>
    </row>
    <row r="25" spans="1:5" x14ac:dyDescent="0.3">
      <c r="A25" s="41" t="s">
        <v>424</v>
      </c>
      <c r="B25" s="43" t="s">
        <v>321</v>
      </c>
      <c r="C25" s="68"/>
      <c r="D25" s="1"/>
    </row>
    <row r="26" spans="1:5" ht="12.75" customHeight="1" x14ac:dyDescent="0.3">
      <c r="A26" s="82" t="s">
        <v>425</v>
      </c>
      <c r="B26" s="74" t="s">
        <v>322</v>
      </c>
      <c r="C26" s="4">
        <v>1</v>
      </c>
      <c r="D26" s="6"/>
    </row>
    <row r="27" spans="1:5" x14ac:dyDescent="0.3">
      <c r="A27" s="82" t="s">
        <v>426</v>
      </c>
      <c r="B27" s="74" t="s">
        <v>430</v>
      </c>
      <c r="C27" s="4">
        <v>4</v>
      </c>
      <c r="D27" s="6"/>
    </row>
    <row r="28" spans="1:5" x14ac:dyDescent="0.3">
      <c r="A28" s="82" t="s">
        <v>427</v>
      </c>
      <c r="B28" s="136" t="s">
        <v>431</v>
      </c>
      <c r="C28" s="4">
        <v>4</v>
      </c>
      <c r="D28" s="6"/>
    </row>
    <row r="29" spans="1:5" x14ac:dyDescent="0.3">
      <c r="A29" s="82" t="s">
        <v>428</v>
      </c>
      <c r="B29" s="74" t="s">
        <v>123</v>
      </c>
      <c r="C29" s="4">
        <v>1</v>
      </c>
      <c r="D29" s="6"/>
    </row>
    <row r="30" spans="1:5" x14ac:dyDescent="0.3">
      <c r="A30" s="82" t="s">
        <v>429</v>
      </c>
      <c r="B30" s="74" t="s">
        <v>124</v>
      </c>
      <c r="C30" s="4">
        <v>1</v>
      </c>
      <c r="D30" s="6"/>
    </row>
    <row r="31" spans="1:5" x14ac:dyDescent="0.3">
      <c r="A31"/>
      <c r="B31"/>
      <c r="C31" s="13"/>
    </row>
    <row r="32" spans="1:5" ht="28.2" x14ac:dyDescent="0.3">
      <c r="A32" s="209" t="s">
        <v>88</v>
      </c>
      <c r="B32" s="210"/>
      <c r="C32" s="211"/>
      <c r="D32" s="72" t="s">
        <v>89</v>
      </c>
    </row>
    <row r="33" spans="1:4" x14ac:dyDescent="0.3">
      <c r="A33" s="47" t="s">
        <v>90</v>
      </c>
      <c r="B33" s="56" t="s">
        <v>102</v>
      </c>
      <c r="C33" s="57"/>
      <c r="D33" s="46"/>
    </row>
    <row r="34" spans="1:4" x14ac:dyDescent="0.3">
      <c r="A34" s="47" t="s">
        <v>91</v>
      </c>
      <c r="B34" s="67" t="s">
        <v>101</v>
      </c>
      <c r="C34" s="57"/>
      <c r="D34" s="58"/>
    </row>
    <row r="35" spans="1:4" ht="15" customHeight="1" x14ac:dyDescent="0.3">
      <c r="A35" s="47"/>
      <c r="B35" s="66"/>
      <c r="C35" s="57"/>
      <c r="D35" s="65"/>
    </row>
    <row r="36" spans="1:4" ht="15" customHeight="1" x14ac:dyDescent="0.3">
      <c r="A36" s="59" t="s">
        <v>92</v>
      </c>
      <c r="B36" s="59" t="s">
        <v>93</v>
      </c>
      <c r="C36" s="60" t="s">
        <v>94</v>
      </c>
      <c r="D36" s="48"/>
    </row>
    <row r="37" spans="1:4" x14ac:dyDescent="0.3">
      <c r="A37" s="61" t="s">
        <v>95</v>
      </c>
      <c r="B37" s="62" t="s">
        <v>100</v>
      </c>
      <c r="C37" s="61">
        <v>90</v>
      </c>
      <c r="D37" s="49"/>
    </row>
    <row r="38" spans="1:4" x14ac:dyDescent="0.3">
      <c r="A38" s="61" t="s">
        <v>90</v>
      </c>
      <c r="B38" s="62" t="s">
        <v>343</v>
      </c>
      <c r="C38" s="61">
        <v>5</v>
      </c>
      <c r="D38" s="50"/>
    </row>
    <row r="39" spans="1:4" ht="15" customHeight="1" x14ac:dyDescent="0.3">
      <c r="A39" s="61" t="s">
        <v>91</v>
      </c>
      <c r="B39" s="15" t="s">
        <v>226</v>
      </c>
      <c r="C39" s="61">
        <v>5</v>
      </c>
      <c r="D39" s="50"/>
    </row>
    <row r="40" spans="1:4" x14ac:dyDescent="0.3">
      <c r="A40" s="61" t="s">
        <v>96</v>
      </c>
      <c r="B40" s="63" t="s">
        <v>201</v>
      </c>
      <c r="C40" s="61">
        <v>100</v>
      </c>
      <c r="D40" s="50"/>
    </row>
    <row r="41" spans="1:4" ht="15" customHeight="1" x14ac:dyDescent="0.3">
      <c r="A41" s="51"/>
      <c r="B41" s="52"/>
      <c r="C41" s="51"/>
      <c r="D41" s="50"/>
    </row>
    <row r="42" spans="1:4" ht="15" customHeight="1" x14ac:dyDescent="0.3">
      <c r="A42" s="53"/>
      <c r="B42" s="16"/>
      <c r="C42" s="54"/>
      <c r="D42" s="50"/>
    </row>
    <row r="43" spans="1:4" ht="15" customHeight="1" x14ac:dyDescent="0.3">
      <c r="A43" s="212" t="s">
        <v>109</v>
      </c>
      <c r="B43" s="212"/>
      <c r="C43" s="212"/>
      <c r="D43" s="50"/>
    </row>
    <row r="44" spans="1:4" ht="15" customHeight="1" x14ac:dyDescent="0.3">
      <c r="A44" s="213"/>
      <c r="B44" s="213"/>
      <c r="C44" s="213"/>
      <c r="D44" s="50"/>
    </row>
    <row r="45" spans="1:4" ht="15" customHeight="1" x14ac:dyDescent="0.3">
      <c r="A45" s="213"/>
      <c r="B45" s="213"/>
      <c r="C45" s="213"/>
      <c r="D45" s="50"/>
    </row>
    <row r="46" spans="1:4" ht="15" customHeight="1" x14ac:dyDescent="0.3">
      <c r="A46" s="213"/>
      <c r="B46" s="213"/>
      <c r="C46" s="213"/>
      <c r="D46" s="50"/>
    </row>
    <row r="47" spans="1:4" ht="15" customHeight="1" x14ac:dyDescent="0.3">
      <c r="A47" s="213"/>
      <c r="B47" s="213"/>
      <c r="C47" s="213"/>
      <c r="D47" s="50"/>
    </row>
    <row r="48" spans="1:4" x14ac:dyDescent="0.3">
      <c r="A48" s="213"/>
      <c r="B48" s="213"/>
      <c r="C48" s="213"/>
      <c r="D48" s="50"/>
    </row>
    <row r="49" spans="1:4" x14ac:dyDescent="0.3">
      <c r="A49" s="213"/>
      <c r="B49" s="213"/>
      <c r="C49" s="213"/>
      <c r="D49" s="50"/>
    </row>
    <row r="50" spans="1:4" ht="30" customHeight="1"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row r="54" spans="1:4" x14ac:dyDescent="0.3">
      <c r="A54" s="213"/>
      <c r="B54" s="213"/>
      <c r="C54" s="213"/>
      <c r="D54" s="50"/>
    </row>
    <row r="55" spans="1:4" x14ac:dyDescent="0.3">
      <c r="A55" s="213"/>
      <c r="B55" s="213"/>
      <c r="C55" s="213"/>
      <c r="D55" s="50"/>
    </row>
    <row r="56" spans="1:4" x14ac:dyDescent="0.3">
      <c r="A56" s="213"/>
      <c r="B56" s="213"/>
      <c r="C56" s="213"/>
      <c r="D56" s="50"/>
    </row>
    <row r="57" spans="1:4" x14ac:dyDescent="0.3">
      <c r="A57" s="213"/>
      <c r="B57" s="213"/>
      <c r="C57" s="213"/>
      <c r="D57" s="50"/>
    </row>
    <row r="58" spans="1:4" x14ac:dyDescent="0.3">
      <c r="A58" s="213"/>
      <c r="B58" s="213"/>
      <c r="C58" s="213"/>
      <c r="D58" s="50"/>
    </row>
    <row r="59" spans="1:4" x14ac:dyDescent="0.3">
      <c r="A59" s="213"/>
      <c r="B59" s="213"/>
      <c r="C59" s="213"/>
      <c r="D59" s="50"/>
    </row>
  </sheetData>
  <mergeCells count="5">
    <mergeCell ref="A1:C1"/>
    <mergeCell ref="D1:D2"/>
    <mergeCell ref="C4:C24"/>
    <mergeCell ref="A32:C32"/>
    <mergeCell ref="A43:C59"/>
  </mergeCells>
  <phoneticPr fontId="27"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2DA6B-BC77-4B90-B0E8-3E2D1808C014}">
  <dimension ref="A1:D59"/>
  <sheetViews>
    <sheetView zoomScale="110" zoomScaleNormal="110" workbookViewId="0">
      <selection activeCell="B24" sqref="B24"/>
    </sheetView>
  </sheetViews>
  <sheetFormatPr defaultRowHeight="14.4" x14ac:dyDescent="0.3"/>
  <cols>
    <col min="1" max="1" width="10.109375" style="53" bestFit="1" customWidth="1"/>
    <col min="2" max="2" width="105.33203125" style="2" customWidth="1"/>
    <col min="3" max="3" width="13.109375" style="12" bestFit="1" customWidth="1"/>
    <col min="4" max="4" width="72.33203125" style="2" customWidth="1"/>
  </cols>
  <sheetData>
    <row r="1" spans="1:4" x14ac:dyDescent="0.3">
      <c r="A1" s="205" t="s">
        <v>299</v>
      </c>
      <c r="B1" s="205"/>
      <c r="C1" s="218"/>
      <c r="D1" s="202" t="s">
        <v>3</v>
      </c>
    </row>
    <row r="2" spans="1:4" x14ac:dyDescent="0.3">
      <c r="A2" s="99" t="s">
        <v>13</v>
      </c>
      <c r="B2" s="1" t="s">
        <v>14</v>
      </c>
      <c r="C2" s="87" t="s">
        <v>214</v>
      </c>
      <c r="D2" s="202"/>
    </row>
    <row r="3" spans="1:4" x14ac:dyDescent="0.3">
      <c r="A3" s="100" t="s">
        <v>2</v>
      </c>
      <c r="B3" s="69" t="s">
        <v>2</v>
      </c>
      <c r="C3" s="98" t="s">
        <v>2</v>
      </c>
      <c r="D3" s="69" t="s">
        <v>4</v>
      </c>
    </row>
    <row r="4" spans="1:4" x14ac:dyDescent="0.3">
      <c r="A4" s="101">
        <v>8</v>
      </c>
      <c r="B4" s="76" t="s">
        <v>300</v>
      </c>
      <c r="C4" s="226">
        <v>1</v>
      </c>
      <c r="D4" s="71"/>
    </row>
    <row r="5" spans="1:4" x14ac:dyDescent="0.3">
      <c r="A5" s="102" t="s">
        <v>183</v>
      </c>
      <c r="B5" s="84" t="s">
        <v>15</v>
      </c>
      <c r="C5" s="227"/>
      <c r="D5" s="1"/>
    </row>
    <row r="6" spans="1:4" x14ac:dyDescent="0.3">
      <c r="A6" s="101" t="s">
        <v>184</v>
      </c>
      <c r="B6" s="76" t="s">
        <v>292</v>
      </c>
      <c r="C6" s="227"/>
      <c r="D6" s="6"/>
    </row>
    <row r="7" spans="1:4" x14ac:dyDescent="0.3">
      <c r="A7" s="102" t="s">
        <v>185</v>
      </c>
      <c r="B7" s="84" t="s">
        <v>16</v>
      </c>
      <c r="C7" s="227"/>
      <c r="D7" s="1"/>
    </row>
    <row r="8" spans="1:4" x14ac:dyDescent="0.3">
      <c r="A8" s="103" t="s">
        <v>187</v>
      </c>
      <c r="B8" s="2" t="s">
        <v>301</v>
      </c>
      <c r="C8" s="227"/>
      <c r="D8" s="81"/>
    </row>
    <row r="9" spans="1:4" x14ac:dyDescent="0.3">
      <c r="A9" s="103" t="s">
        <v>186</v>
      </c>
      <c r="B9" s="75" t="s">
        <v>294</v>
      </c>
      <c r="C9" s="227"/>
      <c r="D9" s="81"/>
    </row>
    <row r="10" spans="1:4" x14ac:dyDescent="0.3">
      <c r="A10" s="103" t="s">
        <v>188</v>
      </c>
      <c r="B10" s="75" t="s">
        <v>302</v>
      </c>
      <c r="C10" s="227"/>
      <c r="D10" s="81"/>
    </row>
    <row r="11" spans="1:4" x14ac:dyDescent="0.3">
      <c r="A11" s="103" t="s">
        <v>189</v>
      </c>
      <c r="B11" s="75" t="s">
        <v>295</v>
      </c>
      <c r="C11" s="227"/>
      <c r="D11" s="81"/>
    </row>
    <row r="12" spans="1:4" x14ac:dyDescent="0.3">
      <c r="A12" s="103" t="s">
        <v>190</v>
      </c>
      <c r="B12" s="75" t="s">
        <v>307</v>
      </c>
      <c r="C12" s="227"/>
      <c r="D12" s="81"/>
    </row>
    <row r="13" spans="1:4" x14ac:dyDescent="0.3">
      <c r="A13" s="103" t="s">
        <v>191</v>
      </c>
      <c r="B13" s="75" t="s">
        <v>296</v>
      </c>
      <c r="C13" s="227"/>
      <c r="D13" s="81"/>
    </row>
    <row r="14" spans="1:4" ht="82.8" x14ac:dyDescent="0.3">
      <c r="A14" s="103" t="s">
        <v>192</v>
      </c>
      <c r="B14" s="75" t="s">
        <v>293</v>
      </c>
      <c r="C14" s="227"/>
      <c r="D14" s="81"/>
    </row>
    <row r="15" spans="1:4" x14ac:dyDescent="0.3">
      <c r="A15" s="103" t="s">
        <v>193</v>
      </c>
      <c r="B15" s="104" t="s">
        <v>297</v>
      </c>
      <c r="C15" s="227"/>
      <c r="D15" s="81"/>
    </row>
    <row r="16" spans="1:4" x14ac:dyDescent="0.3">
      <c r="A16" s="103" t="s">
        <v>194</v>
      </c>
      <c r="B16" s="104" t="s">
        <v>303</v>
      </c>
      <c r="C16" s="227"/>
      <c r="D16" s="81"/>
    </row>
    <row r="17" spans="1:4" ht="82.8" x14ac:dyDescent="0.3">
      <c r="A17" s="103" t="s">
        <v>195</v>
      </c>
      <c r="B17" s="75" t="s">
        <v>298</v>
      </c>
      <c r="C17" s="227"/>
      <c r="D17" s="81"/>
    </row>
    <row r="18" spans="1:4" x14ac:dyDescent="0.3">
      <c r="A18" s="103" t="s">
        <v>196</v>
      </c>
      <c r="B18" s="75" t="s">
        <v>306</v>
      </c>
      <c r="C18" s="227"/>
      <c r="D18" s="81"/>
    </row>
    <row r="19" spans="1:4" x14ac:dyDescent="0.3">
      <c r="A19" s="103" t="s">
        <v>197</v>
      </c>
      <c r="B19" s="75" t="s">
        <v>304</v>
      </c>
      <c r="C19" s="227"/>
      <c r="D19" s="81"/>
    </row>
    <row r="20" spans="1:4" x14ac:dyDescent="0.3">
      <c r="A20" s="103" t="s">
        <v>221</v>
      </c>
      <c r="B20" s="75" t="s">
        <v>305</v>
      </c>
      <c r="C20" s="227"/>
      <c r="D20" s="81"/>
    </row>
    <row r="21" spans="1:4" x14ac:dyDescent="0.3">
      <c r="A21" s="103" t="s">
        <v>222</v>
      </c>
      <c r="B21" s="75" t="s">
        <v>308</v>
      </c>
      <c r="C21" s="227"/>
      <c r="D21" s="81"/>
    </row>
    <row r="22" spans="1:4" x14ac:dyDescent="0.3">
      <c r="A22" s="103" t="s">
        <v>223</v>
      </c>
      <c r="B22" s="5" t="s">
        <v>124</v>
      </c>
      <c r="C22" s="227"/>
      <c r="D22" s="81"/>
    </row>
    <row r="23" spans="1:4" x14ac:dyDescent="0.3">
      <c r="A23" s="103" t="s">
        <v>227</v>
      </c>
      <c r="B23" s="5" t="s">
        <v>127</v>
      </c>
      <c r="C23" s="227"/>
      <c r="D23" s="81"/>
    </row>
    <row r="24" spans="1:4" ht="28.2" x14ac:dyDescent="0.3">
      <c r="A24" s="99" t="s">
        <v>198</v>
      </c>
      <c r="B24" s="106" t="s">
        <v>234</v>
      </c>
      <c r="C24" s="87"/>
      <c r="D24" s="1"/>
    </row>
    <row r="25" spans="1:4" x14ac:dyDescent="0.3">
      <c r="A25" s="103" t="s">
        <v>199</v>
      </c>
      <c r="B25" s="75" t="s">
        <v>407</v>
      </c>
      <c r="C25" s="96">
        <v>100</v>
      </c>
      <c r="D25" s="6"/>
    </row>
    <row r="26" spans="1:4" x14ac:dyDescent="0.3">
      <c r="A26" s="103" t="s">
        <v>200</v>
      </c>
      <c r="B26" s="75" t="s">
        <v>309</v>
      </c>
      <c r="C26" s="4">
        <v>100</v>
      </c>
      <c r="D26" s="6"/>
    </row>
    <row r="27" spans="1:4" x14ac:dyDescent="0.3">
      <c r="A27" s="117" t="s">
        <v>310</v>
      </c>
      <c r="B27" s="6"/>
      <c r="C27" s="4"/>
      <c r="D27" s="6"/>
    </row>
    <row r="28" spans="1:4" ht="15.6" x14ac:dyDescent="0.3">
      <c r="D28" s="97"/>
    </row>
    <row r="29" spans="1:4" ht="55.8" x14ac:dyDescent="0.3">
      <c r="A29" s="209" t="s">
        <v>88</v>
      </c>
      <c r="B29" s="210"/>
      <c r="C29" s="211"/>
      <c r="D29" s="72" t="s">
        <v>89</v>
      </c>
    </row>
    <row r="30" spans="1:4" x14ac:dyDescent="0.3">
      <c r="A30" s="47" t="s">
        <v>90</v>
      </c>
      <c r="B30" s="56" t="s">
        <v>102</v>
      </c>
      <c r="C30" s="57"/>
      <c r="D30" s="46"/>
    </row>
    <row r="31" spans="1:4" x14ac:dyDescent="0.3">
      <c r="A31" s="47" t="s">
        <v>91</v>
      </c>
      <c r="B31" s="67" t="s">
        <v>101</v>
      </c>
      <c r="C31" s="57"/>
      <c r="D31" s="58"/>
    </row>
    <row r="32" spans="1:4" x14ac:dyDescent="0.3">
      <c r="A32" s="47" t="s">
        <v>228</v>
      </c>
      <c r="B32" s="67" t="s">
        <v>233</v>
      </c>
      <c r="C32" s="57"/>
      <c r="D32" s="58"/>
    </row>
    <row r="33" spans="1:4" x14ac:dyDescent="0.3">
      <c r="A33" s="47"/>
      <c r="B33" s="66"/>
      <c r="C33" s="57"/>
      <c r="D33" s="65"/>
    </row>
    <row r="34" spans="1:4" x14ac:dyDescent="0.3">
      <c r="A34" s="105" t="s">
        <v>92</v>
      </c>
      <c r="B34" s="59" t="s">
        <v>93</v>
      </c>
      <c r="C34" s="60" t="s">
        <v>94</v>
      </c>
      <c r="D34" s="48"/>
    </row>
    <row r="35" spans="1:4" x14ac:dyDescent="0.3">
      <c r="A35" s="88" t="s">
        <v>95</v>
      </c>
      <c r="B35" s="62" t="s">
        <v>229</v>
      </c>
      <c r="C35" s="61">
        <v>85</v>
      </c>
      <c r="D35" s="49"/>
    </row>
    <row r="36" spans="1:4" x14ac:dyDescent="0.3">
      <c r="A36" s="88" t="s">
        <v>90</v>
      </c>
      <c r="B36" s="62" t="s">
        <v>225</v>
      </c>
      <c r="C36" s="61">
        <v>5</v>
      </c>
      <c r="D36" s="50"/>
    </row>
    <row r="37" spans="1:4" ht="15" customHeight="1" x14ac:dyDescent="0.3">
      <c r="A37" s="88" t="s">
        <v>91</v>
      </c>
      <c r="B37" s="15" t="s">
        <v>226</v>
      </c>
      <c r="C37" s="61">
        <v>5</v>
      </c>
      <c r="D37" s="50"/>
    </row>
    <row r="38" spans="1:4" ht="15" customHeight="1" x14ac:dyDescent="0.3">
      <c r="A38" s="47" t="s">
        <v>228</v>
      </c>
      <c r="B38" s="67" t="s">
        <v>230</v>
      </c>
      <c r="C38" s="61">
        <v>5</v>
      </c>
      <c r="D38" s="50"/>
    </row>
    <row r="39" spans="1:4" x14ac:dyDescent="0.3">
      <c r="A39" s="88" t="s">
        <v>96</v>
      </c>
      <c r="B39" s="63" t="s">
        <v>231</v>
      </c>
      <c r="C39" s="61">
        <v>100</v>
      </c>
      <c r="D39" s="50"/>
    </row>
    <row r="40" spans="1:4" x14ac:dyDescent="0.3">
      <c r="A40" s="89"/>
      <c r="B40" s="78"/>
      <c r="C40" s="77"/>
      <c r="D40" s="50"/>
    </row>
    <row r="41" spans="1:4" x14ac:dyDescent="0.3">
      <c r="B41" s="16"/>
      <c r="C41" s="54"/>
      <c r="D41" s="50"/>
    </row>
    <row r="42" spans="1:4" x14ac:dyDescent="0.3">
      <c r="A42" s="212" t="s">
        <v>232</v>
      </c>
      <c r="B42" s="212"/>
      <c r="C42" s="212"/>
      <c r="D42" s="50"/>
    </row>
    <row r="43" spans="1:4" x14ac:dyDescent="0.3">
      <c r="A43" s="213"/>
      <c r="B43" s="213"/>
      <c r="C43" s="213"/>
      <c r="D43" s="50"/>
    </row>
    <row r="44" spans="1:4" x14ac:dyDescent="0.3">
      <c r="A44" s="213"/>
      <c r="B44" s="213"/>
      <c r="C44" s="213"/>
      <c r="D44" s="50"/>
    </row>
    <row r="45" spans="1:4" x14ac:dyDescent="0.3">
      <c r="A45" s="213"/>
      <c r="B45" s="213"/>
      <c r="C45" s="213"/>
      <c r="D45" s="50"/>
    </row>
    <row r="46" spans="1:4" x14ac:dyDescent="0.3">
      <c r="A46" s="213"/>
      <c r="B46" s="213"/>
      <c r="C46" s="213"/>
      <c r="D46" s="50"/>
    </row>
    <row r="47" spans="1:4" x14ac:dyDescent="0.3">
      <c r="A47" s="213"/>
      <c r="B47" s="213"/>
      <c r="C47" s="213"/>
      <c r="D47" s="50"/>
    </row>
    <row r="48" spans="1:4" x14ac:dyDescent="0.3">
      <c r="A48" s="213"/>
      <c r="B48" s="213"/>
      <c r="C48" s="213"/>
      <c r="D48" s="50"/>
    </row>
    <row r="49" spans="1:4" x14ac:dyDescent="0.3">
      <c r="A49" s="213"/>
      <c r="B49" s="213"/>
      <c r="C49" s="213"/>
      <c r="D49" s="50"/>
    </row>
    <row r="50" spans="1:4" x14ac:dyDescent="0.3">
      <c r="A50" s="213"/>
      <c r="B50" s="213"/>
      <c r="C50" s="213"/>
      <c r="D50" s="50"/>
    </row>
    <row r="51" spans="1:4" x14ac:dyDescent="0.3">
      <c r="A51" s="213"/>
      <c r="B51" s="213"/>
      <c r="C51" s="213"/>
      <c r="D51" s="50"/>
    </row>
    <row r="52" spans="1:4" x14ac:dyDescent="0.3">
      <c r="A52" s="213"/>
      <c r="B52" s="213"/>
      <c r="C52" s="213"/>
      <c r="D52" s="50"/>
    </row>
    <row r="53" spans="1:4" x14ac:dyDescent="0.3">
      <c r="A53" s="213"/>
      <c r="B53" s="213"/>
      <c r="C53" s="213"/>
      <c r="D53" s="50"/>
    </row>
    <row r="54" spans="1:4" x14ac:dyDescent="0.3">
      <c r="A54" s="213"/>
      <c r="B54" s="213"/>
      <c r="C54" s="213"/>
      <c r="D54" s="50"/>
    </row>
    <row r="55" spans="1:4" x14ac:dyDescent="0.3">
      <c r="A55" s="213"/>
      <c r="B55" s="213"/>
      <c r="C55" s="213"/>
      <c r="D55" s="50"/>
    </row>
    <row r="56" spans="1:4" x14ac:dyDescent="0.3">
      <c r="A56" s="213"/>
      <c r="B56" s="213"/>
      <c r="C56" s="213"/>
      <c r="D56" s="50"/>
    </row>
    <row r="57" spans="1:4" x14ac:dyDescent="0.3">
      <c r="A57" s="213"/>
      <c r="B57" s="213"/>
      <c r="C57" s="213"/>
      <c r="D57" s="50"/>
    </row>
    <row r="58" spans="1:4" x14ac:dyDescent="0.3">
      <c r="A58" s="213"/>
      <c r="B58" s="213"/>
      <c r="C58" s="213"/>
      <c r="D58" s="50"/>
    </row>
    <row r="59" spans="1:4" x14ac:dyDescent="0.3">
      <c r="A59" s="90"/>
      <c r="B59" s="64"/>
      <c r="C59" s="64"/>
      <c r="D59" s="50"/>
    </row>
  </sheetData>
  <mergeCells count="5">
    <mergeCell ref="A42:C58"/>
    <mergeCell ref="C4:C23"/>
    <mergeCell ref="A1:C1"/>
    <mergeCell ref="D1:D2"/>
    <mergeCell ref="A29:C29"/>
  </mergeCells>
  <phoneticPr fontId="27"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52D5D-A86C-42A7-8FDB-865A8AAE666C}">
  <dimension ref="A1:D56"/>
  <sheetViews>
    <sheetView topLeftCell="A28" workbookViewId="0">
      <selection activeCell="C57" sqref="C57"/>
    </sheetView>
  </sheetViews>
  <sheetFormatPr defaultRowHeight="14.4" x14ac:dyDescent="0.3"/>
  <cols>
    <col min="2" max="2" width="90.109375" bestFit="1" customWidth="1"/>
    <col min="3" max="3" width="13.109375" style="13" bestFit="1" customWidth="1"/>
    <col min="4" max="4" width="102.44140625" customWidth="1"/>
  </cols>
  <sheetData>
    <row r="1" spans="1:4" x14ac:dyDescent="0.3">
      <c r="A1" s="205" t="s">
        <v>377</v>
      </c>
      <c r="B1" s="205"/>
      <c r="C1" s="205"/>
      <c r="D1" s="206" t="s">
        <v>3</v>
      </c>
    </row>
    <row r="2" spans="1:4" x14ac:dyDescent="0.3">
      <c r="A2" s="1" t="s">
        <v>13</v>
      </c>
      <c r="B2" s="1" t="s">
        <v>14</v>
      </c>
      <c r="C2" s="68" t="s">
        <v>214</v>
      </c>
      <c r="D2" s="206"/>
    </row>
    <row r="3" spans="1:4" x14ac:dyDescent="0.3">
      <c r="A3" s="69" t="s">
        <v>2</v>
      </c>
      <c r="B3" s="69" t="s">
        <v>2</v>
      </c>
      <c r="C3" s="70" t="s">
        <v>2</v>
      </c>
      <c r="D3" s="69" t="s">
        <v>4</v>
      </c>
    </row>
    <row r="4" spans="1:4" x14ac:dyDescent="0.3">
      <c r="A4" s="42" t="s">
        <v>378</v>
      </c>
      <c r="B4" s="5" t="s">
        <v>274</v>
      </c>
      <c r="C4" s="197"/>
      <c r="D4" s="71"/>
    </row>
    <row r="5" spans="1:4" x14ac:dyDescent="0.3">
      <c r="A5" s="41" t="s">
        <v>379</v>
      </c>
      <c r="B5" s="43" t="s">
        <v>15</v>
      </c>
      <c r="C5" s="199"/>
      <c r="D5" s="1"/>
    </row>
    <row r="6" spans="1:4" x14ac:dyDescent="0.3">
      <c r="A6" s="42" t="s">
        <v>380</v>
      </c>
      <c r="B6" s="5" t="s">
        <v>275</v>
      </c>
      <c r="C6" s="199"/>
      <c r="D6" s="6"/>
    </row>
    <row r="7" spans="1:4" x14ac:dyDescent="0.3">
      <c r="A7" s="41" t="s">
        <v>381</v>
      </c>
      <c r="B7" s="43" t="s">
        <v>16</v>
      </c>
      <c r="C7" s="199"/>
      <c r="D7" s="1"/>
    </row>
    <row r="8" spans="1:4" x14ac:dyDescent="0.3">
      <c r="A8" s="42" t="s">
        <v>382</v>
      </c>
      <c r="B8" s="5" t="s">
        <v>276</v>
      </c>
      <c r="C8" s="199"/>
      <c r="D8" s="6"/>
    </row>
    <row r="9" spans="1:4" x14ac:dyDescent="0.3">
      <c r="A9" s="42" t="s">
        <v>383</v>
      </c>
      <c r="B9" s="5" t="s">
        <v>277</v>
      </c>
      <c r="C9" s="199"/>
      <c r="D9" s="6"/>
    </row>
    <row r="10" spans="1:4" x14ac:dyDescent="0.3">
      <c r="A10" s="42" t="s">
        <v>384</v>
      </c>
      <c r="B10" s="5" t="s">
        <v>278</v>
      </c>
      <c r="C10" s="199"/>
      <c r="D10" s="71"/>
    </row>
    <row r="11" spans="1:4" x14ac:dyDescent="0.3">
      <c r="A11" s="42" t="s">
        <v>385</v>
      </c>
      <c r="B11" s="5" t="s">
        <v>279</v>
      </c>
      <c r="C11" s="199"/>
      <c r="D11" s="6"/>
    </row>
    <row r="12" spans="1:4" x14ac:dyDescent="0.3">
      <c r="A12" s="41" t="s">
        <v>386</v>
      </c>
      <c r="B12" s="43" t="s">
        <v>374</v>
      </c>
      <c r="C12" s="198"/>
      <c r="D12" s="1"/>
    </row>
    <row r="13" spans="1:4" x14ac:dyDescent="0.3">
      <c r="A13" s="42" t="s">
        <v>387</v>
      </c>
      <c r="B13" s="122" t="s">
        <v>280</v>
      </c>
      <c r="C13" s="223">
        <v>3</v>
      </c>
      <c r="D13" s="6"/>
    </row>
    <row r="14" spans="1:4" x14ac:dyDescent="0.3">
      <c r="A14" s="229" t="s">
        <v>388</v>
      </c>
      <c r="B14" s="232" t="s">
        <v>375</v>
      </c>
      <c r="C14" s="224"/>
      <c r="D14" s="6"/>
    </row>
    <row r="15" spans="1:4" x14ac:dyDescent="0.3">
      <c r="A15" s="230"/>
      <c r="B15" s="233"/>
      <c r="C15" s="224"/>
      <c r="D15" s="6"/>
    </row>
    <row r="16" spans="1:4" x14ac:dyDescent="0.3">
      <c r="A16" s="230"/>
      <c r="B16" s="233"/>
      <c r="C16" s="224"/>
      <c r="D16" s="6"/>
    </row>
    <row r="17" spans="1:4" x14ac:dyDescent="0.3">
      <c r="A17" s="230"/>
      <c r="B17" s="233"/>
      <c r="C17" s="224"/>
      <c r="D17" s="123"/>
    </row>
    <row r="18" spans="1:4" x14ac:dyDescent="0.3">
      <c r="A18" s="231"/>
      <c r="B18" s="234"/>
      <c r="C18" s="224"/>
      <c r="D18" s="123"/>
    </row>
    <row r="19" spans="1:4" x14ac:dyDescent="0.3">
      <c r="A19" s="229" t="s">
        <v>389</v>
      </c>
      <c r="B19" s="235" t="s">
        <v>376</v>
      </c>
      <c r="C19" s="224"/>
      <c r="D19" s="6"/>
    </row>
    <row r="20" spans="1:4" x14ac:dyDescent="0.3">
      <c r="A20" s="230"/>
      <c r="B20" s="236"/>
      <c r="C20" s="224"/>
      <c r="D20" s="6"/>
    </row>
    <row r="21" spans="1:4" x14ac:dyDescent="0.3">
      <c r="A21" s="230"/>
      <c r="B21" s="236"/>
      <c r="C21" s="224"/>
      <c r="D21" s="6"/>
    </row>
    <row r="22" spans="1:4" x14ac:dyDescent="0.3">
      <c r="A22" s="230"/>
      <c r="B22" s="236"/>
      <c r="C22" s="224"/>
      <c r="D22" s="6"/>
    </row>
    <row r="23" spans="1:4" x14ac:dyDescent="0.3">
      <c r="A23" s="231"/>
      <c r="B23" s="237"/>
      <c r="C23" s="228"/>
      <c r="D23" s="6"/>
    </row>
    <row r="24" spans="1:4" x14ac:dyDescent="0.3">
      <c r="A24" s="41" t="s">
        <v>390</v>
      </c>
      <c r="B24" s="43" t="s">
        <v>282</v>
      </c>
      <c r="C24" s="68"/>
      <c r="D24" s="1"/>
    </row>
    <row r="25" spans="1:4" x14ac:dyDescent="0.3">
      <c r="A25" s="124" t="s">
        <v>391</v>
      </c>
      <c r="B25" s="122" t="s">
        <v>281</v>
      </c>
      <c r="C25" s="223">
        <v>3</v>
      </c>
      <c r="D25" s="6"/>
    </row>
    <row r="26" spans="1:4" x14ac:dyDescent="0.3">
      <c r="A26" s="229" t="s">
        <v>392</v>
      </c>
      <c r="B26" s="232" t="s">
        <v>283</v>
      </c>
      <c r="C26" s="224"/>
      <c r="D26" s="6"/>
    </row>
    <row r="27" spans="1:4" x14ac:dyDescent="0.3">
      <c r="A27" s="230"/>
      <c r="B27" s="233"/>
      <c r="C27" s="224"/>
      <c r="D27" s="6"/>
    </row>
    <row r="28" spans="1:4" x14ac:dyDescent="0.3">
      <c r="A28" s="230"/>
      <c r="B28" s="233"/>
      <c r="C28" s="224"/>
      <c r="D28" s="6"/>
    </row>
    <row r="29" spans="1:4" x14ac:dyDescent="0.3">
      <c r="A29" s="230"/>
      <c r="B29" s="233"/>
      <c r="C29" s="224"/>
      <c r="D29" s="123"/>
    </row>
    <row r="30" spans="1:4" x14ac:dyDescent="0.3">
      <c r="A30" s="231"/>
      <c r="B30" s="234"/>
      <c r="C30" s="224"/>
      <c r="D30" s="123"/>
    </row>
    <row r="31" spans="1:4" x14ac:dyDescent="0.3">
      <c r="A31" s="229" t="s">
        <v>393</v>
      </c>
      <c r="B31" s="235" t="s">
        <v>284</v>
      </c>
      <c r="C31" s="224"/>
      <c r="D31" s="6"/>
    </row>
    <row r="32" spans="1:4" x14ac:dyDescent="0.3">
      <c r="A32" s="230"/>
      <c r="B32" s="236"/>
      <c r="C32" s="224"/>
      <c r="D32" s="6"/>
    </row>
    <row r="33" spans="1:4" x14ac:dyDescent="0.3">
      <c r="A33" s="230"/>
      <c r="B33" s="236"/>
      <c r="C33" s="224"/>
      <c r="D33" s="6"/>
    </row>
    <row r="34" spans="1:4" x14ac:dyDescent="0.3">
      <c r="A34" s="230"/>
      <c r="B34" s="236"/>
      <c r="C34" s="224"/>
      <c r="D34" s="6"/>
    </row>
    <row r="35" spans="1:4" x14ac:dyDescent="0.3">
      <c r="A35" s="231"/>
      <c r="B35" s="237"/>
      <c r="C35" s="228"/>
      <c r="D35" s="6"/>
    </row>
    <row r="36" spans="1:4" x14ac:dyDescent="0.3">
      <c r="A36" s="41" t="s">
        <v>394</v>
      </c>
      <c r="B36" s="43" t="s">
        <v>285</v>
      </c>
      <c r="C36" s="68"/>
      <c r="D36" s="1"/>
    </row>
    <row r="37" spans="1:4" x14ac:dyDescent="0.3">
      <c r="A37" s="124" t="s">
        <v>395</v>
      </c>
      <c r="B37" s="122" t="s">
        <v>286</v>
      </c>
      <c r="C37" s="223">
        <v>3</v>
      </c>
      <c r="D37" s="6"/>
    </row>
    <row r="38" spans="1:4" x14ac:dyDescent="0.3">
      <c r="A38" s="229" t="s">
        <v>396</v>
      </c>
      <c r="B38" s="232" t="s">
        <v>287</v>
      </c>
      <c r="C38" s="224"/>
      <c r="D38" s="6"/>
    </row>
    <row r="39" spans="1:4" x14ac:dyDescent="0.3">
      <c r="A39" s="230"/>
      <c r="B39" s="233"/>
      <c r="C39" s="224"/>
      <c r="D39" s="6"/>
    </row>
    <row r="40" spans="1:4" x14ac:dyDescent="0.3">
      <c r="A40" s="230"/>
      <c r="B40" s="233"/>
      <c r="C40" s="224"/>
      <c r="D40" s="6"/>
    </row>
    <row r="41" spans="1:4" x14ac:dyDescent="0.3">
      <c r="A41" s="230"/>
      <c r="B41" s="233"/>
      <c r="C41" s="224"/>
      <c r="D41" s="123"/>
    </row>
    <row r="42" spans="1:4" x14ac:dyDescent="0.3">
      <c r="A42" s="231"/>
      <c r="B42" s="234"/>
      <c r="C42" s="224"/>
      <c r="D42" s="123"/>
    </row>
    <row r="43" spans="1:4" x14ac:dyDescent="0.3">
      <c r="A43" s="229" t="s">
        <v>397</v>
      </c>
      <c r="B43" s="235" t="s">
        <v>288</v>
      </c>
      <c r="C43" s="224"/>
      <c r="D43" s="6"/>
    </row>
    <row r="44" spans="1:4" x14ac:dyDescent="0.3">
      <c r="A44" s="230"/>
      <c r="B44" s="236"/>
      <c r="C44" s="224"/>
      <c r="D44" s="6"/>
    </row>
    <row r="45" spans="1:4" x14ac:dyDescent="0.3">
      <c r="A45" s="230"/>
      <c r="B45" s="236"/>
      <c r="C45" s="224"/>
      <c r="D45" s="6"/>
    </row>
    <row r="46" spans="1:4" x14ac:dyDescent="0.3">
      <c r="A46" s="230"/>
      <c r="B46" s="236"/>
      <c r="C46" s="224"/>
      <c r="D46" s="6"/>
    </row>
    <row r="47" spans="1:4" x14ac:dyDescent="0.3">
      <c r="A47" s="231"/>
      <c r="B47" s="237"/>
      <c r="C47" s="228"/>
      <c r="D47" s="6"/>
    </row>
    <row r="48" spans="1:4" x14ac:dyDescent="0.3">
      <c r="A48" s="41" t="s">
        <v>398</v>
      </c>
      <c r="B48" s="43" t="s">
        <v>289</v>
      </c>
      <c r="C48" s="68"/>
      <c r="D48" s="1"/>
    </row>
    <row r="49" spans="1:4" ht="15.6" x14ac:dyDescent="0.3">
      <c r="A49" s="42" t="s">
        <v>399</v>
      </c>
      <c r="B49" s="125" t="s">
        <v>290</v>
      </c>
      <c r="C49" s="126">
        <v>9</v>
      </c>
      <c r="D49" s="7"/>
    </row>
    <row r="50" spans="1:4" ht="31.2" x14ac:dyDescent="0.3">
      <c r="A50" s="42" t="s">
        <v>400</v>
      </c>
      <c r="B50" s="125" t="s">
        <v>291</v>
      </c>
      <c r="C50" s="126">
        <v>9</v>
      </c>
      <c r="D50" s="7"/>
    </row>
    <row r="51" spans="1:4" ht="15.6" x14ac:dyDescent="0.3">
      <c r="A51" s="42" t="s">
        <v>401</v>
      </c>
      <c r="B51" s="125" t="s">
        <v>404</v>
      </c>
      <c r="C51" s="126">
        <v>20</v>
      </c>
      <c r="D51" s="7"/>
    </row>
    <row r="52" spans="1:4" ht="15.6" x14ac:dyDescent="0.3">
      <c r="A52" s="42" t="s">
        <v>402</v>
      </c>
      <c r="B52" s="125" t="s">
        <v>405</v>
      </c>
      <c r="C52" s="126">
        <v>20</v>
      </c>
      <c r="D52" s="7"/>
    </row>
    <row r="53" spans="1:4" ht="15.6" x14ac:dyDescent="0.3">
      <c r="A53" s="42" t="s">
        <v>403</v>
      </c>
      <c r="B53" s="125" t="s">
        <v>406</v>
      </c>
      <c r="C53" s="126">
        <v>20</v>
      </c>
      <c r="D53" s="7"/>
    </row>
    <row r="54" spans="1:4" ht="20.25" customHeight="1" x14ac:dyDescent="0.3">
      <c r="A54" s="42" t="s">
        <v>533</v>
      </c>
      <c r="B54" s="125" t="s">
        <v>536</v>
      </c>
      <c r="C54" s="126">
        <v>20</v>
      </c>
      <c r="D54" s="7"/>
    </row>
    <row r="55" spans="1:4" ht="18.75" customHeight="1" x14ac:dyDescent="0.3">
      <c r="A55" s="42" t="s">
        <v>534</v>
      </c>
      <c r="B55" s="125" t="s">
        <v>537</v>
      </c>
      <c r="C55" s="126">
        <v>20</v>
      </c>
      <c r="D55" s="7"/>
    </row>
    <row r="56" spans="1:4" ht="15.75" customHeight="1" x14ac:dyDescent="0.3">
      <c r="A56" s="42" t="s">
        <v>535</v>
      </c>
      <c r="B56" s="125" t="s">
        <v>538</v>
      </c>
      <c r="C56" s="126">
        <v>20</v>
      </c>
      <c r="D56" s="7"/>
    </row>
  </sheetData>
  <mergeCells count="18">
    <mergeCell ref="A1:C1"/>
    <mergeCell ref="D1:D2"/>
    <mergeCell ref="C4:C12"/>
    <mergeCell ref="C13:C23"/>
    <mergeCell ref="A14:A18"/>
    <mergeCell ref="B14:B18"/>
    <mergeCell ref="A19:A23"/>
    <mergeCell ref="B19:B23"/>
    <mergeCell ref="A26:A30"/>
    <mergeCell ref="A31:A35"/>
    <mergeCell ref="C25:C35"/>
    <mergeCell ref="B26:B30"/>
    <mergeCell ref="B31:B35"/>
    <mergeCell ref="C37:C47"/>
    <mergeCell ref="A38:A42"/>
    <mergeCell ref="B38:B42"/>
    <mergeCell ref="A43:A47"/>
    <mergeCell ref="B43:B47"/>
  </mergeCells>
  <phoneticPr fontId="27"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63AFF-039A-4461-9558-F0C61F3C6992}">
  <dimension ref="A1:D18"/>
  <sheetViews>
    <sheetView workbookViewId="0">
      <selection activeCell="A8" sqref="A8:A17"/>
    </sheetView>
  </sheetViews>
  <sheetFormatPr defaultRowHeight="14.4" x14ac:dyDescent="0.3"/>
  <cols>
    <col min="1" max="1" width="10.109375" style="121" bestFit="1" customWidth="1"/>
    <col min="2" max="2" width="105.33203125" style="2" customWidth="1"/>
    <col min="3" max="3" width="13.109375" style="12" bestFit="1" customWidth="1"/>
    <col min="4" max="4" width="102.44140625" style="2" bestFit="1" customWidth="1"/>
  </cols>
  <sheetData>
    <row r="1" spans="1:4" x14ac:dyDescent="0.3">
      <c r="A1" s="205" t="s">
        <v>605</v>
      </c>
      <c r="B1" s="205"/>
      <c r="C1" s="205"/>
      <c r="D1" s="206" t="s">
        <v>3</v>
      </c>
    </row>
    <row r="2" spans="1:4" x14ac:dyDescent="0.3">
      <c r="A2" s="41" t="s">
        <v>13</v>
      </c>
      <c r="B2" s="1" t="s">
        <v>14</v>
      </c>
      <c r="C2" s="68" t="s">
        <v>214</v>
      </c>
      <c r="D2" s="206"/>
    </row>
    <row r="3" spans="1:4" x14ac:dyDescent="0.3">
      <c r="A3" s="127" t="s">
        <v>2</v>
      </c>
      <c r="B3" s="69" t="s">
        <v>2</v>
      </c>
      <c r="C3" s="70" t="s">
        <v>2</v>
      </c>
      <c r="D3" s="69" t="s">
        <v>4</v>
      </c>
    </row>
    <row r="4" spans="1:4" x14ac:dyDescent="0.3">
      <c r="A4" s="128" t="s">
        <v>203</v>
      </c>
      <c r="B4" s="129" t="s">
        <v>437</v>
      </c>
      <c r="C4" s="195">
        <v>6</v>
      </c>
      <c r="D4" s="71"/>
    </row>
    <row r="5" spans="1:4" x14ac:dyDescent="0.3">
      <c r="A5" s="130" t="s">
        <v>606</v>
      </c>
      <c r="B5" s="43" t="s">
        <v>15</v>
      </c>
      <c r="C5" s="195"/>
      <c r="D5" s="1"/>
    </row>
    <row r="6" spans="1:4" ht="27.6" x14ac:dyDescent="0.3">
      <c r="A6" s="128" t="s">
        <v>607</v>
      </c>
      <c r="B6" s="129" t="s">
        <v>455</v>
      </c>
      <c r="C6" s="195"/>
      <c r="D6" s="6"/>
    </row>
    <row r="7" spans="1:4" x14ac:dyDescent="0.3">
      <c r="A7" s="130" t="s">
        <v>608</v>
      </c>
      <c r="B7" s="119" t="s">
        <v>16</v>
      </c>
      <c r="C7" s="195"/>
      <c r="D7" s="1"/>
    </row>
    <row r="8" spans="1:4" x14ac:dyDescent="0.3">
      <c r="A8" s="131" t="s">
        <v>609</v>
      </c>
      <c r="B8" s="6" t="s">
        <v>457</v>
      </c>
      <c r="C8" s="195"/>
      <c r="D8" s="81"/>
    </row>
    <row r="9" spans="1:4" x14ac:dyDescent="0.3">
      <c r="A9" s="131" t="s">
        <v>610</v>
      </c>
      <c r="B9" s="129" t="s">
        <v>448</v>
      </c>
      <c r="C9" s="195"/>
      <c r="D9" s="81"/>
    </row>
    <row r="10" spans="1:4" x14ac:dyDescent="0.3">
      <c r="A10" s="131" t="s">
        <v>611</v>
      </c>
      <c r="B10" s="129" t="s">
        <v>447</v>
      </c>
      <c r="C10" s="195"/>
      <c r="D10" s="81"/>
    </row>
    <row r="11" spans="1:4" x14ac:dyDescent="0.3">
      <c r="A11" s="131" t="s">
        <v>612</v>
      </c>
      <c r="B11" s="129" t="s">
        <v>449</v>
      </c>
      <c r="C11" s="195"/>
      <c r="D11" s="81"/>
    </row>
    <row r="12" spans="1:4" x14ac:dyDescent="0.3">
      <c r="A12" s="131" t="s">
        <v>613</v>
      </c>
      <c r="B12" s="129" t="s">
        <v>450</v>
      </c>
      <c r="C12" s="195"/>
      <c r="D12" s="81"/>
    </row>
    <row r="13" spans="1:4" x14ac:dyDescent="0.3">
      <c r="A13" s="131" t="s">
        <v>614</v>
      </c>
      <c r="B13" s="129" t="s">
        <v>451</v>
      </c>
      <c r="C13" s="195"/>
      <c r="D13" s="81"/>
    </row>
    <row r="14" spans="1:4" x14ac:dyDescent="0.3">
      <c r="A14" s="131" t="s">
        <v>615</v>
      </c>
      <c r="B14" s="129" t="s">
        <v>452</v>
      </c>
      <c r="C14" s="195"/>
      <c r="D14" s="81"/>
    </row>
    <row r="15" spans="1:4" x14ac:dyDescent="0.3">
      <c r="A15" s="131" t="s">
        <v>616</v>
      </c>
      <c r="B15" s="6" t="s">
        <v>453</v>
      </c>
      <c r="C15" s="195"/>
      <c r="D15" s="81"/>
    </row>
    <row r="16" spans="1:4" x14ac:dyDescent="0.3">
      <c r="A16" s="131" t="s">
        <v>617</v>
      </c>
      <c r="B16" s="6" t="s">
        <v>456</v>
      </c>
      <c r="C16" s="195"/>
      <c r="D16" s="81"/>
    </row>
    <row r="17" spans="1:4" x14ac:dyDescent="0.3">
      <c r="A17" s="131" t="s">
        <v>618</v>
      </c>
      <c r="B17" s="123" t="s">
        <v>454</v>
      </c>
      <c r="C17" s="195"/>
      <c r="D17" s="81"/>
    </row>
    <row r="18" spans="1:4" x14ac:dyDescent="0.3">
      <c r="A18"/>
      <c r="B18"/>
      <c r="C18" s="13"/>
    </row>
  </sheetData>
  <mergeCells count="3">
    <mergeCell ref="A1:C1"/>
    <mergeCell ref="D1:D2"/>
    <mergeCell ref="C4:C17"/>
  </mergeCells>
  <phoneticPr fontId="2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54FEE-9238-4AC8-9D74-43FDABF86245}">
  <dimension ref="A1:D34"/>
  <sheetViews>
    <sheetView workbookViewId="0">
      <selection activeCell="D29" sqref="D29"/>
    </sheetView>
  </sheetViews>
  <sheetFormatPr defaultRowHeight="14.4" x14ac:dyDescent="0.3"/>
  <cols>
    <col min="1" max="1" width="10.109375" bestFit="1" customWidth="1"/>
    <col min="2" max="2" width="90.109375" bestFit="1" customWidth="1"/>
    <col min="3" max="3" width="13.109375" style="13" bestFit="1" customWidth="1"/>
    <col min="4" max="4" width="102.44140625" customWidth="1"/>
  </cols>
  <sheetData>
    <row r="1" spans="1:4" x14ac:dyDescent="0.3">
      <c r="A1" s="205" t="s">
        <v>619</v>
      </c>
      <c r="B1" s="205"/>
      <c r="C1" s="205"/>
      <c r="D1" s="206" t="s">
        <v>3</v>
      </c>
    </row>
    <row r="2" spans="1:4" x14ac:dyDescent="0.3">
      <c r="A2" s="1" t="s">
        <v>13</v>
      </c>
      <c r="B2" s="1" t="s">
        <v>14</v>
      </c>
      <c r="C2" s="68" t="s">
        <v>214</v>
      </c>
      <c r="D2" s="206"/>
    </row>
    <row r="3" spans="1:4" x14ac:dyDescent="0.3">
      <c r="A3" s="69" t="s">
        <v>2</v>
      </c>
      <c r="B3" s="69" t="s">
        <v>2</v>
      </c>
      <c r="C3" s="70" t="s">
        <v>2</v>
      </c>
      <c r="D3" s="69" t="s">
        <v>4</v>
      </c>
    </row>
    <row r="4" spans="1:4" x14ac:dyDescent="0.3">
      <c r="A4" s="42" t="s">
        <v>620</v>
      </c>
      <c r="B4" s="5" t="s">
        <v>539</v>
      </c>
      <c r="C4" s="201"/>
      <c r="D4" s="71"/>
    </row>
    <row r="5" spans="1:4" x14ac:dyDescent="0.3">
      <c r="A5" s="41" t="s">
        <v>440</v>
      </c>
      <c r="B5" s="43" t="s">
        <v>15</v>
      </c>
      <c r="C5" s="201"/>
      <c r="D5" s="1"/>
    </row>
    <row r="6" spans="1:4" ht="15" customHeight="1" x14ac:dyDescent="0.3">
      <c r="A6" s="42" t="s">
        <v>621</v>
      </c>
      <c r="B6" s="5" t="s">
        <v>540</v>
      </c>
      <c r="C6" s="201"/>
      <c r="D6" s="6"/>
    </row>
    <row r="7" spans="1:4" x14ac:dyDescent="0.3">
      <c r="A7" s="41" t="s">
        <v>441</v>
      </c>
      <c r="B7" s="43" t="s">
        <v>16</v>
      </c>
      <c r="C7" s="201"/>
      <c r="D7" s="1"/>
    </row>
    <row r="8" spans="1:4" x14ac:dyDescent="0.3">
      <c r="A8" s="42" t="s">
        <v>442</v>
      </c>
      <c r="B8" s="5" t="s">
        <v>459</v>
      </c>
      <c r="C8" s="201"/>
      <c r="D8" s="6"/>
    </row>
    <row r="9" spans="1:4" x14ac:dyDescent="0.3">
      <c r="A9" s="42" t="s">
        <v>443</v>
      </c>
      <c r="B9" s="5" t="s">
        <v>569</v>
      </c>
      <c r="C9" s="201"/>
      <c r="D9" s="6"/>
    </row>
    <row r="10" spans="1:4" x14ac:dyDescent="0.3">
      <c r="A10" s="42" t="s">
        <v>444</v>
      </c>
      <c r="B10" s="5" t="s">
        <v>460</v>
      </c>
      <c r="C10" s="201"/>
      <c r="D10" s="71"/>
    </row>
    <row r="11" spans="1:4" x14ac:dyDescent="0.3">
      <c r="A11" s="42" t="s">
        <v>445</v>
      </c>
      <c r="B11" s="5" t="s">
        <v>570</v>
      </c>
      <c r="C11" s="201"/>
      <c r="D11" s="71"/>
    </row>
    <row r="12" spans="1:4" x14ac:dyDescent="0.3">
      <c r="A12" s="42" t="s">
        <v>446</v>
      </c>
      <c r="B12" s="5" t="s">
        <v>694</v>
      </c>
      <c r="C12" s="201"/>
      <c r="D12" s="71"/>
    </row>
    <row r="13" spans="1:4" x14ac:dyDescent="0.3">
      <c r="A13" s="41" t="s">
        <v>622</v>
      </c>
      <c r="B13" s="43" t="s">
        <v>695</v>
      </c>
      <c r="C13" s="201"/>
      <c r="D13" s="1"/>
    </row>
    <row r="14" spans="1:4" x14ac:dyDescent="0.3">
      <c r="A14" s="42" t="s">
        <v>623</v>
      </c>
      <c r="B14" s="6" t="s">
        <v>463</v>
      </c>
      <c r="C14" s="92" t="s">
        <v>688</v>
      </c>
      <c r="D14" s="6"/>
    </row>
    <row r="15" spans="1:4" x14ac:dyDescent="0.3">
      <c r="A15" s="41" t="s">
        <v>624</v>
      </c>
      <c r="B15" s="43" t="s">
        <v>695</v>
      </c>
      <c r="C15" s="94"/>
      <c r="D15" s="1"/>
    </row>
    <row r="16" spans="1:4" x14ac:dyDescent="0.3">
      <c r="A16" s="42" t="s">
        <v>625</v>
      </c>
      <c r="B16" s="5" t="s">
        <v>571</v>
      </c>
      <c r="C16" s="195" t="s">
        <v>724</v>
      </c>
      <c r="D16" s="6"/>
    </row>
    <row r="17" spans="1:4" ht="28.2" x14ac:dyDescent="0.3">
      <c r="A17" s="42" t="s">
        <v>626</v>
      </c>
      <c r="B17" s="5" t="s">
        <v>572</v>
      </c>
      <c r="C17" s="195"/>
      <c r="D17" s="6"/>
    </row>
    <row r="18" spans="1:4" x14ac:dyDescent="0.3">
      <c r="A18" s="41" t="s">
        <v>627</v>
      </c>
      <c r="B18" s="43" t="s">
        <v>696</v>
      </c>
      <c r="C18" s="68"/>
      <c r="D18" s="1"/>
    </row>
    <row r="19" spans="1:4" x14ac:dyDescent="0.3">
      <c r="A19" s="42" t="s">
        <v>628</v>
      </c>
      <c r="B19" s="6" t="s">
        <v>464</v>
      </c>
      <c r="C19" s="4" t="s">
        <v>688</v>
      </c>
      <c r="D19" s="6"/>
    </row>
    <row r="20" spans="1:4" x14ac:dyDescent="0.3">
      <c r="A20" s="41" t="s">
        <v>629</v>
      </c>
      <c r="B20" s="43" t="s">
        <v>698</v>
      </c>
      <c r="C20" s="68"/>
      <c r="D20" s="1"/>
    </row>
    <row r="21" spans="1:4" x14ac:dyDescent="0.3">
      <c r="A21" s="42" t="s">
        <v>630</v>
      </c>
      <c r="B21" s="6" t="s">
        <v>574</v>
      </c>
      <c r="C21" s="4" t="s">
        <v>725</v>
      </c>
      <c r="D21" s="6"/>
    </row>
    <row r="22" spans="1:4" x14ac:dyDescent="0.3">
      <c r="A22" s="41" t="s">
        <v>631</v>
      </c>
      <c r="B22" s="43" t="s">
        <v>697</v>
      </c>
      <c r="C22" s="68"/>
      <c r="D22" s="1"/>
    </row>
    <row r="23" spans="1:4" x14ac:dyDescent="0.3">
      <c r="A23" s="42" t="s">
        <v>632</v>
      </c>
      <c r="B23" s="6" t="s">
        <v>575</v>
      </c>
      <c r="C23" s="4" t="s">
        <v>726</v>
      </c>
      <c r="D23" s="6"/>
    </row>
    <row r="24" spans="1:4" x14ac:dyDescent="0.3">
      <c r="A24" s="41" t="s">
        <v>633</v>
      </c>
      <c r="B24" s="169" t="s">
        <v>714</v>
      </c>
      <c r="C24" s="68"/>
      <c r="D24" s="1"/>
    </row>
    <row r="25" spans="1:4" x14ac:dyDescent="0.3">
      <c r="A25" s="42" t="s">
        <v>634</v>
      </c>
      <c r="B25" s="6" t="s">
        <v>699</v>
      </c>
      <c r="C25" s="92">
        <v>20</v>
      </c>
      <c r="D25" s="6"/>
    </row>
    <row r="26" spans="1:4" x14ac:dyDescent="0.3">
      <c r="A26" s="42" t="s">
        <v>635</v>
      </c>
      <c r="B26" s="6" t="s">
        <v>700</v>
      </c>
      <c r="C26" s="92">
        <v>3</v>
      </c>
      <c r="D26" s="7"/>
    </row>
    <row r="27" spans="1:4" x14ac:dyDescent="0.3">
      <c r="A27" s="42" t="s">
        <v>636</v>
      </c>
      <c r="B27" s="6" t="s">
        <v>701</v>
      </c>
      <c r="C27" s="92">
        <v>20</v>
      </c>
      <c r="D27" s="7"/>
    </row>
    <row r="28" spans="1:4" x14ac:dyDescent="0.3">
      <c r="A28" s="42" t="s">
        <v>637</v>
      </c>
      <c r="B28" s="6" t="s">
        <v>702</v>
      </c>
      <c r="C28" s="92">
        <v>10</v>
      </c>
      <c r="D28" s="7"/>
    </row>
    <row r="29" spans="1:4" x14ac:dyDescent="0.3">
      <c r="A29" s="42" t="s">
        <v>638</v>
      </c>
      <c r="B29" s="6" t="s">
        <v>703</v>
      </c>
      <c r="C29" s="92">
        <v>5</v>
      </c>
      <c r="D29" s="7"/>
    </row>
    <row r="30" spans="1:4" x14ac:dyDescent="0.3">
      <c r="A30" s="42" t="s">
        <v>709</v>
      </c>
      <c r="B30" s="6" t="s">
        <v>704</v>
      </c>
      <c r="C30" s="92" t="s">
        <v>688</v>
      </c>
      <c r="D30" s="7"/>
    </row>
    <row r="31" spans="1:4" x14ac:dyDescent="0.3">
      <c r="A31" s="42" t="s">
        <v>710</v>
      </c>
      <c r="B31" s="6" t="s">
        <v>705</v>
      </c>
      <c r="C31" s="92" t="s">
        <v>724</v>
      </c>
      <c r="D31" s="7"/>
    </row>
    <row r="32" spans="1:4" x14ac:dyDescent="0.3">
      <c r="A32" s="42" t="s">
        <v>711</v>
      </c>
      <c r="B32" s="6" t="s">
        <v>706</v>
      </c>
      <c r="C32" s="92" t="s">
        <v>688</v>
      </c>
      <c r="D32" s="7"/>
    </row>
    <row r="33" spans="1:4" x14ac:dyDescent="0.3">
      <c r="A33" s="42" t="s">
        <v>712</v>
      </c>
      <c r="B33" s="6" t="s">
        <v>707</v>
      </c>
      <c r="C33" s="92" t="s">
        <v>725</v>
      </c>
      <c r="D33" s="7"/>
    </row>
    <row r="34" spans="1:4" x14ac:dyDescent="0.3">
      <c r="A34" s="42" t="s">
        <v>713</v>
      </c>
      <c r="B34" s="6" t="s">
        <v>708</v>
      </c>
      <c r="C34" s="92" t="s">
        <v>726</v>
      </c>
      <c r="D34" s="7"/>
    </row>
  </sheetData>
  <mergeCells count="4">
    <mergeCell ref="A1:C1"/>
    <mergeCell ref="D1:D2"/>
    <mergeCell ref="C4:C13"/>
    <mergeCell ref="C16:C17"/>
  </mergeCells>
  <phoneticPr fontId="27"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37CD2-4A19-40A0-A53E-FE39B6FD0E51}">
  <dimension ref="A1:E25"/>
  <sheetViews>
    <sheetView workbookViewId="0">
      <selection activeCell="A23" sqref="A23"/>
    </sheetView>
  </sheetViews>
  <sheetFormatPr defaultRowHeight="14.4" x14ac:dyDescent="0.3"/>
  <cols>
    <col min="1" max="1" width="10.109375" style="121" bestFit="1" customWidth="1"/>
    <col min="2" max="2" width="115.44140625" style="2" customWidth="1"/>
    <col min="3" max="3" width="13.109375" style="12" bestFit="1" customWidth="1"/>
    <col min="4" max="4" width="102.44140625" style="2" bestFit="1" customWidth="1"/>
  </cols>
  <sheetData>
    <row r="1" spans="1:5" x14ac:dyDescent="0.3">
      <c r="A1" s="205" t="s">
        <v>602</v>
      </c>
      <c r="B1" s="205"/>
      <c r="C1" s="205"/>
      <c r="D1" s="206" t="s">
        <v>3</v>
      </c>
    </row>
    <row r="2" spans="1:5" x14ac:dyDescent="0.3">
      <c r="A2" s="41" t="s">
        <v>13</v>
      </c>
      <c r="B2" s="1" t="s">
        <v>14</v>
      </c>
      <c r="C2" s="68" t="s">
        <v>214</v>
      </c>
      <c r="D2" s="206"/>
    </row>
    <row r="3" spans="1:5" x14ac:dyDescent="0.3">
      <c r="A3" s="127" t="s">
        <v>2</v>
      </c>
      <c r="B3" s="69" t="s">
        <v>2</v>
      </c>
      <c r="C3" s="70" t="s">
        <v>2</v>
      </c>
      <c r="D3" s="69" t="s">
        <v>4</v>
      </c>
    </row>
    <row r="4" spans="1:5" x14ac:dyDescent="0.3">
      <c r="A4" s="128" t="s">
        <v>238</v>
      </c>
      <c r="B4" s="129" t="s">
        <v>587</v>
      </c>
      <c r="C4" s="238"/>
      <c r="D4" s="71"/>
    </row>
    <row r="5" spans="1:5" x14ac:dyDescent="0.3">
      <c r="A5" s="130" t="s">
        <v>458</v>
      </c>
      <c r="B5" s="43" t="s">
        <v>15</v>
      </c>
      <c r="C5" s="239"/>
      <c r="D5" s="1"/>
    </row>
    <row r="6" spans="1:5" x14ac:dyDescent="0.3">
      <c r="A6" s="128" t="s">
        <v>603</v>
      </c>
      <c r="B6" s="129" t="s">
        <v>588</v>
      </c>
      <c r="C6" s="239"/>
      <c r="D6" s="6"/>
    </row>
    <row r="7" spans="1:5" x14ac:dyDescent="0.3">
      <c r="A7" s="130" t="s">
        <v>242</v>
      </c>
      <c r="B7" s="119" t="s">
        <v>16</v>
      </c>
      <c r="C7" s="239"/>
      <c r="D7" s="1"/>
    </row>
    <row r="8" spans="1:5" ht="28.2" x14ac:dyDescent="0.3">
      <c r="A8" s="131" t="s">
        <v>243</v>
      </c>
      <c r="B8" s="5" t="s">
        <v>589</v>
      </c>
      <c r="C8" s="239"/>
      <c r="D8" s="81"/>
    </row>
    <row r="9" spans="1:5" x14ac:dyDescent="0.3">
      <c r="A9" s="131" t="s">
        <v>245</v>
      </c>
      <c r="B9" s="6" t="s">
        <v>590</v>
      </c>
      <c r="C9" s="239"/>
      <c r="D9" s="81"/>
    </row>
    <row r="10" spans="1:5" x14ac:dyDescent="0.3">
      <c r="A10" s="131" t="s">
        <v>247</v>
      </c>
      <c r="B10" s="129" t="s">
        <v>591</v>
      </c>
      <c r="C10" s="239"/>
      <c r="D10" s="81"/>
    </row>
    <row r="11" spans="1:5" x14ac:dyDescent="0.3">
      <c r="A11" s="131" t="s">
        <v>249</v>
      </c>
      <c r="B11" s="129" t="s">
        <v>592</v>
      </c>
      <c r="C11" s="239"/>
      <c r="D11" s="81"/>
    </row>
    <row r="12" spans="1:5" x14ac:dyDescent="0.3">
      <c r="A12" s="131" t="s">
        <v>573</v>
      </c>
      <c r="B12" s="129" t="s">
        <v>598</v>
      </c>
      <c r="C12" s="240"/>
      <c r="D12" s="81"/>
      <c r="E12" s="2" t="s">
        <v>604</v>
      </c>
    </row>
    <row r="13" spans="1:5" x14ac:dyDescent="0.3">
      <c r="A13" s="41" t="s">
        <v>252</v>
      </c>
      <c r="B13" s="43" t="s">
        <v>593</v>
      </c>
      <c r="C13" s="94"/>
      <c r="D13" s="1"/>
    </row>
    <row r="14" spans="1:5" x14ac:dyDescent="0.3">
      <c r="A14" s="42" t="s">
        <v>254</v>
      </c>
      <c r="B14" s="6" t="s">
        <v>599</v>
      </c>
      <c r="C14" s="4" t="s">
        <v>689</v>
      </c>
      <c r="D14" s="6"/>
    </row>
    <row r="15" spans="1:5" x14ac:dyDescent="0.3">
      <c r="A15" s="41" t="s">
        <v>586</v>
      </c>
      <c r="B15" s="43" t="s">
        <v>594</v>
      </c>
      <c r="C15" s="94"/>
      <c r="D15" s="1"/>
    </row>
    <row r="16" spans="1:5" x14ac:dyDescent="0.3">
      <c r="A16" s="42" t="s">
        <v>577</v>
      </c>
      <c r="B16" s="6" t="s">
        <v>600</v>
      </c>
      <c r="C16" s="4" t="s">
        <v>689</v>
      </c>
      <c r="D16" s="6"/>
    </row>
    <row r="17" spans="1:4" x14ac:dyDescent="0.3">
      <c r="A17" s="41" t="s">
        <v>578</v>
      </c>
      <c r="B17" s="43" t="s">
        <v>595</v>
      </c>
      <c r="C17" s="94"/>
      <c r="D17" s="1"/>
    </row>
    <row r="18" spans="1:4" x14ac:dyDescent="0.3">
      <c r="A18" s="42" t="s">
        <v>579</v>
      </c>
      <c r="B18" s="6" t="s">
        <v>600</v>
      </c>
      <c r="C18" s="4" t="s">
        <v>689</v>
      </c>
      <c r="D18" s="6"/>
    </row>
    <row r="19" spans="1:4" x14ac:dyDescent="0.3">
      <c r="A19" s="41" t="s">
        <v>580</v>
      </c>
      <c r="B19" s="43" t="s">
        <v>596</v>
      </c>
      <c r="C19" s="94"/>
      <c r="D19" s="1"/>
    </row>
    <row r="20" spans="1:4" x14ac:dyDescent="0.3">
      <c r="A20" s="42" t="s">
        <v>581</v>
      </c>
      <c r="B20" s="6" t="s">
        <v>600</v>
      </c>
      <c r="C20" s="4" t="s">
        <v>689</v>
      </c>
      <c r="D20" s="6"/>
    </row>
    <row r="21" spans="1:4" x14ac:dyDescent="0.3">
      <c r="A21" s="41" t="s">
        <v>582</v>
      </c>
      <c r="B21" s="43" t="s">
        <v>597</v>
      </c>
      <c r="C21" s="94"/>
      <c r="D21" s="1"/>
    </row>
    <row r="22" spans="1:4" x14ac:dyDescent="0.3">
      <c r="A22" s="42" t="s">
        <v>583</v>
      </c>
      <c r="B22" s="6" t="s">
        <v>600</v>
      </c>
      <c r="C22" s="4" t="s">
        <v>689</v>
      </c>
      <c r="D22" s="6"/>
    </row>
    <row r="23" spans="1:4" x14ac:dyDescent="0.3">
      <c r="A23" s="41" t="s">
        <v>584</v>
      </c>
      <c r="B23" s="43" t="s">
        <v>714</v>
      </c>
      <c r="C23" s="68"/>
      <c r="D23" s="1"/>
    </row>
    <row r="24" spans="1:4" ht="15.75" customHeight="1" x14ac:dyDescent="0.3">
      <c r="A24" s="42" t="s">
        <v>585</v>
      </c>
      <c r="B24" s="5" t="s">
        <v>601</v>
      </c>
      <c r="C24" s="4">
        <v>3</v>
      </c>
      <c r="D24" s="6"/>
    </row>
    <row r="25" spans="1:4" x14ac:dyDescent="0.3">
      <c r="A25" s="42" t="s">
        <v>716</v>
      </c>
      <c r="B25" s="6" t="s">
        <v>715</v>
      </c>
      <c r="C25" s="4">
        <v>3</v>
      </c>
      <c r="D25" s="6"/>
    </row>
  </sheetData>
  <mergeCells count="3">
    <mergeCell ref="A1:C1"/>
    <mergeCell ref="D1:D2"/>
    <mergeCell ref="C4:C12"/>
  </mergeCells>
  <phoneticPr fontId="27"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0AD5-142A-4D43-A753-14CB99B1EBED}">
  <dimension ref="A1:D24"/>
  <sheetViews>
    <sheetView workbookViewId="0">
      <selection activeCell="A17" sqref="A17:A24"/>
    </sheetView>
  </sheetViews>
  <sheetFormatPr defaultRowHeight="14.4" x14ac:dyDescent="0.3"/>
  <cols>
    <col min="1" max="1" width="10.109375" style="121" bestFit="1" customWidth="1"/>
    <col min="2" max="2" width="105.33203125" style="2" customWidth="1"/>
    <col min="3" max="3" width="13.109375" style="12" bestFit="1" customWidth="1"/>
    <col min="4" max="4" width="102.44140625" style="2" bestFit="1" customWidth="1"/>
  </cols>
  <sheetData>
    <row r="1" spans="1:4" x14ac:dyDescent="0.3">
      <c r="A1" s="205" t="s">
        <v>690</v>
      </c>
      <c r="B1" s="205"/>
      <c r="C1" s="205"/>
      <c r="D1" s="206" t="s">
        <v>3</v>
      </c>
    </row>
    <row r="2" spans="1:4" x14ac:dyDescent="0.3">
      <c r="A2" s="41" t="s">
        <v>13</v>
      </c>
      <c r="B2" s="1" t="s">
        <v>14</v>
      </c>
      <c r="C2" s="68" t="s">
        <v>214</v>
      </c>
      <c r="D2" s="206"/>
    </row>
    <row r="3" spans="1:4" x14ac:dyDescent="0.3">
      <c r="A3" s="127" t="s">
        <v>2</v>
      </c>
      <c r="B3" s="69" t="s">
        <v>2</v>
      </c>
      <c r="C3" s="70" t="s">
        <v>2</v>
      </c>
      <c r="D3" s="69" t="s">
        <v>4</v>
      </c>
    </row>
    <row r="4" spans="1:4" x14ac:dyDescent="0.3">
      <c r="A4" s="128" t="s">
        <v>461</v>
      </c>
      <c r="B4" s="129" t="s">
        <v>654</v>
      </c>
      <c r="C4" s="238"/>
      <c r="D4" s="71"/>
    </row>
    <row r="5" spans="1:4" x14ac:dyDescent="0.3">
      <c r="A5" s="130" t="s">
        <v>663</v>
      </c>
      <c r="B5" s="43" t="s">
        <v>15</v>
      </c>
      <c r="C5" s="239"/>
      <c r="D5" s="1"/>
    </row>
    <row r="6" spans="1:4" x14ac:dyDescent="0.3">
      <c r="A6" s="128" t="s">
        <v>664</v>
      </c>
      <c r="B6" s="141" t="s">
        <v>651</v>
      </c>
      <c r="C6" s="240"/>
      <c r="D6" s="6"/>
    </row>
    <row r="7" spans="1:4" x14ac:dyDescent="0.3">
      <c r="A7" s="130" t="s">
        <v>665</v>
      </c>
      <c r="B7" s="119" t="s">
        <v>652</v>
      </c>
      <c r="C7" s="83"/>
      <c r="D7" s="1"/>
    </row>
    <row r="8" spans="1:4" ht="27.6" x14ac:dyDescent="0.3">
      <c r="A8" s="131" t="s">
        <v>666</v>
      </c>
      <c r="B8" s="142" t="s">
        <v>646</v>
      </c>
      <c r="C8" s="207">
        <v>1</v>
      </c>
      <c r="D8" s="81"/>
    </row>
    <row r="9" spans="1:4" x14ac:dyDescent="0.3">
      <c r="A9" s="131" t="s">
        <v>667</v>
      </c>
      <c r="B9" s="142" t="s">
        <v>647</v>
      </c>
      <c r="C9" s="208"/>
      <c r="D9" s="81"/>
    </row>
    <row r="10" spans="1:4" x14ac:dyDescent="0.3">
      <c r="A10" s="131" t="s">
        <v>668</v>
      </c>
      <c r="B10" s="143" t="s">
        <v>648</v>
      </c>
      <c r="C10" s="208"/>
      <c r="D10" s="81"/>
    </row>
    <row r="11" spans="1:4" x14ac:dyDescent="0.3">
      <c r="A11" s="131" t="s">
        <v>669</v>
      </c>
      <c r="B11" s="143" t="s">
        <v>649</v>
      </c>
      <c r="C11" s="208"/>
      <c r="D11" s="81"/>
    </row>
    <row r="12" spans="1:4" x14ac:dyDescent="0.3">
      <c r="A12" s="131" t="s">
        <v>670</v>
      </c>
      <c r="B12" s="123" t="s">
        <v>645</v>
      </c>
      <c r="C12" s="208"/>
      <c r="D12" s="81"/>
    </row>
    <row r="13" spans="1:4" ht="27.6" x14ac:dyDescent="0.3">
      <c r="A13" s="131" t="s">
        <v>671</v>
      </c>
      <c r="B13" s="143" t="s">
        <v>650</v>
      </c>
      <c r="C13" s="208"/>
      <c r="D13" s="81"/>
    </row>
    <row r="14" spans="1:4" x14ac:dyDescent="0.3">
      <c r="A14" s="131" t="s">
        <v>672</v>
      </c>
      <c r="B14" s="143" t="s">
        <v>655</v>
      </c>
      <c r="C14" s="208"/>
      <c r="D14" s="81"/>
    </row>
    <row r="15" spans="1:4" x14ac:dyDescent="0.3">
      <c r="A15" s="131" t="s">
        <v>673</v>
      </c>
      <c r="B15" s="144" t="s">
        <v>656</v>
      </c>
      <c r="C15" s="244"/>
      <c r="D15" s="81"/>
    </row>
    <row r="16" spans="1:4" x14ac:dyDescent="0.3">
      <c r="A16" s="145" t="s">
        <v>674</v>
      </c>
      <c r="B16" s="147" t="s">
        <v>653</v>
      </c>
      <c r="C16" s="83"/>
      <c r="D16" s="146"/>
    </row>
    <row r="17" spans="1:4" ht="41.4" x14ac:dyDescent="0.3">
      <c r="A17" s="170" t="s">
        <v>675</v>
      </c>
      <c r="B17" s="143" t="s">
        <v>657</v>
      </c>
      <c r="C17" s="241">
        <v>3</v>
      </c>
      <c r="D17" s="6"/>
    </row>
    <row r="18" spans="1:4" x14ac:dyDescent="0.3">
      <c r="A18" s="170" t="s">
        <v>676</v>
      </c>
      <c r="B18" s="143" t="s">
        <v>661</v>
      </c>
      <c r="C18" s="242"/>
      <c r="D18" s="6"/>
    </row>
    <row r="19" spans="1:4" x14ac:dyDescent="0.3">
      <c r="A19" s="170" t="s">
        <v>677</v>
      </c>
      <c r="B19" s="143" t="s">
        <v>658</v>
      </c>
      <c r="C19" s="242"/>
      <c r="D19" s="6"/>
    </row>
    <row r="20" spans="1:4" x14ac:dyDescent="0.3">
      <c r="A20" s="170" t="s">
        <v>678</v>
      </c>
      <c r="B20" s="148" t="s">
        <v>662</v>
      </c>
      <c r="C20" s="243"/>
      <c r="D20" s="6"/>
    </row>
    <row r="21" spans="1:4" ht="41.4" x14ac:dyDescent="0.3">
      <c r="A21" s="170" t="s">
        <v>717</v>
      </c>
      <c r="B21" s="148" t="s">
        <v>659</v>
      </c>
      <c r="C21" s="223">
        <v>1</v>
      </c>
      <c r="D21" s="6"/>
    </row>
    <row r="22" spans="1:4" x14ac:dyDescent="0.3">
      <c r="A22" s="170" t="s">
        <v>718</v>
      </c>
      <c r="B22" s="143" t="s">
        <v>660</v>
      </c>
      <c r="C22" s="224"/>
      <c r="D22" s="6"/>
    </row>
    <row r="23" spans="1:4" x14ac:dyDescent="0.3">
      <c r="A23" s="170" t="s">
        <v>719</v>
      </c>
      <c r="B23" s="143" t="s">
        <v>658</v>
      </c>
      <c r="C23" s="224"/>
      <c r="D23" s="6"/>
    </row>
    <row r="24" spans="1:4" x14ac:dyDescent="0.3">
      <c r="A24" s="170" t="s">
        <v>720</v>
      </c>
      <c r="B24" s="148" t="s">
        <v>662</v>
      </c>
      <c r="C24" s="228"/>
      <c r="D24" s="6"/>
    </row>
  </sheetData>
  <mergeCells count="6">
    <mergeCell ref="A1:C1"/>
    <mergeCell ref="D1:D2"/>
    <mergeCell ref="C4:C6"/>
    <mergeCell ref="C17:C20"/>
    <mergeCell ref="C21:C24"/>
    <mergeCell ref="C8:C15"/>
  </mergeCells>
  <phoneticPr fontId="27"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20"/>
  <sheetViews>
    <sheetView topLeftCell="A4" workbookViewId="0">
      <selection activeCell="N7" sqref="N7"/>
    </sheetView>
  </sheetViews>
  <sheetFormatPr defaultRowHeight="14.4" x14ac:dyDescent="0.3"/>
  <cols>
    <col min="1" max="1" width="13.6640625" customWidth="1"/>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8"/>
      <c r="B1" s="9"/>
      <c r="C1" s="10"/>
      <c r="D1" s="11"/>
      <c r="E1" s="11"/>
      <c r="F1" s="11"/>
      <c r="G1" s="11"/>
      <c r="H1" s="11"/>
      <c r="I1" s="11"/>
      <c r="J1" s="11"/>
      <c r="K1" s="11"/>
      <c r="L1" s="8"/>
      <c r="M1" s="11"/>
      <c r="N1" s="8"/>
    </row>
    <row r="2" spans="1:15" ht="35.25" customHeight="1" x14ac:dyDescent="0.3">
      <c r="A2" s="246" t="s">
        <v>48</v>
      </c>
      <c r="B2" s="247"/>
      <c r="C2" s="247"/>
      <c r="D2" s="247"/>
      <c r="E2" s="247"/>
      <c r="F2" s="247"/>
      <c r="G2" s="248"/>
      <c r="H2" s="27"/>
      <c r="I2" s="27"/>
      <c r="J2" s="27"/>
      <c r="K2" s="27"/>
      <c r="L2" s="28"/>
      <c r="M2" s="27"/>
      <c r="N2" s="28"/>
      <c r="O2" s="29"/>
    </row>
    <row r="3" spans="1:15" ht="37.5" customHeight="1" x14ac:dyDescent="0.3">
      <c r="A3" s="249" t="s">
        <v>52</v>
      </c>
      <c r="B3" s="249"/>
      <c r="C3" s="249"/>
      <c r="D3" s="249"/>
      <c r="E3" s="249"/>
      <c r="F3" s="249"/>
      <c r="G3" s="249"/>
      <c r="H3" s="27"/>
      <c r="I3" s="27"/>
      <c r="J3" s="27"/>
      <c r="K3" s="27"/>
      <c r="L3" s="28"/>
      <c r="M3" s="27"/>
      <c r="N3" s="28"/>
      <c r="O3" s="29"/>
    </row>
    <row r="4" spans="1:15" ht="16.5" customHeight="1" x14ac:dyDescent="0.3">
      <c r="A4" s="245" t="s">
        <v>17</v>
      </c>
      <c r="B4" s="245"/>
      <c r="C4" s="245"/>
      <c r="D4" s="245"/>
      <c r="E4" s="245"/>
      <c r="F4" s="245"/>
      <c r="G4" s="245"/>
      <c r="H4" s="245"/>
      <c r="I4" s="245"/>
      <c r="J4" s="245"/>
      <c r="K4" s="245"/>
      <c r="L4" s="245"/>
      <c r="M4" s="245"/>
      <c r="N4" s="245"/>
      <c r="O4" s="245"/>
    </row>
    <row r="5" spans="1:15" ht="40.799999999999997" x14ac:dyDescent="0.3">
      <c r="A5" s="30" t="s">
        <v>53</v>
      </c>
      <c r="B5" s="30" t="s">
        <v>19</v>
      </c>
      <c r="C5" s="30" t="s">
        <v>74</v>
      </c>
      <c r="D5" s="31" t="s">
        <v>21</v>
      </c>
      <c r="E5" s="31" t="s">
        <v>39</v>
      </c>
      <c r="F5" s="30" t="s">
        <v>43</v>
      </c>
      <c r="G5" s="30" t="s">
        <v>32</v>
      </c>
      <c r="H5" s="30" t="s">
        <v>33</v>
      </c>
      <c r="I5" s="32" t="s">
        <v>40</v>
      </c>
      <c r="J5" s="30" t="s">
        <v>22</v>
      </c>
      <c r="K5" s="30" t="s">
        <v>41</v>
      </c>
      <c r="L5" s="30" t="s">
        <v>42</v>
      </c>
      <c r="M5" s="33" t="s">
        <v>49</v>
      </c>
      <c r="N5" s="34" t="s">
        <v>50</v>
      </c>
      <c r="O5" s="33" t="s">
        <v>23</v>
      </c>
    </row>
    <row r="6" spans="1:15" x14ac:dyDescent="0.3">
      <c r="A6" s="35">
        <v>1</v>
      </c>
      <c r="B6" s="35">
        <v>2</v>
      </c>
      <c r="C6" s="35">
        <v>3</v>
      </c>
      <c r="D6" s="35">
        <v>4</v>
      </c>
      <c r="E6" s="35">
        <v>5</v>
      </c>
      <c r="F6" s="35">
        <v>6</v>
      </c>
      <c r="G6" s="35">
        <v>7</v>
      </c>
      <c r="H6" s="35">
        <v>8</v>
      </c>
      <c r="I6" s="35">
        <v>9</v>
      </c>
      <c r="J6" s="35">
        <v>10</v>
      </c>
      <c r="K6" s="35">
        <v>11</v>
      </c>
      <c r="L6" s="35">
        <v>12</v>
      </c>
      <c r="M6" s="35">
        <v>13</v>
      </c>
      <c r="N6" s="35">
        <v>14</v>
      </c>
      <c r="O6" s="35">
        <v>15</v>
      </c>
    </row>
    <row r="7" spans="1:15" ht="27.75" customHeight="1" x14ac:dyDescent="0.3">
      <c r="A7" s="86" t="s">
        <v>205</v>
      </c>
      <c r="B7" s="44" t="s">
        <v>640</v>
      </c>
      <c r="C7" s="93">
        <v>2</v>
      </c>
      <c r="D7" s="38"/>
      <c r="E7" s="38"/>
      <c r="F7" s="38"/>
      <c r="G7" s="38"/>
      <c r="H7" s="38"/>
      <c r="I7" s="38"/>
      <c r="J7" s="38"/>
      <c r="K7" s="38"/>
      <c r="L7" s="36"/>
      <c r="M7" s="37">
        <f>C7*(F7*(G7+(H7*I7)))</f>
        <v>0</v>
      </c>
      <c r="N7" s="45">
        <f>M7</f>
        <v>0</v>
      </c>
      <c r="O7" s="38"/>
    </row>
    <row r="8" spans="1:15" ht="27.75" customHeight="1" x14ac:dyDescent="0.3">
      <c r="A8" s="86" t="s">
        <v>206</v>
      </c>
      <c r="B8" s="44" t="s">
        <v>467</v>
      </c>
      <c r="C8" s="93">
        <v>3</v>
      </c>
      <c r="D8" s="38"/>
      <c r="E8" s="38"/>
      <c r="F8" s="38"/>
      <c r="G8" s="38"/>
      <c r="H8" s="38"/>
      <c r="I8" s="38"/>
      <c r="J8" s="38"/>
      <c r="K8" s="38"/>
      <c r="L8" s="36"/>
      <c r="M8" s="37">
        <f t="shared" ref="M8:M14" si="0">C8*(F8*(G8+(H8*I8)))</f>
        <v>0</v>
      </c>
      <c r="N8" s="45">
        <f t="shared" ref="N8:N14" si="1">M8</f>
        <v>0</v>
      </c>
      <c r="O8" s="38"/>
    </row>
    <row r="9" spans="1:15" ht="39.75" customHeight="1" x14ac:dyDescent="0.3">
      <c r="A9" s="86" t="s">
        <v>207</v>
      </c>
      <c r="B9" s="44" t="s">
        <v>468</v>
      </c>
      <c r="C9" s="93">
        <v>1</v>
      </c>
      <c r="D9" s="38"/>
      <c r="E9" s="38"/>
      <c r="F9" s="38"/>
      <c r="G9" s="38"/>
      <c r="H9" s="38"/>
      <c r="I9" s="38"/>
      <c r="J9" s="38"/>
      <c r="K9" s="38"/>
      <c r="L9" s="36"/>
      <c r="M9" s="37">
        <f t="shared" si="0"/>
        <v>0</v>
      </c>
      <c r="N9" s="45">
        <f t="shared" si="1"/>
        <v>0</v>
      </c>
      <c r="O9" s="38"/>
    </row>
    <row r="10" spans="1:15" ht="27.75" customHeight="1" x14ac:dyDescent="0.3">
      <c r="A10" s="86" t="s">
        <v>208</v>
      </c>
      <c r="B10" s="44" t="s">
        <v>641</v>
      </c>
      <c r="C10" s="93">
        <v>1</v>
      </c>
      <c r="D10" s="38"/>
      <c r="E10" s="38"/>
      <c r="F10" s="38"/>
      <c r="G10" s="38"/>
      <c r="H10" s="38"/>
      <c r="I10" s="38"/>
      <c r="J10" s="38"/>
      <c r="K10" s="38"/>
      <c r="L10" s="36"/>
      <c r="M10" s="37">
        <f t="shared" si="0"/>
        <v>0</v>
      </c>
      <c r="N10" s="45">
        <f t="shared" si="1"/>
        <v>0</v>
      </c>
      <c r="O10" s="38"/>
    </row>
    <row r="11" spans="1:15" ht="38.25" customHeight="1" x14ac:dyDescent="0.3">
      <c r="A11" s="86" t="s">
        <v>209</v>
      </c>
      <c r="B11" s="44" t="s">
        <v>642</v>
      </c>
      <c r="C11" s="93">
        <v>1</v>
      </c>
      <c r="D11" s="38"/>
      <c r="E11" s="38"/>
      <c r="F11" s="38"/>
      <c r="G11" s="38"/>
      <c r="H11" s="38"/>
      <c r="I11" s="38"/>
      <c r="J11" s="38"/>
      <c r="K11" s="38"/>
      <c r="L11" s="36"/>
      <c r="M11" s="37">
        <f>C11*(F11*(G11+(H11*I11)))</f>
        <v>0</v>
      </c>
      <c r="N11" s="45">
        <f t="shared" si="1"/>
        <v>0</v>
      </c>
      <c r="O11" s="38"/>
    </row>
    <row r="12" spans="1:15" ht="42" customHeight="1" x14ac:dyDescent="0.3">
      <c r="A12" s="86" t="s">
        <v>210</v>
      </c>
      <c r="B12" s="44" t="s">
        <v>469</v>
      </c>
      <c r="C12" s="93">
        <v>1</v>
      </c>
      <c r="D12" s="38"/>
      <c r="E12" s="38"/>
      <c r="F12" s="38"/>
      <c r="G12" s="38"/>
      <c r="H12" s="38"/>
      <c r="I12" s="38"/>
      <c r="J12" s="38"/>
      <c r="K12" s="38"/>
      <c r="L12" s="36"/>
      <c r="M12" s="37">
        <f t="shared" si="0"/>
        <v>0</v>
      </c>
      <c r="N12" s="45">
        <f t="shared" si="1"/>
        <v>0</v>
      </c>
      <c r="O12" s="38"/>
    </row>
    <row r="13" spans="1:15" ht="42" customHeight="1" x14ac:dyDescent="0.3">
      <c r="A13" s="86" t="s">
        <v>211</v>
      </c>
      <c r="B13" s="44" t="s">
        <v>470</v>
      </c>
      <c r="C13" s="93">
        <v>1</v>
      </c>
      <c r="D13" s="38"/>
      <c r="E13" s="38"/>
      <c r="F13" s="38"/>
      <c r="G13" s="38"/>
      <c r="H13" s="38"/>
      <c r="I13" s="38"/>
      <c r="J13" s="38"/>
      <c r="K13" s="38"/>
      <c r="L13" s="36"/>
      <c r="M13" s="37">
        <f t="shared" si="0"/>
        <v>0</v>
      </c>
      <c r="N13" s="45">
        <f t="shared" si="1"/>
        <v>0</v>
      </c>
      <c r="O13" s="38"/>
    </row>
    <row r="14" spans="1:15" ht="42.75" customHeight="1" x14ac:dyDescent="0.3">
      <c r="A14" s="86" t="s">
        <v>212</v>
      </c>
      <c r="B14" s="140" t="s">
        <v>471</v>
      </c>
      <c r="C14" s="93">
        <v>1</v>
      </c>
      <c r="D14" s="38"/>
      <c r="E14" s="38"/>
      <c r="F14" s="38"/>
      <c r="G14" s="38"/>
      <c r="H14" s="38"/>
      <c r="I14" s="38"/>
      <c r="J14" s="38"/>
      <c r="K14" s="38"/>
      <c r="L14" s="36"/>
      <c r="M14" s="37">
        <f t="shared" si="0"/>
        <v>0</v>
      </c>
      <c r="N14" s="45">
        <f t="shared" si="1"/>
        <v>0</v>
      </c>
      <c r="O14" s="38"/>
    </row>
    <row r="15" spans="1:15" x14ac:dyDescent="0.3">
      <c r="A15" s="254" t="s">
        <v>2</v>
      </c>
      <c r="B15" s="255"/>
      <c r="C15" s="255"/>
      <c r="D15" s="255"/>
      <c r="E15" s="255"/>
      <c r="F15" s="255"/>
      <c r="G15" s="255"/>
      <c r="H15" s="255"/>
      <c r="I15" s="255"/>
      <c r="J15" s="255"/>
      <c r="K15" s="255"/>
      <c r="L15" s="255"/>
      <c r="M15" s="255"/>
      <c r="N15" s="255"/>
      <c r="O15" s="256"/>
    </row>
    <row r="16" spans="1:15" ht="15.6" x14ac:dyDescent="0.3">
      <c r="A16" s="251" t="s">
        <v>17</v>
      </c>
      <c r="B16" s="251"/>
      <c r="C16" s="251"/>
      <c r="D16" s="251"/>
      <c r="E16" s="251"/>
      <c r="F16" s="251"/>
      <c r="G16" s="251"/>
      <c r="H16" s="251"/>
      <c r="I16" s="251"/>
      <c r="J16" s="251"/>
      <c r="K16" s="251"/>
      <c r="L16" s="251"/>
      <c r="M16" s="251"/>
      <c r="N16" s="251"/>
      <c r="O16" s="251"/>
    </row>
    <row r="17" spans="1:15" ht="40.799999999999997" x14ac:dyDescent="0.3">
      <c r="A17" s="20" t="s">
        <v>18</v>
      </c>
      <c r="B17" s="20" t="s">
        <v>19</v>
      </c>
      <c r="C17" s="20" t="s">
        <v>20</v>
      </c>
      <c r="D17" s="24" t="s">
        <v>21</v>
      </c>
      <c r="E17" s="24" t="s">
        <v>39</v>
      </c>
      <c r="F17" s="20" t="s">
        <v>43</v>
      </c>
      <c r="G17" s="20" t="s">
        <v>32</v>
      </c>
      <c r="H17" s="20" t="s">
        <v>33</v>
      </c>
      <c r="I17" s="25" t="s">
        <v>40</v>
      </c>
      <c r="J17" s="20" t="s">
        <v>22</v>
      </c>
      <c r="K17" s="20" t="s">
        <v>41</v>
      </c>
      <c r="L17" s="20" t="s">
        <v>42</v>
      </c>
      <c r="M17" s="17" t="s">
        <v>49</v>
      </c>
      <c r="N17" s="18" t="s">
        <v>50</v>
      </c>
      <c r="O17" s="22" t="s">
        <v>23</v>
      </c>
    </row>
    <row r="18" spans="1:15" x14ac:dyDescent="0.3">
      <c r="A18" s="19">
        <v>1</v>
      </c>
      <c r="B18" s="19">
        <v>2</v>
      </c>
      <c r="C18" s="19">
        <v>3</v>
      </c>
      <c r="D18" s="19">
        <v>4</v>
      </c>
      <c r="E18" s="19">
        <v>5</v>
      </c>
      <c r="F18" s="19">
        <v>6</v>
      </c>
      <c r="G18" s="19">
        <v>7</v>
      </c>
      <c r="H18" s="19">
        <v>8</v>
      </c>
      <c r="I18" s="19">
        <v>9</v>
      </c>
      <c r="J18" s="19">
        <v>10</v>
      </c>
      <c r="K18" s="19">
        <v>11</v>
      </c>
      <c r="L18" s="19">
        <v>12</v>
      </c>
      <c r="M18" s="19">
        <v>13</v>
      </c>
      <c r="N18" s="19">
        <v>14</v>
      </c>
      <c r="O18" s="19">
        <v>15</v>
      </c>
    </row>
    <row r="19" spans="1:15" x14ac:dyDescent="0.3">
      <c r="A19" s="250" t="s">
        <v>0</v>
      </c>
      <c r="B19" s="252" t="s">
        <v>44</v>
      </c>
      <c r="C19" s="21">
        <v>5</v>
      </c>
      <c r="D19" s="22">
        <v>3</v>
      </c>
      <c r="E19" s="26" t="s">
        <v>45</v>
      </c>
      <c r="F19" s="22">
        <v>2</v>
      </c>
      <c r="G19" s="26">
        <v>500</v>
      </c>
      <c r="H19" s="26">
        <v>3</v>
      </c>
      <c r="I19" s="26">
        <v>35</v>
      </c>
      <c r="J19" s="26">
        <v>35</v>
      </c>
      <c r="K19" s="26" t="s">
        <v>46</v>
      </c>
      <c r="L19" s="26" t="s">
        <v>46</v>
      </c>
      <c r="M19" s="22">
        <f>C19*(F19*(G19+(H19*I19)))</f>
        <v>6050</v>
      </c>
      <c r="N19" s="253">
        <f>M19+M20</f>
        <v>6312.5</v>
      </c>
      <c r="O19" s="23"/>
    </row>
    <row r="20" spans="1:15" x14ac:dyDescent="0.3">
      <c r="A20" s="250"/>
      <c r="B20" s="252"/>
      <c r="C20" s="21">
        <v>5</v>
      </c>
      <c r="D20" s="22">
        <v>3</v>
      </c>
      <c r="E20" s="26" t="s">
        <v>47</v>
      </c>
      <c r="F20" s="22">
        <v>1</v>
      </c>
      <c r="G20" s="26">
        <v>0</v>
      </c>
      <c r="H20" s="26">
        <v>1.5</v>
      </c>
      <c r="I20" s="26">
        <v>35</v>
      </c>
      <c r="J20" s="26">
        <v>35</v>
      </c>
      <c r="K20" s="26" t="s">
        <v>46</v>
      </c>
      <c r="L20" s="26" t="s">
        <v>46</v>
      </c>
      <c r="M20" s="22">
        <f>C20*(F20*(G20+(H20*I20)))</f>
        <v>262.5</v>
      </c>
      <c r="N20" s="253"/>
      <c r="O20" s="23"/>
    </row>
  </sheetData>
  <mergeCells count="8">
    <mergeCell ref="A4:O4"/>
    <mergeCell ref="A2:G2"/>
    <mergeCell ref="A3:G3"/>
    <mergeCell ref="A19:A20"/>
    <mergeCell ref="A16:O16"/>
    <mergeCell ref="B19:B20"/>
    <mergeCell ref="N19:N20"/>
    <mergeCell ref="A15:O15"/>
  </mergeCells>
  <phoneticPr fontId="27" type="noConversion"/>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49"/>
  <sheetViews>
    <sheetView tabSelected="1" zoomScaleNormal="100" workbookViewId="0">
      <pane xSplit="1" ySplit="3" topLeftCell="B4" activePane="bottomRight" state="frozen"/>
      <selection pane="topRight" activeCell="B1" sqref="B1"/>
      <selection pane="bottomLeft" activeCell="A4" sqref="A4"/>
      <selection pane="bottomRight" activeCell="B49" sqref="B49"/>
    </sheetView>
  </sheetViews>
  <sheetFormatPr defaultRowHeight="14.4" x14ac:dyDescent="0.3"/>
  <cols>
    <col min="1" max="1" width="11.88671875" style="107" bestFit="1" customWidth="1"/>
    <col min="2" max="2" width="78.88671875" style="107" bestFit="1" customWidth="1"/>
    <col min="3" max="3" width="9.109375" style="107"/>
    <col min="4" max="4" width="22.44140625" style="107" customWidth="1"/>
    <col min="5" max="5" width="18.33203125" style="107" customWidth="1"/>
    <col min="6" max="7" width="23.5546875" style="107" customWidth="1"/>
    <col min="8" max="8" width="47.5546875" style="107" customWidth="1"/>
    <col min="9" max="9" width="46.5546875" style="107" customWidth="1"/>
  </cols>
  <sheetData>
    <row r="1" spans="1:9" ht="15.75" customHeight="1" x14ac:dyDescent="0.3">
      <c r="A1" s="184" t="s">
        <v>24</v>
      </c>
      <c r="B1" s="184"/>
      <c r="C1" s="184"/>
      <c r="D1" s="184"/>
      <c r="E1" s="184"/>
      <c r="F1" s="184"/>
      <c r="G1" s="184"/>
      <c r="H1" s="184"/>
    </row>
    <row r="2" spans="1:9" ht="15.75" customHeight="1" x14ac:dyDescent="0.3">
      <c r="A2" s="185" t="s">
        <v>25</v>
      </c>
      <c r="B2" s="185"/>
      <c r="C2" s="185"/>
      <c r="D2" s="185"/>
      <c r="E2" s="185"/>
      <c r="F2" s="185"/>
      <c r="G2" s="185"/>
      <c r="H2" s="185"/>
    </row>
    <row r="3" spans="1:9" ht="39.6" x14ac:dyDescent="0.3">
      <c r="A3" s="44" t="s">
        <v>53</v>
      </c>
      <c r="B3" s="44" t="s">
        <v>19</v>
      </c>
      <c r="C3" s="108" t="s">
        <v>74</v>
      </c>
      <c r="D3" s="44" t="s">
        <v>26</v>
      </c>
      <c r="E3" s="44" t="s">
        <v>27</v>
      </c>
      <c r="F3" s="108" t="s">
        <v>28</v>
      </c>
      <c r="G3" s="44" t="s">
        <v>54</v>
      </c>
      <c r="H3" s="108" t="s">
        <v>29</v>
      </c>
      <c r="I3" s="108" t="s">
        <v>30</v>
      </c>
    </row>
    <row r="4" spans="1:9" x14ac:dyDescent="0.3">
      <c r="A4" s="109" t="s">
        <v>205</v>
      </c>
      <c r="B4" s="44" t="s">
        <v>640</v>
      </c>
      <c r="C4" s="110">
        <v>2</v>
      </c>
      <c r="D4" s="111"/>
      <c r="E4" s="112">
        <f>D4*C4</f>
        <v>0</v>
      </c>
      <c r="F4" s="111"/>
      <c r="G4" s="113">
        <f>'Iekārtu tehniskā apkalpošana'!N7</f>
        <v>0</v>
      </c>
      <c r="H4" s="114">
        <f>E4+G4</f>
        <v>0</v>
      </c>
      <c r="I4" s="115"/>
    </row>
    <row r="5" spans="1:9" x14ac:dyDescent="0.3">
      <c r="A5" s="109" t="s">
        <v>206</v>
      </c>
      <c r="B5" s="44" t="s">
        <v>467</v>
      </c>
      <c r="C5" s="110">
        <v>3</v>
      </c>
      <c r="D5" s="115"/>
      <c r="E5" s="112">
        <f t="shared" ref="E5:E49" si="0">D5*C5</f>
        <v>0</v>
      </c>
      <c r="F5" s="111"/>
      <c r="G5" s="113">
        <f>'Iekārtu tehniskā apkalpošana'!N8</f>
        <v>0</v>
      </c>
      <c r="H5" s="114">
        <f t="shared" ref="H5:H10" si="1">E5+G5</f>
        <v>0</v>
      </c>
      <c r="I5" s="115"/>
    </row>
    <row r="6" spans="1:9" ht="27" customHeight="1" x14ac:dyDescent="0.3">
      <c r="A6" s="109" t="s">
        <v>207</v>
      </c>
      <c r="B6" s="44" t="s">
        <v>468</v>
      </c>
      <c r="C6" s="110">
        <v>1</v>
      </c>
      <c r="D6" s="115"/>
      <c r="E6" s="112">
        <f t="shared" si="0"/>
        <v>0</v>
      </c>
      <c r="F6" s="111"/>
      <c r="G6" s="113">
        <f>'Iekārtu tehniskā apkalpošana'!N9</f>
        <v>0</v>
      </c>
      <c r="H6" s="114">
        <f t="shared" si="1"/>
        <v>0</v>
      </c>
      <c r="I6" s="115"/>
    </row>
    <row r="7" spans="1:9" x14ac:dyDescent="0.3">
      <c r="A7" s="109" t="s">
        <v>208</v>
      </c>
      <c r="B7" s="44" t="s">
        <v>641</v>
      </c>
      <c r="C7" s="110">
        <v>1</v>
      </c>
      <c r="D7" s="115"/>
      <c r="E7" s="112">
        <f t="shared" si="0"/>
        <v>0</v>
      </c>
      <c r="F7" s="111"/>
      <c r="G7" s="113">
        <f>'Iekārtu tehniskā apkalpošana'!N10</f>
        <v>0</v>
      </c>
      <c r="H7" s="166">
        <f t="shared" si="1"/>
        <v>0</v>
      </c>
      <c r="I7" s="115"/>
    </row>
    <row r="8" spans="1:9" x14ac:dyDescent="0.3">
      <c r="A8" s="109" t="s">
        <v>209</v>
      </c>
      <c r="B8" s="44" t="s">
        <v>642</v>
      </c>
      <c r="C8" s="110">
        <v>1</v>
      </c>
      <c r="D8" s="115"/>
      <c r="E8" s="112">
        <f t="shared" si="0"/>
        <v>0</v>
      </c>
      <c r="F8" s="111"/>
      <c r="G8" s="113">
        <f>'Iekārtu tehniskā apkalpošana'!N11</f>
        <v>0</v>
      </c>
      <c r="H8" s="166">
        <f t="shared" si="1"/>
        <v>0</v>
      </c>
      <c r="I8" s="115"/>
    </row>
    <row r="9" spans="1:9" x14ac:dyDescent="0.3">
      <c r="A9" s="109" t="s">
        <v>210</v>
      </c>
      <c r="B9" s="44" t="s">
        <v>469</v>
      </c>
      <c r="C9" s="110">
        <v>1</v>
      </c>
      <c r="D9" s="115"/>
      <c r="E9" s="112">
        <f t="shared" si="0"/>
        <v>0</v>
      </c>
      <c r="F9" s="111"/>
      <c r="G9" s="113">
        <f>'Iekārtu tehniskā apkalpošana'!N12</f>
        <v>0</v>
      </c>
      <c r="H9" s="166">
        <f t="shared" si="1"/>
        <v>0</v>
      </c>
      <c r="I9" s="115"/>
    </row>
    <row r="10" spans="1:9" x14ac:dyDescent="0.3">
      <c r="A10" s="109" t="s">
        <v>211</v>
      </c>
      <c r="B10" s="44" t="s">
        <v>470</v>
      </c>
      <c r="C10" s="110">
        <v>1</v>
      </c>
      <c r="D10" s="115"/>
      <c r="E10" s="112">
        <f t="shared" si="0"/>
        <v>0</v>
      </c>
      <c r="F10" s="111"/>
      <c r="G10" s="113">
        <f>'Iekārtu tehniskā apkalpošana'!N13</f>
        <v>0</v>
      </c>
      <c r="H10" s="166">
        <f t="shared" si="1"/>
        <v>0</v>
      </c>
      <c r="I10" s="115"/>
    </row>
    <row r="11" spans="1:9" x14ac:dyDescent="0.3">
      <c r="A11" s="160" t="s">
        <v>212</v>
      </c>
      <c r="B11" s="155" t="s">
        <v>471</v>
      </c>
      <c r="C11" s="161">
        <v>1</v>
      </c>
      <c r="D11" s="156"/>
      <c r="E11" s="112">
        <f t="shared" si="0"/>
        <v>0</v>
      </c>
      <c r="F11" s="158"/>
      <c r="G11" s="159">
        <f>'Iekārtu tehniskā apkalpošana'!N14</f>
        <v>0</v>
      </c>
      <c r="H11" s="186">
        <f>E11+G11+E12+E13</f>
        <v>0</v>
      </c>
      <c r="I11" s="156"/>
    </row>
    <row r="12" spans="1:9" x14ac:dyDescent="0.3">
      <c r="A12" s="108" t="s">
        <v>199</v>
      </c>
      <c r="B12" s="44" t="s">
        <v>407</v>
      </c>
      <c r="C12" s="162">
        <v>100</v>
      </c>
      <c r="D12" s="115"/>
      <c r="E12" s="112">
        <f t="shared" si="0"/>
        <v>0</v>
      </c>
      <c r="F12" s="111"/>
      <c r="G12" s="178" t="s">
        <v>684</v>
      </c>
      <c r="H12" s="187"/>
      <c r="I12" s="115"/>
    </row>
    <row r="13" spans="1:9" x14ac:dyDescent="0.3">
      <c r="A13" s="108" t="s">
        <v>200</v>
      </c>
      <c r="B13" s="44" t="s">
        <v>686</v>
      </c>
      <c r="C13" s="163">
        <v>100</v>
      </c>
      <c r="D13" s="115"/>
      <c r="E13" s="112">
        <f t="shared" si="0"/>
        <v>0</v>
      </c>
      <c r="F13" s="111"/>
      <c r="G13" s="179"/>
      <c r="H13" s="187"/>
      <c r="I13" s="115"/>
    </row>
    <row r="14" spans="1:9" x14ac:dyDescent="0.3">
      <c r="A14" s="108" t="s">
        <v>310</v>
      </c>
      <c r="B14" s="44"/>
      <c r="C14" s="163" t="s">
        <v>683</v>
      </c>
      <c r="D14" s="115"/>
      <c r="E14" s="112"/>
      <c r="F14" s="111"/>
      <c r="G14" s="179"/>
      <c r="H14" s="188"/>
      <c r="I14" s="115"/>
    </row>
    <row r="15" spans="1:9" x14ac:dyDescent="0.3">
      <c r="A15" s="152" t="s">
        <v>202</v>
      </c>
      <c r="B15" s="153" t="s">
        <v>472</v>
      </c>
      <c r="C15" s="154"/>
      <c r="D15" s="149"/>
      <c r="E15" s="150"/>
      <c r="F15" s="151"/>
      <c r="G15" s="179"/>
      <c r="H15" s="167"/>
      <c r="I15" s="149"/>
    </row>
    <row r="16" spans="1:9" x14ac:dyDescent="0.3">
      <c r="A16" s="164" t="s">
        <v>386</v>
      </c>
      <c r="B16" s="115" t="s">
        <v>374</v>
      </c>
      <c r="C16" s="110">
        <v>3</v>
      </c>
      <c r="D16" s="115"/>
      <c r="E16" s="112">
        <f>D16*C16</f>
        <v>0</v>
      </c>
      <c r="F16" s="111"/>
      <c r="G16" s="179"/>
      <c r="H16" s="189">
        <f>E16+E17+E18</f>
        <v>0</v>
      </c>
      <c r="I16" s="115"/>
    </row>
    <row r="17" spans="1:9" x14ac:dyDescent="0.3">
      <c r="A17" s="164" t="s">
        <v>390</v>
      </c>
      <c r="B17" s="115" t="s">
        <v>282</v>
      </c>
      <c r="C17" s="110">
        <v>3</v>
      </c>
      <c r="D17" s="115"/>
      <c r="E17" s="112">
        <f t="shared" si="0"/>
        <v>0</v>
      </c>
      <c r="F17" s="111"/>
      <c r="G17" s="179"/>
      <c r="H17" s="190"/>
      <c r="I17" s="115"/>
    </row>
    <row r="18" spans="1:9" x14ac:dyDescent="0.3">
      <c r="A18" s="164" t="s">
        <v>394</v>
      </c>
      <c r="B18" s="115" t="s">
        <v>285</v>
      </c>
      <c r="C18" s="110">
        <v>3</v>
      </c>
      <c r="D18" s="115"/>
      <c r="E18" s="112">
        <f t="shared" si="0"/>
        <v>0</v>
      </c>
      <c r="F18" s="111"/>
      <c r="G18" s="179"/>
      <c r="H18" s="191"/>
      <c r="I18" s="115"/>
    </row>
    <row r="19" spans="1:9" x14ac:dyDescent="0.3">
      <c r="A19" s="109" t="s">
        <v>203</v>
      </c>
      <c r="B19" s="44" t="s">
        <v>473</v>
      </c>
      <c r="C19" s="110">
        <v>6</v>
      </c>
      <c r="D19" s="115"/>
      <c r="E19" s="112">
        <f>D19*C19</f>
        <v>0</v>
      </c>
      <c r="F19" s="115"/>
      <c r="G19" s="179"/>
      <c r="H19" s="165">
        <f>E19</f>
        <v>0</v>
      </c>
      <c r="I19" s="115"/>
    </row>
    <row r="20" spans="1:9" x14ac:dyDescent="0.3">
      <c r="A20" s="152" t="s">
        <v>439</v>
      </c>
      <c r="B20" s="153" t="s">
        <v>643</v>
      </c>
      <c r="C20" s="154"/>
      <c r="D20" s="149"/>
      <c r="E20" s="150"/>
      <c r="F20" s="149"/>
      <c r="G20" s="179"/>
      <c r="H20" s="168"/>
      <c r="I20" s="149"/>
    </row>
    <row r="21" spans="1:9" x14ac:dyDescent="0.3">
      <c r="A21" s="109" t="s">
        <v>622</v>
      </c>
      <c r="B21" s="44" t="s">
        <v>685</v>
      </c>
      <c r="C21" s="171">
        <v>1920</v>
      </c>
      <c r="D21" s="115"/>
      <c r="E21" s="157">
        <f t="shared" si="0"/>
        <v>0</v>
      </c>
      <c r="F21" s="115"/>
      <c r="G21" s="179"/>
      <c r="H21" s="192">
        <f>E21+E22+E23+E24+E25+(SUM(E27:E36))</f>
        <v>0</v>
      </c>
      <c r="I21" s="115"/>
    </row>
    <row r="22" spans="1:9" x14ac:dyDescent="0.3">
      <c r="A22" s="109" t="s">
        <v>624</v>
      </c>
      <c r="B22" s="44" t="s">
        <v>687</v>
      </c>
      <c r="C22" s="171">
        <v>288</v>
      </c>
      <c r="D22" s="115"/>
      <c r="E22" s="157">
        <f t="shared" si="0"/>
        <v>0</v>
      </c>
      <c r="F22" s="115"/>
      <c r="G22" s="179"/>
      <c r="H22" s="193"/>
      <c r="I22" s="115"/>
    </row>
    <row r="23" spans="1:9" x14ac:dyDescent="0.3">
      <c r="A23" s="109" t="s">
        <v>627</v>
      </c>
      <c r="B23" s="44" t="s">
        <v>462</v>
      </c>
      <c r="C23" s="171">
        <v>1920</v>
      </c>
      <c r="D23" s="115"/>
      <c r="E23" s="157">
        <f t="shared" si="0"/>
        <v>0</v>
      </c>
      <c r="F23" s="115"/>
      <c r="G23" s="179"/>
      <c r="H23" s="193"/>
      <c r="I23" s="115"/>
    </row>
    <row r="24" spans="1:9" x14ac:dyDescent="0.3">
      <c r="A24" s="109" t="s">
        <v>629</v>
      </c>
      <c r="B24" s="44" t="s">
        <v>541</v>
      </c>
      <c r="C24" s="171">
        <v>960</v>
      </c>
      <c r="D24" s="115"/>
      <c r="E24" s="157">
        <f t="shared" si="0"/>
        <v>0</v>
      </c>
      <c r="F24" s="115"/>
      <c r="G24" s="179"/>
      <c r="H24" s="193"/>
      <c r="I24" s="115"/>
    </row>
    <row r="25" spans="1:9" x14ac:dyDescent="0.3">
      <c r="A25" s="109" t="s">
        <v>631</v>
      </c>
      <c r="B25" s="44" t="s">
        <v>576</v>
      </c>
      <c r="C25" s="171">
        <v>480</v>
      </c>
      <c r="D25" s="115"/>
      <c r="E25" s="157">
        <f t="shared" si="0"/>
        <v>0</v>
      </c>
      <c r="F25" s="115"/>
      <c r="G25" s="179"/>
      <c r="H25" s="193"/>
      <c r="I25" s="115"/>
    </row>
    <row r="26" spans="1:9" x14ac:dyDescent="0.3">
      <c r="A26" s="176" t="s">
        <v>633</v>
      </c>
      <c r="B26" s="172" t="s">
        <v>727</v>
      </c>
      <c r="C26" s="173"/>
      <c r="D26" s="149"/>
      <c r="E26" s="150"/>
      <c r="F26" s="149"/>
      <c r="G26" s="179"/>
      <c r="H26" s="193"/>
      <c r="I26" s="149"/>
    </row>
    <row r="27" spans="1:9" x14ac:dyDescent="0.3">
      <c r="A27" s="164" t="s">
        <v>634</v>
      </c>
      <c r="B27" s="115" t="s">
        <v>699</v>
      </c>
      <c r="C27" s="171">
        <v>20</v>
      </c>
      <c r="D27" s="115"/>
      <c r="E27" s="174">
        <f>C27*D27</f>
        <v>0</v>
      </c>
      <c r="F27" s="115"/>
      <c r="G27" s="179"/>
      <c r="H27" s="193"/>
      <c r="I27" s="115"/>
    </row>
    <row r="28" spans="1:9" x14ac:dyDescent="0.3">
      <c r="A28" s="164" t="s">
        <v>635</v>
      </c>
      <c r="B28" s="115" t="s">
        <v>700</v>
      </c>
      <c r="C28" s="171">
        <v>3</v>
      </c>
      <c r="D28" s="115"/>
      <c r="E28" s="174">
        <f t="shared" ref="E28:E36" si="2">C28*D28</f>
        <v>0</v>
      </c>
      <c r="F28" s="115"/>
      <c r="G28" s="179"/>
      <c r="H28" s="193"/>
      <c r="I28" s="115"/>
    </row>
    <row r="29" spans="1:9" x14ac:dyDescent="0.3">
      <c r="A29" s="164" t="s">
        <v>636</v>
      </c>
      <c r="B29" s="115" t="s">
        <v>701</v>
      </c>
      <c r="C29" s="171">
        <v>20</v>
      </c>
      <c r="D29" s="115"/>
      <c r="E29" s="174">
        <f t="shared" si="2"/>
        <v>0</v>
      </c>
      <c r="F29" s="115"/>
      <c r="G29" s="179"/>
      <c r="H29" s="193"/>
      <c r="I29" s="115"/>
    </row>
    <row r="30" spans="1:9" x14ac:dyDescent="0.3">
      <c r="A30" s="164" t="s">
        <v>637</v>
      </c>
      <c r="B30" s="115" t="s">
        <v>702</v>
      </c>
      <c r="C30" s="171">
        <v>10</v>
      </c>
      <c r="D30" s="115"/>
      <c r="E30" s="174">
        <f t="shared" si="2"/>
        <v>0</v>
      </c>
      <c r="F30" s="115"/>
      <c r="G30" s="179"/>
      <c r="H30" s="193"/>
      <c r="I30" s="115"/>
    </row>
    <row r="31" spans="1:9" x14ac:dyDescent="0.3">
      <c r="A31" s="164" t="s">
        <v>638</v>
      </c>
      <c r="B31" s="115" t="s">
        <v>703</v>
      </c>
      <c r="C31" s="171">
        <v>5</v>
      </c>
      <c r="D31" s="115"/>
      <c r="E31" s="174">
        <f t="shared" si="2"/>
        <v>0</v>
      </c>
      <c r="F31" s="115"/>
      <c r="G31" s="179"/>
      <c r="H31" s="193"/>
      <c r="I31" s="115"/>
    </row>
    <row r="32" spans="1:9" x14ac:dyDescent="0.3">
      <c r="A32" s="164" t="s">
        <v>709</v>
      </c>
      <c r="B32" s="115" t="s">
        <v>704</v>
      </c>
      <c r="C32" s="171">
        <v>1920</v>
      </c>
      <c r="D32" s="115"/>
      <c r="E32" s="174">
        <f t="shared" si="2"/>
        <v>0</v>
      </c>
      <c r="F32" s="115"/>
      <c r="G32" s="179"/>
      <c r="H32" s="193"/>
      <c r="I32" s="115"/>
    </row>
    <row r="33" spans="1:9" x14ac:dyDescent="0.3">
      <c r="A33" s="164" t="s">
        <v>710</v>
      </c>
      <c r="B33" s="115" t="s">
        <v>705</v>
      </c>
      <c r="C33" s="171">
        <v>288</v>
      </c>
      <c r="D33" s="115"/>
      <c r="E33" s="174">
        <f t="shared" si="2"/>
        <v>0</v>
      </c>
      <c r="F33" s="115"/>
      <c r="G33" s="179"/>
      <c r="H33" s="193"/>
      <c r="I33" s="115"/>
    </row>
    <row r="34" spans="1:9" x14ac:dyDescent="0.3">
      <c r="A34" s="164" t="s">
        <v>711</v>
      </c>
      <c r="B34" s="115" t="s">
        <v>706</v>
      </c>
      <c r="C34" s="171">
        <v>1920</v>
      </c>
      <c r="D34" s="115"/>
      <c r="E34" s="174">
        <f t="shared" si="2"/>
        <v>0</v>
      </c>
      <c r="F34" s="115"/>
      <c r="G34" s="179"/>
      <c r="H34" s="193"/>
      <c r="I34" s="115"/>
    </row>
    <row r="35" spans="1:9" x14ac:dyDescent="0.3">
      <c r="A35" s="164" t="s">
        <v>712</v>
      </c>
      <c r="B35" s="115" t="s">
        <v>707</v>
      </c>
      <c r="C35" s="171">
        <v>960</v>
      </c>
      <c r="D35" s="115"/>
      <c r="E35" s="174">
        <f t="shared" si="2"/>
        <v>0</v>
      </c>
      <c r="F35" s="115"/>
      <c r="G35" s="179"/>
      <c r="H35" s="193"/>
      <c r="I35" s="115"/>
    </row>
    <row r="36" spans="1:9" x14ac:dyDescent="0.3">
      <c r="A36" s="164" t="s">
        <v>713</v>
      </c>
      <c r="B36" s="115" t="s">
        <v>708</v>
      </c>
      <c r="C36" s="171">
        <v>480</v>
      </c>
      <c r="D36" s="115"/>
      <c r="E36" s="174">
        <f t="shared" si="2"/>
        <v>0</v>
      </c>
      <c r="F36" s="115"/>
      <c r="G36" s="179"/>
      <c r="H36" s="194"/>
      <c r="I36" s="115"/>
    </row>
    <row r="37" spans="1:9" x14ac:dyDescent="0.3">
      <c r="A37" s="152" t="s">
        <v>238</v>
      </c>
      <c r="B37" s="153" t="s">
        <v>644</v>
      </c>
      <c r="C37" s="154"/>
      <c r="D37" s="149"/>
      <c r="E37" s="150"/>
      <c r="F37" s="149"/>
      <c r="G37" s="179"/>
      <c r="H37" s="168"/>
      <c r="I37" s="149"/>
    </row>
    <row r="38" spans="1:9" x14ac:dyDescent="0.3">
      <c r="A38" s="108" t="s">
        <v>252</v>
      </c>
      <c r="B38" s="44" t="s">
        <v>593</v>
      </c>
      <c r="C38" s="163">
        <v>5</v>
      </c>
      <c r="D38" s="115"/>
      <c r="E38" s="157">
        <f t="shared" si="0"/>
        <v>0</v>
      </c>
      <c r="F38" s="115"/>
      <c r="G38" s="179"/>
      <c r="H38" s="192">
        <f>E38+E39+E40+E41+E42+E44+E45</f>
        <v>0</v>
      </c>
      <c r="I38" s="115"/>
    </row>
    <row r="39" spans="1:9" x14ac:dyDescent="0.3">
      <c r="A39" s="108" t="s">
        <v>586</v>
      </c>
      <c r="B39" s="44" t="s">
        <v>594</v>
      </c>
      <c r="C39" s="163">
        <v>5</v>
      </c>
      <c r="D39" s="115"/>
      <c r="E39" s="157">
        <f t="shared" si="0"/>
        <v>0</v>
      </c>
      <c r="F39" s="115"/>
      <c r="G39" s="179"/>
      <c r="H39" s="193"/>
      <c r="I39" s="115"/>
    </row>
    <row r="40" spans="1:9" x14ac:dyDescent="0.3">
      <c r="A40" s="108" t="s">
        <v>578</v>
      </c>
      <c r="B40" s="44" t="s">
        <v>595</v>
      </c>
      <c r="C40" s="163">
        <v>5</v>
      </c>
      <c r="D40" s="115"/>
      <c r="E40" s="157">
        <f t="shared" si="0"/>
        <v>0</v>
      </c>
      <c r="F40" s="115"/>
      <c r="G40" s="179"/>
      <c r="H40" s="193"/>
      <c r="I40" s="115"/>
    </row>
    <row r="41" spans="1:9" x14ac:dyDescent="0.3">
      <c r="A41" s="108" t="s">
        <v>580</v>
      </c>
      <c r="B41" s="44" t="s">
        <v>596</v>
      </c>
      <c r="C41" s="163">
        <v>5</v>
      </c>
      <c r="D41" s="115"/>
      <c r="E41" s="157">
        <f t="shared" si="0"/>
        <v>0</v>
      </c>
      <c r="F41" s="115"/>
      <c r="G41" s="179"/>
      <c r="H41" s="193"/>
      <c r="I41" s="115"/>
    </row>
    <row r="42" spans="1:9" x14ac:dyDescent="0.3">
      <c r="A42" s="108" t="s">
        <v>582</v>
      </c>
      <c r="B42" s="44" t="s">
        <v>597</v>
      </c>
      <c r="C42" s="163">
        <v>5</v>
      </c>
      <c r="D42" s="115"/>
      <c r="E42" s="157">
        <f t="shared" si="0"/>
        <v>0</v>
      </c>
      <c r="F42" s="115"/>
      <c r="G42" s="179"/>
      <c r="H42" s="193"/>
      <c r="I42" s="115"/>
    </row>
    <row r="43" spans="1:9" x14ac:dyDescent="0.3">
      <c r="A43" s="176" t="s">
        <v>584</v>
      </c>
      <c r="B43" s="172" t="s">
        <v>727</v>
      </c>
      <c r="C43" s="173"/>
      <c r="D43" s="149"/>
      <c r="E43" s="150"/>
      <c r="F43" s="149"/>
      <c r="G43" s="179"/>
      <c r="H43" s="193"/>
      <c r="I43" s="177"/>
    </row>
    <row r="44" spans="1:9" x14ac:dyDescent="0.3">
      <c r="A44" s="108" t="s">
        <v>585</v>
      </c>
      <c r="B44" s="115" t="s">
        <v>601</v>
      </c>
      <c r="C44" s="4">
        <v>3</v>
      </c>
      <c r="D44" s="115"/>
      <c r="E44" s="157">
        <f>C44*D44</f>
        <v>0</v>
      </c>
      <c r="F44" s="115"/>
      <c r="G44" s="179"/>
      <c r="H44" s="193"/>
      <c r="I44" s="115"/>
    </row>
    <row r="45" spans="1:9" x14ac:dyDescent="0.3">
      <c r="A45" s="108" t="s">
        <v>716</v>
      </c>
      <c r="B45" s="115" t="s">
        <v>715</v>
      </c>
      <c r="C45" s="4">
        <v>3</v>
      </c>
      <c r="D45" s="115"/>
      <c r="E45" s="157">
        <f>C45*D45</f>
        <v>0</v>
      </c>
      <c r="F45" s="115"/>
      <c r="G45" s="179"/>
      <c r="H45" s="194"/>
      <c r="I45" s="115"/>
    </row>
    <row r="46" spans="1:9" x14ac:dyDescent="0.3">
      <c r="A46" s="152" t="s">
        <v>461</v>
      </c>
      <c r="B46" s="149" t="s">
        <v>679</v>
      </c>
      <c r="C46" s="149"/>
      <c r="D46" s="149"/>
      <c r="E46" s="150"/>
      <c r="F46" s="149"/>
      <c r="G46" s="179"/>
      <c r="H46" s="168"/>
      <c r="I46" s="149"/>
    </row>
    <row r="47" spans="1:9" x14ac:dyDescent="0.3">
      <c r="A47" s="175" t="s">
        <v>728</v>
      </c>
      <c r="B47" s="115" t="s">
        <v>680</v>
      </c>
      <c r="C47" s="163">
        <v>1</v>
      </c>
      <c r="D47" s="115"/>
      <c r="E47" s="157">
        <f>D47*C47</f>
        <v>0</v>
      </c>
      <c r="F47" s="115"/>
      <c r="G47" s="179"/>
      <c r="H47" s="181">
        <f>E47+E48+E49</f>
        <v>0</v>
      </c>
      <c r="I47" s="115"/>
    </row>
    <row r="48" spans="1:9" x14ac:dyDescent="0.3">
      <c r="A48" s="175" t="s">
        <v>675</v>
      </c>
      <c r="B48" s="115" t="s">
        <v>681</v>
      </c>
      <c r="C48" s="163">
        <v>3</v>
      </c>
      <c r="D48" s="115"/>
      <c r="E48" s="157">
        <f t="shared" si="0"/>
        <v>0</v>
      </c>
      <c r="F48" s="115"/>
      <c r="G48" s="179"/>
      <c r="H48" s="182"/>
      <c r="I48" s="115"/>
    </row>
    <row r="49" spans="1:9" x14ac:dyDescent="0.3">
      <c r="A49" s="175" t="s">
        <v>717</v>
      </c>
      <c r="B49" s="115" t="s">
        <v>682</v>
      </c>
      <c r="C49" s="163">
        <v>1</v>
      </c>
      <c r="D49" s="115"/>
      <c r="E49" s="157">
        <f t="shared" si="0"/>
        <v>0</v>
      </c>
      <c r="F49" s="115"/>
      <c r="G49" s="180"/>
      <c r="H49" s="183"/>
      <c r="I49" s="115"/>
    </row>
  </sheetData>
  <mergeCells count="8">
    <mergeCell ref="G12:G49"/>
    <mergeCell ref="H47:H49"/>
    <mergeCell ref="A1:H1"/>
    <mergeCell ref="A2:H2"/>
    <mergeCell ref="H11:H14"/>
    <mergeCell ref="H16:H18"/>
    <mergeCell ref="H21:H36"/>
    <mergeCell ref="H38:H45"/>
  </mergeCells>
  <phoneticPr fontId="2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16</vt:i4>
      </vt:variant>
    </vt:vector>
  </HeadingPairs>
  <TitlesOfParts>
    <vt:vector size="16" baseType="lpstr">
      <vt:lpstr>Obligātās prasības</vt:lpstr>
      <vt:lpstr>TS 1. poz</vt:lpstr>
      <vt:lpstr>TS 2. poz</vt:lpstr>
      <vt:lpstr>TS 3. poz</vt:lpstr>
      <vt:lpstr>TS 4. poz</vt:lpstr>
      <vt:lpstr>TS 5. poz</vt:lpstr>
      <vt:lpstr>TS 6. poz</vt:lpstr>
      <vt:lpstr>TS 7. poz</vt:lpstr>
      <vt:lpstr>TS 8. poz</vt:lpstr>
      <vt:lpstr>TS 9. poz</vt:lpstr>
      <vt:lpstr>TS 10. poz</vt:lpstr>
      <vt:lpstr>TS 11. poz</vt:lpstr>
      <vt:lpstr>TS 12. poz</vt:lpstr>
      <vt:lpstr>TS 13. poz</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Viktorija Abrama</cp:lastModifiedBy>
  <dcterms:created xsi:type="dcterms:W3CDTF">2015-06-05T18:17:20Z</dcterms:created>
  <dcterms:modified xsi:type="dcterms:W3CDTF">2026-07-30T12:39:48Z</dcterms:modified>
</cp:coreProperties>
</file>