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C:\Users\Vita.Vasila\Downloads\"/>
    </mc:Choice>
  </mc:AlternateContent>
  <xr:revisionPtr revIDLastSave="0" documentId="13_ncr:1_{3878C7B5-8AEA-4770-B2AB-DD0D9A66EA86}" xr6:coauthVersionLast="47" xr6:coauthVersionMax="47" xr10:uidLastSave="{00000000-0000-0000-0000-000000000000}"/>
  <bookViews>
    <workbookView xWindow="-110" yWindow="-110" windowWidth="19420" windowHeight="11500" xr2:uid="{00000000-000D-0000-FFFF-FFFF00000000}"/>
  </bookViews>
  <sheets>
    <sheet name="Tehniskais piedāvājums" sheetId="1" r:id="rId1"/>
    <sheet name="Finanšu piedāvājums_obligātās" sheetId="2" r:id="rId2"/>
    <sheet name="Finanšu piedāvājums_vēlamās" sheetId="4"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70" i="4" l="1"/>
  <c r="E87" i="1"/>
  <c r="E88" i="1"/>
  <c r="E89" i="1"/>
  <c r="A6" i="4" a="1"/>
  <c r="E5" i="1"/>
  <c r="E8" i="1"/>
  <c r="E10" i="1"/>
  <c r="E12" i="1"/>
  <c r="E13" i="1"/>
  <c r="E14" i="1"/>
  <c r="E15" i="1"/>
  <c r="E17" i="1"/>
  <c r="E19" i="1"/>
  <c r="E20" i="1"/>
  <c r="E21" i="1"/>
  <c r="E22" i="1"/>
  <c r="E23" i="1"/>
  <c r="E24" i="1"/>
  <c r="E25" i="1"/>
  <c r="E26" i="1"/>
  <c r="E27" i="1"/>
  <c r="E28" i="1"/>
  <c r="E29" i="1"/>
  <c r="E30" i="1"/>
  <c r="E31" i="1"/>
  <c r="E32" i="1"/>
  <c r="E34" i="1"/>
  <c r="E35" i="1"/>
  <c r="E36" i="1"/>
  <c r="E37" i="1"/>
  <c r="E38" i="1"/>
  <c r="E39" i="1"/>
  <c r="E40" i="1"/>
  <c r="E43" i="1"/>
  <c r="E44" i="1"/>
  <c r="E47" i="1"/>
  <c r="E49" i="1"/>
  <c r="E52" i="1"/>
  <c r="E53" i="1"/>
  <c r="E56" i="1"/>
  <c r="E57" i="1"/>
  <c r="E59" i="1"/>
  <c r="E60" i="1"/>
  <c r="E63" i="1"/>
  <c r="E64" i="1"/>
  <c r="E65" i="1"/>
  <c r="E66" i="1"/>
  <c r="E67" i="1"/>
  <c r="E68" i="1"/>
  <c r="E70" i="1"/>
  <c r="E74" i="1"/>
  <c r="E75" i="1"/>
  <c r="E76" i="1"/>
  <c r="E77" i="1"/>
  <c r="E82" i="1"/>
  <c r="E83" i="1"/>
  <c r="E84" i="1"/>
  <c r="E86" i="1"/>
  <c r="E90" i="1"/>
  <c r="E91" i="1"/>
  <c r="E92" i="1"/>
  <c r="E93" i="1"/>
  <c r="E96" i="1"/>
  <c r="E97" i="1"/>
  <c r="E98" i="1"/>
  <c r="A6" i="2" a="1"/>
  <c r="D3" i="1"/>
  <c r="D4" i="4" l="1"/>
  <c r="C99"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Madara Austriņa</author>
  </authors>
  <commentList>
    <comment ref="G4" authorId="0" shapeId="0" xr:uid="{A80C78BD-412E-4364-AB9E-DD8E73831D86}">
      <text>
        <r>
          <rPr>
            <b/>
            <sz val="10"/>
            <color indexed="81"/>
            <rFont val="Tahoma"/>
            <family val="2"/>
          </rPr>
          <t xml:space="preserve">- atbilst </t>
        </r>
        <r>
          <rPr>
            <sz val="10"/>
            <color indexed="81"/>
            <rFont val="Tahoma"/>
            <family val="2"/>
          </rPr>
          <t>– piedāvātais pakalpojums nodrošina pilnīgu atbilstību definētajai prasībai;</t>
        </r>
        <r>
          <rPr>
            <b/>
            <sz val="10"/>
            <color indexed="81"/>
            <rFont val="Tahoma"/>
            <family val="2"/>
          </rPr>
          <t xml:space="preserve">
- daļēji atbilst – </t>
        </r>
        <r>
          <rPr>
            <sz val="10"/>
            <color indexed="81"/>
            <rFont val="Tahoma"/>
            <family val="2"/>
          </rPr>
          <t>piedāvātais pakalpojums nodrošina daļēju atbilstību definētajai prasībai vai nodrošina to ar būtiski vairāk soļiem, papildu izmantojamiem rīkiem vai citādi apgrūtinot DVS lietošanu. Šajā gadījumā skaidrojošajā informācijā (kolonna I) jāsniedz informācija par alternatīvajām iespējām izpildīt prasību un to ierobežojumiem;</t>
        </r>
        <r>
          <rPr>
            <b/>
            <sz val="10"/>
            <color indexed="81"/>
            <rFont val="Tahoma"/>
            <family val="2"/>
          </rPr>
          <t xml:space="preserve">
- neatbilst – </t>
        </r>
        <r>
          <rPr>
            <sz val="10"/>
            <color indexed="81"/>
            <rFont val="Tahoma"/>
            <family val="2"/>
          </rPr>
          <t>piedāvātais pakalpojums nenodrošina atbilstību definētajai prasībai. Šis veids atzīmējams tikai vēlamajām vajadzībām. Neatbilstības obligātajām prasībām gadījumā (šūna iekrāsojas sarkana un tiek uzrādīts sarkans paziņojums “Piedāvājums neatbilst prasībām”) Pretendenta piedāvājums tiks noraidīts.</t>
        </r>
      </text>
    </comment>
    <comment ref="H4" authorId="0" shapeId="0" xr:uid="{81D433F6-525A-435C-9302-D61DF0986630}">
      <text>
        <r>
          <rPr>
            <sz val="9"/>
            <color indexed="81"/>
            <rFont val="Tahoma"/>
            <family val="2"/>
          </rPr>
          <t xml:space="preserve">- </t>
        </r>
        <r>
          <rPr>
            <b/>
            <sz val="9"/>
            <color indexed="81"/>
            <rFont val="Tahoma"/>
            <family val="2"/>
          </rPr>
          <t xml:space="preserve">obligāto prasību ieviešanas maksa </t>
        </r>
        <r>
          <rPr>
            <sz val="9"/>
            <color indexed="81"/>
            <rFont val="Tahoma"/>
            <family val="2"/>
          </rPr>
          <t xml:space="preserve">– atbilstība prasībai tiek nodrošināta piedāvātā finansējuma ietvaros. Vismaz visām obligātajām prasībām jābūt iekļautām obligāto prasību ieviešanas maksā, taču tajā var būt iekļautas arī vēlamās prasības, piemēram, ja vēlamo prasību iespējams izpildīt saistīti ar obligātās prasības ieviešanu;
- </t>
        </r>
        <r>
          <rPr>
            <b/>
            <sz val="9"/>
            <color indexed="81"/>
            <rFont val="Tahoma"/>
            <family val="2"/>
          </rPr>
          <t>vēlamo prasību ieviešanas maksa</t>
        </r>
        <r>
          <rPr>
            <sz val="9"/>
            <color indexed="81"/>
            <rFont val="Tahoma"/>
            <family val="2"/>
          </rPr>
          <t xml:space="preserve"> – atbilstība prasībai tiek nodrošināta, ja Pasūtītājs sedz papildu maksu.</t>
        </r>
      </text>
    </comment>
    <comment ref="I4" authorId="0" shapeId="0" xr:uid="{7FAFC5F9-3352-4708-8ED5-127A3B69AFF6}">
      <text>
        <r>
          <rPr>
            <b/>
            <sz val="9"/>
            <color indexed="81"/>
            <rFont val="Tahoma"/>
            <family val="2"/>
          </rPr>
          <t>Skaidrojoša informācija par katru prasību pievienojama obligāti</t>
        </r>
        <r>
          <rPr>
            <sz val="9"/>
            <color indexed="81"/>
            <rFont val="Tahoma"/>
            <family val="2"/>
          </rPr>
          <t xml:space="preserve"> un, ja attiecināms, pievienojama atsauce uz pielikumiem, kur var tikt detalizēts skaidrojums, pievienotas ilustrācijas, ekrānuzņēmumi vai citi materiāli, kas sniedz pilnvērtīgu ieskatu pakalpojuma atbilstībā. Vispārīgas atsauces uz Pretendenta tīmekļvietni, publicitātes vai tamlīdzīgiem materiāliem nav pieņemamas kā skaidrojoša informācija. </t>
        </r>
        <r>
          <rPr>
            <b/>
            <sz val="9"/>
            <color indexed="81"/>
            <rFont val="Tahoma"/>
            <family val="2"/>
          </rPr>
          <t xml:space="preserve">Ja kādai prasībai nav norādīta atbilstība un/vai sniegta skaidrojoša informācija, Pasūtītājs pieņem, ka piedāvātais pakalpojums pilnībā atbilst prasībai, un tas ir iekļauts obligāto prasību ieviešanas maksā.
</t>
        </r>
        <r>
          <rPr>
            <sz val="9"/>
            <color indexed="81"/>
            <rFont val="Tahoma"/>
            <family val="2"/>
          </rPr>
          <t>Ja attiecināms, pievienojama informācija par papildus pieejamajām, konfigurējamām funkcionalitātēm, kas nav iekļautas Pasūtītāja prasībās, taču veicina Pasūtītāja mērķa sasniegšanu.</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Madara Austriņa</author>
  </authors>
  <commentList>
    <comment ref="A36" authorId="0" shapeId="0" xr:uid="{5BB2481D-4148-4958-8B17-3B36DAD44F21}">
      <text>
        <r>
          <rPr>
            <sz val="11"/>
            <color indexed="81"/>
            <rFont val="Tahoma"/>
            <family val="2"/>
          </rPr>
          <t>Norādāms prasības numurs katrai atsevišķai vēlamajai prasībai vai vairākām prasībām kopā, ja tās ir savstarpēji atkarīgas un ieviešamas kopā. Pasūtītājs aicina Papildu maksas piedāvājumu strukturēt iespējami detalizēti, lai būtu iespējams pamatoti izvērtēt iepērkamo pakalpojuma apjomu.</t>
        </r>
      </text>
    </comment>
    <comment ref="B36" authorId="0" shapeId="0" xr:uid="{DE09351B-585C-4B9F-8F54-049AAE35FEF3}">
      <text>
        <r>
          <rPr>
            <sz val="11"/>
            <color indexed="81"/>
            <rFont val="Tahoma"/>
            <family val="2"/>
          </rPr>
          <t>Norādāms laiks attiecīgās/-o prasības/-u papildu izstrādei veselās stundās. Ja Pasūtītājs nolems ieviest vēlamās prasības, slēdzot Līgumu starp Pasūtītāju un Piegādātāju, tajā var tikt atbilstoši pagarināts kopējais līguma darbības termiņš (6 mēneši no līguma noslēgšanas dienas, tai skaitā līdz 2026. gada beigām ir ieviešot produkcijā minimālo funkcionalitāti).</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<sst xmlns="http://schemas.openxmlformats.org/spreadsheetml/2006/main" count="514" uniqueCount="313">
  <si>
    <t>Tehniskais piedāvājums</t>
  </si>
  <si>
    <t>Nr.</t>
  </si>
  <si>
    <t>Prasība</t>
  </si>
  <si>
    <t>Apraksts</t>
  </si>
  <si>
    <t>Veids</t>
  </si>
  <si>
    <t>Atbilstība</t>
  </si>
  <si>
    <t>Finansēšanas veids</t>
  </si>
  <si>
    <t>Informācija un atsauce uz pielikumu (ja attiecināms)</t>
  </si>
  <si>
    <t>Prasības/-u numurs/-i</t>
  </si>
  <si>
    <t>Punkti</t>
  </si>
  <si>
    <r>
      <t xml:space="preserve">Punkti </t>
    </r>
    <r>
      <rPr>
        <sz val="11"/>
        <color theme="0"/>
        <rFont val="Aptos"/>
        <family val="2"/>
      </rPr>
      <t>(vēlamajām prasībām)</t>
    </r>
  </si>
  <si>
    <t>Kopā</t>
  </si>
  <si>
    <t>Microsoft 365 vides konfigurēšana dokumentu vadībai</t>
  </si>
  <si>
    <r>
      <t xml:space="preserve">Finanšu piedāvājums </t>
    </r>
    <r>
      <rPr>
        <b/>
        <u/>
        <sz val="12"/>
        <color theme="1"/>
        <rFont val="Aptos"/>
        <family val="2"/>
      </rPr>
      <t>vēlamo prasību ieviešanas</t>
    </r>
    <r>
      <rPr>
        <b/>
        <sz val="12"/>
        <color theme="1"/>
        <rFont val="Aptos"/>
        <family val="2"/>
      </rPr>
      <t xml:space="preserve"> maksai</t>
    </r>
    <r>
      <rPr>
        <sz val="12"/>
        <color theme="1"/>
        <rFont val="Aptos"/>
        <family val="2"/>
      </rPr>
      <t xml:space="preserve"> </t>
    </r>
  </si>
  <si>
    <r>
      <t xml:space="preserve">Finanšu piedāvājums </t>
    </r>
    <r>
      <rPr>
        <b/>
        <u/>
        <sz val="12"/>
        <color theme="1"/>
        <rFont val="Aptos"/>
        <family val="2"/>
      </rPr>
      <t>obligāto prasību ieviešanas</t>
    </r>
    <r>
      <rPr>
        <b/>
        <sz val="12"/>
        <color theme="1"/>
        <rFont val="Aptos"/>
        <family val="2"/>
      </rPr>
      <t xml:space="preserve"> maksai (OPM)</t>
    </r>
  </si>
  <si>
    <r>
      <t xml:space="preserve">OPM </t>
    </r>
    <r>
      <rPr>
        <sz val="11"/>
        <color theme="0"/>
        <rFont val="Aptos"/>
        <family val="2"/>
      </rPr>
      <t>(eiro bez PVN, ar diviem cipariem aiz komata)</t>
    </r>
  </si>
  <si>
    <t>Lai pārliecinātos par obligāto prasību ieviešanas maksas finanšu piedāvājuma atbilstību visām uz to attiecināmajām izpildāmajām prasībām, tabulā automātiski ielasās prasības, kuru finansēšanas veids Tehniskajā piedāvājumā norādīts kā obligāto prasību ieviešanas maksa. Nav iekļautas prasības, kurām Pretendenta Risinājums neatbilst.</t>
  </si>
  <si>
    <r>
      <t>Punkti</t>
    </r>
    <r>
      <rPr>
        <sz val="11"/>
        <color theme="1"/>
        <rFont val="Aptos"/>
        <family val="2"/>
      </rPr>
      <t xml:space="preserve"> (vēlamajām prasībām)</t>
    </r>
  </si>
  <si>
    <r>
      <t xml:space="preserve">Minimālā funkcionalitāte </t>
    </r>
    <r>
      <rPr>
        <sz val="11"/>
        <color theme="0"/>
        <rFont val="Aptos"/>
        <family val="2"/>
      </rPr>
      <t xml:space="preserve">(ieviešama līdz 2026. g. beigām) </t>
    </r>
  </si>
  <si>
    <r>
      <t xml:space="preserve">Minimālā funkcionalitāte </t>
    </r>
    <r>
      <rPr>
        <sz val="11"/>
        <color theme="1"/>
        <rFont val="Aptos"/>
        <family val="2"/>
      </rPr>
      <t xml:space="preserve">(ieviešama līdz 2026. g. beigām) </t>
    </r>
  </si>
  <si>
    <t>Piekļuves tiesību pārvaldība</t>
  </si>
  <si>
    <t>Vēlamā funkcionalitāte piekļuves piešķiršanai</t>
  </si>
  <si>
    <t>Vēlamā funkcionalitāte piekļuves pieprasīšanai</t>
  </si>
  <si>
    <t>Personalizācija – uzņēmuma līmenis</t>
  </si>
  <si>
    <t>Personalizācija – lietotāja līmenis</t>
  </si>
  <si>
    <t>Neierobežots skaits, LSM administratoram brīvi konfigurējamas lietotāju grupas, piekļuves līmeņi un pieļaujamie darbību veidi.
Papildus piekļuves tiesības tiek automātiski piešķirtas vai ierobežotas caur saistītajām funkcijām – uzdevuma uzdošanu, atcelšanu, ierobežotas pieejamības statusa noteikšanu.
Arī gadījumos, kad lietotājam nav piekļuves tiesību uz konkrētu dokumentu, tas ir redzams dokumentu sarakstā.</t>
  </si>
  <si>
    <t>Uzdevuma devējam nodrošināta iespēja izvēlēties, vai uzdevuma saņēmējam piešķirt piekļuvi arī saistītajiem dokumentiem un kuriem no tiem, tādējādi nodrošinot uzdevuma saņēmējam pilnu nepieciešamo informāciju uzdevuma izpildei un izvairoties no saistīto dokumentu manuālas, individuālas nodošanas.
Pēc noklusējuma piekļuves piešķiršanas atzīme paredzēta visiem saistītajiem dokumentiem ar iespēju to izņemt visiem dokumentiem reizē vai individuāliem dokumentiem. Iespēja piešķirt piekļuvi vai aktualizēt piekļuves tiesības pieejama gan uzdevuma došanas laikā, gan pēc tam.</t>
  </si>
  <si>
    <t>Lietotājam nodrošināta iespēja ar vienkāršu darbību pieprasīt uzdevuma devējam vai citam definētajam atbildīgajam lietotājam piekļuves piešķiršanu konkrētiem dokumentiem – piemēram, kopējā dokumentu sarakstā vai apstrādājama (ar uzdevumu uzdota) dokumenta saistīto dokumentu sarakstā izvēloties “Pieprasīt piekļuvi” un ievadot īsu tekstuālu pamatojumu.
Atbildīgajam lietotājam ar vienkāršu darbību ir iespēja apstiprināt vai noraidīt pieprasījumu un ievadīt īsu tekstuālu pamatojumu.</t>
  </si>
  <si>
    <t>Iespēja noteiktu piekļuves tiesību lietotājiem personalizēt  uzņēmuma līmeņa darba vidi, tai skaitā:
a)	informācijas apjomu un attēlojumu, uzsākot darbu DVS un konkrētās DVS sadaļās. Piemēram, iespējot vai atspējot sadaļas, struktūras elementus vai informācijas kolonnas atbilstoši to izmantošanas nepieciešamībai, kā arī lietotāju grupām;
b)	izveidot, rediģēt un kārtot saīsnes uz dokumentu sarakstu ar piemērotiem noteiktiem filtriem vai citu saturu, kuram nepieciešams ērti piekļūt.</t>
  </si>
  <si>
    <t>Iespēja lietotājam personalizēt individuālo darba vidi, piemēram, informācijas apjomu un attēlojumu sākuma skatā – iespējot vai atspējot sadaļas vai informācijas kolonnas, kārtot sadaļas atbilstoši to izmantošanas nepieciešamībai, saņemamos paziņojumus un to kanālus, veidot sev nepieciešamās saīsnes.
Konfigurācija jāsaglabā (nav nepieciešams konfigurēt katrā pieslēgšanās reizē).</t>
  </si>
  <si>
    <t>5.1.</t>
  </si>
  <si>
    <t>5.2.</t>
  </si>
  <si>
    <t>5.3.</t>
  </si>
  <si>
    <t>5.4.</t>
  </si>
  <si>
    <t>5.5.</t>
  </si>
  <si>
    <t>Obligāta</t>
  </si>
  <si>
    <t>Vēlama</t>
  </si>
  <si>
    <t>Jā</t>
  </si>
  <si>
    <t>Nē</t>
  </si>
  <si>
    <t>Satura meklēšana, kārtošana un filtrēšana – obligātās prasības</t>
  </si>
  <si>
    <t>Satura filtrēšana – vēlamās prasības</t>
  </si>
  <si>
    <t>Obligāti ievadāmā informācija</t>
  </si>
  <si>
    <t>Datu lauku paskaidrojumi</t>
  </si>
  <si>
    <t>Datumu datu lauki</t>
  </si>
  <si>
    <t>5.6.</t>
  </si>
  <si>
    <t>5.7.</t>
  </si>
  <si>
    <t>5.8.</t>
  </si>
  <si>
    <t>5.9.</t>
  </si>
  <si>
    <t>5.10.</t>
  </si>
  <si>
    <t>5.11.</t>
  </si>
  <si>
    <t>5.12.</t>
  </si>
  <si>
    <t>5.13.</t>
  </si>
  <si>
    <t>5.14.</t>
  </si>
  <si>
    <t>Elastīga satura meklēšana, kārtošana un filtrēšana pēc viena vai vairākiem parametriem, tai skaitā teksta laukiem, piemēram, pēc saņēmēja vārda un nosaukuma fragmenta vai pēc laika intervāla un fragmenta no dokumenta satura (no tam paredzētā datu lauka nevis datnēm). 
Satura meklēšanā iespējams mainīt meklēšanas apgabalu, piemēram, visā DVS vai tikai konkrētajā sadaļā/mapē – pēc noklusējuma paredzot meklēšanu apgabalā, kur lietotājs atrodas.</t>
  </si>
  <si>
    <t>Datumi filtrējami ne tikai ar individuālu datumu atzīmēm, bet arī grupās, piemēram, viss jūlijs vai viss 2026. gads.</t>
  </si>
  <si>
    <t xml:space="preserve">Iespēja LSM administratoram brīvi konfigurēt, kura ir obligāti un kura pēc izvēles ievadāma informācija. Norāde, ka informācija ir ievadāma obligāti, ir vizuāli izcelta, lietotājam pamanāma.
Nav iespējams veikt nākamo soli, ja nav aizpildīts obligāti aizpildāmais lauks (sistēmas paziņojums par neizpildītu darbību). </t>
  </si>
  <si>
    <t xml:space="preserve">Pie datu laukiem ir attēlojams paskaidrojošs teksts, rīka padomi (tooltips) vai cita kontekstuāla informāciju, kas palīdz lietotājam korekti ievadīt datus un saprast to nozīmi.
Paskaidrojumi ir LSM administratoram brīvi konfigurējami. </t>
  </si>
  <si>
    <t>Datumi visos attiecināmajos datu laukos tiek formatēti vienādi. Datumu datu lauki ir ar tiešas teksta ievades iespēju (nevis kalendāra izvēlni).
DVS jāveic automātiska formatēšana viennozīmīgi interpretējamos gadījumos, piemēram, trūkstošu atdalītāju pievienošana 01.01.2027 -&gt; 01.01.2027.). Neviennozīmīgas ievades gadījumā jāuzrāda kļūdas paziņojums un labojuma pieprasījums.</t>
  </si>
  <si>
    <t>5.15.</t>
  </si>
  <si>
    <t>5.16.</t>
  </si>
  <si>
    <t>5.17.</t>
  </si>
  <si>
    <t>5.18.</t>
  </si>
  <si>
    <t>5.19.</t>
  </si>
  <si>
    <t>5.20.</t>
  </si>
  <si>
    <t>5.21.</t>
  </si>
  <si>
    <t>Datu lauku savstarpējā neatkarība</t>
  </si>
  <si>
    <t>Dzēsto ierakstu skatīšana un izgūšana</t>
  </si>
  <si>
    <t>Apmācības un atbalsts</t>
  </si>
  <si>
    <t>Atbalsts</t>
  </si>
  <si>
    <t>Dokumentācija</t>
  </si>
  <si>
    <t>Darbības atsaukšana (undo)</t>
  </si>
  <si>
    <t>Nodrošināts, ka, mainot informāciju atsevišķā datu laukā, netiek automātiski nomainīta cita informācija, ja vien sasaiste nav paredzēta.</t>
  </si>
  <si>
    <t>Noteiktu tiesību lietotājiem uzņēmuma līmenī definētā laika posmā nodrošināta iespēja skatīt un, ja nepieciešams, atgriezt dzēstus ierakstus, piemēram, izveidotu nosūtāmā dokumenta kartīti vai kontakta profilu, bez rezerves kopiju izgūšanas.</t>
  </si>
  <si>
    <t>Papildu atbalsts DVS lietošanas sākuma posmā – vismaz 4 mēnešus pēc tās palaišanas produkcijā, piemēram, operatīvas atbildes uz lietotāju jautājumiem un, ja nepieciešams, papildu video demonstrācijas.</t>
  </si>
  <si>
    <t>Ievadot vai rediģējot datus līdz brīdim, kad lietotājs to saglabā, pieejama darbības atsaukšanas (undo) funkcionalitāte.</t>
  </si>
  <si>
    <t>Dokumentu klasifikācijas shēmas pārvaldība</t>
  </si>
  <si>
    <t>Dokumentu struktūra (mapes)</t>
  </si>
  <si>
    <t>Dokumentu lietas</t>
  </si>
  <si>
    <t>Kontaktu profili</t>
  </si>
  <si>
    <t>LSM administratoram patstāvīgi pārvaldāma dokumentu klasifikācijas shēma DVS, nodrošinot vismaz šādas iespējas:
a)	jaunu elementu pievienošana, labošana, noteiktu shēmas elementu (mapju vai apakšmapju) padarīšana par neaktīvu u.c.;
b)	atjaunošana (uzsākoties kārtējam dokumentu pārvaldības gadam);
c)	iespēja hronoloģiskā secībā saglabāt un atspoguļot dokumentu klasifikācijas shēmas versijas (t.sk., versijas ar kārtējā dokumentu pārvaldības gada papildinājumiem).</t>
  </si>
  <si>
    <t>Lietotājam jābūt iespējai redzēt visu dokumentu pārvaldības struktūru ar tās elementiem (mapes un apakšmapes), lai arī tam ir piešķirtas piekļuves un darbību tiesības tikai uz daļu no tām. Struktūras elementiem (mapēm un apakšmapēm), kurām lietotājam ir piekļuves un darbību tiesības, ir vizuāli atšķirīgas, izceltas augstāk vai citādi skaidri nodalītas, lai lietotājs būtu informēts, kurās tas var skatīt saturu vai veikt darbības.</t>
  </si>
  <si>
    <t>Sistēmai jānodrošina dokumentu apvienošana lietās saskaņā ar spēkā esošo dokumentu klasifikācijas shēmu, iekļaujot lietā dokumentus ar kopīgo lietas indeksu, glabāšanas termiņu un secīgu lietas reģistrācijas numuru.
Jānodrošina elektronisko un skenēto papīra dokumentu apvienošana hibrīdlietās.</t>
  </si>
  <si>
    <t>Lietotājiem ar attiecīgām tiesībām pārvaldāmi kontaktu profili, kas satur vismaz šādus datu laukus:
a)	nosaukums vai vārds uzvārds;
b)	uzņēmuma reģistrācijas numurs vai personas kods (ievadāms tikai saimnieciskās darbības veicējiem – kā reģistrācijas kods);
c)	PVN maksātāja numurs;
d)	valstspiederība (izvēlne ar ISO 3166-1 standarta valstu sarakstu);
e)	e-pasta adrese;
f)	e-adrese;
g)	juridiskā adrese;
h)	faktiskā adrese;
i)	telefona numurs;
j)	paraksttiesīgās personas vārds, uzvārds, e-pasta adrese, telefona numurs (vienai kontaktpersonai iespējamas vairākas paraksttiesīgās personas);
k)	piezīmes.
Kontaktu profilus jāspēj padarīt neaktīvus/arhivēt, un pēc šī procesa tie vairs netiek uzrādīti kopējā kontaktu sarakstā, izvēlnēs kartīšu izveidei un apritei.
Lietotāji, kuru informācija tiek iegūta no aktīvās direktorijas, nav fiksējami un atspoguļojami kā atsevišķi kontakti – informācija par citu darbinieku kontaktiem ir pieejama MS Teams un Horizon.
Lai nodrošinātu personas datu aizsardzību, izmaiņu gadījumā paraksttiesīgajās personās vēsturiskie dati netiek uzkrāti.</t>
  </si>
  <si>
    <t>5.22.</t>
  </si>
  <si>
    <t>5.23.</t>
  </si>
  <si>
    <t>5.24.</t>
  </si>
  <si>
    <t>5.25.</t>
  </si>
  <si>
    <t>5.26.</t>
  </si>
  <si>
    <t>5.27.</t>
  </si>
  <si>
    <t>5.28.</t>
  </si>
  <si>
    <t>5.29.</t>
  </si>
  <si>
    <t>5.30.</t>
  </si>
  <si>
    <t>5.31.</t>
  </si>
  <si>
    <t>5.32.</t>
  </si>
  <si>
    <t>5.33.</t>
  </si>
  <si>
    <t>5.34.</t>
  </si>
  <si>
    <t>Kartīšu datu lauki un to aizpildīšanas principi</t>
  </si>
  <si>
    <t>Kartītes struktūra, datu lauki ir pielāgojami atbilstoši konkrētajā mapē vai apakšmapē pārvaldāmajiem dokumentiem, piemēram, nosūtāmajai korespondencei paredzot arī izvēlni nosūtīšanas veidam, līgumiem – saistītā iepirkuma numuru u.tml., tas ir, katram dokumenta veidam definējot nepieciešamo metadatu komplektu un to ievades nosacījumus (obligāti, neobligāti, manuāli vai automātiski ievadāmi, ievade aktivizējama tikai konkrētā darba plūsmas solī u.c.).
Visās kartītēs jānodrošina:
a)	iespējami automātiska datu lauku aizpildīšana, piemēram, ar dokumenta sagatavotāja vārdu un uzvārdu, struktūrvienību ar iespēju to rediģēt;
b)	iespējami plaša datu ievade no izvēlnēm nevis brīvā formā, piemēram, nosūtāmā dokumenta:
i.	adresāts no kontaktu saraksta  (sašaurinot sarakstu, piemēram, sākot rakstīt adresāta vārdu, uzrādot tikai atbilstošas kontaktpersonas),
ii.	parakstīšanas veida izvēle no definēta saraksta, pēc noklusējuma paredzot parakstīšanu ar eParakstu);
c)	iespēja sasaistīt kartīti ar citām dokumentu kartītēm (pievienot vai dzēst saites uz saistītajiem dokumentiem), strukturēti norādot visu saistīto dokumentu reģistrācijas datumus, numurus un nosaukumus.</t>
  </si>
  <si>
    <t>Kartītes rediģēšana</t>
  </si>
  <si>
    <t>Kopīgie kartīšu datu lauki</t>
  </si>
  <si>
    <t>Saņemto dokumentu datu lauki</t>
  </si>
  <si>
    <t>Kartītes rediģēšana ir iespējota tikai tad, kad to nerediģē cita persona. Rediģēšanas laikā pārējām personām ieraksts ir tikai skatāms, un ir nodrošināta reāllaika informācija, kurš ierakstu rediģē.</t>
  </si>
  <si>
    <t>Visiem kartīšu veidiem sistēmā jānodrošina vismaz šādi datu lauki:
a)	nosaukums;
b)	dokumenta reģistrācijas numurs;
c)	dokumenta reģistrācijas datums;
d)	sagatavotājs;
e)	dokumenta un pielikumu datnes;
f)	atzīme par dokumenta pieejamību (iespēja noteikt dokumentam ierobežotas pieejamības statusu);
g)	dokumenta saturs (īsa tekstuāla informācija, par ko ir dokuments);
h)	piederība konkrētai dokumenta mapei / lietai atbilstoši dokumentu klasifikācijas shēmai;
i)	saistītais dokuments;
j)	strukturēta darbību vēsture (sākotnējā ievade, izmaiņas datu laukos un datnēs, piemēram, atzīmes par ierobežotu pieejamību noņemšana, darba plūsmas darbības, darbības datums un laiks, kā arī veicējs).</t>
  </si>
  <si>
    <t>Papildus kopīgajiem dokumentu datu laukiem saņemto dokumentu kartītei jāpievieno vismaz šādi datu lauki:
a)	sūtītājs (nosaukums vai vārds uzvārds kā aktīvā saite uz kontakta profilu);
b)	kontroles termiņš (datums, līdz kuram Administrācijai neatkarīgi no darba plūsmas un tajā iesaistītajiem ir jāatseko, vai darbs ar dokumentu ir pabeigts);
c)	dokumenta oriģinālais numurs (sūtītāja piešķirtais dokumenta reģistrācijas numurs);
d)	dokumenta saņemšanas veids (pasts, cita IS, e-pasts, e-adrese, utt.).</t>
  </si>
  <si>
    <t>Iekšējo dokumentu datu lauki</t>
  </si>
  <si>
    <t>Dokumentu sagataves (veidnes)</t>
  </si>
  <si>
    <t>Papildus kopīgajiem dokumentu datu laukiem iekšējo dokumentu kartītei jāpievieno vismaz datu lauks dokumenta izstrādātājs (ja dokumentu ir izstrādājis cits darbinieks nevis kartītes sagatavotājs).</t>
  </si>
  <si>
    <t>Jānodrošina iespēja sagatavot dokumentu, izmantojot mapes vai dokumenta veidam atbilstošas DVS iegultas dokumentu sagataves – daļēji aizpildītas dokumentu datnes. Sagataves ir rediģējamas gan DVS, gan lietotāja ierīcē – lejupielādējamas, rediģējamas atsevišķā programmā un atkārtoti augšupielādējamas.
Sagatavēm jāsatur datu lauki un no tās izveidotajam dokumentam jāsatur strukturēti, no kontaktu profila un/vai kartītes ielasāmi vai izveidojami dati (piemēram: uzņēmuma reģistrācijas numurs, līguma slēdzēji, to amati, kontaktpersona, līguma termiņš u.c.), kas:
a)	tiek saglabāti neatkarīgi no dokumenta formāta (ne tikai dokumenta saturā, bet sistēmas datos);
b)	ir pieejami un nemainīgi neatkarīgi no rediģēšanas veida (risinājumā vai lietotāja ierīcē);
c)	ir eksportējami/nododami uz integrējamām sistēmām.
Tāpat ir izveidojamas un attiecīgajās mapēs pieejamas sagataves brīvas formas dokumentiem, kas satur, piemēram, LSM rekvizītus un zīmola elementus, datu laukus automātiski ielasāmam dokumenta reģistrācijas numuram un datumam, parakstītājam atbilstoši kartītē nodefinētajam u.tml.
LSM lietotājiem ar attiecīgajām tiesībām sagataves ir brīvi iespējams pārvaldīt, piemēram, izveidot, glabāt, rediģēt, tai skaitā ievietot datu lauku, izvēloties to no datu modeļa, padarīt sagatavi neaktīvu.
Iespēja veidot un rediģēt dokumentu sagataves, kā arī daļas sagatavju ievietošana DVS ir obligāta līdz 2026. g. beigām, bet daļa sagatavju tiks ievietota DVS pēc 2026. g. beigām.</t>
  </si>
  <si>
    <t>Nosūtāmo dokumentu datu lauki</t>
  </si>
  <si>
    <t>Papildus kopīgajiem  dokumentu datu laukiem nosūtāmo dokumentu kartītei jāpievieno vismaz šādi datu lauki:
a)	dokumenta izstrādātājs (ja dokumentu ir izstrādājis cits darbinieks nevis kartītes sagatavotājs);
b)	saņēmējs (no kontaktu izvēlnes; ar iespēju izvēlēties vairākus saņēmējus);
c)	parakstīšanas veids (ar fizisku parakstu vai elektronisko parakstu);
d)	nosūtīšanas veids (pasts, e-pasts, e-adrese, utt.);
e)	atzīme, ka otra puse apstiprinājusi dokumenta saņemšanu.</t>
  </si>
  <si>
    <t>Vienreizējās samaksas iesniegumi</t>
  </si>
  <si>
    <t>LSM ik mēnesi top ap 100-140 vienreizējās samaksas iesniegumi, piemēram, lai apmaksātu konkrētā projektā nostrādātās stundas. Iesniegumi pašlaik tiek noformēti MS Excel un vēlāk manuāli apstrādāti, apkopti, lai nodrošinātu korektu samaksas aprēķinu, datu ievadi Horizon un apmaksu.
DVS nepieciešams konfigurēt vienreizējās samaksas iesniegumus strukturētu datu nevis pielikuma datņu formā, nodrošinot:
a)	datu lauku atbilstību konkrētās vienreizējās samaksas veidam;
b)	iespēju samaksas iesniegumu dažādiem darbiniekiem un/vai dažādos projektos veidot vienuviet nevis par katru veidojot atsevišķu iesniegumu. Atkarībā no ievadītajiem datiem nodrošināt atbilstošu saskaņošanas un apstrādes darba plūsmu, piemēram:
i.	nepieciešams iesniegums par vienreizēju samaksu darbiniekam A projektā X un darbiniekam B projektā Y;
ii.	attiecīgā samaksas veida iesnieguma darba plūsma paredz saskaņojumu ar konkrētā darbinieka vadītāju un projekta atbildīgo personu;
iii.	lietotājs veido vienu iesniegumu, ievadot datus par abiem darbiniekiem abos projektos;
iv.	darba plūsma sadalās atbilstošajiem uzdevumu saņēmējiem – darbinieka A vadītājs un projekta X atbildīgā persona saņem saskaņošanai tikai iesnieguma datus par konkrēto darbinieku, analogi arī darbinieka B vadītājs un projekta Y atbildīgā persona;
v.	saskaņotie dati apkopojas vienā kopējā, lietotājiem ar attiecīgajām tiesībām pieejamā veidnē;
vi.	pēc visu datu apkopošanas tie tiek nosūtīti uz Horizon;
c)	darba un svētku dienu sadalījumu attiecīgajā mēnesī (definēts Horizon, ielasāms no tās).
Vienreizējās samaksas iesniegumos nepieciešami vismaz šādi datu lauki (kolonnas):
a)	darbinieka vārds, uzvārds (izvēlne no lietotāju saraksta) un tabeles numurs (ielasāms no Horizon. Iespējama tabeles numura automātiska aizpildīšana, izvēloties darbinieka vārdu, uzvārdu);
b)	projekta kods (izvēlne no saraksta, ielasāms no Horizon) un nosaukums (ielasāms no Horizon. Iespējama nosaukuma automātiska aizpildīšana, izvēloties projekta kodu);
c)	projekta finansējuma kods, atbildīgās struktūrvienības nosaukums un kods (ielasāms no Horizon, automātiski aizpildāms atbilstoši projekta kodam. Potenciāli nepieciešams fona procesam nevis attēlojumam iesnieguma sagatavotājam);
d)	apmaksājamā summa vai procenti no mēneša algas (manuāli aizpildāmi lauki ar datu ievades nosacījumiem, piemēram, procentu lauks nevar pārsniegt noteiktu vērtību, drīkst būt arī negatīvas vērtības (kļūdu labojumiem). Datu ievades nosacījumi ir LSM administratoram brīvi konfigurējami);
e)	apmaksājamās stundas (manuāli aizpildāms lauks. Šajā gadījumā darba plūsma pielāgojama ar papildu uzdevumu grāmatvedei aprēķināt vidējo izpeļņu, lai ievadītu apmaksājamo summu (Horizon nosūtāma tieši summas nevis stundu vērtība);
f)	pamatojums, piezīmes (teksta lauks).
Iesniegums sastādāms par vairākiem darbiniekiem un projektiem (rindām).</t>
  </si>
  <si>
    <t>Dokumentu saņemšana un reģistrācija – minimālā funkcionalitāte</t>
  </si>
  <si>
    <t>Dokumentu saņemšana un reģistrācija – papildu funkcionalitāte</t>
  </si>
  <si>
    <t>Dokumenta  priekšskatījums</t>
  </si>
  <si>
    <t>Nodrošināta iespēja pievienot (reģistrēt) dokumentu reģistrēt dokumentu, manuāli izveidojot dokumenta kartīti un saņemto dokumentu un to pielikumu datnes). Dokumenta reģistrācijas numurs tiek piešķirts automātiski DVS saskaņā ar spēkā esošo dokumentu klasifikācijas shēmu. Dokumenta reģistrācijas numurs satur vismaz  dokumentu klasifikācijas shēmas līmeni un lietas indeksu un kārtas numuru lietā.
Dokumenta reģistrācijas datuma un laika fiksācija (sakrīt  ar faktisko UTC laika joslu).</t>
  </si>
  <si>
    <t>Nodrošināta iespēja reģistrēt saņemtos dokumentus arī šādos veidos: 
a)	no e-pasta programmas MS Outlook (nodrošinot, ka atbildīgais lietotājs MS Outlook var kategorizēt, kurus dokumentus sūtīt uz DVS, automātisku dokumenta kartītes izveidošanu, dokumenta un tā pielikumu augšupielādi, eParaksta validāciju, atbilstošo darba plūsmu uzsākšanu); 
b)	automātiski no e-adresēm (nodrošinot dokumentu apmaiņu, izmantojot e-adreses risinājumu, aizpildot dokumenta kartīti ar saņemtajiem datiem un datnēm).</t>
  </si>
  <si>
    <t>Nodrošināta dokumentu priekšskatīšana vai skatīšana web pārlūkā – iespēja lietotājam redzēt dokumenta saturu, to nelejupielādējot un neatverot atsevišķā rediģēšanas programmā.
Iespēja nodrošināta arī dokumentiem, kas iekļauti eParaksta konteinerī.</t>
  </si>
  <si>
    <t>Dokumenta rediģēšana</t>
  </si>
  <si>
    <t>Dokumentu parakstīšana</t>
  </si>
  <si>
    <t>Nodrošināta dokumentu rediģēšana – iespēja lietotājam rediģēt dokumenta saturu bez nepieciešamības to lejupielādēt un manuāli atvērt atsevišķā rediģēšanas programmā un atkārtoti augšuplādēt.
Rediģēšana var tikt nodrošināta DVS ietvarā vai no DVS atverot dokumentu jaunā pārlūkprogrammas cilnē / MS 365 tiešsaistes redaktorā, saglabājot sasaisti ar attiecīgo dokumenta kartīti un nodrošinot rediģētās versijas automātisku saglabāšanu DVS.
Rediģēšanas gadījumā tiek uzkrātas un ir pieejamas dokumenta versijas, fiksēta informācija par rediģēšanas veicēju un laiku. Ir vizuāli pamanāmi atspoguļots, izcelts, kura ir dokumenta jaunākā versija.</t>
  </si>
  <si>
    <t>Jānodrošina lietotājam, kas definēts kā dokumenta parakstītājs, iespēja parakstīt dokumentus ar drošu elektronisko parakstu (eParaksts) tieši no DVS, izmantojot DVS iebūvēto funkcionalitāti.
Iespējams izvēlēties, vai eParaksta konteinerī ievietot un parakstīt visus dokumentus vai tikai izvēlēto/-os, tai skaitā to ir iespējams definēt dokumentu kartītes sagatavotājam, kurš aktivizē darba plūsmu (uzreiz iestatot, kuri dokumenti ir parakstāmi).
Iespējams LSM parakstīto dokumentu nodot parakstīšanai arī ārējam parakstītājam tieši no DVS, bez nepieciešamības veikt parakstīto dokumentu apriti e-pasta pielikumos un manuālu pievienošanu attiecīgajai kartītei.
Vienu dokumentu var elektroniski parakstīt vairāki lietotāji, dokumenta kartītē jāfiksē katra atsevišķa paraksta datums un laiks.</t>
  </si>
  <si>
    <t>5.35.</t>
  </si>
  <si>
    <t>5.36.</t>
  </si>
  <si>
    <t>5.37.</t>
  </si>
  <si>
    <t>5.38.</t>
  </si>
  <si>
    <t>5.39.</t>
  </si>
  <si>
    <t>5.40.</t>
  </si>
  <si>
    <t>5.41.</t>
  </si>
  <si>
    <t>5.42.</t>
  </si>
  <si>
    <t>5.43.</t>
  </si>
  <si>
    <t>5.44.</t>
  </si>
  <si>
    <t>5.45.</t>
  </si>
  <si>
    <t>5.46.</t>
  </si>
  <si>
    <t>5.47.</t>
  </si>
  <si>
    <t>5.48.</t>
  </si>
  <si>
    <t>5.49.</t>
  </si>
  <si>
    <t>5.50.</t>
  </si>
  <si>
    <t>5.51.</t>
  </si>
  <si>
    <t>5.52.</t>
  </si>
  <si>
    <t>5.53.</t>
  </si>
  <si>
    <t>5.54.</t>
  </si>
  <si>
    <t>5.55.</t>
  </si>
  <si>
    <t>Dokumentu nosūtīšana  – minimālā funkcionalitāte</t>
  </si>
  <si>
    <t>Dokumentu nosūtīšana  – papildu funkcionalitāte</t>
  </si>
  <si>
    <t>Lejupielādēšana</t>
  </si>
  <si>
    <t>Atbildes dokumenta veidošana</t>
  </si>
  <si>
    <t>Jānodrošina iespēja nosūtīt dokumentu vismaz manuāli (piemēram, sākotnēji pievienojot iepriekš sagatavoto  dokumenta datni vai izmantojot dokumenta veidni DVS un pēc darba plūsmas pabeigšanas lejupielādējot parakstīto dokumentu un nosūtot adresātam no konkrēta lietotāja e-pasta adreses vai izdrukājot un nosūtot adresātam papīra dokumentu).</t>
  </si>
  <si>
    <t>Jānodrošina iespēja izvēlēties nosūtīšanas veidu un nosūtīt dokumentu vismaz 7. sadaļā “Integrācijas” norādītajos veidos (tieši no DVS ar Outlook vai e-adreses risinājumu).
Tieši no DVS nosūtāmajiem dokumentiem ir uzņēmuma līmenī LSM administratoram brīvi definējams un rediģējams nosūtāmais pavadošais teksts, taču tas ir rediģējams arī individuāla dokumenta nosūtīšanas ietvaros.
Gadījumos, kad nosūtāmajam dokumentam ir vairāki adresāti, katram no tiem tiek nosūtīta atsevišķa e-pasta vēstule.</t>
  </si>
  <si>
    <t>Kartītē ievietotos dokumentus ir iespējams lejupielādēt gan individuāli, gan ar vienu darbību “Lejupielādēt visus”.</t>
  </si>
  <si>
    <t>Nodrošināta iespēja no saņemtā dokumenta kartītes, piemēram, ar darbību “Atbildēt”, sagatavot atbilžu dokumentus:
a)	automātiski izveidojot jaunu dokumenta kartīti atbilstošā mapē;
b)	automātiski aizpildot nosūtāmā dokumenta datu laukus, kas izriet no saņemtā dokumenta kartītes;
c)	izmantojot atbildes dokumenta veidam atbilstošo dokumenta veidni;
d)	automātiski sasaistot saņemto dokumentu ar jaunizveidoto atbildes dokumenta kartīti.</t>
  </si>
  <si>
    <t>Līgumu pārvaldība</t>
  </si>
  <si>
    <t>Līgumu kopējais skats – obligātās prasības</t>
  </si>
  <si>
    <t>Līgumu kopējais skats – vēlamās prasības</t>
  </si>
  <si>
    <t>Jānodrošina dažāda veida līgumu veidošanas iespēja (piemēram, autoratlīdzības līgumi, sadarbības līgumi, saimnieciskie līgumi, kā arī vispārīgās vienošanās).
Jānodrošina datu ievade atbilstošajā kartītē, dokumenta izveide no sagataves, darba plūsma, tai skaitā reģistrācija, labošana, saskaņošana, parakstīšana, nosūtīšana, saistīto dokumentu pievienošana. Iespēja sagatavot līguma grozījumus / vienošanās pie pamata līguma.</t>
  </si>
  <si>
    <t>Jānodrošina līgumu skats atsevišķā Sharepoint lapā, kur izvietotas saīsnes ar filtrētiem līgumu sarakstiem, piemēram:
a)	pa līgumu veidiem, lai ātri var nokļūt nepieciešamajā skatā, nepielāgojot visa līgumu saraksta filtrus;
b)	mani līgumi – kuros lietotājs ir norādīts kā atbildīgais par līguma izpildi vai kuros struktūrvienības vadītājam redzami līgumi, kuros struktūrvienība ir norādīta kā atbildīgā.
Skats brīvi konfigurējams LSM administratoram.</t>
  </si>
  <si>
    <t>Lietotājs pats atbilstoši savām darba vajadzībām var veidot papildu saīsnes, ko redzēt līgumu kopējā skatā, piemēram, izveidot saīsni ar visiem līgumiem konkrētas jomas (CPV koda) ietvaros. Attiecīgā saīsne netiek iekļauta visu lietotāju līgumu kopējā skatā.
Līgumu kopējā skatā pieejams līdzīgs apkopojums kā uzdevumu apkopojumā, piemēram, visi līgumi, kuros lietotājs ir norādīts kā atbildīgais par līguma izpildi, ar strukturētu šo līgumu informāciju, piemēram:
a)	līguma darbības termiņu;
b)	finanšu atlikumu.</t>
  </si>
  <si>
    <t>Konkrēta līguma informācijas apkopojums</t>
  </si>
  <si>
    <t>Līguma kartītes datu lauki</t>
  </si>
  <si>
    <t>Iespēja, izvēloties līguma numuru:
a)	redzēt visu ar līgumu saistīto informāciju strukturētā veidā, piemēram, līguma slēdzējus, darbības termiņu, informāciju no datu lauka “dokumenta saturs”, visus PNA (ar to parakstīšanas datumiem un summām), visus grozījumus (ar to parakstīšanas un spēkā stāšanās datumiem), saistīto iepirkumu ar aktīvām saitēm uz atbilstošajām dokumentu kartītēm, ar līgumu saistītos aktīvos uzdevumus un to statusus, vispārējās vienošanās gadījumā – uzskaitīto informāciju par visiem saistītajiem līgumiem;
b)	izvēlēties ar līgumu saistītās darbības, kas pieejamas arī līguma kartītē, piemēram, ģenerēt PNA (no apkopojuma skata nevis verot vaļā konkrēto kartīti).
Konkrēta līguma informācijas apkopojumā jābūt aktuālākajai līguma informācijai, piemēram, ja ar līguma grozījumiem tika mainīts līguma darbības termiņš, apkopojumā jāuzrādās aktuālajam nevis sākotnējā līguma kartītē ievadītajam termiņam.</t>
  </si>
  <si>
    <t>Papildus kopīgiem kartīšu datu laukiem, līgumu kartītei jāpievieno vismaz šādi dati:
a)	līguma veids (no izvēlnes);
b)	līguma slēdzējs (izvēlne no kontaktu profiliem; ar iespēju pievienot vairākus līguma slēdzējus daudzpusēja līguma gadījumā);
c)	līguma numurs;
d)	līguma valoda (izvēlne – latviešu, angļu vai latviešu un angļu, ar noklusējuma atzīmi latviešu);
e)	paredzamā līguma summa (nodrošināma validācija, ka paredzamā līguma summa nepārsniedz projekta atlikušo finansējumu un nebloķējošs brīdinājums par nepieciešamību veikt izmaiņas);
f)	faktiskā līguma summa (nodrošināma validācija, ka faktiskā līguma summa nepārsniedz projekta atlikušo finansējumu un nebloķējošs brīdinājums par nepieciešamību veikt izmaiņas);
g)	līguma noslēgšanas datums;
h)	līguma darbības termiņš – spēkā no un līdz;
i)	licences termiņš (iespējamas vairākas licences ar dažādiem termiņiem, attiecīgi papildu pievienojami datu lauki vairāku vērtību ievadei);
j)	atzīme, vai līgums ir vispārīgā vienošanās vai tas ir noslēgts vispārīgās vienošanās ietvaros (sasaistot ar attiecīgās vispārīgās vienošanās numuru). Ja līgums ir patstāvīgs, minētā atzīme un sasaiste nav jāizvēlas. Līgums nevar vienlaikus būt vispārīgā vienošanās un noslēgts vispārīgās vienošanās ietvaros (savstarpēji izslēdzoši datu lauki);
k)	atzīme, vai līguma darbības termiņš ir automātiski pagarināms, ja puses līgumā noteiktajā laikā tam neiebilst (no šīs atzīmes atkarīgi paziņojumu adresāti un termiņi, kam jāpārskata līgumu izpilde un vai tie ir pagarināmi);
l)	garantijas termiņš;
m)	saistītā iepirkuma numurs (no izvēlnes);
n)	projekta kods (izvēlne no saraksta, ielasāms no Horizon) un nosaukums (ielasāms no Horizon. Iespējama nosaukuma automātiska aizpildīšana, izvēloties projekta kodu);
o)	CPV kods (no izvēlnes; klasifikators konfigurējams no excel https://data.gov.lv/dati/lv/dataset/cpv-nomenklaturas-klasifikators;
p)	atbildīgais par līguma izpildi (no izvēlnes);
q)	atbildīgā struktūrvienība (pēc noklusējuma ielasot struktūrvienību, no kuras ir atbildīgais par līguma izpildi, taču ar iespēju to nomainīt no izvēlnes, jo atbildīgā struktūrvienība var būt cita);
r)	atbildīgais jurists (no izvēlnes);
s)	līguma slēdzēja atbildīgā persona par līguma izpildi (kontaktpersona) – vārds, uzvārds, amats, e-pasta adrese, telefona numurs;
t)	parakstīšanas veids (ar fizisku parakstu vai eParakstu);
u)	statuss (automātiski nosakāms atbilstoši darba plūsmai, līguma termiņam), piemēram:
i.	sagatave (darbinieks, kam nepieciešama līguma noslēgšana, izveido līguma kartīti, aizpilda nepieciešamo informāciju);
ii.	pieteikums (darbinieks, kam nepieciešama līguma noslēgšana, aktivizē darba plūsmu, kartīte nonāk, piemēram, pie Juridiskās daļas);
iii.	līguma projekts (Juridiskā daļa norāda atbildīgo juristu, tam tiek uzdots uzdevums);
iv.	saskaņošana (atbildīgais jurists ir papildinājis, precizējis līguma projektu un virza dokumentus uz nākamo darba plūsmas soli, tai skaitā administratīvo pārbaudi pirms parakstīšanas – vai dokumenti ir atbilstoši noformēti, satur visu nepieciešamo informāciju u.c.);
v.	parakstīšana LSM (dokumenti ir saskaņoti un ir jāparaksta LSM pārstāvjiem);
vi.	parakstīšana partnerim (dokumenti ir jāparaksta partnera pārstāvjiem);
vii.	noslēgts (dokumenti ir abpusēji parakstīti – automātiski DVS vai atbildīgajam darbiniekam pievienojot ārpus DVS parakstīto datni);
viii.	spēkā (iestājies līguma darbības sākuma termiņš);
ix.	izpildīts (iestājies līguma spēkā esamības beigu termiņš, izmaksāta visa līguma summa vai ir izmaksāts pēdējais maksājums līguma ietvaros, neizmantojot visu termiņu un līguma summu);
x.	pārtraukts.
Atbilstoši statusam ierobežojamas ar kartīti, tās datiem veicamās darbības, piemēram, parakstīšanas un tālākajos soļos vairs nav iespējama datu lauku un dokumentu rediģēšana, izņemot atbildīgo par līguma izpildi vai citus definētus datu laukus.
Lai nodrošinātu personas datu aizsardzību, izmaiņu gadījumā līguma slēdzēja atbildīgajā personā par līguma izpildi (kontaktpersonā) vēsturiskie dati netiek uzkrāti.</t>
  </si>
  <si>
    <t>Līgumu grozījumu un vienošanos pie līguma veidošana</t>
  </si>
  <si>
    <t>Nodrošināta iespēja no līguma kartītes, piemēram, ar darbību “Grozīt” vai “Veidot vienošanos”, sagatavot atbilstošos dokumentus:
a)	automātiski izveidojot jaunu dokumenta kartīti atbilstošā mapē;
b)	automātiski izveidojot secīgu līguma/vienošanās numuru, izmantojot sākotnējā līguma numuru;
c)	automātiski aizpildot jaunā dokumenta datu laukus, kas izriet no līguma kartītes, ar iespēju tos rediģēt;
d)	izmantojot jaunā dokumenta veidam atbilstošo dokumenta veidni un ielasot datus, kas tiek rediģēti (piemēram, ja tiek mainīti datumi līguma darbības termiņa datu laukos);
e)	automātiski sasaistot līgumu ar jaunizveidotā dokumenta kartīti.
Līgumu grozījumus un vienošanās pie līguma ir iespējams veidot arī attiecīgajā mapē kā jaunu dokumentu, nevis no līguma kartītes, taču šajā gadījumā sagatavotājam obligāti manuāli piesaistāma līguma kartīte, lai būtu iespējams izpildīt augstāk minētos nosacījumus – secīga numura izveidi, datu lauku aizpildi u.c.
Ja līguma kartītē ir atzīme, ka līguma darbības termiņš ir automātiski pagarināms, ja puses līgumā noteiktajā laikā tam neiebilst, līguma pagarināšana nav veicama kā grozījumi, bet lietotājam ar attiecīgajām tiesībām nomainot līguma darbības termiņu. Citos gadījumos, lai rediģētu līguma darbības termiņu, ir veidojami grozījumi/papildu vienošanās, izņemot lietotājiem ar attiecīgajām tiesībām, ja informācija ir jālabo kļūdainas ievades dēļ.</t>
  </si>
  <si>
    <t>Finanšu atlikuma kontrole - līgumi</t>
  </si>
  <si>
    <t>Cenrādis</t>
  </si>
  <si>
    <t>PNA ģenerēšana</t>
  </si>
  <si>
    <t>No Horizon tiek saņemti un uzkrāti dati par līguma ietvaros veiktajiem maksājumiem (skat. 6. sadaļu “Integrācijas”) – to datumu, summu – un, balstoties uz tiem, DVS tiek veikts aprēķins:
a)	faktiskajam finanšu atlikumam līguma ietvaros (no kopsummas atņemot veikto maksājumu summu);
b)	provizoriskajam finanšu atlikumam līguma ietvaros (no faktiskā atlikuma atņemot arī rezervētos līdzekļus, piemēram, līgumam piesaistīta, darba plūsmā esoša PNA summu).
Rezultāti kartītē tiek attēloti gan absolūtā (eiro), gan procentuālā izteiksmē.</t>
  </si>
  <si>
    <t>Iespēja lietotājam ar attiecīgām tiesībām konfigurēt cenrādi – pozīciju, mērvienību, vienības cenu (konkrētu vai intervālu), un atzīmēt līgumus, uz kuriem attiecas konkrētās cenrāža pozīcijas.</t>
  </si>
  <si>
    <t>Iepirkumu un cenu aptauju pārvaldība</t>
  </si>
  <si>
    <t>Iepirkumu un cenu aptauju kopējais skats – obligātās prasības</t>
  </si>
  <si>
    <t>Iepirkumu un cenu aptauju kopējais skats – vēlamās prasības</t>
  </si>
  <si>
    <t>Konkrēta iepirkuma vai cenu aptaujas informācijas apkopojums</t>
  </si>
  <si>
    <t>Jānodrošina datu ievade atbilstošajā kartītē, automātiski veidojot secīgu iepirkuma vai cenu aptaujas reģistrācijas numuru, darba plūsma, sasaiste ar saistītajiem dokumentiem, vēlāk – iepirkumu ietvaros noslēgtajiem līgumiem, PNA un citiem dokumentiem.</t>
  </si>
  <si>
    <t>Jānodrošina iepirkumu un cenu aptauju skats atsevišķā Sharepoint lapā, kur izvietotas saīsnes ar filtrētiem sarakstiem, piemēram:
a)	pa iepirkumu veidiem, lai ātri var nokļūt nepieciešamajā skatā, nepielāgojot visa saraksta filtrus;
b)	mani iepirkumi/cenu aptaujas – kuros lietotājs ir norādīts kā atbildīgais par iepirkumu/saistītā līguma izpildi..</t>
  </si>
  <si>
    <t>Lietotājs pats atbilstoši savām darba vajadzībām var veidot papildu saīsnes, ko redzēt līgumu kopējā skatā, piemēram, izveidot saīsni ar visiem iepirkumiem konkrētas jomas (CPV koda) ietvaros. Attiecīgā saīsne netiek iekļauta visu lietotāju līgumu kopējā skatā.
Līgumu kopējā skatā pieejams līdzīgs apkopojums kā uzdevumu apkopojumā, piemēram, visi līgumi, kuros lietotājs ir norādīts kā atbildīgais par iepirkumu/saistītā līguma izpildi, ar strukturētu šo līgumu informāciju.</t>
  </si>
  <si>
    <t>Iespēja, izvēloties iepirkuma vai cenu aptaujas numuru, redzēt visu ar to saistīto informāciju strukturētā veidā, piemēram, visu tā ietvaros noslēgto līgumu sarakstu ar aktīvām saitēm uz atbilstošajām dokumentu kartītēm, ar iepirkumu/cenu aptauju saistītos aktīvos uzdevumus un to statusus.</t>
  </si>
  <si>
    <t>Iepirkuma vai cenu aptaujas kartītes datu lauki</t>
  </si>
  <si>
    <t>Papildus kopīgiem kartīšu datu laukiem, iepirkuma vai cenu aptaujas kartītei jāpievieno, piemēram, šādi datu lauki (tiks precizēti):
a)	iepirkuma veids (no izvēlnes);
b)	paredzamā līgumcena bez PVN;
c)	plānotais līguma termiņš mēnešos;
d)	atsauce uz iepirkumu plānu;
e)	projekta kods (izvēlne no saraksta, ielasāms no Horizon) un nosaukums (ielasāms no Horizon. Iespējama nosaukuma automātiska aizpildīšana, izvēloties projekta kodu);
f)	apzinātie pretendenti;
g)	atzīme, vai veicama publiskā apspriede, un brīvā teksta lauks pamatojumam;
h)	atzīme, vai veicama iegāde EIS katalogā;
i)	par iepirkuma/cenu aptaujas rezultātā noslēgtā līguma izpildi atbildīgais darbinieks;
j)	atbildīgais jurists (no izvēlnes);
k)	atzīme, vai nepieciešams dokumentācijas tulkojums angļu valodā, un brīvā teksta lauks pamatojumam;
l)	publicēšanas datums un saite;
m)	piedāvājuma iesniegšanas termiņš – no un līdz;
n)	faktiskā līgumcena bez PVN.
o)	statuss (automātiski nosakāms atbilstoši darba plūsmai, līguma termiņam), piemēram:
i.	sagatave (darbinieks, kam nepieciešams iepirkums/tirgus aptauja, izveido kartīti, aizpilda nepieciešamo informāciju);
ii.	sagataves saskaņošana (darbinieks, kam nepieciešams iepirkums/tirgus aptauja, norāda saskaņotājus un aktivizē darba plūsmu);
iii.	pieteikums (saskaņotā kartītes informācija un pielikumi nonāk pie Iepirkumu daļas);
iv.	iepirkuma/cenu aptaujas projekts (Iepirkumu daļa norāda atbildīgo juristu, tam tiek uzdots uzdevums);
v.	saskaņošana (atbildīgais jurists ir papildinājis, precizējis kartītes informāciju un pielikumus, norāda saskaņotājus);
vi.	tālākajā procesā statusi potenciāli maināmi manuāli atbildīgajam juristam – piemēram, apspriede, piedāvājumu iesniegšana, izvērtēšana, pabeigts vai citi.</t>
  </si>
  <si>
    <t>Finanšu atlikuma kontrole – iepirkumi un cenu aptaujas</t>
  </si>
  <si>
    <t>Iepirkuma līguma izpildes fakta fiksācija</t>
  </si>
  <si>
    <t>No Horizon tiek saņemti un uzkrāti dati par iepirkuma līgumu ietvaros veiktajiem maksājumiem (skat. 6. sadaļu “Integrācijas”) – to datumu, summu – un, balstoties uz tiem, DVS tiek veikts aprēķins:
a)	faktiskajam finanšu atlikumam iepirkumā/cenu aptaujā (no faktiskās līgumcenas atņemot līgumos veikto maksājumu summu);
b)	provizoriskajam finanšu atlikumam iepirkuma/cenu aptaujas ietvaros (no faktiskā atlikuma atņemot arī rezervētos līdzekļus, piemēram, līgumam piesaistīta, darba plūsmā esoša PNA summu).
Rezultāti kartītē tiek attēloti gan absolūtā (eiro), gan procentuālā izteiksmē.
Veidojot jaunu līgumu, kas izriet no iepirkuma/cenu aptaujas, nodrošināma validācija, vai ar to netiek pārsniegta faktiskā līgumcena un nebloķējošs brīdinājums par nepieciešamību labot datus.</t>
  </si>
  <si>
    <t>Publiskais iepirkumu likums uzliek pienākumu Pasūtītājam 10 darbdienu laikā pēc tam, kad līgums ir izpildīts, publicēt paziņojumu par līguma izpildi. Šajā kontekstā līgums ir izpildīts brīdī, kad iestājas viens no nosacījumiem:
a)	ir beidzies līguma spēkā esamības termiņš;
b)	ir izmaksāta visa līguma summa;
c)	ir izmaksāts pēdējais maksājums līguma ietvaros (ja netiek izmantots viss termiņš un līguma summa).
DVS ir nepieciešams nodrošināt darba plūsmu un/vai paziņojumus par nepieciešamajām veicamajām darbībām, kad iestājas kāds no minētajiem nosacījumiem, lai Iepirkumu daļai ir iespējams savlaicīgi konstatēt nepieciešamību publicēt paziņojumu par līguma izpildi. a) un b) gadījumos līguma izpildes faktu ir iespējams konstatēt no plānotajiem datiem (spēkā esamības datu lauks un finanšu atlikuma kontrole), taču c) gadījumā nepieciešams izstrādāt procesu un attiecīgo funkcionalitāti, lai projekta vadītāja, grāmatvežu un Iepirkumu daļas sadarbībā ir iespējams fiksēt, kad ir veikts pēdējais plānotais maksājums.</t>
  </si>
  <si>
    <t>5.56.</t>
  </si>
  <si>
    <t>5.57.</t>
  </si>
  <si>
    <t>5.58.</t>
  </si>
  <si>
    <t>5.59.</t>
  </si>
  <si>
    <t>5.60.</t>
  </si>
  <si>
    <t>5.61.</t>
  </si>
  <si>
    <t>5.62.</t>
  </si>
  <si>
    <t>5.63.</t>
  </si>
  <si>
    <t>5.64.</t>
  </si>
  <si>
    <t>5.65.</t>
  </si>
  <si>
    <t>5.66.</t>
  </si>
  <si>
    <t>5.67.</t>
  </si>
  <si>
    <t>5.68.</t>
  </si>
  <si>
    <t>5.69.</t>
  </si>
  <si>
    <t>5.70.</t>
  </si>
  <si>
    <t>Satura pasūtījumu (projektu) pārvaldība</t>
  </si>
  <si>
    <t>Satura pasūtījumu (projektu) kopējais skats – obligātās prasības</t>
  </si>
  <si>
    <t>Satura pasūtījumu (projektu) kopējais skats – vēlamās prasības</t>
  </si>
  <si>
    <t>Satura pasūtījums ir pamata dokuments, lai apstiprinātu un īstenotu attiecīgā satura ražošanu (turpmāk – projektu). Satura pasūtījumu (projektu) pārvaldības nepieciešamā funkcionalitāte ir līdzīga līgumu pārvaldības nepieciešamajai funkcionalitātei, proti, jānodrošina dažāda veida satura pasūtījumu veidošanas iespēja – datu ievade atbilstošajā kartītē, dokumenta izveide no sagataves, darba plūsma, tai skaitā reģistrācija, labošana, saskaņošana, parakstīšana, saistīto dokumentu pievienošana. Iespēja sagatavot satura pasūtījuma (projekta) grozījumus.</t>
  </si>
  <si>
    <t>Jānodrošina līgumu skats atsevišķā Sharepoint lapā, kur izvietotas saīsnes ar filtrētiem satura pasūtījumu sarakstiem, piemēram:
a)	pa žanriem vai kanāliem, lai ātri var nokļūt nepieciešamajā skatā, nepielāgojot visa satura pasūtījumu (projektu) saraksta filtrus;
b)	mani satura pasūtījumi (projekti) – kuros lietotājs ir norādīts kā atbildīgais vai satura redaktors vai kur struktūrvienības vadītājam redzami visi dati par satura pasūtījumiem (projektiem?), kuros struktūrvienība ir norādīta kā atbildīgā.
Skats brīvi konfigurējams LSM administratoram.</t>
  </si>
  <si>
    <t>Lietotājs pats atbilstoši savām darba vajadzībām var veidot papildu saīsnes, ko redzēt kopējā skatā.
Attiecīgā saīsne netiek iekļauta visu lietotāju līgumu kopējā skatā.
Satura pasūtījumu (projektu) kopējā skatā pieejams līdzīgs apkopojums kā uzdevumu apkopojumā, piemēram, visi satura pasūtījumi (projekti), kuros lietotājs ir norādīts kā atbildīgais par līguma izpildi, ar strukturētu šo satura pasūtījumu (projektu) informāciju, piemēram:
a)	laika periodu (uzrādot tikai aktīvos);
b)	finanšu atlikumu.</t>
  </si>
  <si>
    <t>Konkrēta satura pasūtījuma (projekta) informācijas apkopojums</t>
  </si>
  <si>
    <t>Satura pasūtījuma (projekta) kartītes datu lauki</t>
  </si>
  <si>
    <t>Iespēja, izvēloties satura pasūtījuma (projekta)  numuru, redzēt visu ar satura pasūtījuma (projekta)  saistīto informāciju strukturētā veidā, piemēram, satura pasūtījuma (projekta) kartītes pamatinformāciju, iepirkumus, līgumus, to grozījumus un PNA (ar to spēkā stāšanās/parakstīšanas datumiem un summām), tāmes ar aktīvām saitēm uz atbilstošajām dokumentu kartītēm, ar satura pasūtījumu (projektu) saistītos aktīvos uzdevumus un to statusus.</t>
  </si>
  <si>
    <t>Papildus kopīgiem kartīšu datu laukiem, līgumu kartītei jāpievieno vismaz šādi dati:
a)	atbildīgais (projekta vadītājs; no izvēlnes);
b)	satura redaktors (no izvēlnes);
c)	mērķis;
d)	kanāls;
e)	kategorija;
f)	laika periods;
g)	žanrs;
h)	formāts;
i)	plānotā auditorija;
j)	RTG;
k)	Shr;
l)	plānotā ētera vieta;
m)	raidījumu skaits;
n)	cikliskums;
o)	projekta iesniedzējs;
p)	digitālais saturs;
q)	dokumentu iesniegšanas datums;
r)	projekta kods (izvēlne no saraksta, ielasāms no Horizon) un nosaukums (ielasāms no Horizon);
s)	projekta finansējuma avots (izvēlne);
t)	projekta finansējuma apjoms;
u)	lineārā satura SP kods;
v)	digitālā satura SP kods;
w)	Žanrs pēc SP koda klasifikācijas;
x)	reklāmas pauzes raidījumā;
y)	saglabāšana LTV arhīvā;
z)	pārraide internetā;
aa)	subtitri vai surdotulkojums (atzīmes);
bb)	statuss (automātiski nosakāms atbilstoši darba plūsmai, laika periodam), piemēram:
i.	sagatave (pasūtījuma veidotājs izveido kartīti, aizpilda nepieciešamo informāciju, aktivizē darba plūsmu, satura veidotājs papildina kartīti);
ii.	saskaņošana (satura veidotājs turpina darba plūsmu);
iii.	parakstīšana (dokumenti ir saskaņoti un ir jāparaksta – neatkarīgi no paraksta formāta);
iv.	parakstīts/apstiprināts;
v.	ražošanā (iestājies projekta īstenošanas laika periods);
vi.	pabeigts (beidzies projekta īstenošanas laika periods);
vii.	pārtraukts.
Atbilstoši statusam ierobežojamas ar kartīti, tās datiem veicamās darbības, piemēram, parakstīšanas un tālākajos soļos vairs nav iespējama datu lauku un dokumentu rediģēšana, izņemot atbildīgo un satura redaktoru vai citus definētus datu laukus.</t>
  </si>
  <si>
    <t>Finanšu atlikuma kontrole - projekti</t>
  </si>
  <si>
    <t>Darba plūsmu pārvaldība</t>
  </si>
  <si>
    <t>No Horizon tiek saņemti un uzkrāti dati par projekta ietvaros veiktajiem maksājumiem (skat. 6. sadaļu “Integrācijas”) – to datumu, summu – un, balstoties uz tiem, DVS tiek veikts aprēķins:
a)	faktiskajam finanšu atlikumam līguma ietvaros (no kopsummas atņemot veikto maksājumu summu);
b)	provizoriskajam finanšu atlikumam līguma ietvaros (no faktiskā atlikuma atņemot arī rezervētos līdzekļus, piemēram, projektam piesaistīta, darba plūsmā esoša PNA summu).
Rezultāti kartītē tiek attēloti gan absolūtā (eiro), gan procentuālā izteiksmē.</t>
  </si>
  <si>
    <t>Darba plūsmas ir paredzētas dokumentu aprites automatizācijai, procesu standartizācijai, kļūdu riska mazināšanai un efektīvākai uzdevumu uzdošanai un izpildes kontrolei.
Lietotājiem ar attiecīgām tiesībām nodrošināta patstāvīga darba plūsmu pārvaldība DVS, nodrošinot vismaz šādas iespējas:
a)	izveidot jaunu darba plūsmu;
b)	rediģēt darba plūsmu;
c)	dzēst darba plūsmu (darbības ar dokumentiem, kuriem nav pieejamas darba plūsmas, jānodrošina ar manuālu uzdevumu izveidi).</t>
  </si>
  <si>
    <t>Darba plūsmu saturs</t>
  </si>
  <si>
    <t>Uzdevumu veidi un saturs</t>
  </si>
  <si>
    <t>Jānodrošina iespēja uzdot konkrētiem adresātiem veikt darbības ar dokumentu. Uzdevumi ir uzdodami gan manuāli, veidojot konkrētajam dokumentam nepieciešamos darba plūsmas soļus, atbildīgos un termiņus, gan automātiski darba plūsmu ietvaros.
Uzdevumu veidi definējami uzņēmuma līmenī un, veidojot uzdevumu, tiek attēloti kā izvēlne (drop-down list). Piemēram:
a)	informācijai;
b)	darbam;
c)	atbalstam;
d)	sniegt viedokli;
e)	saskaņot;
f)	parakstīt.
Nodrošināts uzdevuma izpildes termiņa lauks:
a)	pēc noklusējuma tiek iestatīts uzņēmuma līmenī definēts termiņš;
b)	termiņu ir iespējams iestatīt manuāli, taču tas nedrīkst būt garāks nekā saņemtajā uzdevumā, piemēram, nodaļas vadītājs saņem dokumentu darbam līdz 17. jūlijam, un nevar šo dokumentu nodot savam darbiniekam darbam līdz 20. jūlijam.
Nodrošināts teksta piezīmju lauks, kur uzdevuma devējs sniedz papildinošu informāciju par uzdevuma saturu, ja nepieciešams.
Uzdevuma veidu un saturu ir iespējams precizēt uzdevējam vai lietotājam ar attiecīgām tiesībām, piemēram, mainot termiņu, komentāru vai saņēmēju, vai pilnībā atsaukt uzdevumu.</t>
  </si>
  <si>
    <t>Uzdevumu saņēmēji</t>
  </si>
  <si>
    <t>Uzdevumu saņēmēju grupas</t>
  </si>
  <si>
    <t>Uzdevumu saņēmēju aizvietotāji (prombūtne)</t>
  </si>
  <si>
    <t>Uzdevumu diferencēšana</t>
  </si>
  <si>
    <t>Iespēja izvēlēties saņēmējus no izvēlnes.
Izvēlnei jāiekļauj arī saraksta sašaurināšanas funkcionalitāte, piemēram, sākot rakstīt struktūrvienības nosaukumu vai darbinieka vārdu, izvēlnē piedāvājot tikai atbilstošos saņēmējus.
Gadījumos, kad uzdevums tiek nodots vairākiem saņēmējiem, tas katram no saņēmējiem ir izdalīts kā atsevišķs uzdevums, t.i., katrs to individuāli redz savā uzdevumu sarakstā un individuāli atzīmē uzdevuma statusu, neietekmējot uzdevuma statusu un attēlojumu citiem saņēmējiem.</t>
  </si>
  <si>
    <t>Ir iespējams izvēlēties ne tikai individuālus adresātus, bet arī adresātu grupas, piemēram:
a)	visus konkrētas struktūrvienības darbiniekus;
b)	DVS definētu lietotāju grupu, piemēram, konkrētā projektā iesaistītos darbiniekus.</t>
  </si>
  <si>
    <t>Integrācijas ar Horizon rezultātā saņemtie dati par darbinieka prombūtnes termiņu un aizvietotāju tiek izmantoti automātiskai uzdevuma nodošanai aizvietotājam, saglabājot tos pašus uzdevuma parametrus – veidu un saturu.
Saņēmējam pēc prombūtnes beigām ir iespējams skatīt prombūtnes laikā saņemtos un aizvietotājam automātiski nodotos  uzdevumus, iepazīties ar to saturu.</t>
  </si>
  <si>
    <t>Gadījumos, kad uzdevums tiek nodots vairākiem saņēmējiem, uzdevējam ir iespējams uzreiz uzdevuma izveides skatā izvēlēties, vai vienu un to pašu veidu un saturu izvēlēties visiem saņēmējiem vai to diferencēt, piemēram, vienam no saņēmējiem nosakot veidu “izpildei”, pārējiem “atbalstam”, nosakot dažādus izpildes termiņus, ierakstot dažādas piezīmes u.tml. Proti, uzdevumus nav nepieciešams veidot pa vienam un secīgi.</t>
  </si>
  <si>
    <t>5.71.</t>
  </si>
  <si>
    <t>5.72.</t>
  </si>
  <si>
    <t>5.73.</t>
  </si>
  <si>
    <t>5.74.</t>
  </si>
  <si>
    <t>5.75.</t>
  </si>
  <si>
    <t>5.76.</t>
  </si>
  <si>
    <t>Uzdevumu uzdevēji</t>
  </si>
  <si>
    <t>Uzdevumu progress</t>
  </si>
  <si>
    <t>Uzdevumu izpilde</t>
  </si>
  <si>
    <t>Uzdevuma statuss</t>
  </si>
  <si>
    <t>Uzdevumu apkopojums</t>
  </si>
  <si>
    <t>Uzdevuma uzdevējam, kad ir aizpildīta uzdevuma informācija, ir iespējams izvēlēties starp darbībām, piemēram, “Uzdot” (šajā gadījumā uzdevums joprojām paliek arī uzdevēja uzdevumu sarakstā) vai “Uzdot un izpildīt” (šajā gadījumā uzdevums ir uzdevēja izpildīts un vairs neuzrādās tā uzdevumu sarakstā).</t>
  </si>
  <si>
    <t>Iespēja uzdevuma saņēmējam izvēlēties uzdevuma statusu atbilstoši tā progresam, piemēram:
a)	nav uzsākts (noklusējuma atzīme);
b)	izpildē.</t>
  </si>
  <si>
    <t>Uzdevuma saņēmējam ir ar skaidru un nepārprotamu lietotāja darbību, piemēram, izvēloties “Izpildīt” vai “Noraidīt” jānorāda tā rīcība attiecībā uz uzdoto uzdevumu.
Ir nodrošināts komentāra/piezīmju lauks, kur saņēmējs var sniegt noraidīšanas pamatojumu vai papildinošu informāciju par uzdevuma izpildi.</t>
  </si>
  <si>
    <t>Uzdevumam atkarībā no tā virzības posma un lietotāja, kas veic attiecīgās darbības, tiek uzrādīts statuss:
a)	uzdots;
b)	izpildē;
c)	atsaukts;
d)	izpildīts;
e)	noraidīts.</t>
  </si>
  <si>
    <t>Lietotājam viegli pieejams, piemēram, DVS sākuma skatā, apkopojums ar savu uzdoto/saņemto uzdevumu skaitu, to saņēmējiem/uzdevējiem, statusiem, citu uzdevumu informāciju.</t>
  </si>
  <si>
    <t>Paziņojumi</t>
  </si>
  <si>
    <t>Nodrošināti automātiski ģenerēti un nosūtīti paziņojumi uz lietotāja e-pasta adresi un/vai kā paziņojums MS Teams, piemēram:
a)	saņemts jauns uzdevums;
b)	uzņēmuma līmenī definētā laikā pirms uzdevuma izpildes termiņa – atgādinājums par uzdevuma izpildi;
c)	visi dalībnieki ir pabeiguši konkrētajā dokumentā uzdotos uzdevumus;
d)	tuvojas līguma darbības beigu termiņš vai līguma izvērtēšanas termiņš (līgumiem, kuriem ir atzīme, ka līguma darbības termiņš ir automātiski pagarināms, ja puses līgumā noteiktajā laikā tam neiebilst).
Paziņojumiem jāsatur vismaz:
a)	dinamiski aizpildīti lauki no attiecīgā ieraksta (piemēram, dokumenta nosaukums, uzdevuma veids, izpildes termiņš, uzdevējs);
b)	tieša saite uz attiecīgo kartīti DVS.
Paziņojumu teksta veidnes un paziņošanas iestatījumi (piemēram, paziņojums par līguma darbības beigu termiņu nosūtāms atkārtoti 6 mēnešus, 3 mēnešus un 1 dienu pirms attiecīgā datuma) ir LSM administratoram brīvi pārvaldāmi – definējami, rediģējami, tai skaitā ievietojot datu lauku.
Piemēram:
"Saņemts jauns uzdevums [uzdevuma_veids]: [dokumenta nosaukums] [saite uz kartīti]. Uzdevuma izpildes termiņš [izpildes_termiņš].” 
[] iekavās norādītie elementi tiek automātiski aizpildīti no DVS datiem paziņojuma nosūtīšanas brīdī.</t>
  </si>
  <si>
    <t>5.77.</t>
  </si>
  <si>
    <t>Glabāšanas un arhivēšanas vispārīgās prasības</t>
  </si>
  <si>
    <t>Jānodrošina lietu un tajās reģistrēto dokumentu arhivēšana saskaņā ar dokumentu klasifikācijas shēmu un pārvietošana uz elektronisko arhīvu, vienlaikus lietotājiem saglabājot dokumentu saraksta turpināšanos un saglabājot piekļuvi arī arhivētajiem dokumentiem. Jānodrošina arhivēto lietu un dokumentu integritāte. Jebkuras izmaiņas sistēmas klasifikatoros, sarakstos un katalogos nedrīkst ietekmēt arhivētos datus.
Jānodrošina iespēja pārvaldīt elektronisko un papīra dokumentu arhīvu - meklēt, izsniegt, saņemt, atgriezt arhīvā esošās lietas.
Jānodrošina saspiestu dokumentu glabāšana lietās. Vienai lietai var veidot vairākus sējumus.
Jānodrošina katras lietas un sējumu dokumentu apraksts un dokumentu uzskaites saraksts – saraksta sagatavošana, papildināšana, precizēšana.
DVS var veikt vismaz šādas darbības:
a)	atzīmēt, vai lieta ir arhivējama;
b)	atzīmēt, vai lieta ir iznīcināma;
c)	atzīmēt, vai lieta ir pagarināma;
d)	pievienot pamatojumu par lietas pagarinājumu vai citu papildus informāciju.</t>
  </si>
  <si>
    <t>Dokumentu pārvaldības gada beigās sistēmai jānodrošina automātiska lietu izveidošana, slēgšana, slēdzamo lietu saraksta izveidošana un pievienošana elektronisko dokumentu arhīvam.
Sistēmai jānodrošina jaunu mapju izveidošana jaunā kalendārā gada dokumentu pārvaldībai.
Sistēmai jānodrošina iespēju nereģistrētos, bet izveidotos aktuālos dokumentus iepriekšējā gadā  pārcelt uz jaunā kalendārā gada mapēm.</t>
  </si>
  <si>
    <t>Lietu slēgšana</t>
  </si>
  <si>
    <t>Dokumentu nodošana LNA</t>
  </si>
  <si>
    <t>Lietu iznīcināšana</t>
  </si>
  <si>
    <t>Jānodrošina arhivējamo lietu saraksta veidošana un nosūtīšana saskaņošanai LNA, iekļaujot (atlasot) vismaz šādu informāciju:
a)	lietas nosaukums;
b)	lietas indekss;
c)	laite uz lietu;
d)	lietvedības gads;
e)	lietas uzsākšanas datums;
f)	lietas slēgšanas datums.
Pēc lietu saraksta nodošanas, sistēmai jānodrošina dokumentu aprakstu, uzskaites sarakstu un elektronisko dokumenta līmeņa uzskaites sarakstu un citu nepieciešamo formu izveide un aizpildīšana.
Jānodrošina iespēja veikt labojumus, precizējumus.
Iespēja sagatavot pieņemšanas - nodošanas aktu par lietu nodošanu glabāšanai LNA.
Iespēja pievienot atzīmi par lietas nodošanu arhīvā glabāšanai, apstiprinātā LNA pieņemšanas - nodošanas akta pievienošanu lietai.
Iespēja iegūt pārskatu par LNA nodotajām lietām konkrētā laika periodā.</t>
  </si>
  <si>
    <t>Jānodrošina iespēja automātiski veikt DVS elektroniskajā arhīvā arhivēto lietu (dokumentu kartīšu un dokumentu), kurām ir beidzies dokumentu klasifikācijas shēmā noteiktais glabāšanas termiņš, atlasi iznīcināšanai, Lietu virsrakstu saraksta (Excel tabulas veidā) izveidošanu un lietu/dokumentu dzēšanas iespējas (pēc iznīcināšanas aktu saskaņošanas LNA).
Sistēma sagatavo iznīcināšanai atlasītajai lietu kopai iznīcināšanas akta veidlapu (Excel tabulas sagatave) iesniegšanai LNA saskaņošanai.
Sistēmai jānodrošina atzīmes izdarīšana par lietas iznīcināšanu.</t>
  </si>
  <si>
    <t>7.1.</t>
  </si>
  <si>
    <t>7.2.</t>
  </si>
  <si>
    <t>7.3.</t>
  </si>
  <si>
    <t>7.4.</t>
  </si>
  <si>
    <t>7.5.</t>
  </si>
  <si>
    <t>7.6.</t>
  </si>
  <si>
    <t>7.7.</t>
  </si>
  <si>
    <t>7.8.</t>
  </si>
  <si>
    <t>Horizon – obligātā integrācija 2026. g.</t>
  </si>
  <si>
    <t>Horizon – obligātā integrācija</t>
  </si>
  <si>
    <t>Horizon – vēlamā integrācija</t>
  </si>
  <si>
    <t>Uzņēmumu reģistrs vai Latvijas Atvērto datu portāls</t>
  </si>
  <si>
    <t>E-adrese</t>
  </si>
  <si>
    <t>eParaksta platformas/saskarnes</t>
  </si>
  <si>
    <t>Microsoft Outlook</t>
  </si>
  <si>
    <t>Lursoft IT</t>
  </si>
  <si>
    <r>
      <rPr>
        <b/>
        <sz val="11"/>
        <color theme="1"/>
        <rFont val="Aptos"/>
        <family val="2"/>
      </rPr>
      <t>Ienākošie dati (uz DVS)</t>
    </r>
    <r>
      <rPr>
        <sz val="11"/>
        <color theme="1"/>
        <rFont val="Aptos"/>
        <family val="2"/>
      </rPr>
      <t xml:space="preserve">
a)	projekta kods un apstiprinātais finansējums;
b)	darbinieka prombūtnes termiņš un aizvietotājs.
</t>
    </r>
    <r>
      <rPr>
        <b/>
        <sz val="11"/>
        <color theme="1"/>
        <rFont val="Aptos"/>
        <family val="2"/>
      </rPr>
      <t>Izejošie dati (no DVS)</t>
    </r>
    <r>
      <rPr>
        <sz val="11"/>
        <color theme="1"/>
        <rFont val="Aptos"/>
        <family val="2"/>
      </rPr>
      <t xml:space="preserve">
Līgumu pamatinformācija – nosaukums, kods, termiņš, summa
</t>
    </r>
    <r>
      <rPr>
        <b/>
        <sz val="11"/>
        <color theme="1"/>
        <rFont val="Aptos"/>
        <family val="2"/>
      </rPr>
      <t xml:space="preserve">Datu sinhronizācija
</t>
    </r>
    <r>
      <rPr>
        <sz val="11"/>
        <color theme="1"/>
        <rFont val="Aptos"/>
        <family val="2"/>
      </rPr>
      <t>Vismaz vienu reizi diennaktī, ar papildu iespēju sinhronizāciju aktivizēt manuāli, kad tas ir nepieciešams.
Datiem ir pievienota skaidra norāde, kurā datumā un laikā tie ir sinhronizēti</t>
    </r>
    <r>
      <rPr>
        <b/>
        <sz val="11"/>
        <color theme="1"/>
        <rFont val="Aptos"/>
        <family val="2"/>
      </rPr>
      <t>.</t>
    </r>
  </si>
  <si>
    <r>
      <rPr>
        <b/>
        <sz val="11"/>
        <color theme="1"/>
        <rFont val="Aptos"/>
        <family val="2"/>
      </rPr>
      <t>Ienākošie dati (uz DVS)</t>
    </r>
    <r>
      <rPr>
        <sz val="11"/>
        <color theme="1"/>
        <rFont val="Aptos"/>
        <family val="2"/>
      </rPr>
      <t xml:space="preserve">
Projektu/līgumu ietvaros veiktie maksājumi
</t>
    </r>
    <r>
      <rPr>
        <b/>
        <sz val="11"/>
        <color theme="1"/>
        <rFont val="Aptos"/>
        <family val="2"/>
      </rPr>
      <t>Izejošie dati (no DVS)</t>
    </r>
    <r>
      <rPr>
        <sz val="11"/>
        <color theme="1"/>
        <rFont val="Aptos"/>
        <family val="2"/>
      </rPr>
      <t xml:space="preserve">
PNA dati
</t>
    </r>
    <r>
      <rPr>
        <b/>
        <sz val="11"/>
        <color theme="1"/>
        <rFont val="Aptos"/>
        <family val="2"/>
      </rPr>
      <t>Datu sinhronizācija</t>
    </r>
    <r>
      <rPr>
        <sz val="11"/>
        <color theme="1"/>
        <rFont val="Aptos"/>
        <family val="2"/>
      </rPr>
      <t xml:space="preserve">
Vismaz vienu reizi diennaktī, ar papildu iespēju sinhronizāciju aktivizēt manuāli, kad tas ir nepieciešams.
Datiem ir pievienota skaidra norāde, kurā datumā un laikā tie ir sinhronizēti.</t>
    </r>
  </si>
  <si>
    <r>
      <rPr>
        <b/>
        <sz val="11"/>
        <color theme="1"/>
        <rFont val="Aptos"/>
        <family val="2"/>
      </rPr>
      <t>Ienākošie dati (uz DVS)</t>
    </r>
    <r>
      <rPr>
        <sz val="11"/>
        <color theme="1"/>
        <rFont val="Aptos"/>
        <family val="2"/>
      </rPr>
      <t xml:space="preserve">
5.29. prasībā aprakstītie dati
</t>
    </r>
    <r>
      <rPr>
        <b/>
        <sz val="11"/>
        <color theme="1"/>
        <rFont val="Aptos"/>
        <family val="2"/>
      </rPr>
      <t>Izejošie dati (no DVS)</t>
    </r>
    <r>
      <rPr>
        <sz val="11"/>
        <color theme="1"/>
        <rFont val="Aptos"/>
        <family val="2"/>
      </rPr>
      <t xml:space="preserve">
5.29. prasībā aprakstītie dati
</t>
    </r>
    <r>
      <rPr>
        <b/>
        <sz val="11"/>
        <color theme="1"/>
        <rFont val="Aptos"/>
        <family val="2"/>
      </rPr>
      <t>Datu sinhronizācija</t>
    </r>
    <r>
      <rPr>
        <sz val="11"/>
        <color theme="1"/>
        <rFont val="Aptos"/>
        <family val="2"/>
      </rPr>
      <t xml:space="preserve">
Pēc aktivizēšanas notikuma (trigger event).
Datiem ir pievienota skaidra norāde, kurā datumā un laikā tie ir sinhronizēti.</t>
    </r>
  </si>
  <si>
    <r>
      <rPr>
        <b/>
        <sz val="11"/>
        <color theme="1"/>
        <rFont val="Aptos"/>
        <family val="2"/>
      </rPr>
      <t>Ienākošie dati (uz DVS)</t>
    </r>
    <r>
      <rPr>
        <sz val="11"/>
        <color theme="1"/>
        <rFont val="Aptos"/>
        <family val="2"/>
      </rPr>
      <t xml:space="preserve">
Kontaktu profilā ievadāmā un aktualizējamā informācija, balstoties uz lietotāja ievadīto uzņēmuma reģistrācijas numuru vai personas kodu.
</t>
    </r>
    <r>
      <rPr>
        <b/>
        <sz val="11"/>
        <color theme="1"/>
        <rFont val="Aptos"/>
        <family val="2"/>
      </rPr>
      <t>Izejošie dati (no DVS)</t>
    </r>
    <r>
      <rPr>
        <sz val="11"/>
        <color theme="1"/>
        <rFont val="Aptos"/>
        <family val="2"/>
      </rPr>
      <t xml:space="preserve">
Nav attiecināms.
</t>
    </r>
    <r>
      <rPr>
        <b/>
        <sz val="11"/>
        <color theme="1"/>
        <rFont val="Aptos"/>
        <family val="2"/>
      </rPr>
      <t>Datu sinhronizācija</t>
    </r>
    <r>
      <rPr>
        <sz val="11"/>
        <color theme="1"/>
        <rFont val="Aptos"/>
        <family val="2"/>
      </rPr>
      <t xml:space="preserve">
Pēc manuāla pieprasījuma, veidojot vai aktualizējot kontakta profilu – ievadot personas kodu vai uzņēmuma reģistrācijas numuru un izvēloties, piemēram “Pieprasīt datus” vai “Pārbaudīt”.
Automātiski, kad konkrētais kontakts tiek norādīts kā adresāts vai līguma slēdzējs dokumentu kartītēs.
Ja dati kopš kontakta profila izveides ir mainījušies, attiecīgajās kartītēs un dokumentu sagatavēs ielasāmi aktuālie dati, kā arī tie fiksējami kontakta profilā. Ja kontakts ir izslēgts no Uzņēmumu reģistra, uzrādāms brīdinājums.</t>
    </r>
  </si>
  <si>
    <r>
      <rPr>
        <b/>
        <sz val="11"/>
        <color theme="1"/>
        <rFont val="Aptos"/>
        <family val="2"/>
      </rPr>
      <t>Ienākošie dati (uz DVS)</t>
    </r>
    <r>
      <rPr>
        <sz val="11"/>
        <color theme="1"/>
        <rFont val="Aptos"/>
        <family val="2"/>
      </rPr>
      <t xml:space="preserve">
Dokumentu saņemšana.
Saņemot dokumentu no e-adreses, automātiski izveidota dokumenta kartīte un aizpildīti kartītes lauki, pievienotas dokumentu datnes. Atbilstoši definētajām darba plūsmām automātiski izveidots uzdevums darbam ar dokumentu.
</t>
    </r>
    <r>
      <rPr>
        <b/>
        <sz val="11"/>
        <color theme="1"/>
        <rFont val="Aptos"/>
        <family val="2"/>
      </rPr>
      <t>Izejošie dati (no DVS)</t>
    </r>
    <r>
      <rPr>
        <sz val="11"/>
        <color theme="1"/>
        <rFont val="Aptos"/>
        <family val="2"/>
      </rPr>
      <t xml:space="preserve">
Dokumentu nosūtīšana uz privātpersonu un organizāciju e-adresēm. Pēc nosūtīšanas tiek attēlots nosūtīšanas statuss un laiks.
</t>
    </r>
    <r>
      <rPr>
        <b/>
        <sz val="11"/>
        <color theme="1"/>
        <rFont val="Aptos"/>
        <family val="2"/>
      </rPr>
      <t>Datu sinhronizācija</t>
    </r>
    <r>
      <rPr>
        <sz val="11"/>
        <color theme="1"/>
        <rFont val="Aptos"/>
        <family val="2"/>
      </rPr>
      <t xml:space="preserve">
Pēc aktivizēšanas notikuma (trigger event).</t>
    </r>
  </si>
  <si>
    <r>
      <rPr>
        <b/>
        <sz val="11"/>
        <color theme="1"/>
        <rFont val="Aptos"/>
        <family val="2"/>
      </rPr>
      <t>Ienākošie dati (uz DVS)</t>
    </r>
    <r>
      <rPr>
        <sz val="11"/>
        <color theme="1"/>
        <rFont val="Aptos"/>
        <family val="2"/>
      </rPr>
      <t xml:space="preserve">
eParaksta validācija
</t>
    </r>
    <r>
      <rPr>
        <b/>
        <sz val="11"/>
        <color theme="1"/>
        <rFont val="Aptos"/>
        <family val="2"/>
      </rPr>
      <t>Izejošie dati (no DVS)</t>
    </r>
    <r>
      <rPr>
        <sz val="11"/>
        <color theme="1"/>
        <rFont val="Aptos"/>
        <family val="2"/>
      </rPr>
      <t xml:space="preserve">
Dokumentu parakstīšana, tai skaitā no mobilajām ierīcēm
</t>
    </r>
    <r>
      <rPr>
        <b/>
        <sz val="11"/>
        <color theme="1"/>
        <rFont val="Aptos"/>
        <family val="2"/>
      </rPr>
      <t>Datu sinhronizācija</t>
    </r>
    <r>
      <rPr>
        <sz val="11"/>
        <color theme="1"/>
        <rFont val="Aptos"/>
        <family val="2"/>
      </rPr>
      <t xml:space="preserve">
eParaksta validācija – DVS ievietojot eParaksta konteineri
Dokumentu parakstīšana – pēc aktivizēšanas notikuma (trigger event) – lietotājam izvēloties dokumentu parakstīt.</t>
    </r>
  </si>
  <si>
    <r>
      <rPr>
        <b/>
        <sz val="11"/>
        <color theme="1"/>
        <rFont val="Aptos"/>
        <family val="2"/>
      </rPr>
      <t>Ienākošie dati (uz DVS)</t>
    </r>
    <r>
      <rPr>
        <sz val="11"/>
        <color theme="1"/>
        <rFont val="Aptos"/>
        <family val="2"/>
      </rPr>
      <t xml:space="preserve">
Dokumentu saņemšana (5.31. prasība)
</t>
    </r>
    <r>
      <rPr>
        <b/>
        <sz val="11"/>
        <color theme="1"/>
        <rFont val="Aptos"/>
        <family val="2"/>
      </rPr>
      <t>Izejošie dati (no DVS)</t>
    </r>
    <r>
      <rPr>
        <sz val="11"/>
        <color theme="1"/>
        <rFont val="Aptos"/>
        <family val="2"/>
      </rPr>
      <t xml:space="preserve">
Dokumentu nosūtīšana (5.36. prasība)
</t>
    </r>
    <r>
      <rPr>
        <b/>
        <sz val="11"/>
        <color theme="1"/>
        <rFont val="Aptos"/>
        <family val="2"/>
      </rPr>
      <t>Datu sinhronizācija</t>
    </r>
    <r>
      <rPr>
        <sz val="11"/>
        <color theme="1"/>
        <rFont val="Aptos"/>
        <family val="2"/>
      </rPr>
      <t xml:space="preserve">
Pēc aktivizēšanas notikuma (trigger event).</t>
    </r>
  </si>
  <si>
    <r>
      <rPr>
        <b/>
        <sz val="11"/>
        <color theme="1"/>
        <rFont val="Aptos"/>
        <family val="2"/>
      </rPr>
      <t>Ienākošie dati (uz DVS)</t>
    </r>
    <r>
      <rPr>
        <sz val="11"/>
        <color theme="1"/>
        <rFont val="Aptos"/>
        <family val="2"/>
      </rPr>
      <t xml:space="preserve">
Informācija par maksātnespējas procesu, nodokļu parādiem, amatpersonām, sankcijām.
Ja Pasūtītājs izlems ieviest vēlamo integrāciju ar Lursoft IT, integrācija ar Uzņēmumu reģistru vai Latvijas Atvērto datu portālu (6.2. prasība) nebūs aktuāla, attiecīgo datu saņemšana jāparedz no Lursoft.
</t>
    </r>
    <r>
      <rPr>
        <b/>
        <sz val="11"/>
        <color theme="1"/>
        <rFont val="Aptos"/>
        <family val="2"/>
      </rPr>
      <t>Izejošie dati (no DVS)</t>
    </r>
    <r>
      <rPr>
        <sz val="11"/>
        <color theme="1"/>
        <rFont val="Aptos"/>
        <family val="2"/>
      </rPr>
      <t xml:space="preserve">
Nav attiecināms.
</t>
    </r>
    <r>
      <rPr>
        <b/>
        <sz val="11"/>
        <color theme="1"/>
        <rFont val="Aptos"/>
        <family val="2"/>
      </rPr>
      <t>Datu sinhronizācija</t>
    </r>
    <r>
      <rPr>
        <sz val="11"/>
        <color theme="1"/>
        <rFont val="Aptos"/>
        <family val="2"/>
      </rPr>
      <t xml:space="preserve">
Pēc manuāla pieprasījuma, veidojot vai aktualizējot kontakta profilu – ievadot personas kodu vai uzņēmuma reģistrācijas numuru un izvēloties, piemēram “Pieprasīt datus” vai “Pārbaudīt”.
Automātiski, kad konkrētais kontakts tiek norādīts kā adresāts vai līguma slēdzējs dokumentu kartītēs.
Ja dati kopš kontakta profila izveides ir mainījušies, attiecīgajās kartītēs un dokumentu sagatavēs ielasāmi aktuālie dati, kā arī tie fiksējami kontakta profilā. Ja kontakts ir izslēgts no Uzņēmumu reģistra, uzrādāms brīdinājums.</t>
    </r>
  </si>
  <si>
    <t>Iespēja no līguma kartītes ģenerēt PNA, tādējādi:
a)	automātiski izveidojot jaunu dokumenta kartīti;
b)	ievadot PNA nepieciešamos datus, piemēram:
i.	laika periods;
ii.	darbi (izvēlne no cenrāža atbilstoši konkrētajam līgumam);
iii.	darbu daudzums (manuāli ievadāms atbilstoši cenrādī norādītajām darbu mērvienībām);
iv.	darbu cena (ja cenrādī ir norādīts intervāls. Nodrošināma validācija, vai cena ietilpst attiecīgajā intervālā un bloķējošs brīdinājums par nepieciešamību labot datus);
c)	no PNA sagataves, ievadītajiem un līguma kartītē pieejamajiem datiem, piemēram, līguma slēdzēja, ģenerējot PNA;
d)	PNA manuāli pielāgojot, papildinot, ja nepieciešams, un aktivizējot darba plūsmu. 
Akts ģenerējams tikai spēkā esošu līgumu ietvaros un noteiktā laika periodā pēc to beigu termiņa vai pārtraukšanas (funkcija iespējota tikai šādu līgumu kartītēs). Nodrošināma validācija, vai ar PNA pieņemto darbu summu netiek pārsniegta atlikusī līguma summa, un nebloķējošs brīdinājums par nepieciešamību labot datus. Parakstīto PNA dati nododami uz Horizon maksājuma autorizēšanai.</t>
  </si>
  <si>
    <t>Nodrošinātas visaptverošas attālinātas apmācības, t.sk. apmācību ieraksts, pirms DVS palaišanas produkcijā, izmantojot testa vidi un demonstrējot dažādus lietošanas scenārijus. Skaidrojošajā informācijā iekļauj vēlamo aptuveno apmācību sesiju skaitu, ilgumu, dalījumu lietotāju grupās, balstoties uz iepriekšējo pieredzi un prasību tvērumu.</t>
  </si>
  <si>
    <t>OPM iekļauto vēlamo prasību punkti</t>
  </si>
  <si>
    <t>Lai pārliecinātos par vēlamo prasību ieviešanas maksas finanšu piedāvājuma atbilstību visām uz to attiecināmajām izpildāmajām prasībām un strukturētu finanšu piedāvājumu, ja atsevišķas prasības nodrošināmas par kopēju maksu, tabulā automātiski ielasās prasības, kuru finansēšanas veids Tehniskajā piedāvājumā norādīts kā vēlamo prasību ieviešanas maksa. Nav iekļautas prasības, kurām Pretendenta Risinājums neatbilst.
Ja vēlamo prasību ieviešanas maksas piedāvājumā tiek iekļauta obligātā prasība, tiek uzrādīts sarkans paziņojums “Piedāvājums neatbilst prasībām”. Pretendentam ir jānodrošina, ka visas obligātās prasības ir iekļautas obligāto prasību ieviešanas maksā.</t>
  </si>
  <si>
    <r>
      <t>Cilvēkstundas cena vēlamo prasību izstrādes darbiem</t>
    </r>
    <r>
      <rPr>
        <sz val="11"/>
        <color rgb="FFFFFFFF"/>
        <rFont val="Aptos"/>
        <family val="2"/>
      </rPr>
      <t xml:space="preserve"> (eiro bez PVN, ar diviem cipariem aiz komata)</t>
    </r>
  </si>
  <si>
    <r>
      <t xml:space="preserve">Laiks </t>
    </r>
    <r>
      <rPr>
        <b/>
        <u/>
        <sz val="11"/>
        <color theme="0"/>
        <rFont val="Aptos"/>
        <family val="2"/>
      </rPr>
      <t>vēlamo prasību</t>
    </r>
    <r>
      <rPr>
        <b/>
        <sz val="11"/>
        <color theme="0"/>
        <rFont val="Aptos"/>
        <family val="2"/>
      </rPr>
      <t xml:space="preserve"> izstrādei </t>
    </r>
    <r>
      <rPr>
        <sz val="11"/>
        <color theme="0"/>
        <rFont val="Aptos"/>
        <family val="2"/>
      </rPr>
      <t xml:space="preserve"> (stundās)</t>
    </r>
  </si>
  <si>
    <t>Automātiska datu saglabāšana</t>
  </si>
  <si>
    <t xml:space="preserve">Automātiska lapās vai formās ievadīto vai rediģēto datu saglabāšana melnraksta statusā – informācija netiek publicēta, sinhronizēta vai citādi izmantota biznesa procesos līdz brīdim, kad lietotājs to saglabā. Saglabāšana veicama ar skaidru un nepārprotamu lietotāja darbību, piemēram, izvēloties “Saglabāt”. </t>
  </si>
  <si>
    <t>Pasūtītājam līdz DVS palaišanai produkcijā tiek nodota vismaz šāda dokumentācija:
a)	galalietotāja rokasgrāmata ar sistēmas ikdienas lietošanas aprakstiem, ekrānuzņēmumiem, darbplūsmu aprakstiem grafiski un lietotājiem uztveramā valodā;
b)	administratora rokasgrāmata ar sistēmas konfigurācijas, lomu un tiesību pārvaldības, paziņojumu un parametru iestatīšanas aprakstiem, ekrānuzņēmumiem, darbplūsmu aprakstiem grafiski un lietotājiem uztveramā valodā;
c)	DVS loģiskās arhitektūras apraksts un datu izvietojuma shēma, t.sk. norādot:
i.	kuri dati tiek glabāti SharePoint;
ii.	kuri dati tiek glabāti ārējās datu krātuvēs;
iii.	kā tiek nodrošināta datu sasaiste;
iv.	kā tiek nodrošināta piekļuves kontrole;
v.	kādas papildu licences, programmatūras komponentes vai datubāzes ir nepieciešamas risinājuma darbībai;
d)	integrāciju dokumentācija;
e)	datu modeļa apraksts mašīnlasāmā formātā – vismaz eksportējamo vienību saraksts, datu lauku nosaukumi, datu tipi un formāti;
f)	testēšanas dokumentācija;
g)	apmācību materiāli.
Dokumentācija tiek nodota kā elektroniski dokumenti, nevis tikai saite uz Piegādātāja resursiem, lai nodrošinātu Pasūtītājam ilgtermiņa pieejamību.
Izmaiņu gadījumā skartā dokumentācija tiek atjaunināta un nodota Pasūtītājam ne vēlāk kā 30 dienas pēc attiecīgo izmaiņu ieviešanas produkcijā (piemēram, pēc vēlamo prasību ieviešanas).</t>
  </si>
  <si>
    <t>Darba plūsmās jāspēj definēt:
a)	uzdevumu veidu un saturu (skat. 5.63. prasību);
b)	secību, piemēram, vai saskaņošanu vispirms veic nodaļas vadītājs, pēc tam daļas vadītājs vai abi paralēli;
c)	atkarību no citiem uzdevumiem. Piemēram, ja nodaļas vadītājs nesaskaņo dokumentu, dokuments tiek uzdots darbam dokumenta sagatavotājam, bet, ja tas saskaņo dokumentu, dokuments tiek uzdots saskaņošanai daļas vadītājam;
d)	uzdevumu veikšanas termiņus;
e)	uzdevumu saņēmējus. Saņēmējos jāspēj izvēlēties amatus, piemēram, X nodaļas vadītājs, vai konkrētus lietotājus, piemēram, konkrētu valdes locekli.
Darba plūsmās ietverto uzdevumu saņēmēji var būt gan pilnībā konfigurēti uzņēmuma līmenī, gan daļēji konfigurējami attiecīgajā kartiņā, piemēram:
a)	ja konkrēta dokumentu veida parakstīšana jāveic tikai konkrētam valdes loceklim, tas ir uzreiz ievietojams darba plūsmā, un dokumenta sagatavotājam ir atspējota iespēja dokumenta kartiņā izvēlēties parakstītāju;
b)	ja konkrētas darba plūsmas noslēgumā ir jāparedz uzdevuma “Informācijai” nodošana konkrētiem darbiniekiem, tie ir uzreiz ievietojami darba plūsmā, taču dokumenta sagatavotājs var izvēlēties papildu informējamos darbiniekus;
c)	ja konkrēto dokumentu veidu obligāti ir jāsaskaņo, taču saskaņotāji ir atkarīgi no dokumenta satura, dokumenta sagatavotājam ir obligāti jāizvēlas saskaņotāji.</t>
  </si>
  <si>
    <t>6.1.</t>
  </si>
  <si>
    <t>6.2.</t>
  </si>
  <si>
    <t>6.3.</t>
  </si>
  <si>
    <t>6.4.</t>
  </si>
  <si>
    <t>6.5.</t>
  </si>
  <si>
    <t>Arhitektūra un piekļuve</t>
  </si>
  <si>
    <t>Izstrādājamo komponenšu, funkcionalitāšu kods</t>
  </si>
  <si>
    <t>Personas datu apstrāde</t>
  </si>
  <si>
    <t>Risinājumā visi dokumenti, to versijas, pielikumi un pamata metadati (dokumentu kartītes informācija, klasifikācija, reģistrācijas dati un citas dokumentu pārvaldībai nepieciešamās pamatvienības) ir glabājami Microsoft SharePoint vidē.
Ja DVS funkcionalitātes nodrošināšanai ir nepieciešama papildu datu glabāšana ārpus SharePoint vides (piemēram, konfigurācijas dati, meklēšanas indeksi, kešatmiņas dati, darba plūsmu dati vai cita tehniska informācija), Pretendentam ir jānorāda visas izmantotās datu krātuves, to tehnoloģijas, glabājamo datu veidi, datu apjoms, izmantošanas mērķis un savstarpējā integrācija ar SharePoint vidi.
Pretendentam tehniskajā piedāvājumā ir jāiesniedz DVS arhitektūras apraksts un datu plūsmas shēma, nepārprotami identificējot, kuri dati tiek glabāti SharePoint vidē un kuri ārējās datu krātuvēs.</t>
  </si>
  <si>
    <t>Izstrādājamo komponenšu, funkcionalitāšu kods no pirmās izstrādes dienas tiek uzturēts LSM kontrolētā repozitorijā. LSM piešķir Piegādātājam piekļuvi minētajam repozitorijam. 
Izstrādes un Garantijas periodā LSM koda repozitorijā neveic nekādas izmaiņas, lai nodrošinātu Piegādātāja atbildību par Risinājuma kvalitāti. Pēc Garantijas perioda beigām LSM ir tiesīgs ar repozitoriju rīkoties bez ierobežojumiem atbilstoši intelektuālā īpašuma tiesībām.</t>
  </si>
  <si>
    <t>Personas datu apstrādē ir jāievēro Vispārīgā datu aizsardzības regula (Eiropas Parlamenta un Padomes Regula (ES) 2016/679 (2016. gada 27. aprīlis) par fizisku personu aizsardzību attiecībā uz personas datu apstrādi un šādu datu brīvu apriti un ar ko atceļ Direktīvu 95/46/EK).</t>
  </si>
  <si>
    <t>6.6.</t>
  </si>
  <si>
    <t>6.7.</t>
  </si>
  <si>
    <t>6.8.</t>
  </si>
  <si>
    <t>6.9.</t>
  </si>
  <si>
    <t>6.10.</t>
  </si>
  <si>
    <t>Sesijas atjaunošana</t>
  </si>
  <si>
    <t>Testa vide</t>
  </si>
  <si>
    <t>Projekta caurspīdīga pārvaldība</t>
  </si>
  <si>
    <t>Datu eksports</t>
  </si>
  <si>
    <t>Piekļuve sistēmai</t>
  </si>
  <si>
    <t>Adaptīvs dizains</t>
  </si>
  <si>
    <t>Auditācijas pieraksti</t>
  </si>
  <si>
    <t>Pēc atkārtotas pierakstīšanās bez lietotāja papildu darbībām tiek:
a)	atjaunots iepriekš atvērtais skats;
b)	saglabāti un atjaunoti līdz atvienošanās brīdim ievadītie, bet vēl neapstiprinātie dati.</t>
  </si>
  <si>
    <t>Visas konfigurācijas, izstrādes un izmaiņas pirms ieviešanas produkcijas vidē obligāti jātestē testa vidē. LSM nodrošina SharePoint vidi, kur konfigurēt DVS testa vidi.</t>
  </si>
  <si>
    <t>Nodrošināts, ka DVS ieviešanas komandai LSM ir piekļuve Piegādātāja projekta pārvaldības rīkam, kurā tiek plānota un uzraudzīta projekta izpilde un kurā ir vismaz šāda informācija:
a)	pārskatāms projekta plāns ar uzdevumiem un apakšuzdevumiem;
b)	termiņi un atbildīgās personas;
c)	uzdevumu statuss;
d)	savstarpējās atkarības (ja attiecināms);
e)	izmaiņu un kavējumu redzamība.
DVS ieviešanas komandai LSM ir iespēja saņemt paziņojumus par izmaiņām un termiņu tuvošanos, piedalīties uzdevumu komentēšanā.
Projekta pārvaldības informācijai jābūt pieejamai reāllaikā, un nav pieļaujama paralēla, no LSM slēpta projekta vadība ārpus koplietojamā rīka.</t>
  </si>
  <si>
    <t>Iespēja eksportēt strukturētos datus MS Excel lasāmā formātā.</t>
  </si>
  <si>
    <t>Jānodrošina piekļuve sistēmai, izmantojot jaunākās oficiāli uzturētās Chrome, Edge, Firefox un Safari pārlūkprogrammu versijas.</t>
  </si>
  <si>
    <t>DVS lietotāja saskarnei, tostarp visām Pretendenta konfigurētajām vai izstrādātajām lapām, formām un komponentēm, automātiski jāpielāgojas dažādiem ekrāna izmēriem, neradot funkcionalitātes vai būtiskas informācijas zudumu. Prasība neattiecas uz SharePoint standarta komponentu tehnisko darbību ārpus Pretendenta ietekmes, bet Pretendents nodrošina, ka tā veiktā konfigurācija vai izstrāde nepasliktina SharePoint standarta adaptīvo darbību.</t>
  </si>
  <si>
    <t>Papildus izstrādātajiem risinājumiem jānodrošina auditācijas pierakstu veidošana un uzglabāšana.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</si>
</sst>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4"/>
      <color rgb="FFC00000"/>
      <name val="Aptos"/>
      <family val="2"/>
    </font>
    <font>
      <sz val="11"/>
      <color theme="1"/>
      <name val="Aptos"/>
      <family val="2"/>
    </font>
    <font>
      <b/>
      <sz val="12"/>
      <color theme="1"/>
      <name val="Aptos"/>
      <family val="2"/>
    </font>
    <font>
      <sz val="11"/>
      <color rgb="FFFFFFFF"/>
      <name val="Aptos"/>
      <family val="2"/>
    </font>
    <font>
      <b/>
      <sz val="11"/>
      <color theme="0"/>
      <name val="Aptos"/>
      <family val="2"/>
    </font>
    <font>
      <b/>
      <sz val="11"/>
      <color rgb="FFFFFFFF"/>
      <name val="Aptos"/>
      <family val="2"/>
    </font>
    <font>
      <b/>
      <sz val="11"/>
      <color theme="1"/>
      <name val="Aptos"/>
      <family val="2"/>
    </font>
    <font>
      <sz val="12"/>
      <color theme="1"/>
      <name val="Aptos"/>
      <family val="2"/>
    </font>
    <font>
      <sz val="11"/>
      <color theme="0"/>
      <name val="Aptos"/>
      <family val="2"/>
    </font>
    <font>
      <b/>
      <u/>
      <sz val="12"/>
      <color theme="1"/>
      <name val="Aptos"/>
      <family val="2"/>
    </font>
    <font>
      <b/>
      <u/>
      <sz val="11"/>
      <color theme="0"/>
      <name val="Aptos"/>
      <family val="2"/>
    </font>
    <font>
      <sz val="8"/>
      <name val="Calibri"/>
      <family val="2"/>
      <scheme val="minor"/>
    </font>
    <font>
      <sz val="11"/>
      <name val="Aptos"/>
      <family val="2"/>
    </font>
    <font>
      <sz val="9"/>
      <color indexed="81"/>
      <name val="Tahoma"/>
      <family val="2"/>
    </font>
    <font>
      <b/>
      <sz val="10"/>
      <color indexed="81"/>
      <name val="Tahoma"/>
      <family val="2"/>
    </font>
    <font>
      <sz val="10"/>
      <color indexed="81"/>
      <name val="Tahoma"/>
      <family val="2"/>
    </font>
    <font>
      <b/>
      <sz val="9"/>
      <color indexed="81"/>
      <name val="Tahoma"/>
      <family val="2"/>
    </font>
    <font>
      <sz val="11"/>
      <color indexed="81"/>
      <name val="Tahoma"/>
      <family val="2"/>
    </font>
  </fonts>
  <fills count="7">
    <fill>
      <patternFill patternType="none"/>
    </fill>
    <fill>
      <patternFill patternType="gray125"/>
    </fill>
    <fill>
      <patternFill patternType="solid">
        <fgColor theme="6"/>
        <bgColor theme="6"/>
      </patternFill>
    </fill>
    <fill>
      <patternFill patternType="solid">
        <fgColor theme="6" tint="0.79998168889431442"/>
        <bgColor theme="6" tint="0.79998168889431442"/>
      </patternFill>
    </fill>
    <fill>
      <patternFill patternType="solid">
        <fgColor theme="9" tint="-0.249977111117893"/>
        <bgColor theme="6"/>
      </patternFill>
    </fill>
    <fill>
      <patternFill patternType="solid">
        <fgColor theme="9" tint="-0.249977111117893"/>
        <bgColor indexed="64"/>
      </patternFill>
    </fill>
    <fill>
      <patternFill patternType="solid">
        <fgColor theme="5"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style="thin">
        <color rgb="FF000000"/>
      </top>
      <bottom/>
      <diagonal/>
    </border>
    <border>
      <left style="thin">
        <color rgb="FF000000"/>
      </left>
      <right/>
      <top style="thin">
        <color indexed="64"/>
      </top>
      <bottom/>
      <diagonal/>
    </border>
    <border>
      <left style="thin">
        <color indexed="64"/>
      </left>
      <right style="thin">
        <color indexed="64"/>
      </right>
      <top/>
      <bottom/>
      <diagonal/>
    </border>
  </borders>
  <cellStyleXfs count="1">
    <xf numFmtId="0" fontId="0" fillId="0" borderId="0"/>
  </cellStyleXfs>
  <cellXfs count="94">
    <xf numFmtId="0" fontId="0" fillId="0" borderId="0" xfId="0"/>
    <xf numFmtId="0" fontId="2" fillId="0" borderId="0" xfId="0" applyFont="1"/>
    <xf numFmtId="0" fontId="2" fillId="0" borderId="0" xfId="0" applyFont="1" applyAlignment="1">
      <alignment wrapText="1"/>
    </xf>
    <xf numFmtId="0" fontId="2" fillId="0" borderId="0" xfId="0" applyFont="1" applyAlignment="1">
      <alignment horizontal="left" vertical="top" wrapText="1"/>
    </xf>
    <xf numFmtId="0" fontId="5" fillId="2" borderId="1" xfId="0" applyFont="1" applyFill="1" applyBorder="1" applyAlignment="1">
      <alignment horizontal="center" vertical="center" wrapText="1"/>
    </xf>
    <xf numFmtId="4" fontId="7" fillId="0" borderId="1" xfId="0" applyNumberFormat="1" applyFont="1" applyBorder="1" applyAlignment="1">
      <alignment horizontal="center" vertical="center" wrapText="1"/>
    </xf>
    <xf numFmtId="0" fontId="5" fillId="4" borderId="1" xfId="0" applyFont="1" applyFill="1" applyBorder="1" applyAlignment="1">
      <alignment horizontal="center" vertical="center" wrapText="1"/>
    </xf>
    <xf numFmtId="0" fontId="5" fillId="4" borderId="9" xfId="0" applyFont="1" applyFill="1" applyBorder="1" applyAlignment="1">
      <alignment horizontal="center" vertical="center" wrapText="1"/>
    </xf>
    <xf numFmtId="0" fontId="5" fillId="5" borderId="12" xfId="0" applyFont="1" applyFill="1" applyBorder="1" applyAlignment="1">
      <alignment horizontal="center" vertical="center" wrapText="1"/>
    </xf>
    <xf numFmtId="0" fontId="2" fillId="0" borderId="0" xfId="0" applyFont="1" applyAlignment="1">
      <alignment horizontal="center"/>
    </xf>
    <xf numFmtId="0" fontId="2" fillId="0" borderId="1" xfId="0" applyFont="1" applyBorder="1" applyAlignment="1">
      <alignment horizontal="center" vertical="center"/>
    </xf>
    <xf numFmtId="0" fontId="6" fillId="5" borderId="1" xfId="0" applyFont="1" applyFill="1" applyBorder="1" applyAlignment="1">
      <alignment horizontal="center" wrapText="1"/>
    </xf>
    <xf numFmtId="4" fontId="2" fillId="0" borderId="0" xfId="0" applyNumberFormat="1" applyFont="1" applyAlignment="1">
      <alignment horizontal="center" vertical="center" wrapText="1"/>
    </xf>
    <xf numFmtId="3" fontId="2" fillId="0" borderId="3" xfId="0" applyNumberFormat="1" applyFont="1" applyBorder="1" applyAlignment="1">
      <alignment horizontal="center" vertical="center" wrapText="1"/>
    </xf>
    <xf numFmtId="3" fontId="2" fillId="0" borderId="1" xfId="0" applyNumberFormat="1" applyFont="1" applyBorder="1" applyAlignment="1">
      <alignment horizontal="center" vertical="center" wrapText="1"/>
    </xf>
    <xf numFmtId="3" fontId="2" fillId="0" borderId="7" xfId="0" applyNumberFormat="1" applyFont="1" applyBorder="1" applyAlignment="1">
      <alignment horizontal="center" vertical="center" wrapText="1"/>
    </xf>
    <xf numFmtId="0" fontId="5" fillId="2" borderId="1" xfId="0" applyFont="1" applyFill="1" applyBorder="1" applyAlignment="1">
      <alignment horizontal="center"/>
    </xf>
    <xf numFmtId="0" fontId="3" fillId="0" borderId="0" xfId="0" applyFont="1" applyAlignment="1">
      <alignment horizontal="left"/>
    </xf>
    <xf numFmtId="0" fontId="2" fillId="0" borderId="8" xfId="0" applyFont="1" applyBorder="1" applyAlignment="1">
      <alignment horizontal="center" vertical="center"/>
    </xf>
    <xf numFmtId="0" fontId="2" fillId="3" borderId="8" xfId="0" applyFont="1" applyFill="1" applyBorder="1" applyAlignment="1">
      <alignment horizontal="center" vertical="center"/>
    </xf>
    <xf numFmtId="0" fontId="2" fillId="0" borderId="0" xfId="0" applyFont="1" applyAlignment="1">
      <alignment horizontal="center" vertical="center"/>
    </xf>
    <xf numFmtId="0" fontId="3" fillId="0" borderId="0" xfId="0" applyFont="1" applyAlignment="1">
      <alignment horizontal="center"/>
    </xf>
    <xf numFmtId="0" fontId="2" fillId="0" borderId="0" xfId="0" applyFont="1" applyAlignment="1">
      <alignment vertical="top"/>
    </xf>
    <xf numFmtId="0" fontId="2" fillId="0" borderId="1" xfId="0" applyFont="1" applyBorder="1" applyAlignment="1">
      <alignment vertical="top"/>
    </xf>
    <xf numFmtId="0" fontId="2" fillId="0" borderId="0" xfId="0" applyFont="1" applyAlignment="1">
      <alignment vertical="top" wrapText="1"/>
    </xf>
    <xf numFmtId="0" fontId="2" fillId="0" borderId="1" xfId="0" applyFont="1" applyBorder="1" applyAlignment="1">
      <alignment vertical="top" wrapText="1"/>
    </xf>
    <xf numFmtId="0" fontId="2" fillId="0" borderId="7" xfId="0" applyFont="1" applyBorder="1" applyAlignment="1">
      <alignment vertical="top" wrapText="1"/>
    </xf>
    <xf numFmtId="0" fontId="1" fillId="0" borderId="0" xfId="0" applyFont="1" applyAlignment="1">
      <alignment vertical="top"/>
    </xf>
    <xf numFmtId="0" fontId="2" fillId="0" borderId="0" xfId="0" applyFont="1" applyAlignment="1">
      <alignment horizontal="center" vertical="top"/>
    </xf>
    <xf numFmtId="0" fontId="2" fillId="0" borderId="1" xfId="0" applyFont="1" applyBorder="1" applyAlignment="1">
      <alignment horizontal="center" vertical="top"/>
    </xf>
    <xf numFmtId="0" fontId="2" fillId="0" borderId="0" xfId="0" applyFont="1" applyAlignment="1">
      <alignment vertical="center"/>
    </xf>
    <xf numFmtId="0" fontId="2" fillId="0" borderId="7" xfId="0" applyFont="1" applyBorder="1" applyAlignment="1">
      <alignment horizontal="center" vertical="top"/>
    </xf>
    <xf numFmtId="0" fontId="2" fillId="3" borderId="8" xfId="0" applyFont="1" applyFill="1" applyBorder="1" applyAlignment="1">
      <alignment horizontal="center" vertical="top"/>
    </xf>
    <xf numFmtId="0" fontId="2" fillId="3" borderId="8" xfId="0" applyFont="1" applyFill="1" applyBorder="1" applyAlignment="1">
      <alignment vertical="top" wrapText="1"/>
    </xf>
    <xf numFmtId="0" fontId="2" fillId="3" borderId="8" xfId="0" applyFont="1" applyFill="1" applyBorder="1" applyAlignment="1">
      <alignment vertical="top"/>
    </xf>
    <xf numFmtId="0" fontId="2" fillId="3" borderId="1" xfId="0" applyFont="1" applyFill="1" applyBorder="1" applyAlignment="1">
      <alignment vertical="top"/>
    </xf>
    <xf numFmtId="0" fontId="2" fillId="0" borderId="8" xfId="0" applyFont="1" applyBorder="1" applyAlignment="1">
      <alignment horizontal="center" vertical="top"/>
    </xf>
    <xf numFmtId="0" fontId="2" fillId="0" borderId="8" xfId="0" applyFont="1" applyBorder="1" applyAlignment="1">
      <alignment vertical="top" wrapText="1"/>
    </xf>
    <xf numFmtId="0" fontId="2" fillId="0" borderId="8" xfId="0" applyFont="1" applyBorder="1" applyAlignment="1">
      <alignment vertical="top"/>
    </xf>
    <xf numFmtId="0" fontId="3" fillId="0" borderId="0" xfId="0" applyFont="1" applyAlignment="1">
      <alignment vertical="top"/>
    </xf>
    <xf numFmtId="0" fontId="5" fillId="2" borderId="8" xfId="0" applyFont="1" applyFill="1" applyBorder="1" applyAlignment="1">
      <alignment horizontal="left" vertical="center"/>
    </xf>
    <xf numFmtId="0" fontId="2" fillId="3" borderId="1" xfId="0" applyFont="1" applyFill="1" applyBorder="1" applyAlignment="1">
      <alignment horizontal="center" vertical="top"/>
    </xf>
    <xf numFmtId="0" fontId="6" fillId="2" borderId="8" xfId="0" applyFont="1" applyFill="1" applyBorder="1" applyAlignment="1">
      <alignment horizontal="left" vertical="center"/>
    </xf>
    <xf numFmtId="0" fontId="6" fillId="2" borderId="1" xfId="0" applyFont="1" applyFill="1" applyBorder="1" applyAlignment="1">
      <alignment horizontal="left" vertical="center"/>
    </xf>
    <xf numFmtId="0" fontId="2" fillId="3" borderId="1" xfId="0" applyFont="1" applyFill="1" applyBorder="1" applyAlignment="1">
      <alignment horizontal="center" vertical="center"/>
    </xf>
    <xf numFmtId="0" fontId="2" fillId="3" borderId="1" xfId="0" applyFont="1" applyFill="1" applyBorder="1" applyAlignment="1">
      <alignment vertical="top" wrapText="1"/>
    </xf>
    <xf numFmtId="0" fontId="5" fillId="2" borderId="8" xfId="0" applyFont="1" applyFill="1" applyBorder="1" applyAlignment="1">
      <alignment horizontal="left" vertical="center" wrapText="1"/>
    </xf>
    <xf numFmtId="0" fontId="2" fillId="0" borderId="0" xfId="0" applyFont="1" applyAlignment="1">
      <alignment horizontal="center" vertical="top" wrapText="1"/>
    </xf>
    <xf numFmtId="49" fontId="2" fillId="0" borderId="1" xfId="0" applyNumberFormat="1" applyFont="1" applyBorder="1" applyAlignment="1">
      <alignment horizontal="center" wrapText="1"/>
    </xf>
    <xf numFmtId="49" fontId="2" fillId="0" borderId="7" xfId="0" applyNumberFormat="1" applyFont="1" applyBorder="1" applyAlignment="1">
      <alignment horizontal="center" wrapText="1"/>
    </xf>
    <xf numFmtId="0" fontId="5" fillId="2" borderId="10" xfId="0" applyFont="1" applyFill="1" applyBorder="1" applyAlignment="1">
      <alignment vertical="center"/>
    </xf>
    <xf numFmtId="0" fontId="6" fillId="2" borderId="10" xfId="0" applyFont="1" applyFill="1" applyBorder="1" applyAlignment="1">
      <alignment vertical="center"/>
    </xf>
    <xf numFmtId="2" fontId="2" fillId="0" borderId="1" xfId="0" applyNumberFormat="1" applyFont="1" applyBorder="1" applyAlignment="1">
      <alignment horizontal="center" vertical="top"/>
    </xf>
    <xf numFmtId="2" fontId="7" fillId="0" borderId="1" xfId="0" applyNumberFormat="1" applyFont="1" applyBorder="1" applyAlignment="1">
      <alignment horizontal="center" vertical="center"/>
    </xf>
    <xf numFmtId="2" fontId="2" fillId="3" borderId="8" xfId="0" applyNumberFormat="1" applyFont="1" applyFill="1" applyBorder="1" applyAlignment="1">
      <alignment horizontal="center" vertical="top"/>
    </xf>
    <xf numFmtId="2" fontId="2" fillId="0" borderId="8" xfId="0" applyNumberFormat="1" applyFont="1" applyBorder="1" applyAlignment="1">
      <alignment horizontal="center" vertical="top"/>
    </xf>
    <xf numFmtId="2" fontId="2" fillId="3" borderId="8" xfId="0" applyNumberFormat="1" applyFont="1" applyFill="1" applyBorder="1" applyAlignment="1">
      <alignment horizontal="center" vertical="center"/>
    </xf>
    <xf numFmtId="2" fontId="2" fillId="0" borderId="8" xfId="0" applyNumberFormat="1" applyFont="1" applyBorder="1" applyAlignment="1">
      <alignment horizontal="center" vertical="center"/>
    </xf>
    <xf numFmtId="2" fontId="2" fillId="3" borderId="1" xfId="0" applyNumberFormat="1" applyFont="1" applyFill="1" applyBorder="1" applyAlignment="1">
      <alignment horizontal="center" vertical="center"/>
    </xf>
    <xf numFmtId="2" fontId="7" fillId="0" borderId="1" xfId="0" applyNumberFormat="1" applyFont="1" applyBorder="1"/>
    <xf numFmtId="0" fontId="2" fillId="0" borderId="1" xfId="0" applyFont="1" applyBorder="1" applyAlignment="1">
      <alignment horizontal="left" vertical="top" wrapText="1"/>
    </xf>
    <xf numFmtId="0" fontId="2" fillId="0" borderId="5" xfId="0" applyFont="1" applyBorder="1" applyAlignment="1">
      <alignment horizontal="center" vertical="top"/>
    </xf>
    <xf numFmtId="0" fontId="5" fillId="0" borderId="0" xfId="0" applyFont="1" applyAlignment="1">
      <alignment horizontal="center" vertical="top" wrapText="1"/>
    </xf>
    <xf numFmtId="4" fontId="7" fillId="0" borderId="0" xfId="0" applyNumberFormat="1" applyFont="1" applyAlignment="1">
      <alignment horizontal="center" vertical="center" wrapText="1"/>
    </xf>
    <xf numFmtId="0" fontId="5" fillId="0" borderId="0" xfId="0" applyFont="1" applyAlignment="1">
      <alignment horizontal="center" vertical="center" wrapText="1"/>
    </xf>
    <xf numFmtId="0" fontId="2" fillId="0" borderId="2" xfId="0" applyFont="1" applyBorder="1" applyAlignment="1">
      <alignment vertical="center"/>
    </xf>
    <xf numFmtId="0" fontId="2" fillId="0" borderId="3" xfId="0" applyFont="1" applyBorder="1" applyAlignment="1">
      <alignment vertical="center" wrapText="1"/>
    </xf>
    <xf numFmtId="0" fontId="2" fillId="0" borderId="3" xfId="0" applyFont="1" applyBorder="1" applyAlignment="1">
      <alignment horizontal="left" vertical="center"/>
    </xf>
    <xf numFmtId="0" fontId="4" fillId="5" borderId="3" xfId="0" applyFont="1" applyFill="1" applyBorder="1" applyAlignment="1">
      <alignment vertical="center"/>
    </xf>
    <xf numFmtId="0" fontId="4" fillId="5" borderId="4" xfId="0" applyFont="1" applyFill="1" applyBorder="1" applyAlignment="1">
      <alignment vertical="center"/>
    </xf>
    <xf numFmtId="0" fontId="2" fillId="5" borderId="4" xfId="0" applyFont="1" applyFill="1" applyBorder="1" applyAlignment="1">
      <alignment vertical="center" wrapText="1"/>
    </xf>
    <xf numFmtId="0" fontId="2" fillId="0" borderId="3" xfId="0" applyFont="1" applyBorder="1" applyAlignment="1">
      <alignment horizontal="left" vertical="center" wrapText="1"/>
    </xf>
    <xf numFmtId="16" fontId="2" fillId="0" borderId="5" xfId="0" applyNumberFormat="1" applyFont="1" applyBorder="1" applyAlignment="1">
      <alignment horizontal="center" vertical="top"/>
    </xf>
    <xf numFmtId="0" fontId="13" fillId="0" borderId="1" xfId="0" applyFont="1" applyBorder="1" applyAlignment="1">
      <alignment horizontal="center" vertical="top"/>
    </xf>
    <xf numFmtId="0" fontId="2" fillId="0" borderId="6" xfId="0" applyFont="1" applyBorder="1" applyAlignment="1">
      <alignment vertical="top"/>
    </xf>
    <xf numFmtId="0" fontId="2" fillId="0" borderId="7" xfId="0" applyFont="1" applyBorder="1" applyAlignment="1">
      <alignment vertical="top"/>
    </xf>
    <xf numFmtId="0" fontId="2" fillId="0" borderId="6" xfId="0" applyFont="1" applyBorder="1" applyAlignment="1">
      <alignment vertical="top" wrapText="1"/>
    </xf>
    <xf numFmtId="17" fontId="2" fillId="0" borderId="5" xfId="0" applyNumberFormat="1" applyFont="1" applyBorder="1" applyAlignment="1">
      <alignment horizontal="center" vertical="top"/>
    </xf>
    <xf numFmtId="0" fontId="2" fillId="0" borderId="11" xfId="0" applyFont="1" applyBorder="1" applyAlignment="1">
      <alignment horizontal="center" vertical="top"/>
    </xf>
    <xf numFmtId="2" fontId="2" fillId="0" borderId="7" xfId="0" applyNumberFormat="1" applyFont="1" applyBorder="1" applyAlignment="1">
      <alignment horizontal="center" vertical="top"/>
    </xf>
    <xf numFmtId="2" fontId="2" fillId="0" borderId="0" xfId="0" applyNumberFormat="1" applyFont="1" applyAlignment="1">
      <alignment horizontal="center" vertical="top"/>
    </xf>
    <xf numFmtId="2" fontId="2" fillId="0" borderId="3" xfId="0" applyNumberFormat="1" applyFont="1" applyBorder="1" applyAlignment="1">
      <alignment horizontal="left" vertical="center" wrapText="1"/>
    </xf>
    <xf numFmtId="0" fontId="5" fillId="2" borderId="8" xfId="0" applyFont="1" applyFill="1" applyBorder="1" applyAlignment="1">
      <alignment vertical="center" wrapText="1"/>
    </xf>
    <xf numFmtId="0" fontId="5" fillId="2" borderId="8" xfId="0" applyFont="1" applyFill="1" applyBorder="1" applyAlignment="1">
      <alignment vertical="center"/>
    </xf>
    <xf numFmtId="0" fontId="6" fillId="2" borderId="7" xfId="0" applyFont="1" applyFill="1" applyBorder="1" applyAlignment="1">
      <alignment vertical="center"/>
    </xf>
    <xf numFmtId="0" fontId="2" fillId="3" borderId="11" xfId="0" applyFont="1" applyFill="1" applyBorder="1" applyAlignment="1">
      <alignment horizontal="center" vertical="top"/>
    </xf>
    <xf numFmtId="0" fontId="2" fillId="3" borderId="7" xfId="0" applyFont="1" applyFill="1" applyBorder="1" applyAlignment="1">
      <alignment horizontal="center" vertical="top"/>
    </xf>
    <xf numFmtId="3" fontId="7" fillId="0" borderId="7" xfId="0" applyNumberFormat="1" applyFont="1" applyBorder="1" applyAlignment="1">
      <alignment horizontal="center" vertical="center" wrapText="1"/>
    </xf>
    <xf numFmtId="0" fontId="2" fillId="6" borderId="1" xfId="0" applyFont="1" applyFill="1" applyBorder="1" applyAlignment="1">
      <alignment horizontal="center" vertical="top"/>
    </xf>
    <xf numFmtId="2" fontId="2" fillId="6" borderId="7" xfId="0" applyNumberFormat="1" applyFont="1" applyFill="1" applyBorder="1" applyAlignment="1">
      <alignment horizontal="center" vertical="top"/>
    </xf>
    <xf numFmtId="0" fontId="2" fillId="0" borderId="0" xfId="0" applyFont="1" applyAlignment="1">
      <alignment horizontal="center"/>
    </xf>
    <xf numFmtId="0" fontId="3" fillId="0" borderId="0" xfId="0" applyFont="1" applyAlignment="1">
      <alignment horizontal="left" vertical="top"/>
    </xf>
    <xf numFmtId="0" fontId="2" fillId="0" borderId="0" xfId="0" applyFont="1" applyAlignment="1">
      <alignment horizontal="left" vertical="top" wrapText="1"/>
    </xf>
    <xf numFmtId="0" fontId="7" fillId="0" borderId="0" xfId="0" applyFont="1" applyAlignment="1">
      <alignment horizontal="center" vertical="top" wrapText="1"/>
    </xf>
  </cellXfs>
  <cellStyles count="1">
    <cellStyle name="Normal" xfId="0" builtinId="0"/>
  </cellStyles>
  <dxfs count="38">
    <dxf>
      <font>
        <b/>
        <i val="0"/>
        <color rgb="FFC00000"/>
      </font>
      <fill>
        <patternFill>
          <bgColor rgb="FFFFB9B9"/>
        </patternFill>
      </fill>
    </dxf>
    <dxf>
      <font>
        <b/>
        <i val="0"/>
        <strike val="0"/>
        <color rgb="FFC00000"/>
      </font>
      <fill>
        <patternFill>
          <bgColor rgb="FFFFB9B9"/>
        </patternFill>
      </fill>
    </dxf>
    <dxf>
      <font>
        <b/>
        <i val="0"/>
        <color rgb="FFC00000"/>
      </font>
      <fill>
        <patternFill>
          <bgColor rgb="FFFFB9B9"/>
        </patternFill>
      </fill>
    </dxf>
    <dxf>
      <font>
        <b/>
        <i val="0"/>
        <color rgb="FFC00000"/>
      </font>
      <fill>
        <patternFill>
          <bgColor rgb="FFFFB9B9"/>
        </patternFill>
      </fill>
    </dxf>
    <dxf>
      <font>
        <b/>
        <i val="0"/>
        <color rgb="FFC00000"/>
      </font>
      <fill>
        <patternFill>
          <bgColor rgb="FFFFB9B9"/>
        </patternFill>
      </fill>
    </dxf>
    <dxf>
      <font>
        <b/>
        <i val="0"/>
        <color rgb="FFC00000"/>
      </font>
      <fill>
        <patternFill>
          <bgColor rgb="FFFFB9B9"/>
        </patternFill>
      </fill>
    </dxf>
    <dxf>
      <font>
        <b/>
        <i val="0"/>
        <color rgb="FFC00000"/>
      </font>
      <fill>
        <patternFill>
          <bgColor rgb="FFFFB9B9"/>
        </patternFill>
      </fill>
    </dxf>
    <dxf>
      <font>
        <b/>
        <i val="0"/>
        <color rgb="FFC00000"/>
      </font>
      <fill>
        <patternFill>
          <bgColor rgb="FFFFB9B9"/>
        </patternFill>
      </fill>
    </dxf>
    <dxf>
      <font>
        <b/>
        <i val="0"/>
        <color rgb="FFC00000"/>
      </font>
      <fill>
        <patternFill>
          <bgColor rgb="FFFFB9B9"/>
        </patternFill>
      </fill>
    </dxf>
    <dxf>
      <font>
        <color rgb="FF9C5700"/>
      </font>
      <fill>
        <patternFill>
          <bgColor rgb="FFFFEB9C"/>
        </patternFill>
      </fill>
    </dxf>
    <dxf>
      <font>
        <b/>
        <i val="0"/>
        <color rgb="FFC00000"/>
      </font>
      <fill>
        <patternFill>
          <bgColor rgb="FFFFB9B9"/>
        </patternFill>
      </fill>
    </dxf>
    <dxf>
      <font>
        <b val="0"/>
        <i val="0"/>
        <strike val="0"/>
        <condense val="0"/>
        <extend val="0"/>
        <outline val="0"/>
        <shadow val="0"/>
        <u val="none"/>
        <vertAlign val="baseline"/>
        <sz val="11"/>
        <color theme="1"/>
        <name val="Aptos"/>
        <family val="2"/>
        <scheme val="none"/>
      </font>
      <numFmt numFmtId="3" formatCode="#,##0"/>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theme="1"/>
        <name val="Aptos"/>
        <family val="2"/>
        <scheme val="none"/>
      </font>
      <numFmt numFmtId="30" formatCode="@"/>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outline="0">
        <left style="thin">
          <color indexed="64"/>
        </left>
        <top style="thin">
          <color indexed="64"/>
        </top>
        <bottom style="thin">
          <color indexed="64"/>
        </bottom>
      </border>
    </dxf>
    <dxf>
      <font>
        <b/>
        <i val="0"/>
        <strike val="0"/>
        <condense val="0"/>
        <extend val="0"/>
        <outline val="0"/>
        <shadow val="0"/>
        <u val="none"/>
        <vertAlign val="baseline"/>
        <sz val="11"/>
        <color theme="0"/>
        <name val="Aptos"/>
        <family val="2"/>
        <scheme val="none"/>
      </font>
      <fill>
        <patternFill patternType="solid">
          <fgColor theme="6"/>
          <bgColor theme="9" tint="-0.249977111117893"/>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Aptos"/>
        <family val="2"/>
        <scheme val="none"/>
      </font>
      <alignment horizontal="general" vertical="top"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1"/>
        <name val="Aptos"/>
        <family val="2"/>
        <scheme val="none"/>
      </font>
      <alignment horizontal="general" vertical="top"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Aptos"/>
        <family val="2"/>
        <scheme val="none"/>
      </font>
      <alignment horizontal="general" vertical="top" textRotation="0" wrapText="0"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1"/>
        <name val="Aptos"/>
        <family val="2"/>
        <scheme val="none"/>
      </font>
      <alignment vertical="top"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Aptos"/>
        <family val="2"/>
        <scheme val="none"/>
      </font>
      <alignment horizontal="general" vertical="top"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theme="1"/>
        <name val="Aptos"/>
        <family val="2"/>
        <scheme val="none"/>
      </font>
      <alignmen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ptos"/>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theme="1"/>
        <name val="Aptos"/>
        <family val="2"/>
        <scheme val="none"/>
      </font>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ptos"/>
        <family val="2"/>
        <scheme val="none"/>
      </font>
      <numFmt numFmtId="2" formatCode="0.00"/>
      <alignment horizontal="center" vertical="top"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theme="1"/>
        <name val="Aptos"/>
        <family val="2"/>
        <scheme val="none"/>
      </font>
      <numFmt numFmtId="2" formatCode="0.00"/>
      <alignment horizontal="center" vertical="top" textRotation="0" wrapText="0" indent="0" justifyLastLine="0" shrinkToFit="0" readingOrder="0"/>
      <border diagonalUp="0" diagonalDown="0">
        <left style="thin">
          <color indexed="64"/>
        </left>
        <right style="thin">
          <color indexed="64"/>
        </right>
        <top style="thin">
          <color indexed="64"/>
        </top>
        <bottom/>
      </border>
    </dxf>
    <dxf>
      <font>
        <b val="0"/>
        <i val="0"/>
        <strike val="0"/>
        <condense val="0"/>
        <extend val="0"/>
        <outline val="0"/>
        <shadow val="0"/>
        <u val="none"/>
        <vertAlign val="baseline"/>
        <sz val="11"/>
        <color theme="1"/>
        <name val="Aptos"/>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theme="1"/>
        <name val="Aptos"/>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ptos"/>
        <family val="2"/>
        <scheme val="none"/>
      </font>
      <alignment horizontal="general" vertical="top"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theme="1"/>
        <name val="Aptos"/>
        <family val="2"/>
        <scheme val="none"/>
      </font>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ptos"/>
        <family val="2"/>
        <scheme val="none"/>
      </font>
      <alignment horizontal="general" vertical="top"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theme="1"/>
        <name val="Aptos"/>
        <family val="2"/>
        <scheme val="none"/>
      </font>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ptos"/>
        <family val="2"/>
        <scheme val="none"/>
      </font>
      <fill>
        <patternFill patternType="none">
          <fgColor indexed="64"/>
          <bgColor indexed="65"/>
        </patternFill>
      </fill>
      <alignment horizontal="center" vertical="top" textRotation="0" wrapText="0" indent="0" justifyLastLine="0" shrinkToFit="0" readingOrder="0"/>
      <border diagonalUp="0" diagonalDown="0" outline="0">
        <left/>
        <right style="thin">
          <color indexed="64"/>
        </right>
        <top style="thin">
          <color indexed="64"/>
        </top>
        <bottom/>
      </border>
    </dxf>
    <dxf>
      <font>
        <b val="0"/>
        <i val="0"/>
        <strike val="0"/>
        <condense val="0"/>
        <extend val="0"/>
        <outline val="0"/>
        <shadow val="0"/>
        <u val="none"/>
        <vertAlign val="baseline"/>
        <sz val="11"/>
        <color theme="1"/>
        <name val="Aptos"/>
        <family val="2"/>
        <scheme val="none"/>
      </font>
      <fill>
        <patternFill patternType="none">
          <fgColor indexed="64"/>
          <bgColor auto="1"/>
        </patternFill>
      </fill>
      <alignment horizontal="center" vertical="top" textRotation="0" wrapText="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ptos"/>
        <family val="2"/>
        <scheme val="none"/>
      </font>
    </dxf>
    <dxf>
      <border>
        <bottom style="thin">
          <color indexed="64"/>
        </bottom>
      </border>
    </dxf>
    <dxf>
      <font>
        <b val="0"/>
        <i val="0"/>
        <strike val="0"/>
        <condense val="0"/>
        <extend val="0"/>
        <outline val="0"/>
        <shadow val="0"/>
        <u val="none"/>
        <vertAlign val="baseline"/>
        <sz val="11"/>
        <color theme="1"/>
        <name val="Aptos"/>
        <family val="2"/>
        <scheme val="none"/>
      </font>
      <alignment vertical="center" textRotation="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B9B9"/>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DC9EAAF-DC8A-4FD5-B31F-09695BCE8D96}" name="TechnicalOffer" displayName="TechnicalOffer" ref="A4:I99" totalsRowShown="0" headerRowDxfId="37" dataDxfId="35" headerRowBorderDxfId="36" tableBorderDxfId="34" totalsRowBorderDxfId="33">
  <autoFilter ref="A4:I99" xr:uid="{4DC9EAAF-DC8A-4FD5-B31F-09695BCE8D96}"/>
  <tableColumns count="9">
    <tableColumn id="1" xr3:uid="{0462AF5B-E422-440D-844C-19B3D75C595F}" name="Nr." dataDxfId="32" totalsRowDxfId="31"/>
    <tableColumn id="2" xr3:uid="{EB6E11E6-46E9-474B-ACCF-19496FBBECF6}" name="Prasība" dataDxfId="30" totalsRowDxfId="29"/>
    <tableColumn id="7" xr3:uid="{DF4D47C7-54F0-4283-9C55-14FAC82CECFE}" name="Apraksts" dataDxfId="28" totalsRowDxfId="27"/>
    <tableColumn id="3" xr3:uid="{33948300-538A-4D34-B039-4230F39D8D4F}" name="Veids" dataDxfId="26" totalsRowDxfId="25"/>
    <tableColumn id="8" xr3:uid="{8F0754FE-CC16-4358-AF93-A99D485DA50A}" name="Punkti (vēlamajām prasībām)" dataDxfId="24" totalsRowDxfId="23">
      <calculatedColumnFormula>IF(TechnicalOffer[[#This Row],[Veids]]="Obligāta","N/A","?")</calculatedColumnFormula>
    </tableColumn>
    <tableColumn id="9" xr3:uid="{7FC98DAF-81BC-40B0-96A4-C6B747605900}" name="Minimālā funkcionalitāte (ieviešama līdz 2026. g. beigām) " dataDxfId="22" totalsRowDxfId="21"/>
    <tableColumn id="4" xr3:uid="{D60E778F-9FF7-4C5F-8DAF-5FD6414F20C1}" name="Atbilstība" dataDxfId="20" totalsRowDxfId="19"/>
    <tableColumn id="6" xr3:uid="{5F56AD59-887D-4A85-A77A-C9BACE660784}" name="Finansēšanas veids" dataDxfId="18" totalsRowDxfId="17"/>
    <tableColumn id="5" xr3:uid="{5D248816-9CB9-4738-BA3C-EEDCD5038E62}" name="Informācija un atsauce uz pielikumu (ja attiecināms)" dataDxfId="16" totalsRowDxfId="15"/>
  </tableColumns>
  <tableStyleInfo name="TableStyleMedium4"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D6BD8A9-D6BD-4A10-BE52-B5FBFC88E722}" name="Table8" displayName="Table8" ref="A36:B70" totalsRowShown="0" headerRowDxfId="14" tableBorderDxfId="13">
  <tableColumns count="2">
    <tableColumn id="1" xr3:uid="{0059F6B5-8850-4E6D-97E4-AFA759A86B00}" name="Prasības/-u numurs/-i" dataDxfId="12"/>
    <tableColumn id="2" xr3:uid="{9D984DC0-17BE-486C-948F-07D4F634B0E1}" name="Laiks vēlamo prasību izstrādei  (stundās)" dataDxfId="11">
      <calculatedColumnFormula>SUBTOTAL(109,B16:B36)</calculatedColumnFormula>
    </tableColumn>
  </tableColumns>
  <tableStyleInfo name="TableStyleMedium4"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99"/>
  <sheetViews>
    <sheetView tabSelected="1" zoomScale="85" zoomScaleNormal="85" workbookViewId="0">
      <pane xSplit="2" ySplit="4" topLeftCell="C96" activePane="bottomRight" state="frozen"/>
      <selection pane="topRight" activeCell="C1" sqref="C1"/>
      <selection pane="bottomLeft" activeCell="A5" sqref="A5"/>
      <selection pane="bottomRight" activeCell="C99" sqref="C99"/>
    </sheetView>
  </sheetViews>
  <sheetFormatPr defaultColWidth="9.1796875" defaultRowHeight="14.5" x14ac:dyDescent="0.35"/>
  <cols>
    <col min="1" max="1" width="7.26953125" style="22" customWidth="1"/>
    <col min="2" max="2" width="24" style="24" customWidth="1"/>
    <col min="3" max="3" width="69.453125" style="24" customWidth="1"/>
    <col min="4" max="4" width="12.1796875" style="28" customWidth="1"/>
    <col min="5" max="5" width="12.1796875" style="80" customWidth="1"/>
    <col min="6" max="6" width="16.54296875" style="28" customWidth="1"/>
    <col min="7" max="7" width="17.26953125" style="22" customWidth="1"/>
    <col min="8" max="8" width="34.26953125" style="22" customWidth="1"/>
    <col min="9" max="9" width="80" style="24" customWidth="1"/>
    <col min="10" max="16384" width="9.1796875" style="1"/>
  </cols>
  <sheetData>
    <row r="1" spans="1:9" ht="18.5" x14ac:dyDescent="0.35">
      <c r="A1" s="27" t="s">
        <v>12</v>
      </c>
    </row>
    <row r="2" spans="1:9" ht="16" x14ac:dyDescent="0.35">
      <c r="A2" s="91" t="s">
        <v>0</v>
      </c>
      <c r="B2" s="91"/>
      <c r="C2" s="91"/>
    </row>
    <row r="3" spans="1:9" x14ac:dyDescent="0.35">
      <c r="D3" s="90" t="str">
        <f>IF(COUNTIFS(D5:D200,"Obligāta",G5:G200,"Neatbilst")+COUNTIFS(D5:D200,"Obligāta",H5:H200,"Papildu maksa")&gt;0,"PIEDĀVĀJUMS NEATBILST PRASĪBĀM","")</f>
        <v/>
      </c>
      <c r="E3" s="90"/>
      <c r="F3" s="90"/>
      <c r="G3" s="90"/>
      <c r="H3" s="90"/>
    </row>
    <row r="4" spans="1:9" ht="58" x14ac:dyDescent="0.35">
      <c r="A4" s="65" t="s">
        <v>1</v>
      </c>
      <c r="B4" s="66" t="s">
        <v>2</v>
      </c>
      <c r="C4" s="66" t="s">
        <v>3</v>
      </c>
      <c r="D4" s="67" t="s">
        <v>4</v>
      </c>
      <c r="E4" s="81" t="s">
        <v>17</v>
      </c>
      <c r="F4" s="71" t="s">
        <v>19</v>
      </c>
      <c r="G4" s="68" t="s">
        <v>5</v>
      </c>
      <c r="H4" s="69" t="s">
        <v>6</v>
      </c>
      <c r="I4" s="70" t="s">
        <v>7</v>
      </c>
    </row>
    <row r="5" spans="1:9" ht="101.5" x14ac:dyDescent="0.35">
      <c r="A5" s="72" t="s">
        <v>30</v>
      </c>
      <c r="B5" s="25" t="s">
        <v>20</v>
      </c>
      <c r="C5" s="25" t="s">
        <v>25</v>
      </c>
      <c r="D5" s="29" t="s">
        <v>35</v>
      </c>
      <c r="E5" s="79" t="str">
        <f>IF(TechnicalOffer[[#This Row],[Veids]]="Obligāta","N/A","?")</f>
        <v>N/A</v>
      </c>
      <c r="F5" s="73" t="s">
        <v>37</v>
      </c>
      <c r="G5" s="23"/>
      <c r="H5" s="74"/>
      <c r="I5" s="76"/>
    </row>
    <row r="6" spans="1:9" ht="130.5" x14ac:dyDescent="0.35">
      <c r="A6" s="61" t="s">
        <v>31</v>
      </c>
      <c r="B6" s="25" t="s">
        <v>21</v>
      </c>
      <c r="C6" s="25" t="s">
        <v>26</v>
      </c>
      <c r="D6" s="29" t="s">
        <v>36</v>
      </c>
      <c r="E6" s="79">
        <v>4.33</v>
      </c>
      <c r="F6" s="29" t="s">
        <v>38</v>
      </c>
      <c r="G6" s="23"/>
      <c r="H6" s="74"/>
      <c r="I6" s="76"/>
    </row>
    <row r="7" spans="1:9" ht="101.5" x14ac:dyDescent="0.35">
      <c r="A7" s="61" t="s">
        <v>32</v>
      </c>
      <c r="B7" s="25" t="s">
        <v>22</v>
      </c>
      <c r="C7" s="25" t="s">
        <v>27</v>
      </c>
      <c r="D7" s="29" t="s">
        <v>36</v>
      </c>
      <c r="E7" s="79">
        <v>4.33</v>
      </c>
      <c r="F7" s="29" t="s">
        <v>38</v>
      </c>
      <c r="G7" s="23"/>
      <c r="H7" s="74"/>
      <c r="I7" s="76"/>
    </row>
    <row r="8" spans="1:9" ht="116" x14ac:dyDescent="0.35">
      <c r="A8" s="61" t="s">
        <v>33</v>
      </c>
      <c r="B8" s="25" t="s">
        <v>23</v>
      </c>
      <c r="C8" s="25" t="s">
        <v>28</v>
      </c>
      <c r="D8" s="29" t="s">
        <v>35</v>
      </c>
      <c r="E8" s="79" t="str">
        <f>IF(TechnicalOffer[[#This Row],[Veids]]="Obligāta","N/A","?")</f>
        <v>N/A</v>
      </c>
      <c r="F8" s="29" t="s">
        <v>37</v>
      </c>
      <c r="G8" s="23"/>
      <c r="H8" s="74"/>
      <c r="I8" s="76"/>
    </row>
    <row r="9" spans="1:9" ht="101.5" x14ac:dyDescent="0.35">
      <c r="A9" s="61" t="s">
        <v>34</v>
      </c>
      <c r="B9" s="25" t="s">
        <v>24</v>
      </c>
      <c r="C9" s="25" t="s">
        <v>29</v>
      </c>
      <c r="D9" s="29" t="s">
        <v>36</v>
      </c>
      <c r="E9" s="79">
        <v>3</v>
      </c>
      <c r="F9" s="29" t="s">
        <v>38</v>
      </c>
      <c r="G9" s="23"/>
      <c r="H9" s="74"/>
      <c r="I9" s="76"/>
    </row>
    <row r="10" spans="1:9" ht="101.5" x14ac:dyDescent="0.35">
      <c r="A10" s="61" t="s">
        <v>44</v>
      </c>
      <c r="B10" s="25" t="s">
        <v>39</v>
      </c>
      <c r="C10" s="25" t="s">
        <v>53</v>
      </c>
      <c r="D10" s="29" t="s">
        <v>35</v>
      </c>
      <c r="E10" s="79" t="str">
        <f>IF(TechnicalOffer[[#This Row],[Veids]]="Obligāta","N/A","?")</f>
        <v>N/A</v>
      </c>
      <c r="F10" s="29" t="s">
        <v>37</v>
      </c>
      <c r="G10" s="23"/>
      <c r="H10" s="74"/>
      <c r="I10" s="76"/>
    </row>
    <row r="11" spans="1:9" ht="29" x14ac:dyDescent="0.35">
      <c r="A11" s="61" t="s">
        <v>45</v>
      </c>
      <c r="B11" s="25" t="s">
        <v>40</v>
      </c>
      <c r="C11" s="25" t="s">
        <v>54</v>
      </c>
      <c r="D11" s="29" t="s">
        <v>36</v>
      </c>
      <c r="E11" s="79">
        <v>2.33</v>
      </c>
      <c r="F11" s="29" t="s">
        <v>38</v>
      </c>
      <c r="G11" s="23"/>
      <c r="H11" s="74"/>
      <c r="I11" s="76"/>
    </row>
    <row r="12" spans="1:9" ht="72.5" x14ac:dyDescent="0.35">
      <c r="A12" s="61" t="s">
        <v>46</v>
      </c>
      <c r="B12" s="25" t="s">
        <v>41</v>
      </c>
      <c r="C12" s="25" t="s">
        <v>55</v>
      </c>
      <c r="D12" s="29" t="s">
        <v>35</v>
      </c>
      <c r="E12" s="79" t="str">
        <f>IF(TechnicalOffer[[#This Row],[Veids]]="Obligāta","N/A","?")</f>
        <v>N/A</v>
      </c>
      <c r="F12" s="29" t="s">
        <v>37</v>
      </c>
      <c r="G12" s="23"/>
      <c r="H12" s="74"/>
      <c r="I12" s="76"/>
    </row>
    <row r="13" spans="1:9" ht="58" x14ac:dyDescent="0.35">
      <c r="A13" s="61" t="s">
        <v>47</v>
      </c>
      <c r="B13" s="25" t="s">
        <v>42</v>
      </c>
      <c r="C13" s="25" t="s">
        <v>56</v>
      </c>
      <c r="D13" s="29" t="s">
        <v>35</v>
      </c>
      <c r="E13" s="79" t="str">
        <f>IF(TechnicalOffer[[#This Row],[Veids]]="Obligāta","N/A","?")</f>
        <v>N/A</v>
      </c>
      <c r="F13" s="29" t="s">
        <v>37</v>
      </c>
      <c r="G13" s="23"/>
      <c r="H13" s="74"/>
      <c r="I13" s="76"/>
    </row>
    <row r="14" spans="1:9" ht="87" x14ac:dyDescent="0.35">
      <c r="A14" s="61" t="s">
        <v>48</v>
      </c>
      <c r="B14" s="25" t="s">
        <v>43</v>
      </c>
      <c r="C14" s="25" t="s">
        <v>57</v>
      </c>
      <c r="D14" s="29" t="s">
        <v>35</v>
      </c>
      <c r="E14" s="79" t="str">
        <f>IF(TechnicalOffer[[#This Row],[Veids]]="Obligāta","N/A","?")</f>
        <v>N/A</v>
      </c>
      <c r="F14" s="29" t="s">
        <v>37</v>
      </c>
      <c r="G14" s="23"/>
      <c r="H14" s="74"/>
      <c r="I14" s="76"/>
    </row>
    <row r="15" spans="1:9" ht="72.5" x14ac:dyDescent="0.35">
      <c r="A15" s="61" t="s">
        <v>49</v>
      </c>
      <c r="B15" s="25" t="s">
        <v>279</v>
      </c>
      <c r="C15" s="25" t="s">
        <v>280</v>
      </c>
      <c r="D15" s="29" t="s">
        <v>35</v>
      </c>
      <c r="E15" s="79" t="str">
        <f>IF(TechnicalOffer[[#This Row],[Veids]]="Obligāta","N/A","?")</f>
        <v>N/A</v>
      </c>
      <c r="F15" s="29" t="s">
        <v>37</v>
      </c>
      <c r="G15" s="23"/>
      <c r="H15" s="74"/>
      <c r="I15" s="76"/>
    </row>
    <row r="16" spans="1:9" ht="29" x14ac:dyDescent="0.35">
      <c r="A16" s="61" t="s">
        <v>50</v>
      </c>
      <c r="B16" s="25" t="s">
        <v>70</v>
      </c>
      <c r="C16" s="25" t="s">
        <v>74</v>
      </c>
      <c r="D16" s="29" t="s">
        <v>36</v>
      </c>
      <c r="E16" s="79">
        <v>3.67</v>
      </c>
      <c r="F16" s="52" t="s">
        <v>38</v>
      </c>
      <c r="G16" s="23"/>
      <c r="H16" s="74"/>
      <c r="I16" s="76"/>
    </row>
    <row r="17" spans="1:9" ht="29" x14ac:dyDescent="0.35">
      <c r="A17" s="61" t="s">
        <v>51</v>
      </c>
      <c r="B17" s="25" t="s">
        <v>65</v>
      </c>
      <c r="C17" s="25" t="s">
        <v>71</v>
      </c>
      <c r="D17" s="29" t="s">
        <v>35</v>
      </c>
      <c r="E17" s="79" t="str">
        <f>IF(TechnicalOffer[[#This Row],[Veids]]="Obligāta","N/A","?")</f>
        <v>N/A</v>
      </c>
      <c r="F17" s="29" t="s">
        <v>37</v>
      </c>
      <c r="G17" s="23"/>
      <c r="H17" s="74"/>
      <c r="I17" s="76"/>
    </row>
    <row r="18" spans="1:9" ht="58" x14ac:dyDescent="0.35">
      <c r="A18" s="61" t="s">
        <v>52</v>
      </c>
      <c r="B18" s="25" t="s">
        <v>66</v>
      </c>
      <c r="C18" s="25" t="s">
        <v>72</v>
      </c>
      <c r="D18" s="29" t="s">
        <v>36</v>
      </c>
      <c r="E18" s="79">
        <v>6</v>
      </c>
      <c r="F18" s="29" t="s">
        <v>38</v>
      </c>
      <c r="G18" s="23"/>
      <c r="H18" s="74"/>
      <c r="I18" s="76"/>
    </row>
    <row r="19" spans="1:9" ht="72.5" x14ac:dyDescent="0.35">
      <c r="A19" s="61" t="s">
        <v>58</v>
      </c>
      <c r="B19" s="25" t="s">
        <v>67</v>
      </c>
      <c r="C19" s="25" t="s">
        <v>274</v>
      </c>
      <c r="D19" s="29" t="s">
        <v>35</v>
      </c>
      <c r="E19" s="79" t="str">
        <f>IF(TechnicalOffer[[#This Row],[Veids]]="Obligāta","N/A","?")</f>
        <v>N/A</v>
      </c>
      <c r="F19" s="29" t="s">
        <v>37</v>
      </c>
      <c r="G19" s="23"/>
      <c r="H19" s="74"/>
      <c r="I19" s="76"/>
    </row>
    <row r="20" spans="1:9" ht="43.5" x14ac:dyDescent="0.35">
      <c r="A20" s="61" t="s">
        <v>59</v>
      </c>
      <c r="B20" s="25" t="s">
        <v>68</v>
      </c>
      <c r="C20" s="25" t="s">
        <v>73</v>
      </c>
      <c r="D20" s="29" t="s">
        <v>35</v>
      </c>
      <c r="E20" s="79" t="str">
        <f>IF(TechnicalOffer[[#This Row],[Veids]]="Obligāta","N/A","?")</f>
        <v>N/A</v>
      </c>
      <c r="F20" s="29" t="s">
        <v>38</v>
      </c>
      <c r="G20" s="23"/>
      <c r="H20" s="74"/>
      <c r="I20" s="76"/>
    </row>
    <row r="21" spans="1:9" ht="377" x14ac:dyDescent="0.35">
      <c r="A21" s="61" t="s">
        <v>60</v>
      </c>
      <c r="B21" s="25" t="s">
        <v>69</v>
      </c>
      <c r="C21" s="25" t="s">
        <v>281</v>
      </c>
      <c r="D21" s="29" t="s">
        <v>35</v>
      </c>
      <c r="E21" s="79" t="str">
        <f>IF(TechnicalOffer[[#This Row],[Veids]]="Obligāta","N/A","?")</f>
        <v>N/A</v>
      </c>
      <c r="F21" s="52" t="s">
        <v>37</v>
      </c>
      <c r="G21" s="23"/>
      <c r="H21" s="74"/>
      <c r="I21" s="76"/>
    </row>
    <row r="22" spans="1:9" ht="116" x14ac:dyDescent="0.35">
      <c r="A22" s="61" t="s">
        <v>61</v>
      </c>
      <c r="B22" s="25" t="s">
        <v>75</v>
      </c>
      <c r="C22" s="25" t="s">
        <v>79</v>
      </c>
      <c r="D22" s="29" t="s">
        <v>35</v>
      </c>
      <c r="E22" s="79" t="str">
        <f>IF(TechnicalOffer[[#This Row],[Veids]]="Obligāta","N/A","?")</f>
        <v>N/A</v>
      </c>
      <c r="F22" s="52" t="s">
        <v>37</v>
      </c>
      <c r="G22" s="23"/>
      <c r="H22" s="74"/>
      <c r="I22" s="76"/>
    </row>
    <row r="23" spans="1:9" ht="87" x14ac:dyDescent="0.35">
      <c r="A23" s="61" t="s">
        <v>62</v>
      </c>
      <c r="B23" s="26" t="s">
        <v>76</v>
      </c>
      <c r="C23" s="26" t="s">
        <v>80</v>
      </c>
      <c r="D23" s="31" t="s">
        <v>35</v>
      </c>
      <c r="E23" s="79" t="str">
        <f>IF(TechnicalOffer[[#This Row],[Veids]]="Obligāta","N/A","?")</f>
        <v>N/A</v>
      </c>
      <c r="F23" s="31" t="s">
        <v>37</v>
      </c>
      <c r="G23" s="75"/>
      <c r="H23" s="38"/>
      <c r="I23" s="37"/>
    </row>
    <row r="24" spans="1:9" ht="72.5" x14ac:dyDescent="0.35">
      <c r="A24" s="61" t="s">
        <v>63</v>
      </c>
      <c r="B24" s="26" t="s">
        <v>77</v>
      </c>
      <c r="C24" s="26" t="s">
        <v>81</v>
      </c>
      <c r="D24" s="31" t="s">
        <v>35</v>
      </c>
      <c r="E24" s="79" t="str">
        <f>IF(TechnicalOffer[[#This Row],[Veids]]="Obligāta","N/A","?")</f>
        <v>N/A</v>
      </c>
      <c r="F24" s="31" t="s">
        <v>37</v>
      </c>
      <c r="G24" s="75"/>
      <c r="H24" s="38"/>
      <c r="I24" s="37"/>
    </row>
    <row r="25" spans="1:9" ht="319" x14ac:dyDescent="0.35">
      <c r="A25" s="77" t="s">
        <v>64</v>
      </c>
      <c r="B25" s="25" t="s">
        <v>78</v>
      </c>
      <c r="C25" s="25" t="s">
        <v>82</v>
      </c>
      <c r="D25" s="29" t="s">
        <v>35</v>
      </c>
      <c r="E25" s="79" t="str">
        <f>IF(TechnicalOffer[[#This Row],[Veids]]="Obligāta","N/A","?")</f>
        <v>N/A</v>
      </c>
      <c r="F25" s="29" t="s">
        <v>37</v>
      </c>
      <c r="G25" s="23"/>
      <c r="H25" s="74"/>
      <c r="I25" s="76"/>
    </row>
    <row r="26" spans="1:9" ht="275.5" x14ac:dyDescent="0.35">
      <c r="A26" s="77" t="s">
        <v>83</v>
      </c>
      <c r="B26" s="25" t="s">
        <v>96</v>
      </c>
      <c r="C26" s="25" t="s">
        <v>97</v>
      </c>
      <c r="D26" s="29" t="s">
        <v>35</v>
      </c>
      <c r="E26" s="79" t="str">
        <f>IF(TechnicalOffer[[#This Row],[Veids]]="Obligāta","N/A","?")</f>
        <v>N/A</v>
      </c>
      <c r="F26" s="52" t="s">
        <v>37</v>
      </c>
      <c r="G26" s="23"/>
      <c r="H26" s="74"/>
      <c r="I26" s="76"/>
    </row>
    <row r="27" spans="1:9" ht="43.5" x14ac:dyDescent="0.35">
      <c r="A27" s="77" t="s">
        <v>84</v>
      </c>
      <c r="B27" s="25" t="s">
        <v>98</v>
      </c>
      <c r="C27" s="25" t="s">
        <v>101</v>
      </c>
      <c r="D27" s="29" t="s">
        <v>35</v>
      </c>
      <c r="E27" s="79" t="str">
        <f>IF(TechnicalOffer[[#This Row],[Veids]]="Obligāta","N/A","?")</f>
        <v>N/A</v>
      </c>
      <c r="F27" s="52" t="s">
        <v>37</v>
      </c>
      <c r="G27" s="23"/>
      <c r="H27" s="74"/>
      <c r="I27" s="76"/>
    </row>
    <row r="28" spans="1:9" ht="217.5" x14ac:dyDescent="0.35">
      <c r="A28" s="77" t="s">
        <v>85</v>
      </c>
      <c r="B28" s="25" t="s">
        <v>99</v>
      </c>
      <c r="C28" s="25" t="s">
        <v>102</v>
      </c>
      <c r="D28" s="29" t="s">
        <v>35</v>
      </c>
      <c r="E28" s="79" t="str">
        <f>IF(TechnicalOffer[[#This Row],[Veids]]="Obligāta","N/A","?")</f>
        <v>N/A</v>
      </c>
      <c r="F28" s="29" t="s">
        <v>37</v>
      </c>
      <c r="G28" s="23"/>
      <c r="H28" s="74"/>
      <c r="I28" s="76"/>
    </row>
    <row r="29" spans="1:9" ht="116" x14ac:dyDescent="0.35">
      <c r="A29" s="77" t="s">
        <v>86</v>
      </c>
      <c r="B29" s="25" t="s">
        <v>100</v>
      </c>
      <c r="C29" s="25" t="s">
        <v>103</v>
      </c>
      <c r="D29" s="29" t="s">
        <v>35</v>
      </c>
      <c r="E29" s="79" t="str">
        <f>IF(TechnicalOffer[[#This Row],[Veids]]="Obligāta","N/A","?")</f>
        <v>N/A</v>
      </c>
      <c r="F29" s="29" t="s">
        <v>37</v>
      </c>
      <c r="G29" s="23"/>
      <c r="H29" s="74"/>
      <c r="I29" s="76"/>
    </row>
    <row r="30" spans="1:9" ht="116" x14ac:dyDescent="0.35">
      <c r="A30" s="77" t="s">
        <v>87</v>
      </c>
      <c r="B30" s="25" t="s">
        <v>108</v>
      </c>
      <c r="C30" s="25" t="s">
        <v>109</v>
      </c>
      <c r="D30" s="29" t="s">
        <v>35</v>
      </c>
      <c r="E30" s="79" t="str">
        <f>IF(TechnicalOffer[[#This Row],[Veids]]="Obligāta","N/A","?")</f>
        <v>N/A</v>
      </c>
      <c r="F30" s="29" t="s">
        <v>37</v>
      </c>
      <c r="G30" s="23"/>
      <c r="H30" s="74"/>
      <c r="I30" s="76"/>
    </row>
    <row r="31" spans="1:9" ht="43.5" x14ac:dyDescent="0.35">
      <c r="A31" s="77" t="s">
        <v>88</v>
      </c>
      <c r="B31" s="25" t="s">
        <v>104</v>
      </c>
      <c r="C31" s="25" t="s">
        <v>106</v>
      </c>
      <c r="D31" s="29" t="s">
        <v>35</v>
      </c>
      <c r="E31" s="79" t="str">
        <f>IF(TechnicalOffer[[#This Row],[Veids]]="Obligāta","N/A","?")</f>
        <v>N/A</v>
      </c>
      <c r="F31" s="29" t="s">
        <v>37</v>
      </c>
      <c r="G31" s="23"/>
      <c r="H31" s="74"/>
      <c r="I31" s="76"/>
    </row>
    <row r="32" spans="1:9" ht="348" x14ac:dyDescent="0.35">
      <c r="A32" s="77" t="s">
        <v>89</v>
      </c>
      <c r="B32" s="25" t="s">
        <v>105</v>
      </c>
      <c r="C32" s="25" t="s">
        <v>107</v>
      </c>
      <c r="D32" s="29" t="s">
        <v>35</v>
      </c>
      <c r="E32" s="79" t="str">
        <f>IF(TechnicalOffer[[#This Row],[Veids]]="Obligāta","N/A","?")</f>
        <v>N/A</v>
      </c>
      <c r="F32" s="52" t="s">
        <v>37</v>
      </c>
      <c r="G32" s="23"/>
      <c r="H32" s="74"/>
      <c r="I32" s="76"/>
    </row>
    <row r="33" spans="1:9" ht="409.5" x14ac:dyDescent="0.35">
      <c r="A33" s="77" t="s">
        <v>90</v>
      </c>
      <c r="B33" s="25" t="s">
        <v>110</v>
      </c>
      <c r="C33" s="25" t="s">
        <v>111</v>
      </c>
      <c r="D33" s="29" t="s">
        <v>36</v>
      </c>
      <c r="E33" s="79">
        <v>7.33</v>
      </c>
      <c r="F33" s="29" t="s">
        <v>38</v>
      </c>
      <c r="G33" s="23"/>
      <c r="H33" s="74"/>
      <c r="I33" s="76"/>
    </row>
    <row r="34" spans="1:9" ht="116" x14ac:dyDescent="0.35">
      <c r="A34" s="77" t="s">
        <v>91</v>
      </c>
      <c r="B34" s="25" t="s">
        <v>112</v>
      </c>
      <c r="C34" s="25" t="s">
        <v>115</v>
      </c>
      <c r="D34" s="29" t="s">
        <v>35</v>
      </c>
      <c r="E34" s="79" t="str">
        <f>IF(TechnicalOffer[[#This Row],[Veids]]="Obligāta","N/A","?")</f>
        <v>N/A</v>
      </c>
      <c r="F34" s="29" t="s">
        <v>37</v>
      </c>
      <c r="G34" s="23"/>
      <c r="H34" s="74"/>
      <c r="I34" s="76"/>
    </row>
    <row r="35" spans="1:9" ht="116" x14ac:dyDescent="0.35">
      <c r="A35" s="77" t="s">
        <v>92</v>
      </c>
      <c r="B35" s="25" t="s">
        <v>113</v>
      </c>
      <c r="C35" s="25" t="s">
        <v>116</v>
      </c>
      <c r="D35" s="29" t="s">
        <v>35</v>
      </c>
      <c r="E35" s="79" t="str">
        <f>IF(TechnicalOffer[[#This Row],[Veids]]="Obligāta","N/A","?")</f>
        <v>N/A</v>
      </c>
      <c r="F35" s="29" t="s">
        <v>38</v>
      </c>
      <c r="G35" s="23"/>
      <c r="H35" s="74"/>
      <c r="I35" s="76"/>
    </row>
    <row r="36" spans="1:9" ht="58" x14ac:dyDescent="0.35">
      <c r="A36" s="77" t="s">
        <v>93</v>
      </c>
      <c r="B36" s="25" t="s">
        <v>114</v>
      </c>
      <c r="C36" s="25" t="s">
        <v>117</v>
      </c>
      <c r="D36" s="29" t="s">
        <v>35</v>
      </c>
      <c r="E36" s="79" t="str">
        <f>IF(TechnicalOffer[[#This Row],[Veids]]="Obligāta","N/A","?")</f>
        <v>N/A</v>
      </c>
      <c r="F36" s="29" t="s">
        <v>37</v>
      </c>
      <c r="G36" s="23"/>
      <c r="H36" s="74"/>
      <c r="I36" s="76"/>
    </row>
    <row r="37" spans="1:9" ht="145" x14ac:dyDescent="0.35">
      <c r="A37" s="77" t="s">
        <v>94</v>
      </c>
      <c r="B37" s="25" t="s">
        <v>118</v>
      </c>
      <c r="C37" s="25" t="s">
        <v>120</v>
      </c>
      <c r="D37" s="29" t="s">
        <v>35</v>
      </c>
      <c r="E37" s="79" t="str">
        <f>IF(TechnicalOffer[[#This Row],[Veids]]="Obligāta","N/A","?")</f>
        <v>N/A</v>
      </c>
      <c r="F37" s="29" t="s">
        <v>37</v>
      </c>
      <c r="G37" s="23"/>
      <c r="H37" s="74"/>
      <c r="I37" s="76"/>
    </row>
    <row r="38" spans="1:9" ht="174" x14ac:dyDescent="0.35">
      <c r="A38" s="77" t="s">
        <v>95</v>
      </c>
      <c r="B38" s="25" t="s">
        <v>119</v>
      </c>
      <c r="C38" s="25" t="s">
        <v>121</v>
      </c>
      <c r="D38" s="29" t="s">
        <v>35</v>
      </c>
      <c r="E38" s="79" t="str">
        <f>IF(TechnicalOffer[[#This Row],[Veids]]="Obligāta","N/A","?")</f>
        <v>N/A</v>
      </c>
      <c r="F38" s="29" t="s">
        <v>37</v>
      </c>
      <c r="G38" s="23"/>
      <c r="H38" s="74"/>
      <c r="I38" s="76"/>
    </row>
    <row r="39" spans="1:9" ht="72.5" x14ac:dyDescent="0.35">
      <c r="A39" s="77" t="s">
        <v>122</v>
      </c>
      <c r="B39" s="25" t="s">
        <v>143</v>
      </c>
      <c r="C39" s="25" t="s">
        <v>147</v>
      </c>
      <c r="D39" s="29" t="s">
        <v>35</v>
      </c>
      <c r="E39" s="79" t="str">
        <f>IF(TechnicalOffer[[#This Row],[Veids]]="Obligāta","N/A","?")</f>
        <v>N/A</v>
      </c>
      <c r="F39" s="29" t="s">
        <v>37</v>
      </c>
      <c r="G39" s="23"/>
      <c r="H39" s="74"/>
      <c r="I39" s="76"/>
    </row>
    <row r="40" spans="1:9" ht="116" x14ac:dyDescent="0.35">
      <c r="A40" s="77" t="s">
        <v>123</v>
      </c>
      <c r="B40" s="25" t="s">
        <v>144</v>
      </c>
      <c r="C40" s="25" t="s">
        <v>148</v>
      </c>
      <c r="D40" s="29" t="s">
        <v>35</v>
      </c>
      <c r="E40" s="79" t="str">
        <f>IF(TechnicalOffer[[#This Row],[Veids]]="Obligāta","N/A","?")</f>
        <v>N/A</v>
      </c>
      <c r="F40" s="52" t="s">
        <v>38</v>
      </c>
      <c r="G40" s="23"/>
      <c r="H40" s="74"/>
      <c r="I40" s="76"/>
    </row>
    <row r="41" spans="1:9" ht="29" x14ac:dyDescent="0.35">
      <c r="A41" s="77" t="s">
        <v>124</v>
      </c>
      <c r="B41" s="25" t="s">
        <v>145</v>
      </c>
      <c r="C41" s="25" t="s">
        <v>149</v>
      </c>
      <c r="D41" s="29" t="s">
        <v>36</v>
      </c>
      <c r="E41" s="79">
        <v>6.67</v>
      </c>
      <c r="F41" s="29" t="s">
        <v>38</v>
      </c>
      <c r="G41" s="23"/>
      <c r="H41" s="74"/>
      <c r="I41" s="76"/>
    </row>
    <row r="42" spans="1:9" ht="116" x14ac:dyDescent="0.35">
      <c r="A42" s="77" t="s">
        <v>125</v>
      </c>
      <c r="B42" s="25" t="s">
        <v>146</v>
      </c>
      <c r="C42" s="25" t="s">
        <v>150</v>
      </c>
      <c r="D42" s="29" t="s">
        <v>36</v>
      </c>
      <c r="E42" s="79">
        <v>3.67</v>
      </c>
      <c r="F42" s="29" t="s">
        <v>38</v>
      </c>
      <c r="G42" s="23"/>
      <c r="H42" s="74"/>
      <c r="I42" s="76"/>
    </row>
    <row r="43" spans="1:9" ht="101.5" x14ac:dyDescent="0.35">
      <c r="A43" s="77" t="s">
        <v>126</v>
      </c>
      <c r="B43" s="25" t="s">
        <v>151</v>
      </c>
      <c r="C43" s="25" t="s">
        <v>154</v>
      </c>
      <c r="D43" s="29" t="s">
        <v>35</v>
      </c>
      <c r="E43" s="79" t="str">
        <f>IF(TechnicalOffer[[#This Row],[Veids]]="Obligāta","N/A","?")</f>
        <v>N/A</v>
      </c>
      <c r="F43" s="29" t="s">
        <v>37</v>
      </c>
      <c r="G43" s="23"/>
      <c r="H43" s="74"/>
      <c r="I43" s="76"/>
    </row>
    <row r="44" spans="1:9" ht="116" x14ac:dyDescent="0.35">
      <c r="A44" s="77" t="s">
        <v>127</v>
      </c>
      <c r="B44" s="25" t="s">
        <v>152</v>
      </c>
      <c r="C44" s="25" t="s">
        <v>155</v>
      </c>
      <c r="D44" s="29" t="s">
        <v>35</v>
      </c>
      <c r="E44" s="79" t="str">
        <f>IF(TechnicalOffer[[#This Row],[Veids]]="Obligāta","N/A","?")</f>
        <v>N/A</v>
      </c>
      <c r="F44" s="29" t="s">
        <v>37</v>
      </c>
      <c r="G44" s="23"/>
      <c r="H44" s="74"/>
      <c r="I44" s="76"/>
    </row>
    <row r="45" spans="1:9" ht="130.5" x14ac:dyDescent="0.35">
      <c r="A45" s="77" t="s">
        <v>128</v>
      </c>
      <c r="B45" s="25" t="s">
        <v>153</v>
      </c>
      <c r="C45" s="25" t="s">
        <v>156</v>
      </c>
      <c r="D45" s="29" t="s">
        <v>36</v>
      </c>
      <c r="E45" s="79">
        <v>1.67</v>
      </c>
      <c r="F45" s="52" t="s">
        <v>38</v>
      </c>
      <c r="G45" s="23"/>
      <c r="H45" s="74"/>
      <c r="I45" s="76"/>
    </row>
    <row r="46" spans="1:9" ht="217.5" x14ac:dyDescent="0.35">
      <c r="A46" s="77" t="s">
        <v>129</v>
      </c>
      <c r="B46" s="25" t="s">
        <v>157</v>
      </c>
      <c r="C46" s="25" t="s">
        <v>159</v>
      </c>
      <c r="D46" s="29" t="s">
        <v>36</v>
      </c>
      <c r="E46" s="79">
        <v>2.33</v>
      </c>
      <c r="F46" s="29" t="s">
        <v>38</v>
      </c>
      <c r="G46" s="23"/>
      <c r="H46" s="74"/>
      <c r="I46" s="76"/>
    </row>
    <row r="47" spans="1:9" ht="409.5" x14ac:dyDescent="0.35">
      <c r="A47" s="77" t="s">
        <v>130</v>
      </c>
      <c r="B47" s="26" t="s">
        <v>158</v>
      </c>
      <c r="C47" s="26" t="s">
        <v>160</v>
      </c>
      <c r="D47" s="31" t="s">
        <v>35</v>
      </c>
      <c r="E47" s="79" t="str">
        <f>IF(TechnicalOffer[[#This Row],[Veids]]="Obligāta","N/A","?")</f>
        <v>N/A</v>
      </c>
      <c r="F47" s="31" t="s">
        <v>37</v>
      </c>
      <c r="G47" s="75"/>
      <c r="H47" s="38"/>
      <c r="I47" s="37"/>
    </row>
    <row r="48" spans="1:9" ht="333.5" x14ac:dyDescent="0.35">
      <c r="A48" s="77" t="s">
        <v>131</v>
      </c>
      <c r="B48" s="25" t="s">
        <v>161</v>
      </c>
      <c r="C48" s="25" t="s">
        <v>162</v>
      </c>
      <c r="D48" s="29" t="s">
        <v>36</v>
      </c>
      <c r="E48" s="79">
        <v>7.33</v>
      </c>
      <c r="F48" s="52" t="s">
        <v>38</v>
      </c>
      <c r="G48" s="23"/>
      <c r="H48" s="74"/>
      <c r="I48" s="76"/>
    </row>
    <row r="49" spans="1:9" ht="130.5" x14ac:dyDescent="0.35">
      <c r="A49" s="77" t="s">
        <v>132</v>
      </c>
      <c r="B49" s="25" t="s">
        <v>163</v>
      </c>
      <c r="C49" s="25" t="s">
        <v>166</v>
      </c>
      <c r="D49" s="29" t="s">
        <v>35</v>
      </c>
      <c r="E49" s="79" t="str">
        <f>IF(TechnicalOffer[[#This Row],[Veids]]="Obligāta","N/A","?")</f>
        <v>N/A</v>
      </c>
      <c r="F49" s="52" t="s">
        <v>38</v>
      </c>
      <c r="G49" s="23"/>
      <c r="H49" s="74"/>
      <c r="I49" s="76"/>
    </row>
    <row r="50" spans="1:9" ht="43.5" x14ac:dyDescent="0.35">
      <c r="A50" s="77" t="s">
        <v>133</v>
      </c>
      <c r="B50" s="25" t="s">
        <v>164</v>
      </c>
      <c r="C50" s="25" t="s">
        <v>167</v>
      </c>
      <c r="D50" s="29" t="s">
        <v>36</v>
      </c>
      <c r="E50" s="79">
        <v>6</v>
      </c>
      <c r="F50" s="29" t="s">
        <v>38</v>
      </c>
      <c r="G50" s="23"/>
      <c r="H50" s="74"/>
      <c r="I50" s="76"/>
    </row>
    <row r="51" spans="1:9" ht="290" x14ac:dyDescent="0.35">
      <c r="A51" s="77" t="s">
        <v>134</v>
      </c>
      <c r="B51" s="25" t="s">
        <v>165</v>
      </c>
      <c r="C51" s="25" t="s">
        <v>273</v>
      </c>
      <c r="D51" s="29" t="s">
        <v>36</v>
      </c>
      <c r="E51" s="79">
        <v>7.33</v>
      </c>
      <c r="F51" s="52" t="s">
        <v>38</v>
      </c>
      <c r="G51" s="23"/>
      <c r="H51" s="74"/>
      <c r="I51" s="76"/>
    </row>
    <row r="52" spans="1:9" ht="58" x14ac:dyDescent="0.35">
      <c r="A52" s="77" t="s">
        <v>135</v>
      </c>
      <c r="B52" s="25" t="s">
        <v>168</v>
      </c>
      <c r="C52" s="25" t="s">
        <v>172</v>
      </c>
      <c r="D52" s="29" t="s">
        <v>35</v>
      </c>
      <c r="E52" s="79" t="str">
        <f>IF(TechnicalOffer[[#This Row],[Veids]]="Obligāta","N/A","?")</f>
        <v>N/A</v>
      </c>
      <c r="F52" s="29" t="s">
        <v>37</v>
      </c>
      <c r="G52" s="23"/>
      <c r="H52" s="74"/>
      <c r="I52" s="76"/>
    </row>
    <row r="53" spans="1:9" ht="87" x14ac:dyDescent="0.35">
      <c r="A53" s="77" t="s">
        <v>136</v>
      </c>
      <c r="B53" s="25" t="s">
        <v>169</v>
      </c>
      <c r="C53" s="25" t="s">
        <v>173</v>
      </c>
      <c r="D53" s="29" t="s">
        <v>35</v>
      </c>
      <c r="E53" s="79" t="str">
        <f>IF(TechnicalOffer[[#This Row],[Veids]]="Obligāta","N/A","?")</f>
        <v>N/A</v>
      </c>
      <c r="F53" s="29" t="s">
        <v>37</v>
      </c>
      <c r="G53" s="23"/>
      <c r="H53" s="74"/>
      <c r="I53" s="76"/>
    </row>
    <row r="54" spans="1:9" ht="101.5" x14ac:dyDescent="0.35">
      <c r="A54" s="77" t="s">
        <v>137</v>
      </c>
      <c r="B54" s="25" t="s">
        <v>170</v>
      </c>
      <c r="C54" s="25" t="s">
        <v>174</v>
      </c>
      <c r="D54" s="29" t="s">
        <v>36</v>
      </c>
      <c r="E54" s="79">
        <v>1.67</v>
      </c>
      <c r="F54" s="29" t="s">
        <v>38</v>
      </c>
      <c r="G54" s="23"/>
      <c r="H54" s="74"/>
      <c r="I54" s="76"/>
    </row>
    <row r="55" spans="1:9" ht="58" x14ac:dyDescent="0.35">
      <c r="A55" s="77" t="s">
        <v>138</v>
      </c>
      <c r="B55" s="25" t="s">
        <v>171</v>
      </c>
      <c r="C55" s="25" t="s">
        <v>175</v>
      </c>
      <c r="D55" s="29" t="s">
        <v>36</v>
      </c>
      <c r="E55" s="79">
        <v>2.33</v>
      </c>
      <c r="F55" s="29" t="s">
        <v>38</v>
      </c>
      <c r="G55" s="23"/>
      <c r="H55" s="74"/>
      <c r="I55" s="76"/>
    </row>
    <row r="56" spans="1:9" ht="409.5" x14ac:dyDescent="0.35">
      <c r="A56" s="77" t="s">
        <v>139</v>
      </c>
      <c r="B56" s="25" t="s">
        <v>176</v>
      </c>
      <c r="C56" s="25" t="s">
        <v>177</v>
      </c>
      <c r="D56" s="29" t="s">
        <v>35</v>
      </c>
      <c r="E56" s="79" t="str">
        <f>IF(TechnicalOffer[[#This Row],[Veids]]="Obligāta","N/A","?")</f>
        <v>N/A</v>
      </c>
      <c r="F56" s="52" t="s">
        <v>37</v>
      </c>
      <c r="G56" s="23"/>
      <c r="H56" s="74"/>
      <c r="I56" s="76"/>
    </row>
    <row r="57" spans="1:9" ht="174" x14ac:dyDescent="0.35">
      <c r="A57" s="77" t="s">
        <v>140</v>
      </c>
      <c r="B57" s="25" t="s">
        <v>178</v>
      </c>
      <c r="C57" s="25" t="s">
        <v>180</v>
      </c>
      <c r="D57" s="29" t="s">
        <v>35</v>
      </c>
      <c r="E57" s="79" t="str">
        <f>IF(TechnicalOffer[[#This Row],[Veids]]="Obligāta","N/A","?")</f>
        <v>N/A</v>
      </c>
      <c r="F57" s="29" t="s">
        <v>38</v>
      </c>
      <c r="G57" s="23"/>
      <c r="H57" s="74"/>
      <c r="I57" s="76"/>
    </row>
    <row r="58" spans="1:9" ht="232" x14ac:dyDescent="0.35">
      <c r="A58" s="77" t="s">
        <v>141</v>
      </c>
      <c r="B58" s="25" t="s">
        <v>179</v>
      </c>
      <c r="C58" s="25" t="s">
        <v>181</v>
      </c>
      <c r="D58" s="29" t="s">
        <v>36</v>
      </c>
      <c r="E58" s="79">
        <v>6</v>
      </c>
      <c r="F58" s="52" t="s">
        <v>38</v>
      </c>
      <c r="G58" s="23"/>
      <c r="H58" s="74"/>
      <c r="I58" s="76"/>
    </row>
    <row r="59" spans="1:9" ht="116" x14ac:dyDescent="0.35">
      <c r="A59" s="77" t="s">
        <v>142</v>
      </c>
      <c r="B59" s="25" t="s">
        <v>197</v>
      </c>
      <c r="C59" s="25" t="s">
        <v>200</v>
      </c>
      <c r="D59" s="29" t="s">
        <v>35</v>
      </c>
      <c r="E59" s="79" t="str">
        <f>IF(TechnicalOffer[[#This Row],[Veids]]="Obligāta","N/A","?")</f>
        <v>N/A</v>
      </c>
      <c r="F59" s="29" t="s">
        <v>37</v>
      </c>
      <c r="G59" s="23"/>
      <c r="H59" s="74"/>
      <c r="I59" s="76"/>
    </row>
    <row r="60" spans="1:9" ht="116" x14ac:dyDescent="0.35">
      <c r="A60" s="77" t="s">
        <v>182</v>
      </c>
      <c r="B60" s="25" t="s">
        <v>198</v>
      </c>
      <c r="C60" s="25" t="s">
        <v>201</v>
      </c>
      <c r="D60" s="29" t="s">
        <v>35</v>
      </c>
      <c r="E60" s="79" t="str">
        <f>IF(TechnicalOffer[[#This Row],[Veids]]="Obligāta","N/A","?")</f>
        <v>N/A</v>
      </c>
      <c r="F60" s="29" t="s">
        <v>37</v>
      </c>
      <c r="G60" s="23"/>
      <c r="H60" s="74"/>
      <c r="I60" s="76"/>
    </row>
    <row r="61" spans="1:9" ht="130.5" x14ac:dyDescent="0.35">
      <c r="A61" s="77" t="s">
        <v>183</v>
      </c>
      <c r="B61" s="25" t="s">
        <v>199</v>
      </c>
      <c r="C61" s="25" t="s">
        <v>202</v>
      </c>
      <c r="D61" s="29" t="s">
        <v>36</v>
      </c>
      <c r="E61" s="79">
        <v>1.67</v>
      </c>
      <c r="F61" s="29" t="s">
        <v>38</v>
      </c>
      <c r="G61" s="23"/>
      <c r="H61" s="74"/>
      <c r="I61" s="76"/>
    </row>
    <row r="62" spans="1:9" ht="87" x14ac:dyDescent="0.35">
      <c r="A62" s="77" t="s">
        <v>184</v>
      </c>
      <c r="B62" s="25" t="s">
        <v>203</v>
      </c>
      <c r="C62" s="25" t="s">
        <v>205</v>
      </c>
      <c r="D62" s="29" t="s">
        <v>36</v>
      </c>
      <c r="E62" s="79">
        <v>2.33</v>
      </c>
      <c r="F62" s="29" t="s">
        <v>38</v>
      </c>
      <c r="G62" s="23"/>
      <c r="H62" s="74"/>
      <c r="I62" s="76"/>
    </row>
    <row r="63" spans="1:9" ht="409.5" x14ac:dyDescent="0.35">
      <c r="A63" s="77" t="s">
        <v>185</v>
      </c>
      <c r="B63" s="25" t="s">
        <v>204</v>
      </c>
      <c r="C63" s="25" t="s">
        <v>206</v>
      </c>
      <c r="D63" s="29" t="s">
        <v>35</v>
      </c>
      <c r="E63" s="79" t="str">
        <f>IF(TechnicalOffer[[#This Row],[Veids]]="Obligāta","N/A","?")</f>
        <v>N/A</v>
      </c>
      <c r="F63" s="29" t="s">
        <v>37</v>
      </c>
      <c r="G63" s="23"/>
      <c r="H63" s="74"/>
      <c r="I63" s="76"/>
    </row>
    <row r="64" spans="1:9" ht="130.5" x14ac:dyDescent="0.35">
      <c r="A64" s="77" t="s">
        <v>186</v>
      </c>
      <c r="B64" s="25" t="s">
        <v>207</v>
      </c>
      <c r="C64" s="25" t="s">
        <v>209</v>
      </c>
      <c r="D64" s="29" t="s">
        <v>35</v>
      </c>
      <c r="E64" s="79" t="str">
        <f>IF(TechnicalOffer[[#This Row],[Veids]]="Obligāta","N/A","?")</f>
        <v>N/A</v>
      </c>
      <c r="F64" s="29" t="s">
        <v>38</v>
      </c>
      <c r="G64" s="23"/>
      <c r="H64" s="74"/>
      <c r="I64" s="76"/>
    </row>
    <row r="65" spans="1:9" ht="130.5" x14ac:dyDescent="0.35">
      <c r="A65" s="77" t="s">
        <v>187</v>
      </c>
      <c r="B65" s="25" t="s">
        <v>208</v>
      </c>
      <c r="C65" s="25" t="s">
        <v>210</v>
      </c>
      <c r="D65" s="29" t="s">
        <v>35</v>
      </c>
      <c r="E65" s="79" t="str">
        <f>IF(TechnicalOffer[[#This Row],[Veids]]="Obligāta","N/A","?")</f>
        <v>N/A</v>
      </c>
      <c r="F65" s="52" t="s">
        <v>37</v>
      </c>
      <c r="G65" s="23"/>
      <c r="H65" s="74"/>
      <c r="I65" s="76"/>
    </row>
    <row r="66" spans="1:9" ht="333.5" x14ac:dyDescent="0.35">
      <c r="A66" s="77" t="s">
        <v>188</v>
      </c>
      <c r="B66" s="25" t="s">
        <v>211</v>
      </c>
      <c r="C66" s="25" t="s">
        <v>282</v>
      </c>
      <c r="D66" s="29" t="s">
        <v>35</v>
      </c>
      <c r="E66" s="79" t="str">
        <f>IF(TechnicalOffer[[#This Row],[Veids]]="Obligāta","N/A","?")</f>
        <v>N/A</v>
      </c>
      <c r="F66" s="29" t="s">
        <v>37</v>
      </c>
      <c r="G66" s="23"/>
      <c r="H66" s="74"/>
      <c r="I66" s="76"/>
    </row>
    <row r="67" spans="1:9" ht="333.5" x14ac:dyDescent="0.35">
      <c r="A67" s="77" t="s">
        <v>189</v>
      </c>
      <c r="B67" s="25" t="s">
        <v>212</v>
      </c>
      <c r="C67" s="25" t="s">
        <v>213</v>
      </c>
      <c r="D67" s="29" t="s">
        <v>35</v>
      </c>
      <c r="E67" s="79" t="str">
        <f>IF(TechnicalOffer[[#This Row],[Veids]]="Obligāta","N/A","?")</f>
        <v>N/A</v>
      </c>
      <c r="F67" s="29" t="s">
        <v>37</v>
      </c>
      <c r="G67" s="23"/>
      <c r="H67" s="74"/>
      <c r="I67" s="76"/>
    </row>
    <row r="68" spans="1:9" ht="116" x14ac:dyDescent="0.35">
      <c r="A68" s="77" t="s">
        <v>190</v>
      </c>
      <c r="B68" s="25" t="s">
        <v>214</v>
      </c>
      <c r="C68" s="25" t="s">
        <v>218</v>
      </c>
      <c r="D68" s="29" t="s">
        <v>35</v>
      </c>
      <c r="E68" s="79" t="str">
        <f>IF(TechnicalOffer[[#This Row],[Veids]]="Obligāta","N/A","?")</f>
        <v>N/A</v>
      </c>
      <c r="F68" s="29" t="s">
        <v>37</v>
      </c>
      <c r="G68" s="23"/>
      <c r="H68" s="74"/>
      <c r="I68" s="76"/>
    </row>
    <row r="69" spans="1:9" ht="72.5" x14ac:dyDescent="0.35">
      <c r="A69" s="77" t="s">
        <v>191</v>
      </c>
      <c r="B69" s="25" t="s">
        <v>215</v>
      </c>
      <c r="C69" s="25" t="s">
        <v>219</v>
      </c>
      <c r="D69" s="29" t="s">
        <v>36</v>
      </c>
      <c r="E69" s="79">
        <v>6.67</v>
      </c>
      <c r="F69" s="52" t="s">
        <v>38</v>
      </c>
      <c r="G69" s="23"/>
      <c r="H69" s="74"/>
      <c r="I69" s="76"/>
    </row>
    <row r="70" spans="1:9" ht="87" x14ac:dyDescent="0.35">
      <c r="A70" s="77" t="s">
        <v>192</v>
      </c>
      <c r="B70" s="25" t="s">
        <v>216</v>
      </c>
      <c r="C70" s="25" t="s">
        <v>220</v>
      </c>
      <c r="D70" s="29" t="s">
        <v>35</v>
      </c>
      <c r="E70" s="79" t="str">
        <f>IF(TechnicalOffer[[#This Row],[Veids]]="Obligāta","N/A","?")</f>
        <v>N/A</v>
      </c>
      <c r="F70" s="29" t="s">
        <v>37</v>
      </c>
      <c r="G70" s="23"/>
      <c r="H70" s="74"/>
      <c r="I70" s="76"/>
    </row>
    <row r="71" spans="1:9" ht="87" x14ac:dyDescent="0.35">
      <c r="A71" s="77" t="s">
        <v>193</v>
      </c>
      <c r="B71" s="60" t="s">
        <v>217</v>
      </c>
      <c r="C71" s="60" t="s">
        <v>221</v>
      </c>
      <c r="D71" s="29" t="s">
        <v>36</v>
      </c>
      <c r="E71" s="79">
        <v>4.33</v>
      </c>
      <c r="F71" s="29" t="s">
        <v>38</v>
      </c>
      <c r="G71" s="23"/>
      <c r="H71" s="74"/>
      <c r="I71" s="76"/>
    </row>
    <row r="72" spans="1:9" ht="72.5" x14ac:dyDescent="0.35">
      <c r="A72" s="77" t="s">
        <v>194</v>
      </c>
      <c r="B72" s="25" t="s">
        <v>228</v>
      </c>
      <c r="C72" s="25" t="s">
        <v>233</v>
      </c>
      <c r="D72" s="29" t="s">
        <v>36</v>
      </c>
      <c r="E72" s="79">
        <v>1.67</v>
      </c>
      <c r="F72" s="29" t="s">
        <v>38</v>
      </c>
      <c r="G72" s="23"/>
      <c r="H72" s="74"/>
      <c r="I72" s="76"/>
    </row>
    <row r="73" spans="1:9" ht="58" x14ac:dyDescent="0.35">
      <c r="A73" s="77" t="s">
        <v>195</v>
      </c>
      <c r="B73" s="25" t="s">
        <v>229</v>
      </c>
      <c r="C73" s="25" t="s">
        <v>234</v>
      </c>
      <c r="D73" s="29" t="s">
        <v>36</v>
      </c>
      <c r="E73" s="79">
        <v>1.67</v>
      </c>
      <c r="F73" s="29" t="s">
        <v>38</v>
      </c>
      <c r="G73" s="23"/>
      <c r="H73" s="74"/>
      <c r="I73" s="76"/>
    </row>
    <row r="74" spans="1:9" ht="72.5" x14ac:dyDescent="0.35">
      <c r="A74" s="77" t="s">
        <v>196</v>
      </c>
      <c r="B74" s="25" t="s">
        <v>230</v>
      </c>
      <c r="C74" s="25" t="s">
        <v>235</v>
      </c>
      <c r="D74" s="29" t="s">
        <v>35</v>
      </c>
      <c r="E74" s="79" t="str">
        <f>IF(TechnicalOffer[[#This Row],[Veids]]="Obligāta","N/A","?")</f>
        <v>N/A</v>
      </c>
      <c r="F74" s="29" t="s">
        <v>37</v>
      </c>
      <c r="G74" s="23"/>
      <c r="H74" s="74"/>
      <c r="I74" s="76"/>
    </row>
    <row r="75" spans="1:9" ht="101.5" x14ac:dyDescent="0.35">
      <c r="A75" s="77" t="s">
        <v>222</v>
      </c>
      <c r="B75" s="25" t="s">
        <v>231</v>
      </c>
      <c r="C75" s="25" t="s">
        <v>236</v>
      </c>
      <c r="D75" s="29" t="s">
        <v>35</v>
      </c>
      <c r="E75" s="79" t="str">
        <f>IF(TechnicalOffer[[#This Row],[Veids]]="Obligāta","N/A","?")</f>
        <v>N/A</v>
      </c>
      <c r="F75" s="29" t="s">
        <v>37</v>
      </c>
      <c r="G75" s="23"/>
      <c r="H75" s="74"/>
      <c r="I75" s="76"/>
    </row>
    <row r="76" spans="1:9" ht="43.5" x14ac:dyDescent="0.35">
      <c r="A76" s="77" t="s">
        <v>223</v>
      </c>
      <c r="B76" s="25" t="s">
        <v>232</v>
      </c>
      <c r="C76" s="25" t="s">
        <v>237</v>
      </c>
      <c r="D76" s="29" t="s">
        <v>35</v>
      </c>
      <c r="E76" s="79" t="str">
        <f>IF(TechnicalOffer[[#This Row],[Veids]]="Obligāta","N/A","?")</f>
        <v>N/A</v>
      </c>
      <c r="F76" s="29" t="s">
        <v>37</v>
      </c>
      <c r="G76" s="23"/>
      <c r="H76" s="74"/>
      <c r="I76" s="76"/>
    </row>
    <row r="77" spans="1:9" ht="319" x14ac:dyDescent="0.35">
      <c r="A77" s="77" t="s">
        <v>224</v>
      </c>
      <c r="B77" s="25" t="s">
        <v>238</v>
      </c>
      <c r="C77" s="25" t="s">
        <v>239</v>
      </c>
      <c r="D77" s="29" t="s">
        <v>35</v>
      </c>
      <c r="E77" s="79" t="str">
        <f>IF(TechnicalOffer[[#This Row],[Veids]]="Obligāta","N/A","?")</f>
        <v>N/A</v>
      </c>
      <c r="F77" s="29" t="s">
        <v>37</v>
      </c>
      <c r="G77" s="23"/>
      <c r="H77" s="74"/>
      <c r="I77" s="76"/>
    </row>
    <row r="78" spans="1:9" ht="246.5" x14ac:dyDescent="0.35">
      <c r="A78" s="77" t="s">
        <v>225</v>
      </c>
      <c r="B78" s="25" t="s">
        <v>241</v>
      </c>
      <c r="C78" s="25" t="s">
        <v>242</v>
      </c>
      <c r="D78" s="29" t="s">
        <v>36</v>
      </c>
      <c r="E78" s="79">
        <v>8</v>
      </c>
      <c r="F78" s="29" t="s">
        <v>38</v>
      </c>
      <c r="G78" s="23"/>
      <c r="H78" s="74"/>
      <c r="I78" s="76"/>
    </row>
    <row r="79" spans="1:9" ht="101.5" x14ac:dyDescent="0.35">
      <c r="A79" s="77" t="s">
        <v>226</v>
      </c>
      <c r="B79" s="25" t="s">
        <v>244</v>
      </c>
      <c r="C79" s="25" t="s">
        <v>243</v>
      </c>
      <c r="D79" s="29" t="s">
        <v>36</v>
      </c>
      <c r="E79" s="79">
        <v>8</v>
      </c>
      <c r="F79" s="52" t="s">
        <v>38</v>
      </c>
      <c r="G79" s="23"/>
      <c r="H79" s="74"/>
      <c r="I79" s="76"/>
    </row>
    <row r="80" spans="1:9" ht="246.5" x14ac:dyDescent="0.35">
      <c r="A80" s="77" t="s">
        <v>227</v>
      </c>
      <c r="B80" s="25" t="s">
        <v>245</v>
      </c>
      <c r="C80" s="25" t="s">
        <v>247</v>
      </c>
      <c r="D80" s="29" t="s">
        <v>36</v>
      </c>
      <c r="E80" s="79">
        <v>8</v>
      </c>
      <c r="F80" s="29" t="s">
        <v>38</v>
      </c>
      <c r="G80" s="23"/>
      <c r="H80" s="74"/>
      <c r="I80" s="76"/>
    </row>
    <row r="81" spans="1:9" ht="116" x14ac:dyDescent="0.35">
      <c r="A81" s="77" t="s">
        <v>240</v>
      </c>
      <c r="B81" s="25" t="s">
        <v>246</v>
      </c>
      <c r="C81" s="25" t="s">
        <v>248</v>
      </c>
      <c r="D81" s="29" t="s">
        <v>36</v>
      </c>
      <c r="E81" s="79">
        <v>8</v>
      </c>
      <c r="F81" s="29" t="s">
        <v>38</v>
      </c>
      <c r="G81" s="23"/>
      <c r="H81" s="74"/>
      <c r="I81" s="76"/>
    </row>
    <row r="82" spans="1:9" ht="188.5" x14ac:dyDescent="0.35">
      <c r="A82" s="77" t="s">
        <v>283</v>
      </c>
      <c r="B82" s="25" t="s">
        <v>288</v>
      </c>
      <c r="C82" s="25" t="s">
        <v>291</v>
      </c>
      <c r="D82" s="29" t="s">
        <v>35</v>
      </c>
      <c r="E82" s="79" t="str">
        <f>IF(TechnicalOffer[[#This Row],[Veids]]="Obligāta","N/A","?")</f>
        <v>N/A</v>
      </c>
      <c r="F82" s="29" t="s">
        <v>37</v>
      </c>
      <c r="G82" s="23"/>
      <c r="H82" s="74"/>
      <c r="I82" s="76"/>
    </row>
    <row r="83" spans="1:9" ht="101.5" x14ac:dyDescent="0.35">
      <c r="A83" s="77" t="s">
        <v>284</v>
      </c>
      <c r="B83" s="25" t="s">
        <v>289</v>
      </c>
      <c r="C83" s="25" t="s">
        <v>292</v>
      </c>
      <c r="D83" s="29" t="s">
        <v>35</v>
      </c>
      <c r="E83" s="79" t="str">
        <f>IF(TechnicalOffer[[#This Row],[Veids]]="Obligāta","N/A","?")</f>
        <v>N/A</v>
      </c>
      <c r="F83" s="29" t="s">
        <v>37</v>
      </c>
      <c r="G83" s="23"/>
      <c r="H83" s="74"/>
      <c r="I83" s="76"/>
    </row>
    <row r="84" spans="1:9" ht="58" x14ac:dyDescent="0.35">
      <c r="A84" s="77" t="s">
        <v>285</v>
      </c>
      <c r="B84" s="25" t="s">
        <v>290</v>
      </c>
      <c r="C84" s="25" t="s">
        <v>293</v>
      </c>
      <c r="D84" s="29" t="s">
        <v>35</v>
      </c>
      <c r="E84" s="79" t="str">
        <f>IF(TechnicalOffer[[#This Row],[Veids]]="Obligāta","N/A","?")</f>
        <v>N/A</v>
      </c>
      <c r="F84" s="29" t="s">
        <v>37</v>
      </c>
      <c r="G84" s="23"/>
      <c r="H84" s="74"/>
      <c r="I84" s="76"/>
    </row>
    <row r="85" spans="1:9" ht="58" x14ac:dyDescent="0.35">
      <c r="A85" s="77" t="s">
        <v>286</v>
      </c>
      <c r="B85" s="25" t="s">
        <v>299</v>
      </c>
      <c r="C85" s="25" t="s">
        <v>306</v>
      </c>
      <c r="D85" s="29" t="s">
        <v>36</v>
      </c>
      <c r="E85" s="79">
        <v>5</v>
      </c>
      <c r="F85" s="29" t="s">
        <v>38</v>
      </c>
      <c r="G85" s="23"/>
      <c r="H85" s="74"/>
      <c r="I85" s="76"/>
    </row>
    <row r="86" spans="1:9" ht="43.5" x14ac:dyDescent="0.35">
      <c r="A86" s="77" t="s">
        <v>287</v>
      </c>
      <c r="B86" s="26" t="s">
        <v>300</v>
      </c>
      <c r="C86" s="26" t="s">
        <v>307</v>
      </c>
      <c r="D86" s="31" t="s">
        <v>35</v>
      </c>
      <c r="E86" s="79" t="str">
        <f>IF(TechnicalOffer[[#This Row],[Veids]]="Obligāta","N/A","?")</f>
        <v>N/A</v>
      </c>
      <c r="F86" s="31" t="s">
        <v>37</v>
      </c>
      <c r="G86" s="75"/>
      <c r="H86" s="38"/>
      <c r="I86" s="37"/>
    </row>
    <row r="87" spans="1:9" ht="174" x14ac:dyDescent="0.35">
      <c r="A87" s="77" t="s">
        <v>294</v>
      </c>
      <c r="B87" s="25" t="s">
        <v>301</v>
      </c>
      <c r="C87" s="25" t="s">
        <v>308</v>
      </c>
      <c r="D87" s="29" t="s">
        <v>35</v>
      </c>
      <c r="E87" s="79" t="str">
        <f>IF(TechnicalOffer[[#This Row],[Veids]]="Obligāta","N/A","?")</f>
        <v>N/A</v>
      </c>
      <c r="F87" s="29" t="s">
        <v>37</v>
      </c>
      <c r="G87" s="23"/>
      <c r="H87" s="74"/>
      <c r="I87" s="76"/>
    </row>
    <row r="88" spans="1:9" x14ac:dyDescent="0.35">
      <c r="A88" s="77" t="s">
        <v>295</v>
      </c>
      <c r="B88" s="25" t="s">
        <v>302</v>
      </c>
      <c r="C88" s="25" t="s">
        <v>309</v>
      </c>
      <c r="D88" s="29" t="s">
        <v>35</v>
      </c>
      <c r="E88" s="79" t="str">
        <f>IF(TechnicalOffer[[#This Row],[Veids]]="Obligāta","N/A","?")</f>
        <v>N/A</v>
      </c>
      <c r="F88" s="29" t="s">
        <v>37</v>
      </c>
      <c r="G88" s="23"/>
      <c r="H88" s="74"/>
      <c r="I88" s="76"/>
    </row>
    <row r="89" spans="1:9" ht="29" x14ac:dyDescent="0.35">
      <c r="A89" s="77" t="s">
        <v>296</v>
      </c>
      <c r="B89" s="25" t="s">
        <v>303</v>
      </c>
      <c r="C89" s="25" t="s">
        <v>310</v>
      </c>
      <c r="D89" s="29" t="s">
        <v>35</v>
      </c>
      <c r="E89" s="79" t="str">
        <f>IF(TechnicalOffer[[#This Row],[Veids]]="Obligāta","N/A","?")</f>
        <v>N/A</v>
      </c>
      <c r="F89" s="29" t="s">
        <v>37</v>
      </c>
      <c r="G89" s="23"/>
      <c r="H89" s="74"/>
      <c r="I89" s="76"/>
    </row>
    <row r="90" spans="1:9" ht="87" x14ac:dyDescent="0.35">
      <c r="A90" s="77" t="s">
        <v>297</v>
      </c>
      <c r="B90" s="25" t="s">
        <v>304</v>
      </c>
      <c r="C90" s="25" t="s">
        <v>311</v>
      </c>
      <c r="D90" s="29" t="s">
        <v>35</v>
      </c>
      <c r="E90" s="79" t="str">
        <f>IF(TechnicalOffer[[#This Row],[Veids]]="Obligāta","N/A","?")</f>
        <v>N/A</v>
      </c>
      <c r="F90" s="29" t="s">
        <v>37</v>
      </c>
      <c r="G90" s="23"/>
      <c r="H90" s="74"/>
      <c r="I90" s="76"/>
    </row>
    <row r="91" spans="1:9" ht="29" x14ac:dyDescent="0.35">
      <c r="A91" s="61" t="s">
        <v>298</v>
      </c>
      <c r="B91" s="25" t="s">
        <v>305</v>
      </c>
      <c r="C91" s="25" t="s">
        <v>312</v>
      </c>
      <c r="D91" s="29" t="s">
        <v>35</v>
      </c>
      <c r="E91" s="79" t="str">
        <f>IF(TechnicalOffer[[#This Row],[Veids]]="Obligāta","N/A","?")</f>
        <v>N/A</v>
      </c>
      <c r="F91" s="29" t="s">
        <v>37</v>
      </c>
      <c r="G91" s="23"/>
      <c r="H91" s="74"/>
      <c r="I91" s="76"/>
    </row>
    <row r="92" spans="1:9" ht="130.5" x14ac:dyDescent="0.35">
      <c r="A92" s="61" t="s">
        <v>249</v>
      </c>
      <c r="B92" s="25" t="s">
        <v>257</v>
      </c>
      <c r="C92" s="25" t="s">
        <v>265</v>
      </c>
      <c r="D92" s="29" t="s">
        <v>35</v>
      </c>
      <c r="E92" s="79" t="str">
        <f>IF(TechnicalOffer[[#This Row],[Veids]]="Obligāta","N/A","?")</f>
        <v>N/A</v>
      </c>
      <c r="F92" s="29" t="s">
        <v>37</v>
      </c>
      <c r="G92" s="23"/>
      <c r="H92" s="74"/>
      <c r="I92" s="76"/>
    </row>
    <row r="93" spans="1:9" ht="116" x14ac:dyDescent="0.35">
      <c r="A93" s="61" t="s">
        <v>250</v>
      </c>
      <c r="B93" s="25" t="s">
        <v>258</v>
      </c>
      <c r="C93" s="25" t="s">
        <v>266</v>
      </c>
      <c r="D93" s="29" t="s">
        <v>35</v>
      </c>
      <c r="E93" s="79" t="str">
        <f>IF(TechnicalOffer[[#This Row],[Veids]]="Obligāta","N/A","?")</f>
        <v>N/A</v>
      </c>
      <c r="F93" s="29" t="s">
        <v>38</v>
      </c>
      <c r="G93" s="23"/>
      <c r="H93" s="74"/>
      <c r="I93" s="76"/>
    </row>
    <row r="94" spans="1:9" ht="101.5" x14ac:dyDescent="0.35">
      <c r="A94" s="61" t="s">
        <v>251</v>
      </c>
      <c r="B94" s="25" t="s">
        <v>259</v>
      </c>
      <c r="C94" s="25" t="s">
        <v>267</v>
      </c>
      <c r="D94" s="29" t="s">
        <v>36</v>
      </c>
      <c r="E94" s="79">
        <v>7.33</v>
      </c>
      <c r="F94" s="29" t="s">
        <v>38</v>
      </c>
      <c r="G94" s="23"/>
      <c r="H94" s="74"/>
      <c r="I94" s="76"/>
    </row>
    <row r="95" spans="1:9" ht="203" x14ac:dyDescent="0.35">
      <c r="A95" s="61" t="s">
        <v>252</v>
      </c>
      <c r="B95" s="25" t="s">
        <v>260</v>
      </c>
      <c r="C95" s="25" t="s">
        <v>268</v>
      </c>
      <c r="D95" s="29" t="s">
        <v>36</v>
      </c>
      <c r="E95" s="79">
        <v>4.33</v>
      </c>
      <c r="F95" s="29" t="s">
        <v>38</v>
      </c>
      <c r="G95" s="23"/>
      <c r="H95" s="74"/>
      <c r="I95" s="76"/>
    </row>
    <row r="96" spans="1:9" ht="159.5" x14ac:dyDescent="0.35">
      <c r="A96" s="61" t="s">
        <v>253</v>
      </c>
      <c r="B96" s="25" t="s">
        <v>261</v>
      </c>
      <c r="C96" s="25" t="s">
        <v>269</v>
      </c>
      <c r="D96" s="29" t="s">
        <v>35</v>
      </c>
      <c r="E96" s="79" t="str">
        <f>IF(TechnicalOffer[[#This Row],[Veids]]="Obligāta","N/A","?")</f>
        <v>N/A</v>
      </c>
      <c r="F96" s="29" t="s">
        <v>38</v>
      </c>
      <c r="G96" s="23"/>
      <c r="H96" s="74"/>
      <c r="I96" s="76"/>
    </row>
    <row r="97" spans="1:9" ht="116" x14ac:dyDescent="0.35">
      <c r="A97" s="61" t="s">
        <v>254</v>
      </c>
      <c r="B97" s="25" t="s">
        <v>262</v>
      </c>
      <c r="C97" s="25" t="s">
        <v>270</v>
      </c>
      <c r="D97" s="29" t="s">
        <v>35</v>
      </c>
      <c r="E97" s="79" t="str">
        <f>IF(TechnicalOffer[[#This Row],[Veids]]="Obligāta","N/A","?")</f>
        <v>N/A</v>
      </c>
      <c r="F97" s="29" t="s">
        <v>37</v>
      </c>
      <c r="G97" s="23"/>
      <c r="H97" s="74"/>
      <c r="I97" s="76"/>
    </row>
    <row r="98" spans="1:9" ht="87" x14ac:dyDescent="0.35">
      <c r="A98" s="61" t="s">
        <v>255</v>
      </c>
      <c r="B98" s="25" t="s">
        <v>263</v>
      </c>
      <c r="C98" s="25" t="s">
        <v>271</v>
      </c>
      <c r="D98" s="29" t="s">
        <v>35</v>
      </c>
      <c r="E98" s="52" t="str">
        <f>IF(TechnicalOffer[[#This Row],[Veids]]="Obligāta","N/A","?")</f>
        <v>N/A</v>
      </c>
      <c r="F98" s="29" t="s">
        <v>38</v>
      </c>
      <c r="G98" s="23"/>
      <c r="H98" s="74"/>
      <c r="I98" s="76"/>
    </row>
    <row r="99" spans="1:9" ht="246.5" x14ac:dyDescent="0.35">
      <c r="A99" s="61" t="s">
        <v>256</v>
      </c>
      <c r="B99" s="25" t="s">
        <v>264</v>
      </c>
      <c r="C99" s="25" t="s">
        <v>272</v>
      </c>
      <c r="D99" s="88" t="s">
        <v>36</v>
      </c>
      <c r="E99" s="89">
        <v>4.33</v>
      </c>
      <c r="F99" s="29" t="s">
        <v>38</v>
      </c>
      <c r="G99" s="23"/>
      <c r="H99" s="74"/>
      <c r="I99" s="76"/>
    </row>
  </sheetData>
  <sheetProtection algorithmName="SHA-512" hashValue="psOEvr1Xh9EkFwqYgoekO9EUqVLtGfEC/Y8fqE7tzp9EanT6ToBxmxTpqDQOx9aSOb4Gt+iOVtL7CI4hWhahjQ==" saltValue="x2V87BWRIqxN1lQCxmfMkQ==" spinCount="100000" sheet="1" objects="1" scenarios="1" sort="0" autoFilter="0"/>
  <protectedRanges>
    <protectedRange sqref="G5:I99" name="Piedāvājums"/>
  </protectedRanges>
  <mergeCells count="2">
    <mergeCell ref="D3:H3"/>
    <mergeCell ref="A2:C2"/>
  </mergeCells>
  <conditionalFormatting sqref="D3:F3">
    <cfRule type="cellIs" dxfId="10" priority="6" operator="equal">
      <formula>"PIEDĀVĀJUMS NEATBILST PRASĪBĀM"</formula>
    </cfRule>
  </conditionalFormatting>
  <conditionalFormatting sqref="E1:F4 F5:F29 E5:E92 F31:F92 E93:F1048576">
    <cfRule type="cellIs" dxfId="9" priority="3" operator="equal">
      <formula>"?"</formula>
    </cfRule>
  </conditionalFormatting>
  <conditionalFormatting sqref="G5:G29 G33:G99">
    <cfRule type="expression" dxfId="8" priority="7">
      <formula>AND($D5="Obligāta",$G5="Neatbilst")</formula>
    </cfRule>
  </conditionalFormatting>
  <conditionalFormatting sqref="G30:G31">
    <cfRule type="expression" dxfId="7" priority="15">
      <formula>AND($D31="Obligāta",$G30="Neatbilst")</formula>
    </cfRule>
  </conditionalFormatting>
  <conditionalFormatting sqref="G32">
    <cfRule type="expression" dxfId="6" priority="16">
      <formula>AND(#REF!="Obligāta",$G32="Neatbilst")</formula>
    </cfRule>
  </conditionalFormatting>
  <conditionalFormatting sqref="H5:H29 H33:H99">
    <cfRule type="expression" dxfId="5" priority="5">
      <formula>AND($D5="Obligāta",$H5="Papildu maksa")</formula>
    </cfRule>
  </conditionalFormatting>
  <conditionalFormatting sqref="H30:H31">
    <cfRule type="expression" dxfId="4" priority="19">
      <formula>AND($D31="Obligāta",$H30="Papildu maksa")</formula>
    </cfRule>
  </conditionalFormatting>
  <conditionalFormatting sqref="H32">
    <cfRule type="expression" dxfId="3" priority="20">
      <formula>AND(#REF!="Obligāta",$H32="Papildu maksa")</formula>
    </cfRule>
  </conditionalFormatting>
  <dataValidations count="4">
    <dataValidation type="list" allowBlank="1" showInputMessage="1" showErrorMessage="1" error="Please select from the dropdown list only!" sqref="D5:D29 D31:D99" xr:uid="{10298BDB-3E55-4BD9-9C87-958BB788EFD0}">
      <formula1>"Obligāta,Vēlama"</formula1>
    </dataValidation>
    <dataValidation type="list" allowBlank="1" showInputMessage="1" showErrorMessage="1" sqref="F5:F29 F31:F99" xr:uid="{9852A52C-0AF7-4438-B4EF-61252404EF4A}">
      <formula1>"Jā,Nē"</formula1>
    </dataValidation>
    <dataValidation type="list" allowBlank="1" showInputMessage="1" showErrorMessage="1" error="Please select from the dropdown list only!" sqref="G5:G99" xr:uid="{6C104611-6F10-4E38-9EFD-0D6EA857FECC}">
      <formula1>"Atbilst,Daļēji atbilst,Neatbilst"</formula1>
    </dataValidation>
    <dataValidation type="list" allowBlank="1" showInputMessage="1" showErrorMessage="1" error="Please select from the dropdown list only!" sqref="H5:H99" xr:uid="{BF83602D-2A29-4F1D-8A20-0BBA7EFE7C0D}">
      <formula1>"Obligāto prasību ieviešanas maksa,Vēlamo prasību ieviešanas maksa"</formula1>
    </dataValidation>
  </dataValidations>
  <pageMargins left="0.7" right="0.7" top="0.75" bottom="0.75" header="0.3" footer="0.3"/>
  <ignoredErrors>
    <ignoredError sqref="E6:E95" calculatedColumn="1"/>
  </ignoredErrors>
  <legacyDrawing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8C79DF-6CA6-440C-B59C-06F84089D23D}">
  <dimension ref="A1:H99"/>
  <sheetViews>
    <sheetView zoomScale="85" zoomScaleNormal="85" workbookViewId="0">
      <pane ySplit="5" topLeftCell="A6" activePane="bottomLeft" state="frozen"/>
      <selection pane="bottomLeft" activeCell="B94" sqref="B94"/>
    </sheetView>
  </sheetViews>
  <sheetFormatPr defaultColWidth="9.1796875" defaultRowHeight="14.5" x14ac:dyDescent="0.35"/>
  <cols>
    <col min="1" max="1" width="9.1796875" style="22"/>
    <col min="2" max="2" width="27.81640625" style="24" customWidth="1"/>
    <col min="3" max="3" width="58" style="24" customWidth="1"/>
    <col min="4" max="4" width="23.453125" style="20" customWidth="1"/>
    <col min="5" max="6" width="17.453125" style="20" customWidth="1"/>
    <col min="7" max="7" width="24.7265625" style="20" customWidth="1"/>
    <col min="8" max="8" width="32.54296875" style="20" customWidth="1"/>
    <col min="9" max="16384" width="9.1796875" style="1"/>
  </cols>
  <sheetData>
    <row r="1" spans="1:8" ht="18.5" x14ac:dyDescent="0.35">
      <c r="A1" s="27" t="s">
        <v>12</v>
      </c>
    </row>
    <row r="3" spans="1:8" ht="33" customHeight="1" x14ac:dyDescent="0.35">
      <c r="A3" s="92" t="s">
        <v>16</v>
      </c>
      <c r="B3" s="92"/>
      <c r="C3" s="92"/>
      <c r="D3" s="92"/>
      <c r="E3" s="92"/>
      <c r="F3" s="92"/>
      <c r="G3" s="92"/>
      <c r="H3" s="92"/>
    </row>
    <row r="5" spans="1:8" ht="58" x14ac:dyDescent="0.35">
      <c r="A5" s="40" t="s">
        <v>1</v>
      </c>
      <c r="B5" s="46" t="s">
        <v>2</v>
      </c>
      <c r="C5" s="46" t="s">
        <v>3</v>
      </c>
      <c r="D5" s="40" t="s">
        <v>4</v>
      </c>
      <c r="E5" s="46" t="s">
        <v>10</v>
      </c>
      <c r="F5" s="46" t="s">
        <v>18</v>
      </c>
      <c r="G5" s="42" t="s">
        <v>5</v>
      </c>
      <c r="H5" s="43" t="s">
        <v>6</v>
      </c>
    </row>
    <row r="6" spans="1:8" x14ac:dyDescent="0.35">
      <c r="A6" s="32" t="str" cm="1">
        <f t="array" ref="A6">_xlfn._xlws.FILTER(TechnicalOffer[[Nr.]:[Finansēšanas veids]],(TechnicalOffer[Finansēšanas veids]="Obligāto prasību ieviešanas maksa")*(TechnicalOffer[Atbilstība]&lt;&gt;"Neatbilst"),"")</f>
        <v/>
      </c>
      <c r="B6" s="33"/>
      <c r="C6" s="34"/>
      <c r="D6" s="32"/>
      <c r="E6" s="54"/>
      <c r="F6" s="54"/>
      <c r="G6" s="32"/>
      <c r="H6" s="41"/>
    </row>
    <row r="7" spans="1:8" x14ac:dyDescent="0.35">
      <c r="A7" s="36"/>
      <c r="B7" s="37"/>
      <c r="C7" s="38"/>
      <c r="D7" s="36"/>
      <c r="E7" s="55"/>
      <c r="F7" s="55"/>
      <c r="G7" s="36"/>
      <c r="H7" s="29"/>
    </row>
    <row r="8" spans="1:8" x14ac:dyDescent="0.35">
      <c r="A8" s="32"/>
      <c r="B8" s="33"/>
      <c r="C8" s="34"/>
      <c r="D8" s="19"/>
      <c r="E8" s="56"/>
      <c r="F8" s="56"/>
      <c r="G8" s="19"/>
      <c r="H8" s="44"/>
    </row>
    <row r="9" spans="1:8" x14ac:dyDescent="0.35">
      <c r="A9" s="36"/>
      <c r="B9" s="37"/>
      <c r="C9" s="38"/>
      <c r="D9" s="18"/>
      <c r="E9" s="57"/>
      <c r="F9" s="57"/>
      <c r="G9" s="18"/>
      <c r="H9" s="10"/>
    </row>
    <row r="10" spans="1:8" x14ac:dyDescent="0.35">
      <c r="A10" s="32"/>
      <c r="B10" s="33"/>
      <c r="C10" s="34"/>
      <c r="D10" s="19"/>
      <c r="E10" s="56"/>
      <c r="F10" s="56"/>
      <c r="G10" s="19"/>
      <c r="H10" s="44"/>
    </row>
    <row r="11" spans="1:8" x14ac:dyDescent="0.35">
      <c r="A11" s="36"/>
      <c r="B11" s="37"/>
      <c r="C11" s="38"/>
      <c r="D11" s="18"/>
      <c r="E11" s="57"/>
      <c r="F11" s="57"/>
      <c r="G11" s="18"/>
      <c r="H11" s="10"/>
    </row>
    <row r="12" spans="1:8" x14ac:dyDescent="0.35">
      <c r="A12" s="32"/>
      <c r="B12" s="33"/>
      <c r="C12" s="34"/>
      <c r="D12" s="19"/>
      <c r="E12" s="56"/>
      <c r="F12" s="56"/>
      <c r="G12" s="19"/>
      <c r="H12" s="44"/>
    </row>
    <row r="13" spans="1:8" x14ac:dyDescent="0.35">
      <c r="A13" s="36"/>
      <c r="B13" s="37"/>
      <c r="C13" s="38"/>
      <c r="D13" s="18"/>
      <c r="E13" s="57"/>
      <c r="F13" s="57"/>
      <c r="G13" s="18"/>
      <c r="H13" s="10"/>
    </row>
    <row r="14" spans="1:8" x14ac:dyDescent="0.35">
      <c r="A14" s="32"/>
      <c r="B14" s="33"/>
      <c r="C14" s="34"/>
      <c r="D14" s="19"/>
      <c r="E14" s="56"/>
      <c r="F14" s="56"/>
      <c r="G14" s="19"/>
      <c r="H14" s="44"/>
    </row>
    <row r="15" spans="1:8" x14ac:dyDescent="0.35">
      <c r="A15" s="36"/>
      <c r="B15" s="37"/>
      <c r="C15" s="38"/>
      <c r="D15" s="18"/>
      <c r="E15" s="57"/>
      <c r="F15" s="57"/>
      <c r="G15" s="18"/>
      <c r="H15" s="10"/>
    </row>
    <row r="16" spans="1:8" x14ac:dyDescent="0.35">
      <c r="A16" s="32"/>
      <c r="B16" s="33"/>
      <c r="C16" s="34"/>
      <c r="D16" s="19"/>
      <c r="E16" s="56"/>
      <c r="F16" s="56"/>
      <c r="G16" s="19"/>
      <c r="H16" s="44"/>
    </row>
    <row r="17" spans="1:8" x14ac:dyDescent="0.35">
      <c r="A17" s="36"/>
      <c r="B17" s="37"/>
      <c r="C17" s="38"/>
      <c r="D17" s="18"/>
      <c r="E17" s="57"/>
      <c r="F17" s="57"/>
      <c r="G17" s="18"/>
      <c r="H17" s="10"/>
    </row>
    <row r="18" spans="1:8" x14ac:dyDescent="0.35">
      <c r="A18" s="32"/>
      <c r="B18" s="33"/>
      <c r="C18" s="34"/>
      <c r="D18" s="19"/>
      <c r="E18" s="56"/>
      <c r="F18" s="56"/>
      <c r="G18" s="19"/>
      <c r="H18" s="44"/>
    </row>
    <row r="19" spans="1:8" x14ac:dyDescent="0.35">
      <c r="A19" s="36"/>
      <c r="B19" s="37"/>
      <c r="C19" s="38"/>
      <c r="D19" s="18"/>
      <c r="E19" s="57"/>
      <c r="F19" s="57"/>
      <c r="G19" s="18"/>
      <c r="H19" s="10"/>
    </row>
    <row r="20" spans="1:8" x14ac:dyDescent="0.35">
      <c r="A20" s="32"/>
      <c r="B20" s="33"/>
      <c r="C20" s="34"/>
      <c r="D20" s="19"/>
      <c r="E20" s="56"/>
      <c r="F20" s="56"/>
      <c r="G20" s="19"/>
      <c r="H20" s="44"/>
    </row>
    <row r="21" spans="1:8" x14ac:dyDescent="0.35">
      <c r="A21" s="36"/>
      <c r="B21" s="37"/>
      <c r="C21" s="38"/>
      <c r="D21" s="18"/>
      <c r="E21" s="57"/>
      <c r="F21" s="57"/>
      <c r="G21" s="18"/>
      <c r="H21" s="10"/>
    </row>
    <row r="22" spans="1:8" x14ac:dyDescent="0.35">
      <c r="A22" s="32"/>
      <c r="B22" s="33"/>
      <c r="C22" s="34"/>
      <c r="D22" s="19"/>
      <c r="E22" s="56"/>
      <c r="F22" s="56"/>
      <c r="G22" s="19"/>
      <c r="H22" s="44"/>
    </row>
    <row r="23" spans="1:8" x14ac:dyDescent="0.35">
      <c r="A23" s="36"/>
      <c r="B23" s="37"/>
      <c r="C23" s="38"/>
      <c r="D23" s="18"/>
      <c r="E23" s="57"/>
      <c r="F23" s="57"/>
      <c r="G23" s="18"/>
      <c r="H23" s="10"/>
    </row>
    <row r="24" spans="1:8" x14ac:dyDescent="0.35">
      <c r="A24" s="32"/>
      <c r="B24" s="33"/>
      <c r="C24" s="34"/>
      <c r="D24" s="19"/>
      <c r="E24" s="56"/>
      <c r="F24" s="56"/>
      <c r="G24" s="19"/>
      <c r="H24" s="44"/>
    </row>
    <row r="25" spans="1:8" x14ac:dyDescent="0.35">
      <c r="A25" s="36"/>
      <c r="B25" s="37"/>
      <c r="C25" s="38"/>
      <c r="D25" s="18"/>
      <c r="E25" s="57"/>
      <c r="F25" s="57"/>
      <c r="G25" s="18"/>
      <c r="H25" s="10"/>
    </row>
    <row r="26" spans="1:8" x14ac:dyDescent="0.35">
      <c r="A26" s="32"/>
      <c r="B26" s="33"/>
      <c r="C26" s="34"/>
      <c r="D26" s="19"/>
      <c r="E26" s="56"/>
      <c r="F26" s="56"/>
      <c r="G26" s="19"/>
      <c r="H26" s="44"/>
    </row>
    <row r="27" spans="1:8" x14ac:dyDescent="0.35">
      <c r="A27" s="36"/>
      <c r="B27" s="37"/>
      <c r="C27" s="38"/>
      <c r="D27" s="18"/>
      <c r="E27" s="57"/>
      <c r="F27" s="57"/>
      <c r="G27" s="18"/>
      <c r="H27" s="10"/>
    </row>
    <row r="28" spans="1:8" x14ac:dyDescent="0.35">
      <c r="A28" s="32"/>
      <c r="B28" s="33"/>
      <c r="C28" s="34"/>
      <c r="D28" s="19"/>
      <c r="E28" s="56"/>
      <c r="F28" s="56"/>
      <c r="G28" s="19"/>
      <c r="H28" s="44"/>
    </row>
    <row r="29" spans="1:8" x14ac:dyDescent="0.35">
      <c r="A29" s="36"/>
      <c r="B29" s="37"/>
      <c r="C29" s="38"/>
      <c r="D29" s="18"/>
      <c r="E29" s="57"/>
      <c r="F29" s="57"/>
      <c r="G29" s="18"/>
      <c r="H29" s="10"/>
    </row>
    <row r="30" spans="1:8" x14ac:dyDescent="0.35">
      <c r="A30" s="32"/>
      <c r="B30" s="33"/>
      <c r="C30" s="34"/>
      <c r="D30" s="19"/>
      <c r="E30" s="56"/>
      <c r="F30" s="56"/>
      <c r="G30" s="19"/>
      <c r="H30" s="44"/>
    </row>
    <row r="31" spans="1:8" x14ac:dyDescent="0.35">
      <c r="A31" s="36"/>
      <c r="B31" s="37"/>
      <c r="C31" s="38"/>
      <c r="D31" s="18"/>
      <c r="E31" s="57"/>
      <c r="F31" s="57"/>
      <c r="G31" s="18"/>
      <c r="H31" s="10"/>
    </row>
    <row r="32" spans="1:8" x14ac:dyDescent="0.35">
      <c r="A32" s="32"/>
      <c r="B32" s="33"/>
      <c r="C32" s="34"/>
      <c r="D32" s="19"/>
      <c r="E32" s="56"/>
      <c r="F32" s="56"/>
      <c r="G32" s="19"/>
      <c r="H32" s="44"/>
    </row>
    <row r="33" spans="1:8" x14ac:dyDescent="0.35">
      <c r="A33" s="36"/>
      <c r="B33" s="37"/>
      <c r="C33" s="38"/>
      <c r="D33" s="18"/>
      <c r="E33" s="57"/>
      <c r="F33" s="57"/>
      <c r="G33" s="18"/>
      <c r="H33" s="10"/>
    </row>
    <row r="34" spans="1:8" x14ac:dyDescent="0.35">
      <c r="A34" s="32"/>
      <c r="B34" s="33"/>
      <c r="C34" s="34"/>
      <c r="D34" s="19"/>
      <c r="E34" s="56"/>
      <c r="F34" s="56"/>
      <c r="G34" s="19"/>
      <c r="H34" s="44"/>
    </row>
    <row r="35" spans="1:8" x14ac:dyDescent="0.35">
      <c r="A35" s="36"/>
      <c r="B35" s="37"/>
      <c r="C35" s="38"/>
      <c r="D35" s="18"/>
      <c r="E35" s="57"/>
      <c r="F35" s="57"/>
      <c r="G35" s="18"/>
      <c r="H35" s="10"/>
    </row>
    <row r="36" spans="1:8" x14ac:dyDescent="0.35">
      <c r="A36" s="32"/>
      <c r="B36" s="33"/>
      <c r="C36" s="34"/>
      <c r="D36" s="19"/>
      <c r="E36" s="56"/>
      <c r="F36" s="56"/>
      <c r="G36" s="19"/>
      <c r="H36" s="44"/>
    </row>
    <row r="37" spans="1:8" x14ac:dyDescent="0.35">
      <c r="A37" s="36"/>
      <c r="B37" s="37"/>
      <c r="C37" s="38"/>
      <c r="D37" s="18"/>
      <c r="E37" s="57"/>
      <c r="F37" s="57"/>
      <c r="G37" s="18"/>
      <c r="H37" s="10"/>
    </row>
    <row r="38" spans="1:8" x14ac:dyDescent="0.35">
      <c r="A38" s="32"/>
      <c r="B38" s="33"/>
      <c r="C38" s="34"/>
      <c r="D38" s="19"/>
      <c r="E38" s="56"/>
      <c r="F38" s="56"/>
      <c r="G38" s="19"/>
      <c r="H38" s="44"/>
    </row>
    <row r="39" spans="1:8" x14ac:dyDescent="0.35">
      <c r="A39" s="36"/>
      <c r="B39" s="37"/>
      <c r="C39" s="38"/>
      <c r="D39" s="18"/>
      <c r="E39" s="57"/>
      <c r="F39" s="57"/>
      <c r="G39" s="18"/>
      <c r="H39" s="10"/>
    </row>
    <row r="40" spans="1:8" x14ac:dyDescent="0.35">
      <c r="A40" s="32"/>
      <c r="B40" s="33"/>
      <c r="C40" s="34"/>
      <c r="D40" s="19"/>
      <c r="E40" s="56"/>
      <c r="F40" s="56"/>
      <c r="G40" s="19"/>
      <c r="H40" s="44"/>
    </row>
    <row r="41" spans="1:8" x14ac:dyDescent="0.35">
      <c r="A41" s="36"/>
      <c r="B41" s="37"/>
      <c r="C41" s="38"/>
      <c r="D41" s="18"/>
      <c r="E41" s="57"/>
      <c r="F41" s="57"/>
      <c r="G41" s="18"/>
      <c r="H41" s="10"/>
    </row>
    <row r="42" spans="1:8" x14ac:dyDescent="0.35">
      <c r="A42" s="32"/>
      <c r="B42" s="33"/>
      <c r="C42" s="34"/>
      <c r="D42" s="19"/>
      <c r="E42" s="56"/>
      <c r="F42" s="56"/>
      <c r="G42" s="19"/>
      <c r="H42" s="44"/>
    </row>
    <row r="43" spans="1:8" x14ac:dyDescent="0.35">
      <c r="A43" s="36"/>
      <c r="B43" s="37"/>
      <c r="C43" s="38"/>
      <c r="D43" s="18"/>
      <c r="E43" s="57"/>
      <c r="F43" s="57"/>
      <c r="G43" s="18"/>
      <c r="H43" s="10"/>
    </row>
    <row r="44" spans="1:8" x14ac:dyDescent="0.35">
      <c r="A44" s="32"/>
      <c r="B44" s="33"/>
      <c r="C44" s="34"/>
      <c r="D44" s="19"/>
      <c r="E44" s="56"/>
      <c r="F44" s="56"/>
      <c r="G44" s="19"/>
      <c r="H44" s="44"/>
    </row>
    <row r="45" spans="1:8" x14ac:dyDescent="0.35">
      <c r="A45" s="36"/>
      <c r="B45" s="37"/>
      <c r="C45" s="38"/>
      <c r="D45" s="18"/>
      <c r="E45" s="57"/>
      <c r="F45" s="57"/>
      <c r="G45" s="18"/>
      <c r="H45" s="10"/>
    </row>
    <row r="46" spans="1:8" x14ac:dyDescent="0.35">
      <c r="A46" s="32"/>
      <c r="B46" s="33"/>
      <c r="C46" s="34"/>
      <c r="D46" s="19"/>
      <c r="E46" s="56"/>
      <c r="F46" s="56"/>
      <c r="G46" s="19"/>
      <c r="H46" s="44"/>
    </row>
    <row r="47" spans="1:8" x14ac:dyDescent="0.35">
      <c r="A47" s="36"/>
      <c r="B47" s="37"/>
      <c r="C47" s="38"/>
      <c r="D47" s="18"/>
      <c r="E47" s="57"/>
      <c r="F47" s="57"/>
      <c r="G47" s="18"/>
      <c r="H47" s="10"/>
    </row>
    <row r="48" spans="1:8" x14ac:dyDescent="0.35">
      <c r="A48" s="32"/>
      <c r="B48" s="33"/>
      <c r="C48" s="34"/>
      <c r="D48" s="19"/>
      <c r="E48" s="56"/>
      <c r="F48" s="56"/>
      <c r="G48" s="19"/>
      <c r="H48" s="44"/>
    </row>
    <row r="49" spans="1:8" x14ac:dyDescent="0.35">
      <c r="A49" s="36"/>
      <c r="B49" s="37"/>
      <c r="C49" s="38"/>
      <c r="D49" s="18"/>
      <c r="E49" s="57"/>
      <c r="F49" s="57"/>
      <c r="G49" s="18"/>
      <c r="H49" s="10"/>
    </row>
    <row r="50" spans="1:8" x14ac:dyDescent="0.35">
      <c r="A50" s="32"/>
      <c r="B50" s="33"/>
      <c r="C50" s="34"/>
      <c r="D50" s="19"/>
      <c r="E50" s="56"/>
      <c r="F50" s="56"/>
      <c r="G50" s="19"/>
      <c r="H50" s="44"/>
    </row>
    <row r="51" spans="1:8" x14ac:dyDescent="0.35">
      <c r="A51" s="36"/>
      <c r="B51" s="37"/>
      <c r="C51" s="38"/>
      <c r="D51" s="18"/>
      <c r="E51" s="57"/>
      <c r="F51" s="57"/>
      <c r="G51" s="18"/>
      <c r="H51" s="10"/>
    </row>
    <row r="52" spans="1:8" x14ac:dyDescent="0.35">
      <c r="A52" s="32"/>
      <c r="B52" s="33"/>
      <c r="C52" s="34"/>
      <c r="D52" s="19"/>
      <c r="E52" s="56"/>
      <c r="F52" s="56"/>
      <c r="G52" s="19"/>
      <c r="H52" s="44"/>
    </row>
    <row r="53" spans="1:8" x14ac:dyDescent="0.35">
      <c r="A53" s="36"/>
      <c r="B53" s="37"/>
      <c r="C53" s="38"/>
      <c r="D53" s="18"/>
      <c r="E53" s="57"/>
      <c r="F53" s="57"/>
      <c r="G53" s="18"/>
      <c r="H53" s="10"/>
    </row>
    <row r="54" spans="1:8" x14ac:dyDescent="0.35">
      <c r="A54" s="32"/>
      <c r="B54" s="33"/>
      <c r="C54" s="34"/>
      <c r="D54" s="19"/>
      <c r="E54" s="56"/>
      <c r="F54" s="56"/>
      <c r="G54" s="19"/>
      <c r="H54" s="44"/>
    </row>
    <row r="55" spans="1:8" x14ac:dyDescent="0.35">
      <c r="A55" s="36"/>
      <c r="B55" s="37"/>
      <c r="C55" s="38"/>
      <c r="D55" s="18"/>
      <c r="E55" s="57"/>
      <c r="F55" s="57"/>
      <c r="G55" s="18"/>
      <c r="H55" s="10"/>
    </row>
    <row r="56" spans="1:8" x14ac:dyDescent="0.35">
      <c r="A56" s="32"/>
      <c r="B56" s="33"/>
      <c r="C56" s="34"/>
      <c r="D56" s="19"/>
      <c r="E56" s="56"/>
      <c r="F56" s="56"/>
      <c r="G56" s="19"/>
      <c r="H56" s="44"/>
    </row>
    <row r="57" spans="1:8" x14ac:dyDescent="0.35">
      <c r="A57" s="36"/>
      <c r="B57" s="37"/>
      <c r="C57" s="38"/>
      <c r="D57" s="18"/>
      <c r="E57" s="57"/>
      <c r="F57" s="57"/>
      <c r="G57" s="18"/>
      <c r="H57" s="10"/>
    </row>
    <row r="58" spans="1:8" x14ac:dyDescent="0.35">
      <c r="A58" s="32"/>
      <c r="B58" s="33"/>
      <c r="C58" s="34"/>
      <c r="D58" s="19"/>
      <c r="E58" s="56"/>
      <c r="F58" s="56"/>
      <c r="G58" s="19"/>
      <c r="H58" s="44"/>
    </row>
    <row r="59" spans="1:8" x14ac:dyDescent="0.35">
      <c r="A59" s="36"/>
      <c r="B59" s="37"/>
      <c r="C59" s="38"/>
      <c r="D59" s="18"/>
      <c r="E59" s="57"/>
      <c r="F59" s="57"/>
      <c r="G59" s="18"/>
      <c r="H59" s="10"/>
    </row>
    <row r="60" spans="1:8" x14ac:dyDescent="0.35">
      <c r="A60" s="32"/>
      <c r="B60" s="33"/>
      <c r="C60" s="34"/>
      <c r="D60" s="19"/>
      <c r="E60" s="56"/>
      <c r="F60" s="56"/>
      <c r="G60" s="19"/>
      <c r="H60" s="44"/>
    </row>
    <row r="61" spans="1:8" x14ac:dyDescent="0.35">
      <c r="A61" s="36"/>
      <c r="B61" s="37"/>
      <c r="C61" s="38"/>
      <c r="D61" s="18"/>
      <c r="E61" s="57"/>
      <c r="F61" s="57"/>
      <c r="G61" s="18"/>
      <c r="H61" s="10"/>
    </row>
    <row r="62" spans="1:8" x14ac:dyDescent="0.35">
      <c r="A62" s="32"/>
      <c r="B62" s="33"/>
      <c r="C62" s="34"/>
      <c r="D62" s="19"/>
      <c r="E62" s="56"/>
      <c r="F62" s="56"/>
      <c r="G62" s="19"/>
      <c r="H62" s="44"/>
    </row>
    <row r="63" spans="1:8" x14ac:dyDescent="0.35">
      <c r="A63" s="36"/>
      <c r="B63" s="37"/>
      <c r="C63" s="38"/>
      <c r="D63" s="18"/>
      <c r="E63" s="57"/>
      <c r="F63" s="57"/>
      <c r="G63" s="18"/>
      <c r="H63" s="10"/>
    </row>
    <row r="64" spans="1:8" x14ac:dyDescent="0.35">
      <c r="A64" s="32"/>
      <c r="B64" s="33"/>
      <c r="C64" s="34"/>
      <c r="D64" s="19"/>
      <c r="E64" s="56"/>
      <c r="F64" s="56"/>
      <c r="G64" s="19"/>
      <c r="H64" s="44"/>
    </row>
    <row r="65" spans="1:8" x14ac:dyDescent="0.35">
      <c r="A65" s="36"/>
      <c r="B65" s="37"/>
      <c r="C65" s="38"/>
      <c r="D65" s="18"/>
      <c r="E65" s="57"/>
      <c r="F65" s="57"/>
      <c r="G65" s="18"/>
      <c r="H65" s="10"/>
    </row>
    <row r="66" spans="1:8" x14ac:dyDescent="0.35">
      <c r="A66" s="32"/>
      <c r="B66" s="33"/>
      <c r="C66" s="34"/>
      <c r="D66" s="19"/>
      <c r="E66" s="56"/>
      <c r="F66" s="56"/>
      <c r="G66" s="19"/>
      <c r="H66" s="44"/>
    </row>
    <row r="67" spans="1:8" x14ac:dyDescent="0.35">
      <c r="A67" s="36"/>
      <c r="B67" s="37"/>
      <c r="C67" s="38"/>
      <c r="D67" s="18"/>
      <c r="E67" s="57"/>
      <c r="F67" s="57"/>
      <c r="G67" s="18"/>
      <c r="H67" s="10"/>
    </row>
    <row r="68" spans="1:8" x14ac:dyDescent="0.35">
      <c r="A68" s="32"/>
      <c r="B68" s="33"/>
      <c r="C68" s="34"/>
      <c r="D68" s="19"/>
      <c r="E68" s="56"/>
      <c r="F68" s="56"/>
      <c r="G68" s="19"/>
      <c r="H68" s="44"/>
    </row>
    <row r="69" spans="1:8" x14ac:dyDescent="0.35">
      <c r="A69" s="36"/>
      <c r="B69" s="37"/>
      <c r="C69" s="38"/>
      <c r="D69" s="18"/>
      <c r="E69" s="57"/>
      <c r="F69" s="57"/>
      <c r="G69" s="18"/>
      <c r="H69" s="10"/>
    </row>
    <row r="70" spans="1:8" x14ac:dyDescent="0.35">
      <c r="A70" s="32"/>
      <c r="B70" s="33"/>
      <c r="C70" s="34"/>
      <c r="D70" s="19"/>
      <c r="E70" s="56"/>
      <c r="F70" s="56"/>
      <c r="G70" s="19"/>
      <c r="H70" s="44"/>
    </row>
    <row r="71" spans="1:8" x14ac:dyDescent="0.35">
      <c r="A71" s="36"/>
      <c r="B71" s="37"/>
      <c r="C71" s="38"/>
      <c r="D71" s="18"/>
      <c r="E71" s="57"/>
      <c r="F71" s="57"/>
      <c r="G71" s="18"/>
      <c r="H71" s="10"/>
    </row>
    <row r="72" spans="1:8" x14ac:dyDescent="0.35">
      <c r="A72" s="32"/>
      <c r="B72" s="33"/>
      <c r="C72" s="34"/>
      <c r="D72" s="19"/>
      <c r="E72" s="56"/>
      <c r="F72" s="56"/>
      <c r="G72" s="19"/>
      <c r="H72" s="44"/>
    </row>
    <row r="73" spans="1:8" x14ac:dyDescent="0.35">
      <c r="A73" s="36"/>
      <c r="B73" s="37"/>
      <c r="C73" s="38"/>
      <c r="D73" s="18"/>
      <c r="E73" s="57"/>
      <c r="F73" s="57"/>
      <c r="G73" s="18"/>
      <c r="H73" s="10"/>
    </row>
    <row r="74" spans="1:8" x14ac:dyDescent="0.35">
      <c r="A74" s="32"/>
      <c r="B74" s="33"/>
      <c r="C74" s="34"/>
      <c r="D74" s="19"/>
      <c r="E74" s="56"/>
      <c r="F74" s="56"/>
      <c r="G74" s="19"/>
      <c r="H74" s="44"/>
    </row>
    <row r="75" spans="1:8" x14ac:dyDescent="0.35">
      <c r="A75" s="36"/>
      <c r="B75" s="37"/>
      <c r="C75" s="38"/>
      <c r="D75" s="18"/>
      <c r="E75" s="57"/>
      <c r="F75" s="57"/>
      <c r="G75" s="18"/>
      <c r="H75" s="10"/>
    </row>
    <row r="76" spans="1:8" x14ac:dyDescent="0.35">
      <c r="A76" s="32"/>
      <c r="B76" s="33"/>
      <c r="C76" s="34"/>
      <c r="D76" s="19"/>
      <c r="E76" s="56"/>
      <c r="F76" s="56"/>
      <c r="G76" s="19"/>
      <c r="H76" s="44"/>
    </row>
    <row r="77" spans="1:8" x14ac:dyDescent="0.35">
      <c r="A77" s="36"/>
      <c r="B77" s="37"/>
      <c r="C77" s="38"/>
      <c r="D77" s="18"/>
      <c r="E77" s="57"/>
      <c r="F77" s="57"/>
      <c r="G77" s="18"/>
      <c r="H77" s="10"/>
    </row>
    <row r="78" spans="1:8" x14ac:dyDescent="0.35">
      <c r="A78" s="32"/>
      <c r="B78" s="33"/>
      <c r="C78" s="34"/>
      <c r="D78" s="19"/>
      <c r="E78" s="56"/>
      <c r="F78" s="56"/>
      <c r="G78" s="19"/>
      <c r="H78" s="44"/>
    </row>
    <row r="79" spans="1:8" x14ac:dyDescent="0.35">
      <c r="A79" s="36"/>
      <c r="B79" s="37"/>
      <c r="C79" s="38"/>
      <c r="D79" s="18"/>
      <c r="E79" s="57"/>
      <c r="F79" s="57"/>
      <c r="G79" s="18"/>
      <c r="H79" s="10"/>
    </row>
    <row r="80" spans="1:8" x14ac:dyDescent="0.35">
      <c r="A80" s="32"/>
      <c r="B80" s="33"/>
      <c r="C80" s="34"/>
      <c r="D80" s="19"/>
      <c r="E80" s="56"/>
      <c r="F80" s="56"/>
      <c r="G80" s="19"/>
      <c r="H80" s="44"/>
    </row>
    <row r="81" spans="1:8" x14ac:dyDescent="0.35">
      <c r="A81" s="36"/>
      <c r="B81" s="37"/>
      <c r="C81" s="38"/>
      <c r="D81" s="18"/>
      <c r="E81" s="57"/>
      <c r="F81" s="57"/>
      <c r="G81" s="18"/>
      <c r="H81" s="10"/>
    </row>
    <row r="82" spans="1:8" x14ac:dyDescent="0.35">
      <c r="A82" s="32"/>
      <c r="B82" s="33"/>
      <c r="C82" s="34"/>
      <c r="D82" s="19"/>
      <c r="E82" s="56"/>
      <c r="F82" s="56"/>
      <c r="G82" s="19"/>
      <c r="H82" s="44"/>
    </row>
    <row r="83" spans="1:8" x14ac:dyDescent="0.35">
      <c r="A83" s="36"/>
      <c r="B83" s="37"/>
      <c r="C83" s="38"/>
      <c r="D83" s="18"/>
      <c r="E83" s="57"/>
      <c r="F83" s="57"/>
      <c r="G83" s="18"/>
      <c r="H83" s="10"/>
    </row>
    <row r="84" spans="1:8" x14ac:dyDescent="0.35">
      <c r="A84" s="32"/>
      <c r="B84" s="33"/>
      <c r="C84" s="34"/>
      <c r="D84" s="19"/>
      <c r="E84" s="56"/>
      <c r="F84" s="56"/>
      <c r="G84" s="19"/>
      <c r="H84" s="44"/>
    </row>
    <row r="85" spans="1:8" x14ac:dyDescent="0.35">
      <c r="A85" s="36"/>
      <c r="B85" s="37"/>
      <c r="C85" s="38"/>
      <c r="D85" s="18"/>
      <c r="E85" s="57"/>
      <c r="F85" s="57"/>
      <c r="G85" s="18"/>
      <c r="H85" s="10"/>
    </row>
    <row r="86" spans="1:8" x14ac:dyDescent="0.35">
      <c r="A86" s="32"/>
      <c r="B86" s="33"/>
      <c r="C86" s="34"/>
      <c r="D86" s="19"/>
      <c r="E86" s="56"/>
      <c r="F86" s="56"/>
      <c r="G86" s="19"/>
      <c r="H86" s="44"/>
    </row>
    <row r="87" spans="1:8" x14ac:dyDescent="0.35">
      <c r="A87" s="36"/>
      <c r="B87" s="37"/>
      <c r="C87" s="38"/>
      <c r="D87" s="18"/>
      <c r="E87" s="57"/>
      <c r="F87" s="57"/>
      <c r="G87" s="18"/>
      <c r="H87" s="10"/>
    </row>
    <row r="88" spans="1:8" x14ac:dyDescent="0.35">
      <c r="A88" s="32"/>
      <c r="B88" s="33"/>
      <c r="C88" s="34"/>
      <c r="D88" s="19"/>
      <c r="E88" s="56"/>
      <c r="F88" s="56"/>
      <c r="G88" s="19"/>
      <c r="H88" s="44"/>
    </row>
    <row r="89" spans="1:8" x14ac:dyDescent="0.35">
      <c r="A89" s="36"/>
      <c r="B89" s="37"/>
      <c r="C89" s="38"/>
      <c r="D89" s="18"/>
      <c r="E89" s="57"/>
      <c r="F89" s="57"/>
      <c r="G89" s="18"/>
      <c r="H89" s="10"/>
    </row>
    <row r="90" spans="1:8" x14ac:dyDescent="0.35">
      <c r="A90" s="32"/>
      <c r="B90" s="33"/>
      <c r="C90" s="34"/>
      <c r="D90" s="19"/>
      <c r="E90" s="56"/>
      <c r="F90" s="56"/>
      <c r="G90" s="19"/>
      <c r="H90" s="44"/>
    </row>
    <row r="91" spans="1:8" x14ac:dyDescent="0.35">
      <c r="A91" s="36"/>
      <c r="B91" s="37"/>
      <c r="C91" s="38"/>
      <c r="D91" s="18"/>
      <c r="E91" s="57"/>
      <c r="F91" s="57"/>
      <c r="G91" s="18"/>
      <c r="H91" s="10"/>
    </row>
    <row r="92" spans="1:8" x14ac:dyDescent="0.35">
      <c r="A92" s="32"/>
      <c r="B92" s="33"/>
      <c r="C92" s="34"/>
      <c r="D92" s="19"/>
      <c r="E92" s="56"/>
      <c r="F92" s="56"/>
      <c r="G92" s="19"/>
      <c r="H92" s="44"/>
    </row>
    <row r="93" spans="1:8" x14ac:dyDescent="0.35">
      <c r="A93" s="36"/>
      <c r="B93" s="37"/>
      <c r="C93" s="38"/>
      <c r="D93" s="18"/>
      <c r="E93" s="57"/>
      <c r="F93" s="57"/>
      <c r="G93" s="18"/>
      <c r="H93" s="10"/>
    </row>
    <row r="94" spans="1:8" x14ac:dyDescent="0.35">
      <c r="A94" s="41"/>
      <c r="B94" s="45"/>
      <c r="C94" s="35"/>
      <c r="D94" s="44"/>
      <c r="E94" s="58"/>
      <c r="F94" s="58"/>
      <c r="G94" s="44"/>
      <c r="H94" s="44"/>
    </row>
    <row r="95" spans="1:8" x14ac:dyDescent="0.35">
      <c r="A95" s="28"/>
    </row>
    <row r="96" spans="1:8" ht="16" x14ac:dyDescent="0.35">
      <c r="A96" s="39" t="s">
        <v>14</v>
      </c>
    </row>
    <row r="97" spans="1:6" ht="9.75" customHeight="1" x14ac:dyDescent="0.35">
      <c r="A97" s="39"/>
    </row>
    <row r="98" spans="1:6" ht="29" x14ac:dyDescent="0.35">
      <c r="A98" s="62"/>
      <c r="B98" s="6" t="s">
        <v>15</v>
      </c>
      <c r="C98" s="4" t="s">
        <v>275</v>
      </c>
      <c r="E98" s="64"/>
      <c r="F98" s="64"/>
    </row>
    <row r="99" spans="1:6" ht="45" customHeight="1" x14ac:dyDescent="0.35">
      <c r="A99" s="28"/>
      <c r="B99" s="5"/>
      <c r="C99" s="53">
        <f>SUMIF(D6:D94,"Vēlama",E6:E94)</f>
        <v>0</v>
      </c>
      <c r="E99" s="63"/>
      <c r="F99" s="63"/>
    </row>
  </sheetData>
  <sheetProtection algorithmName="SHA-512" hashValue="2hO77Ly0MjjI2W65QPtaL/hnY0eKQIjuwfiwMC4UdYN0wK0rYkfTR2Y1qQByZxdsBB1gExH+FGEBIDxmp8NzqA==" saltValue="+dtnl3jVoet7xwkCj+d1IQ==" spinCount="100000" sheet="1" objects="1" scenarios="1" sort="0" autoFilter="0"/>
  <protectedRanges>
    <protectedRange sqref="B99" name="OPM"/>
  </protectedRanges>
  <mergeCells count="1">
    <mergeCell ref="A3:H3"/>
  </mergeCells>
  <conditionalFormatting sqref="G6:G94">
    <cfRule type="expression" dxfId="2" priority="2">
      <formula>AND($D6="Obligāta",$G6="Neatbilst")</formula>
    </cfRule>
  </conditionalFormatting>
  <dataValidations count="4">
    <dataValidation type="list" allowBlank="1" showInputMessage="1" showErrorMessage="1" error="Please select from the dropdown list only!" sqref="H6:H94" xr:uid="{9FC728F4-9A1B-461C-A67D-59DCEC9ABCCC}">
      <formula1>"Pamata maksa,Papildu maksa"</formula1>
    </dataValidation>
    <dataValidation type="list" allowBlank="1" showInputMessage="1" showErrorMessage="1" error="Please select from the dropdown list only!" sqref="D6:E94" xr:uid="{31CF1360-1F46-484A-8B0F-9E6E9AE4D54D}">
      <formula1>"Obligāta,Vēlama"</formula1>
    </dataValidation>
    <dataValidation type="list" allowBlank="1" showInputMessage="1" showErrorMessage="1" error="Please select from the dropdown list only!" sqref="G6:G94" xr:uid="{FB6BB71F-D4BC-4495-93A1-9DEBA8C8DC0C}">
      <formula1>"Atbilst,Daļēji atbilst,Atbilstība tiks nodrošināta,Neatbilst"</formula1>
    </dataValidation>
    <dataValidation type="list" allowBlank="1" showInputMessage="1" showErrorMessage="1" error="Please select from the dropdown list only!" sqref="F6:F94" xr:uid="{11974D14-9E1C-4CB6-B927-F5872BD16BB4}">
      <formula1>"Jā,Nē"</formula1>
    </dataValidation>
  </dataValidation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321CC4-6D3D-4F49-B9C7-942DBB0212BE}">
  <dimension ref="A1:H75"/>
  <sheetViews>
    <sheetView zoomScale="70" zoomScaleNormal="70" workbookViewId="0">
      <selection activeCell="A32" sqref="A32"/>
    </sheetView>
  </sheetViews>
  <sheetFormatPr defaultColWidth="9.1796875" defaultRowHeight="14.5" x14ac:dyDescent="0.35"/>
  <cols>
    <col min="1" max="1" width="13.453125" style="9" customWidth="1"/>
    <col min="2" max="2" width="27.81640625" style="2" customWidth="1"/>
    <col min="3" max="3" width="58" style="1" customWidth="1"/>
    <col min="4" max="4" width="23.453125" style="1" customWidth="1"/>
    <col min="5" max="5" width="17.453125" style="1" customWidth="1"/>
    <col min="6" max="6" width="54.54296875" style="1" customWidth="1"/>
    <col min="7" max="7" width="24.7265625" style="1" customWidth="1"/>
    <col min="8" max="8" width="31.81640625" style="2" customWidth="1"/>
    <col min="9" max="16384" width="9.1796875" style="1"/>
  </cols>
  <sheetData>
    <row r="1" spans="1:8" ht="18.5" x14ac:dyDescent="0.35">
      <c r="A1" s="27" t="s">
        <v>12</v>
      </c>
    </row>
    <row r="3" spans="1:8" ht="47.15" customHeight="1" x14ac:dyDescent="0.35">
      <c r="A3" s="92" t="s">
        <v>276</v>
      </c>
      <c r="B3" s="92"/>
      <c r="C3" s="92"/>
      <c r="D3" s="92"/>
      <c r="E3" s="92"/>
      <c r="F3" s="92"/>
      <c r="G3" s="92"/>
      <c r="H3" s="92"/>
    </row>
    <row r="4" spans="1:8" ht="15" customHeight="1" x14ac:dyDescent="0.35">
      <c r="A4" s="47"/>
      <c r="B4" s="3"/>
      <c r="C4" s="3"/>
      <c r="D4" s="93" t="str">
        <f>IF(COUNTIFS(D5:D222,"Obligāta",H5:H222,"Vēlamo prasību ieviešanas maksa")&gt;0,"PIEDĀVĀJUMS NEATBILST PRASĪBĀM","")</f>
        <v/>
      </c>
      <c r="E4" s="93"/>
      <c r="F4" s="93"/>
      <c r="G4" s="93"/>
      <c r="H4" s="93"/>
    </row>
    <row r="5" spans="1:8" s="30" customFormat="1" ht="63" customHeight="1" x14ac:dyDescent="0.35">
      <c r="A5" s="40" t="s">
        <v>1</v>
      </c>
      <c r="B5" s="82" t="s">
        <v>2</v>
      </c>
      <c r="C5" s="83" t="s">
        <v>3</v>
      </c>
      <c r="D5" s="50" t="s">
        <v>4</v>
      </c>
      <c r="E5" s="46" t="s">
        <v>9</v>
      </c>
      <c r="F5" s="46" t="s">
        <v>18</v>
      </c>
      <c r="G5" s="51" t="s">
        <v>5</v>
      </c>
      <c r="H5" s="84" t="s">
        <v>6</v>
      </c>
    </row>
    <row r="6" spans="1:8" x14ac:dyDescent="0.35">
      <c r="A6" s="85" t="str" cm="1">
        <f t="array" ref="A6">_xlfn._xlws.FILTER(TechnicalOffer[[Nr.]:[Finansēšanas veids]],(TechnicalOffer[Finansēšanas veids]="Vēlamo prasību ieviešanas maksa")*(TechnicalOffer[Atbilstība]&lt;&gt;"Neatbilst"),"")</f>
        <v/>
      </c>
      <c r="B6" s="33"/>
      <c r="C6" s="34"/>
      <c r="D6" s="32"/>
      <c r="E6" s="54"/>
      <c r="F6" s="54"/>
      <c r="G6" s="32"/>
      <c r="H6" s="86"/>
    </row>
    <row r="7" spans="1:8" x14ac:dyDescent="0.35">
      <c r="A7" s="78"/>
      <c r="B7" s="37"/>
      <c r="C7" s="38"/>
      <c r="D7" s="36"/>
      <c r="E7" s="55"/>
      <c r="F7" s="55"/>
      <c r="G7" s="36"/>
      <c r="H7" s="31"/>
    </row>
    <row r="8" spans="1:8" x14ac:dyDescent="0.35">
      <c r="A8" s="85"/>
      <c r="B8" s="33"/>
      <c r="C8" s="34"/>
      <c r="D8" s="32"/>
      <c r="E8" s="54"/>
      <c r="F8" s="54"/>
      <c r="G8" s="32"/>
      <c r="H8" s="86"/>
    </row>
    <row r="9" spans="1:8" x14ac:dyDescent="0.35">
      <c r="A9" s="78"/>
      <c r="B9" s="37"/>
      <c r="C9" s="38"/>
      <c r="D9" s="36"/>
      <c r="E9" s="55"/>
      <c r="F9" s="55"/>
      <c r="G9" s="36"/>
      <c r="H9" s="31"/>
    </row>
    <row r="10" spans="1:8" x14ac:dyDescent="0.35">
      <c r="A10" s="85"/>
      <c r="B10" s="33"/>
      <c r="C10" s="34"/>
      <c r="D10" s="32"/>
      <c r="E10" s="54"/>
      <c r="F10" s="54"/>
      <c r="G10" s="32"/>
      <c r="H10" s="86"/>
    </row>
    <row r="11" spans="1:8" x14ac:dyDescent="0.35">
      <c r="A11" s="85"/>
      <c r="B11" s="33"/>
      <c r="C11" s="34"/>
      <c r="D11" s="32"/>
      <c r="E11" s="54"/>
      <c r="F11" s="54"/>
      <c r="G11" s="32"/>
      <c r="H11" s="86"/>
    </row>
    <row r="12" spans="1:8" x14ac:dyDescent="0.35">
      <c r="A12" s="78"/>
      <c r="B12" s="37"/>
      <c r="C12" s="38"/>
      <c r="D12" s="36"/>
      <c r="E12" s="55"/>
      <c r="F12" s="55"/>
      <c r="G12" s="36"/>
      <c r="H12" s="31"/>
    </row>
    <row r="13" spans="1:8" x14ac:dyDescent="0.35">
      <c r="A13" s="85"/>
      <c r="B13" s="33"/>
      <c r="C13" s="34"/>
      <c r="D13" s="32"/>
      <c r="E13" s="54"/>
      <c r="F13" s="54"/>
      <c r="G13" s="32"/>
      <c r="H13" s="86"/>
    </row>
    <row r="14" spans="1:8" x14ac:dyDescent="0.35">
      <c r="A14" s="78"/>
      <c r="B14" s="37"/>
      <c r="C14" s="38"/>
      <c r="D14" s="36"/>
      <c r="E14" s="55"/>
      <c r="F14" s="55"/>
      <c r="G14" s="36"/>
      <c r="H14" s="31"/>
    </row>
    <row r="15" spans="1:8" x14ac:dyDescent="0.35">
      <c r="A15" s="85"/>
      <c r="B15" s="33"/>
      <c r="C15" s="34"/>
      <c r="D15" s="32"/>
      <c r="E15" s="54"/>
      <c r="F15" s="54"/>
      <c r="G15" s="32"/>
      <c r="H15" s="86"/>
    </row>
    <row r="16" spans="1:8" x14ac:dyDescent="0.35">
      <c r="A16" s="78"/>
      <c r="B16" s="37"/>
      <c r="C16" s="38"/>
      <c r="D16" s="36"/>
      <c r="E16" s="55"/>
      <c r="F16" s="55"/>
      <c r="G16" s="36"/>
      <c r="H16" s="31"/>
    </row>
    <row r="17" spans="1:8" x14ac:dyDescent="0.35">
      <c r="A17" s="85"/>
      <c r="B17" s="33"/>
      <c r="C17" s="34"/>
      <c r="D17" s="32"/>
      <c r="E17" s="54"/>
      <c r="F17" s="54"/>
      <c r="G17" s="32"/>
      <c r="H17" s="86"/>
    </row>
    <row r="18" spans="1:8" x14ac:dyDescent="0.35">
      <c r="A18" s="78"/>
      <c r="B18" s="37"/>
      <c r="C18" s="38"/>
      <c r="D18" s="36"/>
      <c r="E18" s="55"/>
      <c r="F18" s="55"/>
      <c r="G18" s="36"/>
      <c r="H18" s="31"/>
    </row>
    <row r="19" spans="1:8" x14ac:dyDescent="0.35">
      <c r="A19" s="85"/>
      <c r="B19" s="33"/>
      <c r="C19" s="34"/>
      <c r="D19" s="32"/>
      <c r="E19" s="54"/>
      <c r="F19" s="54"/>
      <c r="G19" s="32"/>
      <c r="H19" s="86"/>
    </row>
    <row r="20" spans="1:8" x14ac:dyDescent="0.35">
      <c r="A20" s="78"/>
      <c r="B20" s="37"/>
      <c r="C20" s="38"/>
      <c r="D20" s="36"/>
      <c r="E20" s="55"/>
      <c r="F20" s="55"/>
      <c r="G20" s="36"/>
      <c r="H20" s="31"/>
    </row>
    <row r="21" spans="1:8" x14ac:dyDescent="0.35">
      <c r="A21" s="85"/>
      <c r="B21" s="33"/>
      <c r="C21" s="34"/>
      <c r="D21" s="32"/>
      <c r="E21" s="54"/>
      <c r="F21" s="54"/>
      <c r="G21" s="32"/>
      <c r="H21" s="86"/>
    </row>
    <row r="22" spans="1:8" x14ac:dyDescent="0.35">
      <c r="A22" s="78"/>
      <c r="B22" s="37"/>
      <c r="C22" s="38"/>
      <c r="D22" s="36"/>
      <c r="E22" s="55"/>
      <c r="F22" s="55"/>
      <c r="G22" s="36"/>
      <c r="H22" s="31"/>
    </row>
    <row r="23" spans="1:8" x14ac:dyDescent="0.35">
      <c r="A23" s="85"/>
      <c r="B23" s="33"/>
      <c r="C23" s="34"/>
      <c r="D23" s="32"/>
      <c r="E23" s="54"/>
      <c r="F23" s="54"/>
      <c r="G23" s="32"/>
      <c r="H23" s="86"/>
    </row>
    <row r="24" spans="1:8" x14ac:dyDescent="0.35">
      <c r="A24" s="78"/>
      <c r="B24" s="37"/>
      <c r="C24" s="38"/>
      <c r="D24" s="36"/>
      <c r="E24" s="55"/>
      <c r="F24" s="55"/>
      <c r="G24" s="36"/>
      <c r="H24" s="31"/>
    </row>
    <row r="25" spans="1:8" x14ac:dyDescent="0.35">
      <c r="A25" s="85"/>
      <c r="B25" s="33"/>
      <c r="C25" s="34"/>
      <c r="D25" s="32"/>
      <c r="E25" s="54"/>
      <c r="F25" s="54"/>
      <c r="G25" s="32"/>
      <c r="H25" s="86"/>
    </row>
    <row r="26" spans="1:8" x14ac:dyDescent="0.35">
      <c r="A26" s="78"/>
      <c r="B26" s="37"/>
      <c r="C26" s="38"/>
      <c r="D26" s="36"/>
      <c r="E26" s="55"/>
      <c r="F26" s="55"/>
      <c r="G26" s="36"/>
      <c r="H26" s="31"/>
    </row>
    <row r="27" spans="1:8" x14ac:dyDescent="0.35">
      <c r="A27" s="85"/>
      <c r="B27" s="33"/>
      <c r="C27" s="34"/>
      <c r="D27" s="32"/>
      <c r="E27" s="54"/>
      <c r="F27" s="54"/>
      <c r="G27" s="32"/>
      <c r="H27" s="86"/>
    </row>
    <row r="28" spans="1:8" x14ac:dyDescent="0.35">
      <c r="A28" s="78"/>
      <c r="B28" s="37"/>
      <c r="C28" s="38"/>
      <c r="D28" s="36"/>
      <c r="E28" s="55"/>
      <c r="F28" s="55"/>
      <c r="G28" s="36"/>
      <c r="H28" s="31"/>
    </row>
    <row r="29" spans="1:8" x14ac:dyDescent="0.35">
      <c r="A29" s="85"/>
      <c r="B29" s="33"/>
      <c r="C29" s="34"/>
      <c r="D29" s="32"/>
      <c r="E29" s="54"/>
      <c r="F29" s="54"/>
      <c r="G29" s="32"/>
      <c r="H29" s="86"/>
    </row>
    <row r="30" spans="1:8" x14ac:dyDescent="0.35">
      <c r="A30" s="78"/>
      <c r="B30" s="37"/>
      <c r="C30" s="38"/>
      <c r="D30" s="36"/>
      <c r="E30" s="55"/>
      <c r="F30" s="55"/>
      <c r="G30" s="36"/>
      <c r="H30" s="31"/>
    </row>
    <row r="31" spans="1:8" x14ac:dyDescent="0.35">
      <c r="A31" s="85"/>
      <c r="B31" s="33"/>
      <c r="C31" s="34"/>
      <c r="D31" s="32"/>
      <c r="E31" s="54"/>
      <c r="F31" s="54"/>
      <c r="G31" s="32"/>
      <c r="H31" s="86"/>
    </row>
    <row r="32" spans="1:8" x14ac:dyDescent="0.35">
      <c r="A32" s="78"/>
      <c r="B32" s="37"/>
      <c r="C32" s="38"/>
      <c r="D32" s="36"/>
      <c r="E32" s="55"/>
      <c r="F32" s="55"/>
      <c r="G32" s="36"/>
      <c r="H32" s="31"/>
    </row>
    <row r="34" spans="1:8" ht="16" x14ac:dyDescent="0.4">
      <c r="A34" s="17" t="s">
        <v>13</v>
      </c>
    </row>
    <row r="35" spans="1:8" ht="9.75" customHeight="1" x14ac:dyDescent="0.4">
      <c r="A35" s="21"/>
      <c r="C35" s="2"/>
      <c r="H35" s="1"/>
    </row>
    <row r="36" spans="1:8" ht="29" x14ac:dyDescent="0.35">
      <c r="A36" s="7" t="s">
        <v>8</v>
      </c>
      <c r="B36" s="8" t="s">
        <v>278</v>
      </c>
      <c r="C36" s="11" t="s">
        <v>277</v>
      </c>
      <c r="H36" s="1"/>
    </row>
    <row r="37" spans="1:8" x14ac:dyDescent="0.35">
      <c r="A37" s="48"/>
      <c r="B37" s="13"/>
      <c r="C37" s="59"/>
      <c r="H37" s="1"/>
    </row>
    <row r="38" spans="1:8" x14ac:dyDescent="0.35">
      <c r="A38" s="48"/>
      <c r="B38" s="14"/>
      <c r="C38" s="12"/>
      <c r="D38" s="12"/>
      <c r="E38" s="12"/>
      <c r="F38" s="12"/>
      <c r="H38" s="1"/>
    </row>
    <row r="39" spans="1:8" x14ac:dyDescent="0.35">
      <c r="A39" s="49"/>
      <c r="B39" s="15"/>
      <c r="C39" s="12"/>
      <c r="D39" s="12"/>
      <c r="E39" s="12"/>
      <c r="F39" s="12"/>
      <c r="H39" s="1"/>
    </row>
    <row r="40" spans="1:8" x14ac:dyDescent="0.35">
      <c r="A40" s="48"/>
      <c r="B40" s="14"/>
      <c r="C40" s="12"/>
      <c r="D40" s="12"/>
      <c r="E40" s="12"/>
      <c r="F40" s="12"/>
      <c r="H40" s="1"/>
    </row>
    <row r="41" spans="1:8" x14ac:dyDescent="0.35">
      <c r="A41" s="48"/>
      <c r="B41" s="14"/>
      <c r="C41" s="12"/>
      <c r="D41" s="12"/>
      <c r="E41" s="12"/>
      <c r="F41" s="12"/>
    </row>
    <row r="42" spans="1:8" x14ac:dyDescent="0.35">
      <c r="A42" s="48"/>
      <c r="B42" s="14"/>
      <c r="C42" s="12"/>
      <c r="D42" s="12"/>
      <c r="E42" s="12"/>
      <c r="F42" s="12"/>
    </row>
    <row r="43" spans="1:8" x14ac:dyDescent="0.35">
      <c r="A43" s="48"/>
      <c r="B43" s="15"/>
      <c r="C43" s="12"/>
      <c r="D43" s="12"/>
      <c r="E43" s="12"/>
      <c r="F43" s="12"/>
    </row>
    <row r="44" spans="1:8" x14ac:dyDescent="0.35">
      <c r="A44" s="48"/>
      <c r="B44" s="15"/>
      <c r="C44" s="12"/>
      <c r="D44" s="12"/>
      <c r="E44" s="12"/>
      <c r="F44" s="12"/>
    </row>
    <row r="45" spans="1:8" x14ac:dyDescent="0.35">
      <c r="A45" s="48"/>
      <c r="B45" s="15"/>
      <c r="C45" s="12"/>
      <c r="D45" s="12"/>
      <c r="E45" s="12"/>
      <c r="F45" s="12"/>
    </row>
    <row r="46" spans="1:8" x14ac:dyDescent="0.35">
      <c r="A46" s="48"/>
      <c r="B46" s="15"/>
      <c r="C46" s="12"/>
      <c r="D46" s="12"/>
      <c r="E46" s="12"/>
      <c r="F46" s="12"/>
    </row>
    <row r="47" spans="1:8" x14ac:dyDescent="0.35">
      <c r="A47" s="48"/>
      <c r="B47" s="15"/>
      <c r="C47" s="12"/>
      <c r="D47" s="12"/>
      <c r="E47" s="12"/>
      <c r="F47" s="12"/>
    </row>
    <row r="48" spans="1:8" x14ac:dyDescent="0.35">
      <c r="A48" s="48"/>
      <c r="B48" s="15"/>
      <c r="C48" s="12"/>
      <c r="D48" s="12"/>
      <c r="E48" s="12"/>
      <c r="F48" s="12"/>
    </row>
    <row r="49" spans="1:6" x14ac:dyDescent="0.35">
      <c r="A49" s="48"/>
      <c r="B49" s="15"/>
      <c r="C49" s="12"/>
      <c r="D49" s="12"/>
      <c r="E49" s="12"/>
      <c r="F49" s="12"/>
    </row>
    <row r="50" spans="1:6" x14ac:dyDescent="0.35">
      <c r="A50" s="48"/>
      <c r="B50" s="15"/>
      <c r="C50" s="12"/>
      <c r="D50" s="12"/>
      <c r="E50" s="12"/>
      <c r="F50" s="12"/>
    </row>
    <row r="51" spans="1:6" x14ac:dyDescent="0.35">
      <c r="A51" s="48"/>
      <c r="B51" s="15"/>
      <c r="C51" s="12"/>
      <c r="D51" s="12"/>
      <c r="E51" s="12"/>
      <c r="F51" s="12"/>
    </row>
    <row r="52" spans="1:6" x14ac:dyDescent="0.35">
      <c r="A52" s="48"/>
      <c r="B52" s="15"/>
      <c r="C52" s="12"/>
      <c r="D52" s="12"/>
      <c r="E52" s="12"/>
      <c r="F52" s="12"/>
    </row>
    <row r="53" spans="1:6" x14ac:dyDescent="0.35">
      <c r="A53" s="48"/>
      <c r="B53" s="15"/>
      <c r="C53" s="12"/>
      <c r="D53" s="12"/>
      <c r="E53" s="12"/>
      <c r="F53" s="12"/>
    </row>
    <row r="54" spans="1:6" x14ac:dyDescent="0.35">
      <c r="A54" s="48"/>
      <c r="B54" s="15"/>
      <c r="C54" s="12"/>
      <c r="D54" s="12"/>
      <c r="E54" s="12"/>
      <c r="F54" s="12"/>
    </row>
    <row r="55" spans="1:6" x14ac:dyDescent="0.35">
      <c r="A55" s="48"/>
      <c r="B55" s="15"/>
      <c r="C55" s="12"/>
      <c r="D55" s="12"/>
      <c r="E55" s="12"/>
      <c r="F55" s="12"/>
    </row>
    <row r="56" spans="1:6" x14ac:dyDescent="0.35">
      <c r="A56" s="48"/>
      <c r="B56" s="15"/>
      <c r="C56" s="12"/>
      <c r="D56" s="12"/>
      <c r="E56" s="12"/>
      <c r="F56" s="12"/>
    </row>
    <row r="57" spans="1:6" x14ac:dyDescent="0.35">
      <c r="A57" s="48"/>
      <c r="B57" s="15"/>
      <c r="C57" s="12"/>
      <c r="D57" s="12"/>
      <c r="E57" s="12"/>
      <c r="F57" s="12"/>
    </row>
    <row r="58" spans="1:6" x14ac:dyDescent="0.35">
      <c r="A58" s="48"/>
      <c r="B58" s="15"/>
      <c r="C58" s="12"/>
      <c r="D58" s="12"/>
      <c r="E58" s="12"/>
      <c r="F58" s="12"/>
    </row>
    <row r="59" spans="1:6" x14ac:dyDescent="0.35">
      <c r="A59" s="48"/>
      <c r="B59" s="15"/>
      <c r="C59" s="12"/>
      <c r="D59" s="12"/>
      <c r="E59" s="12"/>
      <c r="F59" s="12"/>
    </row>
    <row r="60" spans="1:6" x14ac:dyDescent="0.35">
      <c r="A60" s="48"/>
      <c r="B60" s="15"/>
      <c r="C60" s="12"/>
      <c r="D60" s="12"/>
      <c r="E60" s="12"/>
      <c r="F60" s="12"/>
    </row>
    <row r="61" spans="1:6" x14ac:dyDescent="0.35">
      <c r="A61" s="48"/>
      <c r="B61" s="15"/>
      <c r="C61" s="12"/>
      <c r="D61" s="12"/>
      <c r="E61" s="12"/>
      <c r="F61" s="12"/>
    </row>
    <row r="62" spans="1:6" x14ac:dyDescent="0.35">
      <c r="A62" s="48"/>
      <c r="B62" s="15"/>
      <c r="C62" s="12"/>
      <c r="D62" s="12"/>
      <c r="E62" s="12"/>
      <c r="F62" s="12"/>
    </row>
    <row r="63" spans="1:6" x14ac:dyDescent="0.35">
      <c r="A63" s="48"/>
      <c r="B63" s="14"/>
      <c r="C63" s="12"/>
      <c r="D63" s="12"/>
      <c r="E63" s="12"/>
      <c r="F63" s="12"/>
    </row>
    <row r="64" spans="1:6" x14ac:dyDescent="0.35">
      <c r="A64" s="48"/>
      <c r="B64" s="15"/>
      <c r="C64" s="12"/>
      <c r="D64" s="12"/>
      <c r="E64" s="12"/>
      <c r="F64" s="12"/>
    </row>
    <row r="65" spans="1:6" x14ac:dyDescent="0.35">
      <c r="A65" s="48"/>
      <c r="B65" s="14"/>
      <c r="C65" s="12"/>
      <c r="D65" s="12"/>
      <c r="E65" s="12"/>
      <c r="F65" s="12"/>
    </row>
    <row r="66" spans="1:6" x14ac:dyDescent="0.35">
      <c r="A66" s="48"/>
      <c r="B66" s="14"/>
      <c r="C66" s="12"/>
      <c r="D66" s="12"/>
      <c r="E66" s="12"/>
      <c r="F66" s="12"/>
    </row>
    <row r="67" spans="1:6" x14ac:dyDescent="0.35">
      <c r="A67" s="48"/>
      <c r="B67" s="15"/>
      <c r="C67" s="12"/>
      <c r="D67" s="12"/>
      <c r="E67" s="12"/>
      <c r="F67" s="12"/>
    </row>
    <row r="68" spans="1:6" x14ac:dyDescent="0.35">
      <c r="A68" s="48"/>
      <c r="B68" s="14"/>
      <c r="C68" s="12"/>
      <c r="D68" s="12"/>
      <c r="E68" s="12"/>
      <c r="F68" s="12"/>
    </row>
    <row r="69" spans="1:6" x14ac:dyDescent="0.35">
      <c r="A69" s="49"/>
      <c r="B69" s="15"/>
      <c r="C69" s="12"/>
      <c r="D69" s="12"/>
    </row>
    <row r="70" spans="1:6" x14ac:dyDescent="0.35">
      <c r="A70" s="16" t="s">
        <v>11</v>
      </c>
      <c r="B70" s="87">
        <f>SUM(B37:B69)</f>
        <v>0</v>
      </c>
      <c r="C70" s="12"/>
      <c r="D70" s="12"/>
    </row>
    <row r="71" spans="1:6" x14ac:dyDescent="0.35">
      <c r="C71" s="12"/>
      <c r="D71" s="12"/>
    </row>
    <row r="72" spans="1:6" x14ac:dyDescent="0.35">
      <c r="D72" s="12"/>
    </row>
    <row r="73" spans="1:6" x14ac:dyDescent="0.35">
      <c r="D73" s="12"/>
    </row>
    <row r="74" spans="1:6" x14ac:dyDescent="0.35">
      <c r="D74" s="12"/>
    </row>
    <row r="75" spans="1:6" x14ac:dyDescent="0.35">
      <c r="D75" s="12"/>
    </row>
  </sheetData>
  <sheetProtection algorithmName="SHA-512" hashValue="TxC52JCKUSw3DAECmIJnnTG2zjS0SMqNfB4EuRbBWWROfZJB9JxhkrQ6sQVmJqsIoNUD0evsQLkL6yPNeCFRyg==" saltValue="bKC+kMmU05BDDQkAb0kq4Q==" spinCount="100000" sheet="1" objects="1" scenarios="1" sort="0" autoFilter="0"/>
  <protectedRanges>
    <protectedRange sqref="A37:XFD69" name="Papildu piedāvājums"/>
  </protectedRanges>
  <mergeCells count="2">
    <mergeCell ref="A3:H3"/>
    <mergeCell ref="D4:H4"/>
  </mergeCells>
  <phoneticPr fontId="12" type="noConversion"/>
  <conditionalFormatting sqref="D4:F4">
    <cfRule type="cellIs" dxfId="1" priority="3" operator="equal">
      <formula>"PIEDĀVĀJUMS NEATBILST PRASĪBĀM"</formula>
    </cfRule>
  </conditionalFormatting>
  <conditionalFormatting sqref="G6:G32">
    <cfRule type="expression" dxfId="0" priority="4">
      <formula>AND($D6="Obligāta",$G6="Neatbilst")</formula>
    </cfRule>
  </conditionalFormatting>
  <dataValidations count="4">
    <dataValidation type="list" allowBlank="1" showInputMessage="1" showErrorMessage="1" error="Please select from the dropdown list only!" sqref="H6:H32" xr:uid="{DF07F99F-73D4-42F6-952F-46DEC8C0462E}">
      <formula1>"Pamata maksa,Papildu maksa"</formula1>
    </dataValidation>
    <dataValidation type="list" allowBlank="1" showInputMessage="1" showErrorMessage="1" error="Please select from the dropdown list only!" sqref="D6:E32" xr:uid="{79C6D9F8-0471-4A17-BAB3-D2E15E8730AC}">
      <formula1>"Obligāta,Vēlama"</formula1>
    </dataValidation>
    <dataValidation type="list" allowBlank="1" showInputMessage="1" showErrorMessage="1" error="Please select from the dropdown list only!" sqref="G6:G32" xr:uid="{47E01FCC-ED8B-4A32-8D44-3A61E1DC0A4A}">
      <formula1>"Atbilst,Daļēji atbilst,Atbilstība tiks nodrošināta,Neatbilst"</formula1>
    </dataValidation>
    <dataValidation type="list" allowBlank="1" showInputMessage="1" showErrorMessage="1" error="Please select from the dropdown list only!" sqref="F6:F32" xr:uid="{457E2EAD-2793-400B-843D-EBDAD8CBCBD3}">
      <formula1>"Jā,Nē"</formula1>
    </dataValidation>
  </dataValidations>
  <pageMargins left="0.7" right="0.7" top="0.75" bottom="0.75" header="0.3" footer="0.3"/>
  <pageSetup paperSize="9" orientation="portrait" verticalDpi="0"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6190336FA3F224DBE1421F9B58B6833" ma:contentTypeVersion="11" ma:contentTypeDescription="Create a new document." ma:contentTypeScope="" ma:versionID="7f85d84c5e0a5c2eb27abc65f2f2792d">
  <xsd:schema xmlns:xsd="http://www.w3.org/2001/XMLSchema" xmlns:xs="http://www.w3.org/2001/XMLSchema" xmlns:p="http://schemas.microsoft.com/office/2006/metadata/properties" xmlns:ns2="b4000867-c233-4bde-b3cf-02b639317020" xmlns:ns3="aa860570-9187-49cd-bcbe-638b487499dc" targetNamespace="http://schemas.microsoft.com/office/2006/metadata/properties" ma:root="true" ma:fieldsID="5616fea8d46cad21f53a97a4f87677b4" ns2:_="" ns3:_="">
    <xsd:import namespace="b4000867-c233-4bde-b3cf-02b639317020"/>
    <xsd:import namespace="aa860570-9187-49cd-bcbe-638b487499d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000867-c233-4bde-b3cf-02b63931702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d4bf227c-88bf-4416-92d9-803813cc9ffa"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a860570-9187-49cd-bcbe-638b487499d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fdefb976-768d-4e1e-9224-4ec89e4b56fb}" ma:internalName="TaxCatchAll" ma:showField="CatchAllData" ma:web="aa860570-9187-49cd-bcbe-638b487499d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aa860570-9187-49cd-bcbe-638b487499dc" xsi:nil="true"/>
    <lcf76f155ced4ddcb4097134ff3c332f xmlns="b4000867-c233-4bde-b3cf-02b639317020">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99C5F48-18E9-4964-AC72-2D2053A2EDC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4000867-c233-4bde-b3cf-02b639317020"/>
    <ds:schemaRef ds:uri="aa860570-9187-49cd-bcbe-638b487499d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FFAAE8B-8F10-4B41-8565-9269BD463E2B}">
  <ds:schemaRefs>
    <ds:schemaRef ds:uri="http://schemas.microsoft.com/office/2006/metadata/properties"/>
    <ds:schemaRef ds:uri="http://schemas.microsoft.com/office/infopath/2007/PartnerControls"/>
    <ds:schemaRef ds:uri="6820c485-12be-4b6a-ae27-6d6f6bab9650"/>
    <ds:schemaRef ds:uri="48a9f577-a047-4fec-b18e-9423cde5a2a8"/>
    <ds:schemaRef ds:uri="aa860570-9187-49cd-bcbe-638b487499dc"/>
    <ds:schemaRef ds:uri="b4000867-c233-4bde-b3cf-02b639317020"/>
  </ds:schemaRefs>
</ds:datastoreItem>
</file>

<file path=customXml/itemProps3.xml><?xml version="1.0" encoding="utf-8"?>
<ds:datastoreItem xmlns:ds="http://schemas.openxmlformats.org/officeDocument/2006/customXml" ds:itemID="{4BBFDE27-98A4-4795-A27D-16B29DAB9B0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Tehniskais piedāvājums</vt:lpstr>
      <vt:lpstr>Finanšu piedāvājums_obligātās</vt:lpstr>
      <vt:lpstr>Finanšu piedāvājums_vēlamās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Madara Austriņa</dc:creator>
  <cp:keywords/>
  <dc:description/>
  <cp:lastModifiedBy>Vita Aleksandra Vasila</cp:lastModifiedBy>
  <cp:revision/>
  <dcterms:created xsi:type="dcterms:W3CDTF">2015-06-05T18:17:20Z</dcterms:created>
  <dcterms:modified xsi:type="dcterms:W3CDTF">2026-08-21T10:25:55Z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0x01010006190336FA3F224DBE1421F9B58B6833</vt:lpwstr>
  </property>
  <property fmtid="{D5CDD505-2E9C-101B-9397-08002B2CF9AE}" pid="3" name="MediaServiceImageTags">
    <vt:lpwstr/>
  </property>
</Properties>
</file>