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R:\Iepirkumu_un_ligumu_dala\Aktualie iepirkumi\TIRGUS_PRIEKSIZPETES_2026\2026_GADS\BKUS_2026_64_TP_Medicinas_iericu_apkope_remonts_un_tehn_uzraudziba_Iveta\Apspriede_dokumenti\"/>
    </mc:Choice>
  </mc:AlternateContent>
  <xr:revisionPtr revIDLastSave="0" documentId="13_ncr:1_{7DFEA739-815E-44FB-BFD6-AE53E0881ECD}" xr6:coauthVersionLast="47" xr6:coauthVersionMax="47" xr10:uidLastSave="{00000000-0000-0000-0000-000000000000}"/>
  <bookViews>
    <workbookView xWindow="-108" yWindow="-108" windowWidth="23256" windowHeight="13896" tabRatio="851" firstSheet="1" activeTab="2" xr2:uid="{00000000-000D-0000-FFFF-FFFF00000000}"/>
  </bookViews>
  <sheets>
    <sheet name="Piemērs TS un FP aizpildīšanai" sheetId="7" state="hidden" r:id="rId1"/>
    <sheet name="Piemērs TS un FP aizpildīšana" sheetId="10" r:id="rId2"/>
    <sheet name="Obl. prasības 1.-72.poz." sheetId="1" r:id="rId3"/>
    <sheet name="TS un FP apkope, 1.-72.poz." sheetId="5" r:id="rId4"/>
    <sheet name="3. tabula_main.rezerv.daļas" sheetId="8" r:id="rId5"/>
    <sheet name="Obl. prasības 73.-223.poz." sheetId="12" r:id="rId6"/>
    <sheet name="TS un FP pārbaudes, 73.-223.p." sheetId="13" r:id="rId7"/>
    <sheet name="Obl. prasības 224.-323.poz." sheetId="14" r:id="rId8"/>
    <sheet name="TS un FP tikai remonts" sheetId="15" r:id="rId9"/>
  </sheets>
  <definedNames>
    <definedName name="_xlnm._FilterDatabase" localSheetId="2" hidden="1">'Obl. prasības 1.-72.poz.'!#REF!</definedName>
    <definedName name="_xlnm._FilterDatabase" localSheetId="0" hidden="1">'Piemērs TS un FP aizpildīšanai'!#REF!</definedName>
    <definedName name="_xlnm._FilterDatabase" localSheetId="3" hidden="1">'TS un FP apkope, 1.-72.poz.'!$A$7:$V$31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4" i="13" l="1"/>
  <c r="N14" i="13" s="1"/>
  <c r="M19" i="13"/>
  <c r="N19" i="13" s="1"/>
  <c r="M20" i="13"/>
  <c r="N20" i="13"/>
  <c r="M21" i="13"/>
  <c r="N21" i="13"/>
  <c r="M22" i="13"/>
  <c r="N22" i="13"/>
  <c r="M23" i="13"/>
  <c r="N23" i="13"/>
  <c r="M28" i="13"/>
  <c r="N28" i="13"/>
  <c r="M29" i="13"/>
  <c r="N29" i="13" s="1"/>
  <c r="M32" i="13"/>
  <c r="N32" i="13" s="1"/>
  <c r="M33" i="13"/>
  <c r="N33" i="13" s="1"/>
  <c r="M36" i="13"/>
  <c r="N36" i="13"/>
  <c r="M37" i="13"/>
  <c r="N37" i="13"/>
  <c r="M38" i="13"/>
  <c r="N38" i="13"/>
  <c r="M39" i="13"/>
  <c r="N39" i="13"/>
  <c r="M52" i="13"/>
  <c r="N52" i="13" s="1"/>
  <c r="M53" i="13"/>
  <c r="N53" i="13" s="1"/>
  <c r="M54" i="13"/>
  <c r="N54" i="13" s="1"/>
  <c r="M45" i="13"/>
  <c r="N45" i="13" s="1"/>
  <c r="M44" i="13"/>
  <c r="N44" i="13" s="1"/>
  <c r="M48" i="13"/>
  <c r="N48" i="13" s="1"/>
  <c r="M47" i="13"/>
  <c r="N47" i="13" s="1"/>
  <c r="M51" i="13"/>
  <c r="N51" i="13" s="1"/>
  <c r="M50" i="13"/>
  <c r="N50" i="13" s="1"/>
  <c r="M61" i="13"/>
  <c r="N61" i="13" s="1"/>
  <c r="M60" i="13"/>
  <c r="N60" i="13" s="1"/>
  <c r="M67" i="13"/>
  <c r="N67" i="13" s="1"/>
  <c r="M66" i="13"/>
  <c r="N66" i="13" s="1"/>
  <c r="M70" i="13"/>
  <c r="N70" i="13" s="1"/>
  <c r="M69" i="13"/>
  <c r="N69" i="13" s="1"/>
  <c r="M73" i="13"/>
  <c r="N73" i="13"/>
  <c r="M79" i="13"/>
  <c r="N79" i="13" s="1"/>
  <c r="M80" i="13"/>
  <c r="N80" i="13"/>
  <c r="M81" i="13"/>
  <c r="N81" i="13"/>
  <c r="M82" i="13"/>
  <c r="N82" i="13"/>
  <c r="M78" i="13"/>
  <c r="N78" i="13" s="1"/>
  <c r="M87" i="13"/>
  <c r="N87" i="13" s="1"/>
  <c r="M209" i="13"/>
  <c r="N209" i="13" s="1"/>
  <c r="M207" i="13"/>
  <c r="N207" i="13" s="1"/>
  <c r="P115" i="5"/>
  <c r="Q115" i="5" s="1"/>
  <c r="M116" i="13" l="1"/>
  <c r="N116" i="13" s="1"/>
  <c r="M115" i="13"/>
  <c r="N115" i="13" s="1"/>
  <c r="M100" i="13" l="1"/>
  <c r="N100" i="13" s="1"/>
  <c r="M107" i="13"/>
  <c r="N107" i="13" s="1"/>
  <c r="M118" i="13" l="1"/>
  <c r="N118" i="13" s="1"/>
  <c r="M119" i="13"/>
  <c r="N119" i="13" s="1"/>
  <c r="M120" i="13"/>
  <c r="N120" i="13" s="1"/>
  <c r="M121" i="13"/>
  <c r="N121" i="13" s="1"/>
  <c r="M122" i="13"/>
  <c r="N122" i="13" s="1"/>
  <c r="M9" i="13"/>
  <c r="P117" i="5" l="1"/>
  <c r="Q117" i="5" s="1"/>
  <c r="P122" i="5"/>
  <c r="Q122" i="5" s="1"/>
  <c r="P121" i="5"/>
  <c r="Q121" i="5" s="1"/>
  <c r="P119" i="5"/>
  <c r="Q119" i="5" s="1"/>
  <c r="P113" i="5"/>
  <c r="Q113" i="5" s="1"/>
  <c r="P106" i="5"/>
  <c r="Q106" i="5" s="1"/>
  <c r="P107" i="5"/>
  <c r="Q107" i="5" s="1"/>
  <c r="P108" i="5"/>
  <c r="Q108" i="5" s="1"/>
  <c r="P109" i="5"/>
  <c r="Q109" i="5" s="1"/>
  <c r="P110" i="5"/>
  <c r="Q110" i="5" s="1"/>
  <c r="P111" i="5"/>
  <c r="Q111" i="5" s="1"/>
  <c r="P105" i="5"/>
  <c r="Q105" i="5" s="1"/>
  <c r="P86" i="5"/>
  <c r="Q86" i="5" s="1"/>
  <c r="P87" i="5"/>
  <c r="Q87" i="5" s="1"/>
  <c r="P82" i="5"/>
  <c r="Q82" i="5" s="1"/>
  <c r="P83" i="5"/>
  <c r="Q83" i="5" s="1"/>
  <c r="P40" i="5"/>
  <c r="Q40" i="5" s="1"/>
  <c r="P35" i="5"/>
  <c r="Q35" i="5" s="1"/>
  <c r="P36" i="5"/>
  <c r="Q36" i="5" s="1"/>
  <c r="P13" i="5"/>
  <c r="Q13" i="5" s="1"/>
  <c r="P46" i="5"/>
  <c r="Q46" i="5" s="1"/>
  <c r="P47" i="5"/>
  <c r="Q47" i="5" s="1"/>
  <c r="P48" i="5"/>
  <c r="Q48" i="5" s="1"/>
  <c r="P55" i="5"/>
  <c r="Q55" i="5" s="1"/>
  <c r="P76" i="5"/>
  <c r="Q76" i="5" s="1"/>
  <c r="P77" i="5"/>
  <c r="Q77" i="5" s="1"/>
  <c r="P73" i="5"/>
  <c r="Q73" i="5" s="1"/>
  <c r="P17" i="10"/>
  <c r="O17" i="10"/>
  <c r="M233" i="13" l="1"/>
  <c r="N233" i="13" s="1"/>
  <c r="M231" i="13"/>
  <c r="N231" i="13" s="1"/>
  <c r="M230" i="13"/>
  <c r="N230" i="13" s="1"/>
  <c r="M229" i="13"/>
  <c r="N229" i="13" s="1"/>
  <c r="M227" i="13"/>
  <c r="N227" i="13" s="1"/>
  <c r="M225" i="13"/>
  <c r="N225" i="13" s="1"/>
  <c r="M223" i="13"/>
  <c r="N223" i="13" s="1"/>
  <c r="M221" i="13"/>
  <c r="N221" i="13" s="1"/>
  <c r="M219" i="13"/>
  <c r="N219" i="13" s="1"/>
  <c r="M217" i="13"/>
  <c r="N217" i="13" s="1"/>
  <c r="M215" i="13"/>
  <c r="N215" i="13" s="1"/>
  <c r="M213" i="13"/>
  <c r="N213" i="13" s="1"/>
  <c r="M211" i="13"/>
  <c r="N211" i="13" s="1"/>
  <c r="M201" i="13"/>
  <c r="N201" i="13" s="1"/>
  <c r="M202" i="13"/>
  <c r="N202" i="13" s="1"/>
  <c r="M203" i="13"/>
  <c r="N203" i="13" s="1"/>
  <c r="M204" i="13"/>
  <c r="N204" i="13" s="1"/>
  <c r="M205" i="13"/>
  <c r="N205" i="13" s="1"/>
  <c r="M200" i="13"/>
  <c r="N200" i="13" s="1"/>
  <c r="M198" i="13"/>
  <c r="N198" i="13" s="1"/>
  <c r="M197" i="13"/>
  <c r="N197" i="13" s="1"/>
  <c r="M195" i="13"/>
  <c r="N195" i="13" s="1"/>
  <c r="P103" i="5"/>
  <c r="Q103" i="5" s="1"/>
  <c r="M181" i="13"/>
  <c r="N181" i="13" s="1"/>
  <c r="M182" i="13"/>
  <c r="N182" i="13" s="1"/>
  <c r="M183" i="13"/>
  <c r="N183" i="13" s="1"/>
  <c r="M184" i="13"/>
  <c r="N184" i="13" s="1"/>
  <c r="M185" i="13"/>
  <c r="N185" i="13" s="1"/>
  <c r="M186" i="13"/>
  <c r="N186" i="13" s="1"/>
  <c r="M187" i="13"/>
  <c r="N187" i="13" s="1"/>
  <c r="M188" i="13"/>
  <c r="N188" i="13" s="1"/>
  <c r="M189" i="13"/>
  <c r="N189" i="13" s="1"/>
  <c r="M190" i="13"/>
  <c r="N190" i="13" s="1"/>
  <c r="M191" i="13"/>
  <c r="N191" i="13" s="1"/>
  <c r="M192" i="13"/>
  <c r="N192" i="13" s="1"/>
  <c r="M193" i="13"/>
  <c r="N193" i="13" s="1"/>
  <c r="M180" i="13"/>
  <c r="N180" i="13" s="1"/>
  <c r="P101" i="5"/>
  <c r="Q101" i="5" s="1"/>
  <c r="M178" i="13"/>
  <c r="N178" i="13" s="1"/>
  <c r="P99" i="5"/>
  <c r="Q99" i="5" s="1"/>
  <c r="M176" i="13"/>
  <c r="N176" i="13" s="1"/>
  <c r="M170" i="13"/>
  <c r="N170" i="13" s="1"/>
  <c r="M171" i="13"/>
  <c r="N171" i="13" s="1"/>
  <c r="M172" i="13"/>
  <c r="N172" i="13" s="1"/>
  <c r="M173" i="13"/>
  <c r="N173" i="13" s="1"/>
  <c r="M174" i="13"/>
  <c r="N174" i="13" s="1"/>
  <c r="M169" i="13"/>
  <c r="N169" i="13" s="1"/>
  <c r="M168" i="13"/>
  <c r="N168" i="13" s="1"/>
  <c r="P98" i="5"/>
  <c r="Q98" i="5" s="1"/>
  <c r="P96" i="5"/>
  <c r="Q96" i="5" s="1"/>
  <c r="M166" i="13"/>
  <c r="N166" i="13" s="1"/>
  <c r="M165" i="13"/>
  <c r="N165" i="13" s="1"/>
  <c r="M146" i="13"/>
  <c r="N146" i="13" s="1"/>
  <c r="M157" i="13"/>
  <c r="N157" i="13" s="1"/>
  <c r="M158" i="13"/>
  <c r="N158" i="13" s="1"/>
  <c r="M159" i="13"/>
  <c r="N159" i="13" s="1"/>
  <c r="M160" i="13"/>
  <c r="N160" i="13" s="1"/>
  <c r="M161" i="13"/>
  <c r="N161" i="13" s="1"/>
  <c r="M163" i="13"/>
  <c r="N163" i="13" s="1"/>
  <c r="M156" i="13"/>
  <c r="N156" i="13" s="1"/>
  <c r="M154" i="13"/>
  <c r="N154" i="13" s="1"/>
  <c r="M152" i="13"/>
  <c r="N152" i="13" s="1"/>
  <c r="M150" i="13"/>
  <c r="N150" i="13" s="1"/>
  <c r="M148" i="13"/>
  <c r="N148" i="13" s="1"/>
  <c r="M145" i="13"/>
  <c r="N145" i="13" s="1"/>
  <c r="M143" i="13"/>
  <c r="N143" i="13" s="1"/>
  <c r="M141" i="13"/>
  <c r="N141" i="13" s="1"/>
  <c r="M139" i="13"/>
  <c r="N139" i="13" s="1"/>
  <c r="M137" i="13"/>
  <c r="N137" i="13" s="1"/>
  <c r="M133" i="13"/>
  <c r="N133" i="13" s="1"/>
  <c r="M134" i="13"/>
  <c r="N134" i="13" s="1"/>
  <c r="M135" i="13"/>
  <c r="N135" i="13" s="1"/>
  <c r="M132" i="13" l="1"/>
  <c r="N132" i="13" s="1"/>
  <c r="M130" i="13"/>
  <c r="N130" i="13" s="1"/>
  <c r="M128" i="13"/>
  <c r="N128" i="13" s="1"/>
  <c r="M126" i="13"/>
  <c r="N126" i="13" s="1"/>
  <c r="M124" i="13"/>
  <c r="N124" i="13" s="1"/>
  <c r="M113" i="13"/>
  <c r="N113" i="13" s="1"/>
  <c r="M111" i="13"/>
  <c r="N111" i="13" s="1"/>
  <c r="M109" i="13"/>
  <c r="N109" i="13" s="1"/>
  <c r="P59" i="5"/>
  <c r="Q59" i="5" s="1"/>
  <c r="M104" i="13"/>
  <c r="N104" i="13" s="1"/>
  <c r="M102" i="13"/>
  <c r="N102" i="13" s="1"/>
  <c r="M99" i="13"/>
  <c r="N99" i="13" s="1"/>
  <c r="M97" i="13"/>
  <c r="N97" i="13" s="1"/>
  <c r="M95" i="13"/>
  <c r="N95" i="13" s="1"/>
  <c r="M93" i="13"/>
  <c r="N93" i="13" s="1"/>
  <c r="M91" i="13"/>
  <c r="N91" i="13" s="1"/>
  <c r="M106" i="13"/>
  <c r="N106" i="13" s="1"/>
  <c r="M89" i="13"/>
  <c r="N89" i="13" s="1"/>
  <c r="M86" i="13"/>
  <c r="N86" i="13" s="1"/>
  <c r="M84" i="13"/>
  <c r="N84" i="13" s="1"/>
  <c r="M77" i="13"/>
  <c r="N77" i="13" s="1"/>
  <c r="M75" i="13"/>
  <c r="N75" i="13" s="1"/>
  <c r="M58" i="13"/>
  <c r="N58" i="13" s="1"/>
  <c r="M56" i="13"/>
  <c r="N56" i="13" s="1"/>
  <c r="M43" i="13"/>
  <c r="N43" i="13" s="1"/>
  <c r="M72" i="13" l="1"/>
  <c r="N72" i="13" s="1"/>
  <c r="M65" i="13"/>
  <c r="N65" i="13" s="1"/>
  <c r="M63" i="13"/>
  <c r="N63" i="13" s="1"/>
  <c r="M41" i="13"/>
  <c r="N41" i="13" s="1"/>
  <c r="M35" i="13"/>
  <c r="N35" i="13" s="1"/>
  <c r="M31" i="13"/>
  <c r="N31" i="13" s="1"/>
  <c r="M27" i="13"/>
  <c r="N27" i="13" s="1"/>
  <c r="M25" i="13"/>
  <c r="N25" i="13" s="1"/>
  <c r="M18" i="13"/>
  <c r="N18" i="13" s="1"/>
  <c r="M16" i="13"/>
  <c r="N16" i="13" s="1"/>
  <c r="M13" i="13"/>
  <c r="N13" i="13" s="1"/>
  <c r="M11" i="13"/>
  <c r="N11" i="13" s="1"/>
  <c r="N9" i="13"/>
  <c r="P17" i="5" l="1"/>
  <c r="Q17" i="5" s="1"/>
  <c r="P15" i="5"/>
  <c r="Q15" i="5" s="1"/>
  <c r="P12" i="5"/>
  <c r="Q12" i="5" s="1"/>
  <c r="P10" i="5"/>
  <c r="Q10" i="5" s="1"/>
  <c r="O8" i="10" l="1"/>
  <c r="O9" i="10"/>
  <c r="O10" i="10"/>
  <c r="O11" i="10"/>
  <c r="O12" i="10"/>
  <c r="O13" i="10"/>
  <c r="O7" i="10"/>
  <c r="P10" i="10" l="1"/>
  <c r="P7" i="10"/>
  <c r="P93" i="5"/>
  <c r="Q93" i="5" s="1"/>
  <c r="P91" i="5"/>
  <c r="Q91" i="5" s="1"/>
  <c r="P89" i="5"/>
  <c r="Q89" i="5" s="1"/>
  <c r="P38" i="5"/>
  <c r="Q38" i="5" s="1"/>
  <c r="P37" i="5"/>
  <c r="Q37" i="5" s="1"/>
  <c r="P34" i="5"/>
  <c r="Q34" i="5" s="1"/>
  <c r="P31" i="5"/>
  <c r="Q31" i="5" s="1"/>
  <c r="P24" i="5"/>
  <c r="Q24" i="5" s="1"/>
  <c r="P19" i="5"/>
  <c r="Q19" i="5" s="1"/>
  <c r="P23" i="5" l="1"/>
  <c r="Q23" i="5" s="1"/>
  <c r="P72" i="5" l="1"/>
  <c r="Q72" i="5" s="1"/>
  <c r="P95" i="5" l="1"/>
  <c r="Q95" i="5" s="1"/>
  <c r="P85" i="5" l="1"/>
  <c r="Q85" i="5" s="1"/>
  <c r="P75" i="5"/>
  <c r="Q75" i="5" s="1"/>
  <c r="P26" i="5"/>
  <c r="Q26" i="5" s="1"/>
  <c r="P33" i="5"/>
  <c r="Q33" i="5" s="1"/>
  <c r="P50" i="5"/>
  <c r="Q50" i="5" s="1"/>
  <c r="P65" i="5" l="1"/>
  <c r="Q65" i="5" s="1"/>
  <c r="P63" i="5" l="1"/>
  <c r="Q63" i="5" s="1"/>
  <c r="O15" i="7" l="1"/>
  <c r="O13" i="7"/>
  <c r="O12" i="7"/>
  <c r="O11" i="7"/>
  <c r="O10" i="7"/>
  <c r="O9" i="7"/>
  <c r="O8" i="7"/>
  <c r="O7" i="7"/>
  <c r="P21" i="5"/>
  <c r="Q21" i="5" s="1"/>
  <c r="P28" i="5"/>
  <c r="Q28" i="5" s="1"/>
  <c r="P29" i="5"/>
  <c r="Q29" i="5" s="1"/>
  <c r="P42" i="5"/>
  <c r="Q42" i="5" s="1"/>
  <c r="P44" i="5"/>
  <c r="Q44" i="5" s="1"/>
  <c r="P45" i="5"/>
  <c r="Q45" i="5" s="1"/>
  <c r="P52" i="5"/>
  <c r="Q52" i="5" s="1"/>
  <c r="P54" i="5"/>
  <c r="Q54" i="5" s="1"/>
  <c r="P57" i="5"/>
  <c r="Q57" i="5" s="1"/>
  <c r="P61" i="5"/>
  <c r="Q61" i="5" s="1"/>
  <c r="P67" i="5"/>
  <c r="Q67" i="5" s="1"/>
  <c r="P69" i="5"/>
  <c r="Q69" i="5" s="1"/>
  <c r="P70" i="5"/>
  <c r="Q70" i="5" s="1"/>
  <c r="P79" i="5"/>
  <c r="Q79" i="5" s="1"/>
  <c r="P81" i="5"/>
  <c r="Q81" i="5" s="1"/>
  <c r="P7" i="7" l="1"/>
  <c r="P10" i="7"/>
</calcChain>
</file>

<file path=xl/sharedStrings.xml><?xml version="1.0" encoding="utf-8"?>
<sst xmlns="http://schemas.openxmlformats.org/spreadsheetml/2006/main" count="1547" uniqueCount="1122">
  <si>
    <t>Tehniskā specifikācija</t>
  </si>
  <si>
    <t>Modelis</t>
  </si>
  <si>
    <t>Pretendenta tehniskais un finanšu piedāvājums</t>
  </si>
  <si>
    <t>Pacienta sildītājs</t>
  </si>
  <si>
    <t>Pulsa oksimetrs</t>
  </si>
  <si>
    <t>Monitors vitālo funkciju</t>
  </si>
  <si>
    <t>CritiCare systems</t>
  </si>
  <si>
    <t>ComfortCuff 506N3</t>
  </si>
  <si>
    <t>Asinsspiediena monitors</t>
  </si>
  <si>
    <t>Integra NeuroSciences Implants</t>
  </si>
  <si>
    <t>PS-2</t>
  </si>
  <si>
    <t>Muskuļu stimulācijas iekārta</t>
  </si>
  <si>
    <t>Audiometrs</t>
  </si>
  <si>
    <t>AT 235</t>
  </si>
  <si>
    <t>Interacustics</t>
  </si>
  <si>
    <t>Mallinckrodt Medical</t>
  </si>
  <si>
    <t xml:space="preserve">Warm Touch </t>
  </si>
  <si>
    <t>Maquet</t>
  </si>
  <si>
    <t>Vakuuma kontrollers</t>
  </si>
  <si>
    <t>VAVD Cotroller</t>
  </si>
  <si>
    <t>Medela</t>
  </si>
  <si>
    <t>Vakuumsūknis portatīvais</t>
  </si>
  <si>
    <t>Medtronic</t>
  </si>
  <si>
    <t>Bio Trend</t>
  </si>
  <si>
    <t>Pacientu monitors</t>
  </si>
  <si>
    <t>Resonance M.R.S.</t>
  </si>
  <si>
    <t>Righton Right MFG</t>
  </si>
  <si>
    <t>Retinomax K-Plus 3</t>
  </si>
  <si>
    <t>Autorefraktokeratometrs rokas</t>
  </si>
  <si>
    <t>Sorin Group</t>
  </si>
  <si>
    <t>HT 110R</t>
  </si>
  <si>
    <t>Asins plūsmas mērītajs</t>
  </si>
  <si>
    <t>Tyco Healthcare Group</t>
  </si>
  <si>
    <t>Pacienta sildīšanas iekārta</t>
  </si>
  <si>
    <t>Welch Allyn</t>
  </si>
  <si>
    <t>Spot Vital Signs</t>
  </si>
  <si>
    <t>Hematokrita un saturācijas monitors</t>
  </si>
  <si>
    <t>Ražotāja un ierīces nosaukums</t>
  </si>
  <si>
    <t>Dominant</t>
  </si>
  <si>
    <t>WarmTouch 501-5900</t>
  </si>
  <si>
    <t>Iekārta elektrofibrilācijai</t>
  </si>
  <si>
    <t>FI20M</t>
  </si>
  <si>
    <t>Reck</t>
  </si>
  <si>
    <t>MOTOmed gracile12</t>
  </si>
  <si>
    <t>Trenažieris</t>
  </si>
  <si>
    <t>Timpanometrs</t>
  </si>
  <si>
    <t>Neofect</t>
  </si>
  <si>
    <t>Sistēma rokas kustību monitorēšanai</t>
  </si>
  <si>
    <t>RAPAEL Smart Kids</t>
  </si>
  <si>
    <t>Podometrs</t>
  </si>
  <si>
    <t>Parker Laboratories</t>
  </si>
  <si>
    <t>Thermasonic</t>
  </si>
  <si>
    <t>Vēnu attēlošanas ierīce</t>
  </si>
  <si>
    <t>ARmedical</t>
  </si>
  <si>
    <t>AR-920</t>
  </si>
  <si>
    <t>Pretizgulējumu matracis</t>
  </si>
  <si>
    <t>Piuma Up Levitas</t>
  </si>
  <si>
    <t>Ierīcei ir tehniskā pavadība un ražotājs to ir paredzējis vēl vismaz 5 gadus JĀ/NĒ</t>
  </si>
  <si>
    <t>Vienība</t>
  </si>
  <si>
    <t>Daudzums</t>
  </si>
  <si>
    <t>Cena, EUR</t>
  </si>
  <si>
    <t>Summa, EUR</t>
  </si>
  <si>
    <t>Gab.</t>
  </si>
  <si>
    <t>Kopā:</t>
  </si>
  <si>
    <t>Nr.p.k.</t>
  </si>
  <si>
    <t>Viena periodiski veicamā darba rezerves daļu izmaksas</t>
  </si>
  <si>
    <t>Kopējās izmaksas viena periodiski veicamā darba veikšanai EUR bez PVN</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</si>
  <si>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remonta/periodiski veicamo darbu stundu. Laika uzskaites vienības - pusstunda vai stunda.</t>
  </si>
  <si>
    <t>Ražotājs paredz periodiski veicamos darbus
 JĀ/NĒ</t>
  </si>
  <si>
    <t>Periodiski veicamo darbu veids
(piem., ceturkšņa, gada, divu gadu, nostrādāto stundu utt.)</t>
  </si>
  <si>
    <t>Viena periodiski veicamā darba maināmo rezerves daļu izmaksas, ja attiecināms, EUR bez PVN</t>
  </si>
  <si>
    <t>Viena periodiski veicamā darba paredzamais ilgums, stundas</t>
  </si>
  <si>
    <t>Periodiski veicamo darbu un remonta servisa stunda likme, EUR bez PVN</t>
  </si>
  <si>
    <t>Vai tiks piesaistīts apakšuzņēmums   JĀ/NĒ</t>
  </si>
  <si>
    <t>1.tabula</t>
  </si>
  <si>
    <t>Skaidrojumi:</t>
  </si>
  <si>
    <t xml:space="preserve"> **Tehniskā uzraudzība - ir ražotāja noteikts pasākumu kopums attiecībā uz konkrētajai medicīniskajai ierīcei tās ekspluatācijas laikā veicamajām elektrodrošības un funkcionālajām pārbaudēm, ievērojot visus ražotāja noteiktos atbilstības kritērijus (robežvērtības), kas atbilst ražotāja noteiktajiem termiņiem un pēc katras tādas lietošanas, apkopes un remonta procedūras, kas var ietekmēt ierīces tehniskos parametrus.</t>
  </si>
  <si>
    <t xml:space="preserve">Vai elektrodrošības pārbaude ietilpst periodiski veicamajā darbā?               JĀ/NĒ     </t>
  </si>
  <si>
    <t xml:space="preserve">Vai funkcionālā  pārbaude ietilpst periodiski veicamajā darbā?               JĀ/NĒ     </t>
  </si>
  <si>
    <t>Ierīču skaits</t>
  </si>
  <si>
    <t>Piemērs</t>
  </si>
  <si>
    <t>Uzturēšanas nodrošināšanas nosacījumi:</t>
  </si>
  <si>
    <t>Papildus nosacījumi</t>
  </si>
  <si>
    <t>Piedāvājuma aizpildīšanas prasības:</t>
  </si>
  <si>
    <t>Piedāvājumam jāpievieno:</t>
  </si>
  <si>
    <t>*Apkope (tehniskā apkope) - ir ražotāja noteikts pasākumu kopums attiecībā uz konkrētajai medicīniskajai ierīcei tās ekspluatācijas laikā veicamo apkopes procedūru, t.sk. vismaz tie programmatūras atjauninājumi, kuri neietver funkcionalitātes papildinājumu, ievērojot visas ražotāja noteiktās prasības, iekļaujot regulāri maināmo rezerves daļu klāstu, iestatīšanas vai kalibrēšanas procesus, atbilstoši ražotāja noteiktajiem termiņiem.</t>
  </si>
  <si>
    <t>Uzvarētājs katrai pozīcijai tiks noteikts, ņemot vērā summu par visiem periodiski veicamajiem darbiem vienai iekārtai. Ja iekārtai nav periodiski veicamo darbu, tad uzvarētājs tiks noteikts, ņemot vērā remonta stundas likmi.</t>
  </si>
  <si>
    <t>Vērtējamā summa, EUR bez PVN</t>
  </si>
  <si>
    <t>Periodiski veicamos darbus un/vai remontu var veikt tikai sertificēts inženieris
JĀ/NĒ</t>
  </si>
  <si>
    <t>Piezīmes</t>
  </si>
  <si>
    <t>Pozīcija Nr. "8"</t>
  </si>
  <si>
    <t>Informatīvais materiāls 8.pozīcija, 1..lpp</t>
  </si>
  <si>
    <t>Ražotāja apliecinājums Nr.2 8.pozīcija, 1.lpp</t>
  </si>
  <si>
    <t>Lietošanas instrukcija 8.pozīcija, 143.-150.lpp</t>
  </si>
  <si>
    <t>Paraugs tulkots 8.pozīcija, 1.-3.lpp</t>
  </si>
  <si>
    <t>Ražotāja apliecinājums 8., 10, 11., 12. pozīcija, 1. lpp</t>
  </si>
  <si>
    <t>Pretendenta piedāvājums</t>
  </si>
  <si>
    <t>2.tabula</t>
  </si>
  <si>
    <t>Inženiera sertifikāts 8., 10., 11., 12. pozīcija, 1. lpp</t>
  </si>
  <si>
    <t>325</t>
  </si>
  <si>
    <t>JĀ</t>
  </si>
  <si>
    <t>NĒ</t>
  </si>
  <si>
    <t>Breathy</t>
  </si>
  <si>
    <t>MacAir</t>
  </si>
  <si>
    <t>326</t>
  </si>
  <si>
    <t>EasyAir+</t>
  </si>
  <si>
    <t>1 gada apkope</t>
  </si>
  <si>
    <t>1000h apkope</t>
  </si>
  <si>
    <t>5000h apkope</t>
  </si>
  <si>
    <t>10000h apkope</t>
  </si>
  <si>
    <t>2 gadu apkope</t>
  </si>
  <si>
    <t>5 gadu apkope</t>
  </si>
  <si>
    <t>8000 h apkope</t>
  </si>
  <si>
    <t>CreateCare</t>
  </si>
  <si>
    <t>Mākslīgā plaušu ventilācijas ierīce</t>
  </si>
  <si>
    <t>Jaundzimušo CPAP ierīce</t>
  </si>
  <si>
    <t>329</t>
  </si>
  <si>
    <t>Looky</t>
  </si>
  <si>
    <t>1.tabulai:</t>
  </si>
  <si>
    <t>2.tabulai:</t>
  </si>
  <si>
    <t>3. tabulai:</t>
  </si>
  <si>
    <t xml:space="preserve">Rezerves daļas nosaukums: </t>
  </si>
  <si>
    <t>Iekārtas un modeļa nosaukums: ________________</t>
  </si>
  <si>
    <t>Rezerves daļas nosaukums:</t>
  </si>
  <si>
    <t>Pozīcija Nr. "..."</t>
  </si>
  <si>
    <t>Pozīcija Nr. ____</t>
  </si>
  <si>
    <t>Periodiski veicamā darba veids:________________</t>
  </si>
  <si>
    <t>Artromot</t>
  </si>
  <si>
    <t>Elkoņa iestrādes ierīce</t>
  </si>
  <si>
    <t>Artromot E2</t>
  </si>
  <si>
    <t>Ceļa iestrādes ierīce</t>
  </si>
  <si>
    <t>Artromot K1</t>
  </si>
  <si>
    <t>Elektroterapijas ierīce</t>
  </si>
  <si>
    <t>Microtek</t>
  </si>
  <si>
    <t>Mediana</t>
  </si>
  <si>
    <t>D700</t>
  </si>
  <si>
    <t>Defibrillators</t>
  </si>
  <si>
    <t>HigoSense</t>
  </si>
  <si>
    <t>HIGO</t>
  </si>
  <si>
    <t>Apskates ierīce multifunkcionāla</t>
  </si>
  <si>
    <t>Karme filtrs</t>
  </si>
  <si>
    <t>Osmotiska ūdens sagatavošanas iekārta</t>
  </si>
  <si>
    <t>KROS600</t>
  </si>
  <si>
    <t>Retinomax K+Screen</t>
  </si>
  <si>
    <t>TensCare</t>
  </si>
  <si>
    <t>Sport Tens 2</t>
  </si>
  <si>
    <t>Shenzhen Creative Industry Co</t>
  </si>
  <si>
    <t>SP-20</t>
  </si>
  <si>
    <t>Hadewe</t>
  </si>
  <si>
    <t>Pedikīra aparāts</t>
  </si>
  <si>
    <t>Argos 2</t>
  </si>
  <si>
    <t>Given Imaging</t>
  </si>
  <si>
    <t>Digitrapper Ph-Z</t>
  </si>
  <si>
    <t>Remontu var veikt tikai sertificēts inženieris
JĀ/NĒ</t>
  </si>
  <si>
    <t>Operāciju galds</t>
  </si>
  <si>
    <t>Elektrokoagulācijas iekārta</t>
  </si>
  <si>
    <t>LED SpA</t>
  </si>
  <si>
    <t>Humeca</t>
  </si>
  <si>
    <t>Ādas transplantāta perforators</t>
  </si>
  <si>
    <t>Operāciju mikroskops</t>
  </si>
  <si>
    <t>OPMI Pentero</t>
  </si>
  <si>
    <t>OPMI Lumera i</t>
  </si>
  <si>
    <t>OPMI Sensera</t>
  </si>
  <si>
    <t>OPMI Vario S88</t>
  </si>
  <si>
    <t>Olympus</t>
  </si>
  <si>
    <t>Oftalmoskops</t>
  </si>
  <si>
    <t>Kinevo 900</t>
  </si>
  <si>
    <t>Periodiski veicamo darbu veids (piem., ceturkšņa, gada, divu gadu, nostrādāto stundu utt.)</t>
  </si>
  <si>
    <t>1</t>
  </si>
  <si>
    <t>2</t>
  </si>
  <si>
    <t>3</t>
  </si>
  <si>
    <t>Karl Storz</t>
  </si>
  <si>
    <t>Ražotāja apliecinājums, ka Pretendents ir autorizēts izplatīt konkrētās ierīces. Ja Pretendents nodrošina ierīces uzturēšanu, tad autorizācijas vēstulē jābūt norādītam, ka Pretendents ir autorizēts veikt ierīces uzturēšanu - ražotāja noteiktos periodiski veicamos darbus, ja tādi ir attiecināmi (periodiski veicamie darbi- apkope* un tehniskā uzraudzība**) un remontu.</t>
  </si>
  <si>
    <t>Ierīcei ir tehniskā pavadība un ražotājs to ir paredzējis vēl vismaz 5 gadus 
JĀ/NĒ</t>
  </si>
  <si>
    <t>Ražotāja apliecinājums 8., 10, 11. pozīcija, 1. lpp</t>
  </si>
  <si>
    <t>Dr. Langer Medical</t>
  </si>
  <si>
    <t>Neiromonitors</t>
  </si>
  <si>
    <t>Avalanche XT</t>
  </si>
  <si>
    <t xml:space="preserve">Mākslīgās plaušas ventilācijas iekārta augstfrekvences </t>
  </si>
  <si>
    <t>3100A</t>
  </si>
  <si>
    <t>Jaundzimušo NCPAP aparāts</t>
  </si>
  <si>
    <t>Infant Flow SiPAP</t>
  </si>
  <si>
    <t>Visu veidu uzturēšana notiek Slimnīcas teritorijā. Izņēmuma gadījumos uzturēšana var notikt ārpus Slimnīcas teritorijas, iepriekš to saskaņojot ar Pasūtītāju. Ja Pretendents ierīces uzturēšanu nenodrošina uz vietas Slimnīcā, tad piezīmēs ir jānorāda, kur tiks veikta ierīces uzturēšana (norādot adresi), kā tiks organizēta ierīces transportēšana, vai ir paredzēta ierīces aizvietošana (atzīme par aizvietošanas izmaksām) uz laiku kamēr tā ir prom no Slimnīcas.</t>
  </si>
  <si>
    <t>Uzturēšanas nodrošināšanas nosacījumi</t>
  </si>
  <si>
    <t>-</t>
  </si>
  <si>
    <t>Tanita</t>
  </si>
  <si>
    <t>Svari bērnu-zīdaiņu</t>
  </si>
  <si>
    <t>TL-150 MA</t>
  </si>
  <si>
    <t>BD815MA</t>
  </si>
  <si>
    <t>WB-100MA</t>
  </si>
  <si>
    <t>Svari pieaugušo</t>
  </si>
  <si>
    <t>WB-100MAP</t>
  </si>
  <si>
    <t>Svari elektroniskie</t>
  </si>
  <si>
    <t xml:space="preserve">Par vērtējamo summu tiks uzskatīta Servisa stundas likme, kas jānorāda kolonnā Nr.8. </t>
  </si>
  <si>
    <r>
      <t xml:space="preserve">Atsauce uz informatīvo materiālu (informatīvā materiāla nosaukums, pozīcijas/pozīciju </t>
    </r>
    <r>
      <rPr>
        <sz val="11"/>
        <color theme="1"/>
        <rFont val="Times New Roman"/>
        <family val="1"/>
        <charset val="186"/>
      </rPr>
      <t xml:space="preserve">(uz kuru/kurām attiecināms materiāls) </t>
    </r>
    <r>
      <rPr>
        <b/>
        <sz val="11"/>
        <color theme="1"/>
        <rFont val="Times New Roman"/>
        <family val="1"/>
        <charset val="186"/>
      </rPr>
      <t>numurs/i, lpp)</t>
    </r>
  </si>
  <si>
    <r>
      <t>Ierīcēm, kurām periodiski veicamo darbu saturs</t>
    </r>
    <r>
      <rPr>
        <b/>
        <sz val="11"/>
        <rFont val="Times New Roman"/>
        <family val="1"/>
        <charset val="186"/>
      </rPr>
      <t xml:space="preserve"> nemainās</t>
    </r>
    <r>
      <rPr>
        <sz val="11"/>
        <rFont val="Times New Roman"/>
        <family val="1"/>
        <charset val="186"/>
      </rPr>
      <t>, Pretendents aizpilda tehnisko specifikāciju un finanšu piedāvājumu pretim ierīces modelim, norādot periodiski veicamā darba veidu</t>
    </r>
  </si>
  <si>
    <t>Ja ierīcei ražotājs nav paredzējis nekādus obligātos periodiski veicamos darbus, tad par to iesniedz ražotāja apliecinājumu vai arī norāda atsauci uz ražotāja dokumentāciju, kur tas ir aprakstīts, un tehniskajā specifikācijā norāda tikai remonta stundas likmi.</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</si>
  <si>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Gadījumos, ja iekārtas tehniskā pavadība ir beigusies, vai arī iekārtu vairs neražo, drīkst iesniegt inženiera sertifikātu, kam nav spēkā esošs derīguma termiņš, pievienojot klāt arī apliecinājumu par to, ka iekārtas tehniskā pavadība ir beigusies, vai arī iekārtu vairs neražo un inženiera apmācības vairs nav iespējams nodrošināt.</t>
  </si>
  <si>
    <t>Katram ierīces modelim, uz kura uzturēšanu Pretendents piesakās, jāiesniedz ražotāja dokumentācija par periodiski veicamo darbu saturu, periodiskumu un maināmajām rezerves daļām katram periodiski veicamā darba veidam, norādot atsauces uz konkrētām lapaspusēm ražotāja dokumentācijā.</t>
  </si>
  <si>
    <t>Jāiesniedz periodiski veicamo darbu protokola paraugs/i oriģinālvalodā, katram periodiski veicamā darba veidam.</t>
  </si>
  <si>
    <t>Obligāto prasību 1.-6.punktā norādītos Piedāvājumam pievienojamos informatīvos materiālus, nosauc formātā "Informatīvā materiāla nosaukums, pozīcijas/pozīciju (uz kuru/kurām attiecināms dokuments) numurs". Par katru pozīciju, uz kuru Pretendents piesakās, ir jāaizpilda 1.tabula, pievienojot klāt kolonnas pēc nepieciešamības.</t>
  </si>
  <si>
    <t>Tām ierīcēm, kurām elektrodrošības pārbaude ietilpst kādā no periodiskajiem darbiem, to norādīt 9.kolonnā.</t>
  </si>
  <si>
    <t>Tām ierīcēm, kurām funkcionālā pārbaude ietilpst kādā no periodiskajiem darbiem, to norādīt 10.kolonnā.</t>
  </si>
  <si>
    <t>Jānorāda paredzamais periodiski veicamo darbu ilgums, lai varam plānot ierīces pieejamību. Apmaksa par darba ilgumu tiks veikta pēc pieņemšanas/nodošanas vai servisa aktā minētā laika.</t>
  </si>
  <si>
    <r>
      <t xml:space="preserve">Kopējās izmaksas viena periodiski veicamā darba veikšanai tiek aprēķinātas sekojoši: </t>
    </r>
    <r>
      <rPr>
        <b/>
        <sz val="11"/>
        <rFont val="Times New Roman"/>
        <family val="1"/>
        <charset val="186"/>
      </rPr>
      <t>16=11+(12*13)</t>
    </r>
    <r>
      <rPr>
        <sz val="11"/>
        <rFont val="Times New Roman"/>
        <family val="1"/>
        <charset val="186"/>
      </rPr>
      <t>, kur norādītie skaitļi ir kolonnas kārtas numurs.</t>
    </r>
  </si>
  <si>
    <t>Vērtējamo summu 17.kolonnā aprēķina kā summu par visiem periodiski veicamajiem darbiem vienai iekārtai, pieskaitot remonta servisa stundas likmi. Ja iekārtai nav periodiski veicamo darbu, tad 17.kolonnā norāda tikai remonta stundas likmi.</t>
  </si>
  <si>
    <t>Ja iekārtai ir periodiski maināmās rezerves daļas, tad informāciju par periodiski maināmajām rezerves daļām katram periodiski veicamā darba veidam Pretendents norāda 3.tabulā, pievienojot klāt rindas pēc nepieciešamības, veidojot jaunu tabulu katrai pozīcijai.</t>
  </si>
  <si>
    <t>Ja ražotājs ir paredzējis, ka periodiski veicamos darbus var veikt nesertificēts inženieris, tad tiek pieņemts, ka periodiskos darbus var veikt Slimnīcas tehniskais personāls.</t>
  </si>
  <si>
    <t>Visu veidu uzturēšanas darbi jādokumentē un jānoslēdz ar abpusēji parakstītu pieņemšanas/nodošanas vai servisa aktu.</t>
  </si>
  <si>
    <t>Periodiski veicamo darbu protokolus jānoformē atbilstoši ražotāja un Ministru kabineta noteikumu Nr.461 "Medicīnisko ierīču noteikumi" 45., 56., 59.punktiem, norādot visas izmantotās mēriekārtas un mērīto lielumu robežvērtības.</t>
  </si>
  <si>
    <t>Visu veidu uzturēšana tiek veikta tikai pēc Pasūtītāja pieprasījuma.</t>
  </si>
  <si>
    <t>Ierīces defektācija tiek veikta vienas darba dienas laikā no pieprasījuma saņemšanas, darbības traucējumi tiek novērsti 5 (piecu) darba dienu laikā no pieprasījuma saņemšanas vai defektācijas akta apstiprināšanas brīža. Par ilgāku bojājuma novēršanas izpildes laiku jāvienojas atsevišķi.</t>
  </si>
  <si>
    <t>Ja ierīces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</si>
  <si>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3 (trīs) mēnešu garantiju nomainītajām rezerves daļām, materiāliem un ar to nomaiņu saistītiem remontdarbiem.</t>
  </si>
  <si>
    <t>Nekavējoties (ne ilgāk kā mēneša laikā) informēt Pasūtītāju gadījumos, ja ražotājs plāno pārtraukt tehnisko pavadību un tiklīdz ražotājs ir pārtraucis ierīces tehnisko pavadību.</t>
  </si>
  <si>
    <t>Kopā ar rēķinu par pakalpojumu, jāsagatavo darbu pieņemšanas-nodošanas akts, kur vismaz vienā no dokumentiem, visas ierīces, par kurām izrakstīts rēķins, tiek identificētas, norādot Slimnīcas piešķirto inventāra numuru.</t>
  </si>
  <si>
    <t>Visa tehniskajā specifikācijā prasītā informācija ir jāiesniedz elektroniskā formātā.</t>
  </si>
  <si>
    <t xml:space="preserve">Ja ierīcei tehniskā pavadība ir paredzēta mazāk, nekā 5 (piecus) gadus, norādīt piezīmēs, līdz kuram gadam iekārtai ir tehniskā pavadība. Iesniegt par to ražotāja apstiprinātu vēstuli. </t>
  </si>
  <si>
    <t>Pozīcija Nr."8"</t>
  </si>
  <si>
    <t>3.tabula</t>
  </si>
  <si>
    <t>Iesniegt ražotāja apliecinājumu, ka Pretendents ir autorizēts izplatīt konkrētās ierīces. Ja Pretendents nodrošina ierīces remontu, tad autorizācijas vēstulē jābūt norādītam, ka Pretendents ir autorizēts veikt ierīces remontu.</t>
  </si>
  <si>
    <t>Ja ražotājs ir paredzējis, ka remontu var veikt tikai sertificēts inženieris, piesakoties uz atbilstošo pozīciju, jāiesniedz atbilstošs inženiera sertifikāts par apmācībām, kurās norādīta atbilstība veikt konkrētā modeļa ierīču periodiskos darbus un/vai remontu. Gadījumos, ja iekārtas tehniskā pavadība ir beigusies, vai arī iekārtu vairs neražo, drīkst iesniegt inženiera sertifikātu, kam nav spēkā esošs derīguma termiņš, pievienojot klāt arī apliecinājumu par to, ka iekārtas tehniskā pavadība ir beigusies, vai arī iekārtu vairs neražo un inženiera apmācības vairs nav iespējams nodrošināt.</t>
  </si>
  <si>
    <t>Obligāto prasību 1.-3.punktā norādītos Piedāvājumam pievienojamos informatīvos materiālus, nosauc formātā "Informatīvā materiāla nosaukums, pozīcijas/pozīciju (uz kuru/kurām attiecināms dokuments) numurs". Par katru pozīciju, uz kuru Pretendents piesakās, ir jāaizpilda 1.tabula, pievienojot klāt kolonnas pēc nepieciešamības.</t>
  </si>
  <si>
    <t>Ja ražotājs ir paredzējis, ka servisa darbus var veikt nesertificēts inženieris, tad tiek pieņemts, ka periodiskos darbus var veikt Slimnīcas tehniskais personāls.</t>
  </si>
  <si>
    <t>Visu veidu servisa darbi jādokumentē un jānoslēdz ar abpusēji parakstītu pieņemšanas/nodošanas vai servisa aktu.</t>
  </si>
  <si>
    <t>Visu veidu remonts tiek veikta tikai pēc Pasūtītāja pieprasījuma.</t>
  </si>
  <si>
    <r>
      <t>Piedāvājumā cenu norāda euro (EUR) bez pievienotās vērtības nodokļa. Piedāvājuma cena ir jāaprēķina un jānorāda</t>
    </r>
    <r>
      <rPr>
        <i/>
        <sz val="11"/>
        <rFont val="Times New Roman"/>
        <family val="1"/>
        <charset val="186"/>
      </rPr>
      <t xml:space="preserve"> ar ne vairāk kā </t>
    </r>
    <r>
      <rPr>
        <b/>
        <i/>
        <sz val="11"/>
        <rFont val="Times New Roman"/>
        <family val="1"/>
        <charset val="186"/>
      </rPr>
      <t>2 (divām) zīmēm</t>
    </r>
    <r>
      <rPr>
        <i/>
        <sz val="11"/>
        <color theme="1"/>
        <rFont val="Times New Roman"/>
        <family val="1"/>
        <charset val="186"/>
      </rPr>
      <t xml:space="preserve"> aiz komata atbilstoši “Tehniskā specifikācija. Tehniskais un finanšu piedāvājums” attiecīgajā pozīcijā norādītajam zīmju skaitam aiz komata.</t>
    </r>
  </si>
  <si>
    <t>Norādītais ierīču skaits tehniskajā specifikācijā ir aptuvens un paredzēts informatīviem nolūkiem; līgumu paredzēts noslēgt par pakalpojuma vienības cenu, norādot maksimālo summu, kuru var izmantot līguma darbības laikā (divus gadus).</t>
  </si>
  <si>
    <t>4.tabula</t>
  </si>
  <si>
    <t>5.tabula</t>
  </si>
  <si>
    <t>6.tabula</t>
  </si>
  <si>
    <t>7.tabula</t>
  </si>
  <si>
    <t>Acutronic</t>
  </si>
  <si>
    <t>Jaundzimušo divfāziska CPAP iekārta</t>
  </si>
  <si>
    <t>fabian Therapy evolution</t>
  </si>
  <si>
    <t>Accuvein</t>
  </si>
  <si>
    <t>AV300</t>
  </si>
  <si>
    <t>AV400</t>
  </si>
  <si>
    <t>AV500</t>
  </si>
  <si>
    <t>Ražotājs paredz elektrodrošības pārbaudes
 JĀ/NĒ</t>
  </si>
  <si>
    <t>Ražotājs paredz funkcionālās pārbaudes
 JĀ/NĒ</t>
  </si>
  <si>
    <t>Periodiski veicamo darbu stundas likme, EUR bez PVN</t>
  </si>
  <si>
    <t>Remonta servisa stundas likme, EUR bez PVN</t>
  </si>
  <si>
    <t>Ierīcei ir tehniskā pavadība un ražotājs to ir paredzējis vēl vismaz 5 gadus   JĀ/NĒ</t>
  </si>
  <si>
    <t>Viena periodiski veicamā darba maināmo rezerves daļu izmaksas, ja attiecināms, EUR bez PVN Jāaizpilda 3.tabula</t>
  </si>
  <si>
    <t>Ierīču skaits***</t>
  </si>
  <si>
    <t>Ierīču skaits ***</t>
  </si>
  <si>
    <t>Kopējās izmaksas par tehnisko uzraudzību, EUR bez PVN</t>
  </si>
  <si>
    <t>Elektrodrošības pārbaudes izmaksas, EUR bez PVN</t>
  </si>
  <si>
    <t>Funkcionālās pārbaudes izmaksas, EUR bez PVN</t>
  </si>
  <si>
    <t>Animec</t>
  </si>
  <si>
    <t>Infūzu sildītājs</t>
  </si>
  <si>
    <t>Ardo Medical AG</t>
  </si>
  <si>
    <t>Vakuumsūknis</t>
  </si>
  <si>
    <t>Master 45</t>
  </si>
  <si>
    <t>Arizant Healthcare</t>
  </si>
  <si>
    <t>Bair Hugger 775</t>
  </si>
  <si>
    <t>Bair Hugger 750</t>
  </si>
  <si>
    <t>ArjoHuntleigh</t>
  </si>
  <si>
    <t>Alpha Active 4</t>
  </si>
  <si>
    <t>Kardiotokogrāfs</t>
  </si>
  <si>
    <t>SONICAID TEAM3I KTG</t>
  </si>
  <si>
    <t>Arjo in Eslav</t>
  </si>
  <si>
    <t>Vanna apdegumu ārstēšanai ar ultraskaņu un hidromasāžu</t>
  </si>
  <si>
    <t>Primo Ferro</t>
  </si>
  <si>
    <t>Rollators</t>
  </si>
  <si>
    <t>AR-022</t>
  </si>
  <si>
    <t>Mototrenežieris</t>
  </si>
  <si>
    <t>Tigo 510</t>
  </si>
  <si>
    <t>Asclepion Laser Technologies</t>
  </si>
  <si>
    <t>Lāzeris ķirurģiskais</t>
  </si>
  <si>
    <t>SmartXide2 C60</t>
  </si>
  <si>
    <t>Barkey GmbH &amp; Co. KG</t>
  </si>
  <si>
    <t>Infūzu sildīšanas iekārta</t>
  </si>
  <si>
    <t>S-line</t>
  </si>
  <si>
    <t>Bio-med Devices</t>
  </si>
  <si>
    <t>Skābekļa blenderis</t>
  </si>
  <si>
    <t>2003FLEU</t>
  </si>
  <si>
    <t>Infūzijas sūknis</t>
  </si>
  <si>
    <t>Infusomat fmS</t>
  </si>
  <si>
    <t>Infusomat Space</t>
  </si>
  <si>
    <t>Perfūzijas sūknis</t>
  </si>
  <si>
    <t>Perfusor compact</t>
  </si>
  <si>
    <t>Perfusor Space</t>
  </si>
  <si>
    <t>Modulārā stacija</t>
  </si>
  <si>
    <t>Space Com</t>
  </si>
  <si>
    <t>Moduāra stacija</t>
  </si>
  <si>
    <t>Space Staton MRI</t>
  </si>
  <si>
    <t>Slāpekļa oksīda īpatsvara noteikšanas iekarta</t>
  </si>
  <si>
    <t>Nobreath</t>
  </si>
  <si>
    <t>Bedfont Scientific</t>
  </si>
  <si>
    <t>Belimed</t>
  </si>
  <si>
    <t>Sterilizators tvaika</t>
  </si>
  <si>
    <t>MST-V 6-6-12 VS2</t>
  </si>
  <si>
    <t>Automātiskā mazgāšanas-dezinfekcijas iekārta</t>
  </si>
  <si>
    <t>WD 290 IQ</t>
  </si>
  <si>
    <t>Belmont Medical Technologies</t>
  </si>
  <si>
    <t>Hipotermijas iekārta</t>
  </si>
  <si>
    <t>CritiCool</t>
  </si>
  <si>
    <t>Biegler</t>
  </si>
  <si>
    <t>BW585</t>
  </si>
  <si>
    <t>Bitmos</t>
  </si>
  <si>
    <t>SAT 805</t>
  </si>
  <si>
    <t>SAT 801</t>
  </si>
  <si>
    <t>SAT 801+</t>
  </si>
  <si>
    <t>BTL Industries</t>
  </si>
  <si>
    <t>Ultraskaņas terapijas iekārta</t>
  </si>
  <si>
    <t>BTL-4000</t>
  </si>
  <si>
    <t>Lāzerterapijas ierīce</t>
  </si>
  <si>
    <t>BTL-4110 Premium</t>
  </si>
  <si>
    <t>BTL-4625 Premium</t>
  </si>
  <si>
    <t>BTS Bioengineering</t>
  </si>
  <si>
    <t>Trenažieris virtuālās realitātes</t>
  </si>
  <si>
    <t>BTS Nirvana</t>
  </si>
  <si>
    <t>CA-MI</t>
  </si>
  <si>
    <t>Askir 36BR</t>
  </si>
  <si>
    <t>New Askir 36BR</t>
  </si>
  <si>
    <t>Inhalators</t>
  </si>
  <si>
    <t>Clineb Basic</t>
  </si>
  <si>
    <t>Becton Dickinson</t>
  </si>
  <si>
    <t>Barošanas sūknis</t>
  </si>
  <si>
    <t>Alaris Enteral</t>
  </si>
  <si>
    <t>Alaris plus Enteral</t>
  </si>
  <si>
    <t>Alaris GW</t>
  </si>
  <si>
    <t>Alaris GH</t>
  </si>
  <si>
    <t>Alaris CC</t>
  </si>
  <si>
    <t>Capron Podologie</t>
  </si>
  <si>
    <t>Podograph 1foot</t>
  </si>
  <si>
    <t>Spirogrāfs</t>
  </si>
  <si>
    <t>MicroLab</t>
  </si>
  <si>
    <t>CareFusion</t>
  </si>
  <si>
    <t>Carl Reiner</t>
  </si>
  <si>
    <t>JET ventilators</t>
  </si>
  <si>
    <t>TwinStream</t>
  </si>
  <si>
    <t>Kamera acs dibena izmeklēšanai</t>
  </si>
  <si>
    <t>Clarus 700</t>
  </si>
  <si>
    <t>Cheiron</t>
  </si>
  <si>
    <t>Victoria Lipos</t>
  </si>
  <si>
    <t>Charmcare</t>
  </si>
  <si>
    <t>PRIZM3</t>
  </si>
  <si>
    <t>CX130</t>
  </si>
  <si>
    <t>CX130, C30 plus</t>
  </si>
  <si>
    <t>Contec</t>
  </si>
  <si>
    <t>CMS50D</t>
  </si>
  <si>
    <t>CMS50D1</t>
  </si>
  <si>
    <t>Covidien</t>
  </si>
  <si>
    <t>Cerebrālais/somatiskais oksimetrs</t>
  </si>
  <si>
    <t>INVOS 5100C</t>
  </si>
  <si>
    <t>Kangaroo ePump</t>
  </si>
  <si>
    <t>Kangaroo Joey</t>
  </si>
  <si>
    <t>Valleylab FX8</t>
  </si>
  <si>
    <t>C.S.O.</t>
  </si>
  <si>
    <t>Oftalmologa darba vieta</t>
  </si>
  <si>
    <t>Fusion</t>
  </si>
  <si>
    <t>Anestēzijas iekārta</t>
  </si>
  <si>
    <t>Datex-Ohmeda</t>
  </si>
  <si>
    <t>Avance CS2</t>
  </si>
  <si>
    <t>DEKA</t>
  </si>
  <si>
    <t>Lāzerķirurģiskā iekārta</t>
  </si>
  <si>
    <t>Smartoffice</t>
  </si>
  <si>
    <t>DeVilbiss Healthcare</t>
  </si>
  <si>
    <t>Iekārta pozitīva spiediena nodrošināšanai elpceļos</t>
  </si>
  <si>
    <t>BLUE AutoPlus</t>
  </si>
  <si>
    <t>Skābekļa koncentrators</t>
  </si>
  <si>
    <t>Compact 525</t>
  </si>
  <si>
    <t>Draeger Medical</t>
  </si>
  <si>
    <t>Apsildāmā gulta</t>
  </si>
  <si>
    <t>Babytherm 8010</t>
  </si>
  <si>
    <t>Fabius GS Premium</t>
  </si>
  <si>
    <t>Inkubators</t>
  </si>
  <si>
    <t>Isolette 8000</t>
  </si>
  <si>
    <t>Isolette 8000 Plus</t>
  </si>
  <si>
    <t>Transporta inkubators</t>
  </si>
  <si>
    <t>Isolette TI500-1C</t>
  </si>
  <si>
    <t>Edan</t>
  </si>
  <si>
    <t>iM60</t>
  </si>
  <si>
    <t>iM8B</t>
  </si>
  <si>
    <t>X12</t>
  </si>
  <si>
    <t>Ethicon Endo-Surgery</t>
  </si>
  <si>
    <t>Ģenerators ultraskaņas un modernās bipolārās tehnoloģijas</t>
  </si>
  <si>
    <t>GEN11</t>
  </si>
  <si>
    <t>ELITechGroup Inc</t>
  </si>
  <si>
    <t>Sviedru savākšanas sistēma</t>
  </si>
  <si>
    <t>3700 SYS</t>
  </si>
  <si>
    <t>Valleylab FT10</t>
  </si>
  <si>
    <t>Erbe Elektromedizin</t>
  </si>
  <si>
    <t>Elektrokoagulators</t>
  </si>
  <si>
    <t>VIO 300S</t>
  </si>
  <si>
    <t>Ķirurģisko dūmu nosūcējs</t>
  </si>
  <si>
    <t>IES3</t>
  </si>
  <si>
    <t>Ergoline</t>
  </si>
  <si>
    <t>Veloergonometrs</t>
  </si>
  <si>
    <t>Ergoselect 100K</t>
  </si>
  <si>
    <t>Ergoselect 4</t>
  </si>
  <si>
    <t>Essilor</t>
  </si>
  <si>
    <t>Oftalmologa, optometrista darba vieta</t>
  </si>
  <si>
    <t>OST-250</t>
  </si>
  <si>
    <t>Famed Lodz</t>
  </si>
  <si>
    <t>Pārvietojama procedūru lampa</t>
  </si>
  <si>
    <t>SOLIS 60F</t>
  </si>
  <si>
    <t>Fisher&amp;Paykel Healthcare</t>
  </si>
  <si>
    <t>MR850</t>
  </si>
  <si>
    <t>MR810</t>
  </si>
  <si>
    <t>MR410</t>
  </si>
  <si>
    <t>MR730</t>
  </si>
  <si>
    <t>Mākslīgā plaušu ventilēšanas iekārta</t>
  </si>
  <si>
    <t>Neopuff</t>
  </si>
  <si>
    <t>Pacientu sildīšanas vieta</t>
  </si>
  <si>
    <t>CosyCot 900</t>
  </si>
  <si>
    <t>Fresenius Medical Care</t>
  </si>
  <si>
    <t>Sūknis parenterālās barošanas</t>
  </si>
  <si>
    <t>Ambix Activ</t>
  </si>
  <si>
    <t>Fysioline</t>
  </si>
  <si>
    <t>Slīdošais skrejceļš</t>
  </si>
  <si>
    <t>Matrix</t>
  </si>
  <si>
    <t>Velotrenažieris</t>
  </si>
  <si>
    <t>Matrix 3X</t>
  </si>
  <si>
    <t>Gambro Lundia AB</t>
  </si>
  <si>
    <t>Nepārtrauktās nieru aizstājterapijas iekārta</t>
  </si>
  <si>
    <t>Prismaflex</t>
  </si>
  <si>
    <t>pH impedances mērītājs</t>
  </si>
  <si>
    <t>GIMA</t>
  </si>
  <si>
    <t>Super Tobi</t>
  </si>
  <si>
    <t xml:space="preserve">Super Vega Battery </t>
  </si>
  <si>
    <t>Super Vega Battery Plus</t>
  </si>
  <si>
    <t>Tobi</t>
  </si>
  <si>
    <t>Grason - Stadler</t>
  </si>
  <si>
    <t>Audiometrs portatīvs</t>
  </si>
  <si>
    <t>GSI Corti</t>
  </si>
  <si>
    <t>G.Heinemann Medizintechnik</t>
  </si>
  <si>
    <t>LOR darba vieta</t>
  </si>
  <si>
    <t>MODULA Europa</t>
  </si>
  <si>
    <t>Modula Paris SW</t>
  </si>
  <si>
    <t>H/p cosmos sports &amp; medical</t>
  </si>
  <si>
    <t>Skrejceļš</t>
  </si>
  <si>
    <t>Pluto med</t>
  </si>
  <si>
    <t>Hamilton Medical</t>
  </si>
  <si>
    <t>Mākslīgās plaušu ventilācijas iekārta</t>
  </si>
  <si>
    <t>Hamilton T1</t>
  </si>
  <si>
    <t>Hemochron Jr.</t>
  </si>
  <si>
    <t>Koagulācijas parametru noteikšanas iekārta</t>
  </si>
  <si>
    <t xml:space="preserve">Signature </t>
  </si>
  <si>
    <t>Heidelberg Engineering</t>
  </si>
  <si>
    <t>Acu optiskās koherences tomogrāfijas iekārta</t>
  </si>
  <si>
    <t>SPECTRALIS OCT</t>
  </si>
  <si>
    <t>Heine</t>
  </si>
  <si>
    <t>Beta 200</t>
  </si>
  <si>
    <t>Beta 200S</t>
  </si>
  <si>
    <t>Beta 200 LED</t>
  </si>
  <si>
    <t>Beta K180</t>
  </si>
  <si>
    <t>Retinoskops</t>
  </si>
  <si>
    <t>Hersill</t>
  </si>
  <si>
    <t>EUROVAC H-50</t>
  </si>
  <si>
    <t>V7 mx</t>
  </si>
  <si>
    <t>V7 plus AC</t>
  </si>
  <si>
    <t>Hewlett Packard (Philips)</t>
  </si>
  <si>
    <t>Viridia M30</t>
  </si>
  <si>
    <t>Hico</t>
  </si>
  <si>
    <t>Variotherm 550</t>
  </si>
  <si>
    <t>Hill-Room</t>
  </si>
  <si>
    <t>Ģenerators gaisa pulsācijai</t>
  </si>
  <si>
    <t>The West TM model 105</t>
  </si>
  <si>
    <t>Homoth Medizinelektonik</t>
  </si>
  <si>
    <t>Tymp 4000</t>
  </si>
  <si>
    <t>Tymp 4000M</t>
  </si>
  <si>
    <t>Icare Finland Oy</t>
  </si>
  <si>
    <t>Acs tonometrs</t>
  </si>
  <si>
    <t>IC-100</t>
  </si>
  <si>
    <t>IC-200</t>
  </si>
  <si>
    <t>Inditherm Medical</t>
  </si>
  <si>
    <t>Cosycrib</t>
  </si>
  <si>
    <t>Inomed</t>
  </si>
  <si>
    <t>RF ablācijas iekārta</t>
  </si>
  <si>
    <t>LG2 sEEG</t>
  </si>
  <si>
    <t>Inspiration Healthcare</t>
  </si>
  <si>
    <t>Sildītājs jaundzimušo</t>
  </si>
  <si>
    <t>CosyTherm CCU204</t>
  </si>
  <si>
    <t>IHC-1000</t>
  </si>
  <si>
    <t>Instrumentation Laboratory Company</t>
  </si>
  <si>
    <t>Asins gāzu analizators</t>
  </si>
  <si>
    <t>GEM Premier 5000</t>
  </si>
  <si>
    <t>Integra</t>
  </si>
  <si>
    <t>Ultraskaņas atsūcējs</t>
  </si>
  <si>
    <t>Cusa Clarity</t>
  </si>
  <si>
    <t>Intermedic</t>
  </si>
  <si>
    <t>Multidiode Surgical Series 4G</t>
  </si>
  <si>
    <t xml:space="preserve">Humeca Mesher </t>
  </si>
  <si>
    <t>Kanmed</t>
  </si>
  <si>
    <t>BabyWarmer BW3-001</t>
  </si>
  <si>
    <t>BabyWarmer BW3-020</t>
  </si>
  <si>
    <t>Skapis sildīšanas</t>
  </si>
  <si>
    <t>Warmercabinet</t>
  </si>
  <si>
    <t>Warmercabinet GE41900</t>
  </si>
  <si>
    <t>Warmercabinet GE2350</t>
  </si>
  <si>
    <t>Warmercabinet GE 2350S</t>
  </si>
  <si>
    <t>Video savienotājmodulis</t>
  </si>
  <si>
    <t>TC201</t>
  </si>
  <si>
    <t>TC201EN</t>
  </si>
  <si>
    <t>Gaismas avots diožu (LED)</t>
  </si>
  <si>
    <t>TL300</t>
  </si>
  <si>
    <t>Videokameras vadības bloks</t>
  </si>
  <si>
    <t>TC304</t>
  </si>
  <si>
    <t>Galvas lampa</t>
  </si>
  <si>
    <t>20161420-1</t>
  </si>
  <si>
    <t>Keller</t>
  </si>
  <si>
    <t>Krioterapijas iekārta</t>
  </si>
  <si>
    <t xml:space="preserve">Cryomatic MKII </t>
  </si>
  <si>
    <t>KLS Martin</t>
  </si>
  <si>
    <t>maXium Smart C</t>
  </si>
  <si>
    <t>Laerdal Medical</t>
  </si>
  <si>
    <t>LSU4000</t>
  </si>
  <si>
    <t>Magnetoterapijas iekārta</t>
  </si>
  <si>
    <t>MT Profesional</t>
  </si>
  <si>
    <t>Liva Nova</t>
  </si>
  <si>
    <t>Pacientu sildīšanas-dzesēšanas iekārta</t>
  </si>
  <si>
    <t>Heater-Cooler System 3T</t>
  </si>
  <si>
    <t>Mākslīgās asinsrites sistēma</t>
  </si>
  <si>
    <t>Stockert S5</t>
  </si>
  <si>
    <t>Lode</t>
  </si>
  <si>
    <t>Valiant 2 rehab</t>
  </si>
  <si>
    <t>Lowenstein Medical</t>
  </si>
  <si>
    <t>Ventilācijas iekārta pozitīva spiediena nodrošināšanai elpceļos</t>
  </si>
  <si>
    <t>Bilevel Prisma 30ST</t>
  </si>
  <si>
    <t>Mākslīgā plaušu ventilācijas ierīce portatīva</t>
  </si>
  <si>
    <t>LUISA LM150TD</t>
  </si>
  <si>
    <t>LEON MRI</t>
  </si>
  <si>
    <t>Anestēzijas iekārta portatīva</t>
  </si>
  <si>
    <t>Sinus</t>
  </si>
  <si>
    <t>Venti 30</t>
  </si>
  <si>
    <t>Vent30-C</t>
  </si>
  <si>
    <t>Defibrilators</t>
  </si>
  <si>
    <t>HeartStart MRx</t>
  </si>
  <si>
    <t>Servo-U</t>
  </si>
  <si>
    <t>Servo-n</t>
  </si>
  <si>
    <t>Magnus</t>
  </si>
  <si>
    <t>Masimo</t>
  </si>
  <si>
    <t>Radical TM</t>
  </si>
  <si>
    <t>RAD8</t>
  </si>
  <si>
    <t>RAD97</t>
  </si>
  <si>
    <t>Kapnogrāfs</t>
  </si>
  <si>
    <t>EMMA</t>
  </si>
  <si>
    <t>Maxtec</t>
  </si>
  <si>
    <t>MaxVenturi</t>
  </si>
  <si>
    <t>Medcaptain Medical Technology</t>
  </si>
  <si>
    <t>NAVI-60</t>
  </si>
  <si>
    <t>Clario</t>
  </si>
  <si>
    <t>Krūts piena atsūcējs</t>
  </si>
  <si>
    <t>Symphony</t>
  </si>
  <si>
    <t>Solo</t>
  </si>
  <si>
    <t>Swing maxi</t>
  </si>
  <si>
    <t>Pump Style</t>
  </si>
  <si>
    <t>Medical Econet</t>
  </si>
  <si>
    <t>Doplers fetālais</t>
  </si>
  <si>
    <t>Ecosound</t>
  </si>
  <si>
    <t>Palm Care plus</t>
  </si>
  <si>
    <t>Medicapteurs</t>
  </si>
  <si>
    <t>T Plate</t>
  </si>
  <si>
    <t>T Plate 30</t>
  </si>
  <si>
    <t>Medicare Colgate</t>
  </si>
  <si>
    <t>Piena pasterizators</t>
  </si>
  <si>
    <t>Sterifeed S90</t>
  </si>
  <si>
    <t>Mediprema</t>
  </si>
  <si>
    <t>Fototerapijas lampa</t>
  </si>
  <si>
    <t>360</t>
  </si>
  <si>
    <t>Obloo</t>
  </si>
  <si>
    <t>Medix icsa</t>
  </si>
  <si>
    <t>Lampa Fototerapijas</t>
  </si>
  <si>
    <t>MediLED</t>
  </si>
  <si>
    <t>Medizintechnik</t>
  </si>
  <si>
    <t>MEDICENTER</t>
  </si>
  <si>
    <t>Urofloumetrs</t>
  </si>
  <si>
    <t>UROPORT NG</t>
  </si>
  <si>
    <t>Smartflow</t>
  </si>
  <si>
    <t>Medlab</t>
  </si>
  <si>
    <t>VITRO</t>
  </si>
  <si>
    <t>Autotransfūzijas iekārta</t>
  </si>
  <si>
    <t>Autolog</t>
  </si>
  <si>
    <t>Pumpis centrifūgas</t>
  </si>
  <si>
    <t>550 Bio-Console</t>
  </si>
  <si>
    <t>Neironavigācija</t>
  </si>
  <si>
    <t>Stealth 8 Premium</t>
  </si>
  <si>
    <t>Jaudas vadības konsole</t>
  </si>
  <si>
    <t>EC300</t>
  </si>
  <si>
    <t>MES</t>
  </si>
  <si>
    <t>Rinomanometrs</t>
  </si>
  <si>
    <t>Rhinotest 1000</t>
  </si>
  <si>
    <t>Micromed Medizintechnik</t>
  </si>
  <si>
    <t>MD100</t>
  </si>
  <si>
    <t>Šķidruma sildītājs</t>
  </si>
  <si>
    <t>CTW5L</t>
  </si>
  <si>
    <t>SV600</t>
  </si>
  <si>
    <t>Mindray</t>
  </si>
  <si>
    <t>Asinsspiediena mērītājs</t>
  </si>
  <si>
    <t>BP10</t>
  </si>
  <si>
    <t>VS-600</t>
  </si>
  <si>
    <t>VS-8</t>
  </si>
  <si>
    <t>BeneHeart D30</t>
  </si>
  <si>
    <t>MEC-1000</t>
  </si>
  <si>
    <t>BeneView T1</t>
  </si>
  <si>
    <t>MIPM</t>
  </si>
  <si>
    <t>MRI PMS Tesla M3</t>
  </si>
  <si>
    <t>Miris</t>
  </si>
  <si>
    <t>Piena analizators</t>
  </si>
  <si>
    <t>Miris Human Milk Analyzer</t>
  </si>
  <si>
    <t>Moretti</t>
  </si>
  <si>
    <t>MMS</t>
  </si>
  <si>
    <t>pH metrijas iekārta</t>
  </si>
  <si>
    <t>Ohmega</t>
  </si>
  <si>
    <t>Funkcionālās diagnostikas izmeklēšanas iekārta ar dazādiem moduļiem</t>
  </si>
  <si>
    <t>Nexus</t>
  </si>
  <si>
    <t>Natus</t>
  </si>
  <si>
    <t>MADSENA Astera 2</t>
  </si>
  <si>
    <t>ALGO 7i</t>
  </si>
  <si>
    <t>Neiromonitoringa sistēma</t>
  </si>
  <si>
    <t>Protektor32</t>
  </si>
  <si>
    <t>Elektroencefalogrāfs</t>
  </si>
  <si>
    <t>Nicolet</t>
  </si>
  <si>
    <t>Natus Quantum 64</t>
  </si>
  <si>
    <t>Natus Quantum 128</t>
  </si>
  <si>
    <t>Kortikālais stimulators</t>
  </si>
  <si>
    <t>Nicolet cortical stimulator</t>
  </si>
  <si>
    <t>Elektromiogrāfs</t>
  </si>
  <si>
    <t>Synergy EDX</t>
  </si>
  <si>
    <t>Xltek</t>
  </si>
  <si>
    <t xml:space="preserve">Northern Meditec </t>
  </si>
  <si>
    <t>Aquarius</t>
  </si>
  <si>
    <t>Nutricia</t>
  </si>
  <si>
    <t>Sūknis barošanas</t>
  </si>
  <si>
    <t>Flocare Infinity</t>
  </si>
  <si>
    <t>Flocare Infinity III</t>
  </si>
  <si>
    <t>Sūknis</t>
  </si>
  <si>
    <t>KV-6</t>
  </si>
  <si>
    <t>Mazgāšanas-dezinfekcijas iekārta</t>
  </si>
  <si>
    <t>ETD4 Plus</t>
  </si>
  <si>
    <t>Videobronhoskops</t>
  </si>
  <si>
    <t>BF-H1100</t>
  </si>
  <si>
    <t>BF-XP190</t>
  </si>
  <si>
    <t>Videogastroskops</t>
  </si>
  <si>
    <t>GIF-H185</t>
  </si>
  <si>
    <t>GIF-1100</t>
  </si>
  <si>
    <t>Videogastroskops transnazālais</t>
  </si>
  <si>
    <t>GIF-H190N</t>
  </si>
  <si>
    <t>Videokolonoskops</t>
  </si>
  <si>
    <t>PCF-PH190I</t>
  </si>
  <si>
    <t>PARI BOY SX</t>
  </si>
  <si>
    <t>PARI SINUS</t>
  </si>
  <si>
    <t>PARI BOY Classic</t>
  </si>
  <si>
    <t>Pari Junior Boy</t>
  </si>
  <si>
    <t>PARI Respiratory Equipment, Inc.</t>
  </si>
  <si>
    <t>Pudelīšu sildītājs</t>
  </si>
  <si>
    <t>Philips</t>
  </si>
  <si>
    <t>Heartstart MRx</t>
  </si>
  <si>
    <t>Efficia DFM100</t>
  </si>
  <si>
    <t>Intelli Vue MP50</t>
  </si>
  <si>
    <t>Analizators anestezijas gāzu</t>
  </si>
  <si>
    <t xml:space="preserve">IntelliVue G5 </t>
  </si>
  <si>
    <t>Intelli Vue MP70</t>
  </si>
  <si>
    <t>IntelliVue MX450</t>
  </si>
  <si>
    <t>IntelliVue MX550</t>
  </si>
  <si>
    <t>IntelliVue MX750</t>
  </si>
  <si>
    <t>IntelliVue X2</t>
  </si>
  <si>
    <t>IntelliVue X3</t>
  </si>
  <si>
    <t>Vitālo funkciju monitors</t>
  </si>
  <si>
    <t>MP 30</t>
  </si>
  <si>
    <t>MR 400</t>
  </si>
  <si>
    <t>SureSings VM6</t>
  </si>
  <si>
    <t>Viridia</t>
  </si>
  <si>
    <t>Pieslēguma stacija pacienta monitoram</t>
  </si>
  <si>
    <t>X3 Dock</t>
  </si>
  <si>
    <t>EEG mērīšanas modulis</t>
  </si>
  <si>
    <t>M1027B</t>
  </si>
  <si>
    <t>BIS mērīšanas modulis</t>
  </si>
  <si>
    <t>M1034B</t>
  </si>
  <si>
    <t>rSO2 mērīšanas modulis</t>
  </si>
  <si>
    <t>CO 867184</t>
  </si>
  <si>
    <t>C.O. mērīšanas modulis</t>
  </si>
  <si>
    <t>M1012A</t>
  </si>
  <si>
    <t>EtCO2 mērīšanas modulis</t>
  </si>
  <si>
    <t>867040/M2501A</t>
  </si>
  <si>
    <t>NMT mērīšanas modulis</t>
  </si>
  <si>
    <t>865283</t>
  </si>
  <si>
    <t>AGM mērīšanas modulis</t>
  </si>
  <si>
    <t>G7m</t>
  </si>
  <si>
    <t>IBP mērīšanas modulis</t>
  </si>
  <si>
    <t>M1006B</t>
  </si>
  <si>
    <t>PiCCO mērīšanas modulis</t>
  </si>
  <si>
    <t>867040</t>
  </si>
  <si>
    <t>Darba stacija</t>
  </si>
  <si>
    <t>PICiX</t>
  </si>
  <si>
    <t xml:space="preserve"> R25C-PT</t>
  </si>
  <si>
    <t>Respironics</t>
  </si>
  <si>
    <t>Elpceļu drenāžas sistēma</t>
  </si>
  <si>
    <t>Cough Assist E70</t>
  </si>
  <si>
    <t>EverFlo</t>
  </si>
  <si>
    <t>EverFlo OPI</t>
  </si>
  <si>
    <t>SimplyGo</t>
  </si>
  <si>
    <t>SimplyGo Mini</t>
  </si>
  <si>
    <t>Trilogy 100</t>
  </si>
  <si>
    <t>Māklsīgā plaušu ventilācijas iekārta</t>
  </si>
  <si>
    <t>Sentec</t>
  </si>
  <si>
    <t>Monitors - transkutāns PCO2</t>
  </si>
  <si>
    <t>SDM</t>
  </si>
  <si>
    <t>tCOM</t>
  </si>
  <si>
    <t>Shenzhen Goldway</t>
  </si>
  <si>
    <t>G3</t>
  </si>
  <si>
    <t>Schiller</t>
  </si>
  <si>
    <t>Elektrokardiogrāfs digitālais kopā ar vakuumsūkni KISS</t>
  </si>
  <si>
    <t>Cardiovit AT-104 PC</t>
  </si>
  <si>
    <t>Elektrokardiogrāfs</t>
  </si>
  <si>
    <t>Cardiovit AT-101</t>
  </si>
  <si>
    <t>Cardiovit FT-1</t>
  </si>
  <si>
    <t>Cardiovit MS 2010</t>
  </si>
  <si>
    <t>BR-102 plus</t>
  </si>
  <si>
    <t>Holteris</t>
  </si>
  <si>
    <t>Medilog AR</t>
  </si>
  <si>
    <t>Siemens</t>
  </si>
  <si>
    <t>Mākslīgā plaušu ventilācijas iekārta</t>
  </si>
  <si>
    <t>Servo-i</t>
  </si>
  <si>
    <t>Strassel &amp; Co.</t>
  </si>
  <si>
    <t>Vakuumelektrodu sistēma</t>
  </si>
  <si>
    <t>DT100</t>
  </si>
  <si>
    <t>Sumer</t>
  </si>
  <si>
    <t>Sildierīce pudelēm</t>
  </si>
  <si>
    <t>SM-ASB</t>
  </si>
  <si>
    <t>SunTech Medical</t>
  </si>
  <si>
    <t>Oscar 2</t>
  </si>
  <si>
    <t>TEC COM GmbH</t>
  </si>
  <si>
    <t>Tecotherm Neo</t>
  </si>
  <si>
    <t>Terumo Cardiovascular systems corporation</t>
  </si>
  <si>
    <t>Asins parametru monitorēšanas sistēma</t>
  </si>
  <si>
    <t>CDI 550</t>
  </si>
  <si>
    <t>Timago</t>
  </si>
  <si>
    <t>Pretizgulējuma matracis</t>
  </si>
  <si>
    <t>GM-3000</t>
  </si>
  <si>
    <t>TGR-Y MB001-1</t>
  </si>
  <si>
    <t>Tomey Corporation</t>
  </si>
  <si>
    <t>Autorefraktometrs</t>
  </si>
  <si>
    <t>CX 800</t>
  </si>
  <si>
    <t>Transmed Medizintechnik GmbH</t>
  </si>
  <si>
    <t xml:space="preserve">Asins iekārta komponentu atkausēšanas </t>
  </si>
  <si>
    <t>Sahara III</t>
  </si>
  <si>
    <t>Transonic systems Inc.</t>
  </si>
  <si>
    <t>Ultraskaņas plūsmas mērītājs</t>
  </si>
  <si>
    <t>HT 363</t>
  </si>
  <si>
    <t>Viatom</t>
  </si>
  <si>
    <t>FS20P</t>
  </si>
  <si>
    <t>Vyaire</t>
  </si>
  <si>
    <t>Velospiroergometrs</t>
  </si>
  <si>
    <t>Vyntus CPX</t>
  </si>
  <si>
    <t>Weyer</t>
  </si>
  <si>
    <t>Lampa fototerapijas</t>
  </si>
  <si>
    <t>Bilicompact LED</t>
  </si>
  <si>
    <t>Sildlampa</t>
  </si>
  <si>
    <t>Ceramotherm 3100</t>
  </si>
  <si>
    <t>Gulta apsildāmā</t>
  </si>
  <si>
    <t>Thermocare KCE</t>
  </si>
  <si>
    <t>WILAmed</t>
  </si>
  <si>
    <t>Mitrinātājs</t>
  </si>
  <si>
    <t>AIRcon</t>
  </si>
  <si>
    <t>Zimmer</t>
  </si>
  <si>
    <t>Žņaugs elektriskais</t>
  </si>
  <si>
    <t>A.T.S. 4000TS</t>
  </si>
  <si>
    <t>Dermatoms</t>
  </si>
  <si>
    <t>Zimmer Dermatome</t>
  </si>
  <si>
    <t>Envitec</t>
  </si>
  <si>
    <t>Alkometrs</t>
  </si>
  <si>
    <t>AlcoQuant 6020</t>
  </si>
  <si>
    <t>Ierīcēm, kurām periodiski veicamo darbu saturs mainās, Pretendents aizpilda tehnisko specifikāciju un finanšu piedāvājumu, izveidojot papildus rindu/as zem ierīces modeļa, katrā jaunā rindā norādot periodiski veicamā darba veidu, par kuru tiek iesniegts piedāvājums, pārliecinoties, ka kopumā ir uzskaitīti visi uz ierīci attiecināmie periodiski veicamie darbi. Skat. "Piemērs TS un FP aizpildīšanai".</t>
  </si>
  <si>
    <t>Gada</t>
  </si>
  <si>
    <t>JĀ, pie ražotāja</t>
  </si>
  <si>
    <t>Vai tiks piesaistīts apakšuzņēmums     JĀ/NĒ</t>
  </si>
  <si>
    <t>Inventis</t>
  </si>
  <si>
    <t>Timpani</t>
  </si>
  <si>
    <t>Apkope pie ražotāja, aizvietojošā iekārta nav pieejama vai aizvietojošās iekārtas maksa ir 100 EUR vai pieejama bezmaksas</t>
  </si>
  <si>
    <t>Ja periodiskie veicamie darbi notiek pie ražotāja, piezīmēs norādīt aizvietojošas iekārtas pieejamību, piedāvājumu norādīt tikai pakalpojuma izmaksas 13.kolonnā . Skat. "Piemērs TS un FP aizpildīšanai".</t>
  </si>
  <si>
    <t>***Norādītais ierīču skaits tehniskajā specifikācijā ir aptuvens un paredzēts informatīviem nolūkiem; līgumu paredzēts noslēgt par pakalpojuma vienības cenu, norādot maksimālo summu, kuru var izmantot līguma darbības laikā (divus gadus).</t>
  </si>
  <si>
    <t>Carl Zeiss</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</si>
  <si>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</si>
  <si>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</si>
  <si>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</si>
  <si>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</si>
  <si>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</si>
  <si>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</si>
  <si>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</si>
  <si>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</si>
  <si>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</si>
  <si>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</si>
  <si>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</si>
  <si>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</si>
  <si>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</si>
  <si>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</si>
  <si>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</si>
  <si>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</si>
  <si>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</si>
  <si>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</si>
  <si>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</si>
  <si>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</si>
  <si>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</si>
  <si>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</si>
  <si>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</si>
  <si>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</si>
  <si>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</si>
  <si>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</si>
  <si>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</si>
  <si>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</si>
  <si>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</si>
  <si>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</si>
  <si>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</si>
  <si>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</si>
  <si>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</si>
  <si>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</si>
  <si>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</si>
  <si>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</si>
  <si>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</si>
  <si>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</si>
  <si>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43</t>
  </si>
  <si>
    <t>45</t>
  </si>
  <si>
    <t>42</t>
  </si>
  <si>
    <t>44</t>
  </si>
  <si>
    <t>46</t>
  </si>
  <si>
    <t>47</t>
  </si>
  <si>
    <t>48</t>
  </si>
  <si>
    <t>49</t>
  </si>
  <si>
    <t>50</t>
  </si>
  <si>
    <t>51</t>
  </si>
  <si>
    <t>52</t>
  </si>
  <si>
    <t>53</t>
  </si>
  <si>
    <t>54</t>
  </si>
  <si>
    <t>55</t>
  </si>
  <si>
    <t>56</t>
  </si>
  <si>
    <t>57</t>
  </si>
  <si>
    <t>58</t>
  </si>
  <si>
    <t>59</t>
  </si>
  <si>
    <t>60</t>
  </si>
  <si>
    <t>61</t>
  </si>
  <si>
    <t>62</t>
  </si>
  <si>
    <t>63</t>
  </si>
  <si>
    <t>68</t>
  </si>
  <si>
    <t>64</t>
  </si>
  <si>
    <t>65</t>
  </si>
  <si>
    <t>66</t>
  </si>
  <si>
    <t>67</t>
  </si>
  <si>
    <t>69</t>
  </si>
  <si>
    <t>70</t>
  </si>
  <si>
    <t>71</t>
  </si>
  <si>
    <t>72</t>
  </si>
  <si>
    <t>73</t>
  </si>
  <si>
    <t>74</t>
  </si>
  <si>
    <t>75</t>
  </si>
  <si>
    <t>76</t>
  </si>
  <si>
    <t>Tām ierīcēm, kurām ir paredzēta elektrodrošības pārbaude, norādīt to 7.kolonnā.</t>
  </si>
  <si>
    <t>Tām ierīcēm, kurām ir paredzēta funkcionālā pārbaude, norādīt to 8.kolonnā.</t>
  </si>
  <si>
    <r>
      <t xml:space="preserve">Kopējās izmaksas viena periodiski veicamā darba veikšanai tiek aprēķinātas sekojoši: </t>
    </r>
    <r>
      <rPr>
        <b/>
        <sz val="11"/>
        <rFont val="Times New Roman"/>
        <family val="1"/>
        <charset val="186"/>
      </rPr>
      <t>13=9+10</t>
    </r>
    <r>
      <rPr>
        <sz val="11"/>
        <rFont val="Times New Roman"/>
        <family val="1"/>
        <charset val="186"/>
      </rPr>
      <t>, kur norādītie skaitļi ir kolonnas kārtas numurs.</t>
    </r>
  </si>
  <si>
    <t>Vērtējamo summu 14.kolonnā aprēķina kā summu par elektrodrošības un funkcionālās pārbaudi vienai iekārtai, pieskaitot remonta servisa stundas likmi. Ja iekārtai nav paredzēta tehniskā uzraudzība, tad 14.kolonnā norāda tikai remonta stundas likmi.</t>
  </si>
  <si>
    <t>4.tabulai:</t>
  </si>
  <si>
    <t>5.tabulai:</t>
  </si>
  <si>
    <t>77</t>
  </si>
  <si>
    <t>78</t>
  </si>
  <si>
    <t>79</t>
  </si>
  <si>
    <t>80</t>
  </si>
  <si>
    <t>81</t>
  </si>
  <si>
    <t>82</t>
  </si>
  <si>
    <t>83</t>
  </si>
  <si>
    <t>Braun</t>
  </si>
  <si>
    <t>85</t>
  </si>
  <si>
    <t>86</t>
  </si>
  <si>
    <t>84</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</si>
  <si>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</si>
  <si>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</si>
  <si>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</si>
  <si>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</si>
  <si>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</si>
  <si>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</si>
  <si>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</si>
  <si>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</si>
  <si>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</si>
  <si>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</si>
  <si>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</si>
  <si>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</si>
  <si>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</si>
  <si>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</si>
  <si>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</si>
  <si>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</si>
  <si>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</si>
  <si>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</si>
  <si>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</si>
  <si>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</si>
  <si>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</si>
  <si>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</si>
  <si>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</si>
  <si>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</si>
  <si>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</si>
  <si>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</si>
  <si>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</si>
  <si>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</si>
  <si>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</si>
  <si>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</si>
  <si>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</si>
  <si>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</si>
  <si>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</si>
  <si>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</si>
  <si>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</si>
  <si>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</si>
  <si>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</si>
  <si>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</si>
  <si>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</si>
  <si>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</si>
  <si>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</si>
  <si>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</si>
  <si>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</si>
  <si>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</si>
  <si>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</si>
  <si>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</si>
  <si>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</si>
  <si>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</si>
  <si>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</si>
  <si>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</si>
  <si>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</si>
  <si>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</si>
  <si>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</si>
  <si>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</si>
  <si>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</si>
  <si>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</si>
  <si>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</si>
  <si>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</si>
  <si>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</si>
  <si>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</si>
  <si>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</si>
  <si>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</si>
  <si>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</si>
  <si>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</si>
  <si>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</si>
  <si>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</si>
  <si>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</si>
  <si>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</si>
  <si>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</si>
  <si>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</si>
  <si>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</si>
  <si>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</si>
  <si>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</si>
  <si>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</si>
  <si>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</si>
  <si>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</si>
  <si>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</si>
  <si>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</si>
  <si>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</si>
  <si>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</si>
  <si>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</si>
  <si>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</si>
  <si>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</si>
  <si>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</si>
  <si>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</si>
  <si>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272</t>
  </si>
  <si>
    <t>172</t>
  </si>
  <si>
    <t>173</t>
  </si>
  <si>
    <t>174</t>
  </si>
  <si>
    <t>175</t>
  </si>
  <si>
    <t>176</t>
  </si>
  <si>
    <t>177</t>
  </si>
  <si>
    <t>178</t>
  </si>
  <si>
    <t>179</t>
  </si>
  <si>
    <t>180</t>
  </si>
  <si>
    <t>181</t>
  </si>
  <si>
    <t>182</t>
  </si>
  <si>
    <t>185</t>
  </si>
  <si>
    <t>183</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</si>
  <si>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</si>
  <si>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</si>
  <si>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</si>
  <si>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</si>
  <si>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</si>
  <si>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</si>
  <si>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</si>
  <si>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</si>
  <si>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</si>
  <si>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</si>
  <si>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</si>
  <si>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</si>
  <si>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</si>
  <si>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</si>
  <si>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</si>
  <si>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</si>
  <si>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</si>
  <si>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</si>
  <si>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</si>
  <si>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</si>
  <si>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</si>
  <si>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</si>
  <si>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</si>
  <si>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</si>
  <si>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</si>
  <si>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</si>
  <si>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</si>
  <si>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</si>
  <si>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</si>
  <si>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</si>
  <si>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</si>
  <si>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</si>
  <si>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</si>
  <si>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</si>
  <si>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6.tabulai:</t>
  </si>
  <si>
    <t>7.tabulai:</t>
  </si>
  <si>
    <t>Remonta servisa stundas likme EUR bez PVN</t>
  </si>
  <si>
    <t>Uzvarētājs katrai pozīcijai tiks noteikts, ņemot vērā remonta servisa stundas likmi.</t>
  </si>
  <si>
    <t>220</t>
  </si>
  <si>
    <t>221</t>
  </si>
  <si>
    <t>222</t>
  </si>
  <si>
    <t>223</t>
  </si>
  <si>
    <t>224</t>
  </si>
  <si>
    <t>225</t>
  </si>
  <si>
    <t>226</t>
  </si>
  <si>
    <t>227</t>
  </si>
  <si>
    <t>228</t>
  </si>
  <si>
    <t>229</t>
  </si>
  <si>
    <t>256</t>
  </si>
  <si>
    <t>257</t>
  </si>
  <si>
    <t>258</t>
  </si>
  <si>
    <t>259</t>
  </si>
  <si>
    <t>260</t>
  </si>
  <si>
    <t>261</t>
  </si>
  <si>
    <t>262</t>
  </si>
  <si>
    <t>263</t>
  </si>
  <si>
    <t>264</t>
  </si>
  <si>
    <t>265</t>
  </si>
  <si>
    <t>266</t>
  </si>
  <si>
    <t>267</t>
  </si>
  <si>
    <t>268</t>
  </si>
  <si>
    <t>269</t>
  </si>
  <si>
    <t>270</t>
  </si>
  <si>
    <t>271</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</si>
  <si>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</si>
  <si>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</si>
  <si>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</si>
  <si>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</si>
  <si>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</si>
  <si>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</si>
  <si>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</si>
  <si>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</si>
  <si>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</si>
  <si>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</si>
  <si>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</si>
  <si>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</si>
  <si>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</si>
  <si>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</si>
  <si>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</si>
  <si>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</si>
  <si>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</si>
  <si>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</si>
  <si>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</si>
  <si>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</si>
  <si>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</si>
  <si>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</si>
  <si>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</si>
  <si>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</si>
  <si>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</si>
  <si>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</si>
  <si>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</si>
  <si>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</si>
  <si>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</si>
  <si>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</si>
  <si>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</si>
  <si>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</si>
  <si>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</si>
  <si>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</si>
  <si>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</si>
  <si>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</si>
  <si>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</si>
  <si>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</si>
  <si>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</si>
  <si>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</si>
  <si>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</si>
  <si>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</si>
  <si>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</si>
  <si>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</si>
  <si>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</si>
  <si>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Macroduct Advanced 3710</t>
  </si>
  <si>
    <r>
      <t>Tehniskā specifikācija aktualizēta</t>
    </r>
    <r>
      <rPr>
        <b/>
        <sz val="11"/>
        <color theme="1"/>
        <rFont val="Times New Roman"/>
        <family val="1"/>
        <charset val="186"/>
      </rPr>
      <t xml:space="preserve"> 2026.gada 06.augustā</t>
    </r>
  </si>
  <si>
    <t>Trilogy 202</t>
  </si>
  <si>
    <t>Steelco</t>
  </si>
  <si>
    <t>Mazgāšanas iekārta</t>
  </si>
  <si>
    <t>BP 100 HSE</t>
  </si>
  <si>
    <r>
      <t>OBLIGĀTĀS PRASĪBAS</t>
    </r>
    <r>
      <rPr>
        <b/>
        <i/>
        <sz val="11"/>
        <color theme="1"/>
        <rFont val="Times New Roman"/>
        <family val="1"/>
        <charset val="186"/>
      </rPr>
      <t xml:space="preserve"> Medicīnas ierīču apkope, remonts un tehniskā uzraudzība </t>
    </r>
    <r>
      <rPr>
        <sz val="11"/>
        <color theme="1"/>
        <rFont val="Times New Roman"/>
        <family val="1"/>
        <charset val="186"/>
      </rPr>
      <t>IEPIRKUMA 1.-72. pozīcijai (apkope un remonts)</t>
    </r>
  </si>
  <si>
    <r>
      <t>TEHNISKĀ SPECIFIKĀCIJA UN FINANŠU PIEDĀVĀJUMS</t>
    </r>
    <r>
      <rPr>
        <b/>
        <i/>
        <sz val="11"/>
        <rFont val="Times New Roman"/>
        <family val="1"/>
        <charset val="186"/>
      </rPr>
      <t xml:space="preserve"> Medicīnas ierīču apkope, remonts un tehniskā uzraudzība </t>
    </r>
    <r>
      <rPr>
        <sz val="11"/>
        <rFont val="Times New Roman"/>
        <family val="1"/>
        <charset val="186"/>
      </rPr>
      <t>IEPIRKUMA 1.-72.pozīcijai (apkope un remonts)</t>
    </r>
  </si>
  <si>
    <t>Obligātās prasības 1.-72.pozīcijai</t>
  </si>
  <si>
    <t>iGo2</t>
  </si>
  <si>
    <t>184</t>
  </si>
  <si>
    <t>Smiths Medical</t>
  </si>
  <si>
    <t>Sūknis infūzijas</t>
  </si>
  <si>
    <t>CADD-Solis VIP 2120</t>
  </si>
  <si>
    <r>
      <t>TEHNISKĀ SPECIFIKĀCIJA UN FINANŠU PIEDĀVĀJUMS</t>
    </r>
    <r>
      <rPr>
        <b/>
        <i/>
        <sz val="11"/>
        <color theme="1"/>
        <rFont val="Times New Roman"/>
        <family val="1"/>
        <charset val="186"/>
      </rPr>
      <t xml:space="preserve"> Medicīnas ierīču apkope, remonts un tehniskā uzraudzība </t>
    </r>
    <r>
      <rPr>
        <sz val="11"/>
        <color theme="1"/>
        <rFont val="Times New Roman"/>
        <family val="1"/>
        <charset val="186"/>
      </rPr>
      <t>IEPIRKUMA 73.-217.pozīcijai (pārbaudes un remonts)</t>
    </r>
  </si>
  <si>
    <t>Dr.Fenyves und Gut Deutschland</t>
  </si>
  <si>
    <t>Polisomnogrāfs</t>
  </si>
  <si>
    <t>Sonata</t>
  </si>
  <si>
    <t>250</t>
  </si>
  <si>
    <t>251</t>
  </si>
  <si>
    <t>252</t>
  </si>
  <si>
    <t>253</t>
  </si>
  <si>
    <t>254</t>
  </si>
  <si>
    <t>255</t>
  </si>
  <si>
    <t>Poligrāfs</t>
  </si>
  <si>
    <t>Scala PG</t>
  </si>
  <si>
    <t>Prisma SMART max</t>
  </si>
  <si>
    <t>Obligātās prasības 73.-223.pozīcijai</t>
  </si>
  <si>
    <r>
      <t>OBLIGĀTĀS PRASĪBAS</t>
    </r>
    <r>
      <rPr>
        <b/>
        <i/>
        <sz val="11"/>
        <color theme="1"/>
        <rFont val="Times New Roman"/>
        <family val="1"/>
        <charset val="186"/>
      </rPr>
      <t xml:space="preserve"> Medicīnas ierīču apkope, remonts un tehniskā uzraudzība </t>
    </r>
    <r>
      <rPr>
        <sz val="11"/>
        <color theme="1"/>
        <rFont val="Times New Roman"/>
        <family val="1"/>
        <charset val="186"/>
      </rPr>
      <t>IEPIRKUMA 73.-223. pozīcijai (pārbaudes un remonts)</t>
    </r>
  </si>
  <si>
    <t>Obligātās prasības 224.-323. pozīcijai</t>
  </si>
  <si>
    <r>
      <t>OBLIGĀTĀS PRASĪBAS</t>
    </r>
    <r>
      <rPr>
        <b/>
        <i/>
        <sz val="11"/>
        <color theme="1"/>
        <rFont val="Times New Roman"/>
        <family val="1"/>
        <charset val="186"/>
      </rPr>
      <t xml:space="preserve"> Medicīnas ierīču apkope, remonts un tehniskā uzraudzība </t>
    </r>
    <r>
      <rPr>
        <sz val="11"/>
        <color theme="1"/>
        <rFont val="Times New Roman"/>
        <family val="1"/>
        <charset val="186"/>
      </rPr>
      <t>IEPIRKUMA 224.-323.pozīcijai (tikai remonts)</t>
    </r>
  </si>
  <si>
    <r>
      <t>TEHNISKĀ SPECIFIKĀCIJA UN FINANŠU PIEDĀVĀJUMS</t>
    </r>
    <r>
      <rPr>
        <b/>
        <i/>
        <sz val="11"/>
        <color theme="1"/>
        <rFont val="Times New Roman"/>
        <family val="1"/>
        <charset val="186"/>
      </rPr>
      <t xml:space="preserve"> Medicīnas ierīču apkope, remonts un tehniskā uzraudzība </t>
    </r>
    <r>
      <rPr>
        <sz val="11"/>
        <color theme="1"/>
        <rFont val="Times New Roman"/>
        <family val="1"/>
        <charset val="186"/>
      </rPr>
      <t>IEPIRKUMA 224.-323. pozīcijai (tikai remonts)</t>
    </r>
  </si>
  <si>
    <t>230</t>
  </si>
  <si>
    <t>231</t>
  </si>
  <si>
    <t>232</t>
  </si>
  <si>
    <t>233</t>
  </si>
  <si>
    <t>234</t>
  </si>
  <si>
    <t>235</t>
  </si>
  <si>
    <t>318</t>
  </si>
  <si>
    <t>319</t>
  </si>
  <si>
    <t>320</t>
  </si>
  <si>
    <t>321</t>
  </si>
  <si>
    <t>322</t>
  </si>
  <si>
    <t>323</t>
  </si>
  <si>
    <t xml:space="preserve">Iepirkums sadalīts 323.pozīcijās. Līguma slēgšanas tiesības tiks piešķirtas par katru pozīciju atsevišķi. Līgums tiek slēgts parakstot vispārīgo vienošanos. </t>
  </si>
  <si>
    <t>Pakalpojums primāri tiks izvēlēts no ierīču iegādes līgumiem.</t>
  </si>
  <si>
    <t>Tirgus priekšizpēte BKUS 2026/64-TP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</si>
</sst>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426]_-;\-* #,##0.00\ [$€-426]_-;_-* &quot;-&quot;??\ [$€-426]_-;_-@_-"/>
    <numFmt numFmtId="165" formatCode="#,##0.00\ &quot;€&quot;"/>
  </numFmts>
  <fonts count="31">
    <font>
      <sz val="12"/>
      <color theme="1"/>
      <name val="Times New Roman"/>
      <family val="1"/>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b/>
      <sz val="10"/>
      <name val="Times New Roman"/>
      <family val="1"/>
      <charset val="186"/>
    </font>
    <font>
      <b/>
      <sz val="12"/>
      <name val="Times New Roman"/>
      <family val="1"/>
      <charset val="186"/>
    </font>
    <font>
      <sz val="12"/>
      <name val="Times New Roman"/>
      <family val="1"/>
      <charset val="186"/>
    </font>
    <font>
      <b/>
      <i/>
      <sz val="12"/>
      <name val="Times New Roman"/>
      <family val="1"/>
      <charset val="186"/>
    </font>
    <font>
      <b/>
      <i/>
      <sz val="12"/>
      <color theme="1"/>
      <name val="Times New Roman"/>
      <family val="1"/>
      <charset val="186"/>
    </font>
    <font>
      <sz val="8"/>
      <name val="Times New Roman"/>
      <family val="1"/>
      <charset val="186"/>
    </font>
    <font>
      <sz val="11"/>
      <color theme="1"/>
      <name val="Times New Roman"/>
      <family val="1"/>
      <charset val="186"/>
    </font>
    <font>
      <b/>
      <sz val="11"/>
      <color rgb="FF000000"/>
      <name val="Times New Roman"/>
      <family val="1"/>
      <charset val="186"/>
    </font>
    <font>
      <b/>
      <sz val="11"/>
      <color theme="1"/>
      <name val="Times New Roman"/>
      <family val="1"/>
      <charset val="186"/>
    </font>
    <font>
      <b/>
      <sz val="10"/>
      <color theme="1"/>
      <name val="Times New Roman"/>
      <family val="1"/>
      <charset val="186"/>
    </font>
    <font>
      <i/>
      <sz val="11"/>
      <color theme="1"/>
      <name val="Times New Roman"/>
      <family val="1"/>
      <charset val="186"/>
    </font>
    <font>
      <sz val="12"/>
      <color theme="1"/>
      <name val="Times New Roman"/>
      <family val="1"/>
      <charset val="186"/>
    </font>
    <font>
      <sz val="12"/>
      <color theme="1"/>
      <name val="Calibri"/>
      <family val="2"/>
      <charset val="186"/>
      <scheme val="minor"/>
    </font>
    <font>
      <b/>
      <sz val="11"/>
      <name val="Times New Roman"/>
      <family val="1"/>
      <charset val="186"/>
    </font>
    <font>
      <sz val="11"/>
      <color theme="1"/>
      <name val="Calibri"/>
      <family val="2"/>
      <scheme val="minor"/>
    </font>
    <font>
      <sz val="12"/>
      <color rgb="FF000000"/>
      <name val="Times New Roman"/>
      <family val="1"/>
      <charset val="186"/>
    </font>
    <font>
      <sz val="10"/>
      <color indexed="8"/>
      <name val="Arial1"/>
    </font>
    <font>
      <sz val="11"/>
      <name val="Times New Roman"/>
      <family val="1"/>
      <charset val="186"/>
    </font>
    <font>
      <sz val="11"/>
      <color rgb="FFFF0000"/>
      <name val="Times New Roman"/>
      <family val="1"/>
      <charset val="186"/>
    </font>
    <font>
      <b/>
      <i/>
      <sz val="11"/>
      <color theme="1"/>
      <name val="Times New Roman"/>
      <family val="1"/>
      <charset val="186"/>
    </font>
    <font>
      <b/>
      <i/>
      <sz val="11"/>
      <name val="Times New Roman"/>
      <family val="1"/>
      <charset val="186"/>
    </font>
    <font>
      <b/>
      <u/>
      <sz val="11"/>
      <name val="Times New Roman"/>
      <family val="1"/>
      <charset val="186"/>
    </font>
    <font>
      <i/>
      <sz val="11"/>
      <name val="Times New Roman"/>
      <family val="1"/>
      <charset val="186"/>
    </font>
    <font>
      <b/>
      <sz val="12"/>
      <color theme="1"/>
      <name val="Times New Roman"/>
      <family val="1"/>
      <charset val="186"/>
    </font>
    <font>
      <sz val="10"/>
      <color theme="1"/>
      <name val="Times New Roman"/>
      <family val="1"/>
      <charset val="186"/>
    </font>
  </fonts>
  <fills count="10">
    <fill>
      <patternFill patternType="none"/>
    </fill>
    <fill>
      <patternFill patternType="gray125"/>
    </fill>
    <fill>
      <patternFill patternType="solid">
        <fgColor rgb="FFD0CECE"/>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22">
    <xf numFmtId="0" fontId="0" fillId="0" borderId="0"/>
    <xf numFmtId="0" fontId="5" fillId="0" borderId="0"/>
    <xf numFmtId="0" fontId="18" fillId="0" borderId="0"/>
    <xf numFmtId="0" fontId="4" fillId="0" borderId="0"/>
    <xf numFmtId="0" fontId="17" fillId="0" borderId="0"/>
    <xf numFmtId="0" fontId="3" fillId="0" borderId="0"/>
    <xf numFmtId="0" fontId="17" fillId="0" borderId="0"/>
    <xf numFmtId="0" fontId="5" fillId="0" borderId="0"/>
    <xf numFmtId="0" fontId="3" fillId="0" borderId="0"/>
    <xf numFmtId="0" fontId="17" fillId="0" borderId="0"/>
    <xf numFmtId="44" fontId="17" fillId="0" borderId="0" applyFont="0" applyFill="0" applyBorder="0" applyAlignment="0" applyProtection="0"/>
    <xf numFmtId="0" fontId="2" fillId="0" borderId="0"/>
    <xf numFmtId="0" fontId="2" fillId="0" borderId="0"/>
    <xf numFmtId="0" fontId="2" fillId="0" borderId="0"/>
    <xf numFmtId="0" fontId="20" fillId="0" borderId="0"/>
    <xf numFmtId="0" fontId="22" fillId="0" borderId="0" applyNumberFormat="0" applyBorder="0" applyProtection="0"/>
    <xf numFmtId="44" fontId="17" fillId="0" borderId="0" applyFont="0" applyFill="0" applyBorder="0" applyAlignment="0" applyProtection="0"/>
    <xf numFmtId="0" fontId="21" fillId="0" borderId="0"/>
    <xf numFmtId="44" fontId="17" fillId="0" borderId="0" applyFont="0" applyFill="0" applyBorder="0" applyAlignment="0" applyProtection="0"/>
    <xf numFmtId="0" fontId="1" fillId="0" borderId="0"/>
    <xf numFmtId="0" fontId="1" fillId="0" borderId="0"/>
    <xf numFmtId="0" fontId="20" fillId="0" borderId="0"/>
  </cellStyleXfs>
  <cellXfs count="269">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xf numFmtId="0" fontId="6" fillId="0" borderId="1" xfId="1" applyFont="1" applyBorder="1" applyAlignment="1">
      <alignment horizontal="center" wrapText="1"/>
    </xf>
    <xf numFmtId="49" fontId="6" fillId="0" borderId="1" xfId="1" applyNumberFormat="1" applyFont="1" applyBorder="1" applyAlignment="1">
      <alignment horizontal="center" wrapText="1"/>
    </xf>
    <xf numFmtId="0" fontId="9" fillId="0" borderId="1" xfId="1" applyFont="1" applyBorder="1" applyAlignment="1">
      <alignment horizontal="center" vertical="center" wrapText="1"/>
    </xf>
    <xf numFmtId="49" fontId="15" fillId="0" borderId="1" xfId="0" applyNumberFormat="1" applyFont="1" applyBorder="1" applyAlignment="1">
      <alignment horizontal="center"/>
    </xf>
    <xf numFmtId="0" fontId="6" fillId="0" borderId="1" xfId="1" applyFont="1" applyBorder="1" applyAlignment="1">
      <alignment horizontal="center" vertical="center" wrapText="1"/>
    </xf>
    <xf numFmtId="0" fontId="6" fillId="3" borderId="1" xfId="1" applyFont="1" applyFill="1" applyBorder="1" applyAlignment="1">
      <alignment horizontal="center" vertical="center" wrapText="1"/>
    </xf>
    <xf numFmtId="0" fontId="8" fillId="0" borderId="1" xfId="1" applyFont="1" applyBorder="1" applyAlignment="1">
      <alignment horizontal="left" wrapText="1"/>
    </xf>
    <xf numFmtId="0" fontId="5" fillId="0" borderId="1" xfId="1" applyBorder="1" applyAlignment="1">
      <alignment horizontal="center" wrapText="1"/>
    </xf>
    <xf numFmtId="49" fontId="15" fillId="0" borderId="0" xfId="0" applyNumberFormat="1" applyFont="1" applyAlignment="1">
      <alignment horizontal="center"/>
    </xf>
    <xf numFmtId="49" fontId="9" fillId="0" borderId="1" xfId="1" applyNumberFormat="1" applyFont="1" applyBorder="1" applyAlignment="1">
      <alignment horizontal="center" vertical="center" wrapText="1"/>
    </xf>
    <xf numFmtId="49" fontId="8" fillId="0" borderId="1" xfId="1" applyNumberFormat="1" applyFont="1" applyBorder="1" applyAlignment="1">
      <alignment horizontal="left" wrapText="1"/>
    </xf>
    <xf numFmtId="49" fontId="0" fillId="0" borderId="1" xfId="0" applyNumberFormat="1" applyBorder="1"/>
    <xf numFmtId="49" fontId="0" fillId="0" borderId="0" xfId="0" applyNumberFormat="1"/>
    <xf numFmtId="49" fontId="6" fillId="6" borderId="1" xfId="1" applyNumberFormat="1" applyFont="1" applyFill="1" applyBorder="1" applyAlignment="1">
      <alignment horizontal="center" wrapText="1"/>
    </xf>
    <xf numFmtId="0" fontId="7" fillId="6" borderId="1" xfId="1" applyFont="1" applyFill="1" applyBorder="1" applyAlignment="1">
      <alignment horizontal="left" wrapText="1"/>
    </xf>
    <xf numFmtId="0" fontId="6" fillId="6" borderId="1" xfId="1" applyFont="1" applyFill="1" applyBorder="1" applyAlignment="1">
      <alignment horizontal="center" wrapText="1"/>
    </xf>
    <xf numFmtId="164" fontId="6" fillId="0" borderId="1" xfId="1" applyNumberFormat="1" applyFont="1" applyBorder="1" applyAlignment="1">
      <alignment horizontal="center" wrapText="1"/>
    </xf>
    <xf numFmtId="49" fontId="6" fillId="0" borderId="0" xfId="1" applyNumberFormat="1" applyFont="1" applyAlignment="1">
      <alignment horizontal="center" wrapText="1"/>
    </xf>
    <xf numFmtId="0" fontId="8" fillId="0" borderId="0" xfId="1" applyFont="1" applyAlignment="1">
      <alignment horizontal="left" wrapText="1"/>
    </xf>
    <xf numFmtId="49" fontId="8" fillId="0" borderId="0" xfId="1" applyNumberFormat="1" applyFont="1" applyAlignment="1">
      <alignment horizontal="left" wrapText="1"/>
    </xf>
    <xf numFmtId="0" fontId="5" fillId="0" borderId="0" xfId="1" applyAlignment="1">
      <alignment horizontal="center" wrapText="1"/>
    </xf>
    <xf numFmtId="0" fontId="6" fillId="3" borderId="1" xfId="1" applyFont="1" applyFill="1" applyBorder="1" applyAlignment="1">
      <alignment horizontal="center" wrapText="1"/>
    </xf>
    <xf numFmtId="165" fontId="15" fillId="0" borderId="1" xfId="0" applyNumberFormat="1" applyFont="1" applyBorder="1"/>
    <xf numFmtId="0" fontId="13" fillId="0" borderId="0" xfId="0" applyFont="1" applyAlignment="1">
      <alignment vertical="center"/>
    </xf>
    <xf numFmtId="0" fontId="12" fillId="0" borderId="1" xfId="0" applyFont="1" applyBorder="1" applyAlignment="1">
      <alignment vertical="center" wrapText="1"/>
    </xf>
    <xf numFmtId="0" fontId="14" fillId="0" borderId="1" xfId="0" applyFont="1" applyBorder="1" applyAlignment="1">
      <alignment horizontal="center" vertical="center" wrapText="1"/>
    </xf>
    <xf numFmtId="0" fontId="0" fillId="0" borderId="0" xfId="0" applyAlignment="1">
      <alignment vertical="center"/>
    </xf>
    <xf numFmtId="0" fontId="12" fillId="6" borderId="1" xfId="0" applyFont="1" applyFill="1" applyBorder="1" applyAlignment="1">
      <alignment horizontal="center"/>
    </xf>
    <xf numFmtId="49" fontId="6" fillId="0" borderId="1" xfId="1" applyNumberFormat="1" applyFont="1" applyBorder="1" applyAlignment="1">
      <alignment horizontal="center" vertical="center" wrapText="1"/>
    </xf>
    <xf numFmtId="49" fontId="0" fillId="0" borderId="0" xfId="0" applyNumberFormat="1" applyAlignment="1">
      <alignment horizontal="center" vertical="center"/>
    </xf>
    <xf numFmtId="0" fontId="19" fillId="0" borderId="1" xfId="1" applyFont="1" applyBorder="1" applyAlignment="1">
      <alignment horizontal="center" vertical="center" wrapText="1"/>
    </xf>
    <xf numFmtId="0" fontId="15" fillId="0" borderId="0" xfId="0" applyFont="1" applyAlignment="1">
      <alignment horizontal="center" vertical="center"/>
    </xf>
    <xf numFmtId="0" fontId="12" fillId="0" borderId="0" xfId="14" applyFont="1"/>
    <xf numFmtId="0" fontId="16" fillId="0" borderId="1" xfId="0" applyFont="1" applyBorder="1" applyAlignment="1">
      <alignment wrapText="1"/>
    </xf>
    <xf numFmtId="0" fontId="12" fillId="0" borderId="1" xfId="0" applyFont="1" applyBorder="1" applyAlignment="1">
      <alignment horizontal="center"/>
    </xf>
    <xf numFmtId="49" fontId="12" fillId="0" borderId="0" xfId="0" applyNumberFormat="1" applyFont="1" applyAlignment="1">
      <alignment horizontal="center" vertical="center"/>
    </xf>
    <xf numFmtId="0" fontId="12" fillId="0" borderId="0" xfId="0" applyFont="1"/>
    <xf numFmtId="0" fontId="12" fillId="0" borderId="0" xfId="0" applyFont="1" applyAlignment="1">
      <alignment horizontal="center"/>
    </xf>
    <xf numFmtId="49" fontId="12" fillId="0" borderId="4" xfId="0" applyNumberFormat="1" applyFont="1" applyBorder="1" applyAlignment="1">
      <alignment horizontal="center"/>
    </xf>
    <xf numFmtId="0" fontId="14" fillId="0" borderId="1" xfId="0" applyFont="1" applyBorder="1" applyAlignment="1">
      <alignment horizontal="left"/>
    </xf>
    <xf numFmtId="0" fontId="25" fillId="8" borderId="1" xfId="0" applyFont="1" applyFill="1" applyBorder="1" applyAlignment="1">
      <alignment horizontal="center"/>
    </xf>
    <xf numFmtId="0" fontId="12" fillId="8" borderId="1" xfId="0" applyFont="1" applyFill="1" applyBorder="1"/>
    <xf numFmtId="0" fontId="14" fillId="8" borderId="1" xfId="0" applyFont="1" applyFill="1" applyBorder="1" applyAlignment="1">
      <alignment horizontal="center"/>
    </xf>
    <xf numFmtId="0" fontId="12" fillId="8" borderId="11" xfId="0" applyFont="1" applyFill="1" applyBorder="1"/>
    <xf numFmtId="0" fontId="19" fillId="0" borderId="1" xfId="0" applyFont="1" applyBorder="1" applyAlignment="1">
      <alignment horizontal="center" vertical="center"/>
    </xf>
    <xf numFmtId="0" fontId="23" fillId="0" borderId="1" xfId="0" applyFont="1" applyBorder="1" applyAlignment="1">
      <alignment horizontal="left" wrapText="1"/>
    </xf>
    <xf numFmtId="0" fontId="12" fillId="0" borderId="1" xfId="0" applyFont="1" applyBorder="1"/>
    <xf numFmtId="0" fontId="23" fillId="0" borderId="2" xfId="0" applyFont="1" applyBorder="1" applyAlignment="1">
      <alignment horizontal="left" wrapText="1"/>
    </xf>
    <xf numFmtId="0" fontId="23" fillId="0" borderId="1" xfId="0" applyFont="1" applyBorder="1" applyAlignment="1">
      <alignment horizontal="left" vertical="center" wrapText="1"/>
    </xf>
    <xf numFmtId="0" fontId="26" fillId="0" borderId="7" xfId="0" applyFont="1" applyBorder="1" applyAlignment="1">
      <alignment horizontal="left"/>
    </xf>
    <xf numFmtId="0" fontId="12" fillId="0" borderId="7" xfId="0" applyFont="1" applyBorder="1"/>
    <xf numFmtId="0" fontId="19" fillId="0" borderId="9" xfId="0" applyFont="1" applyBorder="1" applyAlignment="1">
      <alignment horizontal="center" vertical="center"/>
    </xf>
    <xf numFmtId="0" fontId="23" fillId="0" borderId="0" xfId="0" applyFont="1"/>
    <xf numFmtId="0" fontId="24" fillId="0" borderId="0" xfId="0" applyFont="1"/>
    <xf numFmtId="49" fontId="12" fillId="0" borderId="0" xfId="0" applyNumberFormat="1" applyFont="1"/>
    <xf numFmtId="0" fontId="26" fillId="0" borderId="17" xfId="1" applyFont="1" applyBorder="1" applyAlignment="1">
      <alignment horizontal="center" vertical="center" wrapText="1"/>
    </xf>
    <xf numFmtId="0" fontId="26" fillId="0" borderId="18" xfId="1" applyFont="1" applyBorder="1" applyAlignment="1">
      <alignment horizontal="center" vertical="center" wrapText="1"/>
    </xf>
    <xf numFmtId="49" fontId="26" fillId="0" borderId="18" xfId="1" applyNumberFormat="1" applyFont="1" applyBorder="1" applyAlignment="1">
      <alignment horizontal="center" vertical="center" wrapText="1"/>
    </xf>
    <xf numFmtId="0" fontId="26" fillId="0" borderId="20" xfId="1" applyFont="1" applyBorder="1" applyAlignment="1">
      <alignment horizontal="center" vertical="center" wrapText="1"/>
    </xf>
    <xf numFmtId="0" fontId="26" fillId="0" borderId="19" xfId="1" applyFont="1" applyBorder="1" applyAlignment="1">
      <alignment horizontal="center" vertical="center" wrapText="1"/>
    </xf>
    <xf numFmtId="49" fontId="19" fillId="0" borderId="13" xfId="1" applyNumberFormat="1" applyFont="1" applyBorder="1" applyAlignment="1">
      <alignment horizontal="center" vertical="center" wrapText="1"/>
    </xf>
    <xf numFmtId="49" fontId="19" fillId="0" borderId="1" xfId="1" applyNumberFormat="1" applyFont="1" applyBorder="1" applyAlignment="1">
      <alignment horizontal="center" vertical="center" wrapText="1"/>
    </xf>
    <xf numFmtId="0" fontId="19" fillId="0" borderId="2"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4" xfId="1" applyFont="1" applyBorder="1" applyAlignment="1">
      <alignment horizontal="center" vertical="center" wrapText="1"/>
    </xf>
    <xf numFmtId="0" fontId="12" fillId="0" borderId="0" xfId="0" applyFont="1" applyAlignment="1">
      <alignment vertical="center"/>
    </xf>
    <xf numFmtId="49" fontId="14" fillId="5" borderId="1" xfId="0" applyNumberFormat="1" applyFont="1" applyFill="1" applyBorder="1" applyAlignment="1">
      <alignment horizontal="center"/>
    </xf>
    <xf numFmtId="0" fontId="12" fillId="5" borderId="1" xfId="0" applyFont="1" applyFill="1" applyBorder="1"/>
    <xf numFmtId="44" fontId="12" fillId="5" borderId="1" xfId="10" applyFont="1" applyFill="1" applyBorder="1"/>
    <xf numFmtId="49" fontId="14" fillId="0" borderId="1" xfId="0" applyNumberFormat="1" applyFont="1" applyBorder="1" applyAlignment="1">
      <alignment horizontal="center"/>
    </xf>
    <xf numFmtId="49" fontId="12" fillId="0" borderId="1" xfId="0" applyNumberFormat="1" applyFont="1" applyBorder="1"/>
    <xf numFmtId="164" fontId="19" fillId="0" borderId="1" xfId="1" applyNumberFormat="1" applyFont="1" applyBorder="1" applyAlignment="1">
      <alignment horizontal="center" wrapText="1"/>
    </xf>
    <xf numFmtId="44" fontId="12" fillId="0" borderId="1" xfId="10" applyFont="1" applyFill="1" applyBorder="1"/>
    <xf numFmtId="49" fontId="19" fillId="6" borderId="1" xfId="1" applyNumberFormat="1" applyFont="1" applyFill="1" applyBorder="1" applyAlignment="1">
      <alignment horizontal="center" wrapText="1"/>
    </xf>
    <xf numFmtId="0" fontId="19" fillId="6" borderId="1" xfId="1" applyFont="1" applyFill="1" applyBorder="1" applyAlignment="1">
      <alignment horizontal="left" wrapText="1"/>
    </xf>
    <xf numFmtId="0" fontId="19" fillId="6" borderId="1" xfId="1" applyFont="1" applyFill="1" applyBorder="1" applyAlignment="1">
      <alignment horizontal="center" wrapText="1"/>
    </xf>
    <xf numFmtId="0" fontId="12" fillId="0" borderId="0" xfId="0" applyFont="1" applyAlignment="1">
      <alignment wrapText="1"/>
    </xf>
    <xf numFmtId="0" fontId="12" fillId="7" borderId="1" xfId="0" applyFont="1" applyFill="1" applyBorder="1"/>
    <xf numFmtId="49" fontId="14" fillId="7" borderId="1" xfId="0" applyNumberFormat="1" applyFont="1" applyFill="1" applyBorder="1" applyAlignment="1">
      <alignment horizontal="center"/>
    </xf>
    <xf numFmtId="44" fontId="12" fillId="7" borderId="1" xfId="10" applyFont="1" applyFill="1" applyBorder="1"/>
    <xf numFmtId="49" fontId="14" fillId="6" borderId="1" xfId="0" applyNumberFormat="1" applyFont="1" applyFill="1" applyBorder="1" applyAlignment="1">
      <alignment horizontal="center"/>
    </xf>
    <xf numFmtId="0" fontId="12" fillId="6" borderId="1" xfId="0" applyFont="1" applyFill="1" applyBorder="1"/>
    <xf numFmtId="164" fontId="19" fillId="6" borderId="1" xfId="1" applyNumberFormat="1" applyFont="1" applyFill="1" applyBorder="1" applyAlignment="1">
      <alignment horizontal="center" wrapText="1"/>
    </xf>
    <xf numFmtId="0" fontId="12" fillId="0" borderId="3" xfId="0" applyFont="1" applyBorder="1"/>
    <xf numFmtId="49" fontId="12" fillId="6" borderId="1" xfId="0" applyNumberFormat="1" applyFont="1" applyFill="1" applyBorder="1"/>
    <xf numFmtId="44" fontId="12" fillId="6" borderId="1" xfId="10" applyFont="1" applyFill="1" applyBorder="1"/>
    <xf numFmtId="0" fontId="12" fillId="5" borderId="1" xfId="0" applyFont="1" applyFill="1" applyBorder="1" applyAlignment="1">
      <alignment vertical="center"/>
    </xf>
    <xf numFmtId="0" fontId="12" fillId="0" borderId="1" xfId="0" applyFont="1" applyBorder="1" applyAlignment="1">
      <alignment horizontal="center" vertical="center"/>
    </xf>
    <xf numFmtId="164" fontId="23" fillId="0" borderId="1" xfId="1" applyNumberFormat="1" applyFont="1" applyBorder="1" applyAlignment="1">
      <alignment horizontal="center" wrapText="1"/>
    </xf>
    <xf numFmtId="49" fontId="19" fillId="0" borderId="1" xfId="0" applyNumberFormat="1" applyFont="1" applyBorder="1" applyAlignment="1">
      <alignment horizontal="center"/>
    </xf>
    <xf numFmtId="49" fontId="14" fillId="0" borderId="0" xfId="0" applyNumberFormat="1" applyFont="1" applyAlignment="1">
      <alignment horizontal="center"/>
    </xf>
    <xf numFmtId="0" fontId="23" fillId="0" borderId="0" xfId="0" applyFont="1" applyAlignment="1">
      <alignment horizontal="left" vertical="center"/>
    </xf>
    <xf numFmtId="0" fontId="12" fillId="0" borderId="1" xfId="0" applyFont="1" applyBorder="1" applyAlignment="1">
      <alignment horizontal="center" vertical="center" wrapText="1"/>
    </xf>
    <xf numFmtId="0" fontId="23" fillId="0" borderId="1" xfId="0" applyFont="1" applyBorder="1" applyAlignment="1">
      <alignment horizontal="left"/>
    </xf>
    <xf numFmtId="0" fontId="14" fillId="0" borderId="0" xfId="0" applyFont="1" applyAlignment="1">
      <alignment horizontal="center" vertical="center"/>
    </xf>
    <xf numFmtId="0" fontId="26" fillId="0" borderId="1" xfId="1" applyFont="1" applyBorder="1" applyAlignment="1">
      <alignment horizontal="center" vertical="center" wrapText="1"/>
    </xf>
    <xf numFmtId="49" fontId="19" fillId="6" borderId="1" xfId="1" applyNumberFormat="1" applyFont="1" applyFill="1" applyBorder="1" applyAlignment="1">
      <alignment horizontal="center" vertical="center" wrapText="1"/>
    </xf>
    <xf numFmtId="49" fontId="14" fillId="0" borderId="1" xfId="0" applyNumberFormat="1" applyFont="1" applyBorder="1" applyAlignment="1">
      <alignment horizontal="center" vertical="center"/>
    </xf>
    <xf numFmtId="0" fontId="12" fillId="0" borderId="1" xfId="0" applyFont="1" applyBorder="1" applyAlignment="1">
      <alignment wrapText="1"/>
    </xf>
    <xf numFmtId="49" fontId="23" fillId="0" borderId="1" xfId="1" applyNumberFormat="1" applyFont="1" applyBorder="1" applyAlignment="1">
      <alignment horizontal="left" wrapText="1"/>
    </xf>
    <xf numFmtId="0" fontId="23" fillId="0" borderId="1" xfId="1" applyFont="1" applyBorder="1" applyAlignment="1">
      <alignment horizontal="center" wrapText="1"/>
    </xf>
    <xf numFmtId="0" fontId="23" fillId="0" borderId="2" xfId="0" applyFont="1" applyBorder="1" applyAlignment="1">
      <alignment horizontal="left"/>
    </xf>
    <xf numFmtId="49" fontId="19" fillId="8" borderId="1" xfId="1" applyNumberFormat="1" applyFont="1" applyFill="1" applyBorder="1" applyAlignment="1">
      <alignment horizontal="center" vertical="center" wrapText="1"/>
    </xf>
    <xf numFmtId="0" fontId="19" fillId="8" borderId="1" xfId="1" applyFont="1" applyFill="1" applyBorder="1" applyAlignment="1">
      <alignment horizontal="center" vertical="center" wrapText="1"/>
    </xf>
    <xf numFmtId="0" fontId="19" fillId="8" borderId="1" xfId="1" applyFont="1" applyFill="1" applyBorder="1" applyAlignment="1">
      <alignment horizontal="center" wrapText="1"/>
    </xf>
    <xf numFmtId="0" fontId="23" fillId="0" borderId="1" xfId="0" applyFont="1" applyBorder="1"/>
    <xf numFmtId="0" fontId="12" fillId="6" borderId="0" xfId="0" applyFont="1" applyFill="1"/>
    <xf numFmtId="0" fontId="12" fillId="6" borderId="8" xfId="0" applyFont="1" applyFill="1" applyBorder="1"/>
    <xf numFmtId="49" fontId="19" fillId="0" borderId="3" xfId="0" applyNumberFormat="1" applyFont="1" applyBorder="1" applyAlignment="1">
      <alignment horizontal="center" vertical="center"/>
    </xf>
    <xf numFmtId="0" fontId="14" fillId="0" borderId="1" xfId="0" applyFont="1" applyBorder="1" applyAlignment="1">
      <alignment horizontal="center" vertical="center"/>
    </xf>
    <xf numFmtId="49" fontId="0" fillId="0" borderId="1" xfId="0" applyNumberFormat="1" applyBorder="1" applyAlignment="1">
      <alignment horizontal="left"/>
    </xf>
    <xf numFmtId="0" fontId="8" fillId="0" borderId="1" xfId="1" applyFont="1" applyBorder="1"/>
    <xf numFmtId="1" fontId="8" fillId="0" borderId="2" xfId="1" applyNumberFormat="1" applyFont="1" applyBorder="1" applyAlignment="1">
      <alignment horizontal="center"/>
    </xf>
    <xf numFmtId="1" fontId="6" fillId="6" borderId="2" xfId="1" applyNumberFormat="1" applyFont="1" applyFill="1" applyBorder="1" applyAlignment="1">
      <alignment horizontal="center" wrapText="1"/>
    </xf>
    <xf numFmtId="1" fontId="0" fillId="0" borderId="2" xfId="0" applyNumberFormat="1" applyBorder="1" applyAlignment="1">
      <alignment horizontal="center"/>
    </xf>
    <xf numFmtId="44" fontId="12" fillId="0" borderId="0" xfId="10" applyFont="1" applyFill="1" applyBorder="1"/>
    <xf numFmtId="49" fontId="8" fillId="0" borderId="1" xfId="0" applyNumberFormat="1" applyFont="1" applyBorder="1" applyAlignment="1">
      <alignment horizontal="left"/>
    </xf>
    <xf numFmtId="0" fontId="0" fillId="0" borderId="1" xfId="0" applyBorder="1" applyAlignment="1">
      <alignment horizontal="left" vertical="top" wrapText="1"/>
    </xf>
    <xf numFmtId="49" fontId="0" fillId="0" borderId="1" xfId="0" applyNumberFormat="1" applyBorder="1" applyAlignment="1">
      <alignment horizontal="left" vertical="top" wrapText="1"/>
    </xf>
    <xf numFmtId="0" fontId="0" fillId="0" borderId="2" xfId="0" applyBorder="1" applyAlignment="1">
      <alignment horizontal="center"/>
    </xf>
    <xf numFmtId="0" fontId="0" fillId="0" borderId="2" xfId="0" applyBorder="1" applyAlignment="1">
      <alignment horizontal="center" vertical="center" wrapText="1"/>
    </xf>
    <xf numFmtId="0" fontId="0" fillId="0" borderId="1" xfId="0" applyBorder="1" applyAlignment="1">
      <alignment wrapText="1"/>
    </xf>
    <xf numFmtId="2" fontId="6" fillId="6" borderId="2" xfId="1" applyNumberFormat="1" applyFont="1" applyFill="1" applyBorder="1" applyAlignment="1">
      <alignment horizontal="center" wrapText="1"/>
    </xf>
    <xf numFmtId="0" fontId="6" fillId="6" borderId="2" xfId="1" applyFont="1" applyFill="1" applyBorder="1" applyAlignment="1">
      <alignment horizontal="center" wrapText="1"/>
    </xf>
    <xf numFmtId="49" fontId="0" fillId="6" borderId="1" xfId="0" applyNumberFormat="1" applyFill="1" applyBorder="1"/>
    <xf numFmtId="1" fontId="8" fillId="0" borderId="2" xfId="0" applyNumberFormat="1" applyFont="1" applyBorder="1" applyAlignment="1">
      <alignment horizontal="center"/>
    </xf>
    <xf numFmtId="49" fontId="0" fillId="6" borderId="1" xfId="0" applyNumberFormat="1" applyFill="1" applyBorder="1" applyAlignment="1">
      <alignment horizontal="left"/>
    </xf>
    <xf numFmtId="0" fontId="29" fillId="6" borderId="1" xfId="0" applyFont="1" applyFill="1" applyBorder="1"/>
    <xf numFmtId="0" fontId="0" fillId="6" borderId="2" xfId="0" applyFill="1" applyBorder="1" applyAlignment="1">
      <alignment horizontal="center"/>
    </xf>
    <xf numFmtId="49" fontId="29" fillId="6" borderId="1" xfId="0" applyNumberFormat="1" applyFont="1" applyFill="1" applyBorder="1" applyAlignment="1">
      <alignment horizontal="left"/>
    </xf>
    <xf numFmtId="49" fontId="5" fillId="0" borderId="1" xfId="1" applyNumberFormat="1" applyBorder="1" applyAlignment="1">
      <alignment horizontal="left" wrapText="1"/>
    </xf>
    <xf numFmtId="0" fontId="0" fillId="0" borderId="11" xfId="0" applyBorder="1"/>
    <xf numFmtId="49" fontId="0" fillId="0" borderId="11" xfId="0" applyNumberFormat="1" applyBorder="1"/>
    <xf numFmtId="0" fontId="0" fillId="0" borderId="12" xfId="0" applyBorder="1" applyAlignment="1">
      <alignment horizontal="center"/>
    </xf>
    <xf numFmtId="49" fontId="0" fillId="6" borderId="11" xfId="0" applyNumberFormat="1" applyFill="1" applyBorder="1"/>
    <xf numFmtId="0" fontId="0" fillId="6" borderId="12" xfId="0" applyFill="1" applyBorder="1" applyAlignment="1">
      <alignment horizontal="center"/>
    </xf>
    <xf numFmtId="0" fontId="29" fillId="6" borderId="11" xfId="0" applyFont="1" applyFill="1" applyBorder="1"/>
    <xf numFmtId="0" fontId="23" fillId="6" borderId="1" xfId="0" applyFont="1" applyFill="1" applyBorder="1" applyAlignment="1">
      <alignment horizontal="center"/>
    </xf>
    <xf numFmtId="0" fontId="23" fillId="0" borderId="1" xfId="1" applyFont="1" applyBorder="1" applyAlignment="1">
      <alignment horizontal="left" wrapText="1"/>
    </xf>
    <xf numFmtId="0" fontId="23" fillId="0" borderId="1" xfId="0" applyFont="1" applyBorder="1" applyAlignment="1">
      <alignment horizontal="center"/>
    </xf>
    <xf numFmtId="1" fontId="23" fillId="0" borderId="2" xfId="1" applyNumberFormat="1" applyFont="1" applyBorder="1" applyAlignment="1">
      <alignment horizontal="center"/>
    </xf>
    <xf numFmtId="1" fontId="19" fillId="6" borderId="2" xfId="1" applyNumberFormat="1" applyFont="1" applyFill="1" applyBorder="1" applyAlignment="1">
      <alignment horizontal="center" wrapText="1"/>
    </xf>
    <xf numFmtId="1" fontId="12" fillId="0" borderId="2" xfId="0" applyNumberFormat="1" applyFont="1" applyBorder="1" applyAlignment="1">
      <alignment horizontal="center"/>
    </xf>
    <xf numFmtId="1" fontId="23" fillId="0" borderId="2" xfId="1" applyNumberFormat="1" applyFont="1" applyBorder="1" applyAlignment="1">
      <alignment horizontal="center" wrapText="1"/>
    </xf>
    <xf numFmtId="0" fontId="12" fillId="6" borderId="1" xfId="0" applyFont="1" applyFill="1" applyBorder="1" applyAlignment="1">
      <alignment vertical="center"/>
    </xf>
    <xf numFmtId="0" fontId="23" fillId="6" borderId="1" xfId="0" applyFont="1" applyFill="1" applyBorder="1"/>
    <xf numFmtId="0" fontId="12" fillId="6" borderId="1" xfId="0" applyFont="1" applyFill="1" applyBorder="1" applyAlignment="1">
      <alignment wrapText="1"/>
    </xf>
    <xf numFmtId="49" fontId="19" fillId="6" borderId="1" xfId="0" applyNumberFormat="1" applyFont="1" applyFill="1" applyBorder="1" applyAlignment="1">
      <alignment horizontal="center"/>
    </xf>
    <xf numFmtId="49" fontId="5" fillId="0" borderId="0" xfId="1" applyNumberFormat="1" applyAlignment="1">
      <alignment horizontal="left" wrapText="1"/>
    </xf>
    <xf numFmtId="49" fontId="5" fillId="6" borderId="1" xfId="1" applyNumberFormat="1" applyFill="1" applyBorder="1" applyAlignment="1">
      <alignment horizontal="left" wrapText="1"/>
    </xf>
    <xf numFmtId="0" fontId="5" fillId="6" borderId="1" xfId="1" applyFill="1" applyBorder="1" applyAlignment="1">
      <alignment horizontal="center" wrapText="1"/>
    </xf>
    <xf numFmtId="49" fontId="19" fillId="6" borderId="3" xfId="1" applyNumberFormat="1" applyFont="1" applyFill="1" applyBorder="1" applyAlignment="1">
      <alignment horizontal="center" vertical="center" wrapText="1"/>
    </xf>
    <xf numFmtId="0" fontId="12" fillId="6" borderId="3" xfId="0" applyFont="1" applyFill="1" applyBorder="1"/>
    <xf numFmtId="49" fontId="19" fillId="0" borderId="3" xfId="1" applyNumberFormat="1" applyFont="1" applyBorder="1" applyAlignment="1">
      <alignment horizontal="center" vertical="center" wrapText="1"/>
    </xf>
    <xf numFmtId="49" fontId="0" fillId="0" borderId="0" xfId="0" applyNumberFormat="1" applyAlignment="1">
      <alignment horizontal="left"/>
    </xf>
    <xf numFmtId="49" fontId="14" fillId="6" borderId="0" xfId="0" applyNumberFormat="1" applyFont="1" applyFill="1" applyAlignment="1">
      <alignment horizontal="center"/>
    </xf>
    <xf numFmtId="44" fontId="12" fillId="6" borderId="0" xfId="10" applyFont="1" applyFill="1" applyBorder="1"/>
    <xf numFmtId="0" fontId="7" fillId="6" borderId="15" xfId="1" applyFont="1" applyFill="1" applyBorder="1" applyAlignment="1">
      <alignment horizontal="left" wrapText="1"/>
    </xf>
    <xf numFmtId="49" fontId="6" fillId="6" borderId="15" xfId="1" applyNumberFormat="1" applyFont="1" applyFill="1" applyBorder="1" applyAlignment="1">
      <alignment horizontal="center" wrapText="1"/>
    </xf>
    <xf numFmtId="0" fontId="6" fillId="6" borderId="16" xfId="1" applyFont="1" applyFill="1" applyBorder="1" applyAlignment="1">
      <alignment horizontal="center" wrapText="1"/>
    </xf>
    <xf numFmtId="0" fontId="26" fillId="0" borderId="1" xfId="0" applyFont="1" applyBorder="1" applyAlignment="1">
      <alignment horizontal="left"/>
    </xf>
    <xf numFmtId="0" fontId="29" fillId="3" borderId="1" xfId="0" applyFont="1" applyFill="1" applyBorder="1"/>
    <xf numFmtId="49" fontId="29" fillId="0" borderId="1" xfId="0" applyNumberFormat="1" applyFont="1" applyBorder="1" applyAlignment="1">
      <alignment horizontal="center"/>
    </xf>
    <xf numFmtId="0" fontId="30" fillId="0" borderId="1" xfId="0" applyFont="1" applyBorder="1" applyAlignment="1">
      <alignment horizontal="center"/>
    </xf>
    <xf numFmtId="0" fontId="15" fillId="3" borderId="1" xfId="0" applyFont="1" applyFill="1" applyBorder="1" applyAlignment="1">
      <alignment horizontal="center"/>
    </xf>
    <xf numFmtId="0" fontId="19" fillId="0" borderId="1" xfId="0" applyFont="1" applyBorder="1" applyAlignment="1">
      <alignment horizontal="center"/>
    </xf>
    <xf numFmtId="164" fontId="19" fillId="0" borderId="1" xfId="1" applyNumberFormat="1" applyFont="1" applyBorder="1" applyAlignment="1">
      <alignment horizontal="center" vertical="center" wrapText="1"/>
    </xf>
    <xf numFmtId="0" fontId="19" fillId="6" borderId="1" xfId="1" applyFont="1" applyFill="1" applyBorder="1" applyAlignment="1">
      <alignment horizontal="center" vertical="center" wrapText="1"/>
    </xf>
    <xf numFmtId="0" fontId="19" fillId="6" borderId="2" xfId="1" applyFont="1" applyFill="1" applyBorder="1" applyAlignment="1">
      <alignment horizontal="center" wrapText="1"/>
    </xf>
    <xf numFmtId="49" fontId="12" fillId="0" borderId="1" xfId="0" applyNumberFormat="1" applyFont="1" applyBorder="1" applyAlignment="1">
      <alignment horizontal="left"/>
    </xf>
    <xf numFmtId="0" fontId="14" fillId="6" borderId="1" xfId="0" applyFont="1" applyFill="1" applyBorder="1"/>
    <xf numFmtId="49" fontId="12" fillId="6" borderId="1" xfId="0" applyNumberFormat="1" applyFont="1" applyFill="1" applyBorder="1" applyAlignment="1">
      <alignment horizontal="left"/>
    </xf>
    <xf numFmtId="1" fontId="12" fillId="6" borderId="2" xfId="0" applyNumberFormat="1" applyFont="1" applyFill="1" applyBorder="1" applyAlignment="1">
      <alignment horizontal="center"/>
    </xf>
    <xf numFmtId="0" fontId="12" fillId="0" borderId="2" xfId="0" applyFont="1" applyBorder="1" applyAlignment="1">
      <alignment horizontal="center"/>
    </xf>
    <xf numFmtId="0" fontId="12" fillId="0" borderId="5" xfId="0" applyFont="1" applyBorder="1" applyAlignment="1">
      <alignment horizontal="left" vertical="center" wrapText="1"/>
    </xf>
    <xf numFmtId="0" fontId="14" fillId="6" borderId="11" xfId="0" applyFont="1" applyFill="1" applyBorder="1" applyAlignment="1">
      <alignment horizontal="left"/>
    </xf>
    <xf numFmtId="0" fontId="12" fillId="6" borderId="11" xfId="0" applyFont="1" applyFill="1" applyBorder="1" applyAlignment="1">
      <alignment horizontal="center"/>
    </xf>
    <xf numFmtId="0" fontId="12" fillId="6" borderId="12" xfId="0" applyFont="1" applyFill="1" applyBorder="1" applyAlignment="1">
      <alignment horizontal="center"/>
    </xf>
    <xf numFmtId="0" fontId="12" fillId="0" borderId="11" xfId="0" applyFont="1" applyBorder="1" applyAlignment="1">
      <alignment horizontal="left"/>
    </xf>
    <xf numFmtId="0" fontId="12" fillId="0" borderId="12" xfId="0" applyFont="1" applyBorder="1" applyAlignment="1">
      <alignment horizontal="center"/>
    </xf>
    <xf numFmtId="49" fontId="14" fillId="6" borderId="1" xfId="0" applyNumberFormat="1" applyFont="1" applyFill="1" applyBorder="1" applyAlignment="1">
      <alignment horizontal="left"/>
    </xf>
    <xf numFmtId="0" fontId="12" fillId="6" borderId="2" xfId="0" applyFont="1" applyFill="1" applyBorder="1" applyAlignment="1">
      <alignment horizontal="center"/>
    </xf>
    <xf numFmtId="0" fontId="12" fillId="0" borderId="1" xfId="0" applyFont="1" applyBorder="1" applyAlignment="1">
      <alignment horizontal="left"/>
    </xf>
    <xf numFmtId="0" fontId="12" fillId="0" borderId="1" xfId="0" applyFont="1" applyBorder="1" applyAlignment="1">
      <alignment horizontal="left" vertical="top" wrapText="1"/>
    </xf>
    <xf numFmtId="49" fontId="12" fillId="0" borderId="15" xfId="0" applyNumberFormat="1" applyFont="1" applyBorder="1" applyAlignment="1">
      <alignment horizontal="left"/>
    </xf>
    <xf numFmtId="49" fontId="23" fillId="0" borderId="1" xfId="1" applyNumberFormat="1" applyFont="1" applyBorder="1" applyAlignment="1">
      <alignment horizontal="left" vertical="center" wrapText="1"/>
    </xf>
    <xf numFmtId="0" fontId="23" fillId="0" borderId="1" xfId="1" applyFont="1" applyBorder="1" applyAlignment="1">
      <alignment horizontal="center" vertical="center" wrapText="1"/>
    </xf>
    <xf numFmtId="49" fontId="23" fillId="0" borderId="1" xfId="0" applyNumberFormat="1" applyFont="1" applyBorder="1" applyAlignment="1">
      <alignment horizontal="left"/>
    </xf>
    <xf numFmtId="0" fontId="23" fillId="0" borderId="2" xfId="0" applyFont="1" applyBorder="1" applyAlignment="1">
      <alignment horizontal="center"/>
    </xf>
    <xf numFmtId="0" fontId="23" fillId="0" borderId="1" xfId="0" applyFont="1" applyBorder="1" applyAlignment="1">
      <alignment vertical="center"/>
    </xf>
    <xf numFmtId="49" fontId="12" fillId="7" borderId="1" xfId="0" applyNumberFormat="1" applyFont="1" applyFill="1" applyBorder="1" applyAlignment="1">
      <alignment vertical="center"/>
    </xf>
    <xf numFmtId="0" fontId="23" fillId="0" borderId="12" xfId="0" applyFont="1" applyBorder="1" applyAlignment="1">
      <alignment horizontal="center"/>
    </xf>
    <xf numFmtId="0" fontId="19" fillId="6" borderId="11" xfId="1" applyFont="1" applyFill="1" applyBorder="1" applyAlignment="1">
      <alignment horizontal="left" wrapText="1"/>
    </xf>
    <xf numFmtId="49" fontId="19" fillId="6" borderId="11" xfId="1" applyNumberFormat="1" applyFont="1" applyFill="1" applyBorder="1" applyAlignment="1">
      <alignment horizontal="center" wrapText="1"/>
    </xf>
    <xf numFmtId="0" fontId="19" fillId="6" borderId="12" xfId="1" applyFont="1" applyFill="1" applyBorder="1" applyAlignment="1">
      <alignment horizontal="center" wrapText="1"/>
    </xf>
    <xf numFmtId="49" fontId="14" fillId="6" borderId="1" xfId="0" applyNumberFormat="1" applyFont="1" applyFill="1" applyBorder="1" applyAlignment="1">
      <alignment horizontal="center" vertical="center"/>
    </xf>
    <xf numFmtId="0" fontId="14" fillId="6" borderId="1" xfId="0" applyFont="1" applyFill="1" applyBorder="1" applyAlignment="1">
      <alignment horizontal="center" vertical="center"/>
    </xf>
    <xf numFmtId="0" fontId="12" fillId="6" borderId="1" xfId="0" applyFont="1" applyFill="1" applyBorder="1" applyAlignment="1">
      <alignment horizontal="center" vertical="center"/>
    </xf>
    <xf numFmtId="49" fontId="12" fillId="0" borderId="11" xfId="0" applyNumberFormat="1" applyFont="1" applyBorder="1"/>
    <xf numFmtId="164" fontId="6" fillId="0" borderId="1" xfId="1" applyNumberFormat="1" applyFont="1" applyBorder="1" applyAlignment="1">
      <alignment vertical="center" wrapText="1"/>
    </xf>
    <xf numFmtId="164" fontId="15" fillId="0" borderId="1" xfId="0" applyNumberFormat="1" applyFont="1" applyBorder="1" applyAlignment="1">
      <alignment vertical="center"/>
    </xf>
    <xf numFmtId="0" fontId="15" fillId="0" borderId="1" xfId="0" applyFont="1" applyBorder="1" applyAlignment="1">
      <alignment vertical="center"/>
    </xf>
    <xf numFmtId="0" fontId="0" fillId="0" borderId="0" xfId="0" applyAlignment="1">
      <alignment horizontal="center"/>
    </xf>
    <xf numFmtId="49" fontId="10" fillId="3" borderId="1" xfId="0" applyNumberFormat="1" applyFont="1" applyFill="1" applyBorder="1" applyAlignment="1">
      <alignment horizontal="left"/>
    </xf>
    <xf numFmtId="0" fontId="9" fillId="0" borderId="10"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 xfId="1" applyFont="1" applyBorder="1" applyAlignment="1">
      <alignment horizontal="center" wrapText="1"/>
    </xf>
    <xf numFmtId="0" fontId="12" fillId="9" borderId="0" xfId="0" applyFont="1" applyFill="1" applyAlignment="1">
      <alignment horizontal="center"/>
    </xf>
    <xf numFmtId="0" fontId="14" fillId="0" borderId="1" xfId="0" applyFont="1" applyBorder="1" applyAlignment="1">
      <alignment horizontal="center"/>
    </xf>
    <xf numFmtId="49" fontId="23" fillId="0" borderId="0" xfId="0" applyNumberFormat="1" applyFont="1" applyAlignment="1">
      <alignment horizontal="left" wrapText="1"/>
    </xf>
    <xf numFmtId="49" fontId="27" fillId="0" borderId="0" xfId="0" applyNumberFormat="1" applyFont="1" applyAlignment="1">
      <alignment horizontal="left" wrapText="1"/>
    </xf>
    <xf numFmtId="0" fontId="26" fillId="8" borderId="1" xfId="0" applyFont="1" applyFill="1" applyBorder="1" applyAlignment="1">
      <alignment horizontal="left"/>
    </xf>
    <xf numFmtId="49" fontId="25" fillId="8" borderId="6" xfId="0" applyNumberFormat="1" applyFont="1" applyFill="1" applyBorder="1" applyAlignment="1">
      <alignment horizontal="left"/>
    </xf>
    <xf numFmtId="0" fontId="26" fillId="8" borderId="1" xfId="0" applyFont="1" applyFill="1" applyBorder="1" applyAlignment="1">
      <alignment horizontal="center"/>
    </xf>
    <xf numFmtId="0" fontId="26" fillId="8" borderId="2" xfId="0" applyFont="1" applyFill="1" applyBorder="1" applyAlignment="1">
      <alignment horizontal="left"/>
    </xf>
    <xf numFmtId="0" fontId="26" fillId="8" borderId="6" xfId="0" applyFont="1" applyFill="1" applyBorder="1" applyAlignment="1">
      <alignment horizontal="left"/>
    </xf>
    <xf numFmtId="0" fontId="26" fillId="8" borderId="3" xfId="0" applyFont="1" applyFill="1" applyBorder="1" applyAlignment="1">
      <alignment horizontal="left"/>
    </xf>
    <xf numFmtId="49" fontId="25" fillId="8" borderId="1" xfId="0" applyNumberFormat="1" applyFont="1" applyFill="1" applyBorder="1" applyAlignment="1">
      <alignment horizontal="left"/>
    </xf>
    <xf numFmtId="0" fontId="12" fillId="0" borderId="0" xfId="0" applyFont="1" applyAlignment="1">
      <alignment vertical="top" wrapText="1"/>
    </xf>
    <xf numFmtId="0" fontId="0" fillId="0" borderId="0" xfId="0" applyAlignment="1">
      <alignment wrapText="1"/>
    </xf>
    <xf numFmtId="0" fontId="14" fillId="8" borderId="1" xfId="0" applyFont="1" applyFill="1" applyBorder="1" applyAlignment="1">
      <alignment horizontal="center" wrapText="1"/>
    </xf>
    <xf numFmtId="49" fontId="14" fillId="0" borderId="4" xfId="0" applyNumberFormat="1" applyFont="1" applyBorder="1" applyAlignment="1">
      <alignment horizontal="left" vertical="center"/>
    </xf>
    <xf numFmtId="49" fontId="14" fillId="8" borderId="5" xfId="0" applyNumberFormat="1" applyFont="1" applyFill="1" applyBorder="1" applyAlignment="1">
      <alignment horizontal="center" vertical="center"/>
    </xf>
    <xf numFmtId="49" fontId="14" fillId="8" borderId="4" xfId="0" applyNumberFormat="1" applyFont="1" applyFill="1" applyBorder="1" applyAlignment="1">
      <alignment horizontal="center" vertical="center"/>
    </xf>
    <xf numFmtId="49" fontId="14" fillId="8" borderId="1" xfId="0" applyNumberFormat="1" applyFont="1" applyFill="1" applyBorder="1" applyAlignment="1">
      <alignment horizontal="center" vertical="center"/>
    </xf>
    <xf numFmtId="0" fontId="16" fillId="0" borderId="0" xfId="0" applyFont="1" applyAlignment="1">
      <alignment vertical="center" wrapText="1"/>
    </xf>
    <xf numFmtId="0" fontId="0" fillId="0" borderId="0" xfId="0" applyAlignment="1">
      <alignment vertical="center" wrapText="1"/>
    </xf>
    <xf numFmtId="0" fontId="23" fillId="9" borderId="0" xfId="0" applyFont="1" applyFill="1" applyAlignment="1">
      <alignment horizontal="center"/>
    </xf>
    <xf numFmtId="0" fontId="26" fillId="0" borderId="10" xfId="1" applyFont="1" applyBorder="1" applyAlignment="1">
      <alignment horizontal="center" vertical="center" wrapText="1"/>
    </xf>
    <xf numFmtId="0" fontId="26" fillId="0" borderId="0" xfId="1" applyFont="1" applyAlignment="1">
      <alignment horizontal="center" vertical="center" wrapText="1"/>
    </xf>
    <xf numFmtId="49" fontId="14" fillId="0" borderId="1" xfId="0" applyNumberFormat="1" applyFont="1" applyBorder="1" applyAlignment="1">
      <alignment horizontal="left"/>
    </xf>
    <xf numFmtId="49" fontId="14" fillId="0" borderId="15" xfId="0" applyNumberFormat="1" applyFont="1" applyBorder="1" applyAlignment="1">
      <alignment horizontal="left"/>
    </xf>
    <xf numFmtId="49" fontId="14" fillId="0" borderId="16" xfId="0" applyNumberFormat="1" applyFont="1" applyBorder="1" applyAlignment="1">
      <alignment horizontal="left"/>
    </xf>
    <xf numFmtId="0" fontId="26" fillId="0" borderId="15" xfId="1" applyFont="1" applyBorder="1" applyAlignment="1">
      <alignment horizontal="center" wrapText="1"/>
    </xf>
    <xf numFmtId="0" fontId="12" fillId="0" borderId="0" xfId="0" applyFont="1" applyAlignment="1">
      <alignment vertical="center" wrapText="1"/>
    </xf>
    <xf numFmtId="0" fontId="12" fillId="0" borderId="0" xfId="0" applyFont="1" applyAlignment="1">
      <alignment wrapText="1"/>
    </xf>
    <xf numFmtId="0" fontId="14" fillId="0" borderId="2" xfId="0" applyFont="1" applyBorder="1" applyAlignment="1">
      <alignment horizontal="left"/>
    </xf>
    <xf numFmtId="0" fontId="14" fillId="0" borderId="6" xfId="0" applyFont="1" applyBorder="1" applyAlignment="1">
      <alignment horizontal="left"/>
    </xf>
    <xf numFmtId="0" fontId="14" fillId="0" borderId="3" xfId="0" applyFont="1" applyBorder="1" applyAlignment="1">
      <alignment horizontal="left"/>
    </xf>
    <xf numFmtId="0" fontId="14" fillId="2" borderId="1" xfId="0" applyFont="1" applyFill="1" applyBorder="1" applyAlignment="1">
      <alignment horizontal="left" vertical="center" wrapText="1"/>
    </xf>
    <xf numFmtId="0" fontId="14" fillId="0" borderId="1" xfId="0" applyFont="1" applyBorder="1" applyAlignment="1">
      <alignment horizontal="right" vertical="center" wrapText="1"/>
    </xf>
    <xf numFmtId="0" fontId="13" fillId="0" borderId="1" xfId="0" applyFont="1" applyBorder="1" applyAlignment="1">
      <alignment horizontal="center" vertical="center"/>
    </xf>
    <xf numFmtId="0" fontId="12" fillId="4" borderId="2" xfId="0" applyFont="1" applyFill="1" applyBorder="1" applyAlignment="1">
      <alignment horizontal="left" vertical="center" wrapText="1"/>
    </xf>
    <xf numFmtId="0" fontId="12" fillId="4" borderId="6" xfId="0" applyFont="1" applyFill="1" applyBorder="1" applyAlignment="1">
      <alignment horizontal="left" vertical="center" wrapText="1"/>
    </xf>
    <xf numFmtId="0" fontId="12" fillId="4" borderId="3" xfId="0" applyFont="1" applyFill="1" applyBorder="1" applyAlignment="1">
      <alignment horizontal="left" vertical="center" wrapText="1"/>
    </xf>
    <xf numFmtId="0" fontId="14" fillId="4" borderId="1" xfId="0" applyFont="1" applyFill="1" applyBorder="1" applyAlignment="1">
      <alignment horizontal="left" vertical="center" wrapText="1"/>
    </xf>
    <xf numFmtId="49" fontId="12" fillId="0" borderId="4" xfId="0" applyNumberFormat="1" applyFont="1" applyBorder="1" applyAlignment="1">
      <alignment horizontal="center"/>
    </xf>
    <xf numFmtId="0" fontId="14" fillId="0" borderId="1" xfId="0" applyFont="1" applyBorder="1" applyAlignment="1">
      <alignment horizontal="left"/>
    </xf>
    <xf numFmtId="0" fontId="26" fillId="0" borderId="8" xfId="1" applyFont="1" applyBorder="1" applyAlignment="1">
      <alignment horizontal="center" vertical="center" wrapText="1"/>
    </xf>
    <xf numFmtId="0" fontId="26" fillId="0" borderId="1" xfId="1" applyFont="1" applyBorder="1" applyAlignment="1">
      <alignment horizontal="center" wrapText="1"/>
    </xf>
    <xf numFmtId="49" fontId="19" fillId="6" borderId="1" xfId="0" applyNumberFormat="1" applyFont="1" applyFill="1" applyBorder="1" applyAlignment="1">
      <alignment horizontal="left"/>
    </xf>
    <xf numFmtId="49" fontId="23" fillId="6" borderId="1" xfId="0" applyNumberFormat="1" applyFont="1" applyFill="1" applyBorder="1" applyAlignment="1">
      <alignment horizontal="left"/>
    </xf>
    <xf numFmtId="1" fontId="23" fillId="6" borderId="2" xfId="0" applyNumberFormat="1" applyFont="1" applyFill="1" applyBorder="1" applyAlignment="1">
      <alignment horizontal="center"/>
    </xf>
    <xf numFmtId="1" fontId="23" fillId="0" borderId="2" xfId="0" applyNumberFormat="1" applyFont="1" applyBorder="1" applyAlignment="1">
      <alignment horizontal="center"/>
    </xf>
    <xf numFmtId="0" fontId="12" fillId="0" borderId="15" xfId="0" applyFont="1" applyBorder="1"/>
    <xf numFmtId="1" fontId="12" fillId="0" borderId="16" xfId="0" applyNumberFormat="1" applyFont="1" applyBorder="1" applyAlignment="1">
      <alignment horizontal="center"/>
    </xf>
    <xf numFmtId="0" fontId="23" fillId="0" borderId="1" xfId="1" applyFont="1" applyBorder="1"/>
    <xf numFmtId="0" fontId="12" fillId="0" borderId="15" xfId="0" applyFont="1" applyBorder="1" applyAlignment="1">
      <alignment horizontal="left"/>
    </xf>
    <xf numFmtId="0" fontId="12" fillId="0" borderId="16" xfId="0" applyFont="1" applyBorder="1" applyAlignment="1">
      <alignment horizontal="center"/>
    </xf>
    <xf numFmtId="49" fontId="12" fillId="0" borderId="1" xfId="0" applyNumberFormat="1" applyFont="1" applyBorder="1" applyAlignment="1">
      <alignment horizontal="left" wrapText="1"/>
    </xf>
    <xf numFmtId="0" fontId="23" fillId="7" borderId="1" xfId="1" applyFont="1" applyFill="1" applyBorder="1" applyAlignment="1">
      <alignment horizontal="left" wrapText="1"/>
    </xf>
    <xf numFmtId="49" fontId="23" fillId="7" borderId="1" xfId="1" applyNumberFormat="1" applyFont="1" applyFill="1" applyBorder="1" applyAlignment="1">
      <alignment horizontal="left" wrapText="1"/>
    </xf>
    <xf numFmtId="0" fontId="23" fillId="7" borderId="2" xfId="1" applyFont="1" applyFill="1" applyBorder="1" applyAlignment="1">
      <alignment horizontal="center" wrapText="1"/>
    </xf>
    <xf numFmtId="0" fontId="12" fillId="0" borderId="0" xfId="21" applyFont="1" applyAlignment="1">
      <alignment horizontal="right"/>
    </xf>
  </cellXfs>
  <cellStyles count="22">
    <cellStyle name="Currency 2" xfId="16" xr:uid="{00000000-0005-0000-0000-000001000000}"/>
    <cellStyle name="Currency 2 2" xfId="18" xr:uid="{00000000-0005-0000-0000-000002000000}"/>
    <cellStyle name="Excel Built-in Normal 1" xfId="15" xr:uid="{00000000-0005-0000-0000-000003000000}"/>
    <cellStyle name="Normal 2" xfId="1" xr:uid="{00000000-0005-0000-0000-000005000000}"/>
    <cellStyle name="Normal 2 2" xfId="6" xr:uid="{00000000-0005-0000-0000-000006000000}"/>
    <cellStyle name="Normal 2 2 2" xfId="7" xr:uid="{00000000-0005-0000-0000-000007000000}"/>
    <cellStyle name="Normal 3" xfId="4" xr:uid="{00000000-0005-0000-0000-000008000000}"/>
    <cellStyle name="Normal 3 2" xfId="17" xr:uid="{00000000-0005-0000-0000-000009000000}"/>
    <cellStyle name="Normal 3 3" xfId="14" xr:uid="{00000000-0005-0000-0000-00000A000000}"/>
    <cellStyle name="Normal 4" xfId="9" xr:uid="{00000000-0005-0000-0000-00000B000000}"/>
    <cellStyle name="Normal 5" xfId="8" xr:uid="{00000000-0005-0000-0000-00000C000000}"/>
    <cellStyle name="Normal 5 2" xfId="12" xr:uid="{00000000-0005-0000-0000-00000D000000}"/>
    <cellStyle name="Normal 5 3" xfId="20" xr:uid="{00000000-0005-0000-0000-00000E000000}"/>
    <cellStyle name="Parasts" xfId="0" builtinId="0" customBuiltin="1"/>
    <cellStyle name="Parasts 2" xfId="2" xr:uid="{00000000-0005-0000-0000-00000F000000}"/>
    <cellStyle name="Parasts 3" xfId="3" xr:uid="{00000000-0005-0000-0000-000010000000}"/>
    <cellStyle name="Parasts 3 2" xfId="5" xr:uid="{00000000-0005-0000-0000-000011000000}"/>
    <cellStyle name="Parasts 3 2 2" xfId="13" xr:uid="{00000000-0005-0000-0000-000012000000}"/>
    <cellStyle name="Parasts 3 3" xfId="11" xr:uid="{00000000-0005-0000-0000-000013000000}"/>
    <cellStyle name="Parasts 3 4" xfId="19" xr:uid="{00000000-0005-0000-0000-000014000000}"/>
    <cellStyle name="Parasts 4" xfId="21" xr:uid="{A2BA4BE3-5D51-4531-9941-B01510D305BA}"/>
    <cellStyle name="Valūta" xfId="10" builtinId="4"/>
  </cellStyles>
  <dxfs count="0"/>
  <tableStyles count="0" defaultTableStyle="TableStyleMedium2" defaultPivotStyle="PivotStyleLight16"/>
  <colors>
    <mruColors>
      <color rgb="FFDD6843"/>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gheg.de/profiles/barkey-gmbh-co-k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5"/>
  <sheetViews>
    <sheetView zoomScale="90" zoomScaleNormal="90" workbookViewId="0">
      <pane xSplit="4" ySplit="9" topLeftCell="E10" activePane="bottomRight" state="frozen"/>
      <selection pane="topRight" activeCell="E1" sqref="E1"/>
      <selection pane="bottomLeft" activeCell="A23" sqref="A23"/>
      <selection pane="bottomRight" activeCell="Q15" sqref="A1:Q15"/>
    </sheetView>
  </sheetViews>
  <sheetFormatPr defaultColWidth="9" defaultRowHeight="15.6"/>
  <cols>
    <col min="1" max="1" width="9.8984375" style="12" customWidth="1"/>
    <col min="2" max="2" width="32.19921875" customWidth="1"/>
    <col min="3" max="3" width="29.3984375" style="16" customWidth="1"/>
    <col min="4" max="4" width="7.59765625" style="2" customWidth="1"/>
    <col min="5" max="5" width="12.5" customWidth="1"/>
    <col min="6" max="7" width="13.59765625" customWidth="1"/>
    <col min="8" max="8" width="14" customWidth="1"/>
    <col min="9" max="9" width="13.8984375" customWidth="1"/>
    <col min="10" max="10" width="13.3984375" customWidth="1"/>
    <col min="11" max="11" width="13.19921875" customWidth="1"/>
    <col min="12" max="12" width="12.8984375" customWidth="1"/>
    <col min="13" max="13" width="13.5" customWidth="1"/>
    <col min="14" max="14" width="13.3984375" customWidth="1"/>
    <col min="15" max="17" width="15.59765625" customWidth="1"/>
  </cols>
  <sheetData>
    <row r="1" spans="1:17">
      <c r="A1" s="206"/>
      <c r="B1" s="206"/>
      <c r="C1" s="206"/>
      <c r="D1" s="206"/>
      <c r="E1" s="206"/>
      <c r="F1" s="206"/>
      <c r="G1" s="206"/>
      <c r="H1" s="206"/>
      <c r="I1" s="206"/>
      <c r="J1" s="206"/>
      <c r="K1" s="206"/>
      <c r="L1" s="206"/>
      <c r="M1" s="206"/>
      <c r="N1" s="206"/>
      <c r="O1" s="206"/>
    </row>
    <row r="2" spans="1:17" ht="16.2">
      <c r="A2" s="207" t="s">
        <v>80</v>
      </c>
      <c r="B2" s="207"/>
      <c r="C2" s="207"/>
      <c r="D2" s="207"/>
      <c r="E2" s="207"/>
      <c r="F2" s="207"/>
      <c r="G2" s="207"/>
      <c r="H2" s="207"/>
      <c r="I2" s="207"/>
      <c r="J2" s="207"/>
      <c r="K2" s="207"/>
      <c r="L2" s="207"/>
      <c r="M2" s="207"/>
      <c r="N2" s="207"/>
      <c r="O2" s="207"/>
      <c r="P2" s="207"/>
      <c r="Q2" s="207"/>
    </row>
    <row r="3" spans="1:17" ht="16.2">
      <c r="A3" s="208" t="s">
        <v>0</v>
      </c>
      <c r="B3" s="209"/>
      <c r="C3" s="209"/>
      <c r="D3" s="210"/>
      <c r="E3" s="211" t="s">
        <v>2</v>
      </c>
      <c r="F3" s="211"/>
      <c r="G3" s="211"/>
      <c r="H3" s="211"/>
      <c r="I3" s="211"/>
      <c r="J3" s="211"/>
      <c r="K3" s="211"/>
      <c r="L3" s="211"/>
      <c r="M3" s="211"/>
      <c r="N3" s="211"/>
      <c r="O3" s="211"/>
      <c r="P3" s="211"/>
      <c r="Q3" s="211"/>
    </row>
    <row r="4" spans="1:17" ht="16.2">
      <c r="A4" s="6">
        <v>1</v>
      </c>
      <c r="B4" s="6">
        <v>2</v>
      </c>
      <c r="C4" s="13">
        <v>3</v>
      </c>
      <c r="D4" s="6">
        <v>4</v>
      </c>
      <c r="E4" s="6">
        <v>5</v>
      </c>
      <c r="F4" s="6">
        <v>6</v>
      </c>
      <c r="G4" s="6">
        <v>7</v>
      </c>
      <c r="H4" s="6">
        <v>8</v>
      </c>
      <c r="I4" s="6">
        <v>9</v>
      </c>
      <c r="J4" s="6">
        <v>10</v>
      </c>
      <c r="K4" s="6">
        <v>11</v>
      </c>
      <c r="L4" s="6">
        <v>12</v>
      </c>
      <c r="M4" s="6">
        <v>13</v>
      </c>
      <c r="N4" s="6">
        <v>14</v>
      </c>
      <c r="O4" s="6">
        <v>15</v>
      </c>
      <c r="P4" s="6">
        <v>16</v>
      </c>
      <c r="Q4" s="6">
        <v>17</v>
      </c>
    </row>
    <row r="5" spans="1:17" ht="105.6">
      <c r="A5" s="5" t="s">
        <v>64</v>
      </c>
      <c r="B5" s="4" t="s">
        <v>37</v>
      </c>
      <c r="C5" s="5" t="s">
        <v>1</v>
      </c>
      <c r="D5" s="4" t="s">
        <v>79</v>
      </c>
      <c r="E5" s="8" t="s">
        <v>57</v>
      </c>
      <c r="F5" s="8" t="s">
        <v>68</v>
      </c>
      <c r="G5" s="8" t="s">
        <v>88</v>
      </c>
      <c r="H5" s="9" t="s">
        <v>69</v>
      </c>
      <c r="I5" s="8" t="s">
        <v>77</v>
      </c>
      <c r="J5" s="8" t="s">
        <v>78</v>
      </c>
      <c r="K5" s="8" t="s">
        <v>70</v>
      </c>
      <c r="L5" s="8" t="s">
        <v>71</v>
      </c>
      <c r="M5" s="8" t="s">
        <v>72</v>
      </c>
      <c r="N5" s="8" t="s">
        <v>73</v>
      </c>
      <c r="O5" s="9" t="s">
        <v>66</v>
      </c>
      <c r="P5" s="9" t="s">
        <v>87</v>
      </c>
      <c r="Q5" s="8" t="s">
        <v>89</v>
      </c>
    </row>
    <row r="6" spans="1:17">
      <c r="A6" s="17"/>
      <c r="B6" s="18" t="s">
        <v>103</v>
      </c>
      <c r="C6" s="17"/>
      <c r="D6" s="19"/>
      <c r="E6" s="19"/>
      <c r="F6" s="19"/>
      <c r="G6" s="19"/>
      <c r="H6" s="19"/>
      <c r="I6" s="19"/>
      <c r="J6" s="19"/>
      <c r="K6" s="19"/>
      <c r="L6" s="19"/>
      <c r="M6" s="19"/>
      <c r="N6" s="19"/>
      <c r="O6" s="19"/>
      <c r="P6" s="19"/>
      <c r="Q6" s="19"/>
    </row>
    <row r="7" spans="1:17">
      <c r="A7" s="5" t="s">
        <v>99</v>
      </c>
      <c r="B7" s="10" t="s">
        <v>114</v>
      </c>
      <c r="C7" s="14" t="s">
        <v>102</v>
      </c>
      <c r="D7" s="11">
        <v>3</v>
      </c>
      <c r="E7" s="4" t="s">
        <v>100</v>
      </c>
      <c r="F7" s="4" t="s">
        <v>100</v>
      </c>
      <c r="G7" s="4" t="s">
        <v>100</v>
      </c>
      <c r="H7" s="25" t="s">
        <v>107</v>
      </c>
      <c r="I7" s="4" t="s">
        <v>100</v>
      </c>
      <c r="J7" s="4" t="s">
        <v>100</v>
      </c>
      <c r="K7" s="4">
        <v>500</v>
      </c>
      <c r="L7" s="4">
        <v>1.5</v>
      </c>
      <c r="M7" s="4">
        <v>35</v>
      </c>
      <c r="N7" s="4" t="s">
        <v>101</v>
      </c>
      <c r="O7" s="20">
        <f t="shared" ref="O7:O13" si="0">K7+(L7*M7)</f>
        <v>552.5</v>
      </c>
      <c r="P7" s="203">
        <f>SUM(O7:O9)</f>
        <v>7717.5</v>
      </c>
      <c r="Q7" s="20"/>
    </row>
    <row r="8" spans="1:17">
      <c r="A8" s="21"/>
      <c r="B8" s="22"/>
      <c r="C8" s="23"/>
      <c r="D8" s="24"/>
      <c r="E8" s="4" t="s">
        <v>100</v>
      </c>
      <c r="F8" s="4" t="s">
        <v>100</v>
      </c>
      <c r="G8" s="4" t="s">
        <v>100</v>
      </c>
      <c r="H8" s="25" t="s">
        <v>108</v>
      </c>
      <c r="I8" s="4" t="s">
        <v>100</v>
      </c>
      <c r="J8" s="4" t="s">
        <v>100</v>
      </c>
      <c r="K8" s="4">
        <v>1350</v>
      </c>
      <c r="L8" s="4">
        <v>3</v>
      </c>
      <c r="M8" s="4">
        <v>35</v>
      </c>
      <c r="N8" s="4" t="s">
        <v>101</v>
      </c>
      <c r="O8" s="20">
        <f t="shared" si="0"/>
        <v>1455</v>
      </c>
      <c r="P8" s="203"/>
      <c r="Q8" s="20"/>
    </row>
    <row r="9" spans="1:17">
      <c r="A9" s="21"/>
      <c r="B9" s="22"/>
      <c r="C9" s="23"/>
      <c r="D9" s="24"/>
      <c r="E9" s="4" t="s">
        <v>100</v>
      </c>
      <c r="F9" s="4" t="s">
        <v>100</v>
      </c>
      <c r="G9" s="4" t="s">
        <v>100</v>
      </c>
      <c r="H9" s="25" t="s">
        <v>109</v>
      </c>
      <c r="I9" s="4" t="s">
        <v>100</v>
      </c>
      <c r="J9" s="4" t="s">
        <v>100</v>
      </c>
      <c r="K9" s="4">
        <v>5500</v>
      </c>
      <c r="L9" s="4">
        <v>6</v>
      </c>
      <c r="M9" s="4">
        <v>35</v>
      </c>
      <c r="N9" s="4" t="s">
        <v>101</v>
      </c>
      <c r="O9" s="20">
        <f t="shared" si="0"/>
        <v>5710</v>
      </c>
      <c r="P9" s="203"/>
      <c r="Q9" s="20"/>
    </row>
    <row r="10" spans="1:17">
      <c r="A10" s="5" t="s">
        <v>104</v>
      </c>
      <c r="B10" s="10" t="s">
        <v>115</v>
      </c>
      <c r="C10" s="14" t="s">
        <v>105</v>
      </c>
      <c r="D10" s="11">
        <v>5</v>
      </c>
      <c r="E10" s="4" t="s">
        <v>100</v>
      </c>
      <c r="F10" s="4" t="s">
        <v>100</v>
      </c>
      <c r="G10" s="4" t="s">
        <v>100</v>
      </c>
      <c r="H10" s="25" t="s">
        <v>106</v>
      </c>
      <c r="I10" s="4" t="s">
        <v>100</v>
      </c>
      <c r="J10" s="4" t="s">
        <v>100</v>
      </c>
      <c r="K10" s="4">
        <v>150</v>
      </c>
      <c r="L10" s="4">
        <v>1</v>
      </c>
      <c r="M10" s="4">
        <v>35</v>
      </c>
      <c r="N10" s="4" t="s">
        <v>101</v>
      </c>
      <c r="O10" s="20">
        <f t="shared" si="0"/>
        <v>185</v>
      </c>
      <c r="P10" s="204">
        <f>SUM(O10:O13)</f>
        <v>5100</v>
      </c>
      <c r="Q10" s="20"/>
    </row>
    <row r="11" spans="1:17">
      <c r="E11" s="4" t="s">
        <v>100</v>
      </c>
      <c r="F11" s="4" t="s">
        <v>100</v>
      </c>
      <c r="G11" s="4" t="s">
        <v>100</v>
      </c>
      <c r="H11" s="25" t="s">
        <v>110</v>
      </c>
      <c r="I11" s="4" t="s">
        <v>100</v>
      </c>
      <c r="J11" s="4" t="s">
        <v>100</v>
      </c>
      <c r="K11" s="4">
        <v>450</v>
      </c>
      <c r="L11" s="4">
        <v>4</v>
      </c>
      <c r="M11" s="4">
        <v>35</v>
      </c>
      <c r="N11" s="4" t="s">
        <v>101</v>
      </c>
      <c r="O11" s="20">
        <f t="shared" si="0"/>
        <v>590</v>
      </c>
      <c r="P11" s="205"/>
      <c r="Q11" s="1"/>
    </row>
    <row r="12" spans="1:17">
      <c r="E12" s="4" t="s">
        <v>100</v>
      </c>
      <c r="F12" s="4" t="s">
        <v>100</v>
      </c>
      <c r="G12" s="4" t="s">
        <v>100</v>
      </c>
      <c r="H12" s="25" t="s">
        <v>111</v>
      </c>
      <c r="I12" s="4" t="s">
        <v>100</v>
      </c>
      <c r="J12" s="4" t="s">
        <v>100</v>
      </c>
      <c r="K12" s="4">
        <v>1300</v>
      </c>
      <c r="L12" s="4">
        <v>8</v>
      </c>
      <c r="M12" s="4">
        <v>35</v>
      </c>
      <c r="N12" s="4" t="s">
        <v>101</v>
      </c>
      <c r="O12" s="20">
        <f t="shared" si="0"/>
        <v>1580</v>
      </c>
      <c r="P12" s="205"/>
      <c r="Q12" s="1"/>
    </row>
    <row r="13" spans="1:17">
      <c r="E13" s="4" t="s">
        <v>100</v>
      </c>
      <c r="F13" s="4" t="s">
        <v>100</v>
      </c>
      <c r="G13" s="4" t="s">
        <v>100</v>
      </c>
      <c r="H13" s="25" t="s">
        <v>112</v>
      </c>
      <c r="I13" s="4" t="s">
        <v>100</v>
      </c>
      <c r="J13" s="4" t="s">
        <v>100</v>
      </c>
      <c r="K13" s="4">
        <v>2500</v>
      </c>
      <c r="L13" s="4">
        <v>7</v>
      </c>
      <c r="M13" s="4">
        <v>35</v>
      </c>
      <c r="N13" s="4" t="s">
        <v>101</v>
      </c>
      <c r="O13" s="20">
        <f t="shared" si="0"/>
        <v>2745</v>
      </c>
      <c r="P13" s="205"/>
      <c r="Q13" s="1"/>
    </row>
    <row r="14" spans="1:17">
      <c r="A14" s="17"/>
      <c r="B14" s="18" t="s">
        <v>113</v>
      </c>
      <c r="C14" s="17"/>
      <c r="D14" s="19"/>
      <c r="E14" s="19"/>
      <c r="F14" s="19"/>
      <c r="G14" s="19"/>
      <c r="H14" s="19"/>
      <c r="I14" s="19"/>
      <c r="J14" s="19"/>
      <c r="K14" s="19"/>
      <c r="L14" s="19"/>
      <c r="M14" s="19"/>
      <c r="N14" s="19"/>
      <c r="O14" s="19"/>
      <c r="P14" s="19"/>
      <c r="Q14" s="19"/>
    </row>
    <row r="15" spans="1:17">
      <c r="A15" s="7" t="s">
        <v>116</v>
      </c>
      <c r="B15" s="1" t="s">
        <v>52</v>
      </c>
      <c r="C15" s="15" t="s">
        <v>117</v>
      </c>
      <c r="D15" s="3">
        <v>8</v>
      </c>
      <c r="E15" s="4" t="s">
        <v>100</v>
      </c>
      <c r="F15" s="4" t="s">
        <v>101</v>
      </c>
      <c r="G15" s="4" t="s">
        <v>100</v>
      </c>
      <c r="H15" s="4"/>
      <c r="I15" s="4"/>
      <c r="J15" s="4"/>
      <c r="K15" s="1"/>
      <c r="L15" s="1"/>
      <c r="M15" s="4">
        <v>25</v>
      </c>
      <c r="N15" s="4" t="s">
        <v>101</v>
      </c>
      <c r="O15" s="20">
        <f>K15+(L15*M15)</f>
        <v>0</v>
      </c>
      <c r="P15" s="26">
        <v>25</v>
      </c>
      <c r="Q15" s="1"/>
    </row>
  </sheetData>
  <mergeCells count="6">
    <mergeCell ref="P7:P9"/>
    <mergeCell ref="P10:P13"/>
    <mergeCell ref="A1:O1"/>
    <mergeCell ref="A2:Q2"/>
    <mergeCell ref="A3:D3"/>
    <mergeCell ref="E3:Q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7"/>
  <sheetViews>
    <sheetView topLeftCell="C1" zoomScale="90" zoomScaleNormal="90" workbookViewId="0">
      <selection activeCell="F29" sqref="F29"/>
    </sheetView>
  </sheetViews>
  <sheetFormatPr defaultRowHeight="15.6"/>
  <cols>
    <col min="2" max="2" width="27.59765625" customWidth="1"/>
    <col min="3" max="3" width="21.09765625" customWidth="1"/>
    <col min="5" max="15" width="12.59765625" customWidth="1"/>
    <col min="16" max="16" width="11.09765625" customWidth="1"/>
    <col min="17" max="17" width="29.09765625" customWidth="1"/>
  </cols>
  <sheetData>
    <row r="1" spans="1:17">
      <c r="A1" s="206"/>
      <c r="B1" s="206"/>
      <c r="C1" s="206"/>
      <c r="D1" s="206"/>
      <c r="E1" s="206"/>
      <c r="F1" s="206"/>
      <c r="G1" s="206"/>
      <c r="H1" s="206"/>
      <c r="I1" s="206"/>
      <c r="J1" s="206"/>
      <c r="K1" s="206"/>
      <c r="L1" s="206"/>
      <c r="M1" s="206"/>
      <c r="N1" s="206"/>
      <c r="O1" s="206"/>
    </row>
    <row r="2" spans="1:17" ht="16.2">
      <c r="A2" s="207" t="s">
        <v>80</v>
      </c>
      <c r="B2" s="207"/>
      <c r="C2" s="207"/>
      <c r="D2" s="207"/>
      <c r="E2" s="207"/>
      <c r="F2" s="207"/>
      <c r="G2" s="207"/>
      <c r="H2" s="207"/>
      <c r="I2" s="207"/>
      <c r="J2" s="207"/>
      <c r="K2" s="207"/>
      <c r="L2" s="207"/>
      <c r="M2" s="207"/>
      <c r="N2" s="207"/>
      <c r="O2" s="207"/>
      <c r="P2" s="207"/>
      <c r="Q2" s="207"/>
    </row>
    <row r="3" spans="1:17" ht="16.2">
      <c r="A3" s="208" t="s">
        <v>0</v>
      </c>
      <c r="B3" s="209"/>
      <c r="C3" s="209"/>
      <c r="D3" s="210"/>
      <c r="E3" s="211" t="s">
        <v>2</v>
      </c>
      <c r="F3" s="211"/>
      <c r="G3" s="211"/>
      <c r="H3" s="211"/>
      <c r="I3" s="211"/>
      <c r="J3" s="211"/>
      <c r="K3" s="211"/>
      <c r="L3" s="211"/>
      <c r="M3" s="211"/>
      <c r="N3" s="211"/>
      <c r="O3" s="211"/>
      <c r="P3" s="211"/>
      <c r="Q3" s="211"/>
    </row>
    <row r="4" spans="1:17" ht="16.2">
      <c r="A4" s="6">
        <v>1</v>
      </c>
      <c r="B4" s="6">
        <v>2</v>
      </c>
      <c r="C4" s="13">
        <v>3</v>
      </c>
      <c r="D4" s="6">
        <v>4</v>
      </c>
      <c r="E4" s="6">
        <v>5</v>
      </c>
      <c r="F4" s="6">
        <v>6</v>
      </c>
      <c r="G4" s="6">
        <v>7</v>
      </c>
      <c r="H4" s="6">
        <v>8</v>
      </c>
      <c r="I4" s="6">
        <v>9</v>
      </c>
      <c r="J4" s="6">
        <v>10</v>
      </c>
      <c r="K4" s="6">
        <v>11</v>
      </c>
      <c r="L4" s="6">
        <v>12</v>
      </c>
      <c r="M4" s="6">
        <v>13</v>
      </c>
      <c r="N4" s="6">
        <v>14</v>
      </c>
      <c r="O4" s="6">
        <v>15</v>
      </c>
      <c r="P4" s="6">
        <v>16</v>
      </c>
      <c r="Q4" s="6">
        <v>17</v>
      </c>
    </row>
    <row r="5" spans="1:17" s="30" customFormat="1" ht="118.8">
      <c r="A5" s="32" t="s">
        <v>64</v>
      </c>
      <c r="B5" s="8" t="s">
        <v>37</v>
      </c>
      <c r="C5" s="32" t="s">
        <v>1</v>
      </c>
      <c r="D5" s="8" t="s">
        <v>79</v>
      </c>
      <c r="E5" s="8" t="s">
        <v>57</v>
      </c>
      <c r="F5" s="8" t="s">
        <v>68</v>
      </c>
      <c r="G5" s="8" t="s">
        <v>88</v>
      </c>
      <c r="H5" s="9" t="s">
        <v>69</v>
      </c>
      <c r="I5" s="8" t="s">
        <v>77</v>
      </c>
      <c r="J5" s="8" t="s">
        <v>78</v>
      </c>
      <c r="K5" s="8" t="s">
        <v>70</v>
      </c>
      <c r="L5" s="8" t="s">
        <v>71</v>
      </c>
      <c r="M5" s="8" t="s">
        <v>72</v>
      </c>
      <c r="N5" s="8" t="s">
        <v>770</v>
      </c>
      <c r="O5" s="8" t="s">
        <v>66</v>
      </c>
      <c r="P5" s="8" t="s">
        <v>87</v>
      </c>
      <c r="Q5" s="8" t="s">
        <v>89</v>
      </c>
    </row>
    <row r="6" spans="1:17">
      <c r="A6" s="17"/>
      <c r="B6" s="18" t="s">
        <v>103</v>
      </c>
      <c r="C6" s="17"/>
      <c r="D6" s="19"/>
      <c r="E6" s="19"/>
      <c r="F6" s="19"/>
      <c r="G6" s="19"/>
      <c r="H6" s="19"/>
      <c r="I6" s="19"/>
      <c r="J6" s="19"/>
      <c r="K6" s="19"/>
      <c r="L6" s="19"/>
      <c r="M6" s="19"/>
      <c r="N6" s="19"/>
      <c r="O6" s="19"/>
      <c r="P6" s="19"/>
      <c r="Q6" s="19"/>
    </row>
    <row r="7" spans="1:17" ht="16.5" customHeight="1">
      <c r="A7" s="5"/>
      <c r="B7" s="10" t="s">
        <v>114</v>
      </c>
      <c r="C7" s="14" t="s">
        <v>102</v>
      </c>
      <c r="D7" s="11">
        <v>3</v>
      </c>
      <c r="E7" s="4" t="s">
        <v>100</v>
      </c>
      <c r="F7" s="4" t="s">
        <v>100</v>
      </c>
      <c r="G7" s="4" t="s">
        <v>100</v>
      </c>
      <c r="H7" s="25" t="s">
        <v>107</v>
      </c>
      <c r="I7" s="4" t="s">
        <v>100</v>
      </c>
      <c r="J7" s="4" t="s">
        <v>100</v>
      </c>
      <c r="K7" s="4">
        <v>500</v>
      </c>
      <c r="L7" s="4">
        <v>1.5</v>
      </c>
      <c r="M7" s="4">
        <v>50</v>
      </c>
      <c r="N7" s="4" t="s">
        <v>101</v>
      </c>
      <c r="O7" s="20">
        <f>K7+L7*M7</f>
        <v>575</v>
      </c>
      <c r="P7" s="203">
        <f>SUM(O7:O9)</f>
        <v>7875</v>
      </c>
      <c r="Q7" s="20"/>
    </row>
    <row r="8" spans="1:17">
      <c r="A8" s="21"/>
      <c r="B8" s="22"/>
      <c r="C8" s="23"/>
      <c r="D8" s="24"/>
      <c r="E8" s="4" t="s">
        <v>100</v>
      </c>
      <c r="F8" s="4" t="s">
        <v>100</v>
      </c>
      <c r="G8" s="4" t="s">
        <v>100</v>
      </c>
      <c r="H8" s="25" t="s">
        <v>108</v>
      </c>
      <c r="I8" s="4" t="s">
        <v>100</v>
      </c>
      <c r="J8" s="4" t="s">
        <v>100</v>
      </c>
      <c r="K8" s="4">
        <v>1350</v>
      </c>
      <c r="L8" s="4">
        <v>3</v>
      </c>
      <c r="M8" s="4">
        <v>50</v>
      </c>
      <c r="N8" s="4" t="s">
        <v>101</v>
      </c>
      <c r="O8" s="20">
        <f t="shared" ref="O8:O13" si="0">K8+L8*M8</f>
        <v>1500</v>
      </c>
      <c r="P8" s="203"/>
      <c r="Q8" s="20"/>
    </row>
    <row r="9" spans="1:17">
      <c r="A9" s="21"/>
      <c r="B9" s="22"/>
      <c r="C9" s="23"/>
      <c r="D9" s="24"/>
      <c r="E9" s="4" t="s">
        <v>100</v>
      </c>
      <c r="F9" s="4" t="s">
        <v>100</v>
      </c>
      <c r="G9" s="4" t="s">
        <v>100</v>
      </c>
      <c r="H9" s="25" t="s">
        <v>109</v>
      </c>
      <c r="I9" s="4" t="s">
        <v>100</v>
      </c>
      <c r="J9" s="4" t="s">
        <v>100</v>
      </c>
      <c r="K9" s="4">
        <v>5500</v>
      </c>
      <c r="L9" s="4">
        <v>6</v>
      </c>
      <c r="M9" s="4">
        <v>50</v>
      </c>
      <c r="N9" s="4" t="s">
        <v>101</v>
      </c>
      <c r="O9" s="20">
        <f t="shared" si="0"/>
        <v>5800</v>
      </c>
      <c r="P9" s="203"/>
      <c r="Q9" s="20"/>
    </row>
    <row r="10" spans="1:17" ht="15" customHeight="1">
      <c r="A10" s="5"/>
      <c r="B10" s="10" t="s">
        <v>115</v>
      </c>
      <c r="C10" s="14" t="s">
        <v>105</v>
      </c>
      <c r="D10" s="11">
        <v>5</v>
      </c>
      <c r="E10" s="4" t="s">
        <v>100</v>
      </c>
      <c r="F10" s="4" t="s">
        <v>100</v>
      </c>
      <c r="G10" s="4" t="s">
        <v>100</v>
      </c>
      <c r="H10" s="25" t="s">
        <v>106</v>
      </c>
      <c r="I10" s="4" t="s">
        <v>100</v>
      </c>
      <c r="J10" s="4" t="s">
        <v>100</v>
      </c>
      <c r="K10" s="4">
        <v>150</v>
      </c>
      <c r="L10" s="4">
        <v>1</v>
      </c>
      <c r="M10" s="4">
        <v>50</v>
      </c>
      <c r="N10" s="4" t="s">
        <v>101</v>
      </c>
      <c r="O10" s="20">
        <f t="shared" si="0"/>
        <v>200</v>
      </c>
      <c r="P10" s="204">
        <f>SUM(O10:O13)</f>
        <v>5400</v>
      </c>
      <c r="Q10" s="20"/>
    </row>
    <row r="11" spans="1:17">
      <c r="E11" s="4" t="s">
        <v>100</v>
      </c>
      <c r="F11" s="4" t="s">
        <v>100</v>
      </c>
      <c r="G11" s="4" t="s">
        <v>100</v>
      </c>
      <c r="H11" s="25" t="s">
        <v>110</v>
      </c>
      <c r="I11" s="4" t="s">
        <v>100</v>
      </c>
      <c r="J11" s="4" t="s">
        <v>100</v>
      </c>
      <c r="K11" s="4">
        <v>450</v>
      </c>
      <c r="L11" s="4">
        <v>4</v>
      </c>
      <c r="M11" s="4">
        <v>50</v>
      </c>
      <c r="N11" s="4" t="s">
        <v>101</v>
      </c>
      <c r="O11" s="20">
        <f t="shared" si="0"/>
        <v>650</v>
      </c>
      <c r="P11" s="205"/>
      <c r="Q11" s="1"/>
    </row>
    <row r="12" spans="1:17">
      <c r="E12" s="4" t="s">
        <v>100</v>
      </c>
      <c r="F12" s="4" t="s">
        <v>100</v>
      </c>
      <c r="G12" s="4" t="s">
        <v>100</v>
      </c>
      <c r="H12" s="25" t="s">
        <v>111</v>
      </c>
      <c r="I12" s="4" t="s">
        <v>100</v>
      </c>
      <c r="J12" s="4" t="s">
        <v>100</v>
      </c>
      <c r="K12" s="4">
        <v>1300</v>
      </c>
      <c r="L12" s="4">
        <v>8</v>
      </c>
      <c r="M12" s="4">
        <v>50</v>
      </c>
      <c r="N12" s="4" t="s">
        <v>101</v>
      </c>
      <c r="O12" s="20">
        <f t="shared" si="0"/>
        <v>1700</v>
      </c>
      <c r="P12" s="205"/>
      <c r="Q12" s="1"/>
    </row>
    <row r="13" spans="1:17">
      <c r="E13" s="4" t="s">
        <v>100</v>
      </c>
      <c r="F13" s="4" t="s">
        <v>100</v>
      </c>
      <c r="G13" s="4" t="s">
        <v>100</v>
      </c>
      <c r="H13" s="25" t="s">
        <v>112</v>
      </c>
      <c r="I13" s="4" t="s">
        <v>100</v>
      </c>
      <c r="J13" s="4" t="s">
        <v>100</v>
      </c>
      <c r="K13" s="4">
        <v>2500</v>
      </c>
      <c r="L13" s="4">
        <v>7</v>
      </c>
      <c r="M13" s="4">
        <v>50</v>
      </c>
      <c r="N13" s="4" t="s">
        <v>101</v>
      </c>
      <c r="O13" s="20">
        <f t="shared" si="0"/>
        <v>2850</v>
      </c>
      <c r="P13" s="205"/>
      <c r="Q13" s="1"/>
    </row>
    <row r="14" spans="1:17">
      <c r="A14" s="17"/>
      <c r="B14" s="18" t="s">
        <v>113</v>
      </c>
      <c r="C14" s="17"/>
      <c r="D14" s="19"/>
      <c r="E14" s="19"/>
      <c r="F14" s="19"/>
      <c r="G14" s="19"/>
      <c r="H14" s="19"/>
      <c r="I14" s="19"/>
      <c r="J14" s="19"/>
      <c r="K14" s="19"/>
      <c r="L14" s="19"/>
      <c r="M14" s="19"/>
      <c r="N14" s="19"/>
      <c r="O14" s="19"/>
      <c r="P14" s="19"/>
      <c r="Q14" s="19"/>
    </row>
    <row r="15" spans="1:17">
      <c r="A15" s="7"/>
      <c r="B15" s="1" t="s">
        <v>52</v>
      </c>
      <c r="C15" s="15" t="s">
        <v>117</v>
      </c>
      <c r="D15" s="3">
        <v>8</v>
      </c>
      <c r="E15" s="4" t="s">
        <v>100</v>
      </c>
      <c r="F15" s="4" t="s">
        <v>101</v>
      </c>
      <c r="G15" s="4" t="s">
        <v>100</v>
      </c>
      <c r="H15" s="4" t="s">
        <v>184</v>
      </c>
      <c r="I15" s="4" t="s">
        <v>184</v>
      </c>
      <c r="J15" s="4" t="s">
        <v>184</v>
      </c>
      <c r="K15" s="3" t="s">
        <v>184</v>
      </c>
      <c r="L15" s="3" t="s">
        <v>184</v>
      </c>
      <c r="M15" s="4">
        <v>50</v>
      </c>
      <c r="N15" s="4" t="s">
        <v>101</v>
      </c>
      <c r="O15" s="20">
        <v>0</v>
      </c>
      <c r="P15" s="26">
        <v>50</v>
      </c>
      <c r="Q15" s="1"/>
    </row>
    <row r="16" spans="1:17">
      <c r="A16" s="17"/>
      <c r="B16" s="18" t="s">
        <v>771</v>
      </c>
      <c r="C16" s="17"/>
      <c r="D16" s="19"/>
      <c r="E16" s="19"/>
      <c r="F16" s="19"/>
      <c r="G16" s="19"/>
      <c r="H16" s="19"/>
      <c r="I16" s="19"/>
      <c r="J16" s="19"/>
      <c r="K16" s="19"/>
      <c r="L16" s="19"/>
      <c r="M16" s="19"/>
      <c r="N16" s="19"/>
      <c r="O16" s="19"/>
      <c r="P16" s="19"/>
      <c r="Q16" s="19"/>
    </row>
    <row r="17" spans="1:17">
      <c r="A17" s="166"/>
      <c r="B17" s="1" t="s">
        <v>45</v>
      </c>
      <c r="C17" s="15" t="s">
        <v>772</v>
      </c>
      <c r="D17" s="3">
        <v>1</v>
      </c>
      <c r="E17" s="4" t="s">
        <v>100</v>
      </c>
      <c r="F17" s="4" t="s">
        <v>100</v>
      </c>
      <c r="G17" s="4" t="s">
        <v>769</v>
      </c>
      <c r="H17" s="4" t="s">
        <v>768</v>
      </c>
      <c r="I17" s="4" t="s">
        <v>100</v>
      </c>
      <c r="J17" s="4" t="s">
        <v>100</v>
      </c>
      <c r="K17" s="167" t="s">
        <v>184</v>
      </c>
      <c r="L17" s="168">
        <v>1</v>
      </c>
      <c r="M17" s="25">
        <v>700</v>
      </c>
      <c r="N17" s="4" t="s">
        <v>101</v>
      </c>
      <c r="O17" s="20">
        <f>M17*L17</f>
        <v>700</v>
      </c>
      <c r="P17" s="26">
        <f>O17</f>
        <v>700</v>
      </c>
      <c r="Q17" s="165" t="s">
        <v>773</v>
      </c>
    </row>
  </sheetData>
  <mergeCells count="6">
    <mergeCell ref="P7:P9"/>
    <mergeCell ref="P10:P13"/>
    <mergeCell ref="A1:O1"/>
    <mergeCell ref="A2:Q2"/>
    <mergeCell ref="A3:D3"/>
    <mergeCell ref="E3:Q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5"/>
  <sheetViews>
    <sheetView tabSelected="1" zoomScale="90" zoomScaleNormal="90" workbookViewId="0">
      <pane xSplit="2" ySplit="4" topLeftCell="E5" activePane="bottomRight" state="frozen"/>
      <selection pane="topRight" activeCell="M1" sqref="M1"/>
      <selection pane="bottomLeft" activeCell="A3" sqref="A3"/>
      <selection pane="bottomRight" activeCell="I1" sqref="I1"/>
    </sheetView>
  </sheetViews>
  <sheetFormatPr defaultColWidth="9" defaultRowHeight="15.6"/>
  <cols>
    <col min="1" max="1" width="9.8984375" style="33" customWidth="1"/>
    <col min="2" max="2" width="100.59765625" customWidth="1"/>
    <col min="3" max="4" width="20.8984375" customWidth="1"/>
    <col min="5" max="9" width="20.59765625" customWidth="1"/>
  </cols>
  <sheetData>
    <row r="1" spans="1:9">
      <c r="I1" s="268" t="s">
        <v>1121</v>
      </c>
    </row>
    <row r="2" spans="1:9" s="40" customFormat="1" ht="13.8">
      <c r="A2" s="36" t="s">
        <v>1076</v>
      </c>
    </row>
    <row r="3" spans="1:9" s="40" customFormat="1" ht="14.4">
      <c r="A3" s="212" t="s">
        <v>1081</v>
      </c>
      <c r="B3" s="212"/>
      <c r="C3" s="212"/>
      <c r="D3" s="212"/>
      <c r="E3" s="212"/>
      <c r="F3" s="212"/>
      <c r="G3" s="212"/>
      <c r="H3" s="212"/>
      <c r="I3" s="212"/>
    </row>
    <row r="4" spans="1:9" s="40" customFormat="1" ht="13.8">
      <c r="C4" s="226" t="s">
        <v>74</v>
      </c>
      <c r="D4" s="226"/>
      <c r="E4" s="43"/>
      <c r="F4" s="43"/>
      <c r="G4" s="43"/>
      <c r="H4" s="43"/>
      <c r="I4" s="43"/>
    </row>
    <row r="5" spans="1:9" s="40" customFormat="1" ht="13.8">
      <c r="A5" s="39"/>
      <c r="B5" s="42"/>
      <c r="C5" s="213" t="s">
        <v>96</v>
      </c>
      <c r="D5" s="213"/>
      <c r="E5" s="213"/>
      <c r="F5" s="213"/>
      <c r="G5" s="213"/>
      <c r="H5" s="213"/>
      <c r="I5" s="213"/>
    </row>
    <row r="6" spans="1:9" s="40" customFormat="1" ht="13.8">
      <c r="A6" s="227" t="s">
        <v>64</v>
      </c>
      <c r="B6" s="229" t="s">
        <v>1083</v>
      </c>
      <c r="C6" s="225" t="s">
        <v>194</v>
      </c>
      <c r="D6" s="225"/>
      <c r="E6" s="225"/>
      <c r="F6" s="225"/>
      <c r="G6" s="225"/>
      <c r="H6" s="225"/>
      <c r="I6" s="225"/>
    </row>
    <row r="7" spans="1:9" s="41" customFormat="1" ht="14.4">
      <c r="A7" s="228"/>
      <c r="B7" s="229"/>
      <c r="C7" s="44" t="s">
        <v>80</v>
      </c>
      <c r="D7" s="45"/>
      <c r="E7" s="45"/>
      <c r="F7" s="45"/>
      <c r="G7" s="45"/>
      <c r="H7" s="45"/>
      <c r="I7" s="45"/>
    </row>
    <row r="8" spans="1:9" s="40" customFormat="1" ht="14.4">
      <c r="A8" s="217" t="s">
        <v>84</v>
      </c>
      <c r="B8" s="217"/>
      <c r="C8" s="46" t="s">
        <v>90</v>
      </c>
      <c r="D8" s="47" t="s">
        <v>124</v>
      </c>
      <c r="E8" s="47" t="s">
        <v>124</v>
      </c>
      <c r="F8" s="47" t="s">
        <v>124</v>
      </c>
      <c r="G8" s="47" t="s">
        <v>124</v>
      </c>
      <c r="H8" s="47" t="s">
        <v>124</v>
      </c>
      <c r="I8" s="47" t="s">
        <v>124</v>
      </c>
    </row>
    <row r="9" spans="1:9" s="40" customFormat="1" ht="41.4">
      <c r="A9" s="48">
        <v>1</v>
      </c>
      <c r="B9" s="49" t="s">
        <v>172</v>
      </c>
      <c r="C9" s="37" t="s">
        <v>95</v>
      </c>
      <c r="D9" s="50"/>
      <c r="E9" s="50"/>
      <c r="F9" s="50"/>
      <c r="G9" s="50"/>
      <c r="H9" s="50"/>
      <c r="I9" s="50"/>
    </row>
    <row r="10" spans="1:9" s="40" customFormat="1" ht="27.6">
      <c r="A10" s="48">
        <v>2</v>
      </c>
      <c r="B10" s="51" t="s">
        <v>217</v>
      </c>
      <c r="C10" s="37" t="s">
        <v>91</v>
      </c>
      <c r="D10" s="50"/>
      <c r="E10" s="50"/>
      <c r="F10" s="50"/>
      <c r="G10" s="50"/>
      <c r="H10" s="50"/>
      <c r="I10" s="50"/>
    </row>
    <row r="11" spans="1:9" s="40" customFormat="1" ht="27.6">
      <c r="A11" s="48">
        <v>3</v>
      </c>
      <c r="B11" s="52" t="s">
        <v>196</v>
      </c>
      <c r="C11" s="37" t="s">
        <v>92</v>
      </c>
      <c r="D11" s="50"/>
      <c r="E11" s="50"/>
      <c r="F11" s="50"/>
      <c r="G11" s="50"/>
      <c r="H11" s="50"/>
      <c r="I11" s="50"/>
    </row>
    <row r="12" spans="1:9" s="40" customFormat="1" ht="69">
      <c r="A12" s="48">
        <v>4</v>
      </c>
      <c r="B12" s="49" t="s">
        <v>197</v>
      </c>
      <c r="C12" s="37" t="s">
        <v>98</v>
      </c>
      <c r="D12" s="50"/>
      <c r="E12" s="50"/>
      <c r="F12" s="50"/>
      <c r="G12" s="50"/>
      <c r="H12" s="50"/>
      <c r="I12" s="50"/>
    </row>
    <row r="13" spans="1:9" s="40" customFormat="1" ht="41.4">
      <c r="A13" s="48">
        <v>5</v>
      </c>
      <c r="B13" s="51" t="s">
        <v>198</v>
      </c>
      <c r="C13" s="37" t="s">
        <v>93</v>
      </c>
      <c r="D13" s="50"/>
      <c r="E13" s="50"/>
      <c r="F13" s="50"/>
      <c r="G13" s="50"/>
      <c r="H13" s="50"/>
      <c r="I13" s="50"/>
    </row>
    <row r="14" spans="1:9" s="40" customFormat="1" ht="27.6">
      <c r="A14" s="48">
        <v>6</v>
      </c>
      <c r="B14" s="51" t="s">
        <v>199</v>
      </c>
      <c r="C14" s="37" t="s">
        <v>94</v>
      </c>
      <c r="D14" s="50"/>
      <c r="E14" s="50"/>
      <c r="F14" s="50"/>
      <c r="G14" s="50"/>
      <c r="H14" s="50"/>
      <c r="I14" s="50"/>
    </row>
    <row r="15" spans="1:9" s="40" customFormat="1" ht="14.4">
      <c r="A15" s="218" t="s">
        <v>83</v>
      </c>
      <c r="B15" s="218"/>
      <c r="C15" s="218"/>
    </row>
    <row r="16" spans="1:9" s="40" customFormat="1" ht="14.4">
      <c r="A16" s="219" t="s">
        <v>118</v>
      </c>
      <c r="B16" s="220"/>
      <c r="C16" s="221"/>
    </row>
    <row r="17" spans="1:3" s="40" customFormat="1" ht="42">
      <c r="A17" s="48">
        <v>7</v>
      </c>
      <c r="B17" s="49" t="s">
        <v>200</v>
      </c>
      <c r="C17" s="53"/>
    </row>
    <row r="18" spans="1:3" s="40" customFormat="1" ht="14.4">
      <c r="A18" s="219" t="s">
        <v>119</v>
      </c>
      <c r="B18" s="220"/>
      <c r="C18" s="221"/>
    </row>
    <row r="19" spans="1:3" s="40" customFormat="1" ht="27.6">
      <c r="A19" s="48">
        <v>8</v>
      </c>
      <c r="B19" s="49" t="s">
        <v>195</v>
      </c>
      <c r="C19" s="54"/>
    </row>
    <row r="20" spans="1:3" s="40" customFormat="1" ht="49.5" customHeight="1">
      <c r="A20" s="48">
        <v>9</v>
      </c>
      <c r="B20" s="49" t="s">
        <v>767</v>
      </c>
      <c r="C20" s="54"/>
    </row>
    <row r="21" spans="1:3" s="40" customFormat="1" ht="13.8">
      <c r="A21" s="48">
        <v>10</v>
      </c>
      <c r="B21" s="49" t="s">
        <v>201</v>
      </c>
      <c r="C21" s="54"/>
    </row>
    <row r="22" spans="1:3" s="40" customFormat="1" ht="13.8">
      <c r="A22" s="48">
        <v>11</v>
      </c>
      <c r="B22" s="49" t="s">
        <v>202</v>
      </c>
      <c r="C22" s="54"/>
    </row>
    <row r="23" spans="1:3" s="40" customFormat="1" ht="27.6">
      <c r="A23" s="48">
        <v>12</v>
      </c>
      <c r="B23" s="49" t="s">
        <v>203</v>
      </c>
      <c r="C23" s="54"/>
    </row>
    <row r="24" spans="1:3" s="40" customFormat="1" ht="41.4">
      <c r="A24" s="48">
        <v>13</v>
      </c>
      <c r="B24" s="49" t="s">
        <v>67</v>
      </c>
      <c r="C24" s="54"/>
    </row>
    <row r="25" spans="1:3" s="40" customFormat="1" ht="55.2">
      <c r="A25" s="48">
        <v>14</v>
      </c>
      <c r="B25" s="49" t="s">
        <v>182</v>
      </c>
      <c r="C25" s="54"/>
    </row>
    <row r="26" spans="1:3" s="40" customFormat="1" ht="27.6">
      <c r="A26" s="48">
        <v>15</v>
      </c>
      <c r="B26" s="49" t="s">
        <v>774</v>
      </c>
      <c r="C26" s="54"/>
    </row>
    <row r="27" spans="1:3" s="40" customFormat="1" ht="27.6">
      <c r="A27" s="48">
        <v>16</v>
      </c>
      <c r="B27" s="49" t="s">
        <v>204</v>
      </c>
      <c r="C27" s="54"/>
    </row>
    <row r="28" spans="1:3" s="40" customFormat="1" ht="27.6">
      <c r="A28" s="48">
        <v>17</v>
      </c>
      <c r="B28" s="51" t="s">
        <v>205</v>
      </c>
      <c r="C28" s="54"/>
    </row>
    <row r="29" spans="1:3" s="40" customFormat="1" ht="14.4">
      <c r="A29" s="219" t="s">
        <v>120</v>
      </c>
      <c r="B29" s="220"/>
      <c r="C29" s="221"/>
    </row>
    <row r="30" spans="1:3" s="40" customFormat="1" ht="47.4" customHeight="1">
      <c r="A30" s="55">
        <v>18</v>
      </c>
      <c r="B30" s="52" t="s">
        <v>206</v>
      </c>
      <c r="C30" s="54"/>
    </row>
    <row r="31" spans="1:3" s="40" customFormat="1" ht="14.4">
      <c r="A31" s="222" t="s">
        <v>81</v>
      </c>
      <c r="B31" s="222"/>
      <c r="C31" s="222"/>
    </row>
    <row r="32" spans="1:3" s="40" customFormat="1" ht="27.6">
      <c r="A32" s="48">
        <v>19</v>
      </c>
      <c r="B32" s="49" t="s">
        <v>207</v>
      </c>
      <c r="C32" s="54"/>
    </row>
    <row r="33" spans="1:4" s="40" customFormat="1" ht="13.8">
      <c r="A33" s="48">
        <v>20</v>
      </c>
      <c r="B33" s="49" t="s">
        <v>208</v>
      </c>
      <c r="C33" s="54"/>
    </row>
    <row r="34" spans="1:4" s="40" customFormat="1" ht="27.6">
      <c r="A34" s="48">
        <v>21</v>
      </c>
      <c r="B34" s="49" t="s">
        <v>209</v>
      </c>
      <c r="C34" s="54"/>
    </row>
    <row r="35" spans="1:4" s="40" customFormat="1" ht="13.8">
      <c r="A35" s="48">
        <v>22</v>
      </c>
      <c r="B35" s="49" t="s">
        <v>210</v>
      </c>
      <c r="C35" s="54"/>
    </row>
    <row r="36" spans="1:4" s="40" customFormat="1" ht="41.4">
      <c r="A36" s="48">
        <v>23</v>
      </c>
      <c r="B36" s="49" t="s">
        <v>211</v>
      </c>
      <c r="C36" s="54"/>
    </row>
    <row r="37" spans="1:4" s="40" customFormat="1" ht="27.6">
      <c r="A37" s="48">
        <v>24</v>
      </c>
      <c r="B37" s="49" t="s">
        <v>212</v>
      </c>
      <c r="C37" s="54"/>
    </row>
    <row r="38" spans="1:4" s="40" customFormat="1" ht="34.5" customHeight="1">
      <c r="A38" s="48">
        <v>25</v>
      </c>
      <c r="B38" s="49" t="s">
        <v>213</v>
      </c>
      <c r="C38" s="54"/>
    </row>
    <row r="39" spans="1:4" s="40" customFormat="1" ht="27.6">
      <c r="A39" s="48">
        <v>26</v>
      </c>
      <c r="B39" s="49" t="s">
        <v>214</v>
      </c>
      <c r="C39" s="54"/>
    </row>
    <row r="40" spans="1:4" s="40" customFormat="1" ht="27.6">
      <c r="A40" s="48">
        <v>27</v>
      </c>
      <c r="B40" s="49" t="s">
        <v>215</v>
      </c>
      <c r="C40" s="54"/>
    </row>
    <row r="41" spans="1:4" s="40" customFormat="1" ht="14.4">
      <c r="A41" s="216" t="s">
        <v>82</v>
      </c>
      <c r="B41" s="216"/>
      <c r="C41" s="216"/>
    </row>
    <row r="42" spans="1:4" s="40" customFormat="1" ht="14.4">
      <c r="A42" s="169">
        <v>28</v>
      </c>
      <c r="B42" s="97" t="s">
        <v>1120</v>
      </c>
      <c r="C42" s="164"/>
    </row>
    <row r="43" spans="1:4" s="40" customFormat="1" ht="13.8">
      <c r="A43" s="48">
        <v>29</v>
      </c>
      <c r="B43" s="49" t="s">
        <v>216</v>
      </c>
      <c r="C43" s="54"/>
    </row>
    <row r="44" spans="1:4" s="56" customFormat="1" ht="27.6">
      <c r="A44" s="169">
        <v>30</v>
      </c>
      <c r="B44" s="49" t="s">
        <v>775</v>
      </c>
      <c r="C44" s="54"/>
      <c r="D44" s="57"/>
    </row>
    <row r="45" spans="1:4" s="40" customFormat="1" ht="27.6">
      <c r="A45" s="48">
        <v>31</v>
      </c>
      <c r="B45" s="49" t="s">
        <v>1119</v>
      </c>
      <c r="C45" s="54"/>
    </row>
    <row r="46" spans="1:4" s="40" customFormat="1" ht="27.6">
      <c r="A46" s="169">
        <v>32</v>
      </c>
      <c r="B46" s="49" t="s">
        <v>86</v>
      </c>
      <c r="C46" s="54"/>
    </row>
    <row r="47" spans="1:4" s="40" customFormat="1" ht="13.8">
      <c r="A47" s="215" t="s">
        <v>75</v>
      </c>
      <c r="B47" s="215"/>
    </row>
    <row r="48" spans="1:4" s="40" customFormat="1" ht="48.75" customHeight="1">
      <c r="A48" s="214" t="s">
        <v>85</v>
      </c>
      <c r="B48" s="214"/>
    </row>
    <row r="49" spans="1:5" s="40" customFormat="1" ht="44.4" customHeight="1">
      <c r="A49" s="214" t="s">
        <v>76</v>
      </c>
      <c r="B49" s="214"/>
      <c r="C49" s="56"/>
    </row>
    <row r="55" spans="1:5">
      <c r="B55" s="223"/>
      <c r="C55" s="224"/>
      <c r="D55" s="224"/>
      <c r="E55" s="224"/>
    </row>
  </sheetData>
  <mergeCells count="17">
    <mergeCell ref="B55:E55"/>
    <mergeCell ref="C6:I6"/>
    <mergeCell ref="C4:D4"/>
    <mergeCell ref="A6:A7"/>
    <mergeCell ref="B6:B7"/>
    <mergeCell ref="A3:I3"/>
    <mergeCell ref="C5:I5"/>
    <mergeCell ref="A49:B49"/>
    <mergeCell ref="A47:B47"/>
    <mergeCell ref="A41:C41"/>
    <mergeCell ref="A48:B48"/>
    <mergeCell ref="A8:B8"/>
    <mergeCell ref="A15:C15"/>
    <mergeCell ref="A16:C16"/>
    <mergeCell ref="A18:C18"/>
    <mergeCell ref="A31:C31"/>
    <mergeCell ref="A29:C29"/>
  </mergeCells>
  <phoneticPr fontId="1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172"/>
  <sheetViews>
    <sheetView zoomScale="90" zoomScaleNormal="90" workbookViewId="0">
      <pane xSplit="4" ySplit="8" topLeftCell="E9" activePane="bottomRight" state="frozen"/>
      <selection pane="topRight" activeCell="E1" sqref="E1"/>
      <selection pane="bottomLeft" activeCell="A23" sqref="A23"/>
      <selection pane="bottomRight" activeCell="R1" sqref="R1"/>
    </sheetView>
  </sheetViews>
  <sheetFormatPr defaultColWidth="9" defaultRowHeight="15.6"/>
  <cols>
    <col min="1" max="1" width="9.8984375" style="12" customWidth="1"/>
    <col min="2" max="2" width="39" customWidth="1"/>
    <col min="3" max="3" width="22.59765625" style="16" bestFit="1" customWidth="1"/>
    <col min="4" max="4" width="6.3984375" style="2" customWidth="1"/>
    <col min="5" max="17" width="14.59765625" customWidth="1"/>
    <col min="18" max="18" width="20.3984375" customWidth="1"/>
  </cols>
  <sheetData>
    <row r="1" spans="1:18">
      <c r="R1" s="268" t="s">
        <v>1121</v>
      </c>
    </row>
    <row r="2" spans="1:18" s="40" customFormat="1" ht="13.8">
      <c r="A2" s="36" t="s">
        <v>1076</v>
      </c>
      <c r="C2" s="58"/>
      <c r="D2" s="41"/>
    </row>
    <row r="3" spans="1:18" s="40" customFormat="1" ht="14.4">
      <c r="A3" s="232" t="s">
        <v>1082</v>
      </c>
      <c r="B3" s="232"/>
      <c r="C3" s="232"/>
      <c r="D3" s="232"/>
      <c r="E3" s="232"/>
      <c r="F3" s="232"/>
      <c r="G3" s="232"/>
      <c r="H3" s="232"/>
      <c r="I3" s="232"/>
      <c r="J3" s="232"/>
      <c r="K3" s="232"/>
      <c r="L3" s="232"/>
      <c r="M3" s="232"/>
      <c r="N3" s="232"/>
      <c r="O3" s="232"/>
      <c r="P3" s="232"/>
      <c r="Q3" s="232"/>
      <c r="R3" s="232"/>
    </row>
    <row r="4" spans="1:18" s="40" customFormat="1" ht="13.8">
      <c r="A4" s="41"/>
      <c r="B4" s="41"/>
      <c r="C4" s="41"/>
      <c r="D4" s="41"/>
      <c r="E4" s="41"/>
      <c r="F4" s="41"/>
      <c r="G4" s="41"/>
      <c r="H4" s="41"/>
      <c r="I4" s="41"/>
      <c r="J4" s="41"/>
      <c r="K4" s="41"/>
      <c r="L4" s="41"/>
      <c r="M4" s="41"/>
      <c r="N4" s="41"/>
      <c r="O4" s="41"/>
      <c r="P4" s="41"/>
      <c r="Q4" s="41"/>
      <c r="R4" s="41"/>
    </row>
    <row r="5" spans="1:18" s="40" customFormat="1" ht="13.8">
      <c r="A5" s="235" t="s">
        <v>97</v>
      </c>
      <c r="B5" s="235"/>
      <c r="C5" s="235"/>
      <c r="D5" s="235"/>
      <c r="E5" s="236"/>
      <c r="F5" s="236"/>
      <c r="G5" s="236"/>
      <c r="H5" s="236"/>
      <c r="I5" s="236"/>
      <c r="J5" s="236"/>
      <c r="K5" s="236"/>
      <c r="L5" s="236"/>
      <c r="M5" s="236"/>
      <c r="N5" s="236"/>
      <c r="O5" s="236"/>
      <c r="P5" s="236"/>
      <c r="Q5" s="236"/>
      <c r="R5" s="237"/>
    </row>
    <row r="6" spans="1:18" s="40" customFormat="1" ht="15" thickBot="1">
      <c r="A6" s="233" t="s">
        <v>0</v>
      </c>
      <c r="B6" s="234"/>
      <c r="C6" s="234"/>
      <c r="D6" s="234"/>
      <c r="E6" s="238" t="s">
        <v>2</v>
      </c>
      <c r="F6" s="238"/>
      <c r="G6" s="238"/>
      <c r="H6" s="238"/>
      <c r="I6" s="238"/>
      <c r="J6" s="238"/>
      <c r="K6" s="238"/>
      <c r="L6" s="238"/>
      <c r="M6" s="238"/>
      <c r="N6" s="238"/>
      <c r="O6" s="238"/>
      <c r="P6" s="238"/>
      <c r="Q6" s="238"/>
      <c r="R6" s="238"/>
    </row>
    <row r="7" spans="1:18" s="40" customFormat="1" ht="15.75" customHeight="1">
      <c r="A7" s="59">
        <v>1</v>
      </c>
      <c r="B7" s="60">
        <v>2</v>
      </c>
      <c r="C7" s="61">
        <v>3</v>
      </c>
      <c r="D7" s="62">
        <v>4</v>
      </c>
      <c r="E7" s="59">
        <v>5</v>
      </c>
      <c r="F7" s="60">
        <v>6</v>
      </c>
      <c r="G7" s="60">
        <v>7</v>
      </c>
      <c r="H7" s="60">
        <v>8</v>
      </c>
      <c r="I7" s="60">
        <v>9</v>
      </c>
      <c r="J7" s="60">
        <v>10</v>
      </c>
      <c r="K7" s="60">
        <v>11</v>
      </c>
      <c r="L7" s="60">
        <v>12</v>
      </c>
      <c r="M7" s="60">
        <v>13</v>
      </c>
      <c r="N7" s="60">
        <v>14</v>
      </c>
      <c r="O7" s="60">
        <v>15</v>
      </c>
      <c r="P7" s="60">
        <v>16</v>
      </c>
      <c r="Q7" s="60">
        <v>17</v>
      </c>
      <c r="R7" s="63">
        <v>18</v>
      </c>
    </row>
    <row r="8" spans="1:18" s="69" customFormat="1" ht="124.2">
      <c r="A8" s="64" t="s">
        <v>64</v>
      </c>
      <c r="B8" s="34" t="s">
        <v>37</v>
      </c>
      <c r="C8" s="65" t="s">
        <v>1</v>
      </c>
      <c r="D8" s="66" t="s">
        <v>245</v>
      </c>
      <c r="E8" s="67" t="s">
        <v>57</v>
      </c>
      <c r="F8" s="34" t="s">
        <v>68</v>
      </c>
      <c r="G8" s="34" t="s">
        <v>88</v>
      </c>
      <c r="H8" s="34" t="s">
        <v>167</v>
      </c>
      <c r="I8" s="34" t="s">
        <v>77</v>
      </c>
      <c r="J8" s="34" t="s">
        <v>78</v>
      </c>
      <c r="K8" s="34" t="s">
        <v>244</v>
      </c>
      <c r="L8" s="34" t="s">
        <v>71</v>
      </c>
      <c r="M8" s="34" t="s">
        <v>241</v>
      </c>
      <c r="N8" s="34" t="s">
        <v>242</v>
      </c>
      <c r="O8" s="34" t="s">
        <v>73</v>
      </c>
      <c r="P8" s="34" t="s">
        <v>66</v>
      </c>
      <c r="Q8" s="34" t="s">
        <v>87</v>
      </c>
      <c r="R8" s="68" t="s">
        <v>89</v>
      </c>
    </row>
    <row r="9" spans="1:18" s="40" customFormat="1">
      <c r="A9" s="70"/>
      <c r="B9" s="18" t="s">
        <v>232</v>
      </c>
      <c r="C9" s="17"/>
      <c r="D9" s="117"/>
      <c r="E9" s="71"/>
      <c r="F9" s="71"/>
      <c r="G9" s="71"/>
      <c r="H9" s="71"/>
      <c r="I9" s="71"/>
      <c r="J9" s="71"/>
      <c r="K9" s="71"/>
      <c r="L9" s="71"/>
      <c r="M9" s="71"/>
      <c r="N9" s="71"/>
      <c r="O9" s="71"/>
      <c r="P9" s="72"/>
      <c r="Q9" s="71"/>
      <c r="R9" s="71"/>
    </row>
    <row r="10" spans="1:18" s="40" customFormat="1">
      <c r="A10" s="73" t="s">
        <v>168</v>
      </c>
      <c r="B10" s="115" t="s">
        <v>233</v>
      </c>
      <c r="C10" s="114" t="s">
        <v>234</v>
      </c>
      <c r="D10" s="116">
        <v>6</v>
      </c>
      <c r="E10" s="50"/>
      <c r="F10" s="50"/>
      <c r="G10" s="50"/>
      <c r="H10" s="50"/>
      <c r="I10" s="50"/>
      <c r="J10" s="50"/>
      <c r="K10" s="50"/>
      <c r="L10" s="74"/>
      <c r="M10" s="50"/>
      <c r="N10" s="50"/>
      <c r="O10" s="50"/>
      <c r="P10" s="75">
        <f>K10+(L10*M10)</f>
        <v>0</v>
      </c>
      <c r="Q10" s="76">
        <f>P10+N10</f>
        <v>0</v>
      </c>
      <c r="R10" s="50"/>
    </row>
    <row r="11" spans="1:18" s="40" customFormat="1">
      <c r="A11" s="77"/>
      <c r="B11" s="18" t="s">
        <v>255</v>
      </c>
      <c r="C11" s="17"/>
      <c r="D11" s="117"/>
      <c r="E11" s="79"/>
      <c r="F11" s="79"/>
      <c r="G11" s="79"/>
      <c r="H11" s="79"/>
      <c r="I11" s="79"/>
      <c r="J11" s="79"/>
      <c r="K11" s="79"/>
      <c r="L11" s="77"/>
      <c r="M11" s="79"/>
      <c r="N11" s="79"/>
      <c r="O11" s="79"/>
      <c r="P11" s="79"/>
      <c r="Q11" s="79"/>
      <c r="R11" s="79"/>
    </row>
    <row r="12" spans="1:18" s="40" customFormat="1">
      <c r="A12" s="73" t="s">
        <v>169</v>
      </c>
      <c r="B12" s="1" t="s">
        <v>3</v>
      </c>
      <c r="C12" s="15" t="s">
        <v>256</v>
      </c>
      <c r="D12" s="118">
        <v>12</v>
      </c>
      <c r="E12" s="50"/>
      <c r="F12" s="50"/>
      <c r="G12" s="50"/>
      <c r="H12" s="50"/>
      <c r="I12" s="50"/>
      <c r="J12" s="50"/>
      <c r="K12" s="50"/>
      <c r="L12" s="74"/>
      <c r="M12" s="50"/>
      <c r="N12" s="50"/>
      <c r="O12" s="50"/>
      <c r="P12" s="75">
        <f>K12+(L12*M12)</f>
        <v>0</v>
      </c>
      <c r="Q12" s="76">
        <f>P12+N12</f>
        <v>0</v>
      </c>
      <c r="R12" s="75"/>
    </row>
    <row r="13" spans="1:18" s="40" customFormat="1">
      <c r="A13" s="73" t="s">
        <v>170</v>
      </c>
      <c r="B13" s="1" t="s">
        <v>3</v>
      </c>
      <c r="C13" s="114" t="s">
        <v>257</v>
      </c>
      <c r="D13" s="118">
        <v>1</v>
      </c>
      <c r="E13" s="50"/>
      <c r="F13" s="50"/>
      <c r="G13" s="50"/>
      <c r="H13" s="50"/>
      <c r="I13" s="50"/>
      <c r="J13" s="50"/>
      <c r="K13" s="50"/>
      <c r="L13" s="74"/>
      <c r="M13" s="50"/>
      <c r="N13" s="50"/>
      <c r="O13" s="50"/>
      <c r="P13" s="75">
        <f>K13+(L13*M13)</f>
        <v>0</v>
      </c>
      <c r="Q13" s="76">
        <f>P13+N13</f>
        <v>0</v>
      </c>
      <c r="R13" s="75"/>
    </row>
    <row r="14" spans="1:18" s="40" customFormat="1">
      <c r="A14" s="77"/>
      <c r="B14" s="18" t="s">
        <v>262</v>
      </c>
      <c r="C14" s="17"/>
      <c r="D14" s="126"/>
      <c r="E14" s="79"/>
      <c r="F14" s="79"/>
      <c r="G14" s="79"/>
      <c r="H14" s="79"/>
      <c r="I14" s="79"/>
      <c r="J14" s="79"/>
      <c r="K14" s="79"/>
      <c r="L14" s="77"/>
      <c r="M14" s="79"/>
      <c r="N14" s="79"/>
      <c r="O14" s="79"/>
      <c r="P14" s="79"/>
      <c r="Q14" s="79"/>
      <c r="R14" s="79"/>
    </row>
    <row r="15" spans="1:18" s="40" customFormat="1" ht="31.2">
      <c r="A15" s="73" t="s">
        <v>777</v>
      </c>
      <c r="B15" s="125" t="s">
        <v>263</v>
      </c>
      <c r="C15" s="15" t="s">
        <v>264</v>
      </c>
      <c r="D15" s="118">
        <v>1</v>
      </c>
      <c r="E15" s="50"/>
      <c r="F15" s="50"/>
      <c r="G15" s="50"/>
      <c r="H15" s="50"/>
      <c r="I15" s="50"/>
      <c r="J15" s="50"/>
      <c r="K15" s="50"/>
      <c r="L15" s="74"/>
      <c r="M15" s="50"/>
      <c r="N15" s="50"/>
      <c r="O15" s="50"/>
      <c r="P15" s="75">
        <f>K15+(L15*M15)</f>
        <v>0</v>
      </c>
      <c r="Q15" s="76">
        <f>P15+N15</f>
        <v>0</v>
      </c>
      <c r="R15" s="75"/>
    </row>
    <row r="16" spans="1:18" s="40" customFormat="1">
      <c r="A16" s="70"/>
      <c r="B16" s="18" t="s">
        <v>269</v>
      </c>
      <c r="C16" s="17"/>
      <c r="D16" s="117"/>
      <c r="E16" s="71"/>
      <c r="F16" s="71"/>
      <c r="G16" s="71"/>
      <c r="H16" s="71"/>
      <c r="I16" s="71"/>
      <c r="J16" s="71"/>
      <c r="K16" s="71"/>
      <c r="L16" s="71"/>
      <c r="M16" s="71"/>
      <c r="N16" s="71"/>
      <c r="O16" s="71"/>
      <c r="P16" s="71"/>
      <c r="Q16" s="71"/>
      <c r="R16" s="71"/>
    </row>
    <row r="17" spans="1:21" s="40" customFormat="1">
      <c r="A17" s="73" t="s">
        <v>778</v>
      </c>
      <c r="B17" s="1" t="s">
        <v>270</v>
      </c>
      <c r="C17" s="15" t="s">
        <v>271</v>
      </c>
      <c r="D17" s="118">
        <v>1</v>
      </c>
      <c r="E17" s="50"/>
      <c r="F17" s="50"/>
      <c r="G17" s="50"/>
      <c r="H17" s="50"/>
      <c r="I17" s="50"/>
      <c r="J17" s="50"/>
      <c r="K17" s="50"/>
      <c r="L17" s="50"/>
      <c r="M17" s="76"/>
      <c r="N17" s="76"/>
      <c r="O17" s="50"/>
      <c r="P17" s="75">
        <f>K17+(L17*M17)</f>
        <v>0</v>
      </c>
      <c r="Q17" s="76">
        <f>P17+N17</f>
        <v>0</v>
      </c>
      <c r="R17" s="50"/>
    </row>
    <row r="18" spans="1:21" s="40" customFormat="1">
      <c r="A18" s="77"/>
      <c r="B18" s="18" t="s">
        <v>275</v>
      </c>
      <c r="C18" s="17"/>
      <c r="D18" s="117"/>
      <c r="E18" s="79"/>
      <c r="F18" s="79"/>
      <c r="G18" s="79"/>
      <c r="H18" s="79"/>
      <c r="I18" s="79"/>
      <c r="J18" s="79"/>
      <c r="K18" s="79"/>
      <c r="L18" s="77"/>
      <c r="M18" s="79"/>
      <c r="N18" s="79"/>
      <c r="O18" s="79"/>
      <c r="P18" s="79"/>
      <c r="Q18" s="79"/>
      <c r="R18" s="79"/>
    </row>
    <row r="19" spans="1:21" s="40" customFormat="1">
      <c r="A19" s="73" t="s">
        <v>779</v>
      </c>
      <c r="B19" s="114" t="s">
        <v>276</v>
      </c>
      <c r="C19" s="114" t="s">
        <v>277</v>
      </c>
      <c r="D19" s="118">
        <v>17</v>
      </c>
      <c r="E19" s="50"/>
      <c r="F19" s="50"/>
      <c r="G19" s="50"/>
      <c r="H19" s="50"/>
      <c r="I19" s="50"/>
      <c r="J19" s="50"/>
      <c r="K19" s="50"/>
      <c r="L19" s="50"/>
      <c r="M19" s="76"/>
      <c r="N19" s="76"/>
      <c r="O19" s="50"/>
      <c r="P19" s="75">
        <f>K19+(L19*M19)</f>
        <v>0</v>
      </c>
      <c r="Q19" s="76">
        <f>P19+N19</f>
        <v>0</v>
      </c>
      <c r="R19" s="50"/>
    </row>
    <row r="20" spans="1:21" s="40" customFormat="1">
      <c r="A20" s="77"/>
      <c r="B20" s="18" t="s">
        <v>290</v>
      </c>
      <c r="C20" s="17"/>
      <c r="D20" s="117"/>
      <c r="E20" s="79"/>
      <c r="F20" s="79"/>
      <c r="G20" s="79"/>
      <c r="H20" s="79"/>
      <c r="I20" s="79"/>
      <c r="J20" s="79"/>
      <c r="K20" s="79"/>
      <c r="L20" s="79"/>
      <c r="M20" s="79"/>
      <c r="N20" s="79"/>
      <c r="O20" s="79"/>
      <c r="P20" s="79"/>
      <c r="Q20" s="79"/>
      <c r="R20" s="79"/>
    </row>
    <row r="21" spans="1:21" s="40" customFormat="1">
      <c r="A21" s="73" t="s">
        <v>780</v>
      </c>
      <c r="B21" s="120" t="s">
        <v>288</v>
      </c>
      <c r="C21" s="120" t="s">
        <v>289</v>
      </c>
      <c r="D21" s="129">
        <v>1</v>
      </c>
      <c r="E21" s="50"/>
      <c r="F21" s="50"/>
      <c r="G21" s="50"/>
      <c r="H21" s="50"/>
      <c r="I21" s="50"/>
      <c r="J21" s="50"/>
      <c r="K21" s="50"/>
      <c r="L21" s="50"/>
      <c r="M21" s="50"/>
      <c r="N21" s="50"/>
      <c r="O21" s="50"/>
      <c r="P21" s="75">
        <f>K21+(L21*M21)</f>
        <v>0</v>
      </c>
      <c r="Q21" s="76">
        <f>P21+N21</f>
        <v>0</v>
      </c>
      <c r="R21" s="75"/>
    </row>
    <row r="22" spans="1:21" s="40" customFormat="1">
      <c r="A22" s="77"/>
      <c r="B22" s="18" t="s">
        <v>291</v>
      </c>
      <c r="C22" s="17"/>
      <c r="D22" s="117"/>
      <c r="E22" s="79"/>
      <c r="F22" s="79"/>
      <c r="G22" s="79"/>
      <c r="H22" s="79"/>
      <c r="I22" s="79"/>
      <c r="J22" s="79"/>
      <c r="K22" s="79"/>
      <c r="L22" s="79"/>
      <c r="M22" s="79"/>
      <c r="N22" s="79"/>
      <c r="O22" s="79"/>
      <c r="P22" s="79"/>
      <c r="Q22" s="79"/>
      <c r="R22" s="79"/>
    </row>
    <row r="23" spans="1:21" s="40" customFormat="1">
      <c r="A23" s="73" t="s">
        <v>781</v>
      </c>
      <c r="B23" s="120" t="s">
        <v>292</v>
      </c>
      <c r="C23" s="120" t="s">
        <v>293</v>
      </c>
      <c r="D23" s="129">
        <v>2</v>
      </c>
      <c r="E23" s="50"/>
      <c r="F23" s="50"/>
      <c r="G23" s="50"/>
      <c r="H23" s="50"/>
      <c r="I23" s="50"/>
      <c r="J23" s="50"/>
      <c r="K23" s="50"/>
      <c r="L23" s="50"/>
      <c r="M23" s="50"/>
      <c r="N23" s="50"/>
      <c r="O23" s="50"/>
      <c r="P23" s="75">
        <f>K23+(L23*M23)</f>
        <v>0</v>
      </c>
      <c r="Q23" s="76">
        <f>P23+N23</f>
        <v>0</v>
      </c>
      <c r="R23" s="75"/>
    </row>
    <row r="24" spans="1:21" s="40" customFormat="1">
      <c r="A24" s="82" t="s">
        <v>782</v>
      </c>
      <c r="B24" s="120" t="s">
        <v>294</v>
      </c>
      <c r="C24" s="120" t="s">
        <v>295</v>
      </c>
      <c r="D24" s="129">
        <v>2</v>
      </c>
      <c r="E24" s="50"/>
      <c r="F24" s="50"/>
      <c r="G24" s="81"/>
      <c r="H24" s="50"/>
      <c r="I24" s="50"/>
      <c r="J24" s="50"/>
      <c r="K24" s="81"/>
      <c r="L24" s="81"/>
      <c r="M24" s="83"/>
      <c r="N24" s="83"/>
      <c r="O24" s="81"/>
      <c r="P24" s="75">
        <f>K24+(L24*M24)</f>
        <v>0</v>
      </c>
      <c r="Q24" s="76">
        <f>P24+N24</f>
        <v>0</v>
      </c>
      <c r="R24" s="81"/>
      <c r="S24" s="57"/>
      <c r="T24" s="57"/>
      <c r="U24" s="80"/>
    </row>
    <row r="25" spans="1:21" s="40" customFormat="1">
      <c r="A25" s="77"/>
      <c r="B25" s="18" t="s">
        <v>296</v>
      </c>
      <c r="C25" s="17"/>
      <c r="D25" s="117"/>
      <c r="E25" s="79"/>
      <c r="F25" s="79"/>
      <c r="G25" s="79"/>
      <c r="H25" s="79"/>
      <c r="I25" s="79"/>
      <c r="J25" s="79"/>
      <c r="K25" s="79"/>
      <c r="L25" s="79"/>
      <c r="M25" s="79"/>
      <c r="N25" s="79"/>
      <c r="O25" s="79"/>
      <c r="P25" s="79"/>
      <c r="Q25" s="79"/>
      <c r="R25" s="79"/>
    </row>
    <row r="26" spans="1:21" s="40" customFormat="1">
      <c r="A26" s="73" t="s">
        <v>783</v>
      </c>
      <c r="B26" s="120" t="s">
        <v>297</v>
      </c>
      <c r="C26" s="120" t="s">
        <v>298</v>
      </c>
      <c r="D26" s="129">
        <v>2</v>
      </c>
      <c r="E26" s="50"/>
      <c r="F26" s="50"/>
      <c r="G26" s="50"/>
      <c r="H26" s="50"/>
      <c r="I26" s="50"/>
      <c r="J26" s="50"/>
      <c r="K26" s="50"/>
      <c r="L26" s="74"/>
      <c r="M26" s="50"/>
      <c r="N26" s="50"/>
      <c r="O26" s="50"/>
      <c r="P26" s="75">
        <f>K26+(L26*M26)</f>
        <v>0</v>
      </c>
      <c r="Q26" s="76">
        <f>P26+N26</f>
        <v>0</v>
      </c>
      <c r="R26" s="75"/>
    </row>
    <row r="27" spans="1:21" s="40" customFormat="1">
      <c r="A27" s="77"/>
      <c r="B27" s="18" t="s">
        <v>330</v>
      </c>
      <c r="C27" s="18"/>
      <c r="D27" s="117"/>
      <c r="E27" s="79"/>
      <c r="F27" s="79"/>
      <c r="G27" s="79"/>
      <c r="H27" s="79"/>
      <c r="I27" s="79"/>
      <c r="J27" s="79"/>
      <c r="K27" s="79"/>
      <c r="L27" s="79"/>
      <c r="M27" s="79"/>
      <c r="N27" s="79"/>
      <c r="O27" s="79"/>
      <c r="P27" s="79"/>
      <c r="Q27" s="79"/>
      <c r="R27" s="79"/>
    </row>
    <row r="28" spans="1:21" s="40" customFormat="1">
      <c r="A28" s="73" t="s">
        <v>784</v>
      </c>
      <c r="B28" s="1" t="s">
        <v>178</v>
      </c>
      <c r="C28" s="114" t="s">
        <v>179</v>
      </c>
      <c r="D28" s="118">
        <v>5</v>
      </c>
      <c r="E28" s="50"/>
      <c r="F28" s="50"/>
      <c r="G28" s="50"/>
      <c r="H28" s="50"/>
      <c r="I28" s="50"/>
      <c r="J28" s="50"/>
      <c r="K28" s="50"/>
      <c r="L28" s="50"/>
      <c r="M28" s="50"/>
      <c r="N28" s="50"/>
      <c r="O28" s="50"/>
      <c r="P28" s="75">
        <f>K28+(L28*M28)</f>
        <v>0</v>
      </c>
      <c r="Q28" s="76">
        <f>P28+N28</f>
        <v>0</v>
      </c>
      <c r="R28" s="75"/>
    </row>
    <row r="29" spans="1:21" s="40" customFormat="1">
      <c r="A29" s="73" t="s">
        <v>785</v>
      </c>
      <c r="B29" s="1" t="s">
        <v>180</v>
      </c>
      <c r="C29" s="15" t="s">
        <v>181</v>
      </c>
      <c r="D29" s="123">
        <v>9</v>
      </c>
      <c r="E29" s="50"/>
      <c r="F29" s="50"/>
      <c r="G29" s="50"/>
      <c r="H29" s="50"/>
      <c r="I29" s="50"/>
      <c r="J29" s="50"/>
      <c r="K29" s="50"/>
      <c r="L29" s="50"/>
      <c r="M29" s="50"/>
      <c r="N29" s="50"/>
      <c r="O29" s="50"/>
      <c r="P29" s="75">
        <f>K29+(L29*M29)</f>
        <v>0</v>
      </c>
      <c r="Q29" s="76">
        <f>P29+N29</f>
        <v>0</v>
      </c>
      <c r="R29" s="75"/>
    </row>
    <row r="30" spans="1:21" s="40" customFormat="1">
      <c r="A30" s="84"/>
      <c r="B30" s="140" t="s">
        <v>331</v>
      </c>
      <c r="C30" s="138"/>
      <c r="D30" s="139"/>
      <c r="E30" s="85"/>
      <c r="F30" s="85"/>
      <c r="G30" s="85"/>
      <c r="H30" s="85"/>
      <c r="I30" s="85"/>
      <c r="J30" s="85"/>
      <c r="K30" s="85"/>
      <c r="L30" s="85"/>
      <c r="M30" s="85"/>
      <c r="N30" s="85"/>
      <c r="O30" s="85"/>
      <c r="P30" s="86"/>
      <c r="Q30" s="86"/>
      <c r="R30" s="86"/>
    </row>
    <row r="31" spans="1:21" s="40" customFormat="1">
      <c r="A31" s="73" t="s">
        <v>786</v>
      </c>
      <c r="B31" s="135" t="s">
        <v>332</v>
      </c>
      <c r="C31" s="136" t="s">
        <v>333</v>
      </c>
      <c r="D31" s="137">
        <v>1</v>
      </c>
      <c r="E31" s="50"/>
      <c r="F31" s="50"/>
      <c r="G31" s="50"/>
      <c r="H31" s="50"/>
      <c r="I31" s="50"/>
      <c r="J31" s="50"/>
      <c r="K31" s="50"/>
      <c r="L31" s="50"/>
      <c r="M31" s="50"/>
      <c r="N31" s="50"/>
      <c r="O31" s="50"/>
      <c r="P31" s="75">
        <f>K31+(L31*M31)</f>
        <v>0</v>
      </c>
      <c r="Q31" s="76">
        <f>P31+N31</f>
        <v>0</v>
      </c>
      <c r="R31" s="75"/>
    </row>
    <row r="32" spans="1:21" s="40" customFormat="1" ht="13.8">
      <c r="A32" s="77"/>
      <c r="B32" s="78" t="s">
        <v>776</v>
      </c>
      <c r="C32" s="77"/>
      <c r="D32" s="79"/>
      <c r="E32" s="79"/>
      <c r="F32" s="79"/>
      <c r="G32" s="79"/>
      <c r="H32" s="79"/>
      <c r="I32" s="79"/>
      <c r="J32" s="79"/>
      <c r="K32" s="79"/>
      <c r="L32" s="79"/>
      <c r="M32" s="79"/>
      <c r="N32" s="79"/>
      <c r="O32" s="79"/>
      <c r="P32" s="79"/>
      <c r="Q32" s="79"/>
      <c r="R32" s="79"/>
    </row>
    <row r="33" spans="1:19" s="40" customFormat="1">
      <c r="A33" s="73" t="s">
        <v>787</v>
      </c>
      <c r="B33" s="1" t="s">
        <v>334</v>
      </c>
      <c r="C33" s="114" t="s">
        <v>335</v>
      </c>
      <c r="D33" s="123">
        <v>1</v>
      </c>
      <c r="E33" s="50"/>
      <c r="F33" s="50"/>
      <c r="G33" s="50"/>
      <c r="H33" s="50"/>
      <c r="I33" s="50"/>
      <c r="J33" s="50"/>
      <c r="K33" s="50"/>
      <c r="L33" s="50"/>
      <c r="M33" s="50"/>
      <c r="N33" s="50"/>
      <c r="O33" s="50"/>
      <c r="P33" s="75">
        <f>K33+(L33*M33)</f>
        <v>0</v>
      </c>
      <c r="Q33" s="76">
        <f>P33+N33</f>
        <v>0</v>
      </c>
      <c r="R33" s="75"/>
    </row>
    <row r="34" spans="1:19" s="50" customFormat="1" ht="13.8">
      <c r="A34" s="73" t="s">
        <v>788</v>
      </c>
      <c r="B34" s="50" t="s">
        <v>159</v>
      </c>
      <c r="C34" s="74" t="s">
        <v>160</v>
      </c>
      <c r="D34" s="38">
        <v>1</v>
      </c>
      <c r="G34" s="81"/>
      <c r="M34" s="76"/>
      <c r="N34" s="76"/>
      <c r="P34" s="75">
        <f>K34+(L34*M34)</f>
        <v>0</v>
      </c>
      <c r="Q34" s="76">
        <f>P34+N34</f>
        <v>0</v>
      </c>
      <c r="S34" s="87"/>
    </row>
    <row r="35" spans="1:19" s="40" customFormat="1" ht="13.8">
      <c r="A35" s="73" t="s">
        <v>789</v>
      </c>
      <c r="B35" s="50" t="s">
        <v>159</v>
      </c>
      <c r="C35" s="74" t="s">
        <v>161</v>
      </c>
      <c r="D35" s="38">
        <v>1</v>
      </c>
      <c r="E35" s="50"/>
      <c r="F35" s="50"/>
      <c r="G35" s="81"/>
      <c r="H35" s="50"/>
      <c r="I35" s="50"/>
      <c r="J35" s="50"/>
      <c r="K35" s="50"/>
      <c r="L35" s="50"/>
      <c r="M35" s="76"/>
      <c r="N35" s="76"/>
      <c r="O35" s="50"/>
      <c r="P35" s="75">
        <f t="shared" ref="P35:P36" si="0">K35+(L35*M35)</f>
        <v>0</v>
      </c>
      <c r="Q35" s="76">
        <f t="shared" ref="Q35:Q36" si="1">P35+N35</f>
        <v>0</v>
      </c>
      <c r="R35" s="50"/>
    </row>
    <row r="36" spans="1:19" s="40" customFormat="1" ht="13.8">
      <c r="A36" s="73" t="s">
        <v>790</v>
      </c>
      <c r="B36" s="50" t="s">
        <v>159</v>
      </c>
      <c r="C36" s="74" t="s">
        <v>162</v>
      </c>
      <c r="D36" s="38">
        <v>1</v>
      </c>
      <c r="E36" s="50"/>
      <c r="F36" s="50"/>
      <c r="G36" s="81"/>
      <c r="H36" s="50"/>
      <c r="I36" s="50"/>
      <c r="J36" s="50"/>
      <c r="K36" s="50"/>
      <c r="L36" s="50"/>
      <c r="M36" s="76"/>
      <c r="N36" s="76"/>
      <c r="O36" s="50"/>
      <c r="P36" s="75">
        <f t="shared" si="0"/>
        <v>0</v>
      </c>
      <c r="Q36" s="76">
        <f t="shared" si="1"/>
        <v>0</v>
      </c>
      <c r="R36" s="50"/>
    </row>
    <row r="37" spans="1:19" s="40" customFormat="1" ht="13.8">
      <c r="A37" s="73" t="s">
        <v>791</v>
      </c>
      <c r="B37" s="50" t="s">
        <v>159</v>
      </c>
      <c r="C37" s="74" t="s">
        <v>163</v>
      </c>
      <c r="D37" s="38">
        <v>1</v>
      </c>
      <c r="E37" s="50"/>
      <c r="F37" s="50"/>
      <c r="G37" s="50"/>
      <c r="H37" s="50"/>
      <c r="I37" s="50"/>
      <c r="J37" s="50"/>
      <c r="K37" s="50"/>
      <c r="L37" s="50"/>
      <c r="M37" s="76"/>
      <c r="N37" s="76"/>
      <c r="O37" s="50"/>
      <c r="P37" s="75">
        <f>K37+(L37*M37)</f>
        <v>0</v>
      </c>
      <c r="Q37" s="76">
        <f>P37+N37</f>
        <v>0</v>
      </c>
      <c r="R37" s="50"/>
    </row>
    <row r="38" spans="1:19" s="40" customFormat="1">
      <c r="A38" s="73" t="s">
        <v>792</v>
      </c>
      <c r="B38" s="50" t="s">
        <v>159</v>
      </c>
      <c r="C38" s="16" t="s">
        <v>166</v>
      </c>
      <c r="D38" s="2">
        <v>1</v>
      </c>
      <c r="E38" s="50"/>
      <c r="F38" s="50"/>
      <c r="G38" s="81"/>
      <c r="H38" s="50"/>
      <c r="I38" s="50"/>
      <c r="J38" s="50"/>
      <c r="K38" s="50"/>
      <c r="L38" s="50"/>
      <c r="M38" s="76"/>
      <c r="N38" s="76"/>
      <c r="O38" s="50"/>
      <c r="P38" s="75">
        <f>K38+(L38*M38)</f>
        <v>0</v>
      </c>
      <c r="Q38" s="76">
        <f>P38+N38</f>
        <v>0</v>
      </c>
      <c r="R38" s="50"/>
    </row>
    <row r="39" spans="1:19" s="40" customFormat="1">
      <c r="A39" s="70"/>
      <c r="B39" s="18" t="s">
        <v>355</v>
      </c>
      <c r="C39" s="17"/>
      <c r="D39" s="127"/>
      <c r="E39" s="71"/>
      <c r="F39" s="71"/>
      <c r="G39" s="71"/>
      <c r="H39" s="71"/>
      <c r="I39" s="71"/>
      <c r="J39" s="71"/>
      <c r="K39" s="71"/>
      <c r="L39" s="71"/>
      <c r="M39" s="72"/>
      <c r="N39" s="72"/>
      <c r="O39" s="71"/>
      <c r="P39" s="72"/>
      <c r="Q39" s="90"/>
      <c r="R39" s="71"/>
    </row>
    <row r="40" spans="1:19" s="40" customFormat="1">
      <c r="A40" s="73" t="s">
        <v>793</v>
      </c>
      <c r="B40" s="1" t="s">
        <v>354</v>
      </c>
      <c r="C40" s="114" t="s">
        <v>356</v>
      </c>
      <c r="D40" s="123">
        <v>8</v>
      </c>
      <c r="E40" s="50"/>
      <c r="F40" s="50"/>
      <c r="G40" s="50"/>
      <c r="H40" s="50"/>
      <c r="I40" s="50"/>
      <c r="J40" s="50"/>
      <c r="K40" s="50"/>
      <c r="L40" s="50"/>
      <c r="M40" s="50"/>
      <c r="N40" s="50"/>
      <c r="O40" s="50"/>
      <c r="P40" s="75">
        <f>K40+(L40*M40)</f>
        <v>0</v>
      </c>
      <c r="Q40" s="76">
        <f>P40+N40</f>
        <v>0</v>
      </c>
      <c r="R40" s="75"/>
    </row>
    <row r="41" spans="1:19" s="40" customFormat="1">
      <c r="A41" s="77"/>
      <c r="B41" s="18" t="s">
        <v>357</v>
      </c>
      <c r="C41" s="17"/>
      <c r="D41" s="79"/>
      <c r="E41" s="79"/>
      <c r="F41" s="79"/>
      <c r="G41" s="79"/>
      <c r="H41" s="79"/>
      <c r="I41" s="79"/>
      <c r="J41" s="79"/>
      <c r="K41" s="79"/>
      <c r="L41" s="79"/>
      <c r="M41" s="79"/>
      <c r="N41" s="79"/>
      <c r="O41" s="79"/>
      <c r="P41" s="79"/>
      <c r="Q41" s="79"/>
      <c r="R41" s="79"/>
    </row>
    <row r="42" spans="1:19" s="40" customFormat="1">
      <c r="A42" s="73" t="s">
        <v>794</v>
      </c>
      <c r="B42" s="114" t="s">
        <v>358</v>
      </c>
      <c r="C42" s="114" t="s">
        <v>359</v>
      </c>
      <c r="D42" s="38">
        <v>1</v>
      </c>
      <c r="E42" s="50"/>
      <c r="F42" s="50"/>
      <c r="G42" s="50"/>
      <c r="H42" s="50"/>
      <c r="I42" s="50"/>
      <c r="J42" s="50"/>
      <c r="K42" s="50"/>
      <c r="L42" s="50"/>
      <c r="M42" s="50"/>
      <c r="N42" s="50"/>
      <c r="O42" s="50"/>
      <c r="P42" s="75">
        <f>K42+(L42*M42)</f>
        <v>0</v>
      </c>
      <c r="Q42" s="76">
        <f>P42+N42</f>
        <v>0</v>
      </c>
      <c r="R42" s="75"/>
    </row>
    <row r="43" spans="1:19" s="40" customFormat="1">
      <c r="A43" s="77"/>
      <c r="B43" s="18" t="s">
        <v>365</v>
      </c>
      <c r="C43" s="17"/>
      <c r="D43" s="127"/>
      <c r="E43" s="79"/>
      <c r="F43" s="79"/>
      <c r="G43" s="79"/>
      <c r="H43" s="79"/>
      <c r="I43" s="79"/>
      <c r="J43" s="79"/>
      <c r="K43" s="79"/>
      <c r="L43" s="79"/>
      <c r="M43" s="79"/>
      <c r="N43" s="79"/>
      <c r="O43" s="79"/>
      <c r="P43" s="79"/>
      <c r="Q43" s="79"/>
      <c r="R43" s="79"/>
    </row>
    <row r="44" spans="1:19" s="40" customFormat="1">
      <c r="A44" s="73" t="s">
        <v>795</v>
      </c>
      <c r="B44" s="1" t="s">
        <v>366</v>
      </c>
      <c r="C44" s="15" t="s">
        <v>367</v>
      </c>
      <c r="D44" s="123">
        <v>6</v>
      </c>
      <c r="E44" s="50"/>
      <c r="F44" s="50"/>
      <c r="G44" s="50"/>
      <c r="H44" s="50"/>
      <c r="I44" s="50"/>
      <c r="J44" s="50"/>
      <c r="K44" s="50"/>
      <c r="L44" s="50"/>
      <c r="M44" s="50"/>
      <c r="N44" s="50"/>
      <c r="O44" s="50"/>
      <c r="P44" s="75">
        <f>K44+(L44*M44)</f>
        <v>0</v>
      </c>
      <c r="Q44" s="76">
        <f>P44+N44</f>
        <v>0</v>
      </c>
      <c r="R44" s="75"/>
    </row>
    <row r="45" spans="1:19" s="40" customFormat="1">
      <c r="A45" s="73" t="s">
        <v>796</v>
      </c>
      <c r="B45" s="1" t="s">
        <v>354</v>
      </c>
      <c r="C45" s="15" t="s">
        <v>368</v>
      </c>
      <c r="D45" s="123">
        <v>3</v>
      </c>
      <c r="E45" s="50"/>
      <c r="F45" s="50"/>
      <c r="G45" s="50"/>
      <c r="H45" s="50"/>
      <c r="I45" s="50"/>
      <c r="J45" s="50"/>
      <c r="K45" s="50"/>
      <c r="L45" s="50"/>
      <c r="M45" s="50"/>
      <c r="N45" s="50"/>
      <c r="O45" s="50"/>
      <c r="P45" s="75">
        <f>K45+(L45*M45)</f>
        <v>0</v>
      </c>
      <c r="Q45" s="76">
        <f>P45+N45</f>
        <v>0</v>
      </c>
      <c r="R45" s="75"/>
    </row>
    <row r="46" spans="1:19" s="40" customFormat="1">
      <c r="A46" s="73" t="s">
        <v>797</v>
      </c>
      <c r="B46" s="1" t="s">
        <v>369</v>
      </c>
      <c r="C46" s="15" t="s">
        <v>370</v>
      </c>
      <c r="D46" s="123">
        <v>2</v>
      </c>
      <c r="E46" s="50"/>
      <c r="F46" s="50"/>
      <c r="G46" s="50"/>
      <c r="H46" s="50"/>
      <c r="I46" s="50"/>
      <c r="J46" s="50"/>
      <c r="K46" s="50"/>
      <c r="L46" s="50"/>
      <c r="M46" s="50"/>
      <c r="N46" s="50"/>
      <c r="O46" s="50"/>
      <c r="P46" s="75">
        <f t="shared" ref="P46:P48" si="2">K46+(L46*M46)</f>
        <v>0</v>
      </c>
      <c r="Q46" s="76">
        <f t="shared" ref="Q46:Q48" si="3">P46+N46</f>
        <v>0</v>
      </c>
      <c r="R46" s="75"/>
    </row>
    <row r="47" spans="1:19" s="40" customFormat="1">
      <c r="A47" s="73" t="s">
        <v>798</v>
      </c>
      <c r="B47" s="1" t="s">
        <v>369</v>
      </c>
      <c r="C47" s="15" t="s">
        <v>371</v>
      </c>
      <c r="D47" s="123">
        <v>10</v>
      </c>
      <c r="E47" s="50"/>
      <c r="F47" s="50"/>
      <c r="G47" s="50"/>
      <c r="H47" s="50"/>
      <c r="I47" s="50"/>
      <c r="J47" s="50"/>
      <c r="K47" s="50"/>
      <c r="L47" s="50"/>
      <c r="M47" s="50"/>
      <c r="N47" s="50"/>
      <c r="O47" s="50"/>
      <c r="P47" s="75">
        <f t="shared" si="2"/>
        <v>0</v>
      </c>
      <c r="Q47" s="76">
        <f t="shared" si="3"/>
        <v>0</v>
      </c>
      <c r="R47" s="75"/>
    </row>
    <row r="48" spans="1:19" s="40" customFormat="1">
      <c r="A48" s="73" t="s">
        <v>799</v>
      </c>
      <c r="B48" s="1" t="s">
        <v>372</v>
      </c>
      <c r="C48" s="15" t="s">
        <v>373</v>
      </c>
      <c r="D48" s="123">
        <v>1</v>
      </c>
      <c r="E48" s="50"/>
      <c r="F48" s="50"/>
      <c r="G48" s="50"/>
      <c r="H48" s="50"/>
      <c r="I48" s="50"/>
      <c r="J48" s="50"/>
      <c r="K48" s="50"/>
      <c r="L48" s="50"/>
      <c r="M48" s="50"/>
      <c r="N48" s="50"/>
      <c r="O48" s="50"/>
      <c r="P48" s="75">
        <f t="shared" si="2"/>
        <v>0</v>
      </c>
      <c r="Q48" s="76">
        <f t="shared" si="3"/>
        <v>0</v>
      </c>
      <c r="R48" s="75"/>
    </row>
    <row r="49" spans="1:18" s="40" customFormat="1">
      <c r="A49" s="77"/>
      <c r="B49" s="18" t="s">
        <v>417</v>
      </c>
      <c r="C49" s="17"/>
      <c r="D49" s="127"/>
      <c r="E49" s="79"/>
      <c r="F49" s="79"/>
      <c r="G49" s="79"/>
      <c r="H49" s="79"/>
      <c r="I49" s="79"/>
      <c r="J49" s="79"/>
      <c r="K49" s="79"/>
      <c r="L49" s="79"/>
      <c r="M49" s="79"/>
      <c r="N49" s="79"/>
      <c r="O49" s="79"/>
      <c r="P49" s="79"/>
      <c r="Q49" s="79"/>
      <c r="R49" s="79"/>
    </row>
    <row r="50" spans="1:18" s="40" customFormat="1">
      <c r="A50" s="73" t="s">
        <v>800</v>
      </c>
      <c r="B50" s="114" t="s">
        <v>418</v>
      </c>
      <c r="C50" s="114" t="s">
        <v>419</v>
      </c>
      <c r="D50" s="123">
        <v>3</v>
      </c>
      <c r="E50" s="50"/>
      <c r="F50" s="50"/>
      <c r="G50" s="50"/>
      <c r="H50" s="50"/>
      <c r="I50" s="50"/>
      <c r="J50" s="50"/>
      <c r="K50" s="50"/>
      <c r="L50" s="50"/>
      <c r="M50" s="50"/>
      <c r="N50" s="50"/>
      <c r="O50" s="50"/>
      <c r="P50" s="75">
        <f>K50+(L50*M50)</f>
        <v>0</v>
      </c>
      <c r="Q50" s="76">
        <f>P50+N50</f>
        <v>0</v>
      </c>
      <c r="R50" s="75"/>
    </row>
    <row r="51" spans="1:18" s="40" customFormat="1">
      <c r="A51" s="77"/>
      <c r="B51" s="18" t="s">
        <v>426</v>
      </c>
      <c r="C51" s="17"/>
      <c r="D51" s="127"/>
      <c r="E51" s="79"/>
      <c r="F51" s="79"/>
      <c r="G51" s="79"/>
      <c r="H51" s="79"/>
      <c r="I51" s="79"/>
      <c r="J51" s="79"/>
      <c r="K51" s="79"/>
      <c r="L51" s="79"/>
      <c r="M51" s="79"/>
      <c r="N51" s="79"/>
      <c r="O51" s="79"/>
      <c r="P51" s="79"/>
      <c r="Q51" s="79"/>
      <c r="R51" s="79"/>
    </row>
    <row r="52" spans="1:18" s="40" customFormat="1">
      <c r="A52" s="73" t="s">
        <v>801</v>
      </c>
      <c r="B52" s="1" t="s">
        <v>427</v>
      </c>
      <c r="C52" s="15" t="s">
        <v>428</v>
      </c>
      <c r="D52" s="123">
        <v>1</v>
      </c>
      <c r="E52" s="50"/>
      <c r="F52" s="50"/>
      <c r="G52" s="50"/>
      <c r="H52" s="50"/>
      <c r="I52" s="50"/>
      <c r="J52" s="50"/>
      <c r="K52" s="50"/>
      <c r="L52" s="50"/>
      <c r="M52" s="50"/>
      <c r="N52" s="50"/>
      <c r="O52" s="50"/>
      <c r="P52" s="75">
        <f>K52+(L52*M52)</f>
        <v>0</v>
      </c>
      <c r="Q52" s="76">
        <f>P52+N52</f>
        <v>0</v>
      </c>
      <c r="R52" s="75"/>
    </row>
    <row r="53" spans="1:18" s="40" customFormat="1">
      <c r="A53" s="77"/>
      <c r="B53" s="131" t="s">
        <v>429</v>
      </c>
      <c r="C53" s="128"/>
      <c r="D53" s="132"/>
      <c r="E53" s="79"/>
      <c r="F53" s="79"/>
      <c r="G53" s="79"/>
      <c r="H53" s="79"/>
      <c r="I53" s="79"/>
      <c r="J53" s="79"/>
      <c r="K53" s="79"/>
      <c r="L53" s="79"/>
      <c r="M53" s="79"/>
      <c r="N53" s="79"/>
      <c r="O53" s="79"/>
      <c r="P53" s="79"/>
      <c r="Q53" s="79"/>
      <c r="R53" s="79"/>
    </row>
    <row r="54" spans="1:18" s="40" customFormat="1">
      <c r="A54" s="73" t="s">
        <v>802</v>
      </c>
      <c r="B54" s="1" t="s">
        <v>430</v>
      </c>
      <c r="C54" s="15" t="s">
        <v>431</v>
      </c>
      <c r="D54" s="123">
        <v>2</v>
      </c>
      <c r="E54" s="50"/>
      <c r="F54" s="50"/>
      <c r="G54" s="50"/>
      <c r="H54" s="50"/>
      <c r="I54" s="50"/>
      <c r="J54" s="50"/>
      <c r="K54" s="50"/>
      <c r="L54" s="50"/>
      <c r="M54" s="50"/>
      <c r="N54" s="50"/>
      <c r="O54" s="50"/>
      <c r="P54" s="75">
        <f>K54+(L54*M54)</f>
        <v>0</v>
      </c>
      <c r="Q54" s="76">
        <f>P54+N54</f>
        <v>0</v>
      </c>
      <c r="R54" s="75"/>
    </row>
    <row r="55" spans="1:18" s="40" customFormat="1">
      <c r="A55" s="73" t="s">
        <v>803</v>
      </c>
      <c r="B55" s="1" t="s">
        <v>430</v>
      </c>
      <c r="C55" s="15" t="s">
        <v>432</v>
      </c>
      <c r="D55" s="123">
        <v>1</v>
      </c>
      <c r="E55" s="50"/>
      <c r="F55" s="50"/>
      <c r="G55" s="50"/>
      <c r="H55" s="50"/>
      <c r="I55" s="50"/>
      <c r="J55" s="50"/>
      <c r="K55" s="50"/>
      <c r="L55" s="50"/>
      <c r="M55" s="50"/>
      <c r="N55" s="50"/>
      <c r="O55" s="50"/>
      <c r="P55" s="75">
        <f>K55+(L55*M55)</f>
        <v>0</v>
      </c>
      <c r="Q55" s="76">
        <f>P55+N55</f>
        <v>0</v>
      </c>
      <c r="R55" s="75"/>
    </row>
    <row r="56" spans="1:18" s="40" customFormat="1">
      <c r="A56" s="77"/>
      <c r="B56" s="18" t="s">
        <v>148</v>
      </c>
      <c r="C56" s="17"/>
      <c r="D56" s="127"/>
      <c r="E56" s="79"/>
      <c r="F56" s="79"/>
      <c r="G56" s="79"/>
      <c r="H56" s="79"/>
      <c r="I56" s="79"/>
      <c r="J56" s="79"/>
      <c r="K56" s="79"/>
      <c r="L56" s="79"/>
      <c r="M56" s="79"/>
      <c r="N56" s="79"/>
      <c r="O56" s="79"/>
      <c r="P56" s="79"/>
      <c r="Q56" s="79"/>
      <c r="R56" s="79"/>
    </row>
    <row r="57" spans="1:18" s="40" customFormat="1">
      <c r="A57" s="73" t="s">
        <v>804</v>
      </c>
      <c r="B57" s="121" t="s">
        <v>149</v>
      </c>
      <c r="C57" s="122" t="s">
        <v>150</v>
      </c>
      <c r="D57" s="124">
        <v>1</v>
      </c>
      <c r="E57" s="50"/>
      <c r="F57" s="50"/>
      <c r="G57" s="50"/>
      <c r="H57" s="50"/>
      <c r="I57" s="50"/>
      <c r="J57" s="50"/>
      <c r="K57" s="50"/>
      <c r="L57" s="50"/>
      <c r="M57" s="50"/>
      <c r="N57" s="50"/>
      <c r="O57" s="50"/>
      <c r="P57" s="75">
        <f>K57+(L57*M57)</f>
        <v>0</v>
      </c>
      <c r="Q57" s="76">
        <f>P57+N57</f>
        <v>0</v>
      </c>
      <c r="R57" s="75"/>
    </row>
    <row r="58" spans="1:18" s="40" customFormat="1">
      <c r="A58" s="70"/>
      <c r="B58" s="18" t="s">
        <v>436</v>
      </c>
      <c r="C58" s="17"/>
      <c r="D58" s="127"/>
      <c r="E58" s="71"/>
      <c r="F58" s="71"/>
      <c r="G58" s="71"/>
      <c r="H58" s="71"/>
      <c r="I58" s="71"/>
      <c r="J58" s="71"/>
      <c r="K58" s="71"/>
      <c r="L58" s="71"/>
      <c r="M58" s="71"/>
      <c r="N58" s="71"/>
      <c r="O58" s="71"/>
      <c r="P58" s="71"/>
      <c r="Q58" s="71"/>
      <c r="R58" s="71"/>
    </row>
    <row r="59" spans="1:18" s="40" customFormat="1">
      <c r="A59" s="73" t="s">
        <v>805</v>
      </c>
      <c r="B59" s="121" t="s">
        <v>437</v>
      </c>
      <c r="C59" s="122" t="s">
        <v>438</v>
      </c>
      <c r="D59" s="124">
        <v>3</v>
      </c>
      <c r="E59" s="50"/>
      <c r="F59" s="50"/>
      <c r="G59" s="50"/>
      <c r="H59" s="50"/>
      <c r="I59" s="50"/>
      <c r="J59" s="50"/>
      <c r="K59" s="50"/>
      <c r="L59" s="50"/>
      <c r="M59" s="83"/>
      <c r="N59" s="83"/>
      <c r="O59" s="50"/>
      <c r="P59" s="75">
        <f>K59+(L59*M59)</f>
        <v>0</v>
      </c>
      <c r="Q59" s="76">
        <f>P59+N59</f>
        <v>0</v>
      </c>
      <c r="R59" s="50"/>
    </row>
    <row r="60" spans="1:18" s="40" customFormat="1">
      <c r="A60" s="77"/>
      <c r="B60" s="18" t="s">
        <v>442</v>
      </c>
      <c r="C60" s="17"/>
      <c r="D60" s="127"/>
      <c r="E60" s="79"/>
      <c r="F60" s="79"/>
      <c r="G60" s="79"/>
      <c r="H60" s="79"/>
      <c r="I60" s="79"/>
      <c r="J60" s="79"/>
      <c r="K60" s="79"/>
      <c r="L60" s="79"/>
      <c r="M60" s="79"/>
      <c r="N60" s="79"/>
      <c r="O60" s="79"/>
      <c r="P60" s="79"/>
      <c r="Q60" s="79"/>
      <c r="R60" s="79"/>
    </row>
    <row r="61" spans="1:18" s="40" customFormat="1">
      <c r="A61" s="73" t="s">
        <v>806</v>
      </c>
      <c r="B61" s="1" t="s">
        <v>443</v>
      </c>
      <c r="C61" s="15" t="s">
        <v>444</v>
      </c>
      <c r="D61" s="123">
        <v>1</v>
      </c>
      <c r="E61" s="50"/>
      <c r="F61" s="50"/>
      <c r="G61" s="50"/>
      <c r="H61" s="50"/>
      <c r="I61" s="50"/>
      <c r="J61" s="50"/>
      <c r="K61" s="50"/>
      <c r="L61" s="50"/>
      <c r="M61" s="50"/>
      <c r="N61" s="50"/>
      <c r="O61" s="50"/>
      <c r="P61" s="75">
        <f>K61+(L61*M61)</f>
        <v>0</v>
      </c>
      <c r="Q61" s="76">
        <f>P61+N61</f>
        <v>0</v>
      </c>
      <c r="R61" s="75"/>
    </row>
    <row r="62" spans="1:18" s="40" customFormat="1">
      <c r="A62" s="77"/>
      <c r="B62" s="18" t="s">
        <v>140</v>
      </c>
      <c r="C62" s="17"/>
      <c r="D62" s="127"/>
      <c r="E62" s="79"/>
      <c r="F62" s="79"/>
      <c r="G62" s="79"/>
      <c r="H62" s="79"/>
      <c r="I62" s="79"/>
      <c r="J62" s="79"/>
      <c r="K62" s="79"/>
      <c r="L62" s="77"/>
      <c r="M62" s="79"/>
      <c r="N62" s="79"/>
      <c r="O62" s="79"/>
      <c r="P62" s="79"/>
      <c r="Q62" s="79"/>
      <c r="R62" s="79"/>
    </row>
    <row r="63" spans="1:18" s="40" customFormat="1">
      <c r="A63" s="73" t="s">
        <v>807</v>
      </c>
      <c r="B63" s="114" t="s">
        <v>141</v>
      </c>
      <c r="C63" s="114" t="s">
        <v>142</v>
      </c>
      <c r="D63" s="118">
        <v>1</v>
      </c>
      <c r="E63" s="50"/>
      <c r="F63" s="50"/>
      <c r="G63" s="50"/>
      <c r="H63" s="50"/>
      <c r="I63" s="50"/>
      <c r="J63" s="50"/>
      <c r="K63" s="50"/>
      <c r="L63" s="74"/>
      <c r="M63" s="50"/>
      <c r="N63" s="50"/>
      <c r="O63" s="50"/>
      <c r="P63" s="75">
        <f>K63+(L63*M63)</f>
        <v>0</v>
      </c>
      <c r="Q63" s="76">
        <f>P63+N63</f>
        <v>0</v>
      </c>
      <c r="R63" s="75"/>
    </row>
    <row r="64" spans="1:18" s="40" customFormat="1">
      <c r="A64" s="77"/>
      <c r="B64" s="18" t="s">
        <v>504</v>
      </c>
      <c r="C64" s="17"/>
      <c r="D64" s="127"/>
      <c r="E64" s="79"/>
      <c r="F64" s="79"/>
      <c r="G64" s="79"/>
      <c r="H64" s="79"/>
      <c r="I64" s="79"/>
      <c r="J64" s="79"/>
      <c r="K64" s="79"/>
      <c r="L64" s="77"/>
      <c r="M64" s="79"/>
      <c r="N64" s="79"/>
      <c r="O64" s="79"/>
      <c r="P64" s="79"/>
      <c r="Q64" s="79"/>
      <c r="R64" s="79"/>
    </row>
    <row r="65" spans="1:18" s="40" customFormat="1">
      <c r="A65" s="73" t="s">
        <v>808</v>
      </c>
      <c r="B65" s="114" t="s">
        <v>505</v>
      </c>
      <c r="C65" s="114" t="s">
        <v>506</v>
      </c>
      <c r="D65" s="123">
        <v>1</v>
      </c>
      <c r="E65" s="50"/>
      <c r="F65" s="50"/>
      <c r="G65" s="50"/>
      <c r="H65" s="50"/>
      <c r="I65" s="50"/>
      <c r="J65" s="50"/>
      <c r="K65" s="50"/>
      <c r="L65" s="74"/>
      <c r="M65" s="50"/>
      <c r="N65" s="50"/>
      <c r="O65" s="50"/>
      <c r="P65" s="75">
        <f>K65+(L65*M65)</f>
        <v>0</v>
      </c>
      <c r="Q65" s="76">
        <f>P65+N65</f>
        <v>0</v>
      </c>
      <c r="R65" s="92"/>
    </row>
    <row r="66" spans="1:18" s="40" customFormat="1">
      <c r="A66" s="77"/>
      <c r="B66" s="18" t="s">
        <v>509</v>
      </c>
      <c r="C66" s="17"/>
      <c r="D66" s="127"/>
      <c r="E66" s="79"/>
      <c r="F66" s="79"/>
      <c r="G66" s="79"/>
      <c r="H66" s="79"/>
      <c r="I66" s="79"/>
      <c r="J66" s="79"/>
      <c r="K66" s="79"/>
      <c r="L66" s="79"/>
      <c r="M66" s="79"/>
      <c r="N66" s="79"/>
      <c r="O66" s="79"/>
      <c r="P66" s="79"/>
      <c r="Q66" s="79"/>
      <c r="R66" s="79"/>
    </row>
    <row r="67" spans="1:18" s="40" customFormat="1">
      <c r="A67" s="73" t="s">
        <v>809</v>
      </c>
      <c r="B67" s="114" t="s">
        <v>253</v>
      </c>
      <c r="C67" s="114" t="s">
        <v>510</v>
      </c>
      <c r="D67" s="123">
        <v>4</v>
      </c>
      <c r="E67" s="50"/>
      <c r="F67" s="50"/>
      <c r="G67" s="50"/>
      <c r="H67" s="50"/>
      <c r="I67" s="50"/>
      <c r="J67" s="50"/>
      <c r="K67" s="50"/>
      <c r="L67" s="50"/>
      <c r="M67" s="50"/>
      <c r="N67" s="50"/>
      <c r="O67" s="50"/>
      <c r="P67" s="75">
        <f>K67+(L67*M67)</f>
        <v>0</v>
      </c>
      <c r="Q67" s="76">
        <f>P67+N67</f>
        <v>0</v>
      </c>
      <c r="R67" s="75"/>
    </row>
    <row r="68" spans="1:18" s="40" customFormat="1">
      <c r="A68" s="77"/>
      <c r="B68" s="18" t="s">
        <v>513</v>
      </c>
      <c r="C68" s="17"/>
      <c r="D68" s="127"/>
      <c r="E68" s="79"/>
      <c r="F68" s="79"/>
      <c r="G68" s="79"/>
      <c r="H68" s="79"/>
      <c r="I68" s="79"/>
      <c r="J68" s="79"/>
      <c r="K68" s="79"/>
      <c r="L68" s="79"/>
      <c r="M68" s="79"/>
      <c r="N68" s="79"/>
      <c r="O68" s="79"/>
      <c r="P68" s="79"/>
      <c r="Q68" s="79"/>
      <c r="R68" s="79"/>
    </row>
    <row r="69" spans="1:18" s="40" customFormat="1">
      <c r="A69" s="73" t="s">
        <v>810</v>
      </c>
      <c r="B69" s="114" t="s">
        <v>514</v>
      </c>
      <c r="C69" s="114" t="s">
        <v>515</v>
      </c>
      <c r="D69" s="123">
        <v>2</v>
      </c>
      <c r="E69" s="50"/>
      <c r="F69" s="50"/>
      <c r="G69" s="50"/>
      <c r="H69" s="50"/>
      <c r="I69" s="50"/>
      <c r="J69" s="50"/>
      <c r="K69" s="50"/>
      <c r="L69" s="50"/>
      <c r="M69" s="50"/>
      <c r="N69" s="50"/>
      <c r="O69" s="50"/>
      <c r="P69" s="75">
        <f>K69+(L69*M69)</f>
        <v>0</v>
      </c>
      <c r="Q69" s="76">
        <f>P69+N69</f>
        <v>0</v>
      </c>
      <c r="R69" s="75"/>
    </row>
    <row r="70" spans="1:18" s="40" customFormat="1">
      <c r="A70" s="73" t="s">
        <v>811</v>
      </c>
      <c r="B70" s="114" t="s">
        <v>516</v>
      </c>
      <c r="C70" s="114" t="s">
        <v>517</v>
      </c>
      <c r="D70" s="123">
        <v>1</v>
      </c>
      <c r="E70" s="50"/>
      <c r="F70" s="50"/>
      <c r="G70" s="50"/>
      <c r="H70" s="50"/>
      <c r="I70" s="50"/>
      <c r="J70" s="50"/>
      <c r="K70" s="50"/>
      <c r="L70" s="50"/>
      <c r="M70" s="50"/>
      <c r="N70" s="50"/>
      <c r="O70" s="50"/>
      <c r="P70" s="75">
        <f>K70+(L70*M70)</f>
        <v>0</v>
      </c>
      <c r="Q70" s="76">
        <f>P70+N70</f>
        <v>0</v>
      </c>
      <c r="R70" s="75"/>
    </row>
    <row r="71" spans="1:18" s="40" customFormat="1">
      <c r="A71" s="84"/>
      <c r="B71" s="18" t="s">
        <v>520</v>
      </c>
      <c r="C71" s="88"/>
      <c r="D71" s="31"/>
      <c r="E71" s="85"/>
      <c r="F71" s="85"/>
      <c r="G71" s="85"/>
      <c r="H71" s="85"/>
      <c r="I71" s="85"/>
      <c r="J71" s="85"/>
      <c r="K71" s="85"/>
      <c r="L71" s="85"/>
      <c r="M71" s="85"/>
      <c r="N71" s="85"/>
      <c r="O71" s="85"/>
      <c r="P71" s="86"/>
      <c r="Q71" s="86"/>
      <c r="R71" s="86"/>
    </row>
    <row r="72" spans="1:18" s="40" customFormat="1">
      <c r="A72" s="73" t="s">
        <v>812</v>
      </c>
      <c r="B72" s="1" t="s">
        <v>354</v>
      </c>
      <c r="C72" s="114" t="s">
        <v>525</v>
      </c>
      <c r="D72" s="123">
        <v>2</v>
      </c>
      <c r="E72" s="50"/>
      <c r="F72" s="50"/>
      <c r="G72" s="50"/>
      <c r="H72" s="50"/>
      <c r="I72" s="50"/>
      <c r="J72" s="50"/>
      <c r="K72" s="50"/>
      <c r="L72" s="50"/>
      <c r="M72" s="50"/>
      <c r="N72" s="50"/>
      <c r="O72" s="50"/>
      <c r="P72" s="75">
        <f>K72+(L72*M72)</f>
        <v>0</v>
      </c>
      <c r="Q72" s="76">
        <f>P72+N72</f>
        <v>0</v>
      </c>
      <c r="R72" s="75"/>
    </row>
    <row r="73" spans="1:18" s="40" customFormat="1">
      <c r="A73" s="73" t="s">
        <v>813</v>
      </c>
      <c r="B73" s="1" t="s">
        <v>526</v>
      </c>
      <c r="C73" s="114" t="s">
        <v>527</v>
      </c>
      <c r="D73" s="123">
        <v>1</v>
      </c>
      <c r="E73" s="50"/>
      <c r="F73" s="50"/>
      <c r="G73" s="50"/>
      <c r="H73" s="50"/>
      <c r="I73" s="50"/>
      <c r="J73" s="50"/>
      <c r="K73" s="50"/>
      <c r="L73" s="50"/>
      <c r="M73" s="50"/>
      <c r="N73" s="50"/>
      <c r="O73" s="50"/>
      <c r="P73" s="75">
        <f>K73+(L73*M73)</f>
        <v>0</v>
      </c>
      <c r="Q73" s="76">
        <f>P73+N73</f>
        <v>0</v>
      </c>
      <c r="R73" s="75"/>
    </row>
    <row r="74" spans="1:18" s="40" customFormat="1" ht="13.8">
      <c r="A74" s="77"/>
      <c r="B74" s="78" t="s">
        <v>17</v>
      </c>
      <c r="C74" s="77"/>
      <c r="D74" s="79"/>
      <c r="E74" s="79"/>
      <c r="F74" s="79"/>
      <c r="G74" s="79"/>
      <c r="H74" s="79"/>
      <c r="I74" s="79"/>
      <c r="J74" s="79"/>
      <c r="K74" s="79"/>
      <c r="L74" s="79"/>
      <c r="M74" s="79"/>
      <c r="N74" s="79"/>
      <c r="O74" s="79"/>
      <c r="P74" s="79"/>
      <c r="Q74" s="79"/>
      <c r="R74" s="79"/>
    </row>
    <row r="75" spans="1:18" s="40" customFormat="1">
      <c r="A75" s="73" t="s">
        <v>814</v>
      </c>
      <c r="B75" s="114" t="s">
        <v>437</v>
      </c>
      <c r="C75" s="114" t="s">
        <v>532</v>
      </c>
      <c r="D75" s="123">
        <v>3</v>
      </c>
      <c r="E75" s="50"/>
      <c r="F75" s="50"/>
      <c r="G75" s="50"/>
      <c r="H75" s="50"/>
      <c r="I75" s="50"/>
      <c r="J75" s="50"/>
      <c r="K75" s="50"/>
      <c r="L75" s="50"/>
      <c r="M75" s="50"/>
      <c r="N75" s="50"/>
      <c r="O75" s="50"/>
      <c r="P75" s="75">
        <f>K75+(L75*M75)</f>
        <v>0</v>
      </c>
      <c r="Q75" s="76">
        <f>P75+N75</f>
        <v>0</v>
      </c>
      <c r="R75" s="75"/>
    </row>
    <row r="76" spans="1:18" s="40" customFormat="1">
      <c r="A76" s="73" t="s">
        <v>817</v>
      </c>
      <c r="B76" s="114" t="s">
        <v>437</v>
      </c>
      <c r="C76" s="114" t="s">
        <v>533</v>
      </c>
      <c r="D76" s="123">
        <v>5</v>
      </c>
      <c r="E76" s="50"/>
      <c r="F76" s="50"/>
      <c r="G76" s="50"/>
      <c r="H76" s="50"/>
      <c r="I76" s="50"/>
      <c r="J76" s="50"/>
      <c r="K76" s="50"/>
      <c r="L76" s="50"/>
      <c r="M76" s="50"/>
      <c r="N76" s="50"/>
      <c r="O76" s="50"/>
      <c r="P76" s="75">
        <f t="shared" ref="P76:P77" si="4">K76+(L76*M76)</f>
        <v>0</v>
      </c>
      <c r="Q76" s="76">
        <f t="shared" ref="Q76:Q77" si="5">P76+N76</f>
        <v>0</v>
      </c>
      <c r="R76" s="75"/>
    </row>
    <row r="77" spans="1:18" s="40" customFormat="1">
      <c r="A77" s="73" t="s">
        <v>815</v>
      </c>
      <c r="B77" s="114" t="s">
        <v>154</v>
      </c>
      <c r="C77" s="114" t="s">
        <v>534</v>
      </c>
      <c r="D77" s="123">
        <v>1</v>
      </c>
      <c r="E77" s="50"/>
      <c r="F77" s="50"/>
      <c r="G77" s="50"/>
      <c r="H77" s="50"/>
      <c r="I77" s="50"/>
      <c r="J77" s="50"/>
      <c r="K77" s="50"/>
      <c r="L77" s="50"/>
      <c r="M77" s="50"/>
      <c r="N77" s="50"/>
      <c r="O77" s="50"/>
      <c r="P77" s="75">
        <f t="shared" si="4"/>
        <v>0</v>
      </c>
      <c r="Q77" s="76">
        <f t="shared" si="5"/>
        <v>0</v>
      </c>
      <c r="R77" s="75"/>
    </row>
    <row r="78" spans="1:18" s="40" customFormat="1">
      <c r="A78" s="77"/>
      <c r="B78" s="18" t="s">
        <v>558</v>
      </c>
      <c r="C78" s="17"/>
      <c r="D78" s="127"/>
      <c r="E78" s="79"/>
      <c r="F78" s="79"/>
      <c r="G78" s="79"/>
      <c r="H78" s="79"/>
      <c r="I78" s="79"/>
      <c r="J78" s="79"/>
      <c r="K78" s="79"/>
      <c r="L78" s="79"/>
      <c r="M78" s="79"/>
      <c r="N78" s="79"/>
      <c r="O78" s="79"/>
      <c r="P78" s="79"/>
      <c r="Q78" s="79"/>
      <c r="R78" s="79"/>
    </row>
    <row r="79" spans="1:18" s="40" customFormat="1">
      <c r="A79" s="73" t="s">
        <v>818</v>
      </c>
      <c r="B79" s="114" t="s">
        <v>559</v>
      </c>
      <c r="C79" s="114" t="s">
        <v>560</v>
      </c>
      <c r="D79" s="123">
        <v>1</v>
      </c>
      <c r="E79" s="50"/>
      <c r="F79" s="50"/>
      <c r="G79" s="50"/>
      <c r="H79" s="50"/>
      <c r="I79" s="50"/>
      <c r="J79" s="50"/>
      <c r="K79" s="50"/>
      <c r="L79" s="50"/>
      <c r="M79" s="50"/>
      <c r="N79" s="50"/>
      <c r="O79" s="50"/>
      <c r="P79" s="75">
        <f>K79+(L79*M79)</f>
        <v>0</v>
      </c>
      <c r="Q79" s="76">
        <f>P79+N79</f>
        <v>0</v>
      </c>
      <c r="R79" s="75"/>
    </row>
    <row r="80" spans="1:18" s="40" customFormat="1">
      <c r="A80" s="77"/>
      <c r="B80" s="18" t="s">
        <v>568</v>
      </c>
      <c r="C80" s="17"/>
      <c r="D80" s="127"/>
      <c r="E80" s="79"/>
      <c r="F80" s="79"/>
      <c r="G80" s="79"/>
      <c r="H80" s="79"/>
      <c r="I80" s="79"/>
      <c r="J80" s="79"/>
      <c r="K80" s="79"/>
      <c r="L80" s="79"/>
      <c r="M80" s="79"/>
      <c r="N80" s="79"/>
      <c r="O80" s="79"/>
      <c r="P80" s="79"/>
      <c r="Q80" s="79"/>
      <c r="R80" s="79"/>
    </row>
    <row r="81" spans="1:18" s="40" customFormat="1">
      <c r="A81" s="73" t="s">
        <v>816</v>
      </c>
      <c r="B81" s="114" t="s">
        <v>430</v>
      </c>
      <c r="C81" s="114" t="s">
        <v>569</v>
      </c>
      <c r="D81" s="123">
        <v>2</v>
      </c>
      <c r="E81" s="50"/>
      <c r="F81" s="50"/>
      <c r="G81" s="50"/>
      <c r="H81" s="50"/>
      <c r="I81" s="50"/>
      <c r="J81" s="50"/>
      <c r="K81" s="50"/>
      <c r="L81" s="50"/>
      <c r="M81" s="50"/>
      <c r="N81" s="50"/>
      <c r="O81" s="50"/>
      <c r="P81" s="75">
        <f>K81+(L81*M81)</f>
        <v>0</v>
      </c>
      <c r="Q81" s="76">
        <f>P81+N81</f>
        <v>0</v>
      </c>
      <c r="R81" s="75"/>
    </row>
    <row r="82" spans="1:18" s="40" customFormat="1">
      <c r="A82" s="73" t="s">
        <v>819</v>
      </c>
      <c r="B82" s="114" t="s">
        <v>570</v>
      </c>
      <c r="C82" s="114" t="s">
        <v>571</v>
      </c>
      <c r="D82" s="123">
        <v>1</v>
      </c>
      <c r="E82" s="50"/>
      <c r="F82" s="50"/>
      <c r="G82" s="50"/>
      <c r="H82" s="50"/>
      <c r="I82" s="50"/>
      <c r="J82" s="50"/>
      <c r="K82" s="50"/>
      <c r="L82" s="50"/>
      <c r="M82" s="50"/>
      <c r="N82" s="50"/>
      <c r="O82" s="50"/>
      <c r="P82" s="75">
        <f t="shared" ref="P82:P83" si="6">K82+(L82*M82)</f>
        <v>0</v>
      </c>
      <c r="Q82" s="76">
        <f t="shared" ref="Q82:Q83" si="7">P82+N82</f>
        <v>0</v>
      </c>
      <c r="R82" s="75"/>
    </row>
    <row r="83" spans="1:18" s="40" customFormat="1">
      <c r="A83" s="73" t="s">
        <v>820</v>
      </c>
      <c r="B83" s="114" t="s">
        <v>570</v>
      </c>
      <c r="C83" s="114" t="s">
        <v>572</v>
      </c>
      <c r="D83" s="123">
        <v>1</v>
      </c>
      <c r="E83" s="50"/>
      <c r="F83" s="50"/>
      <c r="G83" s="50"/>
      <c r="H83" s="50"/>
      <c r="I83" s="50"/>
      <c r="J83" s="50"/>
      <c r="K83" s="50"/>
      <c r="L83" s="50"/>
      <c r="M83" s="50"/>
      <c r="N83" s="50"/>
      <c r="O83" s="50"/>
      <c r="P83" s="75">
        <f t="shared" si="6"/>
        <v>0</v>
      </c>
      <c r="Q83" s="76">
        <f t="shared" si="7"/>
        <v>0</v>
      </c>
      <c r="R83" s="75"/>
    </row>
    <row r="84" spans="1:18" s="40" customFormat="1">
      <c r="A84" s="77"/>
      <c r="B84" s="18" t="s">
        <v>22</v>
      </c>
      <c r="C84" s="17"/>
      <c r="D84" s="127"/>
      <c r="E84" s="79"/>
      <c r="F84" s="79"/>
      <c r="G84" s="79"/>
      <c r="H84" s="79"/>
      <c r="I84" s="79"/>
      <c r="J84" s="79"/>
      <c r="K84" s="79"/>
      <c r="L84" s="79"/>
      <c r="M84" s="79"/>
      <c r="N84" s="79"/>
      <c r="O84" s="79"/>
      <c r="P84" s="79"/>
      <c r="Q84" s="79"/>
      <c r="R84" s="79"/>
    </row>
    <row r="85" spans="1:18" s="40" customFormat="1">
      <c r="A85" s="73" t="s">
        <v>821</v>
      </c>
      <c r="B85" s="114" t="s">
        <v>575</v>
      </c>
      <c r="C85" s="114" t="s">
        <v>576</v>
      </c>
      <c r="D85" s="123">
        <v>2</v>
      </c>
      <c r="E85" s="50"/>
      <c r="F85" s="50"/>
      <c r="G85" s="50"/>
      <c r="H85" s="50"/>
      <c r="I85" s="50"/>
      <c r="J85" s="50"/>
      <c r="K85" s="50"/>
      <c r="L85" s="50"/>
      <c r="M85" s="50"/>
      <c r="N85" s="50"/>
      <c r="O85" s="50"/>
      <c r="P85" s="75">
        <f>K85+(L85*M85)</f>
        <v>0</v>
      </c>
      <c r="Q85" s="76">
        <f>P85+N85</f>
        <v>0</v>
      </c>
      <c r="R85" s="75"/>
    </row>
    <row r="86" spans="1:18" s="40" customFormat="1">
      <c r="A86" s="73" t="s">
        <v>822</v>
      </c>
      <c r="B86" s="114" t="s">
        <v>577</v>
      </c>
      <c r="C86" s="114" t="s">
        <v>578</v>
      </c>
      <c r="D86" s="123">
        <v>1</v>
      </c>
      <c r="E86" s="50"/>
      <c r="F86" s="50"/>
      <c r="G86" s="50"/>
      <c r="H86" s="50"/>
      <c r="I86" s="50"/>
      <c r="J86" s="50"/>
      <c r="K86" s="50"/>
      <c r="L86" s="50"/>
      <c r="M86" s="50"/>
      <c r="N86" s="50"/>
      <c r="O86" s="50"/>
      <c r="P86" s="75">
        <f t="shared" ref="P86:P87" si="8">K86+(L86*M86)</f>
        <v>0</v>
      </c>
      <c r="Q86" s="76">
        <f t="shared" ref="Q86:Q87" si="9">P86+N86</f>
        <v>0</v>
      </c>
      <c r="R86" s="75"/>
    </row>
    <row r="87" spans="1:18" s="40" customFormat="1">
      <c r="A87" s="73" t="s">
        <v>823</v>
      </c>
      <c r="B87" s="114" t="s">
        <v>579</v>
      </c>
      <c r="C87" s="15" t="s">
        <v>580</v>
      </c>
      <c r="D87" s="123">
        <v>1</v>
      </c>
      <c r="E87" s="50"/>
      <c r="F87" s="50"/>
      <c r="G87" s="50"/>
      <c r="H87" s="50"/>
      <c r="I87" s="50"/>
      <c r="J87" s="50"/>
      <c r="K87" s="50"/>
      <c r="L87" s="50"/>
      <c r="M87" s="50"/>
      <c r="N87" s="50"/>
      <c r="O87" s="50"/>
      <c r="P87" s="75">
        <f t="shared" si="8"/>
        <v>0</v>
      </c>
      <c r="Q87" s="76">
        <f t="shared" si="9"/>
        <v>0</v>
      </c>
      <c r="R87" s="75"/>
    </row>
    <row r="88" spans="1:18" s="40" customFormat="1">
      <c r="A88" s="77"/>
      <c r="B88" s="18" t="s">
        <v>133</v>
      </c>
      <c r="C88" s="17"/>
      <c r="D88" s="127"/>
      <c r="E88" s="85"/>
      <c r="F88" s="85"/>
      <c r="G88" s="85"/>
      <c r="H88" s="85"/>
      <c r="I88" s="85"/>
      <c r="J88" s="85"/>
      <c r="K88" s="85"/>
      <c r="L88" s="85"/>
      <c r="M88" s="85"/>
      <c r="N88" s="85"/>
      <c r="O88" s="85"/>
      <c r="P88" s="85"/>
      <c r="Q88" s="85"/>
      <c r="R88" s="85"/>
    </row>
    <row r="89" spans="1:18" s="40" customFormat="1">
      <c r="A89" s="93" t="s">
        <v>824</v>
      </c>
      <c r="B89" s="114" t="s">
        <v>588</v>
      </c>
      <c r="C89" s="15" t="s">
        <v>589</v>
      </c>
      <c r="D89" s="123">
        <v>1</v>
      </c>
      <c r="E89" s="50"/>
      <c r="F89" s="50"/>
      <c r="G89" s="50"/>
      <c r="H89" s="50"/>
      <c r="I89" s="50"/>
      <c r="J89" s="50"/>
      <c r="K89" s="50"/>
      <c r="L89" s="50"/>
      <c r="M89" s="50"/>
      <c r="N89" s="50"/>
      <c r="O89" s="50"/>
      <c r="P89" s="75">
        <f>K89+(L89*M89)</f>
        <v>0</v>
      </c>
      <c r="Q89" s="76">
        <f>P89+N89</f>
        <v>0</v>
      </c>
      <c r="R89" s="50"/>
    </row>
    <row r="90" spans="1:18" s="40" customFormat="1">
      <c r="A90" s="151"/>
      <c r="B90" s="18" t="s">
        <v>591</v>
      </c>
      <c r="C90" s="88"/>
      <c r="D90" s="31"/>
      <c r="E90" s="85"/>
      <c r="F90" s="85"/>
      <c r="G90" s="85"/>
      <c r="H90" s="85"/>
      <c r="I90" s="85"/>
      <c r="J90" s="85"/>
      <c r="K90" s="85"/>
      <c r="L90" s="85"/>
      <c r="M90" s="85"/>
      <c r="N90" s="85"/>
      <c r="O90" s="85"/>
      <c r="P90" s="86"/>
      <c r="Q90" s="89"/>
      <c r="R90" s="85"/>
    </row>
    <row r="91" spans="1:18" s="40" customFormat="1">
      <c r="A91" s="93" t="s">
        <v>825</v>
      </c>
      <c r="B91" s="1" t="s">
        <v>437</v>
      </c>
      <c r="C91" s="114" t="s">
        <v>590</v>
      </c>
      <c r="D91" s="123">
        <v>9</v>
      </c>
      <c r="E91" s="50"/>
      <c r="F91" s="50"/>
      <c r="G91" s="50"/>
      <c r="H91" s="50"/>
      <c r="I91" s="50"/>
      <c r="J91" s="50"/>
      <c r="K91" s="50"/>
      <c r="L91" s="50"/>
      <c r="M91" s="50"/>
      <c r="N91" s="50"/>
      <c r="O91" s="50"/>
      <c r="P91" s="75">
        <f>K91+(L91*M91)</f>
        <v>0</v>
      </c>
      <c r="Q91" s="76">
        <f>P91+N91</f>
        <v>0</v>
      </c>
      <c r="R91" s="50"/>
    </row>
    <row r="92" spans="1:18" s="40" customFormat="1">
      <c r="A92" s="151"/>
      <c r="B92" s="18" t="s">
        <v>601</v>
      </c>
      <c r="C92" s="17"/>
      <c r="D92" s="127"/>
      <c r="E92" s="85"/>
      <c r="F92" s="85"/>
      <c r="G92" s="85"/>
      <c r="H92" s="85"/>
      <c r="I92" s="85"/>
      <c r="J92" s="85"/>
      <c r="K92" s="85"/>
      <c r="L92" s="85"/>
      <c r="M92" s="85"/>
      <c r="N92" s="85"/>
      <c r="O92" s="85"/>
      <c r="P92" s="86"/>
      <c r="Q92" s="89"/>
      <c r="R92" s="85"/>
    </row>
    <row r="93" spans="1:18" s="40" customFormat="1">
      <c r="A93" s="93" t="s">
        <v>826</v>
      </c>
      <c r="B93" s="1" t="s">
        <v>602</v>
      </c>
      <c r="C93" s="114" t="s">
        <v>603</v>
      </c>
      <c r="D93" s="123">
        <v>1</v>
      </c>
      <c r="E93" s="50"/>
      <c r="F93" s="50"/>
      <c r="G93" s="50"/>
      <c r="H93" s="50"/>
      <c r="I93" s="50"/>
      <c r="J93" s="50"/>
      <c r="K93" s="50"/>
      <c r="L93" s="50"/>
      <c r="M93" s="50"/>
      <c r="N93" s="50"/>
      <c r="O93" s="50"/>
      <c r="P93" s="75">
        <f>K93+(L93*M93)</f>
        <v>0</v>
      </c>
      <c r="Q93" s="76">
        <f>P93+N93</f>
        <v>0</v>
      </c>
      <c r="R93" s="50"/>
    </row>
    <row r="94" spans="1:18" s="40" customFormat="1">
      <c r="A94" s="77"/>
      <c r="B94" s="18" t="s">
        <v>610</v>
      </c>
      <c r="C94" s="17"/>
      <c r="D94" s="127"/>
      <c r="E94" s="79"/>
      <c r="F94" s="79"/>
      <c r="G94" s="79"/>
      <c r="H94" s="79"/>
      <c r="I94" s="79"/>
      <c r="J94" s="79"/>
      <c r="K94" s="79"/>
      <c r="L94" s="79"/>
      <c r="M94" s="79"/>
      <c r="N94" s="79"/>
      <c r="O94" s="79"/>
      <c r="P94" s="79"/>
      <c r="Q94" s="79"/>
      <c r="R94" s="79"/>
    </row>
    <row r="95" spans="1:18" s="40" customFormat="1">
      <c r="A95" s="73" t="s">
        <v>827</v>
      </c>
      <c r="B95" s="10" t="s">
        <v>12</v>
      </c>
      <c r="C95" s="134" t="s">
        <v>611</v>
      </c>
      <c r="D95" s="11">
        <v>2</v>
      </c>
      <c r="E95" s="50"/>
      <c r="F95" s="50"/>
      <c r="G95" s="50"/>
      <c r="H95" s="50"/>
      <c r="I95" s="50"/>
      <c r="J95" s="50"/>
      <c r="K95" s="50"/>
      <c r="L95" s="50"/>
      <c r="M95" s="50"/>
      <c r="N95" s="50"/>
      <c r="O95" s="50"/>
      <c r="P95" s="75">
        <f>K95+(L95*M95)</f>
        <v>0</v>
      </c>
      <c r="Q95" s="76">
        <f>P95+N95</f>
        <v>0</v>
      </c>
      <c r="R95" s="75"/>
    </row>
    <row r="96" spans="1:18" s="40" customFormat="1">
      <c r="A96" s="73" t="s">
        <v>828</v>
      </c>
      <c r="B96" s="10" t="s">
        <v>427</v>
      </c>
      <c r="C96" s="134" t="s">
        <v>612</v>
      </c>
      <c r="D96" s="11">
        <v>1</v>
      </c>
      <c r="E96" s="50"/>
      <c r="F96" s="50"/>
      <c r="G96" s="50"/>
      <c r="H96" s="50"/>
      <c r="I96" s="50"/>
      <c r="J96" s="50"/>
      <c r="K96" s="50"/>
      <c r="L96" s="50"/>
      <c r="M96" s="50"/>
      <c r="N96" s="50"/>
      <c r="O96" s="76"/>
      <c r="P96" s="75">
        <f>K96+(L96*M96)</f>
        <v>0</v>
      </c>
      <c r="Q96" s="76">
        <f>P96+N96</f>
        <v>0</v>
      </c>
      <c r="R96" s="50"/>
    </row>
    <row r="97" spans="1:18" s="40" customFormat="1">
      <c r="A97" s="84"/>
      <c r="B97" s="18" t="s">
        <v>626</v>
      </c>
      <c r="C97" s="17"/>
      <c r="D97" s="127"/>
      <c r="E97" s="85"/>
      <c r="F97" s="85"/>
      <c r="G97" s="85"/>
      <c r="H97" s="85"/>
      <c r="I97" s="85"/>
      <c r="J97" s="85"/>
      <c r="K97" s="85"/>
      <c r="L97" s="85"/>
      <c r="M97" s="85"/>
      <c r="N97" s="85"/>
      <c r="O97" s="89"/>
      <c r="P97" s="85"/>
      <c r="Q97" s="85"/>
      <c r="R97" s="85"/>
    </row>
    <row r="98" spans="1:18" s="40" customFormat="1">
      <c r="A98" s="73" t="s">
        <v>829</v>
      </c>
      <c r="B98" s="114" t="s">
        <v>627</v>
      </c>
      <c r="C98" s="114" t="s">
        <v>628</v>
      </c>
      <c r="D98" s="123">
        <v>85</v>
      </c>
      <c r="E98" s="50"/>
      <c r="F98" s="50"/>
      <c r="G98" s="50"/>
      <c r="H98" s="50"/>
      <c r="I98" s="50"/>
      <c r="J98" s="50"/>
      <c r="K98" s="50"/>
      <c r="L98" s="50"/>
      <c r="M98" s="50"/>
      <c r="N98" s="50"/>
      <c r="O98" s="76"/>
      <c r="P98" s="75">
        <f>K98+(L98*M98)</f>
        <v>0</v>
      </c>
      <c r="Q98" s="76">
        <f>P98+N98</f>
        <v>0</v>
      </c>
      <c r="R98" s="50"/>
    </row>
    <row r="99" spans="1:18" s="40" customFormat="1">
      <c r="A99" s="73" t="s">
        <v>830</v>
      </c>
      <c r="B99" s="114" t="s">
        <v>627</v>
      </c>
      <c r="C99" s="114" t="s">
        <v>629</v>
      </c>
      <c r="D99" s="123">
        <v>23</v>
      </c>
      <c r="E99" s="50"/>
      <c r="F99" s="50"/>
      <c r="G99" s="50"/>
      <c r="H99" s="50"/>
      <c r="I99" s="50"/>
      <c r="J99" s="50"/>
      <c r="K99" s="50"/>
      <c r="L99" s="50"/>
      <c r="M99" s="50"/>
      <c r="N99" s="50"/>
      <c r="O99" s="76"/>
      <c r="P99" s="75">
        <f>K99+(L99*M99)</f>
        <v>0</v>
      </c>
      <c r="Q99" s="76">
        <f>P99+N99</f>
        <v>0</v>
      </c>
      <c r="R99" s="50"/>
    </row>
    <row r="100" spans="1:18" s="40" customFormat="1">
      <c r="A100" s="84"/>
      <c r="B100" s="18" t="s">
        <v>164</v>
      </c>
      <c r="C100" s="153"/>
      <c r="D100" s="154"/>
      <c r="E100" s="85"/>
      <c r="F100" s="85"/>
      <c r="G100" s="85"/>
      <c r="H100" s="85"/>
      <c r="I100" s="85"/>
      <c r="J100" s="85"/>
      <c r="K100" s="85"/>
      <c r="L100" s="85"/>
      <c r="M100" s="85"/>
      <c r="N100" s="85"/>
      <c r="O100" s="89"/>
      <c r="P100" s="85"/>
      <c r="Q100" s="85"/>
      <c r="R100" s="85"/>
    </row>
    <row r="101" spans="1:18" s="40" customFormat="1">
      <c r="A101" s="73" t="s">
        <v>831</v>
      </c>
      <c r="B101" s="114" t="s">
        <v>632</v>
      </c>
      <c r="C101" s="114" t="s">
        <v>633</v>
      </c>
      <c r="D101" s="123">
        <v>1</v>
      </c>
      <c r="E101" s="50"/>
      <c r="F101" s="50"/>
      <c r="G101" s="50"/>
      <c r="H101" s="50"/>
      <c r="I101" s="50"/>
      <c r="J101" s="50"/>
      <c r="K101" s="50"/>
      <c r="L101" s="50"/>
      <c r="M101" s="50"/>
      <c r="N101" s="50"/>
      <c r="O101" s="76"/>
      <c r="P101" s="75">
        <f>K101+(L101*M101)</f>
        <v>0</v>
      </c>
      <c r="Q101" s="76">
        <f>P101+N101</f>
        <v>0</v>
      </c>
      <c r="R101" s="50"/>
    </row>
    <row r="102" spans="1:18" s="40" customFormat="1">
      <c r="A102" s="84"/>
      <c r="B102" s="18" t="s">
        <v>25</v>
      </c>
      <c r="C102" s="17"/>
      <c r="D102" s="127"/>
      <c r="E102" s="85"/>
      <c r="F102" s="85"/>
      <c r="G102" s="85"/>
      <c r="H102" s="85"/>
      <c r="I102" s="85"/>
      <c r="J102" s="85"/>
      <c r="K102" s="85"/>
      <c r="L102" s="85"/>
      <c r="M102" s="85"/>
      <c r="N102" s="85"/>
      <c r="O102" s="89"/>
      <c r="P102" s="85"/>
      <c r="Q102" s="85"/>
      <c r="R102" s="85"/>
    </row>
    <row r="103" spans="1:18" s="40" customFormat="1">
      <c r="A103" s="73" t="s">
        <v>832</v>
      </c>
      <c r="B103" s="114" t="s">
        <v>45</v>
      </c>
      <c r="C103" s="114" t="s">
        <v>689</v>
      </c>
      <c r="D103" s="123">
        <v>1</v>
      </c>
      <c r="E103" s="50"/>
      <c r="F103" s="50"/>
      <c r="G103" s="50"/>
      <c r="H103" s="50"/>
      <c r="I103" s="50"/>
      <c r="J103" s="50"/>
      <c r="K103" s="50"/>
      <c r="L103" s="50"/>
      <c r="M103" s="50"/>
      <c r="N103" s="50"/>
      <c r="O103" s="76"/>
      <c r="P103" s="75">
        <f>K103+(L103*M103)</f>
        <v>0</v>
      </c>
      <c r="Q103" s="76">
        <f>P103+N103</f>
        <v>0</v>
      </c>
      <c r="R103" s="50"/>
    </row>
    <row r="104" spans="1:18" s="40" customFormat="1">
      <c r="A104" s="84"/>
      <c r="B104" s="18" t="s">
        <v>690</v>
      </c>
      <c r="C104" s="153"/>
      <c r="D104" s="154"/>
      <c r="E104" s="85"/>
      <c r="F104" s="85"/>
      <c r="G104" s="85"/>
      <c r="H104" s="85"/>
      <c r="I104" s="85"/>
      <c r="J104" s="85"/>
      <c r="K104" s="85"/>
      <c r="L104" s="85"/>
      <c r="M104" s="85"/>
      <c r="N104" s="85"/>
      <c r="O104" s="89"/>
      <c r="P104" s="85"/>
      <c r="Q104" s="85"/>
      <c r="R104" s="85"/>
    </row>
    <row r="105" spans="1:18" s="40" customFormat="1">
      <c r="A105" s="73" t="s">
        <v>833</v>
      </c>
      <c r="B105" s="1" t="s">
        <v>691</v>
      </c>
      <c r="C105" s="15" t="s">
        <v>692</v>
      </c>
      <c r="D105" s="123">
        <v>3</v>
      </c>
      <c r="E105" s="50"/>
      <c r="F105" s="50"/>
      <c r="G105" s="50"/>
      <c r="H105" s="50"/>
      <c r="I105" s="50"/>
      <c r="J105" s="50"/>
      <c r="K105" s="50"/>
      <c r="L105" s="50"/>
      <c r="M105" s="50"/>
      <c r="N105" s="50"/>
      <c r="O105" s="76"/>
      <c r="P105" s="75">
        <f t="shared" ref="P105:P111" si="10">K105+(L105*M105)</f>
        <v>0</v>
      </c>
      <c r="Q105" s="76">
        <f t="shared" ref="Q105:Q111" si="11">P105+N105</f>
        <v>0</v>
      </c>
      <c r="R105" s="50"/>
    </row>
    <row r="106" spans="1:18" s="40" customFormat="1">
      <c r="A106" s="73" t="s">
        <v>834</v>
      </c>
      <c r="B106" s="1" t="s">
        <v>363</v>
      </c>
      <c r="C106" s="114" t="s">
        <v>693</v>
      </c>
      <c r="D106" s="123">
        <v>23</v>
      </c>
      <c r="E106" s="50"/>
      <c r="F106" s="50"/>
      <c r="G106" s="50"/>
      <c r="H106" s="50"/>
      <c r="I106" s="50"/>
      <c r="J106" s="50"/>
      <c r="K106" s="50"/>
      <c r="L106" s="50"/>
      <c r="M106" s="50"/>
      <c r="N106" s="50"/>
      <c r="O106" s="76"/>
      <c r="P106" s="75">
        <f t="shared" si="10"/>
        <v>0</v>
      </c>
      <c r="Q106" s="76">
        <f t="shared" si="11"/>
        <v>0</v>
      </c>
      <c r="R106" s="50"/>
    </row>
    <row r="107" spans="1:18" s="40" customFormat="1">
      <c r="A107" s="73" t="s">
        <v>835</v>
      </c>
      <c r="B107" s="1" t="s">
        <v>363</v>
      </c>
      <c r="C107" s="114" t="s">
        <v>694</v>
      </c>
      <c r="D107" s="123">
        <v>8</v>
      </c>
      <c r="E107" s="50"/>
      <c r="F107" s="50"/>
      <c r="G107" s="50"/>
      <c r="H107" s="50"/>
      <c r="I107" s="50"/>
      <c r="J107" s="50"/>
      <c r="K107" s="50"/>
      <c r="L107" s="50"/>
      <c r="M107" s="50"/>
      <c r="N107" s="50"/>
      <c r="O107" s="76"/>
      <c r="P107" s="75">
        <f t="shared" si="10"/>
        <v>0</v>
      </c>
      <c r="Q107" s="76">
        <f t="shared" si="11"/>
        <v>0</v>
      </c>
      <c r="R107" s="50"/>
    </row>
    <row r="108" spans="1:18" s="40" customFormat="1">
      <c r="A108" s="73" t="s">
        <v>836</v>
      </c>
      <c r="B108" s="1" t="s">
        <v>363</v>
      </c>
      <c r="C108" s="114" t="s">
        <v>695</v>
      </c>
      <c r="D108" s="118">
        <v>7</v>
      </c>
      <c r="E108" s="50"/>
      <c r="F108" s="50"/>
      <c r="G108" s="50"/>
      <c r="H108" s="50"/>
      <c r="I108" s="50"/>
      <c r="J108" s="50"/>
      <c r="K108" s="50"/>
      <c r="L108" s="50"/>
      <c r="M108" s="50"/>
      <c r="N108" s="50"/>
      <c r="O108" s="76"/>
      <c r="P108" s="75">
        <f t="shared" si="10"/>
        <v>0</v>
      </c>
      <c r="Q108" s="76">
        <f t="shared" si="11"/>
        <v>0</v>
      </c>
      <c r="R108" s="50"/>
    </row>
    <row r="109" spans="1:18" s="40" customFormat="1">
      <c r="A109" s="73" t="s">
        <v>838</v>
      </c>
      <c r="B109" s="1" t="s">
        <v>363</v>
      </c>
      <c r="C109" s="114" t="s">
        <v>696</v>
      </c>
      <c r="D109" s="118">
        <v>2</v>
      </c>
      <c r="E109" s="50"/>
      <c r="F109" s="50"/>
      <c r="G109" s="50"/>
      <c r="H109" s="50"/>
      <c r="I109" s="50"/>
      <c r="J109" s="50"/>
      <c r="K109" s="50"/>
      <c r="L109" s="50"/>
      <c r="M109" s="50"/>
      <c r="N109" s="50"/>
      <c r="O109" s="76"/>
      <c r="P109" s="75">
        <f t="shared" si="10"/>
        <v>0</v>
      </c>
      <c r="Q109" s="76">
        <f t="shared" si="11"/>
        <v>0</v>
      </c>
      <c r="R109" s="50"/>
    </row>
    <row r="110" spans="1:18" s="40" customFormat="1">
      <c r="A110" s="73" t="s">
        <v>839</v>
      </c>
      <c r="B110" s="1" t="s">
        <v>437</v>
      </c>
      <c r="C110" s="114" t="s">
        <v>697</v>
      </c>
      <c r="D110" s="118">
        <v>10</v>
      </c>
      <c r="E110" s="50"/>
      <c r="F110" s="50"/>
      <c r="G110" s="50"/>
      <c r="H110" s="50"/>
      <c r="I110" s="50"/>
      <c r="J110" s="50"/>
      <c r="K110" s="50"/>
      <c r="L110" s="50"/>
      <c r="M110" s="50"/>
      <c r="N110" s="50"/>
      <c r="O110" s="76"/>
      <c r="P110" s="75">
        <f t="shared" si="10"/>
        <v>0</v>
      </c>
      <c r="Q110" s="76">
        <f t="shared" si="11"/>
        <v>0</v>
      </c>
      <c r="R110" s="50"/>
    </row>
    <row r="111" spans="1:18" s="40" customFormat="1">
      <c r="A111" s="73" t="s">
        <v>840</v>
      </c>
      <c r="B111" s="114" t="s">
        <v>698</v>
      </c>
      <c r="C111" s="114" t="s">
        <v>1077</v>
      </c>
      <c r="D111" s="123">
        <v>2</v>
      </c>
      <c r="E111" s="50"/>
      <c r="F111" s="50"/>
      <c r="G111" s="50"/>
      <c r="H111" s="50"/>
      <c r="I111" s="50"/>
      <c r="J111" s="50"/>
      <c r="K111" s="50"/>
      <c r="L111" s="50"/>
      <c r="M111" s="50"/>
      <c r="N111" s="50"/>
      <c r="O111" s="76"/>
      <c r="P111" s="75">
        <f t="shared" si="10"/>
        <v>0</v>
      </c>
      <c r="Q111" s="76">
        <f t="shared" si="11"/>
        <v>0</v>
      </c>
      <c r="R111" s="50"/>
    </row>
    <row r="112" spans="1:18" s="40" customFormat="1">
      <c r="A112" s="84"/>
      <c r="B112" s="18" t="s">
        <v>715</v>
      </c>
      <c r="C112" s="17"/>
      <c r="D112" s="127"/>
      <c r="E112" s="85"/>
      <c r="F112" s="85"/>
      <c r="G112" s="85"/>
      <c r="H112" s="85"/>
      <c r="I112" s="85"/>
      <c r="J112" s="85"/>
      <c r="K112" s="85"/>
      <c r="L112" s="85"/>
      <c r="M112" s="85"/>
      <c r="N112" s="85"/>
      <c r="O112" s="89"/>
      <c r="P112" s="85"/>
      <c r="Q112" s="85"/>
      <c r="R112" s="85"/>
    </row>
    <row r="113" spans="1:18" s="40" customFormat="1">
      <c r="A113" s="73" t="s">
        <v>841</v>
      </c>
      <c r="B113" s="114" t="s">
        <v>716</v>
      </c>
      <c r="C113" s="114" t="s">
        <v>717</v>
      </c>
      <c r="D113" s="123">
        <v>1</v>
      </c>
      <c r="E113" s="50"/>
      <c r="F113" s="50"/>
      <c r="G113" s="50"/>
      <c r="H113" s="50"/>
      <c r="I113" s="50"/>
      <c r="J113" s="50"/>
      <c r="K113" s="50"/>
      <c r="L113" s="50"/>
      <c r="M113" s="50"/>
      <c r="N113" s="50"/>
      <c r="O113" s="76"/>
      <c r="P113" s="75">
        <f>K113+(L113*M113)</f>
        <v>0</v>
      </c>
      <c r="Q113" s="76">
        <f>P113+N113</f>
        <v>0</v>
      </c>
      <c r="R113" s="50"/>
    </row>
    <row r="114" spans="1:18" s="40" customFormat="1">
      <c r="A114" s="84"/>
      <c r="B114" s="133" t="s">
        <v>1078</v>
      </c>
      <c r="C114" s="130"/>
      <c r="D114" s="132"/>
      <c r="E114" s="85"/>
      <c r="F114" s="85"/>
      <c r="G114" s="85"/>
      <c r="H114" s="85"/>
      <c r="I114" s="85"/>
      <c r="J114" s="85"/>
      <c r="K114" s="85"/>
      <c r="L114" s="85"/>
      <c r="M114" s="85"/>
      <c r="N114" s="85"/>
      <c r="O114" s="89"/>
      <c r="P114" s="86"/>
      <c r="Q114" s="89"/>
      <c r="R114" s="85"/>
    </row>
    <row r="115" spans="1:18" s="40" customFormat="1">
      <c r="A115" s="73" t="s">
        <v>837</v>
      </c>
      <c r="B115" s="114" t="s">
        <v>1079</v>
      </c>
      <c r="C115" s="114" t="s">
        <v>1080</v>
      </c>
      <c r="D115" s="123">
        <v>8</v>
      </c>
      <c r="E115" s="50"/>
      <c r="F115" s="50"/>
      <c r="G115" s="50"/>
      <c r="H115" s="50"/>
      <c r="I115" s="50"/>
      <c r="J115" s="50"/>
      <c r="K115" s="50"/>
      <c r="L115" s="50"/>
      <c r="M115" s="50"/>
      <c r="N115" s="50"/>
      <c r="O115" s="76"/>
      <c r="P115" s="75">
        <f>K115+(L115*M115)</f>
        <v>0</v>
      </c>
      <c r="Q115" s="76">
        <f>P115+N115</f>
        <v>0</v>
      </c>
      <c r="R115" s="50"/>
    </row>
    <row r="116" spans="1:18" s="40" customFormat="1">
      <c r="A116" s="84"/>
      <c r="B116" s="18" t="s">
        <v>29</v>
      </c>
      <c r="C116" s="17"/>
      <c r="D116" s="127"/>
      <c r="E116" s="85"/>
      <c r="F116" s="85"/>
      <c r="G116" s="85"/>
      <c r="H116" s="85"/>
      <c r="I116" s="85"/>
      <c r="J116" s="85"/>
      <c r="K116" s="85"/>
      <c r="L116" s="85"/>
      <c r="M116" s="85"/>
      <c r="N116" s="85"/>
      <c r="O116" s="89"/>
      <c r="P116" s="85"/>
      <c r="Q116" s="85"/>
      <c r="R116" s="85"/>
    </row>
    <row r="117" spans="1:18" s="40" customFormat="1">
      <c r="A117" s="73" t="s">
        <v>842</v>
      </c>
      <c r="B117" s="114" t="s">
        <v>40</v>
      </c>
      <c r="C117" s="15" t="s">
        <v>41</v>
      </c>
      <c r="D117" s="123">
        <v>1</v>
      </c>
      <c r="E117" s="50"/>
      <c r="F117" s="50"/>
      <c r="G117" s="50"/>
      <c r="H117" s="50"/>
      <c r="I117" s="50"/>
      <c r="J117" s="50"/>
      <c r="K117" s="50"/>
      <c r="L117" s="50"/>
      <c r="M117" s="50"/>
      <c r="N117" s="50"/>
      <c r="O117" s="76"/>
      <c r="P117" s="75">
        <f t="shared" ref="P117" si="12">K117+(L117*M117)</f>
        <v>0</v>
      </c>
      <c r="Q117" s="76">
        <f t="shared" ref="Q117" si="13">P117+N117</f>
        <v>0</v>
      </c>
      <c r="R117" s="50"/>
    </row>
    <row r="118" spans="1:18" s="40" customFormat="1">
      <c r="A118" s="159"/>
      <c r="B118" s="161" t="s">
        <v>728</v>
      </c>
      <c r="C118" s="162"/>
      <c r="D118" s="163"/>
      <c r="E118" s="110"/>
      <c r="F118" s="110"/>
      <c r="G118" s="110"/>
      <c r="H118" s="110"/>
      <c r="I118" s="110"/>
      <c r="J118" s="110"/>
      <c r="K118" s="110"/>
      <c r="L118" s="110"/>
      <c r="M118" s="110"/>
      <c r="N118" s="110"/>
      <c r="O118" s="160"/>
      <c r="P118" s="110"/>
      <c r="Q118" s="110"/>
      <c r="R118" s="110"/>
    </row>
    <row r="119" spans="1:18" s="40" customFormat="1">
      <c r="A119" s="73" t="s">
        <v>843</v>
      </c>
      <c r="B119" s="114" t="s">
        <v>729</v>
      </c>
      <c r="C119" s="114" t="s">
        <v>730</v>
      </c>
      <c r="D119" s="3">
        <v>2</v>
      </c>
      <c r="E119" s="50"/>
      <c r="F119" s="50"/>
      <c r="G119" s="50"/>
      <c r="H119" s="50"/>
      <c r="I119" s="50"/>
      <c r="J119" s="50"/>
      <c r="K119" s="50"/>
      <c r="L119" s="50"/>
      <c r="M119" s="50"/>
      <c r="N119" s="50"/>
      <c r="O119" s="76"/>
      <c r="P119" s="75">
        <f>K119+(L119*M119)</f>
        <v>0</v>
      </c>
      <c r="Q119" s="76">
        <f>P119+N119</f>
        <v>0</v>
      </c>
      <c r="R119" s="50"/>
    </row>
    <row r="120" spans="1:18" s="40" customFormat="1">
      <c r="A120" s="84"/>
      <c r="B120" s="18" t="s">
        <v>741</v>
      </c>
      <c r="C120" s="17"/>
      <c r="D120" s="127"/>
      <c r="E120" s="85"/>
      <c r="F120" s="85"/>
      <c r="G120" s="85"/>
      <c r="H120" s="85"/>
      <c r="I120" s="85"/>
      <c r="J120" s="85"/>
      <c r="K120" s="85"/>
      <c r="L120" s="85"/>
      <c r="M120" s="85"/>
      <c r="N120" s="85"/>
      <c r="O120" s="89"/>
      <c r="P120" s="85"/>
      <c r="Q120" s="85"/>
      <c r="R120" s="85"/>
    </row>
    <row r="121" spans="1:18" s="40" customFormat="1">
      <c r="A121" s="73" t="s">
        <v>844</v>
      </c>
      <c r="B121" s="114" t="s">
        <v>31</v>
      </c>
      <c r="C121" s="114" t="s">
        <v>30</v>
      </c>
      <c r="D121" s="123">
        <v>1</v>
      </c>
      <c r="E121" s="50"/>
      <c r="F121" s="50"/>
      <c r="G121" s="50"/>
      <c r="H121" s="50"/>
      <c r="I121" s="50"/>
      <c r="J121" s="50"/>
      <c r="K121" s="50"/>
      <c r="L121" s="50"/>
      <c r="M121" s="50"/>
      <c r="N121" s="50"/>
      <c r="O121" s="76"/>
      <c r="P121" s="75">
        <f>K121+(L121*M121)</f>
        <v>0</v>
      </c>
      <c r="Q121" s="76">
        <f>P121+N121</f>
        <v>0</v>
      </c>
      <c r="R121" s="50"/>
    </row>
    <row r="122" spans="1:18" s="40" customFormat="1">
      <c r="A122" s="73" t="s">
        <v>845</v>
      </c>
      <c r="B122" s="114" t="s">
        <v>742</v>
      </c>
      <c r="C122" s="114" t="s">
        <v>743</v>
      </c>
      <c r="D122" s="123">
        <v>1</v>
      </c>
      <c r="E122" s="50"/>
      <c r="F122" s="50"/>
      <c r="G122" s="50"/>
      <c r="H122" s="50"/>
      <c r="I122" s="50"/>
      <c r="J122" s="50"/>
      <c r="K122" s="50"/>
      <c r="L122" s="50"/>
      <c r="M122" s="50"/>
      <c r="N122" s="50"/>
      <c r="O122" s="76"/>
      <c r="P122" s="75">
        <f>K122+(L122*M122)</f>
        <v>0</v>
      </c>
      <c r="Q122" s="76">
        <f>P122+N122</f>
        <v>0</v>
      </c>
      <c r="R122" s="50"/>
    </row>
    <row r="123" spans="1:18" s="40" customFormat="1">
      <c r="A123" s="94"/>
      <c r="B123" s="158"/>
      <c r="C123" s="16"/>
      <c r="D123" s="2"/>
      <c r="O123" s="119"/>
    </row>
    <row r="124" spans="1:18" s="40" customFormat="1">
      <c r="A124" s="94"/>
      <c r="B124" s="22"/>
      <c r="C124" s="152"/>
      <c r="D124" s="24"/>
      <c r="O124" s="119"/>
    </row>
    <row r="125" spans="1:18" s="40" customFormat="1" ht="57.6" customHeight="1">
      <c r="A125" s="230" t="s">
        <v>226</v>
      </c>
      <c r="B125" s="231"/>
      <c r="C125" s="231"/>
      <c r="D125" s="231"/>
    </row>
    <row r="126" spans="1:18" s="40" customFormat="1" ht="13.8">
      <c r="A126" s="94"/>
      <c r="C126" s="58"/>
      <c r="D126" s="41"/>
    </row>
    <row r="127" spans="1:18" s="40" customFormat="1" ht="13.8">
      <c r="A127" s="94"/>
      <c r="C127" s="58"/>
      <c r="D127" s="41"/>
    </row>
    <row r="128" spans="1:18" s="40" customFormat="1" ht="13.8">
      <c r="A128" s="94"/>
      <c r="C128" s="58"/>
      <c r="D128" s="41"/>
    </row>
    <row r="129" spans="1:4" s="40" customFormat="1" ht="13.8">
      <c r="A129" s="95"/>
      <c r="C129" s="58"/>
      <c r="D129" s="41"/>
    </row>
    <row r="130" spans="1:4" s="40" customFormat="1" ht="13.8">
      <c r="A130" s="94"/>
      <c r="C130" s="58"/>
      <c r="D130" s="41"/>
    </row>
    <row r="131" spans="1:4" s="40" customFormat="1" ht="13.8">
      <c r="A131" s="94"/>
      <c r="C131" s="58"/>
      <c r="D131" s="41"/>
    </row>
    <row r="132" spans="1:4" s="40" customFormat="1" ht="13.8">
      <c r="A132" s="94"/>
      <c r="C132" s="58"/>
      <c r="D132" s="41"/>
    </row>
    <row r="133" spans="1:4" s="40" customFormat="1" ht="13.8">
      <c r="A133" s="94"/>
      <c r="C133" s="58"/>
      <c r="D133" s="41"/>
    </row>
    <row r="134" spans="1:4" s="40" customFormat="1" ht="13.8">
      <c r="A134" s="94"/>
      <c r="C134" s="58"/>
      <c r="D134" s="41"/>
    </row>
    <row r="135" spans="1:4" s="40" customFormat="1" ht="13.8">
      <c r="A135" s="94"/>
      <c r="C135" s="58"/>
      <c r="D135" s="41"/>
    </row>
    <row r="136" spans="1:4" s="40" customFormat="1" ht="13.8">
      <c r="A136" s="94"/>
      <c r="C136" s="58"/>
      <c r="D136" s="41"/>
    </row>
    <row r="137" spans="1:4" s="40" customFormat="1" ht="13.8">
      <c r="A137" s="94"/>
      <c r="C137" s="58"/>
      <c r="D137" s="41"/>
    </row>
    <row r="138" spans="1:4" s="40" customFormat="1" ht="13.8">
      <c r="A138" s="94"/>
      <c r="C138" s="58"/>
      <c r="D138" s="41"/>
    </row>
    <row r="139" spans="1:4" s="40" customFormat="1" ht="13.8">
      <c r="A139" s="94"/>
      <c r="C139" s="58"/>
      <c r="D139" s="41"/>
    </row>
    <row r="140" spans="1:4" s="40" customFormat="1" ht="13.8">
      <c r="A140" s="94"/>
      <c r="C140" s="58"/>
      <c r="D140" s="41"/>
    </row>
    <row r="141" spans="1:4" s="40" customFormat="1" ht="13.8">
      <c r="A141" s="94"/>
      <c r="C141" s="58"/>
      <c r="D141" s="41"/>
    </row>
    <row r="142" spans="1:4" s="40" customFormat="1" ht="13.8">
      <c r="A142" s="94"/>
      <c r="C142" s="58"/>
      <c r="D142" s="41"/>
    </row>
    <row r="143" spans="1:4" s="40" customFormat="1" ht="13.8">
      <c r="A143" s="94"/>
      <c r="C143" s="58"/>
      <c r="D143" s="41"/>
    </row>
    <row r="144" spans="1:4" s="40" customFormat="1" ht="13.8">
      <c r="A144" s="94"/>
      <c r="C144" s="58"/>
      <c r="D144" s="41"/>
    </row>
    <row r="145" spans="1:4" s="40" customFormat="1" ht="13.8">
      <c r="A145" s="94"/>
      <c r="C145" s="58"/>
      <c r="D145" s="41"/>
    </row>
    <row r="146" spans="1:4" s="40" customFormat="1" ht="13.8">
      <c r="A146" s="94"/>
      <c r="C146" s="58"/>
      <c r="D146" s="41"/>
    </row>
    <row r="147" spans="1:4" s="40" customFormat="1" ht="13.8">
      <c r="A147" s="94"/>
      <c r="C147" s="58"/>
      <c r="D147" s="41"/>
    </row>
    <row r="148" spans="1:4" s="40" customFormat="1" ht="13.8">
      <c r="A148" s="94"/>
      <c r="C148" s="58"/>
      <c r="D148" s="41"/>
    </row>
    <row r="149" spans="1:4" s="40" customFormat="1" ht="13.8">
      <c r="A149" s="94"/>
      <c r="C149" s="58"/>
      <c r="D149" s="41"/>
    </row>
    <row r="150" spans="1:4" s="40" customFormat="1" ht="13.8">
      <c r="A150" s="94"/>
      <c r="C150" s="58"/>
      <c r="D150" s="41"/>
    </row>
    <row r="151" spans="1:4" s="40" customFormat="1" ht="13.8">
      <c r="A151" s="94"/>
      <c r="C151" s="58"/>
      <c r="D151" s="41"/>
    </row>
    <row r="152" spans="1:4" s="40" customFormat="1" ht="13.8">
      <c r="A152" s="94"/>
      <c r="C152" s="58"/>
      <c r="D152" s="41"/>
    </row>
    <row r="153" spans="1:4" s="40" customFormat="1" ht="13.8">
      <c r="A153" s="94"/>
      <c r="C153" s="58"/>
      <c r="D153" s="41"/>
    </row>
    <row r="154" spans="1:4" s="40" customFormat="1" ht="13.8">
      <c r="A154" s="94"/>
      <c r="C154" s="58"/>
      <c r="D154" s="41"/>
    </row>
    <row r="155" spans="1:4" s="40" customFormat="1" ht="13.8">
      <c r="A155" s="94"/>
      <c r="C155" s="58"/>
      <c r="D155" s="41"/>
    </row>
    <row r="156" spans="1:4" s="40" customFormat="1" ht="13.8">
      <c r="A156" s="94"/>
      <c r="C156" s="58"/>
      <c r="D156" s="41"/>
    </row>
    <row r="157" spans="1:4" s="40" customFormat="1" ht="13.8">
      <c r="A157" s="94"/>
      <c r="C157" s="58"/>
      <c r="D157" s="41"/>
    </row>
    <row r="158" spans="1:4" s="40" customFormat="1" ht="13.8">
      <c r="A158" s="94"/>
      <c r="C158" s="58"/>
      <c r="D158" s="41"/>
    </row>
    <row r="159" spans="1:4" s="40" customFormat="1" ht="13.8">
      <c r="A159" s="94"/>
      <c r="C159" s="58"/>
      <c r="D159" s="41"/>
    </row>
    <row r="160" spans="1:4" s="40" customFormat="1" ht="13.8">
      <c r="A160" s="94"/>
      <c r="C160" s="58"/>
      <c r="D160" s="41"/>
    </row>
    <row r="161" spans="1:4" s="40" customFormat="1" ht="13.8">
      <c r="A161" s="94"/>
      <c r="C161" s="58"/>
      <c r="D161" s="41"/>
    </row>
    <row r="162" spans="1:4" s="40" customFormat="1" ht="13.8">
      <c r="A162" s="94"/>
      <c r="C162" s="58"/>
      <c r="D162" s="41"/>
    </row>
    <row r="163" spans="1:4" s="40" customFormat="1" ht="13.8">
      <c r="A163" s="94"/>
      <c r="C163" s="58"/>
      <c r="D163" s="41"/>
    </row>
    <row r="164" spans="1:4" s="40" customFormat="1" ht="13.8">
      <c r="A164" s="94"/>
      <c r="C164" s="58"/>
      <c r="D164" s="41"/>
    </row>
    <row r="165" spans="1:4" s="40" customFormat="1" ht="13.8">
      <c r="A165" s="94"/>
      <c r="C165" s="58"/>
      <c r="D165" s="41"/>
    </row>
    <row r="166" spans="1:4" s="40" customFormat="1" ht="13.8">
      <c r="A166" s="94"/>
      <c r="C166" s="58"/>
      <c r="D166" s="41"/>
    </row>
    <row r="167" spans="1:4" s="40" customFormat="1" ht="13.8">
      <c r="A167" s="94"/>
      <c r="C167" s="58"/>
      <c r="D167" s="41"/>
    </row>
    <row r="168" spans="1:4" s="40" customFormat="1" ht="13.8">
      <c r="A168" s="94"/>
      <c r="C168" s="58"/>
      <c r="D168" s="41"/>
    </row>
    <row r="169" spans="1:4" s="40" customFormat="1" ht="13.8">
      <c r="A169" s="94"/>
      <c r="C169" s="58"/>
      <c r="D169" s="41"/>
    </row>
    <row r="170" spans="1:4" s="40" customFormat="1" ht="13.8">
      <c r="A170" s="94"/>
      <c r="C170" s="58"/>
      <c r="D170" s="41"/>
    </row>
    <row r="171" spans="1:4" s="40" customFormat="1" ht="13.8">
      <c r="A171" s="94"/>
      <c r="C171" s="58"/>
      <c r="D171" s="41"/>
    </row>
    <row r="172" spans="1:4" s="40" customFormat="1" ht="13.8">
      <c r="A172" s="94"/>
      <c r="C172" s="58"/>
      <c r="D172" s="41"/>
    </row>
  </sheetData>
  <autoFilter ref="A7:V31" xr:uid="{00000000-0009-0000-0000-000003000000}"/>
  <mergeCells count="5">
    <mergeCell ref="A125:D125"/>
    <mergeCell ref="A3:R3"/>
    <mergeCell ref="A6:D6"/>
    <mergeCell ref="A5:R5"/>
    <mergeCell ref="E6:R6"/>
  </mergeCells>
  <phoneticPr fontId="1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6"/>
  <sheetViews>
    <sheetView zoomScale="90" zoomScaleNormal="90" workbookViewId="0">
      <selection activeCell="E1" sqref="E1"/>
    </sheetView>
  </sheetViews>
  <sheetFormatPr defaultRowHeight="15.6"/>
  <cols>
    <col min="1" max="1" width="27" customWidth="1"/>
    <col min="2" max="2" width="15.09765625" customWidth="1"/>
    <col min="3" max="3" width="10.5" customWidth="1"/>
  </cols>
  <sheetData>
    <row r="1" spans="1:8" s="40" customFormat="1" ht="13.8">
      <c r="E1" s="268" t="s">
        <v>1121</v>
      </c>
    </row>
    <row r="2" spans="1:8" s="40" customFormat="1" ht="13.8">
      <c r="A2" s="36" t="s">
        <v>1076</v>
      </c>
    </row>
    <row r="3" spans="1:8" s="40" customFormat="1" ht="13.8">
      <c r="A3" s="241" t="s">
        <v>219</v>
      </c>
      <c r="B3" s="242"/>
      <c r="C3" s="242"/>
      <c r="D3" s="242"/>
      <c r="E3" s="243"/>
    </row>
    <row r="4" spans="1:8" s="40" customFormat="1" ht="13.8">
      <c r="A4" s="246" t="s">
        <v>65</v>
      </c>
      <c r="B4" s="246"/>
      <c r="C4" s="246"/>
      <c r="D4" s="246"/>
      <c r="E4" s="246"/>
      <c r="F4" s="27"/>
      <c r="G4" s="27"/>
      <c r="H4" s="27"/>
    </row>
    <row r="5" spans="1:8" s="40" customFormat="1" ht="13.8">
      <c r="A5" s="244" t="s">
        <v>125</v>
      </c>
      <c r="B5" s="244"/>
      <c r="C5" s="244"/>
      <c r="D5" s="244"/>
      <c r="E5" s="244"/>
    </row>
    <row r="6" spans="1:8" s="40" customFormat="1" ht="13.8">
      <c r="A6" s="247" t="s">
        <v>122</v>
      </c>
      <c r="B6" s="248"/>
      <c r="C6" s="248"/>
      <c r="D6" s="248"/>
      <c r="E6" s="249"/>
    </row>
    <row r="7" spans="1:8" s="40" customFormat="1" ht="13.8">
      <c r="A7" s="250" t="s">
        <v>126</v>
      </c>
      <c r="B7" s="250"/>
      <c r="C7" s="250"/>
      <c r="D7" s="250"/>
      <c r="E7" s="250"/>
    </row>
    <row r="8" spans="1:8" s="40" customFormat="1" ht="27.6">
      <c r="A8" s="50"/>
      <c r="B8" s="29" t="s">
        <v>58</v>
      </c>
      <c r="C8" s="29" t="s">
        <v>59</v>
      </c>
      <c r="D8" s="29" t="s">
        <v>60</v>
      </c>
      <c r="E8" s="29" t="s">
        <v>61</v>
      </c>
    </row>
    <row r="9" spans="1:8" s="40" customFormat="1" ht="13.8">
      <c r="A9" s="28" t="s">
        <v>121</v>
      </c>
      <c r="B9" s="96" t="s">
        <v>62</v>
      </c>
      <c r="C9" s="28"/>
      <c r="D9" s="28"/>
      <c r="E9" s="28"/>
    </row>
    <row r="10" spans="1:8" s="40" customFormat="1" ht="13.8">
      <c r="A10" s="28" t="s">
        <v>123</v>
      </c>
      <c r="B10" s="96" t="s">
        <v>62</v>
      </c>
      <c r="C10" s="28"/>
      <c r="D10" s="28"/>
      <c r="E10" s="28"/>
    </row>
    <row r="11" spans="1:8" s="40" customFormat="1" ht="13.8">
      <c r="A11" s="28" t="s">
        <v>123</v>
      </c>
      <c r="B11" s="96" t="s">
        <v>62</v>
      </c>
      <c r="C11" s="28"/>
      <c r="D11" s="28"/>
      <c r="E11" s="28"/>
    </row>
    <row r="12" spans="1:8" s="40" customFormat="1" ht="13.8">
      <c r="A12" s="245" t="s">
        <v>63</v>
      </c>
      <c r="B12" s="245"/>
      <c r="C12" s="245"/>
      <c r="D12" s="245"/>
      <c r="E12" s="28"/>
    </row>
    <row r="13" spans="1:8" s="40" customFormat="1" ht="13.8"/>
    <row r="14" spans="1:8" s="40" customFormat="1" ht="57" customHeight="1">
      <c r="A14" s="230" t="s">
        <v>226</v>
      </c>
      <c r="B14" s="239"/>
      <c r="C14" s="239"/>
      <c r="D14" s="239"/>
      <c r="E14" s="240"/>
    </row>
    <row r="15" spans="1:8" s="40" customFormat="1" ht="13.8"/>
    <row r="16" spans="1:8" s="40" customFormat="1" ht="13.8"/>
  </sheetData>
  <mergeCells count="7">
    <mergeCell ref="A14:E14"/>
    <mergeCell ref="A3:E3"/>
    <mergeCell ref="A5:E5"/>
    <mergeCell ref="A12:D12"/>
    <mergeCell ref="A4:E4"/>
    <mergeCell ref="A6:E6"/>
    <mergeCell ref="A7:E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84"/>
  <sheetViews>
    <sheetView zoomScale="90" zoomScaleNormal="90" workbookViewId="0">
      <selection activeCell="I1" sqref="I1"/>
    </sheetView>
  </sheetViews>
  <sheetFormatPr defaultRowHeight="15.6"/>
  <cols>
    <col min="1" max="1" width="9.8984375" style="33" customWidth="1"/>
    <col min="2" max="2" width="100.59765625" customWidth="1"/>
    <col min="3" max="4" width="20.8984375" customWidth="1"/>
    <col min="5" max="9" width="20.59765625" customWidth="1"/>
  </cols>
  <sheetData>
    <row r="1" spans="1:9" s="40" customFormat="1" ht="13.8">
      <c r="A1" s="39"/>
      <c r="I1" s="268" t="s">
        <v>1121</v>
      </c>
    </row>
    <row r="2" spans="1:9" s="40" customFormat="1" ht="13.8">
      <c r="A2" s="36" t="s">
        <v>1076</v>
      </c>
    </row>
    <row r="3" spans="1:9" s="40" customFormat="1" ht="14.4">
      <c r="A3" s="212" t="s">
        <v>1103</v>
      </c>
      <c r="B3" s="212"/>
      <c r="C3" s="212"/>
      <c r="D3" s="212"/>
      <c r="E3" s="212"/>
      <c r="F3" s="212"/>
      <c r="G3" s="212"/>
      <c r="H3" s="212"/>
      <c r="I3" s="212"/>
    </row>
    <row r="4" spans="1:9" s="40" customFormat="1" ht="13.8">
      <c r="C4" s="226" t="s">
        <v>228</v>
      </c>
      <c r="D4" s="226"/>
      <c r="E4" s="43"/>
      <c r="F4" s="43"/>
      <c r="G4" s="43"/>
      <c r="H4" s="43"/>
      <c r="I4" s="43"/>
    </row>
    <row r="5" spans="1:9" s="40" customFormat="1" ht="13.8">
      <c r="A5" s="39"/>
      <c r="B5" s="42"/>
      <c r="C5" s="213" t="s">
        <v>96</v>
      </c>
      <c r="D5" s="213"/>
      <c r="E5" s="213"/>
      <c r="F5" s="213"/>
      <c r="G5" s="213"/>
      <c r="H5" s="213"/>
      <c r="I5" s="213"/>
    </row>
    <row r="6" spans="1:9" s="40" customFormat="1" ht="15" customHeight="1">
      <c r="A6" s="227" t="s">
        <v>64</v>
      </c>
      <c r="B6" s="229" t="s">
        <v>1102</v>
      </c>
      <c r="C6" s="225" t="s">
        <v>194</v>
      </c>
      <c r="D6" s="225"/>
      <c r="E6" s="225"/>
      <c r="F6" s="225"/>
      <c r="G6" s="225"/>
      <c r="H6" s="225"/>
      <c r="I6" s="225"/>
    </row>
    <row r="7" spans="1:9" s="40" customFormat="1" ht="14.4">
      <c r="A7" s="228"/>
      <c r="B7" s="229"/>
      <c r="C7" s="44" t="s">
        <v>80</v>
      </c>
      <c r="D7" s="45"/>
      <c r="E7" s="45"/>
      <c r="F7" s="45"/>
      <c r="G7" s="45"/>
      <c r="H7" s="45"/>
      <c r="I7" s="45"/>
    </row>
    <row r="8" spans="1:9" s="40" customFormat="1" ht="14.4">
      <c r="A8" s="217" t="s">
        <v>84</v>
      </c>
      <c r="B8" s="217"/>
      <c r="C8" s="46" t="s">
        <v>90</v>
      </c>
      <c r="D8" s="47" t="s">
        <v>124</v>
      </c>
      <c r="E8" s="47" t="s">
        <v>124</v>
      </c>
      <c r="F8" s="47" t="s">
        <v>124</v>
      </c>
      <c r="G8" s="47" t="s">
        <v>124</v>
      </c>
      <c r="H8" s="47" t="s">
        <v>124</v>
      </c>
      <c r="I8" s="47" t="s">
        <v>124</v>
      </c>
    </row>
    <row r="9" spans="1:9" s="40" customFormat="1" ht="41.4">
      <c r="A9" s="48">
        <v>1</v>
      </c>
      <c r="B9" s="49" t="s">
        <v>172</v>
      </c>
      <c r="C9" s="37" t="s">
        <v>95</v>
      </c>
      <c r="D9" s="50"/>
      <c r="E9" s="50"/>
      <c r="F9" s="50"/>
      <c r="G9" s="50"/>
      <c r="H9" s="50"/>
      <c r="I9" s="50"/>
    </row>
    <row r="10" spans="1:9" s="40" customFormat="1" ht="30" customHeight="1">
      <c r="A10" s="48">
        <v>2</v>
      </c>
      <c r="B10" s="51" t="s">
        <v>217</v>
      </c>
      <c r="C10" s="37" t="s">
        <v>91</v>
      </c>
      <c r="D10" s="50"/>
      <c r="E10" s="50"/>
      <c r="F10" s="50"/>
      <c r="G10" s="50"/>
      <c r="H10" s="50"/>
      <c r="I10" s="50"/>
    </row>
    <row r="11" spans="1:9" s="40" customFormat="1" ht="27.6">
      <c r="A11" s="48">
        <v>3</v>
      </c>
      <c r="B11" s="52" t="s">
        <v>196</v>
      </c>
      <c r="C11" s="37" t="s">
        <v>92</v>
      </c>
      <c r="D11" s="50"/>
      <c r="E11" s="50"/>
      <c r="F11" s="50"/>
      <c r="G11" s="50"/>
      <c r="H11" s="50"/>
      <c r="I11" s="50"/>
    </row>
    <row r="12" spans="1:9" s="40" customFormat="1" ht="69">
      <c r="A12" s="48">
        <v>4</v>
      </c>
      <c r="B12" s="49" t="s">
        <v>197</v>
      </c>
      <c r="C12" s="37" t="s">
        <v>98</v>
      </c>
      <c r="D12" s="50"/>
      <c r="E12" s="50"/>
      <c r="F12" s="50"/>
      <c r="G12" s="50"/>
      <c r="H12" s="50"/>
      <c r="I12" s="50"/>
    </row>
    <row r="13" spans="1:9" s="40" customFormat="1" ht="41.4">
      <c r="A13" s="48">
        <v>5</v>
      </c>
      <c r="B13" s="51" t="s">
        <v>198</v>
      </c>
      <c r="C13" s="37" t="s">
        <v>93</v>
      </c>
      <c r="D13" s="50"/>
      <c r="E13" s="50"/>
      <c r="F13" s="50"/>
      <c r="G13" s="50"/>
      <c r="H13" s="50"/>
      <c r="I13" s="50"/>
    </row>
    <row r="14" spans="1:9" s="40" customFormat="1" ht="27.6">
      <c r="A14" s="48">
        <v>6</v>
      </c>
      <c r="B14" s="51" t="s">
        <v>199</v>
      </c>
      <c r="C14" s="37" t="s">
        <v>94</v>
      </c>
      <c r="D14" s="50"/>
      <c r="E14" s="50"/>
      <c r="F14" s="50"/>
      <c r="G14" s="50"/>
      <c r="H14" s="50"/>
      <c r="I14" s="50"/>
    </row>
    <row r="15" spans="1:9" s="40" customFormat="1" ht="14.4">
      <c r="A15" s="218" t="s">
        <v>83</v>
      </c>
      <c r="B15" s="218"/>
      <c r="C15" s="218"/>
    </row>
    <row r="16" spans="1:9" s="40" customFormat="1" ht="14.4">
      <c r="A16" s="219" t="s">
        <v>854</v>
      </c>
      <c r="B16" s="220"/>
      <c r="C16" s="221"/>
    </row>
    <row r="17" spans="1:3" s="40" customFormat="1" ht="42">
      <c r="A17" s="48">
        <v>7</v>
      </c>
      <c r="B17" s="49" t="s">
        <v>200</v>
      </c>
      <c r="C17" s="53"/>
    </row>
    <row r="18" spans="1:3" s="40" customFormat="1" ht="14.4">
      <c r="A18" s="219" t="s">
        <v>855</v>
      </c>
      <c r="B18" s="220"/>
      <c r="C18" s="221"/>
    </row>
    <row r="19" spans="1:3" s="40" customFormat="1" ht="15.75" customHeight="1">
      <c r="A19" s="48">
        <v>8</v>
      </c>
      <c r="B19" s="49" t="s">
        <v>850</v>
      </c>
      <c r="C19" s="54"/>
    </row>
    <row r="20" spans="1:3" s="40" customFormat="1" ht="13.8">
      <c r="A20" s="48">
        <v>9</v>
      </c>
      <c r="B20" s="49" t="s">
        <v>851</v>
      </c>
      <c r="C20" s="54"/>
    </row>
    <row r="21" spans="1:3" s="40" customFormat="1" ht="41.4">
      <c r="A21" s="48">
        <v>10</v>
      </c>
      <c r="B21" s="49" t="s">
        <v>67</v>
      </c>
      <c r="C21" s="54"/>
    </row>
    <row r="22" spans="1:3" s="40" customFormat="1" ht="55.2">
      <c r="A22" s="48">
        <v>11</v>
      </c>
      <c r="B22" s="49" t="s">
        <v>182</v>
      </c>
      <c r="C22" s="54"/>
    </row>
    <row r="23" spans="1:3" s="40" customFormat="1" ht="27.6">
      <c r="A23" s="48">
        <v>12</v>
      </c>
      <c r="B23" s="49" t="s">
        <v>852</v>
      </c>
      <c r="C23" s="54"/>
    </row>
    <row r="24" spans="1:3" s="40" customFormat="1" ht="27.6">
      <c r="A24" s="48">
        <v>13</v>
      </c>
      <c r="B24" s="51" t="s">
        <v>853</v>
      </c>
      <c r="C24" s="54"/>
    </row>
    <row r="25" spans="1:3" s="40" customFormat="1" ht="14.4">
      <c r="A25" s="222" t="s">
        <v>81</v>
      </c>
      <c r="B25" s="222"/>
      <c r="C25" s="222"/>
    </row>
    <row r="26" spans="1:3" s="40" customFormat="1" ht="27.6">
      <c r="A26" s="48">
        <v>14</v>
      </c>
      <c r="B26" s="49" t="s">
        <v>207</v>
      </c>
      <c r="C26" s="54"/>
    </row>
    <row r="27" spans="1:3" s="40" customFormat="1" ht="13.8">
      <c r="A27" s="48">
        <v>15</v>
      </c>
      <c r="B27" s="49" t="s">
        <v>208</v>
      </c>
      <c r="C27" s="54"/>
    </row>
    <row r="28" spans="1:3" s="40" customFormat="1" ht="27.6">
      <c r="A28" s="48">
        <v>16</v>
      </c>
      <c r="B28" s="49" t="s">
        <v>209</v>
      </c>
      <c r="C28" s="54"/>
    </row>
    <row r="29" spans="1:3" s="40" customFormat="1" ht="13.8">
      <c r="A29" s="48">
        <v>17</v>
      </c>
      <c r="B29" s="49" t="s">
        <v>210</v>
      </c>
      <c r="C29" s="54"/>
    </row>
    <row r="30" spans="1:3" s="40" customFormat="1" ht="41.4">
      <c r="A30" s="48">
        <v>18</v>
      </c>
      <c r="B30" s="49" t="s">
        <v>211</v>
      </c>
      <c r="C30" s="54"/>
    </row>
    <row r="31" spans="1:3" s="40" customFormat="1" ht="27.6">
      <c r="A31" s="48">
        <v>19</v>
      </c>
      <c r="B31" s="49" t="s">
        <v>212</v>
      </c>
      <c r="C31" s="54"/>
    </row>
    <row r="32" spans="1:3" s="40" customFormat="1" ht="31.5" customHeight="1">
      <c r="A32" s="48">
        <v>20</v>
      </c>
      <c r="B32" s="49" t="s">
        <v>213</v>
      </c>
      <c r="C32" s="54"/>
    </row>
    <row r="33" spans="1:9" s="40" customFormat="1" ht="27.6">
      <c r="A33" s="48">
        <v>21</v>
      </c>
      <c r="B33" s="49" t="s">
        <v>214</v>
      </c>
      <c r="C33" s="54"/>
    </row>
    <row r="34" spans="1:9" s="40" customFormat="1" ht="27.6">
      <c r="A34" s="48">
        <v>22</v>
      </c>
      <c r="B34" s="49" t="s">
        <v>215</v>
      </c>
      <c r="C34" s="54"/>
    </row>
    <row r="35" spans="1:9" s="40" customFormat="1" ht="14.4">
      <c r="A35" s="216" t="s">
        <v>82</v>
      </c>
      <c r="B35" s="216"/>
      <c r="C35" s="216"/>
    </row>
    <row r="36" spans="1:9" s="40" customFormat="1" ht="14.4">
      <c r="A36" s="169">
        <v>23</v>
      </c>
      <c r="B36" s="97" t="s">
        <v>1120</v>
      </c>
      <c r="C36" s="164"/>
    </row>
    <row r="37" spans="1:9" s="40" customFormat="1" ht="13.8">
      <c r="A37" s="169">
        <v>23</v>
      </c>
      <c r="B37" s="49" t="s">
        <v>216</v>
      </c>
      <c r="C37" s="54"/>
    </row>
    <row r="38" spans="1:9" s="40" customFormat="1" ht="27.6">
      <c r="A38" s="169">
        <v>23</v>
      </c>
      <c r="B38" s="49" t="s">
        <v>775</v>
      </c>
      <c r="C38" s="54"/>
      <c r="D38" s="57"/>
      <c r="E38" s="56"/>
      <c r="F38" s="56"/>
      <c r="G38" s="56"/>
      <c r="H38" s="56"/>
      <c r="I38" s="56"/>
    </row>
    <row r="39" spans="1:9" s="40" customFormat="1" ht="27.6">
      <c r="A39" s="169">
        <v>23</v>
      </c>
      <c r="B39" s="49" t="s">
        <v>1119</v>
      </c>
      <c r="C39" s="54"/>
    </row>
    <row r="40" spans="1:9" s="40" customFormat="1" ht="27.6">
      <c r="A40" s="169">
        <v>23</v>
      </c>
      <c r="B40" s="49" t="s">
        <v>86</v>
      </c>
      <c r="C40" s="54"/>
    </row>
    <row r="41" spans="1:9" s="40" customFormat="1" ht="13.8">
      <c r="A41" s="215" t="s">
        <v>75</v>
      </c>
      <c r="B41" s="215"/>
    </row>
    <row r="42" spans="1:9" s="40" customFormat="1" ht="43.5" customHeight="1">
      <c r="A42" s="214" t="s">
        <v>85</v>
      </c>
      <c r="B42" s="214"/>
    </row>
    <row r="43" spans="1:9" s="40" customFormat="1" ht="43.5" customHeight="1">
      <c r="A43" s="214" t="s">
        <v>76</v>
      </c>
      <c r="B43" s="214"/>
      <c r="C43" s="56"/>
    </row>
    <row r="44" spans="1:9" s="40" customFormat="1" ht="13.8">
      <c r="A44" s="39"/>
    </row>
    <row r="45" spans="1:9" s="40" customFormat="1" ht="13.8">
      <c r="A45" s="39"/>
    </row>
    <row r="46" spans="1:9" s="40" customFormat="1">
      <c r="A46" s="33"/>
      <c r="B46"/>
      <c r="C46"/>
      <c r="D46"/>
      <c r="E46"/>
      <c r="F46"/>
      <c r="G46"/>
      <c r="H46"/>
      <c r="I46"/>
    </row>
    <row r="47" spans="1:9" s="40" customFormat="1">
      <c r="A47" s="33"/>
      <c r="B47"/>
      <c r="C47"/>
      <c r="D47"/>
      <c r="E47"/>
      <c r="F47"/>
      <c r="G47"/>
      <c r="H47"/>
      <c r="I47"/>
    </row>
    <row r="48" spans="1:9" s="40" customFormat="1">
      <c r="A48" s="33"/>
      <c r="B48"/>
      <c r="C48"/>
      <c r="D48"/>
      <c r="E48"/>
      <c r="F48"/>
      <c r="G48"/>
      <c r="H48"/>
      <c r="I48"/>
    </row>
    <row r="49" spans="1:9" s="40" customFormat="1">
      <c r="A49" s="33"/>
      <c r="B49" s="223"/>
      <c r="C49" s="224"/>
      <c r="D49" s="224"/>
      <c r="E49" s="224"/>
      <c r="F49"/>
      <c r="G49"/>
      <c r="H49"/>
      <c r="I49"/>
    </row>
    <row r="50" spans="1:9" s="40" customFormat="1">
      <c r="A50" s="33"/>
      <c r="B50"/>
      <c r="C50"/>
      <c r="D50"/>
      <c r="E50"/>
      <c r="F50"/>
      <c r="G50"/>
      <c r="H50"/>
      <c r="I50"/>
    </row>
    <row r="51" spans="1:9" s="40" customFormat="1">
      <c r="A51" s="33"/>
      <c r="B51"/>
      <c r="C51"/>
      <c r="D51"/>
      <c r="E51"/>
      <c r="F51"/>
      <c r="G51"/>
      <c r="H51"/>
      <c r="I51"/>
    </row>
    <row r="52" spans="1:9" s="40" customFormat="1">
      <c r="A52" s="33"/>
      <c r="B52"/>
      <c r="C52"/>
      <c r="D52"/>
      <c r="E52"/>
      <c r="F52"/>
      <c r="G52"/>
      <c r="H52"/>
      <c r="I52"/>
    </row>
    <row r="53" spans="1:9" s="40" customFormat="1">
      <c r="A53" s="33"/>
      <c r="B53"/>
      <c r="C53"/>
      <c r="D53"/>
      <c r="E53"/>
      <c r="F53"/>
      <c r="G53"/>
      <c r="H53"/>
      <c r="I53"/>
    </row>
    <row r="54" spans="1:9" s="40" customFormat="1">
      <c r="A54" s="33"/>
      <c r="B54"/>
      <c r="C54"/>
      <c r="D54"/>
      <c r="E54"/>
      <c r="F54"/>
      <c r="G54"/>
      <c r="H54"/>
      <c r="I54"/>
    </row>
    <row r="55" spans="1:9" s="40" customFormat="1">
      <c r="A55" s="33"/>
      <c r="B55"/>
      <c r="C55"/>
      <c r="D55"/>
      <c r="E55"/>
      <c r="F55"/>
      <c r="G55"/>
      <c r="H55"/>
      <c r="I55"/>
    </row>
    <row r="56" spans="1:9" s="40" customFormat="1">
      <c r="A56" s="33"/>
      <c r="B56"/>
      <c r="C56"/>
      <c r="D56"/>
      <c r="E56"/>
      <c r="F56"/>
      <c r="G56"/>
      <c r="H56"/>
      <c r="I56"/>
    </row>
    <row r="57" spans="1:9" s="40" customFormat="1">
      <c r="A57" s="33"/>
      <c r="B57"/>
      <c r="C57"/>
      <c r="D57"/>
      <c r="E57"/>
      <c r="F57"/>
      <c r="G57"/>
      <c r="H57"/>
      <c r="I57"/>
    </row>
    <row r="58" spans="1:9" s="40" customFormat="1">
      <c r="A58" s="33"/>
      <c r="B58"/>
      <c r="C58"/>
      <c r="D58"/>
      <c r="E58"/>
      <c r="F58"/>
      <c r="G58"/>
      <c r="H58"/>
      <c r="I58"/>
    </row>
    <row r="59" spans="1:9" s="40" customFormat="1">
      <c r="A59" s="33"/>
      <c r="B59"/>
      <c r="C59"/>
      <c r="D59"/>
      <c r="E59"/>
      <c r="F59"/>
      <c r="G59"/>
      <c r="H59"/>
      <c r="I59"/>
    </row>
    <row r="60" spans="1:9" s="40" customFormat="1">
      <c r="A60" s="33"/>
      <c r="B60"/>
      <c r="C60"/>
      <c r="D60"/>
      <c r="E60"/>
      <c r="F60"/>
      <c r="G60"/>
      <c r="H60"/>
      <c r="I60"/>
    </row>
    <row r="61" spans="1:9" s="40" customFormat="1">
      <c r="A61" s="33"/>
      <c r="B61"/>
      <c r="C61"/>
      <c r="D61"/>
      <c r="E61"/>
      <c r="F61"/>
      <c r="G61"/>
      <c r="H61"/>
      <c r="I61"/>
    </row>
    <row r="62" spans="1:9" s="40" customFormat="1">
      <c r="A62" s="33"/>
      <c r="B62"/>
      <c r="C62"/>
      <c r="D62"/>
      <c r="E62"/>
      <c r="F62"/>
      <c r="G62"/>
      <c r="H62"/>
      <c r="I62"/>
    </row>
    <row r="63" spans="1:9" s="40" customFormat="1">
      <c r="A63" s="33"/>
      <c r="B63"/>
      <c r="C63"/>
      <c r="D63"/>
      <c r="E63"/>
      <c r="F63"/>
      <c r="G63"/>
      <c r="H63"/>
      <c r="I63"/>
    </row>
    <row r="64" spans="1:9" s="40" customFormat="1">
      <c r="A64" s="33"/>
      <c r="B64"/>
      <c r="C64"/>
      <c r="D64"/>
      <c r="E64"/>
      <c r="F64"/>
      <c r="G64"/>
      <c r="H64"/>
      <c r="I64"/>
    </row>
    <row r="65" spans="1:9" s="40" customFormat="1">
      <c r="A65" s="33"/>
      <c r="B65"/>
      <c r="C65"/>
      <c r="D65"/>
      <c r="E65"/>
      <c r="F65"/>
      <c r="G65"/>
      <c r="H65"/>
      <c r="I65"/>
    </row>
    <row r="66" spans="1:9" s="40" customFormat="1">
      <c r="A66" s="33"/>
      <c r="B66"/>
      <c r="C66"/>
      <c r="D66"/>
      <c r="E66"/>
      <c r="F66"/>
      <c r="G66"/>
      <c r="H66"/>
      <c r="I66"/>
    </row>
    <row r="67" spans="1:9" s="40" customFormat="1">
      <c r="A67" s="33"/>
      <c r="B67"/>
      <c r="C67"/>
      <c r="D67"/>
      <c r="E67"/>
      <c r="F67"/>
      <c r="G67"/>
      <c r="H67"/>
      <c r="I67"/>
    </row>
    <row r="68" spans="1:9" s="40" customFormat="1">
      <c r="A68" s="33"/>
      <c r="B68"/>
      <c r="C68"/>
      <c r="D68"/>
      <c r="E68"/>
      <c r="F68"/>
      <c r="G68"/>
      <c r="H68"/>
      <c r="I68"/>
    </row>
    <row r="69" spans="1:9" s="40" customFormat="1">
      <c r="A69" s="33"/>
      <c r="B69"/>
      <c r="C69"/>
      <c r="D69"/>
      <c r="E69"/>
      <c r="F69"/>
      <c r="G69"/>
      <c r="H69"/>
      <c r="I69"/>
    </row>
    <row r="70" spans="1:9" s="40" customFormat="1">
      <c r="A70" s="33"/>
      <c r="B70"/>
      <c r="C70"/>
      <c r="D70"/>
      <c r="E70"/>
      <c r="F70"/>
      <c r="G70"/>
      <c r="H70"/>
      <c r="I70"/>
    </row>
    <row r="71" spans="1:9" s="40" customFormat="1">
      <c r="A71" s="33"/>
      <c r="B71"/>
      <c r="C71"/>
      <c r="D71"/>
      <c r="E71"/>
      <c r="F71"/>
      <c r="G71"/>
      <c r="H71"/>
      <c r="I71"/>
    </row>
    <row r="72" spans="1:9" s="40" customFormat="1">
      <c r="A72" s="33"/>
      <c r="B72"/>
      <c r="C72"/>
      <c r="D72"/>
      <c r="E72"/>
      <c r="F72"/>
      <c r="G72"/>
      <c r="H72"/>
      <c r="I72"/>
    </row>
    <row r="73" spans="1:9" s="40" customFormat="1">
      <c r="A73" s="33"/>
      <c r="B73"/>
      <c r="C73"/>
      <c r="D73"/>
      <c r="E73"/>
      <c r="F73"/>
      <c r="G73"/>
      <c r="H73"/>
      <c r="I73"/>
    </row>
    <row r="74" spans="1:9" s="40" customFormat="1">
      <c r="A74" s="33"/>
      <c r="B74"/>
      <c r="C74"/>
      <c r="D74"/>
      <c r="E74"/>
      <c r="F74"/>
      <c r="G74"/>
      <c r="H74"/>
      <c r="I74"/>
    </row>
    <row r="75" spans="1:9" s="40" customFormat="1">
      <c r="A75" s="33"/>
      <c r="B75"/>
      <c r="C75"/>
      <c r="D75"/>
      <c r="E75"/>
      <c r="F75"/>
      <c r="G75"/>
      <c r="H75"/>
      <c r="I75"/>
    </row>
    <row r="76" spans="1:9" s="40" customFormat="1">
      <c r="A76" s="33"/>
      <c r="B76"/>
      <c r="C76"/>
      <c r="D76"/>
      <c r="E76"/>
      <c r="F76"/>
      <c r="G76"/>
      <c r="H76"/>
      <c r="I76"/>
    </row>
    <row r="77" spans="1:9" s="40" customFormat="1">
      <c r="A77" s="33"/>
      <c r="B77"/>
      <c r="C77"/>
      <c r="D77"/>
      <c r="E77"/>
      <c r="F77"/>
      <c r="G77"/>
      <c r="H77"/>
      <c r="I77"/>
    </row>
    <row r="78" spans="1:9" s="40" customFormat="1">
      <c r="A78" s="33"/>
      <c r="B78"/>
      <c r="C78"/>
      <c r="D78"/>
      <c r="E78"/>
      <c r="F78"/>
      <c r="G78"/>
      <c r="H78"/>
      <c r="I78"/>
    </row>
    <row r="79" spans="1:9" s="40" customFormat="1">
      <c r="A79" s="33"/>
      <c r="B79"/>
      <c r="C79"/>
      <c r="D79"/>
      <c r="E79"/>
      <c r="F79"/>
      <c r="G79"/>
      <c r="H79"/>
      <c r="I79"/>
    </row>
    <row r="80" spans="1:9" s="40" customFormat="1">
      <c r="A80" s="33"/>
      <c r="B80"/>
      <c r="C80"/>
      <c r="D80"/>
      <c r="E80"/>
      <c r="F80"/>
      <c r="G80"/>
      <c r="H80"/>
      <c r="I80"/>
    </row>
    <row r="81" spans="1:9" s="40" customFormat="1">
      <c r="A81" s="33"/>
      <c r="B81"/>
      <c r="C81"/>
      <c r="D81"/>
      <c r="E81"/>
      <c r="F81"/>
      <c r="G81"/>
      <c r="H81"/>
      <c r="I81"/>
    </row>
    <row r="82" spans="1:9" s="40" customFormat="1">
      <c r="A82" s="33"/>
      <c r="B82"/>
      <c r="C82"/>
      <c r="D82"/>
      <c r="E82"/>
      <c r="F82"/>
      <c r="G82"/>
      <c r="H82"/>
      <c r="I82"/>
    </row>
    <row r="83" spans="1:9" s="40" customFormat="1">
      <c r="A83" s="33"/>
      <c r="B83"/>
      <c r="C83"/>
      <c r="D83"/>
      <c r="E83"/>
      <c r="F83"/>
      <c r="G83"/>
      <c r="H83"/>
      <c r="I83"/>
    </row>
    <row r="84" spans="1:9" s="40" customFormat="1">
      <c r="A84" s="33"/>
      <c r="B84"/>
      <c r="C84"/>
      <c r="D84"/>
      <c r="E84"/>
      <c r="F84"/>
      <c r="G84"/>
      <c r="H84"/>
      <c r="I84"/>
    </row>
  </sheetData>
  <mergeCells count="16">
    <mergeCell ref="A16:C16"/>
    <mergeCell ref="A18:C18"/>
    <mergeCell ref="C6:I6"/>
    <mergeCell ref="A3:I3"/>
    <mergeCell ref="A8:B8"/>
    <mergeCell ref="A15:C15"/>
    <mergeCell ref="C5:I5"/>
    <mergeCell ref="A6:A7"/>
    <mergeCell ref="B6:B7"/>
    <mergeCell ref="C4:D4"/>
    <mergeCell ref="A43:B43"/>
    <mergeCell ref="B49:E49"/>
    <mergeCell ref="A25:C25"/>
    <mergeCell ref="A35:C35"/>
    <mergeCell ref="A41:B41"/>
    <mergeCell ref="A42:B4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38"/>
  <sheetViews>
    <sheetView zoomScale="80" zoomScaleNormal="80" workbookViewId="0">
      <selection activeCell="O1" sqref="O1"/>
    </sheetView>
  </sheetViews>
  <sheetFormatPr defaultRowHeight="15.6"/>
  <cols>
    <col min="1" max="1" width="9" style="35"/>
    <col min="2" max="2" width="35" customWidth="1"/>
    <col min="3" max="3" width="23.09765625" bestFit="1" customWidth="1"/>
    <col min="5" max="14" width="18.59765625" customWidth="1"/>
    <col min="15" max="15" width="31.59765625" customWidth="1"/>
  </cols>
  <sheetData>
    <row r="1" spans="1:15" s="40" customFormat="1" ht="13.8">
      <c r="A1" s="98"/>
      <c r="O1" s="268" t="s">
        <v>1121</v>
      </c>
    </row>
    <row r="2" spans="1:15" s="40" customFormat="1" ht="13.8">
      <c r="A2" s="36" t="s">
        <v>1076</v>
      </c>
    </row>
    <row r="3" spans="1:15" s="40" customFormat="1" ht="14.4">
      <c r="A3" s="212" t="s">
        <v>1089</v>
      </c>
      <c r="B3" s="212"/>
      <c r="C3" s="212"/>
      <c r="D3" s="212"/>
      <c r="E3" s="212"/>
      <c r="F3" s="212"/>
      <c r="G3" s="212"/>
      <c r="H3" s="212"/>
      <c r="I3" s="212"/>
      <c r="J3" s="212"/>
      <c r="K3" s="212"/>
      <c r="L3" s="212"/>
      <c r="M3" s="212"/>
      <c r="N3" s="212"/>
      <c r="O3" s="212"/>
    </row>
    <row r="4" spans="1:15" s="40" customFormat="1" ht="13.8">
      <c r="A4" s="235" t="s">
        <v>229</v>
      </c>
      <c r="B4" s="235"/>
      <c r="C4" s="235"/>
      <c r="D4" s="235"/>
      <c r="E4" s="235"/>
      <c r="F4" s="235"/>
      <c r="G4" s="235"/>
      <c r="H4" s="235"/>
      <c r="I4" s="235"/>
      <c r="J4" s="235"/>
    </row>
    <row r="5" spans="1:15" s="40" customFormat="1" ht="15" thickBot="1">
      <c r="A5" s="233" t="s">
        <v>0</v>
      </c>
      <c r="B5" s="234"/>
      <c r="C5" s="234"/>
      <c r="D5" s="234"/>
      <c r="E5" s="238" t="s">
        <v>2</v>
      </c>
      <c r="F5" s="238"/>
      <c r="G5" s="238"/>
      <c r="H5" s="238"/>
      <c r="I5" s="238"/>
      <c r="J5" s="238"/>
      <c r="K5" s="238"/>
      <c r="L5" s="238"/>
      <c r="M5" s="238"/>
      <c r="N5" s="238"/>
      <c r="O5" s="238"/>
    </row>
    <row r="6" spans="1:15" s="40" customFormat="1" ht="15.75" customHeight="1">
      <c r="A6" s="59">
        <v>1</v>
      </c>
      <c r="B6" s="60">
        <v>2</v>
      </c>
      <c r="C6" s="61">
        <v>3</v>
      </c>
      <c r="D6" s="62">
        <v>4</v>
      </c>
      <c r="E6" s="59">
        <v>5</v>
      </c>
      <c r="F6" s="60">
        <v>6</v>
      </c>
      <c r="G6" s="60">
        <v>7</v>
      </c>
      <c r="H6" s="60">
        <v>8</v>
      </c>
      <c r="I6" s="60">
        <v>9</v>
      </c>
      <c r="J6" s="60">
        <v>10</v>
      </c>
      <c r="K6" s="60">
        <v>11</v>
      </c>
      <c r="L6" s="60">
        <v>12</v>
      </c>
      <c r="M6" s="60">
        <v>13</v>
      </c>
      <c r="N6" s="60">
        <v>14</v>
      </c>
      <c r="O6" s="63">
        <v>15</v>
      </c>
    </row>
    <row r="7" spans="1:15" s="69" customFormat="1" ht="105.75" customHeight="1">
      <c r="A7" s="64" t="s">
        <v>64</v>
      </c>
      <c r="B7" s="34" t="s">
        <v>37</v>
      </c>
      <c r="C7" s="65" t="s">
        <v>1</v>
      </c>
      <c r="D7" s="66" t="s">
        <v>246</v>
      </c>
      <c r="E7" s="67" t="s">
        <v>243</v>
      </c>
      <c r="F7" s="34" t="s">
        <v>88</v>
      </c>
      <c r="G7" s="34" t="s">
        <v>239</v>
      </c>
      <c r="H7" s="34" t="s">
        <v>240</v>
      </c>
      <c r="I7" s="34" t="s">
        <v>248</v>
      </c>
      <c r="J7" s="34" t="s">
        <v>249</v>
      </c>
      <c r="K7" s="34" t="s">
        <v>242</v>
      </c>
      <c r="L7" s="34" t="s">
        <v>73</v>
      </c>
      <c r="M7" s="34" t="s">
        <v>247</v>
      </c>
      <c r="N7" s="34" t="s">
        <v>87</v>
      </c>
      <c r="O7" s="68" t="s">
        <v>89</v>
      </c>
    </row>
    <row r="8" spans="1:15" s="40" customFormat="1" ht="13.5" customHeight="1">
      <c r="A8" s="70"/>
      <c r="B8" s="78" t="s">
        <v>250</v>
      </c>
      <c r="C8" s="77"/>
      <c r="D8" s="145"/>
      <c r="E8" s="71"/>
      <c r="F8" s="71"/>
      <c r="G8" s="71"/>
      <c r="H8" s="71"/>
      <c r="I8" s="71"/>
      <c r="J8" s="71"/>
      <c r="K8" s="71"/>
      <c r="L8" s="71"/>
      <c r="M8" s="72"/>
      <c r="N8" s="71"/>
      <c r="O8" s="71"/>
    </row>
    <row r="9" spans="1:15" s="40" customFormat="1" ht="13.8">
      <c r="A9" s="73" t="s">
        <v>846</v>
      </c>
      <c r="B9" s="50" t="s">
        <v>251</v>
      </c>
      <c r="C9" s="74" t="s">
        <v>250</v>
      </c>
      <c r="D9" s="146">
        <v>4</v>
      </c>
      <c r="E9" s="50"/>
      <c r="F9" s="50"/>
      <c r="G9" s="50"/>
      <c r="H9" s="50"/>
      <c r="I9" s="74"/>
      <c r="J9" s="50"/>
      <c r="K9" s="50"/>
      <c r="L9" s="50"/>
      <c r="M9" s="75">
        <f>I9+J9</f>
        <v>0</v>
      </c>
      <c r="N9" s="76">
        <f>M9+K9</f>
        <v>0</v>
      </c>
      <c r="O9" s="50"/>
    </row>
    <row r="10" spans="1:15" s="40" customFormat="1" ht="13.5" customHeight="1">
      <c r="A10" s="70"/>
      <c r="B10" s="78" t="s">
        <v>252</v>
      </c>
      <c r="C10" s="77"/>
      <c r="D10" s="145"/>
      <c r="E10" s="71"/>
      <c r="F10" s="71"/>
      <c r="G10" s="71"/>
      <c r="H10" s="71"/>
      <c r="I10" s="71"/>
      <c r="J10" s="71"/>
      <c r="K10" s="71"/>
      <c r="L10" s="71"/>
      <c r="M10" s="72"/>
      <c r="N10" s="71"/>
      <c r="O10" s="71"/>
    </row>
    <row r="11" spans="1:15" s="40" customFormat="1" ht="13.8">
      <c r="A11" s="73" t="s">
        <v>847</v>
      </c>
      <c r="B11" s="50" t="s">
        <v>253</v>
      </c>
      <c r="C11" s="74" t="s">
        <v>254</v>
      </c>
      <c r="D11" s="146">
        <v>3</v>
      </c>
      <c r="E11" s="50"/>
      <c r="F11" s="50"/>
      <c r="G11" s="50"/>
      <c r="H11" s="50"/>
      <c r="I11" s="74"/>
      <c r="J11" s="50"/>
      <c r="K11" s="50"/>
      <c r="L11" s="50"/>
      <c r="M11" s="75">
        <f>I11+J11</f>
        <v>0</v>
      </c>
      <c r="N11" s="76">
        <f>M11+K11</f>
        <v>0</v>
      </c>
      <c r="O11" s="50"/>
    </row>
    <row r="12" spans="1:15" s="40" customFormat="1" ht="13.5" customHeight="1">
      <c r="A12" s="70"/>
      <c r="B12" s="78" t="s">
        <v>258</v>
      </c>
      <c r="C12" s="77"/>
      <c r="D12" s="145"/>
      <c r="E12" s="71"/>
      <c r="F12" s="71"/>
      <c r="G12" s="71"/>
      <c r="H12" s="71"/>
      <c r="I12" s="71"/>
      <c r="J12" s="71"/>
      <c r="K12" s="71"/>
      <c r="L12" s="71"/>
      <c r="M12" s="72"/>
      <c r="N12" s="71"/>
      <c r="O12" s="71"/>
    </row>
    <row r="13" spans="1:15" s="40" customFormat="1" ht="13.8">
      <c r="A13" s="73" t="s">
        <v>848</v>
      </c>
      <c r="B13" s="50" t="s">
        <v>55</v>
      </c>
      <c r="C13" s="173" t="s">
        <v>259</v>
      </c>
      <c r="D13" s="146">
        <v>3</v>
      </c>
      <c r="E13" s="50"/>
      <c r="F13" s="50"/>
      <c r="G13" s="50"/>
      <c r="H13" s="50"/>
      <c r="I13" s="74"/>
      <c r="J13" s="50"/>
      <c r="K13" s="50"/>
      <c r="L13" s="50"/>
      <c r="M13" s="75">
        <f>I13+J13</f>
        <v>0</v>
      </c>
      <c r="N13" s="76">
        <f>M13+K13</f>
        <v>0</v>
      </c>
      <c r="O13" s="50"/>
    </row>
    <row r="14" spans="1:15" s="40" customFormat="1" ht="13.8">
      <c r="A14" s="73" t="s">
        <v>849</v>
      </c>
      <c r="B14" s="50" t="s">
        <v>260</v>
      </c>
      <c r="C14" s="173" t="s">
        <v>261</v>
      </c>
      <c r="D14" s="146">
        <v>1</v>
      </c>
      <c r="E14" s="50"/>
      <c r="F14" s="50"/>
      <c r="G14" s="50"/>
      <c r="H14" s="50"/>
      <c r="I14" s="74"/>
      <c r="J14" s="50"/>
      <c r="K14" s="50"/>
      <c r="L14" s="50"/>
      <c r="M14" s="75">
        <f>I14+J14</f>
        <v>0</v>
      </c>
      <c r="N14" s="76">
        <f>M14+K14</f>
        <v>0</v>
      </c>
      <c r="O14" s="50"/>
    </row>
    <row r="15" spans="1:15" s="40" customFormat="1" ht="13.5" customHeight="1">
      <c r="A15" s="70"/>
      <c r="B15" s="78" t="s">
        <v>272</v>
      </c>
      <c r="C15" s="77"/>
      <c r="D15" s="145"/>
      <c r="E15" s="71"/>
      <c r="F15" s="71"/>
      <c r="G15" s="71"/>
      <c r="H15" s="71"/>
      <c r="I15" s="71"/>
      <c r="J15" s="71"/>
      <c r="K15" s="71"/>
      <c r="L15" s="71"/>
      <c r="M15" s="72"/>
      <c r="N15" s="71"/>
      <c r="O15" s="71"/>
    </row>
    <row r="16" spans="1:15" s="40" customFormat="1" ht="13.8">
      <c r="A16" s="73" t="s">
        <v>856</v>
      </c>
      <c r="B16" s="173" t="s">
        <v>273</v>
      </c>
      <c r="C16" s="173" t="s">
        <v>274</v>
      </c>
      <c r="D16" s="146">
        <v>1</v>
      </c>
      <c r="E16" s="50"/>
      <c r="F16" s="50"/>
      <c r="G16" s="50"/>
      <c r="H16" s="50"/>
      <c r="I16" s="74"/>
      <c r="J16" s="50"/>
      <c r="K16" s="50"/>
      <c r="L16" s="50"/>
      <c r="M16" s="75">
        <f>I16+J16</f>
        <v>0</v>
      </c>
      <c r="N16" s="76">
        <f>M16+K16</f>
        <v>0</v>
      </c>
      <c r="O16" s="50"/>
    </row>
    <row r="17" spans="1:15" s="40" customFormat="1" ht="13.5" customHeight="1">
      <c r="A17" s="70"/>
      <c r="B17" s="78" t="s">
        <v>863</v>
      </c>
      <c r="C17" s="77"/>
      <c r="D17" s="145"/>
      <c r="E17" s="71"/>
      <c r="F17" s="71"/>
      <c r="G17" s="71"/>
      <c r="H17" s="71"/>
      <c r="I17" s="71"/>
      <c r="J17" s="71"/>
      <c r="K17" s="71"/>
      <c r="L17" s="71"/>
      <c r="M17" s="72"/>
      <c r="N17" s="71"/>
      <c r="O17" s="71"/>
    </row>
    <row r="18" spans="1:15" s="40" customFormat="1" ht="13.8">
      <c r="A18" s="73" t="s">
        <v>857</v>
      </c>
      <c r="B18" s="50" t="s">
        <v>278</v>
      </c>
      <c r="C18" s="173" t="s">
        <v>279</v>
      </c>
      <c r="D18" s="146">
        <v>2</v>
      </c>
      <c r="E18" s="50"/>
      <c r="F18" s="50"/>
      <c r="G18" s="50"/>
      <c r="H18" s="50"/>
      <c r="I18" s="74"/>
      <c r="J18" s="50"/>
      <c r="K18" s="50"/>
      <c r="L18" s="50"/>
      <c r="M18" s="75">
        <f>I18+J18</f>
        <v>0</v>
      </c>
      <c r="N18" s="76">
        <f>M18+K18</f>
        <v>0</v>
      </c>
      <c r="O18" s="50"/>
    </row>
    <row r="19" spans="1:15" s="40" customFormat="1" ht="13.8">
      <c r="A19" s="73" t="s">
        <v>858</v>
      </c>
      <c r="B19" s="50" t="s">
        <v>278</v>
      </c>
      <c r="C19" s="173" t="s">
        <v>280</v>
      </c>
      <c r="D19" s="146">
        <v>160</v>
      </c>
      <c r="E19" s="50"/>
      <c r="F19" s="50"/>
      <c r="G19" s="50"/>
      <c r="H19" s="50"/>
      <c r="I19" s="74"/>
      <c r="J19" s="50"/>
      <c r="K19" s="50"/>
      <c r="L19" s="50"/>
      <c r="M19" s="75">
        <f t="shared" ref="M19:M23" si="0">I19+J19</f>
        <v>0</v>
      </c>
      <c r="N19" s="76">
        <f t="shared" ref="N19:N23" si="1">M19+K19</f>
        <v>0</v>
      </c>
      <c r="O19" s="50"/>
    </row>
    <row r="20" spans="1:15" s="40" customFormat="1" ht="13.8">
      <c r="A20" s="73" t="s">
        <v>859</v>
      </c>
      <c r="B20" s="50" t="s">
        <v>281</v>
      </c>
      <c r="C20" s="173" t="s">
        <v>282</v>
      </c>
      <c r="D20" s="146">
        <v>15</v>
      </c>
      <c r="E20" s="50"/>
      <c r="F20" s="50"/>
      <c r="G20" s="50"/>
      <c r="H20" s="50"/>
      <c r="I20" s="74"/>
      <c r="J20" s="50"/>
      <c r="K20" s="50"/>
      <c r="L20" s="50"/>
      <c r="M20" s="75">
        <f t="shared" si="0"/>
        <v>0</v>
      </c>
      <c r="N20" s="76">
        <f t="shared" si="1"/>
        <v>0</v>
      </c>
      <c r="O20" s="50"/>
    </row>
    <row r="21" spans="1:15" s="40" customFormat="1" ht="13.8">
      <c r="A21" s="73" t="s">
        <v>860</v>
      </c>
      <c r="B21" s="50" t="s">
        <v>281</v>
      </c>
      <c r="C21" s="173" t="s">
        <v>283</v>
      </c>
      <c r="D21" s="146">
        <v>210</v>
      </c>
      <c r="E21" s="50"/>
      <c r="F21" s="50"/>
      <c r="G21" s="50"/>
      <c r="H21" s="50"/>
      <c r="I21" s="74"/>
      <c r="J21" s="50"/>
      <c r="K21" s="50"/>
      <c r="L21" s="50"/>
      <c r="M21" s="75">
        <f t="shared" si="0"/>
        <v>0</v>
      </c>
      <c r="N21" s="76">
        <f t="shared" si="1"/>
        <v>0</v>
      </c>
      <c r="O21" s="50"/>
    </row>
    <row r="22" spans="1:15" s="40" customFormat="1" ht="13.8">
      <c r="A22" s="73" t="s">
        <v>861</v>
      </c>
      <c r="B22" s="50" t="s">
        <v>284</v>
      </c>
      <c r="C22" s="173" t="s">
        <v>285</v>
      </c>
      <c r="D22" s="146">
        <v>49</v>
      </c>
      <c r="E22" s="50"/>
      <c r="F22" s="50"/>
      <c r="G22" s="50"/>
      <c r="H22" s="50"/>
      <c r="I22" s="74"/>
      <c r="J22" s="50"/>
      <c r="K22" s="50"/>
      <c r="L22" s="50"/>
      <c r="M22" s="75">
        <f t="shared" si="0"/>
        <v>0</v>
      </c>
      <c r="N22" s="76">
        <f t="shared" si="1"/>
        <v>0</v>
      </c>
      <c r="O22" s="50"/>
    </row>
    <row r="23" spans="1:15" s="40" customFormat="1" ht="13.8">
      <c r="A23" s="73" t="s">
        <v>862</v>
      </c>
      <c r="B23" s="50" t="s">
        <v>286</v>
      </c>
      <c r="C23" s="173" t="s">
        <v>287</v>
      </c>
      <c r="D23" s="146">
        <v>2</v>
      </c>
      <c r="E23" s="50"/>
      <c r="F23" s="50"/>
      <c r="G23" s="50"/>
      <c r="H23" s="50"/>
      <c r="I23" s="74"/>
      <c r="J23" s="50"/>
      <c r="K23" s="50"/>
      <c r="L23" s="50"/>
      <c r="M23" s="75">
        <f t="shared" si="0"/>
        <v>0</v>
      </c>
      <c r="N23" s="76">
        <f t="shared" si="1"/>
        <v>0</v>
      </c>
      <c r="O23" s="50"/>
    </row>
    <row r="24" spans="1:15" s="40" customFormat="1" ht="13.5" customHeight="1">
      <c r="A24" s="70"/>
      <c r="B24" s="255" t="s">
        <v>299</v>
      </c>
      <c r="C24" s="256"/>
      <c r="D24" s="257"/>
      <c r="E24" s="71"/>
      <c r="F24" s="71"/>
      <c r="G24" s="71"/>
      <c r="H24" s="71"/>
      <c r="I24" s="71"/>
      <c r="J24" s="71"/>
      <c r="K24" s="71"/>
      <c r="L24" s="71"/>
      <c r="M24" s="72"/>
      <c r="N24" s="71"/>
      <c r="O24" s="71"/>
    </row>
    <row r="25" spans="1:15" s="40" customFormat="1" ht="13.8">
      <c r="A25" s="73" t="s">
        <v>866</v>
      </c>
      <c r="B25" s="191" t="s">
        <v>251</v>
      </c>
      <c r="C25" s="191" t="s">
        <v>300</v>
      </c>
      <c r="D25" s="258">
        <v>1</v>
      </c>
      <c r="E25" s="50"/>
      <c r="F25" s="50"/>
      <c r="G25" s="50"/>
      <c r="H25" s="50"/>
      <c r="I25" s="74"/>
      <c r="J25" s="50"/>
      <c r="K25" s="50"/>
      <c r="L25" s="50"/>
      <c r="M25" s="75">
        <f>I25+J25</f>
        <v>0</v>
      </c>
      <c r="N25" s="76">
        <f>M25+K25</f>
        <v>0</v>
      </c>
      <c r="O25" s="50"/>
    </row>
    <row r="26" spans="1:15" s="40" customFormat="1" ht="13.5" customHeight="1">
      <c r="A26" s="70"/>
      <c r="B26" s="78" t="s">
        <v>301</v>
      </c>
      <c r="C26" s="77"/>
      <c r="D26" s="145"/>
      <c r="E26" s="71"/>
      <c r="F26" s="71"/>
      <c r="G26" s="71"/>
      <c r="H26" s="71"/>
      <c r="I26" s="71"/>
      <c r="J26" s="71"/>
      <c r="K26" s="71"/>
      <c r="L26" s="71"/>
      <c r="M26" s="72"/>
      <c r="N26" s="71"/>
      <c r="O26" s="71"/>
    </row>
    <row r="27" spans="1:15" s="40" customFormat="1" ht="13.8">
      <c r="A27" s="73" t="s">
        <v>864</v>
      </c>
      <c r="B27" s="50" t="s">
        <v>4</v>
      </c>
      <c r="C27" s="173" t="s">
        <v>302</v>
      </c>
      <c r="D27" s="146">
        <v>18</v>
      </c>
      <c r="E27" s="50"/>
      <c r="F27" s="50"/>
      <c r="G27" s="50"/>
      <c r="H27" s="50"/>
      <c r="I27" s="74"/>
      <c r="J27" s="50"/>
      <c r="K27" s="50"/>
      <c r="L27" s="50"/>
      <c r="M27" s="75">
        <f>I27+J27</f>
        <v>0</v>
      </c>
      <c r="N27" s="76">
        <f>M27+K27</f>
        <v>0</v>
      </c>
      <c r="O27" s="50"/>
    </row>
    <row r="28" spans="1:15" s="40" customFormat="1" ht="13.8">
      <c r="A28" s="73" t="s">
        <v>865</v>
      </c>
      <c r="B28" s="50" t="s">
        <v>4</v>
      </c>
      <c r="C28" s="173" t="s">
        <v>303</v>
      </c>
      <c r="D28" s="146">
        <v>5</v>
      </c>
      <c r="E28" s="50"/>
      <c r="F28" s="50"/>
      <c r="G28" s="50"/>
      <c r="H28" s="50"/>
      <c r="I28" s="74"/>
      <c r="J28" s="50"/>
      <c r="K28" s="50"/>
      <c r="L28" s="50"/>
      <c r="M28" s="75">
        <f t="shared" ref="M28:M29" si="2">I28+J28</f>
        <v>0</v>
      </c>
      <c r="N28" s="76">
        <f t="shared" ref="N28:N29" si="3">M28+K28</f>
        <v>0</v>
      </c>
      <c r="O28" s="50"/>
    </row>
    <row r="29" spans="1:15" s="40" customFormat="1" ht="13.8">
      <c r="A29" s="73" t="s">
        <v>867</v>
      </c>
      <c r="B29" s="259" t="s">
        <v>4</v>
      </c>
      <c r="C29" s="188" t="s">
        <v>304</v>
      </c>
      <c r="D29" s="260">
        <v>6</v>
      </c>
      <c r="E29" s="50"/>
      <c r="F29" s="50"/>
      <c r="G29" s="50"/>
      <c r="H29" s="50"/>
      <c r="I29" s="74"/>
      <c r="J29" s="50"/>
      <c r="K29" s="50"/>
      <c r="L29" s="50"/>
      <c r="M29" s="75">
        <f t="shared" si="2"/>
        <v>0</v>
      </c>
      <c r="N29" s="76">
        <f t="shared" si="3"/>
        <v>0</v>
      </c>
      <c r="O29" s="50"/>
    </row>
    <row r="30" spans="1:15" s="40" customFormat="1" ht="13.5" customHeight="1">
      <c r="A30" s="70"/>
      <c r="B30" s="196" t="s">
        <v>305</v>
      </c>
      <c r="C30" s="197"/>
      <c r="D30" s="198"/>
      <c r="E30" s="71"/>
      <c r="F30" s="71"/>
      <c r="G30" s="71"/>
      <c r="H30" s="71"/>
      <c r="I30" s="71"/>
      <c r="J30" s="71"/>
      <c r="K30" s="71"/>
      <c r="L30" s="71"/>
      <c r="M30" s="72"/>
      <c r="N30" s="71"/>
      <c r="O30" s="71"/>
    </row>
    <row r="31" spans="1:15" s="40" customFormat="1" ht="13.8">
      <c r="A31" s="73" t="s">
        <v>868</v>
      </c>
      <c r="B31" s="173" t="s">
        <v>306</v>
      </c>
      <c r="C31" s="173" t="s">
        <v>307</v>
      </c>
      <c r="D31" s="177">
        <v>3</v>
      </c>
      <c r="E31" s="50"/>
      <c r="F31" s="50"/>
      <c r="G31" s="50"/>
      <c r="H31" s="50"/>
      <c r="I31" s="74"/>
      <c r="J31" s="50"/>
      <c r="K31" s="50"/>
      <c r="L31" s="50"/>
      <c r="M31" s="75">
        <f>I31+J31</f>
        <v>0</v>
      </c>
      <c r="N31" s="76">
        <f>M31+K31</f>
        <v>0</v>
      </c>
      <c r="O31" s="50"/>
    </row>
    <row r="32" spans="1:15" s="40" customFormat="1" ht="13.8">
      <c r="A32" s="73" t="s">
        <v>869</v>
      </c>
      <c r="B32" s="173" t="s">
        <v>308</v>
      </c>
      <c r="C32" s="173" t="s">
        <v>309</v>
      </c>
      <c r="D32" s="177">
        <v>1</v>
      </c>
      <c r="E32" s="50"/>
      <c r="F32" s="50"/>
      <c r="G32" s="50"/>
      <c r="H32" s="50"/>
      <c r="I32" s="74"/>
      <c r="J32" s="50"/>
      <c r="K32" s="50"/>
      <c r="L32" s="50"/>
      <c r="M32" s="75">
        <f t="shared" ref="M32:M33" si="4">I32+J32</f>
        <v>0</v>
      </c>
      <c r="N32" s="76">
        <f t="shared" ref="N32:N33" si="5">M32+K32</f>
        <v>0</v>
      </c>
      <c r="O32" s="50"/>
    </row>
    <row r="33" spans="1:15" s="40" customFormat="1" ht="13.8">
      <c r="A33" s="73" t="s">
        <v>870</v>
      </c>
      <c r="B33" s="173" t="s">
        <v>132</v>
      </c>
      <c r="C33" s="173" t="s">
        <v>310</v>
      </c>
      <c r="D33" s="177">
        <v>2</v>
      </c>
      <c r="E33" s="50"/>
      <c r="F33" s="50"/>
      <c r="G33" s="50"/>
      <c r="H33" s="50"/>
      <c r="I33" s="74"/>
      <c r="J33" s="50"/>
      <c r="K33" s="50"/>
      <c r="L33" s="50"/>
      <c r="M33" s="75">
        <f t="shared" si="4"/>
        <v>0</v>
      </c>
      <c r="N33" s="76">
        <f t="shared" si="5"/>
        <v>0</v>
      </c>
      <c r="O33" s="50"/>
    </row>
    <row r="34" spans="1:15" s="40" customFormat="1" ht="13.5" customHeight="1">
      <c r="A34" s="70"/>
      <c r="B34" s="78" t="s">
        <v>319</v>
      </c>
      <c r="C34" s="77"/>
      <c r="D34" s="145"/>
      <c r="E34" s="71"/>
      <c r="F34" s="71"/>
      <c r="G34" s="71"/>
      <c r="H34" s="71"/>
      <c r="I34" s="71"/>
      <c r="J34" s="71"/>
      <c r="K34" s="71"/>
      <c r="L34" s="71"/>
      <c r="M34" s="72"/>
      <c r="N34" s="71"/>
      <c r="O34" s="71"/>
    </row>
    <row r="35" spans="1:15" s="40" customFormat="1" ht="13.8">
      <c r="A35" s="73" t="s">
        <v>871</v>
      </c>
      <c r="B35" s="50" t="s">
        <v>320</v>
      </c>
      <c r="C35" s="173" t="s">
        <v>321</v>
      </c>
      <c r="D35" s="146">
        <v>20</v>
      </c>
      <c r="E35" s="50"/>
      <c r="F35" s="50"/>
      <c r="G35" s="50"/>
      <c r="H35" s="50"/>
      <c r="I35" s="74"/>
      <c r="J35" s="50"/>
      <c r="K35" s="50"/>
      <c r="L35" s="50"/>
      <c r="M35" s="75">
        <f>I35+J35</f>
        <v>0</v>
      </c>
      <c r="N35" s="76">
        <f>M35+K35</f>
        <v>0</v>
      </c>
      <c r="O35" s="50"/>
    </row>
    <row r="36" spans="1:15" s="40" customFormat="1" ht="13.8">
      <c r="A36" s="73" t="s">
        <v>872</v>
      </c>
      <c r="B36" s="50" t="s">
        <v>320</v>
      </c>
      <c r="C36" s="173" t="s">
        <v>322</v>
      </c>
      <c r="D36" s="146">
        <v>25</v>
      </c>
      <c r="E36" s="50"/>
      <c r="F36" s="50"/>
      <c r="G36" s="50"/>
      <c r="H36" s="50"/>
      <c r="I36" s="74"/>
      <c r="J36" s="50"/>
      <c r="K36" s="50"/>
      <c r="L36" s="50"/>
      <c r="M36" s="75">
        <f t="shared" ref="M36:M39" si="6">I36+J36</f>
        <v>0</v>
      </c>
      <c r="N36" s="76">
        <f t="shared" ref="N36:N39" si="7">M36+K36</f>
        <v>0</v>
      </c>
      <c r="O36" s="50"/>
    </row>
    <row r="37" spans="1:15" s="40" customFormat="1" ht="13.8">
      <c r="A37" s="73" t="s">
        <v>873</v>
      </c>
      <c r="B37" s="261" t="s">
        <v>278</v>
      </c>
      <c r="C37" s="173" t="s">
        <v>323</v>
      </c>
      <c r="D37" s="146">
        <v>20</v>
      </c>
      <c r="E37" s="50"/>
      <c r="F37" s="50"/>
      <c r="G37" s="50"/>
      <c r="H37" s="50"/>
      <c r="I37" s="74"/>
      <c r="J37" s="50"/>
      <c r="K37" s="50"/>
      <c r="L37" s="50"/>
      <c r="M37" s="75">
        <f t="shared" si="6"/>
        <v>0</v>
      </c>
      <c r="N37" s="76">
        <f t="shared" si="7"/>
        <v>0</v>
      </c>
      <c r="O37" s="50"/>
    </row>
    <row r="38" spans="1:15" s="40" customFormat="1" ht="13.8">
      <c r="A38" s="73" t="s">
        <v>874</v>
      </c>
      <c r="B38" s="50" t="s">
        <v>281</v>
      </c>
      <c r="C38" s="173" t="s">
        <v>324</v>
      </c>
      <c r="D38" s="146">
        <v>100</v>
      </c>
      <c r="E38" s="50"/>
      <c r="F38" s="50"/>
      <c r="G38" s="50"/>
      <c r="H38" s="50"/>
      <c r="I38" s="74"/>
      <c r="J38" s="50"/>
      <c r="K38" s="50"/>
      <c r="L38" s="50"/>
      <c r="M38" s="75">
        <f t="shared" si="6"/>
        <v>0</v>
      </c>
      <c r="N38" s="76">
        <f t="shared" si="7"/>
        <v>0</v>
      </c>
      <c r="O38" s="50"/>
    </row>
    <row r="39" spans="1:15" s="40" customFormat="1" ht="13.8">
      <c r="A39" s="73" t="s">
        <v>875</v>
      </c>
      <c r="B39" s="50" t="s">
        <v>281</v>
      </c>
      <c r="C39" s="173" t="s">
        <v>325</v>
      </c>
      <c r="D39" s="146">
        <v>1</v>
      </c>
      <c r="E39" s="50"/>
      <c r="F39" s="50"/>
      <c r="G39" s="50"/>
      <c r="H39" s="50"/>
      <c r="I39" s="74"/>
      <c r="J39" s="50"/>
      <c r="K39" s="50"/>
      <c r="L39" s="50"/>
      <c r="M39" s="75">
        <f t="shared" si="6"/>
        <v>0</v>
      </c>
      <c r="N39" s="76">
        <f t="shared" si="7"/>
        <v>0</v>
      </c>
      <c r="O39" s="50"/>
    </row>
    <row r="40" spans="1:15" s="40" customFormat="1" ht="13.5" customHeight="1">
      <c r="A40" s="70"/>
      <c r="B40" s="78" t="s">
        <v>336</v>
      </c>
      <c r="C40" s="77"/>
      <c r="D40" s="172"/>
      <c r="E40" s="71"/>
      <c r="F40" s="71"/>
      <c r="G40" s="71"/>
      <c r="H40" s="71"/>
      <c r="I40" s="71"/>
      <c r="J40" s="71"/>
      <c r="K40" s="71"/>
      <c r="L40" s="71"/>
      <c r="M40" s="72"/>
      <c r="N40" s="71"/>
      <c r="O40" s="71"/>
    </row>
    <row r="41" spans="1:15" s="40" customFormat="1" ht="13.8">
      <c r="A41" s="73" t="s">
        <v>876</v>
      </c>
      <c r="B41" s="262" t="s">
        <v>253</v>
      </c>
      <c r="C41" s="173" t="s">
        <v>337</v>
      </c>
      <c r="D41" s="177">
        <v>20</v>
      </c>
      <c r="E41" s="50"/>
      <c r="F41" s="50"/>
      <c r="G41" s="50"/>
      <c r="H41" s="50"/>
      <c r="I41" s="74"/>
      <c r="J41" s="50"/>
      <c r="K41" s="50"/>
      <c r="L41" s="50"/>
      <c r="M41" s="75">
        <f>I41+J41</f>
        <v>0</v>
      </c>
      <c r="N41" s="76">
        <f>M41+K41</f>
        <v>0</v>
      </c>
      <c r="O41" s="50"/>
    </row>
    <row r="42" spans="1:15" s="40" customFormat="1" ht="13.5" customHeight="1">
      <c r="A42" s="70"/>
      <c r="B42" s="78" t="s">
        <v>338</v>
      </c>
      <c r="C42" s="77"/>
      <c r="D42" s="172"/>
      <c r="E42" s="71"/>
      <c r="F42" s="71"/>
      <c r="G42" s="71"/>
      <c r="H42" s="71"/>
      <c r="I42" s="71"/>
      <c r="J42" s="71"/>
      <c r="K42" s="71"/>
      <c r="L42" s="71"/>
      <c r="M42" s="72"/>
      <c r="N42" s="71"/>
      <c r="O42" s="71"/>
    </row>
    <row r="43" spans="1:15" s="40" customFormat="1" ht="13.8">
      <c r="A43" s="73" t="s">
        <v>877</v>
      </c>
      <c r="B43" s="50" t="s">
        <v>5</v>
      </c>
      <c r="C43" s="74" t="s">
        <v>339</v>
      </c>
      <c r="D43" s="177">
        <v>18</v>
      </c>
      <c r="E43" s="50"/>
      <c r="F43" s="50"/>
      <c r="G43" s="50"/>
      <c r="H43" s="50"/>
      <c r="I43" s="74"/>
      <c r="J43" s="50"/>
      <c r="K43" s="50"/>
      <c r="L43" s="50"/>
      <c r="M43" s="75">
        <f>I43+J43</f>
        <v>0</v>
      </c>
      <c r="N43" s="76">
        <f>M43+K43</f>
        <v>0</v>
      </c>
      <c r="O43" s="50"/>
    </row>
    <row r="44" spans="1:15" s="40" customFormat="1" ht="13.8">
      <c r="A44" s="73" t="s">
        <v>878</v>
      </c>
      <c r="B44" s="50" t="s">
        <v>4</v>
      </c>
      <c r="C44" s="74" t="s">
        <v>340</v>
      </c>
      <c r="D44" s="177">
        <v>16</v>
      </c>
      <c r="E44" s="50"/>
      <c r="F44" s="50"/>
      <c r="G44" s="50"/>
      <c r="H44" s="50"/>
      <c r="I44" s="74"/>
      <c r="J44" s="50"/>
      <c r="K44" s="50"/>
      <c r="L44" s="50"/>
      <c r="M44" s="75">
        <f>I44+J44</f>
        <v>0</v>
      </c>
      <c r="N44" s="76">
        <f>M44+K44</f>
        <v>0</v>
      </c>
      <c r="O44" s="50"/>
    </row>
    <row r="45" spans="1:15" s="40" customFormat="1" ht="13.8">
      <c r="A45" s="73" t="s">
        <v>879</v>
      </c>
      <c r="B45" s="50" t="s">
        <v>4</v>
      </c>
      <c r="C45" s="74" t="s">
        <v>341</v>
      </c>
      <c r="D45" s="177">
        <v>8</v>
      </c>
      <c r="E45" s="50"/>
      <c r="F45" s="50"/>
      <c r="G45" s="50"/>
      <c r="H45" s="50"/>
      <c r="I45" s="74"/>
      <c r="J45" s="50"/>
      <c r="K45" s="50"/>
      <c r="L45" s="50"/>
      <c r="M45" s="75">
        <f>I45+J45</f>
        <v>0</v>
      </c>
      <c r="N45" s="76">
        <f>M45+K45</f>
        <v>0</v>
      </c>
      <c r="O45" s="50"/>
    </row>
    <row r="46" spans="1:15" s="40" customFormat="1" ht="13.5" customHeight="1">
      <c r="A46" s="70"/>
      <c r="B46" s="78" t="s">
        <v>342</v>
      </c>
      <c r="C46" s="77"/>
      <c r="D46" s="172"/>
      <c r="E46" s="71"/>
      <c r="F46" s="71"/>
      <c r="G46" s="71"/>
      <c r="H46" s="71"/>
      <c r="I46" s="71"/>
      <c r="J46" s="71"/>
      <c r="K46" s="71"/>
      <c r="L46" s="71"/>
      <c r="M46" s="72"/>
      <c r="N46" s="71"/>
      <c r="O46" s="71"/>
    </row>
    <row r="47" spans="1:15" s="40" customFormat="1" ht="13.8">
      <c r="A47" s="73" t="s">
        <v>880</v>
      </c>
      <c r="B47" s="50" t="s">
        <v>4</v>
      </c>
      <c r="C47" s="191" t="s">
        <v>343</v>
      </c>
      <c r="D47" s="177">
        <v>13</v>
      </c>
      <c r="E47" s="50"/>
      <c r="F47" s="50"/>
      <c r="G47" s="50"/>
      <c r="H47" s="50"/>
      <c r="I47" s="74"/>
      <c r="J47" s="50"/>
      <c r="K47" s="50"/>
      <c r="L47" s="50"/>
      <c r="M47" s="75">
        <f>I47+J47</f>
        <v>0</v>
      </c>
      <c r="N47" s="76">
        <f>M47+K47</f>
        <v>0</v>
      </c>
      <c r="O47" s="50"/>
    </row>
    <row r="48" spans="1:15" s="40" customFormat="1" ht="13.8">
      <c r="A48" s="73" t="s">
        <v>881</v>
      </c>
      <c r="B48" s="50" t="s">
        <v>4</v>
      </c>
      <c r="C48" s="191" t="s">
        <v>344</v>
      </c>
      <c r="D48" s="177">
        <v>12</v>
      </c>
      <c r="E48" s="50"/>
      <c r="F48" s="50"/>
      <c r="G48" s="50"/>
      <c r="H48" s="50"/>
      <c r="I48" s="74"/>
      <c r="J48" s="50"/>
      <c r="K48" s="50"/>
      <c r="L48" s="50"/>
      <c r="M48" s="75">
        <f>I48+J48</f>
        <v>0</v>
      </c>
      <c r="N48" s="76">
        <f>M48+K48</f>
        <v>0</v>
      </c>
      <c r="O48" s="50"/>
    </row>
    <row r="49" spans="1:15" s="40" customFormat="1" ht="13.5" customHeight="1">
      <c r="A49" s="70"/>
      <c r="B49" s="78" t="s">
        <v>345</v>
      </c>
      <c r="C49" s="77"/>
      <c r="D49" s="172"/>
      <c r="E49" s="71"/>
      <c r="F49" s="71"/>
      <c r="G49" s="71"/>
      <c r="H49" s="71"/>
      <c r="I49" s="71"/>
      <c r="J49" s="71"/>
      <c r="K49" s="71"/>
      <c r="L49" s="71"/>
      <c r="M49" s="72"/>
      <c r="N49" s="71"/>
      <c r="O49" s="71"/>
    </row>
    <row r="50" spans="1:15" s="40" customFormat="1" ht="13.8">
      <c r="A50" s="73" t="s">
        <v>882</v>
      </c>
      <c r="B50" s="50" t="s">
        <v>346</v>
      </c>
      <c r="C50" s="173" t="s">
        <v>347</v>
      </c>
      <c r="D50" s="177">
        <v>2</v>
      </c>
      <c r="E50" s="50"/>
      <c r="F50" s="50"/>
      <c r="G50" s="50"/>
      <c r="H50" s="50"/>
      <c r="I50" s="74"/>
      <c r="J50" s="50"/>
      <c r="K50" s="50"/>
      <c r="L50" s="50"/>
      <c r="M50" s="75">
        <f>I50+J50</f>
        <v>0</v>
      </c>
      <c r="N50" s="76">
        <f>M50+K50</f>
        <v>0</v>
      </c>
      <c r="O50" s="50"/>
    </row>
    <row r="51" spans="1:15" s="40" customFormat="1" ht="13.8">
      <c r="A51" s="73" t="s">
        <v>883</v>
      </c>
      <c r="B51" s="50" t="s">
        <v>320</v>
      </c>
      <c r="C51" s="173" t="s">
        <v>348</v>
      </c>
      <c r="D51" s="177">
        <v>3</v>
      </c>
      <c r="E51" s="50"/>
      <c r="F51" s="50"/>
      <c r="G51" s="50"/>
      <c r="H51" s="50"/>
      <c r="I51" s="74"/>
      <c r="J51" s="50"/>
      <c r="K51" s="50"/>
      <c r="L51" s="50"/>
      <c r="M51" s="75">
        <f>I51+J51</f>
        <v>0</v>
      </c>
      <c r="N51" s="76">
        <f>M51+K51</f>
        <v>0</v>
      </c>
      <c r="O51" s="50"/>
    </row>
    <row r="52" spans="1:15" s="40" customFormat="1" ht="13.8">
      <c r="A52" s="73" t="s">
        <v>884</v>
      </c>
      <c r="B52" s="50" t="s">
        <v>320</v>
      </c>
      <c r="C52" s="74" t="s">
        <v>349</v>
      </c>
      <c r="D52" s="177">
        <v>5</v>
      </c>
      <c r="E52" s="50"/>
      <c r="F52" s="50"/>
      <c r="G52" s="50"/>
      <c r="H52" s="50"/>
      <c r="I52" s="74"/>
      <c r="J52" s="50"/>
      <c r="K52" s="50"/>
      <c r="L52" s="50"/>
      <c r="M52" s="75">
        <f t="shared" ref="M52:M54" si="8">I52+J52</f>
        <v>0</v>
      </c>
      <c r="N52" s="76">
        <f t="shared" ref="N52:N54" si="9">M52+K52</f>
        <v>0</v>
      </c>
      <c r="O52" s="50"/>
    </row>
    <row r="53" spans="1:15" s="40" customFormat="1" ht="13.8">
      <c r="A53" s="73" t="s">
        <v>885</v>
      </c>
      <c r="B53" s="50" t="s">
        <v>155</v>
      </c>
      <c r="C53" s="74" t="s">
        <v>350</v>
      </c>
      <c r="D53" s="177">
        <v>1</v>
      </c>
      <c r="E53" s="50"/>
      <c r="F53" s="50"/>
      <c r="G53" s="50"/>
      <c r="H53" s="50"/>
      <c r="I53" s="74"/>
      <c r="J53" s="50"/>
      <c r="K53" s="50"/>
      <c r="L53" s="50"/>
      <c r="M53" s="75">
        <f t="shared" si="8"/>
        <v>0</v>
      </c>
      <c r="N53" s="76">
        <f t="shared" si="9"/>
        <v>0</v>
      </c>
      <c r="O53" s="50"/>
    </row>
    <row r="54" spans="1:15" s="40" customFormat="1" ht="13.8">
      <c r="A54" s="73" t="s">
        <v>886</v>
      </c>
      <c r="B54" s="50" t="s">
        <v>155</v>
      </c>
      <c r="C54" s="74" t="s">
        <v>384</v>
      </c>
      <c r="D54" s="177">
        <v>1</v>
      </c>
      <c r="E54" s="50"/>
      <c r="F54" s="50"/>
      <c r="G54" s="50"/>
      <c r="H54" s="50"/>
      <c r="I54" s="74"/>
      <c r="J54" s="50"/>
      <c r="K54" s="50"/>
      <c r="L54" s="50"/>
      <c r="M54" s="75">
        <f t="shared" si="8"/>
        <v>0</v>
      </c>
      <c r="N54" s="76">
        <f t="shared" si="9"/>
        <v>0</v>
      </c>
      <c r="O54" s="50"/>
    </row>
    <row r="55" spans="1:15" s="40" customFormat="1" ht="13.5" customHeight="1">
      <c r="A55" s="70"/>
      <c r="B55" s="78" t="s">
        <v>6</v>
      </c>
      <c r="C55" s="77"/>
      <c r="D55" s="145"/>
      <c r="E55" s="71"/>
      <c r="F55" s="71"/>
      <c r="G55" s="71"/>
      <c r="H55" s="71"/>
      <c r="I55" s="71"/>
      <c r="J55" s="71"/>
      <c r="K55" s="71"/>
      <c r="L55" s="71"/>
      <c r="M55" s="72"/>
      <c r="N55" s="71"/>
      <c r="O55" s="71"/>
    </row>
    <row r="56" spans="1:15" s="40" customFormat="1" ht="13.8">
      <c r="A56" s="73" t="s">
        <v>887</v>
      </c>
      <c r="B56" s="50" t="s">
        <v>8</v>
      </c>
      <c r="C56" s="173" t="s">
        <v>7</v>
      </c>
      <c r="D56" s="146">
        <v>1</v>
      </c>
      <c r="E56" s="50"/>
      <c r="F56" s="50"/>
      <c r="G56" s="50"/>
      <c r="H56" s="50"/>
      <c r="I56" s="74"/>
      <c r="J56" s="50"/>
      <c r="K56" s="50"/>
      <c r="L56" s="50"/>
      <c r="M56" s="75">
        <f>I56+J56</f>
        <v>0</v>
      </c>
      <c r="N56" s="76">
        <f>M56+K56</f>
        <v>0</v>
      </c>
      <c r="O56" s="50"/>
    </row>
    <row r="57" spans="1:15" s="40" customFormat="1" ht="13.5" customHeight="1">
      <c r="A57" s="70"/>
      <c r="B57" s="174" t="s">
        <v>351</v>
      </c>
      <c r="C57" s="175"/>
      <c r="D57" s="145"/>
      <c r="E57" s="71"/>
      <c r="F57" s="71"/>
      <c r="G57" s="71"/>
      <c r="H57" s="71"/>
      <c r="I57" s="71"/>
      <c r="J57" s="71"/>
      <c r="K57" s="71"/>
      <c r="L57" s="71"/>
      <c r="M57" s="72"/>
      <c r="N57" s="71"/>
      <c r="O57" s="71"/>
    </row>
    <row r="58" spans="1:15" s="40" customFormat="1" ht="13.8">
      <c r="A58" s="73" t="s">
        <v>888</v>
      </c>
      <c r="B58" s="50" t="s">
        <v>352</v>
      </c>
      <c r="C58" s="173" t="s">
        <v>353</v>
      </c>
      <c r="D58" s="146">
        <v>2</v>
      </c>
      <c r="E58" s="50"/>
      <c r="F58" s="50"/>
      <c r="G58" s="50"/>
      <c r="H58" s="50"/>
      <c r="I58" s="74"/>
      <c r="J58" s="50"/>
      <c r="K58" s="50"/>
      <c r="L58" s="50"/>
      <c r="M58" s="75">
        <f>I58+J58</f>
        <v>0</v>
      </c>
      <c r="N58" s="76">
        <f>M58+K58</f>
        <v>0</v>
      </c>
      <c r="O58" s="50"/>
    </row>
    <row r="59" spans="1:15" s="40" customFormat="1" ht="13.5" customHeight="1">
      <c r="A59" s="70"/>
      <c r="B59" s="78" t="s">
        <v>360</v>
      </c>
      <c r="C59" s="77"/>
      <c r="D59" s="172"/>
      <c r="E59" s="71"/>
      <c r="F59" s="71"/>
      <c r="G59" s="71"/>
      <c r="H59" s="71"/>
      <c r="I59" s="71"/>
      <c r="J59" s="71"/>
      <c r="K59" s="71"/>
      <c r="L59" s="71"/>
      <c r="M59" s="72"/>
      <c r="N59" s="71"/>
      <c r="O59" s="71"/>
    </row>
    <row r="60" spans="1:15" s="40" customFormat="1" ht="13.8">
      <c r="A60" s="73" t="s">
        <v>889</v>
      </c>
      <c r="B60" s="50" t="s">
        <v>361</v>
      </c>
      <c r="C60" s="173" t="s">
        <v>362</v>
      </c>
      <c r="D60" s="177">
        <v>13</v>
      </c>
      <c r="E60" s="50"/>
      <c r="F60" s="50"/>
      <c r="G60" s="50"/>
      <c r="H60" s="50"/>
      <c r="I60" s="74"/>
      <c r="J60" s="50"/>
      <c r="K60" s="50"/>
      <c r="L60" s="50"/>
      <c r="M60" s="75">
        <f>I60+J60</f>
        <v>0</v>
      </c>
      <c r="N60" s="76">
        <f>M60+K60</f>
        <v>0</v>
      </c>
      <c r="O60" s="50"/>
    </row>
    <row r="61" spans="1:15" s="40" customFormat="1" ht="13.8">
      <c r="A61" s="73" t="s">
        <v>890</v>
      </c>
      <c r="B61" s="50" t="s">
        <v>363</v>
      </c>
      <c r="C61" s="173" t="s">
        <v>364</v>
      </c>
      <c r="D61" s="177">
        <v>12</v>
      </c>
      <c r="E61" s="50"/>
      <c r="F61" s="50"/>
      <c r="G61" s="50"/>
      <c r="H61" s="50"/>
      <c r="I61" s="74"/>
      <c r="J61" s="50"/>
      <c r="K61" s="50"/>
      <c r="L61" s="50"/>
      <c r="M61" s="75">
        <f>I61+J61</f>
        <v>0</v>
      </c>
      <c r="N61" s="76">
        <f>M61+K61</f>
        <v>0</v>
      </c>
      <c r="O61" s="50"/>
    </row>
    <row r="62" spans="1:15" s="40" customFormat="1" ht="13.5" customHeight="1">
      <c r="A62" s="70"/>
      <c r="B62" s="174" t="s">
        <v>175</v>
      </c>
      <c r="C62" s="175"/>
      <c r="D62" s="185"/>
      <c r="E62" s="71"/>
      <c r="F62" s="71"/>
      <c r="G62" s="71"/>
      <c r="H62" s="71"/>
      <c r="I62" s="71"/>
      <c r="J62" s="71"/>
      <c r="K62" s="71"/>
      <c r="L62" s="71"/>
      <c r="M62" s="72"/>
      <c r="N62" s="71"/>
      <c r="O62" s="71"/>
    </row>
    <row r="63" spans="1:15" s="40" customFormat="1" ht="13.8">
      <c r="A63" s="73" t="s">
        <v>891</v>
      </c>
      <c r="B63" s="50" t="s">
        <v>176</v>
      </c>
      <c r="C63" s="173" t="s">
        <v>177</v>
      </c>
      <c r="D63" s="177">
        <v>1</v>
      </c>
      <c r="E63" s="50"/>
      <c r="F63" s="50"/>
      <c r="G63" s="50"/>
      <c r="H63" s="50"/>
      <c r="I63" s="74"/>
      <c r="J63" s="50"/>
      <c r="K63" s="50"/>
      <c r="L63" s="50"/>
      <c r="M63" s="75">
        <f>I63+J63</f>
        <v>0</v>
      </c>
      <c r="N63" s="76">
        <f>M63+K63</f>
        <v>0</v>
      </c>
      <c r="O63" s="50"/>
    </row>
    <row r="64" spans="1:15" s="40" customFormat="1" ht="13.5" customHeight="1">
      <c r="A64" s="70"/>
      <c r="B64" s="78" t="s">
        <v>374</v>
      </c>
      <c r="C64" s="77"/>
      <c r="D64" s="172"/>
      <c r="E64" s="71"/>
      <c r="F64" s="71"/>
      <c r="G64" s="71"/>
      <c r="H64" s="71"/>
      <c r="I64" s="71"/>
      <c r="J64" s="71"/>
      <c r="K64" s="71"/>
      <c r="L64" s="71"/>
      <c r="M64" s="72"/>
      <c r="N64" s="71"/>
      <c r="O64" s="71"/>
    </row>
    <row r="65" spans="1:15" s="40" customFormat="1" ht="13.8">
      <c r="A65" s="73" t="s">
        <v>892</v>
      </c>
      <c r="B65" s="173" t="s">
        <v>24</v>
      </c>
      <c r="C65" s="74" t="s">
        <v>375</v>
      </c>
      <c r="D65" s="177">
        <v>10</v>
      </c>
      <c r="E65" s="50"/>
      <c r="F65" s="50"/>
      <c r="G65" s="50"/>
      <c r="H65" s="50"/>
      <c r="I65" s="74"/>
      <c r="J65" s="50"/>
      <c r="K65" s="50"/>
      <c r="L65" s="50"/>
      <c r="M65" s="75">
        <f>I65+J65</f>
        <v>0</v>
      </c>
      <c r="N65" s="76">
        <f>M65+K65</f>
        <v>0</v>
      </c>
      <c r="O65" s="50"/>
    </row>
    <row r="66" spans="1:15" s="40" customFormat="1" ht="13.8">
      <c r="A66" s="73" t="s">
        <v>893</v>
      </c>
      <c r="B66" s="173" t="s">
        <v>24</v>
      </c>
      <c r="C66" s="74" t="s">
        <v>376</v>
      </c>
      <c r="D66" s="177">
        <v>3</v>
      </c>
      <c r="E66" s="50"/>
      <c r="F66" s="50"/>
      <c r="G66" s="50"/>
      <c r="H66" s="50"/>
      <c r="I66" s="74"/>
      <c r="J66" s="50"/>
      <c r="K66" s="50"/>
      <c r="L66" s="50"/>
      <c r="M66" s="75">
        <f>I66+J66</f>
        <v>0</v>
      </c>
      <c r="N66" s="76">
        <f>M66+K66</f>
        <v>0</v>
      </c>
      <c r="O66" s="50"/>
    </row>
    <row r="67" spans="1:15" s="40" customFormat="1" ht="13.8">
      <c r="A67" s="73" t="s">
        <v>894</v>
      </c>
      <c r="B67" s="173" t="s">
        <v>24</v>
      </c>
      <c r="C67" s="74" t="s">
        <v>377</v>
      </c>
      <c r="D67" s="177">
        <v>2</v>
      </c>
      <c r="E67" s="50"/>
      <c r="F67" s="50"/>
      <c r="G67" s="50"/>
      <c r="H67" s="50"/>
      <c r="I67" s="74"/>
      <c r="J67" s="50"/>
      <c r="K67" s="50"/>
      <c r="L67" s="50"/>
      <c r="M67" s="75">
        <f>I67+J67</f>
        <v>0</v>
      </c>
      <c r="N67" s="76">
        <f>M67+K67</f>
        <v>0</v>
      </c>
      <c r="O67" s="50"/>
    </row>
    <row r="68" spans="1:15" s="40" customFormat="1" ht="13.5" customHeight="1">
      <c r="A68" s="70"/>
      <c r="B68" s="78" t="s">
        <v>385</v>
      </c>
      <c r="C68" s="77"/>
      <c r="D68" s="172"/>
      <c r="E68" s="71"/>
      <c r="F68" s="71"/>
      <c r="G68" s="71"/>
      <c r="H68" s="71"/>
      <c r="I68" s="71"/>
      <c r="J68" s="71"/>
      <c r="K68" s="71"/>
      <c r="L68" s="71"/>
      <c r="M68" s="72"/>
      <c r="N68" s="71"/>
      <c r="O68" s="71"/>
    </row>
    <row r="69" spans="1:15" s="40" customFormat="1" ht="13.8">
      <c r="A69" s="73" t="s">
        <v>895</v>
      </c>
      <c r="B69" s="50" t="s">
        <v>386</v>
      </c>
      <c r="C69" s="74" t="s">
        <v>387</v>
      </c>
      <c r="D69" s="177">
        <v>8</v>
      </c>
      <c r="E69" s="50"/>
      <c r="F69" s="50"/>
      <c r="G69" s="50"/>
      <c r="H69" s="50"/>
      <c r="I69" s="74"/>
      <c r="J69" s="50"/>
      <c r="K69" s="50"/>
      <c r="L69" s="50"/>
      <c r="M69" s="75">
        <f>I69+J69</f>
        <v>0</v>
      </c>
      <c r="N69" s="76">
        <f>M69+K69</f>
        <v>0</v>
      </c>
      <c r="O69" s="50"/>
    </row>
    <row r="70" spans="1:15" s="40" customFormat="1" ht="13.8">
      <c r="A70" s="73" t="s">
        <v>896</v>
      </c>
      <c r="B70" s="50" t="s">
        <v>388</v>
      </c>
      <c r="C70" s="74" t="s">
        <v>389</v>
      </c>
      <c r="D70" s="177">
        <v>2</v>
      </c>
      <c r="E70" s="50"/>
      <c r="F70" s="50"/>
      <c r="G70" s="50"/>
      <c r="H70" s="50"/>
      <c r="I70" s="74"/>
      <c r="J70" s="50"/>
      <c r="K70" s="50"/>
      <c r="L70" s="50"/>
      <c r="M70" s="75">
        <f>I70+J70</f>
        <v>0</v>
      </c>
      <c r="N70" s="76">
        <f>M70+K70</f>
        <v>0</v>
      </c>
      <c r="O70" s="50"/>
    </row>
    <row r="71" spans="1:15" s="40" customFormat="1" ht="13.5" customHeight="1">
      <c r="A71" s="70"/>
      <c r="B71" s="78" t="s">
        <v>390</v>
      </c>
      <c r="C71" s="77"/>
      <c r="D71" s="172"/>
      <c r="E71" s="71"/>
      <c r="F71" s="71"/>
      <c r="G71" s="71"/>
      <c r="H71" s="71"/>
      <c r="I71" s="71"/>
      <c r="J71" s="71"/>
      <c r="K71" s="71"/>
      <c r="L71" s="71"/>
      <c r="M71" s="72"/>
      <c r="N71" s="71"/>
      <c r="O71" s="71"/>
    </row>
    <row r="72" spans="1:15" s="40" customFormat="1" ht="15" customHeight="1">
      <c r="A72" s="73" t="s">
        <v>897</v>
      </c>
      <c r="B72" s="262" t="s">
        <v>391</v>
      </c>
      <c r="C72" s="262" t="s">
        <v>392</v>
      </c>
      <c r="D72" s="263">
        <v>1</v>
      </c>
      <c r="E72" s="50"/>
      <c r="F72" s="50"/>
      <c r="G72" s="50"/>
      <c r="H72" s="50"/>
      <c r="I72" s="74"/>
      <c r="J72" s="50"/>
      <c r="K72" s="50"/>
      <c r="L72" s="50"/>
      <c r="M72" s="75">
        <f>I72+J72</f>
        <v>0</v>
      </c>
      <c r="N72" s="76">
        <f>M72+K72</f>
        <v>0</v>
      </c>
      <c r="O72" s="50"/>
    </row>
    <row r="73" spans="1:15" s="40" customFormat="1" ht="15" customHeight="1">
      <c r="A73" s="73" t="s">
        <v>898</v>
      </c>
      <c r="B73" s="262" t="s">
        <v>391</v>
      </c>
      <c r="C73" s="262" t="s">
        <v>393</v>
      </c>
      <c r="D73" s="263">
        <v>4</v>
      </c>
      <c r="E73" s="50"/>
      <c r="F73" s="50"/>
      <c r="G73" s="50"/>
      <c r="H73" s="50"/>
      <c r="I73" s="74"/>
      <c r="J73" s="50"/>
      <c r="K73" s="50"/>
      <c r="L73" s="50"/>
      <c r="M73" s="75">
        <f>I73+J73</f>
        <v>0</v>
      </c>
      <c r="N73" s="76">
        <f>M73+K73</f>
        <v>0</v>
      </c>
      <c r="O73" s="50"/>
    </row>
    <row r="74" spans="1:15" s="40" customFormat="1" ht="13.5" customHeight="1">
      <c r="A74" s="70"/>
      <c r="B74" s="78" t="s">
        <v>397</v>
      </c>
      <c r="C74" s="77"/>
      <c r="D74" s="172"/>
      <c r="E74" s="71"/>
      <c r="F74" s="71"/>
      <c r="G74" s="71"/>
      <c r="H74" s="71"/>
      <c r="I74" s="71"/>
      <c r="J74" s="71"/>
      <c r="K74" s="71"/>
      <c r="L74" s="71"/>
      <c r="M74" s="72"/>
      <c r="N74" s="71"/>
      <c r="O74" s="71"/>
    </row>
    <row r="75" spans="1:15" s="40" customFormat="1" ht="15" customHeight="1">
      <c r="A75" s="73" t="s">
        <v>899</v>
      </c>
      <c r="B75" s="50" t="s">
        <v>398</v>
      </c>
      <c r="C75" s="173" t="s">
        <v>399</v>
      </c>
      <c r="D75" s="177">
        <v>7</v>
      </c>
      <c r="E75" s="50"/>
      <c r="F75" s="50"/>
      <c r="G75" s="50"/>
      <c r="H75" s="50"/>
      <c r="I75" s="74"/>
      <c r="J75" s="50"/>
      <c r="K75" s="50"/>
      <c r="L75" s="50"/>
      <c r="M75" s="75">
        <f>I75+J75</f>
        <v>0</v>
      </c>
      <c r="N75" s="76">
        <f>M75+K75</f>
        <v>0</v>
      </c>
      <c r="O75" s="50"/>
    </row>
    <row r="76" spans="1:15" s="40" customFormat="1" ht="13.5" customHeight="1">
      <c r="A76" s="70"/>
      <c r="B76" s="78" t="s">
        <v>400</v>
      </c>
      <c r="C76" s="77"/>
      <c r="D76" s="172"/>
      <c r="E76" s="71"/>
      <c r="F76" s="71"/>
      <c r="G76" s="71"/>
      <c r="H76" s="71"/>
      <c r="I76" s="71"/>
      <c r="J76" s="71"/>
      <c r="K76" s="71"/>
      <c r="L76" s="71"/>
      <c r="M76" s="72"/>
      <c r="N76" s="71"/>
      <c r="O76" s="71"/>
    </row>
    <row r="77" spans="1:15" s="40" customFormat="1" ht="13.8">
      <c r="A77" s="73" t="s">
        <v>900</v>
      </c>
      <c r="B77" s="50" t="s">
        <v>757</v>
      </c>
      <c r="C77" s="74" t="s">
        <v>401</v>
      </c>
      <c r="D77" s="177">
        <v>70</v>
      </c>
      <c r="E77" s="50"/>
      <c r="F77" s="50"/>
      <c r="G77" s="50"/>
      <c r="H77" s="50"/>
      <c r="I77" s="74"/>
      <c r="J77" s="50"/>
      <c r="K77" s="50"/>
      <c r="L77" s="50"/>
      <c r="M77" s="75">
        <f>I77+J77</f>
        <v>0</v>
      </c>
      <c r="N77" s="76">
        <f>M77+K77</f>
        <v>0</v>
      </c>
      <c r="O77" s="50"/>
    </row>
    <row r="78" spans="1:15" s="40" customFormat="1" ht="13.8">
      <c r="A78" s="73" t="s">
        <v>901</v>
      </c>
      <c r="B78" s="50" t="s">
        <v>757</v>
      </c>
      <c r="C78" s="74" t="s">
        <v>402</v>
      </c>
      <c r="D78" s="177">
        <v>13</v>
      </c>
      <c r="E78" s="50"/>
      <c r="F78" s="50"/>
      <c r="G78" s="50"/>
      <c r="H78" s="50"/>
      <c r="I78" s="74"/>
      <c r="J78" s="50"/>
      <c r="K78" s="50"/>
      <c r="L78" s="50"/>
      <c r="M78" s="75">
        <f t="shared" ref="M78" si="10">I78+J78</f>
        <v>0</v>
      </c>
      <c r="N78" s="76">
        <f t="shared" ref="N78" si="11">M78+K78</f>
        <v>0</v>
      </c>
      <c r="O78" s="50"/>
    </row>
    <row r="79" spans="1:15" s="40" customFormat="1" ht="13.8">
      <c r="A79" s="73" t="s">
        <v>902</v>
      </c>
      <c r="B79" s="50" t="s">
        <v>757</v>
      </c>
      <c r="C79" s="74" t="s">
        <v>403</v>
      </c>
      <c r="D79" s="177">
        <v>1</v>
      </c>
      <c r="E79" s="50"/>
      <c r="F79" s="50"/>
      <c r="G79" s="50"/>
      <c r="H79" s="50"/>
      <c r="I79" s="74"/>
      <c r="J79" s="50"/>
      <c r="K79" s="50"/>
      <c r="L79" s="50"/>
      <c r="M79" s="75">
        <f t="shared" ref="M79:M82" si="12">I79+J79</f>
        <v>0</v>
      </c>
      <c r="N79" s="76">
        <f t="shared" ref="N79:N82" si="13">M79+K79</f>
        <v>0</v>
      </c>
      <c r="O79" s="50"/>
    </row>
    <row r="80" spans="1:15" s="40" customFormat="1" ht="13.8">
      <c r="A80" s="73" t="s">
        <v>903</v>
      </c>
      <c r="B80" s="50" t="s">
        <v>757</v>
      </c>
      <c r="C80" s="74" t="s">
        <v>404</v>
      </c>
      <c r="D80" s="177">
        <v>1</v>
      </c>
      <c r="E80" s="50"/>
      <c r="F80" s="50"/>
      <c r="G80" s="50"/>
      <c r="H80" s="50"/>
      <c r="I80" s="74"/>
      <c r="J80" s="50"/>
      <c r="K80" s="50"/>
      <c r="L80" s="50"/>
      <c r="M80" s="75">
        <f t="shared" si="12"/>
        <v>0</v>
      </c>
      <c r="N80" s="76">
        <f t="shared" si="13"/>
        <v>0</v>
      </c>
      <c r="O80" s="50"/>
    </row>
    <row r="81" spans="1:15" s="40" customFormat="1" ht="13.8">
      <c r="A81" s="73" t="s">
        <v>904</v>
      </c>
      <c r="B81" s="50" t="s">
        <v>405</v>
      </c>
      <c r="C81" s="74" t="s">
        <v>406</v>
      </c>
      <c r="D81" s="177">
        <v>4</v>
      </c>
      <c r="E81" s="50"/>
      <c r="F81" s="50"/>
      <c r="G81" s="50"/>
      <c r="H81" s="50"/>
      <c r="I81" s="74"/>
      <c r="J81" s="50"/>
      <c r="K81" s="50"/>
      <c r="L81" s="50"/>
      <c r="M81" s="75">
        <f t="shared" si="12"/>
        <v>0</v>
      </c>
      <c r="N81" s="76">
        <f t="shared" si="13"/>
        <v>0</v>
      </c>
      <c r="O81" s="50"/>
    </row>
    <row r="82" spans="1:15" s="40" customFormat="1" ht="13.8">
      <c r="A82" s="73" t="s">
        <v>905</v>
      </c>
      <c r="B82" s="173" t="s">
        <v>407</v>
      </c>
      <c r="C82" s="173" t="s">
        <v>408</v>
      </c>
      <c r="D82" s="177">
        <v>1</v>
      </c>
      <c r="E82" s="50"/>
      <c r="F82" s="50"/>
      <c r="G82" s="50"/>
      <c r="H82" s="50"/>
      <c r="I82" s="74"/>
      <c r="J82" s="50"/>
      <c r="K82" s="50"/>
      <c r="L82" s="50"/>
      <c r="M82" s="75">
        <f t="shared" si="12"/>
        <v>0</v>
      </c>
      <c r="N82" s="76">
        <f t="shared" si="13"/>
        <v>0</v>
      </c>
      <c r="O82" s="50"/>
    </row>
    <row r="83" spans="1:15" s="40" customFormat="1" ht="13.5" customHeight="1">
      <c r="A83" s="70"/>
      <c r="B83" s="78" t="s">
        <v>409</v>
      </c>
      <c r="C83" s="77"/>
      <c r="D83" s="172"/>
      <c r="E83" s="71"/>
      <c r="F83" s="71"/>
      <c r="G83" s="71"/>
      <c r="H83" s="71"/>
      <c r="I83" s="71"/>
      <c r="J83" s="71"/>
      <c r="K83" s="71"/>
      <c r="L83" s="71"/>
      <c r="M83" s="72"/>
      <c r="N83" s="71"/>
      <c r="O83" s="71"/>
    </row>
    <row r="84" spans="1:15" s="40" customFormat="1" ht="13.8">
      <c r="A84" s="73" t="s">
        <v>906</v>
      </c>
      <c r="B84" s="173" t="s">
        <v>410</v>
      </c>
      <c r="C84" s="173" t="s">
        <v>411</v>
      </c>
      <c r="D84" s="177">
        <v>10</v>
      </c>
      <c r="E84" s="50"/>
      <c r="F84" s="50"/>
      <c r="G84" s="50"/>
      <c r="H84" s="50"/>
      <c r="I84" s="74"/>
      <c r="J84" s="50"/>
      <c r="K84" s="50"/>
      <c r="L84" s="50"/>
      <c r="M84" s="75">
        <f>I84+J84</f>
        <v>0</v>
      </c>
      <c r="N84" s="76">
        <f>M84+K84</f>
        <v>0</v>
      </c>
      <c r="O84" s="50"/>
    </row>
    <row r="85" spans="1:15" s="40" customFormat="1" ht="13.5" customHeight="1">
      <c r="A85" s="70"/>
      <c r="B85" s="78" t="s">
        <v>412</v>
      </c>
      <c r="C85" s="77"/>
      <c r="D85" s="79"/>
      <c r="E85" s="71"/>
      <c r="F85" s="71"/>
      <c r="G85" s="71"/>
      <c r="H85" s="71"/>
      <c r="I85" s="71"/>
      <c r="J85" s="71"/>
      <c r="K85" s="71"/>
      <c r="L85" s="71"/>
      <c r="M85" s="72"/>
      <c r="N85" s="71"/>
      <c r="O85" s="71"/>
    </row>
    <row r="86" spans="1:15" s="40" customFormat="1" ht="13.8">
      <c r="A86" s="73" t="s">
        <v>907</v>
      </c>
      <c r="B86" s="102" t="s">
        <v>413</v>
      </c>
      <c r="C86" s="173" t="s">
        <v>414</v>
      </c>
      <c r="D86" s="38">
        <v>1</v>
      </c>
      <c r="E86" s="50"/>
      <c r="F86" s="50"/>
      <c r="G86" s="50"/>
      <c r="H86" s="50"/>
      <c r="I86" s="74"/>
      <c r="J86" s="50"/>
      <c r="K86" s="50"/>
      <c r="L86" s="50"/>
      <c r="M86" s="75">
        <f>I86+J86</f>
        <v>0</v>
      </c>
      <c r="N86" s="76">
        <f>M86+K86</f>
        <v>0</v>
      </c>
      <c r="O86" s="50"/>
    </row>
    <row r="87" spans="1:15" s="40" customFormat="1" ht="13.8">
      <c r="A87" s="73" t="s">
        <v>908</v>
      </c>
      <c r="B87" s="102" t="s">
        <v>415</v>
      </c>
      <c r="C87" s="173" t="s">
        <v>416</v>
      </c>
      <c r="D87" s="38">
        <v>1</v>
      </c>
      <c r="E87" s="50"/>
      <c r="F87" s="50"/>
      <c r="G87" s="50"/>
      <c r="H87" s="50"/>
      <c r="I87" s="74"/>
      <c r="J87" s="50"/>
      <c r="K87" s="50"/>
      <c r="L87" s="50"/>
      <c r="M87" s="75">
        <f t="shared" ref="M87" si="14">I87+J87</f>
        <v>0</v>
      </c>
      <c r="N87" s="76">
        <f t="shared" ref="N87" si="15">M87+K87</f>
        <v>0</v>
      </c>
      <c r="O87" s="50"/>
    </row>
    <row r="88" spans="1:15" s="40" customFormat="1" ht="13.5" customHeight="1">
      <c r="A88" s="70"/>
      <c r="B88" s="78" t="s">
        <v>433</v>
      </c>
      <c r="C88" s="77"/>
      <c r="D88" s="172"/>
      <c r="E88" s="71"/>
      <c r="F88" s="71"/>
      <c r="G88" s="71"/>
      <c r="H88" s="71"/>
      <c r="I88" s="71"/>
      <c r="J88" s="71"/>
      <c r="K88" s="71"/>
      <c r="L88" s="71"/>
      <c r="M88" s="72"/>
      <c r="N88" s="71"/>
      <c r="O88" s="71"/>
    </row>
    <row r="89" spans="1:15" s="40" customFormat="1" ht="13.8">
      <c r="A89" s="73" t="s">
        <v>909</v>
      </c>
      <c r="B89" s="50" t="s">
        <v>434</v>
      </c>
      <c r="C89" s="74" t="s">
        <v>435</v>
      </c>
      <c r="D89" s="177">
        <v>1</v>
      </c>
      <c r="E89" s="50"/>
      <c r="F89" s="50"/>
      <c r="G89" s="50"/>
      <c r="H89" s="50"/>
      <c r="I89" s="74"/>
      <c r="J89" s="50"/>
      <c r="K89" s="50"/>
      <c r="L89" s="50"/>
      <c r="M89" s="75">
        <f>I89+J89</f>
        <v>0</v>
      </c>
      <c r="N89" s="76">
        <f>M89+K89</f>
        <v>0</v>
      </c>
      <c r="O89" s="50"/>
    </row>
    <row r="90" spans="1:15" s="40" customFormat="1" ht="13.5" customHeight="1">
      <c r="A90" s="70"/>
      <c r="B90" s="78" t="s">
        <v>455</v>
      </c>
      <c r="C90" s="77"/>
      <c r="D90" s="172"/>
      <c r="E90" s="71"/>
      <c r="F90" s="71"/>
      <c r="G90" s="71"/>
      <c r="H90" s="71"/>
      <c r="I90" s="71"/>
      <c r="J90" s="71"/>
      <c r="K90" s="71"/>
      <c r="L90" s="71"/>
      <c r="M90" s="72"/>
      <c r="N90" s="71"/>
      <c r="O90" s="71"/>
    </row>
    <row r="91" spans="1:15" s="40" customFormat="1" ht="13.8">
      <c r="A91" s="73" t="s">
        <v>910</v>
      </c>
      <c r="B91" s="173" t="s">
        <v>24</v>
      </c>
      <c r="C91" s="173" t="s">
        <v>456</v>
      </c>
      <c r="D91" s="177">
        <v>1</v>
      </c>
      <c r="E91" s="50"/>
      <c r="F91" s="50"/>
      <c r="G91" s="50"/>
      <c r="H91" s="50"/>
      <c r="I91" s="74"/>
      <c r="J91" s="50"/>
      <c r="K91" s="50"/>
      <c r="L91" s="50"/>
      <c r="M91" s="75">
        <f>I91+J91</f>
        <v>0</v>
      </c>
      <c r="N91" s="76">
        <f>M91+K91</f>
        <v>0</v>
      </c>
      <c r="O91" s="50"/>
    </row>
    <row r="92" spans="1:15" s="40" customFormat="1" ht="13.5" customHeight="1">
      <c r="A92" s="70"/>
      <c r="B92" s="78" t="s">
        <v>457</v>
      </c>
      <c r="C92" s="77"/>
      <c r="D92" s="172"/>
      <c r="E92" s="71"/>
      <c r="F92" s="71"/>
      <c r="G92" s="71"/>
      <c r="H92" s="71"/>
      <c r="I92" s="71"/>
      <c r="J92" s="71"/>
      <c r="K92" s="71"/>
      <c r="L92" s="71"/>
      <c r="M92" s="72"/>
      <c r="N92" s="71"/>
      <c r="O92" s="71"/>
    </row>
    <row r="93" spans="1:15" s="40" customFormat="1" ht="13.8">
      <c r="A93" s="73" t="s">
        <v>911</v>
      </c>
      <c r="B93" s="173" t="s">
        <v>297</v>
      </c>
      <c r="C93" s="173" t="s">
        <v>458</v>
      </c>
      <c r="D93" s="177">
        <v>1</v>
      </c>
      <c r="E93" s="50"/>
      <c r="F93" s="50"/>
      <c r="G93" s="50"/>
      <c r="H93" s="50"/>
      <c r="I93" s="74"/>
      <c r="J93" s="50"/>
      <c r="K93" s="50"/>
      <c r="L93" s="50"/>
      <c r="M93" s="75">
        <f>I93+J93</f>
        <v>0</v>
      </c>
      <c r="N93" s="76">
        <f>M93+K93</f>
        <v>0</v>
      </c>
      <c r="O93" s="50"/>
    </row>
    <row r="94" spans="1:15" s="40" customFormat="1" ht="13.5" customHeight="1">
      <c r="A94" s="70"/>
      <c r="B94" s="78" t="s">
        <v>137</v>
      </c>
      <c r="C94" s="77"/>
      <c r="D94" s="172"/>
      <c r="E94" s="71"/>
      <c r="F94" s="71"/>
      <c r="G94" s="71"/>
      <c r="H94" s="71"/>
      <c r="I94" s="71"/>
      <c r="J94" s="71"/>
      <c r="K94" s="71"/>
      <c r="L94" s="71"/>
      <c r="M94" s="72"/>
      <c r="N94" s="71"/>
      <c r="O94" s="71"/>
    </row>
    <row r="95" spans="1:15" s="40" customFormat="1" ht="13.8">
      <c r="A95" s="73" t="s">
        <v>912</v>
      </c>
      <c r="B95" s="173" t="s">
        <v>139</v>
      </c>
      <c r="C95" s="173" t="s">
        <v>138</v>
      </c>
      <c r="D95" s="177">
        <v>1</v>
      </c>
      <c r="E95" s="50"/>
      <c r="F95" s="50"/>
      <c r="G95" s="50"/>
      <c r="H95" s="50"/>
      <c r="I95" s="74"/>
      <c r="J95" s="50"/>
      <c r="K95" s="50"/>
      <c r="L95" s="50"/>
      <c r="M95" s="75">
        <f>I95+J95</f>
        <v>0</v>
      </c>
      <c r="N95" s="76">
        <f>M95+K95</f>
        <v>0</v>
      </c>
      <c r="O95" s="50"/>
    </row>
    <row r="96" spans="1:15" s="40" customFormat="1" ht="13.5" customHeight="1">
      <c r="A96" s="70"/>
      <c r="B96" s="78" t="s">
        <v>459</v>
      </c>
      <c r="C96" s="77"/>
      <c r="D96" s="172"/>
      <c r="E96" s="71"/>
      <c r="F96" s="71"/>
      <c r="G96" s="71"/>
      <c r="H96" s="71"/>
      <c r="I96" s="71"/>
      <c r="J96" s="71"/>
      <c r="K96" s="71"/>
      <c r="L96" s="71"/>
      <c r="M96" s="72"/>
      <c r="N96" s="71"/>
      <c r="O96" s="71"/>
    </row>
    <row r="97" spans="1:15" s="40" customFormat="1" ht="13.8">
      <c r="A97" s="73" t="s">
        <v>913</v>
      </c>
      <c r="B97" s="50" t="s">
        <v>460</v>
      </c>
      <c r="C97" s="74" t="s">
        <v>461</v>
      </c>
      <c r="D97" s="177">
        <v>3</v>
      </c>
      <c r="E97" s="50"/>
      <c r="F97" s="50"/>
      <c r="G97" s="50"/>
      <c r="H97" s="50"/>
      <c r="I97" s="74"/>
      <c r="J97" s="50"/>
      <c r="K97" s="50"/>
      <c r="L97" s="50"/>
      <c r="M97" s="75">
        <f>I97+J97</f>
        <v>0</v>
      </c>
      <c r="N97" s="76">
        <f>M97+K97</f>
        <v>0</v>
      </c>
      <c r="O97" s="50"/>
    </row>
    <row r="98" spans="1:15" s="40" customFormat="1" ht="13.5" customHeight="1">
      <c r="A98" s="70"/>
      <c r="B98" s="78" t="s">
        <v>462</v>
      </c>
      <c r="C98" s="77"/>
      <c r="D98" s="172"/>
      <c r="E98" s="71"/>
      <c r="F98" s="71"/>
      <c r="G98" s="71"/>
      <c r="H98" s="71"/>
      <c r="I98" s="71"/>
      <c r="J98" s="71"/>
      <c r="K98" s="71"/>
      <c r="L98" s="71"/>
      <c r="M98" s="72"/>
      <c r="N98" s="71"/>
      <c r="O98" s="71"/>
    </row>
    <row r="99" spans="1:15" s="40" customFormat="1" ht="13.8">
      <c r="A99" s="73" t="s">
        <v>914</v>
      </c>
      <c r="B99" s="50" t="s">
        <v>45</v>
      </c>
      <c r="C99" s="74" t="s">
        <v>463</v>
      </c>
      <c r="D99" s="177">
        <v>1</v>
      </c>
      <c r="E99" s="50"/>
      <c r="F99" s="50"/>
      <c r="G99" s="50"/>
      <c r="H99" s="50"/>
      <c r="I99" s="74"/>
      <c r="J99" s="50"/>
      <c r="K99" s="50"/>
      <c r="L99" s="50"/>
      <c r="M99" s="75">
        <f>I99+J99</f>
        <v>0</v>
      </c>
      <c r="N99" s="76">
        <f>M99+K99</f>
        <v>0</v>
      </c>
      <c r="O99" s="50"/>
    </row>
    <row r="100" spans="1:15" s="40" customFormat="1" ht="13.8">
      <c r="A100" s="73" t="s">
        <v>915</v>
      </c>
      <c r="B100" s="50" t="s">
        <v>45</v>
      </c>
      <c r="C100" s="74" t="s">
        <v>464</v>
      </c>
      <c r="D100" s="177">
        <v>2</v>
      </c>
      <c r="E100" s="50"/>
      <c r="F100" s="50"/>
      <c r="G100" s="50"/>
      <c r="H100" s="50"/>
      <c r="I100" s="74"/>
      <c r="J100" s="50"/>
      <c r="K100" s="50"/>
      <c r="L100" s="50"/>
      <c r="M100" s="75">
        <f>I100+J100</f>
        <v>0</v>
      </c>
      <c r="N100" s="76">
        <f>M100+K100</f>
        <v>0</v>
      </c>
      <c r="O100" s="50"/>
    </row>
    <row r="101" spans="1:15" s="40" customFormat="1" ht="13.5" customHeight="1">
      <c r="A101" s="70"/>
      <c r="B101" s="78" t="s">
        <v>469</v>
      </c>
      <c r="C101" s="77"/>
      <c r="D101" s="172"/>
      <c r="E101" s="71"/>
      <c r="F101" s="71"/>
      <c r="G101" s="71"/>
      <c r="H101" s="71"/>
      <c r="I101" s="71"/>
      <c r="J101" s="71"/>
      <c r="K101" s="71"/>
      <c r="L101" s="71"/>
      <c r="M101" s="72"/>
      <c r="N101" s="71"/>
      <c r="O101" s="71"/>
    </row>
    <row r="102" spans="1:15" s="40" customFormat="1" ht="13.8">
      <c r="A102" s="73" t="s">
        <v>916</v>
      </c>
      <c r="B102" s="50" t="s">
        <v>366</v>
      </c>
      <c r="C102" s="74" t="s">
        <v>470</v>
      </c>
      <c r="D102" s="177">
        <v>2</v>
      </c>
      <c r="E102" s="50"/>
      <c r="F102" s="50"/>
      <c r="G102" s="50"/>
      <c r="H102" s="50"/>
      <c r="I102" s="74"/>
      <c r="J102" s="50"/>
      <c r="K102" s="50"/>
      <c r="L102" s="50"/>
      <c r="M102" s="75">
        <f>I102+J102</f>
        <v>0</v>
      </c>
      <c r="N102" s="76">
        <f>M102+K102</f>
        <v>0</v>
      </c>
      <c r="O102" s="50"/>
    </row>
    <row r="103" spans="1:15" s="40" customFormat="1" ht="13.5" customHeight="1">
      <c r="A103" s="70"/>
      <c r="B103" s="174" t="s">
        <v>471</v>
      </c>
      <c r="C103" s="88"/>
      <c r="D103" s="185"/>
      <c r="E103" s="71"/>
      <c r="F103" s="71"/>
      <c r="G103" s="71"/>
      <c r="H103" s="71"/>
      <c r="I103" s="71"/>
      <c r="J103" s="71"/>
      <c r="K103" s="71"/>
      <c r="L103" s="71"/>
      <c r="M103" s="72"/>
      <c r="N103" s="71"/>
      <c r="O103" s="71"/>
    </row>
    <row r="104" spans="1:15" s="40" customFormat="1" ht="13.8">
      <c r="A104" s="73" t="s">
        <v>917</v>
      </c>
      <c r="B104" s="50" t="s">
        <v>472</v>
      </c>
      <c r="C104" s="74" t="s">
        <v>473</v>
      </c>
      <c r="D104" s="177"/>
      <c r="E104" s="50"/>
      <c r="F104" s="50"/>
      <c r="G104" s="50"/>
      <c r="H104" s="50"/>
      <c r="I104" s="74"/>
      <c r="J104" s="50"/>
      <c r="K104" s="50"/>
      <c r="L104" s="50"/>
      <c r="M104" s="75">
        <f>I104+J104</f>
        <v>0</v>
      </c>
      <c r="N104" s="76">
        <f>M104+K104</f>
        <v>0</v>
      </c>
      <c r="O104" s="50"/>
    </row>
    <row r="105" spans="1:15" s="40" customFormat="1" ht="13.5" customHeight="1">
      <c r="A105" s="70"/>
      <c r="B105" s="78" t="s">
        <v>474</v>
      </c>
      <c r="C105" s="77"/>
      <c r="D105" s="172"/>
      <c r="E105" s="71"/>
      <c r="F105" s="71"/>
      <c r="G105" s="71"/>
      <c r="H105" s="71"/>
      <c r="I105" s="71"/>
      <c r="J105" s="71"/>
      <c r="K105" s="71"/>
      <c r="L105" s="71"/>
      <c r="M105" s="72"/>
      <c r="N105" s="71"/>
      <c r="O105" s="71"/>
    </row>
    <row r="106" spans="1:15" s="40" customFormat="1" ht="13.8">
      <c r="A106" s="73" t="s">
        <v>918</v>
      </c>
      <c r="B106" s="50" t="s">
        <v>475</v>
      </c>
      <c r="C106" s="74" t="s">
        <v>476</v>
      </c>
      <c r="D106" s="177">
        <v>1</v>
      </c>
      <c r="E106" s="50"/>
      <c r="F106" s="50"/>
      <c r="G106" s="50"/>
      <c r="H106" s="50"/>
      <c r="I106" s="74"/>
      <c r="J106" s="50"/>
      <c r="K106" s="50"/>
      <c r="L106" s="50"/>
      <c r="M106" s="75">
        <f>I106+J106</f>
        <v>0</v>
      </c>
      <c r="N106" s="76">
        <f>M106+K106</f>
        <v>0</v>
      </c>
      <c r="O106" s="50"/>
    </row>
    <row r="107" spans="1:15" s="40" customFormat="1" ht="13.8">
      <c r="A107" s="73" t="s">
        <v>919</v>
      </c>
      <c r="B107" s="50" t="s">
        <v>475</v>
      </c>
      <c r="C107" s="74" t="s">
        <v>477</v>
      </c>
      <c r="D107" s="177">
        <v>4</v>
      </c>
      <c r="E107" s="50"/>
      <c r="F107" s="50"/>
      <c r="G107" s="50"/>
      <c r="H107" s="50"/>
      <c r="I107" s="74"/>
      <c r="J107" s="50"/>
      <c r="K107" s="50"/>
      <c r="L107" s="50"/>
      <c r="M107" s="75">
        <f>I107+J107</f>
        <v>0</v>
      </c>
      <c r="N107" s="76">
        <f>M107+K107</f>
        <v>0</v>
      </c>
      <c r="O107" s="50"/>
    </row>
    <row r="108" spans="1:15" s="40" customFormat="1" ht="13.5" customHeight="1">
      <c r="A108" s="70"/>
      <c r="B108" s="78" t="s">
        <v>481</v>
      </c>
      <c r="C108" s="77"/>
      <c r="D108" s="172"/>
      <c r="E108" s="71"/>
      <c r="F108" s="71"/>
      <c r="G108" s="71"/>
      <c r="H108" s="71"/>
      <c r="I108" s="71"/>
      <c r="J108" s="71"/>
      <c r="K108" s="71"/>
      <c r="L108" s="71"/>
      <c r="M108" s="72"/>
      <c r="N108" s="71"/>
      <c r="O108" s="71"/>
    </row>
    <row r="109" spans="1:15" s="40" customFormat="1" ht="13.8">
      <c r="A109" s="73" t="s">
        <v>920</v>
      </c>
      <c r="B109" s="173" t="s">
        <v>482</v>
      </c>
      <c r="C109" s="173" t="s">
        <v>483</v>
      </c>
      <c r="D109" s="177">
        <v>1</v>
      </c>
      <c r="E109" s="50"/>
      <c r="F109" s="50"/>
      <c r="G109" s="50"/>
      <c r="H109" s="50"/>
      <c r="I109" s="74"/>
      <c r="J109" s="50"/>
      <c r="K109" s="50"/>
      <c r="L109" s="50"/>
      <c r="M109" s="75">
        <f>I109+J109</f>
        <v>0</v>
      </c>
      <c r="N109" s="76">
        <f>M109+K109</f>
        <v>0</v>
      </c>
      <c r="O109" s="50"/>
    </row>
    <row r="110" spans="1:15" s="40" customFormat="1" ht="13.5" customHeight="1">
      <c r="A110" s="70"/>
      <c r="B110" s="78" t="s">
        <v>14</v>
      </c>
      <c r="C110" s="77"/>
      <c r="D110" s="172"/>
      <c r="E110" s="71"/>
      <c r="F110" s="71"/>
      <c r="G110" s="71"/>
      <c r="H110" s="71"/>
      <c r="I110" s="71"/>
      <c r="J110" s="71"/>
      <c r="K110" s="71"/>
      <c r="L110" s="71"/>
      <c r="M110" s="72"/>
      <c r="N110" s="71"/>
      <c r="O110" s="71"/>
    </row>
    <row r="111" spans="1:15" s="40" customFormat="1" ht="13.8">
      <c r="A111" s="73" t="s">
        <v>921</v>
      </c>
      <c r="B111" s="173" t="s">
        <v>12</v>
      </c>
      <c r="C111" s="173" t="s">
        <v>13</v>
      </c>
      <c r="D111" s="177">
        <v>1</v>
      </c>
      <c r="E111" s="50"/>
      <c r="F111" s="50"/>
      <c r="G111" s="50"/>
      <c r="H111" s="50"/>
      <c r="I111" s="74"/>
      <c r="J111" s="50"/>
      <c r="K111" s="50"/>
      <c r="L111" s="50"/>
      <c r="M111" s="75">
        <f>I111+J111</f>
        <v>0</v>
      </c>
      <c r="N111" s="76">
        <f>M111+K111</f>
        <v>0</v>
      </c>
      <c r="O111" s="50"/>
    </row>
    <row r="112" spans="1:15" s="40" customFormat="1" ht="13.5" customHeight="1">
      <c r="A112" s="70"/>
      <c r="B112" s="184" t="s">
        <v>484</v>
      </c>
      <c r="C112" s="175"/>
      <c r="D112" s="185"/>
      <c r="E112" s="71"/>
      <c r="F112" s="71"/>
      <c r="G112" s="71"/>
      <c r="H112" s="71"/>
      <c r="I112" s="71"/>
      <c r="J112" s="71"/>
      <c r="K112" s="71"/>
      <c r="L112" s="71"/>
      <c r="M112" s="72"/>
      <c r="N112" s="71"/>
      <c r="O112" s="71"/>
    </row>
    <row r="113" spans="1:15" s="40" customFormat="1" ht="13.8">
      <c r="A113" s="73" t="s">
        <v>922</v>
      </c>
      <c r="B113" s="173" t="s">
        <v>270</v>
      </c>
      <c r="C113" s="173" t="s">
        <v>485</v>
      </c>
      <c r="D113" s="177">
        <v>1</v>
      </c>
      <c r="E113" s="50"/>
      <c r="F113" s="50"/>
      <c r="G113" s="50"/>
      <c r="H113" s="50"/>
      <c r="I113" s="74"/>
      <c r="J113" s="50"/>
      <c r="K113" s="50"/>
      <c r="L113" s="50"/>
      <c r="M113" s="75">
        <f>I113+J113</f>
        <v>0</v>
      </c>
      <c r="N113" s="76">
        <f>M113+K113</f>
        <v>0</v>
      </c>
      <c r="O113" s="50"/>
    </row>
    <row r="114" spans="1:15" s="40" customFormat="1" ht="13.8">
      <c r="A114" s="84"/>
      <c r="B114" s="184" t="s">
        <v>487</v>
      </c>
      <c r="C114" s="175"/>
      <c r="D114" s="185"/>
      <c r="E114" s="85"/>
      <c r="F114" s="85"/>
      <c r="G114" s="85"/>
      <c r="H114" s="85"/>
      <c r="I114" s="88"/>
      <c r="J114" s="85"/>
      <c r="K114" s="85"/>
      <c r="L114" s="85"/>
      <c r="M114" s="86"/>
      <c r="N114" s="89"/>
      <c r="O114" s="85"/>
    </row>
    <row r="115" spans="1:15" s="40" customFormat="1" ht="13.8">
      <c r="A115" s="73" t="s">
        <v>923</v>
      </c>
      <c r="B115" s="173" t="s">
        <v>3</v>
      </c>
      <c r="C115" s="173" t="s">
        <v>488</v>
      </c>
      <c r="D115" s="146">
        <v>15</v>
      </c>
      <c r="E115" s="50"/>
      <c r="F115" s="50"/>
      <c r="G115" s="50"/>
      <c r="H115" s="50"/>
      <c r="I115" s="74"/>
      <c r="J115" s="50"/>
      <c r="K115" s="50"/>
      <c r="L115" s="50"/>
      <c r="M115" s="75">
        <f>I115+J115</f>
        <v>0</v>
      </c>
      <c r="N115" s="76">
        <f>M115+K115</f>
        <v>0</v>
      </c>
      <c r="O115" s="50"/>
    </row>
    <row r="116" spans="1:15" s="40" customFormat="1" ht="13.8">
      <c r="A116" s="73" t="s">
        <v>924</v>
      </c>
      <c r="B116" s="173" t="s">
        <v>3</v>
      </c>
      <c r="C116" s="173" t="s">
        <v>489</v>
      </c>
      <c r="D116" s="146">
        <v>6</v>
      </c>
      <c r="E116" s="50"/>
      <c r="F116" s="50"/>
      <c r="G116" s="50"/>
      <c r="H116" s="50"/>
      <c r="I116" s="74"/>
      <c r="J116" s="50"/>
      <c r="K116" s="50"/>
      <c r="L116" s="50"/>
      <c r="M116" s="75">
        <f t="shared" ref="M116" si="16">I116+J116</f>
        <v>0</v>
      </c>
      <c r="N116" s="76">
        <f t="shared" ref="N116" si="17">M116+K116</f>
        <v>0</v>
      </c>
      <c r="O116" s="50"/>
    </row>
    <row r="117" spans="1:15" s="40" customFormat="1" ht="13.8">
      <c r="A117" s="84"/>
      <c r="B117" s="78" t="s">
        <v>171</v>
      </c>
      <c r="C117" s="77"/>
      <c r="D117" s="172"/>
      <c r="E117" s="85"/>
      <c r="F117" s="85"/>
      <c r="G117" s="85"/>
      <c r="H117" s="85"/>
      <c r="I117" s="88"/>
      <c r="J117" s="85"/>
      <c r="K117" s="85"/>
      <c r="L117" s="85"/>
      <c r="M117" s="86"/>
      <c r="N117" s="89"/>
      <c r="O117" s="85"/>
    </row>
    <row r="118" spans="1:15" s="40" customFormat="1" ht="13.8">
      <c r="A118" s="73" t="s">
        <v>925</v>
      </c>
      <c r="B118" s="173" t="s">
        <v>495</v>
      </c>
      <c r="C118" s="173" t="s">
        <v>496</v>
      </c>
      <c r="D118" s="146">
        <v>3</v>
      </c>
      <c r="E118" s="50"/>
      <c r="F118" s="50"/>
      <c r="G118" s="50"/>
      <c r="H118" s="50"/>
      <c r="I118" s="74"/>
      <c r="J118" s="50"/>
      <c r="K118" s="50"/>
      <c r="L118" s="50"/>
      <c r="M118" s="75">
        <f t="shared" ref="M118:M122" si="18">I118+J118</f>
        <v>0</v>
      </c>
      <c r="N118" s="76">
        <f t="shared" ref="N118:N122" si="19">M118+K118</f>
        <v>0</v>
      </c>
      <c r="O118" s="50"/>
    </row>
    <row r="119" spans="1:15" s="40" customFormat="1" ht="13.8">
      <c r="A119" s="73" t="s">
        <v>926</v>
      </c>
      <c r="B119" s="173" t="s">
        <v>495</v>
      </c>
      <c r="C119" s="173" t="s">
        <v>497</v>
      </c>
      <c r="D119" s="146">
        <v>3</v>
      </c>
      <c r="E119" s="50"/>
      <c r="F119" s="50"/>
      <c r="G119" s="50"/>
      <c r="H119" s="50"/>
      <c r="I119" s="74"/>
      <c r="J119" s="50"/>
      <c r="K119" s="50"/>
      <c r="L119" s="50"/>
      <c r="M119" s="75">
        <f t="shared" si="18"/>
        <v>0</v>
      </c>
      <c r="N119" s="76">
        <f t="shared" si="19"/>
        <v>0</v>
      </c>
      <c r="O119" s="50"/>
    </row>
    <row r="120" spans="1:15" s="40" customFormat="1" ht="13.8">
      <c r="A120" s="73" t="s">
        <v>927</v>
      </c>
      <c r="B120" s="173" t="s">
        <v>498</v>
      </c>
      <c r="C120" s="173" t="s">
        <v>499</v>
      </c>
      <c r="D120" s="146">
        <v>3</v>
      </c>
      <c r="E120" s="50"/>
      <c r="F120" s="50"/>
      <c r="G120" s="50"/>
      <c r="H120" s="50"/>
      <c r="I120" s="74"/>
      <c r="J120" s="50"/>
      <c r="K120" s="50"/>
      <c r="L120" s="50"/>
      <c r="M120" s="75">
        <f t="shared" si="18"/>
        <v>0</v>
      </c>
      <c r="N120" s="76">
        <f t="shared" si="19"/>
        <v>0</v>
      </c>
      <c r="O120" s="50"/>
    </row>
    <row r="121" spans="1:15" s="40" customFormat="1" ht="13.8">
      <c r="A121" s="73" t="s">
        <v>928</v>
      </c>
      <c r="B121" s="173" t="s">
        <v>500</v>
      </c>
      <c r="C121" s="173" t="s">
        <v>501</v>
      </c>
      <c r="D121" s="146">
        <v>3</v>
      </c>
      <c r="E121" s="50"/>
      <c r="F121" s="50"/>
      <c r="G121" s="50"/>
      <c r="H121" s="50"/>
      <c r="I121" s="74"/>
      <c r="J121" s="50"/>
      <c r="K121" s="50"/>
      <c r="L121" s="50"/>
      <c r="M121" s="75">
        <f t="shared" si="18"/>
        <v>0</v>
      </c>
      <c r="N121" s="76">
        <f t="shared" si="19"/>
        <v>0</v>
      </c>
      <c r="O121" s="50"/>
    </row>
    <row r="122" spans="1:15" s="40" customFormat="1" ht="13.8">
      <c r="A122" s="73" t="s">
        <v>929</v>
      </c>
      <c r="B122" s="173" t="s">
        <v>502</v>
      </c>
      <c r="C122" s="173" t="s">
        <v>503</v>
      </c>
      <c r="D122" s="146">
        <v>1</v>
      </c>
      <c r="E122" s="50"/>
      <c r="F122" s="50"/>
      <c r="G122" s="50"/>
      <c r="H122" s="50"/>
      <c r="I122" s="74"/>
      <c r="J122" s="50"/>
      <c r="K122" s="50"/>
      <c r="L122" s="50"/>
      <c r="M122" s="75">
        <f t="shared" si="18"/>
        <v>0</v>
      </c>
      <c r="N122" s="76">
        <f t="shared" si="19"/>
        <v>0</v>
      </c>
      <c r="O122" s="50"/>
    </row>
    <row r="123" spans="1:15" s="40" customFormat="1" ht="13.5" customHeight="1">
      <c r="A123" s="70"/>
      <c r="B123" s="78" t="s">
        <v>507</v>
      </c>
      <c r="C123" s="77"/>
      <c r="D123" s="172"/>
      <c r="E123" s="71"/>
      <c r="F123" s="71"/>
      <c r="G123" s="71"/>
      <c r="H123" s="71"/>
      <c r="I123" s="71"/>
      <c r="J123" s="71"/>
      <c r="K123" s="71"/>
      <c r="L123" s="71"/>
      <c r="M123" s="72"/>
      <c r="N123" s="71"/>
      <c r="O123" s="71"/>
    </row>
    <row r="124" spans="1:15" s="40" customFormat="1" ht="13.8">
      <c r="A124" s="73" t="s">
        <v>930</v>
      </c>
      <c r="B124" s="173" t="s">
        <v>155</v>
      </c>
      <c r="C124" s="173" t="s">
        <v>508</v>
      </c>
      <c r="D124" s="177">
        <v>3</v>
      </c>
      <c r="E124" s="50"/>
      <c r="F124" s="50"/>
      <c r="G124" s="50"/>
      <c r="H124" s="50"/>
      <c r="I124" s="74"/>
      <c r="J124" s="50"/>
      <c r="K124" s="50"/>
      <c r="L124" s="50"/>
      <c r="M124" s="75">
        <f>I124+J124</f>
        <v>0</v>
      </c>
      <c r="N124" s="76">
        <f>M124+K124</f>
        <v>0</v>
      </c>
      <c r="O124" s="50"/>
    </row>
    <row r="125" spans="1:15" s="40" customFormat="1" ht="13.5" customHeight="1">
      <c r="A125" s="70"/>
      <c r="B125" s="78" t="s">
        <v>518</v>
      </c>
      <c r="C125" s="77"/>
      <c r="D125" s="172"/>
      <c r="E125" s="71"/>
      <c r="F125" s="71"/>
      <c r="G125" s="71"/>
      <c r="H125" s="71"/>
      <c r="I125" s="71"/>
      <c r="J125" s="71"/>
      <c r="K125" s="71"/>
      <c r="L125" s="71"/>
      <c r="M125" s="72"/>
      <c r="N125" s="71"/>
      <c r="O125" s="71"/>
    </row>
    <row r="126" spans="1:15" s="40" customFormat="1" ht="13.8">
      <c r="A126" s="73" t="s">
        <v>931</v>
      </c>
      <c r="B126" s="50" t="s">
        <v>434</v>
      </c>
      <c r="C126" s="173" t="s">
        <v>519</v>
      </c>
      <c r="D126" s="177">
        <v>2</v>
      </c>
      <c r="E126" s="50"/>
      <c r="F126" s="50"/>
      <c r="G126" s="50"/>
      <c r="H126" s="50"/>
      <c r="I126" s="74"/>
      <c r="J126" s="50"/>
      <c r="K126" s="50"/>
      <c r="L126" s="50"/>
      <c r="M126" s="75">
        <f>I126+J126</f>
        <v>0</v>
      </c>
      <c r="N126" s="76">
        <f>M126+K126</f>
        <v>0</v>
      </c>
      <c r="O126" s="50"/>
    </row>
    <row r="127" spans="1:15" s="40" customFormat="1" ht="13.5" customHeight="1">
      <c r="A127" s="70"/>
      <c r="B127" s="78" t="s">
        <v>15</v>
      </c>
      <c r="C127" s="77"/>
      <c r="D127" s="172"/>
      <c r="E127" s="71"/>
      <c r="F127" s="71"/>
      <c r="G127" s="71"/>
      <c r="H127" s="71"/>
      <c r="I127" s="71"/>
      <c r="J127" s="71"/>
      <c r="K127" s="71"/>
      <c r="L127" s="71"/>
      <c r="M127" s="72"/>
      <c r="N127" s="71"/>
      <c r="O127" s="71"/>
    </row>
    <row r="128" spans="1:15" s="40" customFormat="1" ht="13.8">
      <c r="A128" s="73" t="s">
        <v>932</v>
      </c>
      <c r="B128" s="173" t="s">
        <v>3</v>
      </c>
      <c r="C128" s="173" t="s">
        <v>16</v>
      </c>
      <c r="D128" s="177">
        <v>1</v>
      </c>
      <c r="E128" s="50"/>
      <c r="F128" s="50"/>
      <c r="G128" s="50"/>
      <c r="H128" s="50"/>
      <c r="I128" s="74"/>
      <c r="J128" s="50"/>
      <c r="K128" s="50"/>
      <c r="L128" s="50"/>
      <c r="M128" s="75">
        <f>I128+J128</f>
        <v>0</v>
      </c>
      <c r="N128" s="76">
        <f>M128+K128</f>
        <v>0</v>
      </c>
      <c r="O128" s="50"/>
    </row>
    <row r="129" spans="1:15" s="40" customFormat="1" ht="13.5" customHeight="1">
      <c r="A129" s="70"/>
      <c r="B129" s="78" t="s">
        <v>17</v>
      </c>
      <c r="C129" s="77"/>
      <c r="D129" s="145"/>
      <c r="E129" s="71"/>
      <c r="F129" s="71"/>
      <c r="G129" s="71"/>
      <c r="H129" s="71"/>
      <c r="I129" s="71"/>
      <c r="J129" s="71"/>
      <c r="K129" s="71"/>
      <c r="L129" s="71"/>
      <c r="M129" s="72"/>
      <c r="N129" s="71"/>
      <c r="O129" s="71"/>
    </row>
    <row r="130" spans="1:15" s="40" customFormat="1" ht="13.8">
      <c r="A130" s="73" t="s">
        <v>933</v>
      </c>
      <c r="B130" s="173" t="s">
        <v>530</v>
      </c>
      <c r="C130" s="173" t="s">
        <v>531</v>
      </c>
      <c r="D130" s="177">
        <v>1</v>
      </c>
      <c r="E130" s="50"/>
      <c r="F130" s="50"/>
      <c r="G130" s="50"/>
      <c r="H130" s="50"/>
      <c r="I130" s="74"/>
      <c r="J130" s="50"/>
      <c r="K130" s="50"/>
      <c r="L130" s="50"/>
      <c r="M130" s="75">
        <f>I130+J130</f>
        <v>0</v>
      </c>
      <c r="N130" s="76">
        <f>M130+K130</f>
        <v>0</v>
      </c>
      <c r="O130" s="50"/>
    </row>
    <row r="131" spans="1:15" s="40" customFormat="1" ht="13.5" customHeight="1">
      <c r="A131" s="70"/>
      <c r="B131" s="78" t="s">
        <v>535</v>
      </c>
      <c r="C131" s="77"/>
      <c r="D131" s="172"/>
      <c r="E131" s="71"/>
      <c r="F131" s="71"/>
      <c r="G131" s="71"/>
      <c r="H131" s="71"/>
      <c r="I131" s="71"/>
      <c r="J131" s="71"/>
      <c r="K131" s="71"/>
      <c r="L131" s="71"/>
      <c r="M131" s="72"/>
      <c r="N131" s="71"/>
      <c r="O131" s="71"/>
    </row>
    <row r="132" spans="1:15" s="40" customFormat="1" ht="13.8">
      <c r="A132" s="73" t="s">
        <v>934</v>
      </c>
      <c r="B132" s="173" t="s">
        <v>4</v>
      </c>
      <c r="C132" s="173" t="s">
        <v>536</v>
      </c>
      <c r="D132" s="177">
        <v>1</v>
      </c>
      <c r="E132" s="50"/>
      <c r="F132" s="50"/>
      <c r="G132" s="50"/>
      <c r="H132" s="50"/>
      <c r="I132" s="74"/>
      <c r="J132" s="50"/>
      <c r="K132" s="50"/>
      <c r="L132" s="50"/>
      <c r="M132" s="75">
        <f>I132+J132</f>
        <v>0</v>
      </c>
      <c r="N132" s="76">
        <f>M132+K132</f>
        <v>0</v>
      </c>
      <c r="O132" s="50"/>
    </row>
    <row r="133" spans="1:15" s="40" customFormat="1" ht="13.8">
      <c r="A133" s="73" t="s">
        <v>935</v>
      </c>
      <c r="B133" s="173" t="s">
        <v>4</v>
      </c>
      <c r="C133" s="173" t="s">
        <v>537</v>
      </c>
      <c r="D133" s="177">
        <v>6</v>
      </c>
      <c r="E133" s="50"/>
      <c r="F133" s="50"/>
      <c r="G133" s="50"/>
      <c r="H133" s="50"/>
      <c r="I133" s="74"/>
      <c r="J133" s="50"/>
      <c r="K133" s="50"/>
      <c r="L133" s="50"/>
      <c r="M133" s="75">
        <f t="shared" ref="M133:M135" si="20">I133+J133</f>
        <v>0</v>
      </c>
      <c r="N133" s="76">
        <f t="shared" ref="N133:N135" si="21">M133+K133</f>
        <v>0</v>
      </c>
      <c r="O133" s="50"/>
    </row>
    <row r="134" spans="1:15" s="40" customFormat="1" ht="13.8">
      <c r="A134" s="73" t="s">
        <v>936</v>
      </c>
      <c r="B134" s="173" t="s">
        <v>4</v>
      </c>
      <c r="C134" s="173" t="s">
        <v>538</v>
      </c>
      <c r="D134" s="177">
        <v>16</v>
      </c>
      <c r="E134" s="50"/>
      <c r="F134" s="50"/>
      <c r="G134" s="50"/>
      <c r="H134" s="50"/>
      <c r="I134" s="74"/>
      <c r="J134" s="50"/>
      <c r="K134" s="50"/>
      <c r="L134" s="50"/>
      <c r="M134" s="75">
        <f t="shared" si="20"/>
        <v>0</v>
      </c>
      <c r="N134" s="76">
        <f t="shared" si="21"/>
        <v>0</v>
      </c>
      <c r="O134" s="50"/>
    </row>
    <row r="135" spans="1:15" s="40" customFormat="1" ht="13.8">
      <c r="A135" s="73" t="s">
        <v>937</v>
      </c>
      <c r="B135" s="173" t="s">
        <v>539</v>
      </c>
      <c r="C135" s="173" t="s">
        <v>540</v>
      </c>
      <c r="D135" s="177">
        <v>3</v>
      </c>
      <c r="E135" s="50"/>
      <c r="F135" s="50"/>
      <c r="G135" s="50"/>
      <c r="H135" s="50"/>
      <c r="I135" s="74"/>
      <c r="J135" s="50"/>
      <c r="K135" s="50"/>
      <c r="L135" s="50"/>
      <c r="M135" s="75">
        <f t="shared" si="20"/>
        <v>0</v>
      </c>
      <c r="N135" s="76">
        <f t="shared" si="21"/>
        <v>0</v>
      </c>
      <c r="O135" s="50"/>
    </row>
    <row r="136" spans="1:15" s="40" customFormat="1" ht="13.8">
      <c r="A136" s="84"/>
      <c r="B136" s="78" t="s">
        <v>541</v>
      </c>
      <c r="C136" s="77"/>
      <c r="D136" s="172"/>
      <c r="E136" s="85"/>
      <c r="F136" s="85"/>
      <c r="G136" s="85"/>
      <c r="H136" s="85"/>
      <c r="I136" s="88"/>
      <c r="J136" s="85"/>
      <c r="K136" s="85"/>
      <c r="L136" s="85"/>
      <c r="M136" s="86"/>
      <c r="N136" s="89"/>
      <c r="O136" s="85"/>
    </row>
    <row r="137" spans="1:15" s="40" customFormat="1" ht="13.8">
      <c r="A137" s="73" t="s">
        <v>938</v>
      </c>
      <c r="B137" s="173" t="s">
        <v>276</v>
      </c>
      <c r="C137" s="173" t="s">
        <v>542</v>
      </c>
      <c r="D137" s="177">
        <v>7</v>
      </c>
      <c r="E137" s="50"/>
      <c r="F137" s="50"/>
      <c r="G137" s="50"/>
      <c r="H137" s="50"/>
      <c r="I137" s="74"/>
      <c r="J137" s="50"/>
      <c r="K137" s="50"/>
      <c r="L137" s="50"/>
      <c r="M137" s="75">
        <f t="shared" ref="M137" si="22">I137+J137</f>
        <v>0</v>
      </c>
      <c r="N137" s="76">
        <f t="shared" ref="N137" si="23">M137+K137</f>
        <v>0</v>
      </c>
      <c r="O137" s="50"/>
    </row>
    <row r="138" spans="1:15" s="40" customFormat="1" ht="13.8">
      <c r="A138" s="84"/>
      <c r="B138" s="78" t="s">
        <v>543</v>
      </c>
      <c r="C138" s="77"/>
      <c r="D138" s="172"/>
      <c r="E138" s="85"/>
      <c r="F138" s="85"/>
      <c r="G138" s="85"/>
      <c r="H138" s="85"/>
      <c r="I138" s="88"/>
      <c r="J138" s="85"/>
      <c r="K138" s="85"/>
      <c r="L138" s="85"/>
      <c r="M138" s="86"/>
      <c r="N138" s="89"/>
      <c r="O138" s="85"/>
    </row>
    <row r="139" spans="1:15" s="40" customFormat="1" ht="13.8">
      <c r="A139" s="73" t="s">
        <v>939</v>
      </c>
      <c r="B139" s="173" t="s">
        <v>52</v>
      </c>
      <c r="C139" s="173" t="s">
        <v>544</v>
      </c>
      <c r="D139" s="177">
        <v>1</v>
      </c>
      <c r="E139" s="50"/>
      <c r="F139" s="50"/>
      <c r="G139" s="50"/>
      <c r="H139" s="50"/>
      <c r="I139" s="74"/>
      <c r="J139" s="50"/>
      <c r="K139" s="50"/>
      <c r="L139" s="50"/>
      <c r="M139" s="75">
        <f t="shared" ref="M139" si="24">I139+J139</f>
        <v>0</v>
      </c>
      <c r="N139" s="76">
        <f t="shared" ref="N139" si="25">M139+K139</f>
        <v>0</v>
      </c>
      <c r="O139" s="50"/>
    </row>
    <row r="140" spans="1:15" s="40" customFormat="1" ht="13.8">
      <c r="A140" s="84"/>
      <c r="B140" s="78" t="s">
        <v>134</v>
      </c>
      <c r="C140" s="77"/>
      <c r="D140" s="172"/>
      <c r="E140" s="85"/>
      <c r="F140" s="85"/>
      <c r="G140" s="85"/>
      <c r="H140" s="85"/>
      <c r="I140" s="88"/>
      <c r="J140" s="85"/>
      <c r="K140" s="85"/>
      <c r="L140" s="85"/>
      <c r="M140" s="86"/>
      <c r="N140" s="89"/>
      <c r="O140" s="85"/>
    </row>
    <row r="141" spans="1:15" s="40" customFormat="1" ht="13.8">
      <c r="A141" s="73" t="s">
        <v>940</v>
      </c>
      <c r="B141" s="173" t="s">
        <v>136</v>
      </c>
      <c r="C141" s="173" t="s">
        <v>135</v>
      </c>
      <c r="D141" s="177">
        <v>1</v>
      </c>
      <c r="E141" s="50"/>
      <c r="F141" s="50"/>
      <c r="G141" s="50"/>
      <c r="H141" s="50"/>
      <c r="I141" s="74"/>
      <c r="J141" s="50"/>
      <c r="K141" s="50"/>
      <c r="L141" s="50"/>
      <c r="M141" s="75">
        <f t="shared" ref="M141" si="26">I141+J141</f>
        <v>0</v>
      </c>
      <c r="N141" s="76">
        <f t="shared" ref="N141" si="27">M141+K141</f>
        <v>0</v>
      </c>
      <c r="O141" s="50"/>
    </row>
    <row r="142" spans="1:15" s="40" customFormat="1" ht="13.8">
      <c r="A142" s="84"/>
      <c r="B142" s="184" t="s">
        <v>551</v>
      </c>
      <c r="C142" s="175"/>
      <c r="D142" s="185"/>
      <c r="E142" s="85"/>
      <c r="F142" s="85"/>
      <c r="G142" s="85"/>
      <c r="H142" s="85"/>
      <c r="I142" s="88"/>
      <c r="J142" s="85"/>
      <c r="K142" s="85"/>
      <c r="L142" s="85"/>
      <c r="M142" s="86"/>
      <c r="N142" s="89"/>
      <c r="O142" s="85"/>
    </row>
    <row r="143" spans="1:15" s="40" customFormat="1" ht="13.8">
      <c r="A143" s="73" t="s">
        <v>941</v>
      </c>
      <c r="B143" s="188" t="s">
        <v>4</v>
      </c>
      <c r="C143" s="188" t="s">
        <v>554</v>
      </c>
      <c r="D143" s="177">
        <v>3</v>
      </c>
      <c r="E143" s="50"/>
      <c r="F143" s="50"/>
      <c r="G143" s="50"/>
      <c r="H143" s="50"/>
      <c r="I143" s="74"/>
      <c r="J143" s="50"/>
      <c r="K143" s="50"/>
      <c r="L143" s="50"/>
      <c r="M143" s="75">
        <f t="shared" ref="M143" si="28">I143+J143</f>
        <v>0</v>
      </c>
      <c r="N143" s="76">
        <f t="shared" ref="N143" si="29">M143+K143</f>
        <v>0</v>
      </c>
      <c r="O143" s="50"/>
    </row>
    <row r="144" spans="1:15" s="40" customFormat="1" ht="13.8">
      <c r="A144" s="84"/>
      <c r="B144" s="78" t="s">
        <v>561</v>
      </c>
      <c r="C144" s="77"/>
      <c r="D144" s="172"/>
      <c r="E144" s="85"/>
      <c r="F144" s="85"/>
      <c r="G144" s="85"/>
      <c r="H144" s="85"/>
      <c r="I144" s="88"/>
      <c r="J144" s="85"/>
      <c r="K144" s="85"/>
      <c r="L144" s="85"/>
      <c r="M144" s="86"/>
      <c r="N144" s="89"/>
      <c r="O144" s="85"/>
    </row>
    <row r="145" spans="1:15" s="40" customFormat="1" ht="13.8">
      <c r="A145" s="73" t="s">
        <v>942</v>
      </c>
      <c r="B145" s="173" t="s">
        <v>562</v>
      </c>
      <c r="C145" s="173" t="s">
        <v>563</v>
      </c>
      <c r="D145" s="177">
        <v>1</v>
      </c>
      <c r="E145" s="50"/>
      <c r="F145" s="50"/>
      <c r="G145" s="50"/>
      <c r="H145" s="50"/>
      <c r="I145" s="74"/>
      <c r="J145" s="50"/>
      <c r="K145" s="50"/>
      <c r="L145" s="50"/>
      <c r="M145" s="75">
        <f t="shared" ref="M145" si="30">I145+J145</f>
        <v>0</v>
      </c>
      <c r="N145" s="76">
        <f t="shared" ref="N145" si="31">M145+K145</f>
        <v>0</v>
      </c>
      <c r="O145" s="50"/>
    </row>
    <row r="146" spans="1:15" s="40" customFormat="1" ht="13.8">
      <c r="A146" s="73" t="s">
        <v>943</v>
      </c>
      <c r="B146" s="173" t="s">
        <v>562</v>
      </c>
      <c r="C146" s="173" t="s">
        <v>564</v>
      </c>
      <c r="D146" s="177">
        <v>1</v>
      </c>
      <c r="E146" s="50"/>
      <c r="F146" s="50"/>
      <c r="G146" s="50"/>
      <c r="H146" s="50"/>
      <c r="I146" s="74"/>
      <c r="J146" s="50"/>
      <c r="K146" s="50"/>
      <c r="L146" s="50"/>
      <c r="M146" s="75">
        <f t="shared" ref="M146" si="32">I146+J146</f>
        <v>0</v>
      </c>
      <c r="N146" s="76">
        <f t="shared" ref="N146" si="33">M146+K146</f>
        <v>0</v>
      </c>
      <c r="O146" s="50"/>
    </row>
    <row r="147" spans="1:15" s="40" customFormat="1" ht="13.8">
      <c r="A147" s="84"/>
      <c r="B147" s="78" t="s">
        <v>565</v>
      </c>
      <c r="C147" s="77"/>
      <c r="D147" s="172"/>
      <c r="E147" s="85"/>
      <c r="F147" s="85"/>
      <c r="G147" s="85"/>
      <c r="H147" s="85"/>
      <c r="I147" s="88"/>
      <c r="J147" s="85"/>
      <c r="K147" s="85"/>
      <c r="L147" s="85"/>
      <c r="M147" s="86"/>
      <c r="N147" s="89"/>
      <c r="O147" s="85"/>
    </row>
    <row r="148" spans="1:15" s="40" customFormat="1" ht="13.8">
      <c r="A148" s="73" t="s">
        <v>944</v>
      </c>
      <c r="B148" s="173" t="s">
        <v>566</v>
      </c>
      <c r="C148" s="173" t="s">
        <v>567</v>
      </c>
      <c r="D148" s="177">
        <v>1</v>
      </c>
      <c r="E148" s="50"/>
      <c r="F148" s="50"/>
      <c r="G148" s="50"/>
      <c r="H148" s="50"/>
      <c r="I148" s="74"/>
      <c r="J148" s="50"/>
      <c r="K148" s="50"/>
      <c r="L148" s="50"/>
      <c r="M148" s="75">
        <f t="shared" ref="M148" si="34">I148+J148</f>
        <v>0</v>
      </c>
      <c r="N148" s="76">
        <f t="shared" ref="N148" si="35">M148+K148</f>
        <v>0</v>
      </c>
      <c r="O148" s="50"/>
    </row>
    <row r="149" spans="1:15" s="40" customFormat="1" ht="13.8">
      <c r="A149" s="84"/>
      <c r="B149" s="78" t="s">
        <v>573</v>
      </c>
      <c r="C149" s="77"/>
      <c r="D149" s="79"/>
      <c r="E149" s="85"/>
      <c r="F149" s="85"/>
      <c r="G149" s="85"/>
      <c r="H149" s="85"/>
      <c r="I149" s="88"/>
      <c r="J149" s="85"/>
      <c r="K149" s="85"/>
      <c r="L149" s="85"/>
      <c r="M149" s="86"/>
      <c r="N149" s="89"/>
      <c r="O149" s="85"/>
    </row>
    <row r="150" spans="1:15" s="40" customFormat="1" ht="13.8">
      <c r="A150" s="73" t="s">
        <v>945</v>
      </c>
      <c r="B150" s="264" t="s">
        <v>5</v>
      </c>
      <c r="C150" s="173" t="s">
        <v>574</v>
      </c>
      <c r="D150" s="38">
        <v>4</v>
      </c>
      <c r="E150" s="50"/>
      <c r="F150" s="50"/>
      <c r="G150" s="50"/>
      <c r="H150" s="50"/>
      <c r="I150" s="74"/>
      <c r="J150" s="50"/>
      <c r="K150" s="50"/>
      <c r="L150" s="50"/>
      <c r="M150" s="75">
        <f t="shared" ref="M150" si="36">I150+J150</f>
        <v>0</v>
      </c>
      <c r="N150" s="76">
        <f t="shared" ref="N150" si="37">M150+K150</f>
        <v>0</v>
      </c>
      <c r="O150" s="50"/>
    </row>
    <row r="151" spans="1:15" s="40" customFormat="1" ht="13.8">
      <c r="A151" s="84"/>
      <c r="B151" s="78" t="s">
        <v>22</v>
      </c>
      <c r="C151" s="175"/>
      <c r="D151" s="185"/>
      <c r="E151" s="85"/>
      <c r="F151" s="85"/>
      <c r="G151" s="85"/>
      <c r="H151" s="85"/>
      <c r="I151" s="88"/>
      <c r="J151" s="85"/>
      <c r="K151" s="85"/>
      <c r="L151" s="85"/>
      <c r="M151" s="86"/>
      <c r="N151" s="89"/>
      <c r="O151" s="85"/>
    </row>
    <row r="152" spans="1:15" s="40" customFormat="1" ht="13.8">
      <c r="A152" s="73" t="s">
        <v>946</v>
      </c>
      <c r="B152" s="173" t="s">
        <v>581</v>
      </c>
      <c r="C152" s="74" t="s">
        <v>582</v>
      </c>
      <c r="D152" s="177">
        <v>1</v>
      </c>
      <c r="E152" s="50"/>
      <c r="F152" s="50"/>
      <c r="G152" s="50"/>
      <c r="H152" s="50"/>
      <c r="I152" s="74"/>
      <c r="J152" s="50"/>
      <c r="K152" s="50"/>
      <c r="L152" s="50"/>
      <c r="M152" s="75">
        <f t="shared" ref="M152" si="38">I152+J152</f>
        <v>0</v>
      </c>
      <c r="N152" s="76">
        <f t="shared" ref="N152" si="39">M152+K152</f>
        <v>0</v>
      </c>
      <c r="O152" s="50"/>
    </row>
    <row r="153" spans="1:15" s="40" customFormat="1" ht="13.8">
      <c r="A153" s="84"/>
      <c r="B153" s="78" t="s">
        <v>586</v>
      </c>
      <c r="C153" s="77"/>
      <c r="D153" s="172"/>
      <c r="E153" s="85"/>
      <c r="F153" s="85"/>
      <c r="G153" s="85"/>
      <c r="H153" s="85"/>
      <c r="I153" s="88"/>
      <c r="J153" s="85"/>
      <c r="K153" s="85"/>
      <c r="L153" s="85"/>
      <c r="M153" s="86"/>
      <c r="N153" s="89"/>
      <c r="O153" s="85"/>
    </row>
    <row r="154" spans="1:15" s="40" customFormat="1" ht="13.8">
      <c r="A154" s="73" t="s">
        <v>947</v>
      </c>
      <c r="B154" s="50" t="s">
        <v>155</v>
      </c>
      <c r="C154" s="74" t="s">
        <v>587</v>
      </c>
      <c r="D154" s="177">
        <v>3</v>
      </c>
      <c r="E154" s="50"/>
      <c r="F154" s="50"/>
      <c r="G154" s="50"/>
      <c r="H154" s="50"/>
      <c r="I154" s="74"/>
      <c r="J154" s="50"/>
      <c r="K154" s="50"/>
      <c r="L154" s="50"/>
      <c r="M154" s="75">
        <f t="shared" ref="M154" si="40">I154+J154</f>
        <v>0</v>
      </c>
      <c r="N154" s="76">
        <f t="shared" ref="N154" si="41">M154+K154</f>
        <v>0</v>
      </c>
      <c r="O154" s="50"/>
    </row>
    <row r="155" spans="1:15" s="40" customFormat="1" ht="15" customHeight="1">
      <c r="A155" s="84"/>
      <c r="B155" s="78" t="s">
        <v>591</v>
      </c>
      <c r="C155" s="175"/>
      <c r="D155" s="185"/>
      <c r="E155" s="85"/>
      <c r="F155" s="85"/>
      <c r="G155" s="85"/>
      <c r="H155" s="85"/>
      <c r="I155" s="88"/>
      <c r="J155" s="85"/>
      <c r="K155" s="85"/>
      <c r="L155" s="85"/>
      <c r="M155" s="86"/>
      <c r="N155" s="89"/>
      <c r="O155" s="85"/>
    </row>
    <row r="156" spans="1:15" s="40" customFormat="1" ht="15" customHeight="1">
      <c r="A156" s="73" t="s">
        <v>948</v>
      </c>
      <c r="B156" s="50" t="s">
        <v>592</v>
      </c>
      <c r="C156" s="173" t="s">
        <v>593</v>
      </c>
      <c r="D156" s="177">
        <v>5</v>
      </c>
      <c r="E156" s="50"/>
      <c r="F156" s="50"/>
      <c r="G156" s="50"/>
      <c r="H156" s="50"/>
      <c r="I156" s="74"/>
      <c r="J156" s="50"/>
      <c r="K156" s="50"/>
      <c r="L156" s="50"/>
      <c r="M156" s="75">
        <f t="shared" ref="M156" si="42">I156+J156</f>
        <v>0</v>
      </c>
      <c r="N156" s="76">
        <f t="shared" ref="N156" si="43">M156+K156</f>
        <v>0</v>
      </c>
      <c r="O156" s="50"/>
    </row>
    <row r="157" spans="1:15" s="40" customFormat="1" ht="15" customHeight="1">
      <c r="A157" s="73" t="s">
        <v>949</v>
      </c>
      <c r="B157" s="50" t="s">
        <v>5</v>
      </c>
      <c r="C157" s="173" t="s">
        <v>594</v>
      </c>
      <c r="D157" s="177">
        <v>8</v>
      </c>
      <c r="E157" s="50"/>
      <c r="F157" s="50"/>
      <c r="G157" s="50"/>
      <c r="H157" s="50"/>
      <c r="I157" s="74"/>
      <c r="J157" s="50"/>
      <c r="K157" s="50"/>
      <c r="L157" s="50"/>
      <c r="M157" s="75">
        <f t="shared" ref="M157:M161" si="44">I157+J157</f>
        <v>0</v>
      </c>
      <c r="N157" s="76">
        <f t="shared" ref="N157:N161" si="45">M157+K157</f>
        <v>0</v>
      </c>
      <c r="O157" s="50"/>
    </row>
    <row r="158" spans="1:15" s="40" customFormat="1" ht="15" customHeight="1">
      <c r="A158" s="73" t="s">
        <v>950</v>
      </c>
      <c r="B158" s="50" t="s">
        <v>5</v>
      </c>
      <c r="C158" s="173" t="s">
        <v>595</v>
      </c>
      <c r="D158" s="177">
        <v>2</v>
      </c>
      <c r="E158" s="50"/>
      <c r="F158" s="50"/>
      <c r="G158" s="50"/>
      <c r="H158" s="50"/>
      <c r="I158" s="74"/>
      <c r="J158" s="50"/>
      <c r="K158" s="50"/>
      <c r="L158" s="50"/>
      <c r="M158" s="75">
        <f t="shared" si="44"/>
        <v>0</v>
      </c>
      <c r="N158" s="76">
        <f t="shared" si="45"/>
        <v>0</v>
      </c>
      <c r="O158" s="50"/>
    </row>
    <row r="159" spans="1:15" s="40" customFormat="1" ht="15" customHeight="1">
      <c r="A159" s="73" t="s">
        <v>951</v>
      </c>
      <c r="B159" s="265" t="s">
        <v>530</v>
      </c>
      <c r="C159" s="266" t="s">
        <v>596</v>
      </c>
      <c r="D159" s="267">
        <v>6</v>
      </c>
      <c r="E159" s="50"/>
      <c r="F159" s="50"/>
      <c r="G159" s="50"/>
      <c r="H159" s="50"/>
      <c r="I159" s="74"/>
      <c r="J159" s="50"/>
      <c r="K159" s="50"/>
      <c r="L159" s="50"/>
      <c r="M159" s="75">
        <f t="shared" si="44"/>
        <v>0</v>
      </c>
      <c r="N159" s="76">
        <f t="shared" si="45"/>
        <v>0</v>
      </c>
      <c r="O159" s="50"/>
    </row>
    <row r="160" spans="1:15" s="40" customFormat="1" ht="15" customHeight="1">
      <c r="A160" s="73" t="s">
        <v>953</v>
      </c>
      <c r="B160" s="173" t="s">
        <v>24</v>
      </c>
      <c r="C160" s="266" t="s">
        <v>597</v>
      </c>
      <c r="D160" s="267">
        <v>1</v>
      </c>
      <c r="E160" s="50"/>
      <c r="F160" s="50"/>
      <c r="G160" s="50"/>
      <c r="H160" s="50"/>
      <c r="I160" s="74"/>
      <c r="J160" s="50"/>
      <c r="K160" s="50"/>
      <c r="L160" s="50"/>
      <c r="M160" s="75">
        <f t="shared" si="44"/>
        <v>0</v>
      </c>
      <c r="N160" s="76">
        <f t="shared" si="45"/>
        <v>0</v>
      </c>
      <c r="O160" s="50"/>
    </row>
    <row r="161" spans="1:15" s="40" customFormat="1" ht="15" customHeight="1">
      <c r="A161" s="73" t="s">
        <v>954</v>
      </c>
      <c r="B161" s="173" t="s">
        <v>24</v>
      </c>
      <c r="C161" s="173" t="s">
        <v>598</v>
      </c>
      <c r="D161" s="177">
        <v>2</v>
      </c>
      <c r="E161" s="50"/>
      <c r="F161" s="50"/>
      <c r="G161" s="50"/>
      <c r="H161" s="50"/>
      <c r="I161" s="74"/>
      <c r="J161" s="50"/>
      <c r="K161" s="50"/>
      <c r="L161" s="50"/>
      <c r="M161" s="75">
        <f t="shared" si="44"/>
        <v>0</v>
      </c>
      <c r="N161" s="76">
        <f t="shared" si="45"/>
        <v>0</v>
      </c>
      <c r="O161" s="50"/>
    </row>
    <row r="162" spans="1:15" s="40" customFormat="1" ht="13.8">
      <c r="A162" s="84"/>
      <c r="B162" s="78" t="s">
        <v>599</v>
      </c>
      <c r="C162" s="77"/>
      <c r="D162" s="172"/>
      <c r="E162" s="85"/>
      <c r="F162" s="85"/>
      <c r="G162" s="85"/>
      <c r="H162" s="85"/>
      <c r="I162" s="88"/>
      <c r="J162" s="85"/>
      <c r="K162" s="85"/>
      <c r="L162" s="85"/>
      <c r="M162" s="86"/>
      <c r="N162" s="89"/>
      <c r="O162" s="85"/>
    </row>
    <row r="163" spans="1:15" s="40" customFormat="1" ht="13.8">
      <c r="A163" s="73" t="s">
        <v>955</v>
      </c>
      <c r="B163" s="50" t="s">
        <v>5</v>
      </c>
      <c r="C163" s="173" t="s">
        <v>600</v>
      </c>
      <c r="D163" s="177">
        <v>1</v>
      </c>
      <c r="E163" s="50"/>
      <c r="F163" s="50"/>
      <c r="G163" s="50"/>
      <c r="H163" s="50"/>
      <c r="I163" s="74"/>
      <c r="J163" s="50"/>
      <c r="K163" s="50"/>
      <c r="L163" s="50"/>
      <c r="M163" s="75">
        <f t="shared" ref="M163" si="46">I163+J163</f>
        <v>0</v>
      </c>
      <c r="N163" s="76">
        <f t="shared" ref="N163" si="47">M163+K163</f>
        <v>0</v>
      </c>
      <c r="O163" s="50"/>
    </row>
    <row r="164" spans="1:15" s="40" customFormat="1" ht="13.8">
      <c r="A164" s="84"/>
      <c r="B164" s="78" t="s">
        <v>605</v>
      </c>
      <c r="C164" s="77"/>
      <c r="D164" s="172"/>
      <c r="E164" s="85"/>
      <c r="F164" s="85"/>
      <c r="G164" s="85"/>
      <c r="H164" s="85"/>
      <c r="I164" s="88"/>
      <c r="J164" s="85"/>
      <c r="K164" s="85"/>
      <c r="L164" s="85"/>
      <c r="M164" s="86"/>
      <c r="N164" s="89"/>
      <c r="O164" s="85"/>
    </row>
    <row r="165" spans="1:15" s="40" customFormat="1" ht="13.8">
      <c r="A165" s="73" t="s">
        <v>956</v>
      </c>
      <c r="B165" s="173" t="s">
        <v>606</v>
      </c>
      <c r="C165" s="173" t="s">
        <v>607</v>
      </c>
      <c r="D165" s="177">
        <v>1</v>
      </c>
      <c r="E165" s="50"/>
      <c r="F165" s="50"/>
      <c r="G165" s="50"/>
      <c r="H165" s="50"/>
      <c r="I165" s="74"/>
      <c r="J165" s="50"/>
      <c r="K165" s="50"/>
      <c r="L165" s="50"/>
      <c r="M165" s="75">
        <f t="shared" ref="M165" si="48">I165+J165</f>
        <v>0</v>
      </c>
      <c r="N165" s="76">
        <f t="shared" ref="N165" si="49">M165+K165</f>
        <v>0</v>
      </c>
      <c r="O165" s="50"/>
    </row>
    <row r="166" spans="1:15" s="40" customFormat="1" ht="13.8">
      <c r="A166" s="73" t="s">
        <v>957</v>
      </c>
      <c r="B166" s="173" t="s">
        <v>608</v>
      </c>
      <c r="C166" s="191" t="s">
        <v>609</v>
      </c>
      <c r="D166" s="177">
        <v>1</v>
      </c>
      <c r="E166" s="50"/>
      <c r="F166" s="50"/>
      <c r="G166" s="50"/>
      <c r="H166" s="50"/>
      <c r="I166" s="74"/>
      <c r="J166" s="50"/>
      <c r="K166" s="50"/>
      <c r="L166" s="50"/>
      <c r="M166" s="75">
        <f t="shared" ref="M166" si="50">I166+J166</f>
        <v>0</v>
      </c>
      <c r="N166" s="76">
        <f t="shared" ref="N166" si="51">M166+K166</f>
        <v>0</v>
      </c>
      <c r="O166" s="50"/>
    </row>
    <row r="167" spans="1:15" s="40" customFormat="1" ht="13.8">
      <c r="A167" s="84"/>
      <c r="B167" s="78" t="s">
        <v>610</v>
      </c>
      <c r="C167" s="256"/>
      <c r="D167" s="185"/>
      <c r="E167" s="85"/>
      <c r="F167" s="85"/>
      <c r="G167" s="85"/>
      <c r="H167" s="85"/>
      <c r="I167" s="88"/>
      <c r="J167" s="85"/>
      <c r="K167" s="85"/>
      <c r="L167" s="85"/>
      <c r="M167" s="86"/>
      <c r="N167" s="89"/>
      <c r="O167" s="85"/>
    </row>
    <row r="168" spans="1:15" s="40" customFormat="1" ht="13.8">
      <c r="A168" s="73" t="s">
        <v>958</v>
      </c>
      <c r="B168" s="173" t="s">
        <v>613</v>
      </c>
      <c r="C168" s="173" t="s">
        <v>614</v>
      </c>
      <c r="D168" s="177">
        <v>1</v>
      </c>
      <c r="E168" s="50"/>
      <c r="F168" s="50"/>
      <c r="G168" s="50"/>
      <c r="H168" s="50"/>
      <c r="I168" s="74"/>
      <c r="J168" s="50"/>
      <c r="K168" s="50"/>
      <c r="L168" s="50"/>
      <c r="M168" s="75">
        <f t="shared" ref="M168:M169" si="52">I168+J168</f>
        <v>0</v>
      </c>
      <c r="N168" s="76">
        <f t="shared" ref="N168:N169" si="53">M168+K168</f>
        <v>0</v>
      </c>
      <c r="O168" s="50"/>
    </row>
    <row r="169" spans="1:15" s="40" customFormat="1" ht="13.8">
      <c r="A169" s="73" t="s">
        <v>959</v>
      </c>
      <c r="B169" s="173" t="s">
        <v>615</v>
      </c>
      <c r="C169" s="173" t="s">
        <v>616</v>
      </c>
      <c r="D169" s="177">
        <v>1</v>
      </c>
      <c r="E169" s="50"/>
      <c r="F169" s="50"/>
      <c r="G169" s="50"/>
      <c r="H169" s="50"/>
      <c r="I169" s="74"/>
      <c r="J169" s="50"/>
      <c r="K169" s="50"/>
      <c r="L169" s="50"/>
      <c r="M169" s="75">
        <f t="shared" si="52"/>
        <v>0</v>
      </c>
      <c r="N169" s="76">
        <f t="shared" si="53"/>
        <v>0</v>
      </c>
      <c r="O169" s="50"/>
    </row>
    <row r="170" spans="1:15" s="40" customFormat="1" ht="13.8">
      <c r="A170" s="73" t="s">
        <v>960</v>
      </c>
      <c r="B170" s="173" t="s">
        <v>615</v>
      </c>
      <c r="C170" s="173" t="s">
        <v>617</v>
      </c>
      <c r="D170" s="177">
        <v>4</v>
      </c>
      <c r="E170" s="50"/>
      <c r="F170" s="50"/>
      <c r="G170" s="50"/>
      <c r="H170" s="50"/>
      <c r="I170" s="74"/>
      <c r="J170" s="50"/>
      <c r="K170" s="50"/>
      <c r="L170" s="50"/>
      <c r="M170" s="75">
        <f t="shared" ref="M170:M174" si="54">I170+J170</f>
        <v>0</v>
      </c>
      <c r="N170" s="76">
        <f t="shared" ref="N170:N174" si="55">M170+K170</f>
        <v>0</v>
      </c>
      <c r="O170" s="50"/>
    </row>
    <row r="171" spans="1:15" s="40" customFormat="1" ht="13.8">
      <c r="A171" s="73" t="s">
        <v>961</v>
      </c>
      <c r="B171" s="173" t="s">
        <v>615</v>
      </c>
      <c r="C171" s="173" t="s">
        <v>618</v>
      </c>
      <c r="D171" s="177">
        <v>2</v>
      </c>
      <c r="E171" s="50"/>
      <c r="F171" s="50"/>
      <c r="G171" s="50"/>
      <c r="H171" s="50"/>
      <c r="I171" s="74"/>
      <c r="J171" s="50"/>
      <c r="K171" s="50"/>
      <c r="L171" s="50"/>
      <c r="M171" s="75">
        <f t="shared" si="54"/>
        <v>0</v>
      </c>
      <c r="N171" s="76">
        <f t="shared" si="55"/>
        <v>0</v>
      </c>
      <c r="O171" s="50"/>
    </row>
    <row r="172" spans="1:15" s="40" customFormat="1" ht="13.8">
      <c r="A172" s="73" t="s">
        <v>962</v>
      </c>
      <c r="B172" s="173" t="s">
        <v>619</v>
      </c>
      <c r="C172" s="173" t="s">
        <v>620</v>
      </c>
      <c r="D172" s="177">
        <v>1</v>
      </c>
      <c r="E172" s="50"/>
      <c r="F172" s="50"/>
      <c r="G172" s="50"/>
      <c r="H172" s="50"/>
      <c r="I172" s="74"/>
      <c r="J172" s="50"/>
      <c r="K172" s="50"/>
      <c r="L172" s="50"/>
      <c r="M172" s="75">
        <f t="shared" si="54"/>
        <v>0</v>
      </c>
      <c r="N172" s="76">
        <f t="shared" si="55"/>
        <v>0</v>
      </c>
      <c r="O172" s="50"/>
    </row>
    <row r="173" spans="1:15" s="40" customFormat="1" ht="13.8">
      <c r="A173" s="73" t="s">
        <v>963</v>
      </c>
      <c r="B173" s="173" t="s">
        <v>621</v>
      </c>
      <c r="C173" s="173" t="s">
        <v>622</v>
      </c>
      <c r="D173" s="177">
        <v>1</v>
      </c>
      <c r="E173" s="50"/>
      <c r="F173" s="50"/>
      <c r="G173" s="50"/>
      <c r="H173" s="50"/>
      <c r="I173" s="74"/>
      <c r="J173" s="50"/>
      <c r="K173" s="50"/>
      <c r="L173" s="50"/>
      <c r="M173" s="75">
        <f t="shared" si="54"/>
        <v>0</v>
      </c>
      <c r="N173" s="76">
        <f t="shared" si="55"/>
        <v>0</v>
      </c>
      <c r="O173" s="50"/>
    </row>
    <row r="174" spans="1:15" s="40" customFormat="1" ht="13.8">
      <c r="A174" s="73" t="s">
        <v>965</v>
      </c>
      <c r="B174" s="173" t="s">
        <v>615</v>
      </c>
      <c r="C174" s="173" t="s">
        <v>623</v>
      </c>
      <c r="D174" s="177">
        <v>1</v>
      </c>
      <c r="E174" s="50"/>
      <c r="F174" s="50"/>
      <c r="G174" s="50"/>
      <c r="H174" s="50"/>
      <c r="I174" s="74"/>
      <c r="J174" s="50"/>
      <c r="K174" s="50"/>
      <c r="L174" s="50"/>
      <c r="M174" s="75">
        <f t="shared" si="54"/>
        <v>0</v>
      </c>
      <c r="N174" s="76">
        <f t="shared" si="55"/>
        <v>0</v>
      </c>
      <c r="O174" s="50"/>
    </row>
    <row r="175" spans="1:15" s="40" customFormat="1" ht="13.8">
      <c r="A175" s="84"/>
      <c r="B175" s="184" t="s">
        <v>624</v>
      </c>
      <c r="C175" s="175"/>
      <c r="D175" s="185"/>
      <c r="E175" s="85"/>
      <c r="F175" s="85"/>
      <c r="G175" s="85"/>
      <c r="H175" s="85"/>
      <c r="I175" s="88"/>
      <c r="J175" s="85"/>
      <c r="K175" s="85"/>
      <c r="L175" s="85"/>
      <c r="M175" s="86"/>
      <c r="N175" s="89"/>
      <c r="O175" s="85"/>
    </row>
    <row r="176" spans="1:15" s="40" customFormat="1" ht="13.8">
      <c r="A176" s="73" t="s">
        <v>1085</v>
      </c>
      <c r="B176" s="173" t="s">
        <v>5</v>
      </c>
      <c r="C176" s="173" t="s">
        <v>625</v>
      </c>
      <c r="D176" s="177">
        <v>6</v>
      </c>
      <c r="E176" s="50"/>
      <c r="F176" s="50"/>
      <c r="G176" s="50"/>
      <c r="H176" s="50"/>
      <c r="I176" s="74"/>
      <c r="J176" s="50"/>
      <c r="K176" s="50"/>
      <c r="L176" s="50"/>
      <c r="M176" s="75">
        <f t="shared" ref="M176" si="56">I176+J176</f>
        <v>0</v>
      </c>
      <c r="N176" s="76">
        <f t="shared" ref="N176" si="57">M176+K176</f>
        <v>0</v>
      </c>
      <c r="O176" s="50"/>
    </row>
    <row r="177" spans="1:15" s="40" customFormat="1" ht="13.8">
      <c r="A177" s="84"/>
      <c r="B177" s="184" t="s">
        <v>164</v>
      </c>
      <c r="C177" s="256"/>
      <c r="D177" s="185"/>
      <c r="E177" s="85"/>
      <c r="F177" s="85"/>
      <c r="G177" s="85"/>
      <c r="H177" s="85"/>
      <c r="I177" s="88"/>
      <c r="J177" s="85"/>
      <c r="K177" s="85"/>
      <c r="L177" s="85"/>
      <c r="M177" s="86"/>
      <c r="N177" s="89"/>
      <c r="O177" s="85"/>
    </row>
    <row r="178" spans="1:15" s="40" customFormat="1" ht="13.8">
      <c r="A178" s="73" t="s">
        <v>964</v>
      </c>
      <c r="B178" s="173" t="s">
        <v>630</v>
      </c>
      <c r="C178" s="173" t="s">
        <v>631</v>
      </c>
      <c r="D178" s="177">
        <v>2</v>
      </c>
      <c r="E178" s="50"/>
      <c r="F178" s="50"/>
      <c r="G178" s="50"/>
      <c r="H178" s="50"/>
      <c r="I178" s="74"/>
      <c r="J178" s="50"/>
      <c r="K178" s="50"/>
      <c r="L178" s="50"/>
      <c r="M178" s="75">
        <f t="shared" ref="M178" si="58">I178+J178</f>
        <v>0</v>
      </c>
      <c r="N178" s="76">
        <f t="shared" ref="N178" si="59">M178+K178</f>
        <v>0</v>
      </c>
      <c r="O178" s="50"/>
    </row>
    <row r="179" spans="1:15" s="40" customFormat="1" ht="13.8">
      <c r="A179" s="84"/>
      <c r="B179" s="184" t="s">
        <v>650</v>
      </c>
      <c r="C179" s="256"/>
      <c r="D179" s="185"/>
      <c r="E179" s="85"/>
      <c r="F179" s="85"/>
      <c r="G179" s="85"/>
      <c r="H179" s="85"/>
      <c r="I179" s="88"/>
      <c r="J179" s="85"/>
      <c r="K179" s="85"/>
      <c r="L179" s="85"/>
      <c r="M179" s="86"/>
      <c r="N179" s="89"/>
      <c r="O179" s="85"/>
    </row>
    <row r="180" spans="1:15" s="40" customFormat="1" ht="13.8">
      <c r="A180" s="73" t="s">
        <v>966</v>
      </c>
      <c r="B180" s="173" t="s">
        <v>530</v>
      </c>
      <c r="C180" s="173" t="s">
        <v>651</v>
      </c>
      <c r="D180" s="177">
        <v>1</v>
      </c>
      <c r="E180" s="50"/>
      <c r="F180" s="50"/>
      <c r="G180" s="50"/>
      <c r="H180" s="50"/>
      <c r="I180" s="74"/>
      <c r="J180" s="50"/>
      <c r="K180" s="50"/>
      <c r="L180" s="50"/>
      <c r="M180" s="75">
        <f t="shared" ref="M180" si="60">I180+J180</f>
        <v>0</v>
      </c>
      <c r="N180" s="76">
        <f t="shared" ref="N180" si="61">M180+K180</f>
        <v>0</v>
      </c>
      <c r="O180" s="50"/>
    </row>
    <row r="181" spans="1:15" s="40" customFormat="1" ht="13.8">
      <c r="A181" s="73" t="s">
        <v>967</v>
      </c>
      <c r="B181" s="173" t="s">
        <v>530</v>
      </c>
      <c r="C181" s="173" t="s">
        <v>652</v>
      </c>
      <c r="D181" s="177">
        <v>2</v>
      </c>
      <c r="E181" s="50"/>
      <c r="F181" s="50"/>
      <c r="G181" s="50"/>
      <c r="H181" s="50"/>
      <c r="I181" s="74"/>
      <c r="J181" s="50"/>
      <c r="K181" s="50"/>
      <c r="L181" s="50"/>
      <c r="M181" s="75">
        <f t="shared" ref="M181:M193" si="62">I181+J181</f>
        <v>0</v>
      </c>
      <c r="N181" s="76">
        <f t="shared" ref="N181:N193" si="63">M181+K181</f>
        <v>0</v>
      </c>
      <c r="O181" s="50"/>
    </row>
    <row r="182" spans="1:15" s="40" customFormat="1" ht="13.8">
      <c r="A182" s="73" t="s">
        <v>968</v>
      </c>
      <c r="B182" s="173" t="s">
        <v>24</v>
      </c>
      <c r="C182" s="173" t="s">
        <v>653</v>
      </c>
      <c r="D182" s="177">
        <v>25</v>
      </c>
      <c r="E182" s="50"/>
      <c r="F182" s="50"/>
      <c r="G182" s="50"/>
      <c r="H182" s="50"/>
      <c r="I182" s="74"/>
      <c r="J182" s="50"/>
      <c r="K182" s="50"/>
      <c r="L182" s="50"/>
      <c r="M182" s="75">
        <f t="shared" si="62"/>
        <v>0</v>
      </c>
      <c r="N182" s="76">
        <f t="shared" si="63"/>
        <v>0</v>
      </c>
      <c r="O182" s="50"/>
    </row>
    <row r="183" spans="1:15" s="40" customFormat="1" ht="13.8">
      <c r="A183" s="73" t="s">
        <v>969</v>
      </c>
      <c r="B183" s="173" t="s">
        <v>654</v>
      </c>
      <c r="C183" s="173" t="s">
        <v>655</v>
      </c>
      <c r="D183" s="177">
        <v>5</v>
      </c>
      <c r="E183" s="50"/>
      <c r="F183" s="50"/>
      <c r="G183" s="50"/>
      <c r="H183" s="50"/>
      <c r="I183" s="74"/>
      <c r="J183" s="50"/>
      <c r="K183" s="50"/>
      <c r="L183" s="50"/>
      <c r="M183" s="75">
        <f t="shared" si="62"/>
        <v>0</v>
      </c>
      <c r="N183" s="76">
        <f t="shared" si="63"/>
        <v>0</v>
      </c>
      <c r="O183" s="50"/>
    </row>
    <row r="184" spans="1:15" s="40" customFormat="1" ht="13.8">
      <c r="A184" s="73" t="s">
        <v>970</v>
      </c>
      <c r="B184" s="173" t="s">
        <v>24</v>
      </c>
      <c r="C184" s="173" t="s">
        <v>656</v>
      </c>
      <c r="D184" s="177">
        <v>15</v>
      </c>
      <c r="E184" s="50"/>
      <c r="F184" s="50"/>
      <c r="G184" s="50"/>
      <c r="H184" s="50"/>
      <c r="I184" s="74"/>
      <c r="J184" s="50"/>
      <c r="K184" s="50"/>
      <c r="L184" s="50"/>
      <c r="M184" s="75">
        <f t="shared" si="62"/>
        <v>0</v>
      </c>
      <c r="N184" s="76">
        <f t="shared" si="63"/>
        <v>0</v>
      </c>
      <c r="O184" s="50"/>
    </row>
    <row r="185" spans="1:15" s="40" customFormat="1" ht="13.8">
      <c r="A185" s="73" t="s">
        <v>971</v>
      </c>
      <c r="B185" s="173" t="s">
        <v>24</v>
      </c>
      <c r="C185" s="173" t="s">
        <v>657</v>
      </c>
      <c r="D185" s="177">
        <v>5</v>
      </c>
      <c r="E185" s="50"/>
      <c r="F185" s="50"/>
      <c r="G185" s="50"/>
      <c r="H185" s="50"/>
      <c r="I185" s="74"/>
      <c r="J185" s="50"/>
      <c r="K185" s="50"/>
      <c r="L185" s="50"/>
      <c r="M185" s="75">
        <f t="shared" si="62"/>
        <v>0</v>
      </c>
      <c r="N185" s="76">
        <f t="shared" si="63"/>
        <v>0</v>
      </c>
      <c r="O185" s="50"/>
    </row>
    <row r="186" spans="1:15" s="40" customFormat="1" ht="13.8">
      <c r="A186" s="73" t="s">
        <v>972</v>
      </c>
      <c r="B186" s="173" t="s">
        <v>24</v>
      </c>
      <c r="C186" s="173" t="s">
        <v>658</v>
      </c>
      <c r="D186" s="177">
        <v>30</v>
      </c>
      <c r="E186" s="50"/>
      <c r="F186" s="50"/>
      <c r="G186" s="50"/>
      <c r="H186" s="50"/>
      <c r="I186" s="74"/>
      <c r="J186" s="50"/>
      <c r="K186" s="50"/>
      <c r="L186" s="50"/>
      <c r="M186" s="75">
        <f t="shared" si="62"/>
        <v>0</v>
      </c>
      <c r="N186" s="76">
        <f t="shared" si="63"/>
        <v>0</v>
      </c>
      <c r="O186" s="50"/>
    </row>
    <row r="187" spans="1:15" s="40" customFormat="1" ht="13.8">
      <c r="A187" s="73" t="s">
        <v>973</v>
      </c>
      <c r="B187" s="173" t="s">
        <v>24</v>
      </c>
      <c r="C187" s="173" t="s">
        <v>659</v>
      </c>
      <c r="D187" s="177">
        <v>18</v>
      </c>
      <c r="E187" s="50"/>
      <c r="F187" s="50"/>
      <c r="G187" s="50"/>
      <c r="H187" s="50"/>
      <c r="I187" s="74"/>
      <c r="J187" s="50"/>
      <c r="K187" s="50"/>
      <c r="L187" s="50"/>
      <c r="M187" s="75">
        <f t="shared" si="62"/>
        <v>0</v>
      </c>
      <c r="N187" s="76">
        <f t="shared" si="63"/>
        <v>0</v>
      </c>
      <c r="O187" s="50"/>
    </row>
    <row r="188" spans="1:15" s="40" customFormat="1" ht="13.8">
      <c r="A188" s="73" t="s">
        <v>974</v>
      </c>
      <c r="B188" s="173" t="s">
        <v>24</v>
      </c>
      <c r="C188" s="74" t="s">
        <v>660</v>
      </c>
      <c r="D188" s="177">
        <v>60</v>
      </c>
      <c r="E188" s="50"/>
      <c r="F188" s="50"/>
      <c r="G188" s="50"/>
      <c r="H188" s="50"/>
      <c r="I188" s="74"/>
      <c r="J188" s="50"/>
      <c r="K188" s="50"/>
      <c r="L188" s="50"/>
      <c r="M188" s="75">
        <f t="shared" si="62"/>
        <v>0</v>
      </c>
      <c r="N188" s="76">
        <f t="shared" si="63"/>
        <v>0</v>
      </c>
      <c r="O188" s="50"/>
    </row>
    <row r="189" spans="1:15" s="40" customFormat="1" ht="13.8">
      <c r="A189" s="73" t="s">
        <v>975</v>
      </c>
      <c r="B189" s="173" t="s">
        <v>24</v>
      </c>
      <c r="C189" s="74" t="s">
        <v>661</v>
      </c>
      <c r="D189" s="177">
        <v>75</v>
      </c>
      <c r="E189" s="50"/>
      <c r="F189" s="50"/>
      <c r="G189" s="50"/>
      <c r="H189" s="50"/>
      <c r="I189" s="74"/>
      <c r="J189" s="50"/>
      <c r="K189" s="50"/>
      <c r="L189" s="50"/>
      <c r="M189" s="75">
        <f t="shared" si="62"/>
        <v>0</v>
      </c>
      <c r="N189" s="76">
        <f t="shared" si="63"/>
        <v>0</v>
      </c>
      <c r="O189" s="50"/>
    </row>
    <row r="190" spans="1:15" s="40" customFormat="1" ht="13.8">
      <c r="A190" s="73" t="s">
        <v>976</v>
      </c>
      <c r="B190" s="173" t="s">
        <v>662</v>
      </c>
      <c r="C190" s="173" t="s">
        <v>663</v>
      </c>
      <c r="D190" s="177">
        <v>3</v>
      </c>
      <c r="E190" s="50"/>
      <c r="F190" s="50"/>
      <c r="G190" s="50"/>
      <c r="H190" s="50"/>
      <c r="I190" s="74"/>
      <c r="J190" s="50"/>
      <c r="K190" s="50"/>
      <c r="L190" s="50"/>
      <c r="M190" s="75">
        <f t="shared" si="62"/>
        <v>0</v>
      </c>
      <c r="N190" s="76">
        <f t="shared" si="63"/>
        <v>0</v>
      </c>
      <c r="O190" s="50"/>
    </row>
    <row r="191" spans="1:15" s="40" customFormat="1" ht="13.8">
      <c r="A191" s="73" t="s">
        <v>977</v>
      </c>
      <c r="B191" s="173" t="s">
        <v>662</v>
      </c>
      <c r="C191" s="173" t="s">
        <v>664</v>
      </c>
      <c r="D191" s="177">
        <v>1</v>
      </c>
      <c r="E191" s="50"/>
      <c r="F191" s="50"/>
      <c r="G191" s="50"/>
      <c r="H191" s="50"/>
      <c r="I191" s="74"/>
      <c r="J191" s="50"/>
      <c r="K191" s="50"/>
      <c r="L191" s="50"/>
      <c r="M191" s="75">
        <f t="shared" si="62"/>
        <v>0</v>
      </c>
      <c r="N191" s="76">
        <f t="shared" si="63"/>
        <v>0</v>
      </c>
      <c r="O191" s="50"/>
    </row>
    <row r="192" spans="1:15" s="40" customFormat="1" ht="13.8">
      <c r="A192" s="73" t="s">
        <v>978</v>
      </c>
      <c r="B192" s="173" t="s">
        <v>662</v>
      </c>
      <c r="C192" s="173" t="s">
        <v>665</v>
      </c>
      <c r="D192" s="177">
        <v>5</v>
      </c>
      <c r="E192" s="50"/>
      <c r="F192" s="50"/>
      <c r="G192" s="50"/>
      <c r="H192" s="50"/>
      <c r="I192" s="74"/>
      <c r="J192" s="50"/>
      <c r="K192" s="50"/>
      <c r="L192" s="50"/>
      <c r="M192" s="75">
        <f t="shared" si="62"/>
        <v>0</v>
      </c>
      <c r="N192" s="76">
        <f t="shared" si="63"/>
        <v>0</v>
      </c>
      <c r="O192" s="50"/>
    </row>
    <row r="193" spans="1:15" s="40" customFormat="1" ht="13.8">
      <c r="A193" s="73" t="s">
        <v>979</v>
      </c>
      <c r="B193" s="173" t="s">
        <v>24</v>
      </c>
      <c r="C193" s="173" t="s">
        <v>666</v>
      </c>
      <c r="D193" s="177">
        <v>1</v>
      </c>
      <c r="E193" s="50"/>
      <c r="F193" s="50"/>
      <c r="G193" s="50"/>
      <c r="H193" s="50"/>
      <c r="I193" s="74"/>
      <c r="J193" s="50"/>
      <c r="K193" s="50"/>
      <c r="L193" s="50"/>
      <c r="M193" s="75">
        <f t="shared" si="62"/>
        <v>0</v>
      </c>
      <c r="N193" s="76">
        <f t="shared" si="63"/>
        <v>0</v>
      </c>
      <c r="O193" s="50"/>
    </row>
    <row r="194" spans="1:15" s="40" customFormat="1" ht="13.8">
      <c r="A194" s="84"/>
      <c r="B194" s="78" t="s">
        <v>42</v>
      </c>
      <c r="C194" s="77"/>
      <c r="D194" s="172"/>
      <c r="E194" s="85"/>
      <c r="F194" s="85"/>
      <c r="G194" s="85"/>
      <c r="H194" s="85"/>
      <c r="I194" s="88"/>
      <c r="J194" s="85"/>
      <c r="K194" s="85"/>
      <c r="L194" s="85"/>
      <c r="M194" s="86"/>
      <c r="N194" s="89"/>
      <c r="O194" s="85"/>
    </row>
    <row r="195" spans="1:15" s="40" customFormat="1" ht="13.8">
      <c r="A195" s="73" t="s">
        <v>980</v>
      </c>
      <c r="B195" s="173" t="s">
        <v>44</v>
      </c>
      <c r="C195" s="173" t="s">
        <v>43</v>
      </c>
      <c r="D195" s="177">
        <v>1</v>
      </c>
      <c r="E195" s="50"/>
      <c r="F195" s="50"/>
      <c r="G195" s="50"/>
      <c r="H195" s="50"/>
      <c r="I195" s="74"/>
      <c r="J195" s="50"/>
      <c r="K195" s="50"/>
      <c r="L195" s="50"/>
      <c r="M195" s="75">
        <f t="shared" ref="M195" si="64">I195+J195</f>
        <v>0</v>
      </c>
      <c r="N195" s="76">
        <f t="shared" ref="N195" si="65">M195+K195</f>
        <v>0</v>
      </c>
      <c r="O195" s="50"/>
    </row>
    <row r="196" spans="1:15" s="40" customFormat="1" ht="13.8">
      <c r="A196" s="84"/>
      <c r="B196" s="78" t="s">
        <v>699</v>
      </c>
      <c r="C196" s="77"/>
      <c r="D196" s="172"/>
      <c r="E196" s="85"/>
      <c r="F196" s="85"/>
      <c r="G196" s="85"/>
      <c r="H196" s="85"/>
      <c r="I196" s="88"/>
      <c r="J196" s="85"/>
      <c r="K196" s="85"/>
      <c r="L196" s="85"/>
      <c r="M196" s="86"/>
      <c r="N196" s="89"/>
      <c r="O196" s="85"/>
    </row>
    <row r="197" spans="1:15" s="40" customFormat="1" ht="13.8">
      <c r="A197" s="73" t="s">
        <v>981</v>
      </c>
      <c r="B197" s="173" t="s">
        <v>700</v>
      </c>
      <c r="C197" s="173" t="s">
        <v>701</v>
      </c>
      <c r="D197" s="177">
        <v>6</v>
      </c>
      <c r="E197" s="50"/>
      <c r="F197" s="50"/>
      <c r="G197" s="50"/>
      <c r="H197" s="50"/>
      <c r="I197" s="74"/>
      <c r="J197" s="50"/>
      <c r="K197" s="50"/>
      <c r="L197" s="50"/>
      <c r="M197" s="75">
        <f t="shared" ref="M197:M198" si="66">I197+J197</f>
        <v>0</v>
      </c>
      <c r="N197" s="76">
        <f t="shared" ref="N197:N198" si="67">M197+K197</f>
        <v>0</v>
      </c>
      <c r="O197" s="50"/>
    </row>
    <row r="198" spans="1:15" s="40" customFormat="1" ht="13.8">
      <c r="A198" s="73" t="s">
        <v>982</v>
      </c>
      <c r="B198" s="173" t="s">
        <v>700</v>
      </c>
      <c r="C198" s="173" t="s">
        <v>702</v>
      </c>
      <c r="D198" s="177">
        <v>1</v>
      </c>
      <c r="E198" s="50"/>
      <c r="F198" s="50"/>
      <c r="G198" s="50"/>
      <c r="H198" s="50"/>
      <c r="I198" s="74"/>
      <c r="J198" s="50"/>
      <c r="K198" s="50"/>
      <c r="L198" s="50"/>
      <c r="M198" s="75">
        <f t="shared" si="66"/>
        <v>0</v>
      </c>
      <c r="N198" s="76">
        <f t="shared" si="67"/>
        <v>0</v>
      </c>
      <c r="O198" s="50"/>
    </row>
    <row r="199" spans="1:15" s="40" customFormat="1" ht="13.8">
      <c r="A199" s="84"/>
      <c r="B199" s="78" t="s">
        <v>705</v>
      </c>
      <c r="C199" s="77"/>
      <c r="D199" s="172"/>
      <c r="E199" s="85"/>
      <c r="F199" s="85"/>
      <c r="G199" s="85"/>
      <c r="H199" s="85"/>
      <c r="I199" s="88"/>
      <c r="J199" s="85"/>
      <c r="K199" s="85"/>
      <c r="L199" s="85"/>
      <c r="M199" s="86"/>
      <c r="N199" s="89"/>
      <c r="O199" s="85"/>
    </row>
    <row r="200" spans="1:15" s="40" customFormat="1" ht="13.8">
      <c r="A200" s="73" t="s">
        <v>983</v>
      </c>
      <c r="B200" s="173" t="s">
        <v>706</v>
      </c>
      <c r="C200" s="173" t="s">
        <v>707</v>
      </c>
      <c r="D200" s="177">
        <v>5</v>
      </c>
      <c r="E200" s="50"/>
      <c r="F200" s="50"/>
      <c r="G200" s="50"/>
      <c r="H200" s="50"/>
      <c r="I200" s="74"/>
      <c r="J200" s="50"/>
      <c r="K200" s="50"/>
      <c r="L200" s="50"/>
      <c r="M200" s="75">
        <f t="shared" ref="M200" si="68">I200+J200</f>
        <v>0</v>
      </c>
      <c r="N200" s="76">
        <f t="shared" ref="N200" si="69">M200+K200</f>
        <v>0</v>
      </c>
      <c r="O200" s="50"/>
    </row>
    <row r="201" spans="1:15" s="40" customFormat="1" ht="13.8">
      <c r="A201" s="73" t="s">
        <v>984</v>
      </c>
      <c r="B201" s="173" t="s">
        <v>708</v>
      </c>
      <c r="C201" s="173" t="s">
        <v>709</v>
      </c>
      <c r="D201" s="177">
        <v>5</v>
      </c>
      <c r="E201" s="50"/>
      <c r="F201" s="50"/>
      <c r="G201" s="50"/>
      <c r="H201" s="50"/>
      <c r="I201" s="74"/>
      <c r="J201" s="50"/>
      <c r="K201" s="50"/>
      <c r="L201" s="50"/>
      <c r="M201" s="75">
        <f t="shared" ref="M201:M205" si="70">I201+J201</f>
        <v>0</v>
      </c>
      <c r="N201" s="76">
        <f t="shared" ref="N201:N205" si="71">M201+K201</f>
        <v>0</v>
      </c>
      <c r="O201" s="50"/>
    </row>
    <row r="202" spans="1:15" s="40" customFormat="1" ht="13.8">
      <c r="A202" s="73" t="s">
        <v>985</v>
      </c>
      <c r="B202" s="173" t="s">
        <v>708</v>
      </c>
      <c r="C202" s="173" t="s">
        <v>710</v>
      </c>
      <c r="D202" s="177">
        <v>10</v>
      </c>
      <c r="E202" s="50"/>
      <c r="F202" s="50"/>
      <c r="G202" s="50"/>
      <c r="H202" s="50"/>
      <c r="I202" s="74"/>
      <c r="J202" s="50"/>
      <c r="K202" s="50"/>
      <c r="L202" s="50"/>
      <c r="M202" s="75">
        <f t="shared" si="70"/>
        <v>0</v>
      </c>
      <c r="N202" s="76">
        <f t="shared" si="71"/>
        <v>0</v>
      </c>
      <c r="O202" s="50"/>
    </row>
    <row r="203" spans="1:15" s="40" customFormat="1" ht="13.8">
      <c r="A203" s="73" t="s">
        <v>986</v>
      </c>
      <c r="B203" s="173" t="s">
        <v>708</v>
      </c>
      <c r="C203" s="173" t="s">
        <v>711</v>
      </c>
      <c r="D203" s="177">
        <v>1</v>
      </c>
      <c r="E203" s="50"/>
      <c r="F203" s="50"/>
      <c r="G203" s="50"/>
      <c r="H203" s="50"/>
      <c r="I203" s="74"/>
      <c r="J203" s="50"/>
      <c r="K203" s="50"/>
      <c r="L203" s="50"/>
      <c r="M203" s="75">
        <f t="shared" si="70"/>
        <v>0</v>
      </c>
      <c r="N203" s="76">
        <f t="shared" si="71"/>
        <v>0</v>
      </c>
      <c r="O203" s="50"/>
    </row>
    <row r="204" spans="1:15" s="40" customFormat="1" ht="13.8">
      <c r="A204" s="73" t="s">
        <v>987</v>
      </c>
      <c r="B204" s="173" t="s">
        <v>8</v>
      </c>
      <c r="C204" s="173" t="s">
        <v>712</v>
      </c>
      <c r="D204" s="177">
        <v>3</v>
      </c>
      <c r="E204" s="50"/>
      <c r="F204" s="50"/>
      <c r="G204" s="50"/>
      <c r="H204" s="50"/>
      <c r="I204" s="74"/>
      <c r="J204" s="50"/>
      <c r="K204" s="50"/>
      <c r="L204" s="50"/>
      <c r="M204" s="75">
        <f t="shared" si="70"/>
        <v>0</v>
      </c>
      <c r="N204" s="76">
        <f t="shared" si="71"/>
        <v>0</v>
      </c>
      <c r="O204" s="50"/>
    </row>
    <row r="205" spans="1:15" s="40" customFormat="1" ht="13.8">
      <c r="A205" s="73" t="s">
        <v>988</v>
      </c>
      <c r="B205" s="173" t="s">
        <v>713</v>
      </c>
      <c r="C205" s="173" t="s">
        <v>714</v>
      </c>
      <c r="D205" s="177">
        <v>12</v>
      </c>
      <c r="E205" s="50"/>
      <c r="F205" s="50"/>
      <c r="G205" s="50"/>
      <c r="H205" s="50"/>
      <c r="I205" s="74"/>
      <c r="J205" s="50"/>
      <c r="K205" s="50"/>
      <c r="L205" s="50"/>
      <c r="M205" s="75">
        <f t="shared" si="70"/>
        <v>0</v>
      </c>
      <c r="N205" s="76">
        <f t="shared" si="71"/>
        <v>0</v>
      </c>
      <c r="O205" s="50"/>
    </row>
    <row r="206" spans="1:15" s="40" customFormat="1" ht="13.8">
      <c r="A206" s="84"/>
      <c r="B206" s="78" t="s">
        <v>703</v>
      </c>
      <c r="C206" s="77"/>
      <c r="D206" s="172"/>
      <c r="E206" s="85"/>
      <c r="F206" s="85"/>
      <c r="G206" s="85"/>
      <c r="H206" s="85"/>
      <c r="I206" s="88"/>
      <c r="J206" s="85"/>
      <c r="K206" s="85"/>
      <c r="L206" s="85"/>
      <c r="M206" s="86"/>
      <c r="N206" s="89"/>
      <c r="O206" s="85"/>
    </row>
    <row r="207" spans="1:15" s="40" customFormat="1" ht="13.8">
      <c r="A207" s="73" t="s">
        <v>989</v>
      </c>
      <c r="B207" s="173" t="s">
        <v>4</v>
      </c>
      <c r="C207" s="173" t="s">
        <v>704</v>
      </c>
      <c r="D207" s="177">
        <v>1</v>
      </c>
      <c r="E207" s="50"/>
      <c r="F207" s="50"/>
      <c r="G207" s="50"/>
      <c r="H207" s="50"/>
      <c r="I207" s="74"/>
      <c r="J207" s="50"/>
      <c r="K207" s="50"/>
      <c r="L207" s="50"/>
      <c r="M207" s="75">
        <f t="shared" ref="M207" si="72">I207+J207</f>
        <v>0</v>
      </c>
      <c r="N207" s="76">
        <f t="shared" ref="N207" si="73">M207+K207</f>
        <v>0</v>
      </c>
      <c r="O207" s="50"/>
    </row>
    <row r="208" spans="1:15" s="40" customFormat="1" ht="13.8">
      <c r="A208" s="84"/>
      <c r="B208" s="184" t="s">
        <v>1086</v>
      </c>
      <c r="C208" s="175"/>
      <c r="D208" s="85"/>
      <c r="E208" s="85"/>
      <c r="F208" s="85"/>
      <c r="G208" s="85"/>
      <c r="H208" s="85"/>
      <c r="I208" s="88"/>
      <c r="J208" s="85"/>
      <c r="K208" s="85"/>
      <c r="L208" s="85"/>
      <c r="M208" s="86"/>
      <c r="N208" s="89"/>
      <c r="O208" s="85"/>
    </row>
    <row r="209" spans="1:15" s="40" customFormat="1" ht="13.8">
      <c r="A209" s="73" t="s">
        <v>990</v>
      </c>
      <c r="B209" s="173" t="s">
        <v>1087</v>
      </c>
      <c r="C209" s="173" t="s">
        <v>1088</v>
      </c>
      <c r="D209" s="50"/>
      <c r="E209" s="50"/>
      <c r="F209" s="50"/>
      <c r="G209" s="50"/>
      <c r="H209" s="50"/>
      <c r="I209" s="74"/>
      <c r="J209" s="50"/>
      <c r="K209" s="50"/>
      <c r="L209" s="50"/>
      <c r="M209" s="75">
        <f t="shared" ref="M209" si="74">I209+J209</f>
        <v>0</v>
      </c>
      <c r="N209" s="76">
        <f t="shared" ref="N209" si="75">M209+K209</f>
        <v>0</v>
      </c>
      <c r="O209" s="50"/>
    </row>
    <row r="210" spans="1:15" s="40" customFormat="1" ht="13.8">
      <c r="A210" s="84"/>
      <c r="B210" s="78" t="s">
        <v>718</v>
      </c>
      <c r="C210" s="77"/>
      <c r="D210" s="172"/>
      <c r="E210" s="85"/>
      <c r="F210" s="85"/>
      <c r="G210" s="85"/>
      <c r="H210" s="85"/>
      <c r="I210" s="88"/>
      <c r="J210" s="85"/>
      <c r="K210" s="85"/>
      <c r="L210" s="85"/>
      <c r="M210" s="86"/>
      <c r="N210" s="89"/>
      <c r="O210" s="85"/>
    </row>
    <row r="211" spans="1:15" s="40" customFormat="1" ht="13.8">
      <c r="A211" s="73" t="s">
        <v>991</v>
      </c>
      <c r="B211" s="173" t="s">
        <v>719</v>
      </c>
      <c r="C211" s="74" t="s">
        <v>720</v>
      </c>
      <c r="D211" s="177">
        <v>5</v>
      </c>
      <c r="E211" s="50"/>
      <c r="F211" s="50"/>
      <c r="G211" s="50"/>
      <c r="H211" s="50"/>
      <c r="I211" s="74"/>
      <c r="J211" s="50"/>
      <c r="K211" s="50"/>
      <c r="L211" s="50"/>
      <c r="M211" s="75">
        <f t="shared" ref="M211" si="76">I211+J211</f>
        <v>0</v>
      </c>
      <c r="N211" s="76">
        <f t="shared" ref="N211" si="77">M211+K211</f>
        <v>0</v>
      </c>
      <c r="O211" s="50"/>
    </row>
    <row r="212" spans="1:15" s="40" customFormat="1" ht="13.8">
      <c r="A212" s="84"/>
      <c r="B212" s="78" t="s">
        <v>724</v>
      </c>
      <c r="C212" s="77"/>
      <c r="D212" s="172"/>
      <c r="E212" s="85"/>
      <c r="F212" s="85"/>
      <c r="G212" s="85"/>
      <c r="H212" s="85"/>
      <c r="I212" s="88"/>
      <c r="J212" s="85"/>
      <c r="K212" s="85"/>
      <c r="L212" s="85"/>
      <c r="M212" s="86"/>
      <c r="N212" s="89"/>
      <c r="O212" s="85"/>
    </row>
    <row r="213" spans="1:15" s="40" customFormat="1" ht="13.8">
      <c r="A213" s="73" t="s">
        <v>992</v>
      </c>
      <c r="B213" s="173" t="s">
        <v>713</v>
      </c>
      <c r="C213" s="74" t="s">
        <v>725</v>
      </c>
      <c r="D213" s="177">
        <v>2</v>
      </c>
      <c r="E213" s="50"/>
      <c r="F213" s="50"/>
      <c r="G213" s="50"/>
      <c r="H213" s="50"/>
      <c r="I213" s="74"/>
      <c r="J213" s="50"/>
      <c r="K213" s="50"/>
      <c r="L213" s="50"/>
      <c r="M213" s="75">
        <f t="shared" ref="M213" si="78">I213+J213</f>
        <v>0</v>
      </c>
      <c r="N213" s="76">
        <f t="shared" ref="N213" si="79">M213+K213</f>
        <v>0</v>
      </c>
      <c r="O213" s="50"/>
    </row>
    <row r="214" spans="1:15" s="40" customFormat="1" ht="13.8">
      <c r="A214" s="84"/>
      <c r="B214" s="78" t="s">
        <v>726</v>
      </c>
      <c r="C214" s="77"/>
      <c r="D214" s="172"/>
      <c r="E214" s="85"/>
      <c r="F214" s="85"/>
      <c r="G214" s="85"/>
      <c r="H214" s="85"/>
      <c r="I214" s="88"/>
      <c r="J214" s="85"/>
      <c r="K214" s="85"/>
      <c r="L214" s="85"/>
      <c r="M214" s="86"/>
      <c r="N214" s="89"/>
      <c r="O214" s="85"/>
    </row>
    <row r="215" spans="1:15" s="40" customFormat="1" ht="13.8">
      <c r="A215" s="73" t="s">
        <v>993</v>
      </c>
      <c r="B215" s="173" t="s">
        <v>297</v>
      </c>
      <c r="C215" s="173" t="s">
        <v>727</v>
      </c>
      <c r="D215" s="177">
        <v>1</v>
      </c>
      <c r="E215" s="50"/>
      <c r="F215" s="50"/>
      <c r="G215" s="50"/>
      <c r="H215" s="50"/>
      <c r="I215" s="74"/>
      <c r="J215" s="50"/>
      <c r="K215" s="50"/>
      <c r="L215" s="50"/>
      <c r="M215" s="75">
        <f t="shared" ref="M215" si="80">I215+J215</f>
        <v>0</v>
      </c>
      <c r="N215" s="76">
        <f t="shared" ref="N215" si="81">M215+K215</f>
        <v>0</v>
      </c>
      <c r="O215" s="50"/>
    </row>
    <row r="216" spans="1:15" s="40" customFormat="1" ht="13.8">
      <c r="A216" s="84"/>
      <c r="B216" s="78" t="s">
        <v>144</v>
      </c>
      <c r="C216" s="77"/>
      <c r="D216" s="172"/>
      <c r="E216" s="85"/>
      <c r="F216" s="85"/>
      <c r="G216" s="85"/>
      <c r="H216" s="85"/>
      <c r="I216" s="88"/>
      <c r="J216" s="85"/>
      <c r="K216" s="85"/>
      <c r="L216" s="85"/>
      <c r="M216" s="86"/>
      <c r="N216" s="89"/>
      <c r="O216" s="85"/>
    </row>
    <row r="217" spans="1:15" s="40" customFormat="1" ht="13.8">
      <c r="A217" s="73" t="s">
        <v>994</v>
      </c>
      <c r="B217" s="173" t="s">
        <v>132</v>
      </c>
      <c r="C217" s="173" t="s">
        <v>145</v>
      </c>
      <c r="D217" s="177">
        <v>2</v>
      </c>
      <c r="E217" s="50"/>
      <c r="F217" s="50"/>
      <c r="G217" s="50"/>
      <c r="H217" s="50"/>
      <c r="I217" s="74"/>
      <c r="J217" s="50"/>
      <c r="K217" s="50"/>
      <c r="L217" s="50"/>
      <c r="M217" s="75">
        <f t="shared" ref="M217" si="82">I217+J217</f>
        <v>0</v>
      </c>
      <c r="N217" s="76">
        <f t="shared" ref="N217" si="83">M217+K217</f>
        <v>0</v>
      </c>
      <c r="O217" s="50"/>
    </row>
    <row r="218" spans="1:15" s="40" customFormat="1" ht="13.8">
      <c r="A218" s="84"/>
      <c r="B218" s="78" t="s">
        <v>735</v>
      </c>
      <c r="C218" s="77"/>
      <c r="D218" s="172"/>
      <c r="E218" s="85"/>
      <c r="F218" s="85"/>
      <c r="G218" s="85"/>
      <c r="H218" s="85"/>
      <c r="I218" s="88"/>
      <c r="J218" s="85"/>
      <c r="K218" s="85"/>
      <c r="L218" s="85"/>
      <c r="M218" s="86"/>
      <c r="N218" s="89"/>
      <c r="O218" s="85"/>
    </row>
    <row r="219" spans="1:15" s="40" customFormat="1" ht="13.8">
      <c r="A219" s="73" t="s">
        <v>995</v>
      </c>
      <c r="B219" s="50" t="s">
        <v>736</v>
      </c>
      <c r="C219" s="173" t="s">
        <v>737</v>
      </c>
      <c r="D219" s="177">
        <v>1</v>
      </c>
      <c r="E219" s="50"/>
      <c r="F219" s="50"/>
      <c r="G219" s="50"/>
      <c r="H219" s="50"/>
      <c r="I219" s="74"/>
      <c r="J219" s="50"/>
      <c r="K219" s="50"/>
      <c r="L219" s="50"/>
      <c r="M219" s="75">
        <f t="shared" ref="M219" si="84">I219+J219</f>
        <v>0</v>
      </c>
      <c r="N219" s="76">
        <f t="shared" ref="N219" si="85">M219+K219</f>
        <v>0</v>
      </c>
      <c r="O219" s="50"/>
    </row>
    <row r="220" spans="1:15" s="40" customFormat="1" ht="13.8">
      <c r="A220" s="84"/>
      <c r="B220" s="78" t="s">
        <v>738</v>
      </c>
      <c r="C220" s="77"/>
      <c r="D220" s="172"/>
      <c r="E220" s="85"/>
      <c r="F220" s="85"/>
      <c r="G220" s="85"/>
      <c r="H220" s="85"/>
      <c r="I220" s="88"/>
      <c r="J220" s="85"/>
      <c r="K220" s="85"/>
      <c r="L220" s="85"/>
      <c r="M220" s="86"/>
      <c r="N220" s="89"/>
      <c r="O220" s="85"/>
    </row>
    <row r="221" spans="1:15" s="40" customFormat="1" ht="13.8">
      <c r="A221" s="73" t="s">
        <v>996</v>
      </c>
      <c r="B221" s="173" t="s">
        <v>739</v>
      </c>
      <c r="C221" s="173" t="s">
        <v>740</v>
      </c>
      <c r="D221" s="177">
        <v>2</v>
      </c>
      <c r="E221" s="50"/>
      <c r="F221" s="50"/>
      <c r="G221" s="50"/>
      <c r="H221" s="50"/>
      <c r="I221" s="74"/>
      <c r="J221" s="50"/>
      <c r="K221" s="50"/>
      <c r="L221" s="50"/>
      <c r="M221" s="75">
        <f t="shared" ref="M221" si="86">I221+J221</f>
        <v>0</v>
      </c>
      <c r="N221" s="76">
        <f t="shared" ref="N221" si="87">M221+K221</f>
        <v>0</v>
      </c>
      <c r="O221" s="50"/>
    </row>
    <row r="222" spans="1:15" s="40" customFormat="1" ht="13.8">
      <c r="A222" s="84"/>
      <c r="B222" s="78" t="s">
        <v>32</v>
      </c>
      <c r="C222" s="77"/>
      <c r="D222" s="172"/>
      <c r="E222" s="85"/>
      <c r="F222" s="85"/>
      <c r="G222" s="85"/>
      <c r="H222" s="85"/>
      <c r="I222" s="88"/>
      <c r="J222" s="85"/>
      <c r="K222" s="85"/>
      <c r="L222" s="85"/>
      <c r="M222" s="86"/>
      <c r="N222" s="89"/>
      <c r="O222" s="85"/>
    </row>
    <row r="223" spans="1:15" s="40" customFormat="1" ht="13.8">
      <c r="A223" s="73" t="s">
        <v>997</v>
      </c>
      <c r="B223" s="173" t="s">
        <v>33</v>
      </c>
      <c r="C223" s="173" t="s">
        <v>39</v>
      </c>
      <c r="D223" s="177">
        <v>1</v>
      </c>
      <c r="E223" s="50"/>
      <c r="F223" s="50"/>
      <c r="G223" s="50"/>
      <c r="H223" s="50"/>
      <c r="I223" s="74"/>
      <c r="J223" s="50"/>
      <c r="K223" s="50"/>
      <c r="L223" s="50"/>
      <c r="M223" s="75">
        <f t="shared" ref="M223" si="88">I223+J223</f>
        <v>0</v>
      </c>
      <c r="N223" s="76">
        <f t="shared" ref="N223" si="89">M223+K223</f>
        <v>0</v>
      </c>
      <c r="O223" s="50"/>
    </row>
    <row r="224" spans="1:15" s="40" customFormat="1" ht="13.8">
      <c r="A224" s="84"/>
      <c r="B224" s="78" t="s">
        <v>746</v>
      </c>
      <c r="C224" s="77"/>
      <c r="D224" s="172"/>
      <c r="E224" s="85"/>
      <c r="F224" s="85"/>
      <c r="G224" s="85"/>
      <c r="H224" s="85"/>
      <c r="I224" s="88"/>
      <c r="J224" s="85"/>
      <c r="K224" s="85"/>
      <c r="L224" s="85"/>
      <c r="M224" s="86"/>
      <c r="N224" s="89"/>
      <c r="O224" s="85"/>
    </row>
    <row r="225" spans="1:15" s="40" customFormat="1" ht="13.8">
      <c r="A225" s="73" t="s">
        <v>998</v>
      </c>
      <c r="B225" s="191" t="s">
        <v>747</v>
      </c>
      <c r="C225" s="191" t="s">
        <v>748</v>
      </c>
      <c r="D225" s="192">
        <v>1</v>
      </c>
      <c r="E225" s="50"/>
      <c r="F225" s="50"/>
      <c r="G225" s="50"/>
      <c r="H225" s="50"/>
      <c r="I225" s="74"/>
      <c r="J225" s="50"/>
      <c r="K225" s="50"/>
      <c r="L225" s="50"/>
      <c r="M225" s="75">
        <f t="shared" ref="M225" si="90">I225+J225</f>
        <v>0</v>
      </c>
      <c r="N225" s="76">
        <f t="shared" ref="N225" si="91">M225+K225</f>
        <v>0</v>
      </c>
      <c r="O225" s="50"/>
    </row>
    <row r="226" spans="1:15" s="40" customFormat="1" ht="13.8">
      <c r="A226" s="84"/>
      <c r="B226" s="78" t="s">
        <v>34</v>
      </c>
      <c r="C226" s="77"/>
      <c r="D226" s="172"/>
      <c r="E226" s="85"/>
      <c r="F226" s="85"/>
      <c r="G226" s="85"/>
      <c r="H226" s="85"/>
      <c r="I226" s="88"/>
      <c r="J226" s="85"/>
      <c r="K226" s="85"/>
      <c r="L226" s="85"/>
      <c r="M226" s="86"/>
      <c r="N226" s="89"/>
      <c r="O226" s="85"/>
    </row>
    <row r="227" spans="1:15" s="40" customFormat="1" ht="13.8">
      <c r="A227" s="73" t="s">
        <v>999</v>
      </c>
      <c r="B227" s="173" t="s">
        <v>5</v>
      </c>
      <c r="C227" s="173" t="s">
        <v>35</v>
      </c>
      <c r="D227" s="177">
        <v>2</v>
      </c>
      <c r="E227" s="50"/>
      <c r="F227" s="50"/>
      <c r="G227" s="50"/>
      <c r="H227" s="50"/>
      <c r="I227" s="74"/>
      <c r="J227" s="50"/>
      <c r="K227" s="50"/>
      <c r="L227" s="50"/>
      <c r="M227" s="75">
        <f t="shared" ref="M227" si="92">I227+J227</f>
        <v>0</v>
      </c>
      <c r="N227" s="76">
        <f t="shared" ref="N227" si="93">M227+K227</f>
        <v>0</v>
      </c>
      <c r="O227" s="50"/>
    </row>
    <row r="228" spans="1:15" s="40" customFormat="1" ht="13.8">
      <c r="A228" s="84"/>
      <c r="B228" s="78" t="s">
        <v>749</v>
      </c>
      <c r="C228" s="77"/>
      <c r="D228" s="172"/>
      <c r="E228" s="85"/>
      <c r="F228" s="85"/>
      <c r="G228" s="85"/>
      <c r="H228" s="85"/>
      <c r="I228" s="88"/>
      <c r="J228" s="85"/>
      <c r="K228" s="85"/>
      <c r="L228" s="85"/>
      <c r="M228" s="86"/>
      <c r="N228" s="89"/>
      <c r="O228" s="85"/>
    </row>
    <row r="229" spans="1:15" s="40" customFormat="1" ht="13.8">
      <c r="A229" s="73" t="s">
        <v>1004</v>
      </c>
      <c r="B229" s="173" t="s">
        <v>750</v>
      </c>
      <c r="C229" s="173" t="s">
        <v>751</v>
      </c>
      <c r="D229" s="177">
        <v>2</v>
      </c>
      <c r="E229" s="50"/>
      <c r="F229" s="50"/>
      <c r="G229" s="50"/>
      <c r="H229" s="50"/>
      <c r="I229" s="74"/>
      <c r="J229" s="50"/>
      <c r="K229" s="50"/>
      <c r="L229" s="50"/>
      <c r="M229" s="75">
        <f t="shared" ref="M229:M231" si="94">I229+J229</f>
        <v>0</v>
      </c>
      <c r="N229" s="76">
        <f t="shared" ref="N229:N231" si="95">M229+K229</f>
        <v>0</v>
      </c>
      <c r="O229" s="50"/>
    </row>
    <row r="230" spans="1:15" s="40" customFormat="1" ht="13.8">
      <c r="A230" s="73" t="s">
        <v>1005</v>
      </c>
      <c r="B230" s="173" t="s">
        <v>752</v>
      </c>
      <c r="C230" s="173" t="s">
        <v>753</v>
      </c>
      <c r="D230" s="177">
        <v>5</v>
      </c>
      <c r="E230" s="50"/>
      <c r="F230" s="50"/>
      <c r="G230" s="50"/>
      <c r="H230" s="50"/>
      <c r="I230" s="74"/>
      <c r="J230" s="50"/>
      <c r="K230" s="50"/>
      <c r="L230" s="50"/>
      <c r="M230" s="75">
        <f t="shared" si="94"/>
        <v>0</v>
      </c>
      <c r="N230" s="76">
        <f t="shared" si="95"/>
        <v>0</v>
      </c>
      <c r="O230" s="50"/>
    </row>
    <row r="231" spans="1:15" s="40" customFormat="1" ht="13.8">
      <c r="A231" s="73" t="s">
        <v>1006</v>
      </c>
      <c r="B231" s="173" t="s">
        <v>754</v>
      </c>
      <c r="C231" s="173" t="s">
        <v>755</v>
      </c>
      <c r="D231" s="177">
        <v>1</v>
      </c>
      <c r="E231" s="50"/>
      <c r="F231" s="50"/>
      <c r="G231" s="50"/>
      <c r="H231" s="50"/>
      <c r="I231" s="74"/>
      <c r="J231" s="50"/>
      <c r="K231" s="50"/>
      <c r="L231" s="50"/>
      <c r="M231" s="75">
        <f t="shared" si="94"/>
        <v>0</v>
      </c>
      <c r="N231" s="76">
        <f t="shared" si="95"/>
        <v>0</v>
      </c>
      <c r="O231" s="50"/>
    </row>
    <row r="232" spans="1:15" s="40" customFormat="1" ht="13.8">
      <c r="A232" s="84"/>
      <c r="B232" s="78" t="s">
        <v>756</v>
      </c>
      <c r="C232" s="77"/>
      <c r="D232" s="172"/>
      <c r="E232" s="85"/>
      <c r="F232" s="85"/>
      <c r="G232" s="85"/>
      <c r="H232" s="85"/>
      <c r="I232" s="88"/>
      <c r="J232" s="85"/>
      <c r="K232" s="85"/>
      <c r="L232" s="85"/>
      <c r="M232" s="86"/>
      <c r="N232" s="89"/>
      <c r="O232" s="85"/>
    </row>
    <row r="233" spans="1:15" s="40" customFormat="1" ht="13.8">
      <c r="A233" s="73" t="s">
        <v>1007</v>
      </c>
      <c r="B233" s="173" t="s">
        <v>757</v>
      </c>
      <c r="C233" s="173" t="s">
        <v>758</v>
      </c>
      <c r="D233" s="177">
        <v>2</v>
      </c>
      <c r="E233" s="50"/>
      <c r="F233" s="50"/>
      <c r="G233" s="50"/>
      <c r="H233" s="50"/>
      <c r="I233" s="74"/>
      <c r="J233" s="50"/>
      <c r="K233" s="50"/>
      <c r="L233" s="50"/>
      <c r="M233" s="75">
        <f t="shared" ref="M233" si="96">I233+J233</f>
        <v>0</v>
      </c>
      <c r="N233" s="76">
        <f t="shared" ref="N233" si="97">M233+K233</f>
        <v>0</v>
      </c>
      <c r="O233" s="50"/>
    </row>
    <row r="234" spans="1:15" s="40" customFormat="1" ht="13.8">
      <c r="A234" s="98"/>
    </row>
    <row r="235" spans="1:15" s="40" customFormat="1" ht="42.6" customHeight="1">
      <c r="A235" s="230" t="s">
        <v>226</v>
      </c>
      <c r="B235" s="230"/>
      <c r="C235" s="230"/>
      <c r="D235" s="230"/>
      <c r="E235" s="230"/>
    </row>
    <row r="236" spans="1:15" s="40" customFormat="1" ht="13.8">
      <c r="A236" s="98"/>
    </row>
    <row r="237" spans="1:15" s="40" customFormat="1" ht="13.8">
      <c r="A237" s="98"/>
    </row>
    <row r="238" spans="1:15" s="40" customFormat="1" ht="13.8">
      <c r="A238" s="98"/>
    </row>
  </sheetData>
  <mergeCells count="5">
    <mergeCell ref="A235:E235"/>
    <mergeCell ref="A4:J4"/>
    <mergeCell ref="A5:D5"/>
    <mergeCell ref="E5:O5"/>
    <mergeCell ref="A3:O3"/>
  </mergeCells>
  <hyperlinks>
    <hyperlink ref="B15" r:id="rId1" display="https://www.gheg.de/profiles/barkey-gmbh-co-kg/" xr:uid="{00000000-0004-0000-0600-000000000000}"/>
  </hyperlinks>
  <pageMargins left="0.7" right="0.7" top="0.75" bottom="0.75" header="0.3" footer="0.3"/>
  <pageSetup paperSize="9" orientation="portrait"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116"/>
  <sheetViews>
    <sheetView topLeftCell="B1" zoomScale="90" zoomScaleNormal="90" workbookViewId="0">
      <selection activeCell="I1" sqref="I1"/>
    </sheetView>
  </sheetViews>
  <sheetFormatPr defaultRowHeight="15.6"/>
  <cols>
    <col min="2" max="2" width="100.59765625" customWidth="1"/>
    <col min="3" max="9" width="20.59765625" customWidth="1"/>
  </cols>
  <sheetData>
    <row r="1" spans="1:9" s="40" customFormat="1" ht="13.8">
      <c r="I1" s="268" t="s">
        <v>1121</v>
      </c>
    </row>
    <row r="2" spans="1:9" s="40" customFormat="1" ht="13.8">
      <c r="A2" s="36" t="s">
        <v>1076</v>
      </c>
    </row>
    <row r="3" spans="1:9" s="40" customFormat="1" ht="14.4">
      <c r="A3" s="212" t="s">
        <v>1105</v>
      </c>
      <c r="B3" s="212"/>
      <c r="C3" s="212"/>
      <c r="D3" s="212"/>
      <c r="E3" s="212"/>
      <c r="F3" s="212"/>
      <c r="G3" s="212"/>
      <c r="H3" s="212"/>
      <c r="I3" s="212"/>
    </row>
    <row r="4" spans="1:9" s="40" customFormat="1" ht="13.8">
      <c r="A4" s="251"/>
      <c r="B4" s="251"/>
      <c r="C4" s="252" t="s">
        <v>230</v>
      </c>
      <c r="D4" s="252"/>
      <c r="E4" s="252"/>
      <c r="F4" s="252"/>
      <c r="G4" s="252"/>
      <c r="H4" s="252"/>
      <c r="I4" s="252"/>
    </row>
    <row r="5" spans="1:9" s="40" customFormat="1" ht="13.8">
      <c r="B5" s="42"/>
      <c r="C5" s="213" t="s">
        <v>96</v>
      </c>
      <c r="D5" s="213"/>
      <c r="E5" s="213"/>
      <c r="F5" s="213"/>
      <c r="G5" s="213"/>
      <c r="H5" s="213"/>
      <c r="I5" s="213"/>
    </row>
    <row r="6" spans="1:9" s="40" customFormat="1" ht="13.8">
      <c r="A6" s="227" t="s">
        <v>64</v>
      </c>
      <c r="B6" s="229" t="s">
        <v>1104</v>
      </c>
      <c r="C6" s="225" t="s">
        <v>194</v>
      </c>
      <c r="D6" s="225"/>
      <c r="E6" s="225"/>
      <c r="F6" s="225"/>
      <c r="G6" s="225"/>
      <c r="H6" s="225"/>
      <c r="I6" s="225"/>
    </row>
    <row r="7" spans="1:9" s="40" customFormat="1" ht="14.4">
      <c r="A7" s="228"/>
      <c r="B7" s="229"/>
      <c r="C7" s="44" t="s">
        <v>80</v>
      </c>
      <c r="D7" s="45"/>
      <c r="E7" s="45"/>
      <c r="F7" s="45"/>
      <c r="G7" s="45"/>
      <c r="H7" s="45"/>
      <c r="I7" s="45"/>
    </row>
    <row r="8" spans="1:9" s="40" customFormat="1" ht="14.4">
      <c r="A8" s="217" t="s">
        <v>84</v>
      </c>
      <c r="B8" s="217"/>
      <c r="C8" s="46" t="s">
        <v>218</v>
      </c>
      <c r="D8" s="47" t="s">
        <v>124</v>
      </c>
      <c r="E8" s="47" t="s">
        <v>124</v>
      </c>
      <c r="F8" s="47" t="s">
        <v>124</v>
      </c>
      <c r="G8" s="47" t="s">
        <v>124</v>
      </c>
      <c r="H8" s="47" t="s">
        <v>124</v>
      </c>
      <c r="I8" s="47" t="s">
        <v>124</v>
      </c>
    </row>
    <row r="9" spans="1:9" s="40" customFormat="1" ht="31.5" customHeight="1">
      <c r="A9" s="48">
        <v>1</v>
      </c>
      <c r="B9" s="49" t="s">
        <v>220</v>
      </c>
      <c r="C9" s="37" t="s">
        <v>174</v>
      </c>
      <c r="D9" s="50"/>
      <c r="E9" s="50"/>
      <c r="F9" s="50"/>
      <c r="G9" s="50"/>
      <c r="H9" s="50"/>
      <c r="I9" s="50"/>
    </row>
    <row r="10" spans="1:9" s="40" customFormat="1" ht="27.6">
      <c r="A10" s="48">
        <v>2</v>
      </c>
      <c r="B10" s="51" t="s">
        <v>217</v>
      </c>
      <c r="C10" s="37" t="s">
        <v>91</v>
      </c>
      <c r="D10" s="50"/>
      <c r="E10" s="50"/>
      <c r="F10" s="50"/>
      <c r="G10" s="50"/>
      <c r="H10" s="50"/>
      <c r="I10" s="50"/>
    </row>
    <row r="11" spans="1:9" s="40" customFormat="1" ht="69">
      <c r="A11" s="48">
        <v>3</v>
      </c>
      <c r="B11" s="49" t="s">
        <v>221</v>
      </c>
      <c r="C11" s="37" t="s">
        <v>98</v>
      </c>
      <c r="D11" s="50"/>
      <c r="E11" s="50"/>
      <c r="F11" s="50"/>
      <c r="G11" s="50"/>
      <c r="H11" s="50"/>
      <c r="I11" s="50"/>
    </row>
    <row r="12" spans="1:9" s="40" customFormat="1" ht="14.4">
      <c r="A12" s="218" t="s">
        <v>83</v>
      </c>
      <c r="B12" s="218"/>
      <c r="C12" s="218"/>
    </row>
    <row r="13" spans="1:9" s="40" customFormat="1" ht="14.4">
      <c r="A13" s="219" t="s">
        <v>1000</v>
      </c>
      <c r="B13" s="220"/>
      <c r="C13" s="221"/>
    </row>
    <row r="14" spans="1:9" s="40" customFormat="1" ht="42">
      <c r="A14" s="48">
        <v>4</v>
      </c>
      <c r="B14" s="49" t="s">
        <v>222</v>
      </c>
      <c r="C14" s="53"/>
    </row>
    <row r="15" spans="1:9" s="40" customFormat="1" ht="14.4">
      <c r="A15" s="219" t="s">
        <v>1001</v>
      </c>
      <c r="B15" s="220"/>
      <c r="C15" s="221"/>
    </row>
    <row r="16" spans="1:9" s="40" customFormat="1" ht="41.4">
      <c r="A16" s="48">
        <v>5</v>
      </c>
      <c r="B16" s="49" t="s">
        <v>67</v>
      </c>
      <c r="C16" s="54"/>
    </row>
    <row r="17" spans="1:3" s="40" customFormat="1" ht="55.2">
      <c r="A17" s="48">
        <v>6</v>
      </c>
      <c r="B17" s="49" t="s">
        <v>182</v>
      </c>
      <c r="C17" s="54"/>
    </row>
    <row r="18" spans="1:3" s="40" customFormat="1" ht="13.8">
      <c r="A18" s="48">
        <v>7</v>
      </c>
      <c r="B18" s="105" t="s">
        <v>193</v>
      </c>
      <c r="C18" s="54"/>
    </row>
    <row r="19" spans="1:3" s="40" customFormat="1" ht="14.4">
      <c r="A19" s="222" t="s">
        <v>183</v>
      </c>
      <c r="B19" s="222"/>
      <c r="C19" s="222"/>
    </row>
    <row r="20" spans="1:3" s="40" customFormat="1" ht="27.6">
      <c r="A20" s="48">
        <v>8</v>
      </c>
      <c r="B20" s="49" t="s">
        <v>223</v>
      </c>
      <c r="C20" s="54"/>
    </row>
    <row r="21" spans="1:3" s="40" customFormat="1" ht="13.8">
      <c r="A21" s="48">
        <v>9</v>
      </c>
      <c r="B21" s="97" t="s">
        <v>224</v>
      </c>
      <c r="C21" s="54"/>
    </row>
    <row r="22" spans="1:3" s="40" customFormat="1" ht="13.8">
      <c r="A22" s="48">
        <v>10</v>
      </c>
      <c r="B22" s="97" t="s">
        <v>225</v>
      </c>
      <c r="C22" s="54"/>
    </row>
    <row r="23" spans="1:3" s="40" customFormat="1" ht="41.4">
      <c r="A23" s="48">
        <v>11</v>
      </c>
      <c r="B23" s="49" t="s">
        <v>211</v>
      </c>
      <c r="C23" s="54"/>
    </row>
    <row r="24" spans="1:3" s="40" customFormat="1" ht="30.75" customHeight="1">
      <c r="A24" s="48">
        <v>12</v>
      </c>
      <c r="B24" s="49" t="s">
        <v>212</v>
      </c>
      <c r="C24" s="54"/>
    </row>
    <row r="25" spans="1:3" s="40" customFormat="1" ht="35.25" customHeight="1">
      <c r="A25" s="48">
        <v>13</v>
      </c>
      <c r="B25" s="49" t="s">
        <v>213</v>
      </c>
      <c r="C25" s="54"/>
    </row>
    <row r="26" spans="1:3" s="40" customFormat="1" ht="30" customHeight="1">
      <c r="A26" s="48">
        <v>14</v>
      </c>
      <c r="B26" s="49" t="s">
        <v>214</v>
      </c>
      <c r="C26" s="54"/>
    </row>
    <row r="27" spans="1:3" s="40" customFormat="1" ht="27.6">
      <c r="A27" s="48">
        <v>15</v>
      </c>
      <c r="B27" s="49" t="s">
        <v>215</v>
      </c>
      <c r="C27" s="54"/>
    </row>
    <row r="28" spans="1:3" s="40" customFormat="1" ht="14.4">
      <c r="A28" s="216" t="s">
        <v>82</v>
      </c>
      <c r="B28" s="216"/>
      <c r="C28" s="216"/>
    </row>
    <row r="29" spans="1:3" s="40" customFormat="1" ht="14.4">
      <c r="A29" s="48">
        <v>16</v>
      </c>
      <c r="B29" s="97" t="s">
        <v>1120</v>
      </c>
      <c r="C29" s="164"/>
    </row>
    <row r="30" spans="1:3" s="40" customFormat="1" ht="13.8">
      <c r="A30" s="48">
        <v>17</v>
      </c>
      <c r="B30" s="97" t="s">
        <v>216</v>
      </c>
      <c r="C30" s="54"/>
    </row>
    <row r="31" spans="1:3" s="40" customFormat="1" ht="27.6">
      <c r="A31" s="48">
        <v>18</v>
      </c>
      <c r="B31" s="49" t="s">
        <v>227</v>
      </c>
      <c r="C31" s="54"/>
    </row>
    <row r="32" spans="1:3" s="40" customFormat="1" ht="27.6">
      <c r="A32" s="48">
        <v>19</v>
      </c>
      <c r="B32" s="49" t="s">
        <v>1119</v>
      </c>
      <c r="C32" s="54"/>
    </row>
    <row r="33" spans="1:3" s="40" customFormat="1" ht="13.8">
      <c r="A33" s="48">
        <v>20</v>
      </c>
      <c r="B33" s="51" t="s">
        <v>1003</v>
      </c>
      <c r="C33" s="54"/>
    </row>
    <row r="34" spans="1:3" s="40" customFormat="1" ht="13.8"/>
    <row r="35" spans="1:3" s="40" customFormat="1" ht="13.8"/>
    <row r="36" spans="1:3" s="40" customFormat="1" ht="13.8"/>
    <row r="37" spans="1:3" s="40" customFormat="1" ht="13.8"/>
    <row r="38" spans="1:3" s="40" customFormat="1" ht="13.8"/>
    <row r="39" spans="1:3" s="40" customFormat="1" ht="13.8"/>
    <row r="40" spans="1:3" s="40" customFormat="1" ht="13.8"/>
    <row r="41" spans="1:3" s="40" customFormat="1" ht="13.8"/>
    <row r="42" spans="1:3" s="40" customFormat="1" ht="13.8"/>
    <row r="43" spans="1:3" s="40" customFormat="1" ht="13.8"/>
    <row r="44" spans="1:3" s="40" customFormat="1" ht="13.8"/>
    <row r="45" spans="1:3" s="40" customFormat="1" ht="13.8"/>
    <row r="46" spans="1:3" s="40" customFormat="1" ht="13.8"/>
    <row r="47" spans="1:3" s="40" customFormat="1" ht="13.8"/>
    <row r="48" spans="1:3" s="40" customFormat="1" ht="13.8"/>
    <row r="49" s="40" customFormat="1" ht="13.8"/>
    <row r="50" s="40" customFormat="1" ht="13.8"/>
    <row r="51" s="40" customFormat="1" ht="13.8"/>
    <row r="52" s="40" customFormat="1" ht="13.8"/>
    <row r="53" s="40" customFormat="1" ht="13.8"/>
    <row r="54" s="40" customFormat="1" ht="13.8"/>
    <row r="55" s="40" customFormat="1" ht="13.8"/>
    <row r="56" s="40" customFormat="1" ht="13.8"/>
    <row r="57" s="40" customFormat="1" ht="13.8"/>
    <row r="58" s="40" customFormat="1" ht="13.8"/>
    <row r="59" s="40" customFormat="1" ht="13.8"/>
    <row r="60" s="40" customFormat="1" ht="13.8"/>
    <row r="61" s="40" customFormat="1" ht="13.8"/>
    <row r="62" s="40" customFormat="1" ht="13.8"/>
    <row r="63" s="40" customFormat="1" ht="13.8"/>
    <row r="64" s="40" customFormat="1" ht="13.8"/>
    <row r="65" s="40" customFormat="1" ht="13.8"/>
    <row r="66" s="40" customFormat="1" ht="13.8"/>
    <row r="67" s="40" customFormat="1" ht="13.8"/>
    <row r="68" s="40" customFormat="1" ht="13.8"/>
    <row r="69" s="40" customFormat="1" ht="13.8"/>
    <row r="70" s="40" customFormat="1" ht="13.8"/>
    <row r="71" s="40" customFormat="1" ht="13.8"/>
    <row r="72" s="40" customFormat="1" ht="13.8"/>
    <row r="73" s="40" customFormat="1" ht="13.8"/>
    <row r="74" s="40" customFormat="1" ht="13.8"/>
    <row r="75" s="40" customFormat="1" ht="13.8"/>
    <row r="76" s="40" customFormat="1" ht="13.8"/>
    <row r="77" s="40" customFormat="1" ht="13.8"/>
    <row r="78" s="40" customFormat="1" ht="13.8"/>
    <row r="79" s="40" customFormat="1" ht="13.8"/>
    <row r="80" s="40" customFormat="1" ht="13.8"/>
    <row r="81" s="40" customFormat="1" ht="13.8"/>
    <row r="82" s="40" customFormat="1" ht="13.8"/>
    <row r="83" s="40" customFormat="1" ht="13.8"/>
    <row r="84" s="40" customFormat="1" ht="13.8"/>
    <row r="85" s="40" customFormat="1" ht="13.8"/>
    <row r="86" s="40" customFormat="1" ht="13.8"/>
    <row r="87" s="40" customFormat="1" ht="13.8"/>
    <row r="88" s="40" customFormat="1" ht="13.8"/>
    <row r="89" s="40" customFormat="1" ht="13.8"/>
    <row r="90" s="40" customFormat="1" ht="13.8"/>
    <row r="91" s="40" customFormat="1" ht="13.8"/>
    <row r="92" s="40" customFormat="1" ht="13.8"/>
    <row r="93" s="40" customFormat="1" ht="13.8"/>
    <row r="94" s="40" customFormat="1" ht="13.8"/>
    <row r="95" s="40" customFormat="1" ht="13.8"/>
    <row r="96" s="40" customFormat="1" ht="13.8"/>
    <row r="97" s="40" customFormat="1" ht="13.8"/>
    <row r="98" s="40" customFormat="1" ht="13.8"/>
    <row r="99" s="40" customFormat="1" ht="13.8"/>
    <row r="100" s="40" customFormat="1" ht="13.8"/>
    <row r="101" s="40" customFormat="1" ht="13.8"/>
    <row r="102" s="40" customFormat="1" ht="13.8"/>
    <row r="103" s="40" customFormat="1" ht="13.8"/>
    <row r="104" s="40" customFormat="1" ht="13.8"/>
    <row r="105" s="40" customFormat="1" ht="13.8"/>
    <row r="106" s="40" customFormat="1" ht="13.8"/>
    <row r="107" s="40" customFormat="1" ht="13.8"/>
    <row r="108" s="40" customFormat="1" ht="13.8"/>
    <row r="109" s="40" customFormat="1" ht="13.8"/>
    <row r="110" s="40" customFormat="1" ht="13.8"/>
    <row r="111" s="40" customFormat="1" ht="13.8"/>
    <row r="112" s="40" customFormat="1" ht="13.8"/>
    <row r="113" s="40" customFormat="1" ht="13.8"/>
    <row r="114" s="40" customFormat="1" ht="13.8"/>
    <row r="115" s="40" customFormat="1" ht="13.8"/>
    <row r="116" s="40" customFormat="1" ht="13.8"/>
  </sheetData>
  <mergeCells count="13">
    <mergeCell ref="A3:I3"/>
    <mergeCell ref="A28:C28"/>
    <mergeCell ref="A8:B8"/>
    <mergeCell ref="A12:C12"/>
    <mergeCell ref="A13:C13"/>
    <mergeCell ref="A15:C15"/>
    <mergeCell ref="A19:C19"/>
    <mergeCell ref="A4:B4"/>
    <mergeCell ref="C4:I4"/>
    <mergeCell ref="C5:I5"/>
    <mergeCell ref="A6:A7"/>
    <mergeCell ref="B6:B7"/>
    <mergeCell ref="C6:I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60"/>
  <sheetViews>
    <sheetView zoomScale="90" zoomScaleNormal="90" workbookViewId="0">
      <selection activeCell="I1" sqref="I1"/>
    </sheetView>
  </sheetViews>
  <sheetFormatPr defaultRowHeight="15.6"/>
  <cols>
    <col min="1" max="1" width="9" style="98"/>
    <col min="2" max="2" width="42.8984375" style="40" customWidth="1"/>
    <col min="3" max="3" width="26" style="40" bestFit="1" customWidth="1"/>
    <col min="4" max="4" width="9" style="69"/>
    <col min="5" max="8" width="20.59765625" style="40" customWidth="1"/>
    <col min="9" max="9" width="23.09765625" style="40" customWidth="1"/>
  </cols>
  <sheetData>
    <row r="1" spans="1:9" s="40" customFormat="1" ht="16.8" customHeight="1">
      <c r="A1" s="98"/>
      <c r="D1" s="69"/>
      <c r="I1" s="268" t="s">
        <v>1121</v>
      </c>
    </row>
    <row r="2" spans="1:9" s="40" customFormat="1" ht="16.2" customHeight="1">
      <c r="A2" s="36" t="s">
        <v>1076</v>
      </c>
      <c r="D2" s="69"/>
    </row>
    <row r="3" spans="1:9" s="40" customFormat="1" ht="14.4">
      <c r="A3" s="212" t="s">
        <v>1106</v>
      </c>
      <c r="B3" s="212"/>
      <c r="C3" s="212"/>
      <c r="D3" s="212"/>
      <c r="E3" s="212"/>
      <c r="F3" s="212"/>
      <c r="G3" s="212"/>
      <c r="H3" s="212"/>
      <c r="I3" s="212"/>
    </row>
    <row r="4" spans="1:9" s="40" customFormat="1" ht="13.8">
      <c r="A4" s="235" t="s">
        <v>231</v>
      </c>
      <c r="B4" s="235"/>
      <c r="C4" s="235"/>
      <c r="D4" s="235"/>
      <c r="E4" s="235"/>
      <c r="F4" s="235"/>
      <c r="G4" s="235"/>
      <c r="H4" s="235"/>
      <c r="I4" s="235"/>
    </row>
    <row r="5" spans="1:9" s="40" customFormat="1" ht="14.4">
      <c r="A5" s="233" t="s">
        <v>0</v>
      </c>
      <c r="B5" s="234"/>
      <c r="C5" s="234"/>
      <c r="D5" s="253"/>
      <c r="E5" s="254" t="s">
        <v>2</v>
      </c>
      <c r="F5" s="254"/>
      <c r="G5" s="254"/>
      <c r="H5" s="254"/>
      <c r="I5" s="254"/>
    </row>
    <row r="6" spans="1:9" s="40" customFormat="1" ht="14.4">
      <c r="A6" s="99">
        <v>1</v>
      </c>
      <c r="B6" s="99">
        <v>2</v>
      </c>
      <c r="C6" s="99">
        <v>3</v>
      </c>
      <c r="D6" s="99">
        <v>4</v>
      </c>
      <c r="E6" s="99">
        <v>5</v>
      </c>
      <c r="F6" s="99">
        <v>6</v>
      </c>
      <c r="G6" s="99">
        <v>7</v>
      </c>
      <c r="H6" s="99">
        <v>8</v>
      </c>
      <c r="I6" s="99">
        <v>9</v>
      </c>
    </row>
    <row r="7" spans="1:9" s="69" customFormat="1" ht="69">
      <c r="A7" s="65" t="s">
        <v>64</v>
      </c>
      <c r="B7" s="34" t="s">
        <v>37</v>
      </c>
      <c r="C7" s="65" t="s">
        <v>1</v>
      </c>
      <c r="D7" s="34" t="s">
        <v>246</v>
      </c>
      <c r="E7" s="34" t="s">
        <v>173</v>
      </c>
      <c r="F7" s="34" t="s">
        <v>153</v>
      </c>
      <c r="G7" s="34" t="s">
        <v>73</v>
      </c>
      <c r="H7" s="34" t="s">
        <v>1002</v>
      </c>
      <c r="I7" s="34" t="s">
        <v>89</v>
      </c>
    </row>
    <row r="8" spans="1:9" s="40" customFormat="1" ht="13.8">
      <c r="A8" s="100"/>
      <c r="B8" s="78" t="s">
        <v>235</v>
      </c>
      <c r="C8" s="77"/>
      <c r="D8" s="79"/>
      <c r="E8" s="171"/>
      <c r="F8" s="171"/>
      <c r="G8" s="171"/>
      <c r="H8" s="171"/>
      <c r="I8" s="171"/>
    </row>
    <row r="9" spans="1:9" s="69" customFormat="1" ht="13.8">
      <c r="A9" s="65" t="s">
        <v>1008</v>
      </c>
      <c r="B9" s="142" t="s">
        <v>52</v>
      </c>
      <c r="C9" s="103" t="s">
        <v>236</v>
      </c>
      <c r="D9" s="104">
        <v>1</v>
      </c>
      <c r="E9" s="34"/>
      <c r="F9" s="34"/>
      <c r="G9" s="34"/>
      <c r="H9" s="170"/>
      <c r="I9" s="34"/>
    </row>
    <row r="10" spans="1:9" s="69" customFormat="1" ht="13.8">
      <c r="A10" s="65" t="s">
        <v>1009</v>
      </c>
      <c r="B10" s="142" t="s">
        <v>52</v>
      </c>
      <c r="C10" s="103" t="s">
        <v>237</v>
      </c>
      <c r="D10" s="104">
        <v>1</v>
      </c>
      <c r="E10" s="34"/>
      <c r="F10" s="34"/>
      <c r="G10" s="34"/>
      <c r="H10" s="170"/>
      <c r="I10" s="34"/>
    </row>
    <row r="11" spans="1:9" s="69" customFormat="1" ht="13.8">
      <c r="A11" s="65" t="s">
        <v>1010</v>
      </c>
      <c r="B11" s="142" t="s">
        <v>52</v>
      </c>
      <c r="C11" s="103" t="s">
        <v>238</v>
      </c>
      <c r="D11" s="144">
        <v>1</v>
      </c>
      <c r="E11" s="34"/>
      <c r="F11" s="34"/>
      <c r="G11" s="34"/>
      <c r="H11" s="170"/>
      <c r="I11" s="34"/>
    </row>
    <row r="12" spans="1:9" s="40" customFormat="1" ht="13.8">
      <c r="A12" s="199"/>
      <c r="B12" s="78" t="s">
        <v>53</v>
      </c>
      <c r="C12" s="77"/>
      <c r="D12" s="145"/>
      <c r="E12" s="171"/>
      <c r="F12" s="171"/>
      <c r="G12" s="171"/>
      <c r="H12" s="171"/>
      <c r="I12" s="171"/>
    </row>
    <row r="13" spans="1:9" s="40" customFormat="1" ht="13.8">
      <c r="A13" s="101" t="s">
        <v>1011</v>
      </c>
      <c r="B13" s="142" t="s">
        <v>265</v>
      </c>
      <c r="C13" s="103" t="s">
        <v>266</v>
      </c>
      <c r="D13" s="147">
        <v>1</v>
      </c>
      <c r="E13" s="34"/>
      <c r="F13" s="34"/>
      <c r="G13" s="34"/>
      <c r="H13" s="34"/>
      <c r="I13" s="34"/>
    </row>
    <row r="14" spans="1:9" s="40" customFormat="1" ht="13.8">
      <c r="A14" s="101" t="s">
        <v>1012</v>
      </c>
      <c r="B14" s="50" t="s">
        <v>55</v>
      </c>
      <c r="C14" s="74" t="s">
        <v>54</v>
      </c>
      <c r="D14" s="146">
        <v>1</v>
      </c>
      <c r="E14" s="34"/>
      <c r="F14" s="34"/>
      <c r="G14" s="34"/>
      <c r="H14" s="34"/>
      <c r="I14" s="34"/>
    </row>
    <row r="15" spans="1:9" s="40" customFormat="1" ht="13.8">
      <c r="A15" s="100"/>
      <c r="B15" s="78" t="s">
        <v>127</v>
      </c>
      <c r="C15" s="77"/>
      <c r="D15" s="145"/>
      <c r="E15" s="171"/>
      <c r="F15" s="171"/>
      <c r="G15" s="171"/>
      <c r="H15" s="171"/>
      <c r="I15" s="171"/>
    </row>
    <row r="16" spans="1:9" s="40" customFormat="1" ht="13.8">
      <c r="A16" s="101" t="s">
        <v>1013</v>
      </c>
      <c r="B16" s="50" t="s">
        <v>128</v>
      </c>
      <c r="C16" s="74" t="s">
        <v>129</v>
      </c>
      <c r="D16" s="146">
        <v>1</v>
      </c>
      <c r="E16" s="34"/>
      <c r="F16" s="34"/>
      <c r="G16" s="34"/>
      <c r="H16" s="34"/>
      <c r="I16" s="34"/>
    </row>
    <row r="17" spans="1:9" s="40" customFormat="1" ht="13.8">
      <c r="A17" s="101" t="s">
        <v>1107</v>
      </c>
      <c r="B17" s="50" t="s">
        <v>130</v>
      </c>
      <c r="C17" s="74" t="s">
        <v>131</v>
      </c>
      <c r="D17" s="146">
        <v>1</v>
      </c>
      <c r="E17" s="34"/>
      <c r="F17" s="34"/>
      <c r="G17" s="34"/>
      <c r="H17" s="34"/>
      <c r="I17" s="34"/>
    </row>
    <row r="18" spans="1:9" s="40" customFormat="1" ht="13.8">
      <c r="A18" s="101" t="s">
        <v>1108</v>
      </c>
      <c r="B18" s="50" t="s">
        <v>267</v>
      </c>
      <c r="C18" s="74" t="s">
        <v>268</v>
      </c>
      <c r="D18" s="146">
        <v>1</v>
      </c>
      <c r="E18" s="34"/>
      <c r="F18" s="34"/>
      <c r="G18" s="34"/>
      <c r="H18" s="34"/>
      <c r="I18" s="34"/>
    </row>
    <row r="19" spans="1:9" s="40" customFormat="1" ht="13.8">
      <c r="A19" s="100"/>
      <c r="B19" s="78" t="s">
        <v>311</v>
      </c>
      <c r="C19" s="77"/>
      <c r="D19" s="172"/>
      <c r="E19" s="171"/>
      <c r="F19" s="171"/>
      <c r="G19" s="171"/>
      <c r="H19" s="171"/>
      <c r="I19" s="171"/>
    </row>
    <row r="20" spans="1:9" s="40" customFormat="1" ht="13.8">
      <c r="A20" s="101" t="s">
        <v>1109</v>
      </c>
      <c r="B20" s="173" t="s">
        <v>312</v>
      </c>
      <c r="C20" s="173" t="s">
        <v>313</v>
      </c>
      <c r="D20" s="146">
        <v>1</v>
      </c>
      <c r="E20" s="34"/>
      <c r="F20" s="34"/>
      <c r="G20" s="34"/>
      <c r="H20" s="34"/>
      <c r="I20" s="34"/>
    </row>
    <row r="21" spans="1:9" s="40" customFormat="1" ht="13.8">
      <c r="A21" s="100"/>
      <c r="B21" s="78" t="s">
        <v>314</v>
      </c>
      <c r="C21" s="77"/>
      <c r="D21" s="145"/>
      <c r="E21" s="79"/>
      <c r="F21" s="79"/>
      <c r="G21" s="79"/>
      <c r="H21" s="79"/>
      <c r="I21" s="79"/>
    </row>
    <row r="22" spans="1:9" s="40" customFormat="1" ht="13.8">
      <c r="A22" s="65" t="s">
        <v>1110</v>
      </c>
      <c r="B22" s="173" t="s">
        <v>253</v>
      </c>
      <c r="C22" s="173" t="s">
        <v>315</v>
      </c>
      <c r="D22" s="146">
        <v>61</v>
      </c>
      <c r="E22" s="50"/>
      <c r="F22" s="50"/>
      <c r="G22" s="50"/>
      <c r="H22" s="50"/>
      <c r="I22" s="75"/>
    </row>
    <row r="23" spans="1:9" s="40" customFormat="1" ht="13.8">
      <c r="A23" s="65" t="s">
        <v>1111</v>
      </c>
      <c r="B23" s="173" t="s">
        <v>253</v>
      </c>
      <c r="C23" s="173" t="s">
        <v>316</v>
      </c>
      <c r="D23" s="146">
        <v>9</v>
      </c>
      <c r="E23" s="50"/>
      <c r="F23" s="50"/>
      <c r="G23" s="50"/>
      <c r="H23" s="50"/>
      <c r="I23" s="75"/>
    </row>
    <row r="24" spans="1:9" s="40" customFormat="1" ht="13.8">
      <c r="A24" s="65" t="s">
        <v>1112</v>
      </c>
      <c r="B24" s="173" t="s">
        <v>317</v>
      </c>
      <c r="C24" s="173" t="s">
        <v>318</v>
      </c>
      <c r="D24" s="146">
        <v>1</v>
      </c>
      <c r="E24" s="50"/>
      <c r="F24" s="50"/>
      <c r="G24" s="50"/>
      <c r="H24" s="50"/>
      <c r="I24" s="75"/>
    </row>
    <row r="25" spans="1:9" s="40" customFormat="1" ht="13.8">
      <c r="A25" s="200"/>
      <c r="B25" s="174" t="s">
        <v>326</v>
      </c>
      <c r="C25" s="175"/>
      <c r="D25" s="176"/>
      <c r="E25" s="85"/>
      <c r="F25" s="85"/>
      <c r="G25" s="85"/>
      <c r="H25" s="85"/>
      <c r="I25" s="85"/>
    </row>
    <row r="26" spans="1:9" s="40" customFormat="1" ht="13.8">
      <c r="A26" s="113">
        <v>236</v>
      </c>
      <c r="B26" s="50" t="s">
        <v>49</v>
      </c>
      <c r="C26" s="173" t="s">
        <v>327</v>
      </c>
      <c r="D26" s="146">
        <v>8</v>
      </c>
      <c r="E26" s="50"/>
      <c r="F26" s="50"/>
      <c r="G26" s="50"/>
      <c r="H26" s="50"/>
      <c r="I26" s="75"/>
    </row>
    <row r="27" spans="1:9" s="40" customFormat="1" ht="13.8">
      <c r="A27" s="200"/>
      <c r="B27" s="78" t="s">
        <v>330</v>
      </c>
      <c r="C27" s="78"/>
      <c r="D27" s="145"/>
      <c r="E27" s="85"/>
      <c r="F27" s="85"/>
      <c r="G27" s="85"/>
      <c r="H27" s="85"/>
      <c r="I27" s="85"/>
    </row>
    <row r="28" spans="1:9" s="40" customFormat="1" ht="13.8">
      <c r="A28" s="113">
        <v>237</v>
      </c>
      <c r="B28" s="50" t="s">
        <v>328</v>
      </c>
      <c r="C28" s="74" t="s">
        <v>329</v>
      </c>
      <c r="D28" s="177">
        <v>1</v>
      </c>
      <c r="E28" s="50"/>
      <c r="F28" s="50"/>
      <c r="G28" s="50"/>
      <c r="H28" s="50"/>
      <c r="I28" s="50"/>
    </row>
    <row r="29" spans="1:9" s="40" customFormat="1" ht="13.8">
      <c r="A29" s="200"/>
      <c r="B29" s="78" t="s">
        <v>360</v>
      </c>
      <c r="C29" s="77"/>
      <c r="D29" s="185"/>
      <c r="E29" s="85"/>
      <c r="F29" s="85"/>
      <c r="G29" s="85"/>
      <c r="H29" s="85"/>
      <c r="I29" s="85"/>
    </row>
    <row r="30" spans="1:9" s="40" customFormat="1" ht="13.8">
      <c r="A30" s="113">
        <v>238</v>
      </c>
      <c r="B30" s="50" t="s">
        <v>363</v>
      </c>
      <c r="C30" s="173" t="s">
        <v>1084</v>
      </c>
      <c r="D30" s="177">
        <v>2</v>
      </c>
      <c r="E30" s="50"/>
      <c r="F30" s="50"/>
      <c r="G30" s="50"/>
      <c r="H30" s="50"/>
      <c r="I30" s="50"/>
    </row>
    <row r="31" spans="1:9" s="40" customFormat="1" ht="13.8">
      <c r="A31" s="200"/>
      <c r="B31" s="174" t="s">
        <v>1090</v>
      </c>
      <c r="C31" s="88"/>
      <c r="D31" s="185"/>
      <c r="E31" s="85"/>
      <c r="F31" s="85"/>
      <c r="G31" s="85"/>
      <c r="H31" s="85"/>
      <c r="I31" s="85"/>
    </row>
    <row r="32" spans="1:9" s="40" customFormat="1" ht="13.8">
      <c r="A32" s="113">
        <v>239</v>
      </c>
      <c r="B32" s="50" t="s">
        <v>1091</v>
      </c>
      <c r="C32" s="74" t="s">
        <v>1092</v>
      </c>
      <c r="D32" s="177">
        <v>2</v>
      </c>
      <c r="E32" s="50"/>
      <c r="F32" s="50"/>
      <c r="G32" s="50"/>
      <c r="H32" s="50"/>
      <c r="I32" s="50"/>
    </row>
    <row r="33" spans="1:9" s="40" customFormat="1" ht="13.8">
      <c r="A33" s="200"/>
      <c r="B33" s="78" t="s">
        <v>378</v>
      </c>
      <c r="C33" s="77"/>
      <c r="D33" s="201"/>
      <c r="E33" s="85"/>
      <c r="F33" s="85"/>
      <c r="G33" s="85"/>
      <c r="H33" s="85"/>
      <c r="I33" s="86"/>
    </row>
    <row r="34" spans="1:9" s="40" customFormat="1" ht="27.6">
      <c r="A34" s="113">
        <v>240</v>
      </c>
      <c r="B34" s="178" t="s">
        <v>379</v>
      </c>
      <c r="C34" s="74" t="s">
        <v>380</v>
      </c>
      <c r="D34" s="91">
        <v>1</v>
      </c>
      <c r="E34" s="50"/>
      <c r="F34" s="50"/>
      <c r="G34" s="50"/>
      <c r="H34" s="50"/>
      <c r="I34" s="50"/>
    </row>
    <row r="35" spans="1:9" s="40" customFormat="1" ht="13.8">
      <c r="A35" s="200"/>
      <c r="B35" s="78" t="s">
        <v>381</v>
      </c>
      <c r="C35" s="77"/>
      <c r="D35" s="172"/>
      <c r="E35" s="85"/>
      <c r="F35" s="85"/>
      <c r="G35" s="85"/>
      <c r="H35" s="85"/>
      <c r="I35" s="85"/>
    </row>
    <row r="36" spans="1:9" s="40" customFormat="1" ht="13.8">
      <c r="A36" s="113">
        <v>241</v>
      </c>
      <c r="B36" s="50" t="s">
        <v>382</v>
      </c>
      <c r="C36" s="74" t="s">
        <v>383</v>
      </c>
      <c r="D36" s="177">
        <v>1</v>
      </c>
      <c r="E36" s="50"/>
      <c r="F36" s="50"/>
      <c r="G36" s="50"/>
      <c r="H36" s="50"/>
      <c r="I36" s="50"/>
    </row>
    <row r="37" spans="1:9" s="40" customFormat="1" ht="13.8">
      <c r="A37" s="113">
        <v>242</v>
      </c>
      <c r="B37" s="50" t="s">
        <v>382</v>
      </c>
      <c r="C37" s="202" t="s">
        <v>1075</v>
      </c>
      <c r="D37" s="183">
        <v>1</v>
      </c>
      <c r="E37" s="50"/>
      <c r="F37" s="50"/>
      <c r="G37" s="50"/>
      <c r="H37" s="50"/>
      <c r="I37" s="50"/>
    </row>
    <row r="38" spans="1:9" s="40" customFormat="1" ht="13.8">
      <c r="A38" s="200"/>
      <c r="B38" s="179" t="s">
        <v>394</v>
      </c>
      <c r="C38" s="180"/>
      <c r="D38" s="181"/>
      <c r="E38" s="85"/>
      <c r="F38" s="85"/>
      <c r="G38" s="85"/>
      <c r="H38" s="85"/>
      <c r="I38" s="85"/>
    </row>
    <row r="39" spans="1:9" s="40" customFormat="1" ht="13.8">
      <c r="A39" s="113">
        <v>243</v>
      </c>
      <c r="B39" s="182" t="s">
        <v>395</v>
      </c>
      <c r="C39" s="182" t="s">
        <v>396</v>
      </c>
      <c r="D39" s="183">
        <v>3</v>
      </c>
      <c r="E39" s="50"/>
      <c r="F39" s="50"/>
      <c r="G39" s="50"/>
      <c r="H39" s="50"/>
      <c r="I39" s="50"/>
    </row>
    <row r="40" spans="1:9" s="40" customFormat="1" ht="13.8">
      <c r="A40" s="200"/>
      <c r="B40" s="184" t="s">
        <v>151</v>
      </c>
      <c r="C40" s="175"/>
      <c r="D40" s="185"/>
      <c r="E40" s="85"/>
      <c r="F40" s="85"/>
      <c r="G40" s="85"/>
      <c r="H40" s="85"/>
      <c r="I40" s="85"/>
    </row>
    <row r="41" spans="1:9" s="40" customFormat="1" ht="13.8">
      <c r="A41" s="113">
        <v>244</v>
      </c>
      <c r="B41" s="173" t="s">
        <v>420</v>
      </c>
      <c r="C41" s="173" t="s">
        <v>152</v>
      </c>
      <c r="D41" s="177">
        <v>1</v>
      </c>
      <c r="E41" s="50"/>
      <c r="F41" s="50"/>
      <c r="G41" s="50"/>
      <c r="H41" s="50"/>
      <c r="I41" s="50"/>
    </row>
    <row r="42" spans="1:9" s="40" customFormat="1" ht="13.8">
      <c r="A42" s="100"/>
      <c r="B42" s="78" t="s">
        <v>421</v>
      </c>
      <c r="C42" s="77"/>
      <c r="D42" s="172"/>
      <c r="E42" s="85"/>
      <c r="F42" s="85"/>
      <c r="G42" s="85"/>
      <c r="H42" s="85"/>
      <c r="I42" s="85"/>
    </row>
    <row r="43" spans="1:9" s="40" customFormat="1" ht="13.8">
      <c r="A43" s="113">
        <v>245</v>
      </c>
      <c r="B43" s="50" t="s">
        <v>253</v>
      </c>
      <c r="C43" s="74" t="s">
        <v>422</v>
      </c>
      <c r="D43" s="177">
        <v>5</v>
      </c>
      <c r="E43" s="50"/>
      <c r="F43" s="50"/>
      <c r="G43" s="50"/>
      <c r="H43" s="50"/>
      <c r="I43" s="50"/>
    </row>
    <row r="44" spans="1:9" s="40" customFormat="1" ht="13.8">
      <c r="A44" s="113">
        <v>246</v>
      </c>
      <c r="B44" s="50" t="s">
        <v>253</v>
      </c>
      <c r="C44" s="74" t="s">
        <v>423</v>
      </c>
      <c r="D44" s="177">
        <v>5</v>
      </c>
      <c r="E44" s="50"/>
      <c r="F44" s="50"/>
      <c r="G44" s="50"/>
      <c r="H44" s="50"/>
      <c r="I44" s="50"/>
    </row>
    <row r="45" spans="1:9" s="40" customFormat="1" ht="13.8">
      <c r="A45" s="113">
        <v>247</v>
      </c>
      <c r="B45" s="50" t="s">
        <v>253</v>
      </c>
      <c r="C45" s="74" t="s">
        <v>424</v>
      </c>
      <c r="D45" s="177">
        <v>2</v>
      </c>
      <c r="E45" s="50"/>
      <c r="F45" s="50"/>
      <c r="G45" s="50"/>
      <c r="H45" s="50"/>
      <c r="I45" s="50"/>
    </row>
    <row r="46" spans="1:9" s="40" customFormat="1" ht="13.8">
      <c r="A46" s="113">
        <v>248</v>
      </c>
      <c r="B46" s="50" t="s">
        <v>253</v>
      </c>
      <c r="C46" s="74" t="s">
        <v>425</v>
      </c>
      <c r="D46" s="177">
        <v>1</v>
      </c>
      <c r="E46" s="50"/>
      <c r="F46" s="50"/>
      <c r="G46" s="50"/>
      <c r="H46" s="50"/>
      <c r="I46" s="50"/>
    </row>
    <row r="47" spans="1:9" s="40" customFormat="1" ht="13.8">
      <c r="A47" s="200"/>
      <c r="B47" s="78" t="s">
        <v>439</v>
      </c>
      <c r="C47" s="77"/>
      <c r="D47" s="172"/>
      <c r="E47" s="85"/>
      <c r="F47" s="85"/>
      <c r="G47" s="85"/>
      <c r="H47" s="85"/>
      <c r="I47" s="85"/>
    </row>
    <row r="48" spans="1:9" s="40" customFormat="1" ht="13.8">
      <c r="A48" s="113">
        <v>249</v>
      </c>
      <c r="B48" s="50" t="s">
        <v>440</v>
      </c>
      <c r="C48" s="74" t="s">
        <v>441</v>
      </c>
      <c r="D48" s="177">
        <v>1</v>
      </c>
      <c r="E48" s="50"/>
      <c r="F48" s="50"/>
      <c r="G48" s="50"/>
      <c r="H48" s="50"/>
      <c r="I48" s="50"/>
    </row>
    <row r="49" spans="1:9" s="40" customFormat="1" ht="13.8">
      <c r="A49" s="106"/>
      <c r="B49" s="78" t="s">
        <v>445</v>
      </c>
      <c r="C49" s="77"/>
      <c r="D49" s="107"/>
      <c r="E49" s="108"/>
      <c r="F49" s="45"/>
      <c r="G49" s="45"/>
      <c r="H49" s="45"/>
      <c r="I49" s="45"/>
    </row>
    <row r="50" spans="1:9" s="40" customFormat="1" ht="15" customHeight="1">
      <c r="A50" s="101" t="s">
        <v>1093</v>
      </c>
      <c r="B50" s="186" t="s">
        <v>165</v>
      </c>
      <c r="C50" s="173" t="s">
        <v>446</v>
      </c>
      <c r="D50" s="177">
        <v>2</v>
      </c>
      <c r="E50" s="50"/>
      <c r="F50" s="50"/>
      <c r="G50" s="50"/>
      <c r="H50" s="50"/>
      <c r="I50" s="50"/>
    </row>
    <row r="51" spans="1:9" s="40" customFormat="1" ht="13.8">
      <c r="A51" s="101" t="s">
        <v>1094</v>
      </c>
      <c r="B51" s="186" t="s">
        <v>165</v>
      </c>
      <c r="C51" s="173" t="s">
        <v>447</v>
      </c>
      <c r="D51" s="177">
        <v>5</v>
      </c>
      <c r="E51" s="50"/>
      <c r="F51" s="50"/>
      <c r="G51" s="50"/>
      <c r="H51" s="50"/>
      <c r="I51" s="50"/>
    </row>
    <row r="52" spans="1:9" s="40" customFormat="1" ht="13.8">
      <c r="A52" s="101" t="s">
        <v>1095</v>
      </c>
      <c r="B52" s="186" t="s">
        <v>165</v>
      </c>
      <c r="C52" s="173" t="s">
        <v>448</v>
      </c>
      <c r="D52" s="177">
        <v>3</v>
      </c>
      <c r="E52" s="50"/>
      <c r="F52" s="50"/>
      <c r="G52" s="50"/>
      <c r="H52" s="50"/>
      <c r="I52" s="50"/>
    </row>
    <row r="53" spans="1:9" s="40" customFormat="1" ht="15" customHeight="1">
      <c r="A53" s="101" t="s">
        <v>1096</v>
      </c>
      <c r="B53" s="186" t="s">
        <v>165</v>
      </c>
      <c r="C53" s="173" t="s">
        <v>449</v>
      </c>
      <c r="D53" s="177">
        <v>4</v>
      </c>
      <c r="E53" s="50"/>
      <c r="F53" s="50"/>
      <c r="G53" s="50"/>
      <c r="H53" s="50"/>
      <c r="I53" s="50"/>
    </row>
    <row r="54" spans="1:9" s="40" customFormat="1" ht="15" customHeight="1">
      <c r="A54" s="101" t="s">
        <v>1097</v>
      </c>
      <c r="B54" s="186" t="s">
        <v>450</v>
      </c>
      <c r="C54" s="173" t="s">
        <v>448</v>
      </c>
      <c r="D54" s="177">
        <v>7</v>
      </c>
      <c r="E54" s="109"/>
      <c r="F54" s="50"/>
      <c r="G54" s="50"/>
      <c r="H54" s="102"/>
      <c r="I54" s="50"/>
    </row>
    <row r="55" spans="1:9" s="40" customFormat="1" ht="13.8">
      <c r="A55" s="100"/>
      <c r="B55" s="78" t="s">
        <v>451</v>
      </c>
      <c r="C55" s="77"/>
      <c r="D55" s="172"/>
      <c r="E55" s="110"/>
      <c r="F55" s="110"/>
      <c r="G55" s="110"/>
      <c r="H55" s="110"/>
      <c r="I55" s="111"/>
    </row>
    <row r="56" spans="1:9" s="40" customFormat="1" ht="13.8">
      <c r="A56" s="65" t="s">
        <v>1098</v>
      </c>
      <c r="B56" s="50" t="s">
        <v>253</v>
      </c>
      <c r="C56" s="74" t="s">
        <v>452</v>
      </c>
      <c r="D56" s="177">
        <v>2</v>
      </c>
      <c r="E56" s="109"/>
      <c r="F56" s="50"/>
      <c r="G56" s="50"/>
      <c r="H56" s="102"/>
      <c r="I56" s="50"/>
    </row>
    <row r="57" spans="1:9" s="40" customFormat="1" ht="13.8">
      <c r="A57" s="65" t="s">
        <v>1014</v>
      </c>
      <c r="B57" s="50" t="s">
        <v>253</v>
      </c>
      <c r="C57" s="74" t="s">
        <v>453</v>
      </c>
      <c r="D57" s="177">
        <v>9</v>
      </c>
      <c r="E57" s="109"/>
      <c r="F57" s="50"/>
      <c r="G57" s="50"/>
      <c r="H57" s="102"/>
      <c r="I57" s="50"/>
    </row>
    <row r="58" spans="1:9" s="40" customFormat="1" ht="13.8">
      <c r="A58" s="65" t="s">
        <v>1015</v>
      </c>
      <c r="B58" s="50" t="s">
        <v>253</v>
      </c>
      <c r="C58" s="74" t="s">
        <v>454</v>
      </c>
      <c r="D58" s="177">
        <v>15</v>
      </c>
      <c r="E58" s="109"/>
      <c r="F58" s="50"/>
      <c r="G58" s="50"/>
      <c r="H58" s="102"/>
      <c r="I58" s="50"/>
    </row>
    <row r="59" spans="1:9" s="40" customFormat="1" ht="13.8">
      <c r="A59" s="100"/>
      <c r="B59" s="78" t="s">
        <v>465</v>
      </c>
      <c r="C59" s="77"/>
      <c r="D59" s="172"/>
      <c r="E59" s="85"/>
      <c r="F59" s="85"/>
      <c r="G59" s="85"/>
      <c r="H59" s="85"/>
      <c r="I59" s="85"/>
    </row>
    <row r="60" spans="1:9" s="40" customFormat="1" ht="13.8">
      <c r="A60" s="65" t="s">
        <v>1016</v>
      </c>
      <c r="B60" s="50" t="s">
        <v>466</v>
      </c>
      <c r="C60" s="74" t="s">
        <v>467</v>
      </c>
      <c r="D60" s="177">
        <v>3</v>
      </c>
      <c r="E60" s="109"/>
      <c r="F60" s="50"/>
      <c r="G60" s="50"/>
      <c r="H60" s="102"/>
      <c r="I60" s="50"/>
    </row>
    <row r="61" spans="1:9" s="40" customFormat="1" ht="13.8">
      <c r="A61" s="65" t="s">
        <v>1017</v>
      </c>
      <c r="B61" s="50" t="s">
        <v>466</v>
      </c>
      <c r="C61" s="74" t="s">
        <v>468</v>
      </c>
      <c r="D61" s="177">
        <v>1</v>
      </c>
      <c r="E61" s="109"/>
      <c r="F61" s="50"/>
      <c r="G61" s="50"/>
      <c r="H61" s="102"/>
      <c r="I61" s="50"/>
    </row>
    <row r="62" spans="1:9" s="40" customFormat="1" ht="13.8">
      <c r="A62" s="100"/>
      <c r="B62" s="78" t="s">
        <v>478</v>
      </c>
      <c r="C62" s="100"/>
      <c r="D62" s="148"/>
      <c r="E62" s="85"/>
      <c r="F62" s="85"/>
      <c r="G62" s="85"/>
      <c r="H62" s="85"/>
      <c r="I62" s="85"/>
    </row>
    <row r="63" spans="1:9" s="40" customFormat="1" ht="13.8">
      <c r="A63" s="65" t="s">
        <v>1018</v>
      </c>
      <c r="B63" s="50" t="s">
        <v>479</v>
      </c>
      <c r="C63" s="74" t="s">
        <v>480</v>
      </c>
      <c r="D63" s="177">
        <v>2</v>
      </c>
      <c r="E63" s="109"/>
      <c r="F63" s="50"/>
      <c r="G63" s="50"/>
      <c r="H63" s="102"/>
      <c r="I63" s="50"/>
    </row>
    <row r="64" spans="1:9" s="40" customFormat="1" ht="13.8">
      <c r="A64" s="100"/>
      <c r="B64" s="78" t="s">
        <v>9</v>
      </c>
      <c r="C64" s="77"/>
      <c r="D64" s="172"/>
      <c r="E64" s="149"/>
      <c r="F64" s="85"/>
      <c r="G64" s="85"/>
      <c r="H64" s="150"/>
      <c r="I64" s="85"/>
    </row>
    <row r="65" spans="1:9" s="40" customFormat="1" ht="13.8">
      <c r="A65" s="65" t="s">
        <v>1019</v>
      </c>
      <c r="B65" s="173" t="s">
        <v>11</v>
      </c>
      <c r="C65" s="173" t="s">
        <v>10</v>
      </c>
      <c r="D65" s="177">
        <v>1</v>
      </c>
      <c r="E65" s="109"/>
      <c r="F65" s="50"/>
      <c r="G65" s="50"/>
      <c r="H65" s="102"/>
      <c r="I65" s="50"/>
    </row>
    <row r="66" spans="1:9" s="40" customFormat="1" ht="13.8">
      <c r="A66" s="100"/>
      <c r="B66" s="78" t="s">
        <v>157</v>
      </c>
      <c r="C66" s="77"/>
      <c r="D66" s="141"/>
      <c r="E66" s="149"/>
      <c r="F66" s="85"/>
      <c r="G66" s="85"/>
      <c r="H66" s="150"/>
      <c r="I66" s="85"/>
    </row>
    <row r="67" spans="1:9" s="40" customFormat="1" ht="13.8">
      <c r="A67" s="65" t="s">
        <v>1020</v>
      </c>
      <c r="B67" s="142" t="s">
        <v>158</v>
      </c>
      <c r="C67" s="74" t="s">
        <v>486</v>
      </c>
      <c r="D67" s="143">
        <v>1</v>
      </c>
      <c r="E67" s="109"/>
      <c r="F67" s="50"/>
      <c r="G67" s="50"/>
      <c r="H67" s="102"/>
      <c r="I67" s="50"/>
    </row>
    <row r="68" spans="1:9" s="40" customFormat="1" ht="13.8">
      <c r="A68" s="100"/>
      <c r="B68" s="78" t="s">
        <v>487</v>
      </c>
      <c r="C68" s="100"/>
      <c r="D68" s="148"/>
      <c r="E68" s="85"/>
      <c r="F68" s="85"/>
      <c r="G68" s="85"/>
      <c r="H68" s="85"/>
      <c r="I68" s="85"/>
    </row>
    <row r="69" spans="1:9" s="40" customFormat="1" ht="13.8">
      <c r="A69" s="65" t="s">
        <v>1021</v>
      </c>
      <c r="B69" s="173" t="s">
        <v>490</v>
      </c>
      <c r="C69" s="173" t="s">
        <v>491</v>
      </c>
      <c r="D69" s="146">
        <v>2</v>
      </c>
      <c r="E69" s="109"/>
      <c r="F69" s="50"/>
      <c r="G69" s="50"/>
      <c r="H69" s="102"/>
      <c r="I69" s="50"/>
    </row>
    <row r="70" spans="1:9" s="40" customFormat="1" ht="13.8">
      <c r="A70" s="65" t="s">
        <v>1022</v>
      </c>
      <c r="B70" s="173" t="s">
        <v>490</v>
      </c>
      <c r="C70" s="173" t="s">
        <v>492</v>
      </c>
      <c r="D70" s="146">
        <v>1</v>
      </c>
      <c r="E70" s="109"/>
      <c r="F70" s="50"/>
      <c r="G70" s="50"/>
      <c r="H70" s="102"/>
      <c r="I70" s="50"/>
    </row>
    <row r="71" spans="1:9" s="40" customFormat="1" ht="13.8">
      <c r="A71" s="65" t="s">
        <v>1023</v>
      </c>
      <c r="B71" s="173" t="s">
        <v>490</v>
      </c>
      <c r="C71" s="173" t="s">
        <v>493</v>
      </c>
      <c r="D71" s="146">
        <v>2</v>
      </c>
      <c r="E71" s="109"/>
      <c r="F71" s="50"/>
      <c r="G71" s="50"/>
      <c r="H71" s="102"/>
      <c r="I71" s="50"/>
    </row>
    <row r="72" spans="1:9" s="40" customFormat="1" ht="13.8">
      <c r="A72" s="65" t="s">
        <v>1024</v>
      </c>
      <c r="B72" s="173" t="s">
        <v>490</v>
      </c>
      <c r="C72" s="173" t="s">
        <v>494</v>
      </c>
      <c r="D72" s="146">
        <v>1</v>
      </c>
      <c r="E72" s="109"/>
      <c r="F72" s="50"/>
      <c r="G72" s="50"/>
      <c r="H72" s="102"/>
      <c r="I72" s="50"/>
    </row>
    <row r="73" spans="1:9" s="40" customFormat="1" ht="13.8">
      <c r="A73" s="100"/>
      <c r="B73" s="78" t="s">
        <v>156</v>
      </c>
      <c r="C73" s="77"/>
      <c r="D73" s="172"/>
      <c r="E73" s="149"/>
      <c r="F73" s="85"/>
      <c r="G73" s="85"/>
      <c r="H73" s="150"/>
      <c r="I73" s="85"/>
    </row>
    <row r="74" spans="1:9" s="40" customFormat="1" ht="13.8">
      <c r="A74" s="65" t="s">
        <v>1025</v>
      </c>
      <c r="B74" s="173" t="s">
        <v>511</v>
      </c>
      <c r="C74" s="173" t="s">
        <v>512</v>
      </c>
      <c r="D74" s="177">
        <v>2</v>
      </c>
      <c r="E74" s="109"/>
      <c r="F74" s="50"/>
      <c r="G74" s="50"/>
      <c r="H74" s="102"/>
      <c r="I74" s="50"/>
    </row>
    <row r="75" spans="1:9" s="40" customFormat="1" ht="13.8">
      <c r="A75" s="100"/>
      <c r="B75" s="78" t="s">
        <v>520</v>
      </c>
      <c r="C75" s="77"/>
      <c r="D75" s="172"/>
      <c r="E75" s="149"/>
      <c r="F75" s="85"/>
      <c r="G75" s="85"/>
      <c r="H75" s="150"/>
      <c r="I75" s="85"/>
    </row>
    <row r="76" spans="1:9" s="40" customFormat="1" ht="27.6">
      <c r="A76" s="65" t="s">
        <v>1026</v>
      </c>
      <c r="B76" s="187" t="s">
        <v>521</v>
      </c>
      <c r="C76" s="173" t="s">
        <v>522</v>
      </c>
      <c r="D76" s="177">
        <v>5</v>
      </c>
      <c r="E76" s="109"/>
      <c r="F76" s="50"/>
      <c r="G76" s="50"/>
      <c r="H76" s="102"/>
      <c r="I76" s="50"/>
    </row>
    <row r="77" spans="1:9" s="40" customFormat="1" ht="13.8">
      <c r="A77" s="65" t="s">
        <v>1027</v>
      </c>
      <c r="B77" s="50" t="s">
        <v>523</v>
      </c>
      <c r="C77" s="173" t="s">
        <v>524</v>
      </c>
      <c r="D77" s="177">
        <v>7</v>
      </c>
      <c r="E77" s="109"/>
      <c r="F77" s="50"/>
      <c r="G77" s="50"/>
      <c r="H77" s="102"/>
      <c r="I77" s="50"/>
    </row>
    <row r="78" spans="1:9" s="40" customFormat="1" ht="13.8">
      <c r="A78" s="65" t="s">
        <v>1028</v>
      </c>
      <c r="B78" s="50" t="s">
        <v>361</v>
      </c>
      <c r="C78" s="173" t="s">
        <v>1101</v>
      </c>
      <c r="D78" s="177">
        <v>8</v>
      </c>
      <c r="E78" s="109"/>
      <c r="F78" s="50"/>
      <c r="G78" s="50"/>
      <c r="H78" s="102"/>
      <c r="I78" s="50"/>
    </row>
    <row r="79" spans="1:9" s="40" customFormat="1" ht="27.6">
      <c r="A79" s="65" t="s">
        <v>1029</v>
      </c>
      <c r="B79" s="102" t="s">
        <v>521</v>
      </c>
      <c r="C79" s="173" t="s">
        <v>528</v>
      </c>
      <c r="D79" s="177">
        <v>3</v>
      </c>
      <c r="E79" s="109"/>
      <c r="F79" s="50"/>
      <c r="G79" s="50"/>
      <c r="H79" s="102"/>
      <c r="I79" s="50"/>
    </row>
    <row r="80" spans="1:9" s="40" customFormat="1" ht="27.6">
      <c r="A80" s="65" t="s">
        <v>952</v>
      </c>
      <c r="B80" s="102" t="s">
        <v>521</v>
      </c>
      <c r="C80" s="173" t="s">
        <v>529</v>
      </c>
      <c r="D80" s="177">
        <v>8</v>
      </c>
      <c r="E80" s="109"/>
      <c r="F80" s="50"/>
      <c r="G80" s="50"/>
      <c r="H80" s="102"/>
      <c r="I80" s="50"/>
    </row>
    <row r="81" spans="1:9" s="40" customFormat="1" ht="13.8">
      <c r="A81" s="65" t="s">
        <v>1030</v>
      </c>
      <c r="B81" s="102" t="s">
        <v>1099</v>
      </c>
      <c r="C81" s="173" t="s">
        <v>1100</v>
      </c>
      <c r="D81" s="177">
        <v>2</v>
      </c>
      <c r="E81" s="109"/>
      <c r="F81" s="50"/>
      <c r="G81" s="50"/>
      <c r="H81" s="102"/>
      <c r="I81" s="50"/>
    </row>
    <row r="82" spans="1:9" s="40" customFormat="1" ht="13.8">
      <c r="A82" s="100"/>
      <c r="B82" s="78" t="s">
        <v>17</v>
      </c>
      <c r="C82" s="77"/>
      <c r="D82" s="172"/>
      <c r="E82" s="149"/>
      <c r="F82" s="85"/>
      <c r="G82" s="85"/>
      <c r="H82" s="150"/>
      <c r="I82" s="85"/>
    </row>
    <row r="83" spans="1:9" s="40" customFormat="1" ht="13.8">
      <c r="A83" s="65" t="s">
        <v>1031</v>
      </c>
      <c r="B83" s="173" t="s">
        <v>18</v>
      </c>
      <c r="C83" s="173" t="s">
        <v>19</v>
      </c>
      <c r="D83" s="177">
        <v>1</v>
      </c>
      <c r="E83" s="109"/>
      <c r="F83" s="50"/>
      <c r="G83" s="50"/>
      <c r="H83" s="102"/>
      <c r="I83" s="50"/>
    </row>
    <row r="84" spans="1:9" s="40" customFormat="1" ht="13.8">
      <c r="A84" s="100"/>
      <c r="B84" s="78" t="s">
        <v>20</v>
      </c>
      <c r="C84" s="77"/>
      <c r="D84" s="172"/>
      <c r="E84" s="149"/>
      <c r="F84" s="85"/>
      <c r="G84" s="85"/>
      <c r="H84" s="150"/>
      <c r="I84" s="85"/>
    </row>
    <row r="85" spans="1:9" s="40" customFormat="1" ht="13.8">
      <c r="A85" s="65" t="s">
        <v>1032</v>
      </c>
      <c r="B85" s="173" t="s">
        <v>21</v>
      </c>
      <c r="C85" s="173" t="s">
        <v>545</v>
      </c>
      <c r="D85" s="177">
        <v>34</v>
      </c>
      <c r="E85" s="109"/>
      <c r="F85" s="50"/>
      <c r="G85" s="50"/>
      <c r="H85" s="102"/>
      <c r="I85" s="50"/>
    </row>
    <row r="86" spans="1:9" s="40" customFormat="1" ht="13.8">
      <c r="A86" s="65" t="s">
        <v>1033</v>
      </c>
      <c r="B86" s="173" t="s">
        <v>21</v>
      </c>
      <c r="C86" s="173" t="s">
        <v>38</v>
      </c>
      <c r="D86" s="177">
        <v>1</v>
      </c>
      <c r="E86" s="109"/>
      <c r="F86" s="50"/>
      <c r="G86" s="50"/>
      <c r="H86" s="102"/>
      <c r="I86" s="50"/>
    </row>
    <row r="87" spans="1:9" s="40" customFormat="1" ht="13.8">
      <c r="A87" s="65" t="s">
        <v>1034</v>
      </c>
      <c r="B87" s="173" t="s">
        <v>546</v>
      </c>
      <c r="C87" s="173" t="s">
        <v>547</v>
      </c>
      <c r="D87" s="177">
        <v>25</v>
      </c>
      <c r="E87" s="109"/>
      <c r="F87" s="50"/>
      <c r="G87" s="50"/>
      <c r="H87" s="102"/>
      <c r="I87" s="50"/>
    </row>
    <row r="88" spans="1:9" s="40" customFormat="1" ht="13.8">
      <c r="A88" s="65" t="s">
        <v>1035</v>
      </c>
      <c r="B88" s="173" t="s">
        <v>546</v>
      </c>
      <c r="C88" s="173" t="s">
        <v>548</v>
      </c>
      <c r="D88" s="177">
        <v>1</v>
      </c>
      <c r="E88" s="109"/>
      <c r="F88" s="50"/>
      <c r="G88" s="50"/>
      <c r="H88" s="102"/>
      <c r="I88" s="50"/>
    </row>
    <row r="89" spans="1:9" s="40" customFormat="1" ht="13.8">
      <c r="A89" s="65" t="s">
        <v>1036</v>
      </c>
      <c r="B89" s="173" t="s">
        <v>546</v>
      </c>
      <c r="C89" s="173" t="s">
        <v>549</v>
      </c>
      <c r="D89" s="177">
        <v>1</v>
      </c>
      <c r="E89" s="109"/>
      <c r="F89" s="50"/>
      <c r="G89" s="50"/>
      <c r="H89" s="102"/>
      <c r="I89" s="50"/>
    </row>
    <row r="90" spans="1:9" s="40" customFormat="1" ht="13.8">
      <c r="A90" s="65" t="s">
        <v>1037</v>
      </c>
      <c r="B90" s="173" t="s">
        <v>546</v>
      </c>
      <c r="C90" s="173" t="s">
        <v>550</v>
      </c>
      <c r="D90" s="177">
        <v>1</v>
      </c>
      <c r="E90" s="109"/>
      <c r="F90" s="50"/>
      <c r="G90" s="50"/>
      <c r="H90" s="102"/>
      <c r="I90" s="50"/>
    </row>
    <row r="91" spans="1:9" s="40" customFormat="1" ht="13.8">
      <c r="A91" s="100"/>
      <c r="B91" s="78" t="s">
        <v>551</v>
      </c>
      <c r="C91" s="77"/>
      <c r="D91" s="172"/>
      <c r="E91" s="149"/>
      <c r="F91" s="85"/>
      <c r="G91" s="85"/>
      <c r="H91" s="150"/>
      <c r="I91" s="85"/>
    </row>
    <row r="92" spans="1:9" s="40" customFormat="1" ht="13.8">
      <c r="A92" s="65" t="s">
        <v>1038</v>
      </c>
      <c r="B92" s="188" t="s">
        <v>552</v>
      </c>
      <c r="C92" s="188" t="s">
        <v>553</v>
      </c>
      <c r="D92" s="177">
        <v>1</v>
      </c>
      <c r="E92" s="109"/>
      <c r="F92" s="50"/>
      <c r="G92" s="50"/>
      <c r="H92" s="102"/>
      <c r="I92" s="50"/>
    </row>
    <row r="93" spans="1:9" s="40" customFormat="1" ht="13.8">
      <c r="A93" s="100"/>
      <c r="B93" s="78" t="s">
        <v>555</v>
      </c>
      <c r="C93" s="77"/>
      <c r="D93" s="172"/>
      <c r="E93" s="149"/>
      <c r="F93" s="85"/>
      <c r="G93" s="85"/>
      <c r="H93" s="150"/>
      <c r="I93" s="85"/>
    </row>
    <row r="94" spans="1:9" s="40" customFormat="1" ht="13.8">
      <c r="A94" s="65" t="s">
        <v>1039</v>
      </c>
      <c r="B94" s="173" t="s">
        <v>49</v>
      </c>
      <c r="C94" s="173" t="s">
        <v>556</v>
      </c>
      <c r="D94" s="177">
        <v>1</v>
      </c>
      <c r="E94" s="109"/>
      <c r="F94" s="50"/>
      <c r="G94" s="50"/>
      <c r="H94" s="102"/>
      <c r="I94" s="50"/>
    </row>
    <row r="95" spans="1:9" s="40" customFormat="1" ht="13.8">
      <c r="A95" s="65" t="s">
        <v>1040</v>
      </c>
      <c r="B95" s="173" t="s">
        <v>49</v>
      </c>
      <c r="C95" s="173" t="s">
        <v>557</v>
      </c>
      <c r="D95" s="177">
        <v>2</v>
      </c>
      <c r="E95" s="109"/>
      <c r="F95" s="50"/>
      <c r="G95" s="50"/>
      <c r="H95" s="102"/>
      <c r="I95" s="50"/>
    </row>
    <row r="96" spans="1:9" s="40" customFormat="1" ht="13.8">
      <c r="A96" s="100"/>
      <c r="B96" s="78" t="s">
        <v>22</v>
      </c>
      <c r="C96" s="175"/>
      <c r="D96" s="185"/>
      <c r="E96" s="149"/>
      <c r="F96" s="85"/>
      <c r="G96" s="85"/>
      <c r="H96" s="150"/>
      <c r="I96" s="85"/>
    </row>
    <row r="97" spans="1:9" s="40" customFormat="1" ht="13.8">
      <c r="A97" s="65" t="s">
        <v>1041</v>
      </c>
      <c r="B97" s="173" t="s">
        <v>36</v>
      </c>
      <c r="C97" s="173" t="s">
        <v>23</v>
      </c>
      <c r="D97" s="177">
        <v>1</v>
      </c>
      <c r="E97" s="109"/>
      <c r="F97" s="50"/>
      <c r="G97" s="50"/>
      <c r="H97" s="102"/>
      <c r="I97" s="50"/>
    </row>
    <row r="98" spans="1:9" s="40" customFormat="1" ht="13.8">
      <c r="A98" s="100"/>
      <c r="B98" s="78" t="s">
        <v>583</v>
      </c>
      <c r="C98" s="88"/>
      <c r="D98" s="31"/>
      <c r="E98" s="149"/>
      <c r="F98" s="85"/>
      <c r="G98" s="85"/>
      <c r="H98" s="150"/>
      <c r="I98" s="85"/>
    </row>
    <row r="99" spans="1:9" s="40" customFormat="1" ht="13.8">
      <c r="A99" s="65" t="s">
        <v>1042</v>
      </c>
      <c r="B99" s="50" t="s">
        <v>584</v>
      </c>
      <c r="C99" s="74" t="s">
        <v>585</v>
      </c>
      <c r="D99" s="177">
        <v>1</v>
      </c>
      <c r="E99" s="109"/>
      <c r="F99" s="50"/>
      <c r="G99" s="50"/>
      <c r="H99" s="102"/>
      <c r="I99" s="50"/>
    </row>
    <row r="100" spans="1:9" s="40" customFormat="1" ht="13.8">
      <c r="A100" s="100"/>
      <c r="B100" s="78" t="s">
        <v>604</v>
      </c>
      <c r="C100" s="77"/>
      <c r="D100" s="172"/>
      <c r="E100" s="85"/>
      <c r="F100" s="85"/>
      <c r="G100" s="85"/>
      <c r="H100" s="85"/>
      <c r="I100" s="85"/>
    </row>
    <row r="101" spans="1:9" s="40" customFormat="1" ht="13.8">
      <c r="A101" s="112" t="s">
        <v>1043</v>
      </c>
      <c r="B101" s="173" t="s">
        <v>55</v>
      </c>
      <c r="C101" s="173" t="s">
        <v>56</v>
      </c>
      <c r="D101" s="177">
        <v>1</v>
      </c>
      <c r="E101" s="87"/>
      <c r="F101" s="50"/>
      <c r="G101" s="50"/>
      <c r="H101" s="50"/>
      <c r="I101" s="50"/>
    </row>
    <row r="102" spans="1:9" s="40" customFormat="1" ht="13.8">
      <c r="A102" s="100"/>
      <c r="B102" s="78" t="s">
        <v>46</v>
      </c>
      <c r="C102" s="77"/>
      <c r="D102" s="172"/>
      <c r="E102" s="149"/>
      <c r="F102" s="85"/>
      <c r="G102" s="85"/>
      <c r="H102" s="150"/>
      <c r="I102" s="85"/>
    </row>
    <row r="103" spans="1:9" s="40" customFormat="1" ht="13.8">
      <c r="A103" s="65" t="s">
        <v>1044</v>
      </c>
      <c r="B103" s="173" t="s">
        <v>47</v>
      </c>
      <c r="C103" s="173" t="s">
        <v>48</v>
      </c>
      <c r="D103" s="177">
        <v>1</v>
      </c>
      <c r="E103" s="109"/>
      <c r="F103" s="50"/>
      <c r="G103" s="50"/>
      <c r="H103" s="102"/>
      <c r="I103" s="50"/>
    </row>
    <row r="104" spans="1:9" s="40" customFormat="1" ht="13.8">
      <c r="A104" s="100"/>
      <c r="B104" s="174" t="s">
        <v>164</v>
      </c>
      <c r="C104" s="88"/>
      <c r="D104" s="185"/>
      <c r="E104" s="149"/>
      <c r="F104" s="85"/>
      <c r="G104" s="85"/>
      <c r="H104" s="150"/>
      <c r="I104" s="85"/>
    </row>
    <row r="105" spans="1:9" s="40" customFormat="1" ht="13.8">
      <c r="A105" s="65" t="s">
        <v>1045</v>
      </c>
      <c r="B105" s="173" t="s">
        <v>634</v>
      </c>
      <c r="C105" s="173" t="s">
        <v>635</v>
      </c>
      <c r="D105" s="177">
        <v>1</v>
      </c>
      <c r="E105" s="109"/>
      <c r="F105" s="50"/>
      <c r="G105" s="50"/>
      <c r="H105" s="102"/>
      <c r="I105" s="50"/>
    </row>
    <row r="106" spans="1:9" s="40" customFormat="1" ht="13.8">
      <c r="A106" s="65" t="s">
        <v>1046</v>
      </c>
      <c r="B106" s="173" t="s">
        <v>634</v>
      </c>
      <c r="C106" s="173" t="s">
        <v>636</v>
      </c>
      <c r="D106" s="177">
        <v>2</v>
      </c>
      <c r="E106" s="109"/>
      <c r="F106" s="50"/>
      <c r="G106" s="50"/>
      <c r="H106" s="102"/>
      <c r="I106" s="50"/>
    </row>
    <row r="107" spans="1:9" s="40" customFormat="1" ht="13.8">
      <c r="A107" s="65" t="s">
        <v>1047</v>
      </c>
      <c r="B107" s="173" t="s">
        <v>637</v>
      </c>
      <c r="C107" s="173" t="s">
        <v>638</v>
      </c>
      <c r="D107" s="177">
        <v>1</v>
      </c>
      <c r="E107" s="109"/>
      <c r="F107" s="50"/>
      <c r="G107" s="50"/>
      <c r="H107" s="102"/>
      <c r="I107" s="50"/>
    </row>
    <row r="108" spans="1:9" s="40" customFormat="1" ht="13.8">
      <c r="A108" s="65" t="s">
        <v>1048</v>
      </c>
      <c r="B108" s="173" t="s">
        <v>637</v>
      </c>
      <c r="C108" s="173" t="s">
        <v>639</v>
      </c>
      <c r="D108" s="177">
        <v>3</v>
      </c>
      <c r="E108" s="109"/>
      <c r="F108" s="50"/>
      <c r="G108" s="50"/>
      <c r="H108" s="102"/>
      <c r="I108" s="50"/>
    </row>
    <row r="109" spans="1:9" s="40" customFormat="1" ht="13.8">
      <c r="A109" s="65" t="s">
        <v>1049</v>
      </c>
      <c r="B109" s="173" t="s">
        <v>640</v>
      </c>
      <c r="C109" s="173" t="s">
        <v>641</v>
      </c>
      <c r="D109" s="177">
        <v>1</v>
      </c>
      <c r="E109" s="109"/>
      <c r="F109" s="50"/>
      <c r="G109" s="50"/>
      <c r="H109" s="102"/>
      <c r="I109" s="50"/>
    </row>
    <row r="110" spans="1:9" s="40" customFormat="1" ht="13.8">
      <c r="A110" s="65" t="s">
        <v>1050</v>
      </c>
      <c r="B110" s="173" t="s">
        <v>642</v>
      </c>
      <c r="C110" s="173" t="s">
        <v>643</v>
      </c>
      <c r="D110" s="177">
        <v>1</v>
      </c>
      <c r="E110" s="109"/>
      <c r="F110" s="50"/>
      <c r="G110" s="50"/>
      <c r="H110" s="102"/>
      <c r="I110" s="50"/>
    </row>
    <row r="111" spans="1:9" s="40" customFormat="1" ht="13.8">
      <c r="A111" s="100"/>
      <c r="B111" s="78" t="s">
        <v>648</v>
      </c>
      <c r="C111" s="77"/>
      <c r="D111" s="172"/>
      <c r="E111" s="149"/>
      <c r="F111" s="85"/>
      <c r="G111" s="85"/>
      <c r="H111" s="150"/>
      <c r="I111" s="85"/>
    </row>
    <row r="112" spans="1:9" s="40" customFormat="1" ht="13.8">
      <c r="A112" s="65" t="s">
        <v>1051</v>
      </c>
      <c r="B112" s="188" t="s">
        <v>317</v>
      </c>
      <c r="C112" s="188" t="s">
        <v>644</v>
      </c>
      <c r="D112" s="177">
        <v>90</v>
      </c>
      <c r="E112" s="109"/>
      <c r="F112" s="50"/>
      <c r="G112" s="50"/>
      <c r="H112" s="102"/>
      <c r="I112" s="50"/>
    </row>
    <row r="113" spans="1:9" s="40" customFormat="1" ht="13.8">
      <c r="A113" s="65" t="s">
        <v>1052</v>
      </c>
      <c r="B113" s="188" t="s">
        <v>317</v>
      </c>
      <c r="C113" s="188" t="s">
        <v>645</v>
      </c>
      <c r="D113" s="177">
        <v>1</v>
      </c>
      <c r="E113" s="109"/>
      <c r="F113" s="50"/>
      <c r="G113" s="50"/>
      <c r="H113" s="102"/>
      <c r="I113" s="50"/>
    </row>
    <row r="114" spans="1:9" s="40" customFormat="1" ht="13.8">
      <c r="A114" s="65" t="s">
        <v>1053</v>
      </c>
      <c r="B114" s="188" t="s">
        <v>317</v>
      </c>
      <c r="C114" s="188" t="s">
        <v>646</v>
      </c>
      <c r="D114" s="177">
        <v>22</v>
      </c>
      <c r="E114" s="109"/>
      <c r="F114" s="50"/>
      <c r="G114" s="50"/>
      <c r="H114" s="102"/>
      <c r="I114" s="50"/>
    </row>
    <row r="115" spans="1:9" s="40" customFormat="1" ht="13.8">
      <c r="A115" s="65" t="s">
        <v>1054</v>
      </c>
      <c r="B115" s="188" t="s">
        <v>317</v>
      </c>
      <c r="C115" s="188" t="s">
        <v>647</v>
      </c>
      <c r="D115" s="177">
        <v>3</v>
      </c>
      <c r="E115" s="109"/>
      <c r="F115" s="50"/>
      <c r="G115" s="50"/>
      <c r="H115" s="102"/>
      <c r="I115" s="50"/>
    </row>
    <row r="116" spans="1:9" s="40" customFormat="1" ht="13.8">
      <c r="A116" s="100"/>
      <c r="B116" s="78" t="s">
        <v>50</v>
      </c>
      <c r="C116" s="77"/>
      <c r="D116" s="172"/>
      <c r="E116" s="149"/>
      <c r="F116" s="85"/>
      <c r="G116" s="85"/>
      <c r="H116" s="150"/>
      <c r="I116" s="85"/>
    </row>
    <row r="117" spans="1:9" s="40" customFormat="1" ht="13.8">
      <c r="A117" s="65" t="s">
        <v>1055</v>
      </c>
      <c r="B117" s="173" t="s">
        <v>649</v>
      </c>
      <c r="C117" s="173" t="s">
        <v>51</v>
      </c>
      <c r="D117" s="177">
        <v>14</v>
      </c>
      <c r="E117" s="109"/>
      <c r="F117" s="50"/>
      <c r="G117" s="50"/>
      <c r="H117" s="102"/>
      <c r="I117" s="50"/>
    </row>
    <row r="118" spans="1:9" s="40" customFormat="1" ht="13.8">
      <c r="A118" s="100"/>
      <c r="B118" s="78" t="s">
        <v>650</v>
      </c>
      <c r="C118" s="77"/>
      <c r="D118" s="172"/>
      <c r="E118" s="85"/>
      <c r="F118" s="85"/>
      <c r="G118" s="85"/>
      <c r="H118" s="85"/>
      <c r="I118" s="85"/>
    </row>
    <row r="119" spans="1:9" s="40" customFormat="1" ht="13.8">
      <c r="A119" s="157" t="s">
        <v>1056</v>
      </c>
      <c r="B119" s="173" t="s">
        <v>667</v>
      </c>
      <c r="C119" s="173" t="s">
        <v>668</v>
      </c>
      <c r="D119" s="177">
        <v>28</v>
      </c>
      <c r="E119" s="87"/>
      <c r="F119" s="50"/>
      <c r="G119" s="50"/>
      <c r="H119" s="50"/>
      <c r="I119" s="50"/>
    </row>
    <row r="120" spans="1:9" s="40" customFormat="1" ht="13.8">
      <c r="A120" s="157" t="s">
        <v>1057</v>
      </c>
      <c r="B120" s="173" t="s">
        <v>669</v>
      </c>
      <c r="C120" s="173" t="s">
        <v>670</v>
      </c>
      <c r="D120" s="177">
        <v>2</v>
      </c>
      <c r="E120" s="87"/>
      <c r="F120" s="50"/>
      <c r="G120" s="50"/>
      <c r="H120" s="50"/>
      <c r="I120" s="50"/>
    </row>
    <row r="121" spans="1:9" s="40" customFormat="1" ht="13.8">
      <c r="A121" s="157" t="s">
        <v>1058</v>
      </c>
      <c r="B121" s="173" t="s">
        <v>671</v>
      </c>
      <c r="C121" s="173" t="s">
        <v>672</v>
      </c>
      <c r="D121" s="177">
        <v>2</v>
      </c>
      <c r="E121" s="87"/>
      <c r="F121" s="50"/>
      <c r="G121" s="50"/>
      <c r="H121" s="50"/>
      <c r="I121" s="50"/>
    </row>
    <row r="122" spans="1:9" s="40" customFormat="1" ht="13.8">
      <c r="A122" s="157" t="s">
        <v>1059</v>
      </c>
      <c r="B122" s="173" t="s">
        <v>673</v>
      </c>
      <c r="C122" s="173" t="s">
        <v>674</v>
      </c>
      <c r="D122" s="177">
        <v>5</v>
      </c>
      <c r="E122" s="87"/>
      <c r="F122" s="50"/>
      <c r="G122" s="50"/>
      <c r="H122" s="50"/>
      <c r="I122" s="50"/>
    </row>
    <row r="123" spans="1:9" s="40" customFormat="1" ht="13.8">
      <c r="A123" s="157" t="s">
        <v>1060</v>
      </c>
      <c r="B123" s="173" t="s">
        <v>675</v>
      </c>
      <c r="C123" s="173" t="s">
        <v>676</v>
      </c>
      <c r="D123" s="177">
        <v>3</v>
      </c>
      <c r="E123" s="87"/>
      <c r="F123" s="50"/>
      <c r="G123" s="50"/>
      <c r="H123" s="50"/>
      <c r="I123" s="50"/>
    </row>
    <row r="124" spans="1:9" s="40" customFormat="1" ht="13.8">
      <c r="A124" s="157" t="s">
        <v>1061</v>
      </c>
      <c r="B124" s="173" t="s">
        <v>677</v>
      </c>
      <c r="C124" s="173" t="s">
        <v>678</v>
      </c>
      <c r="D124" s="177">
        <v>8</v>
      </c>
      <c r="E124" s="87"/>
      <c r="F124" s="50"/>
      <c r="G124" s="50"/>
      <c r="H124" s="50"/>
      <c r="I124" s="50"/>
    </row>
    <row r="125" spans="1:9" s="40" customFormat="1" ht="13.8">
      <c r="A125" s="157" t="s">
        <v>1062</v>
      </c>
      <c r="B125" s="173" t="s">
        <v>679</v>
      </c>
      <c r="C125" s="173" t="s">
        <v>680</v>
      </c>
      <c r="D125" s="177">
        <v>3</v>
      </c>
      <c r="E125" s="87"/>
      <c r="F125" s="50"/>
      <c r="G125" s="50"/>
      <c r="H125" s="50"/>
      <c r="I125" s="50"/>
    </row>
    <row r="126" spans="1:9" s="40" customFormat="1" ht="13.8">
      <c r="A126" s="157" t="s">
        <v>1063</v>
      </c>
      <c r="B126" s="173" t="s">
        <v>681</v>
      </c>
      <c r="C126" s="173" t="s">
        <v>682</v>
      </c>
      <c r="D126" s="177">
        <v>2</v>
      </c>
      <c r="E126" s="87"/>
      <c r="F126" s="50"/>
      <c r="G126" s="50"/>
      <c r="H126" s="50"/>
      <c r="I126" s="50"/>
    </row>
    <row r="127" spans="1:9" s="40" customFormat="1" ht="13.8">
      <c r="A127" s="157" t="s">
        <v>1064</v>
      </c>
      <c r="B127" s="173" t="s">
        <v>683</v>
      </c>
      <c r="C127" s="173" t="s">
        <v>684</v>
      </c>
      <c r="D127" s="177">
        <v>8</v>
      </c>
      <c r="E127" s="87"/>
      <c r="F127" s="50"/>
      <c r="G127" s="50"/>
      <c r="H127" s="50"/>
      <c r="I127" s="50"/>
    </row>
    <row r="128" spans="1:9" s="40" customFormat="1" ht="13.8">
      <c r="A128" s="157" t="s">
        <v>1065</v>
      </c>
      <c r="B128" s="173" t="s">
        <v>685</v>
      </c>
      <c r="C128" s="173" t="s">
        <v>686</v>
      </c>
      <c r="D128" s="177">
        <v>2</v>
      </c>
      <c r="E128" s="87"/>
      <c r="F128" s="50"/>
      <c r="G128" s="50"/>
      <c r="H128" s="50"/>
      <c r="I128" s="50"/>
    </row>
    <row r="129" spans="1:9" s="40" customFormat="1" ht="13.8">
      <c r="A129" s="157" t="s">
        <v>1066</v>
      </c>
      <c r="B129" s="173" t="s">
        <v>687</v>
      </c>
      <c r="C129" s="173" t="s">
        <v>688</v>
      </c>
      <c r="D129" s="177">
        <v>7</v>
      </c>
      <c r="E129" s="87"/>
      <c r="F129" s="50"/>
      <c r="G129" s="50"/>
      <c r="H129" s="50"/>
      <c r="I129" s="50"/>
    </row>
    <row r="130" spans="1:9" s="40" customFormat="1" ht="13.8">
      <c r="A130" s="155"/>
      <c r="B130" s="78" t="s">
        <v>26</v>
      </c>
      <c r="C130" s="77"/>
      <c r="D130" s="172"/>
      <c r="E130" s="156"/>
      <c r="F130" s="85"/>
      <c r="G130" s="85"/>
      <c r="H130" s="85"/>
      <c r="I130" s="85"/>
    </row>
    <row r="131" spans="1:9" s="40" customFormat="1" ht="13.8">
      <c r="A131" s="157" t="s">
        <v>1067</v>
      </c>
      <c r="B131" s="173" t="s">
        <v>28</v>
      </c>
      <c r="C131" s="173" t="s">
        <v>27</v>
      </c>
      <c r="D131" s="177">
        <v>1</v>
      </c>
      <c r="E131" s="87"/>
      <c r="F131" s="50"/>
      <c r="G131" s="50"/>
      <c r="H131" s="50"/>
      <c r="I131" s="50"/>
    </row>
    <row r="132" spans="1:9" s="40" customFormat="1" ht="13.8">
      <c r="A132" s="157" t="s">
        <v>1068</v>
      </c>
      <c r="B132" s="173" t="s">
        <v>28</v>
      </c>
      <c r="C132" s="173" t="s">
        <v>143</v>
      </c>
      <c r="D132" s="177">
        <v>1</v>
      </c>
      <c r="E132" s="87"/>
      <c r="F132" s="50"/>
      <c r="G132" s="50"/>
      <c r="H132" s="50"/>
      <c r="I132" s="50"/>
    </row>
    <row r="133" spans="1:9" s="40" customFormat="1" ht="13.8">
      <c r="A133" s="155"/>
      <c r="B133" s="78" t="s">
        <v>721</v>
      </c>
      <c r="C133" s="77"/>
      <c r="D133" s="172"/>
      <c r="E133" s="156"/>
      <c r="F133" s="85"/>
      <c r="G133" s="85"/>
      <c r="H133" s="85"/>
      <c r="I133" s="85"/>
    </row>
    <row r="134" spans="1:9" s="40" customFormat="1" ht="13.8">
      <c r="A134" s="157" t="s">
        <v>1069</v>
      </c>
      <c r="B134" s="173" t="s">
        <v>722</v>
      </c>
      <c r="C134" s="74" t="s">
        <v>723</v>
      </c>
      <c r="D134" s="177">
        <v>1</v>
      </c>
      <c r="E134" s="87"/>
      <c r="F134" s="50"/>
      <c r="G134" s="50"/>
      <c r="H134" s="50"/>
      <c r="I134" s="50"/>
    </row>
    <row r="135" spans="1:9" s="40" customFormat="1" ht="13.8">
      <c r="A135" s="155"/>
      <c r="B135" s="184" t="s">
        <v>185</v>
      </c>
      <c r="C135" s="88"/>
      <c r="D135" s="185"/>
      <c r="E135" s="156"/>
      <c r="F135" s="85"/>
      <c r="G135" s="85"/>
      <c r="H135" s="85"/>
      <c r="I135" s="85"/>
    </row>
    <row r="136" spans="1:9" s="40" customFormat="1" ht="13.8">
      <c r="A136" s="157" t="s">
        <v>1070</v>
      </c>
      <c r="B136" s="142" t="s">
        <v>186</v>
      </c>
      <c r="C136" s="189" t="s">
        <v>187</v>
      </c>
      <c r="D136" s="190">
        <v>30</v>
      </c>
      <c r="E136" s="87"/>
      <c r="F136" s="50"/>
      <c r="G136" s="50"/>
      <c r="H136" s="50"/>
      <c r="I136" s="50"/>
    </row>
    <row r="137" spans="1:9" s="40" customFormat="1" ht="13.8">
      <c r="A137" s="157" t="s">
        <v>1071</v>
      </c>
      <c r="B137" s="142" t="s">
        <v>186</v>
      </c>
      <c r="C137" s="189" t="s">
        <v>188</v>
      </c>
      <c r="D137" s="190">
        <v>20</v>
      </c>
      <c r="E137" s="87"/>
      <c r="F137" s="50"/>
      <c r="G137" s="50"/>
      <c r="H137" s="50"/>
      <c r="I137" s="50"/>
    </row>
    <row r="138" spans="1:9" s="40" customFormat="1" ht="13.8">
      <c r="A138" s="157" t="s">
        <v>1072</v>
      </c>
      <c r="B138" s="142" t="s">
        <v>190</v>
      </c>
      <c r="C138" s="189" t="s">
        <v>189</v>
      </c>
      <c r="D138" s="190">
        <v>8</v>
      </c>
      <c r="E138" s="87"/>
      <c r="F138" s="50"/>
      <c r="G138" s="50"/>
      <c r="H138" s="50"/>
      <c r="I138" s="50"/>
    </row>
    <row r="139" spans="1:9" s="40" customFormat="1" ht="13.8">
      <c r="A139" s="157" t="s">
        <v>1073</v>
      </c>
      <c r="B139" s="142" t="s">
        <v>192</v>
      </c>
      <c r="C139" s="189" t="s">
        <v>191</v>
      </c>
      <c r="D139" s="190">
        <v>5</v>
      </c>
      <c r="E139" s="87"/>
      <c r="F139" s="50"/>
      <c r="G139" s="50"/>
      <c r="H139" s="50"/>
      <c r="I139" s="50"/>
    </row>
    <row r="140" spans="1:9" s="40" customFormat="1" ht="13.8">
      <c r="A140" s="155"/>
      <c r="B140" s="78" t="s">
        <v>731</v>
      </c>
      <c r="C140" s="77"/>
      <c r="D140" s="172"/>
      <c r="E140" s="156"/>
      <c r="F140" s="85"/>
      <c r="G140" s="85"/>
      <c r="H140" s="85"/>
      <c r="I140" s="85"/>
    </row>
    <row r="141" spans="1:9" s="40" customFormat="1" ht="13.8">
      <c r="A141" s="157" t="s">
        <v>1074</v>
      </c>
      <c r="B141" s="173" t="s">
        <v>732</v>
      </c>
      <c r="C141" s="173" t="s">
        <v>733</v>
      </c>
      <c r="D141" s="177">
        <v>5</v>
      </c>
      <c r="E141" s="87"/>
      <c r="F141" s="50"/>
      <c r="G141" s="50"/>
      <c r="H141" s="50"/>
      <c r="I141" s="50"/>
    </row>
    <row r="142" spans="1:9" s="40" customFormat="1" ht="13.8">
      <c r="A142" s="157" t="s">
        <v>1113</v>
      </c>
      <c r="B142" s="173" t="s">
        <v>732</v>
      </c>
      <c r="C142" s="173" t="s">
        <v>734</v>
      </c>
      <c r="D142" s="177">
        <v>1</v>
      </c>
      <c r="E142" s="87"/>
      <c r="F142" s="50"/>
      <c r="G142" s="50"/>
      <c r="H142" s="50"/>
      <c r="I142" s="50"/>
    </row>
    <row r="143" spans="1:9" s="40" customFormat="1" ht="13.8">
      <c r="A143" s="155"/>
      <c r="B143" s="78" t="s">
        <v>744</v>
      </c>
      <c r="C143" s="77"/>
      <c r="D143" s="172"/>
      <c r="E143" s="156"/>
      <c r="F143" s="85"/>
      <c r="G143" s="85"/>
      <c r="H143" s="85"/>
      <c r="I143" s="85"/>
    </row>
    <row r="144" spans="1:9" s="40" customFormat="1" ht="13.8">
      <c r="A144" s="157" t="s">
        <v>1114</v>
      </c>
      <c r="B144" s="191" t="s">
        <v>4</v>
      </c>
      <c r="C144" s="191" t="s">
        <v>745</v>
      </c>
      <c r="D144" s="192">
        <v>14</v>
      </c>
      <c r="E144" s="87"/>
      <c r="F144" s="50"/>
      <c r="G144" s="50"/>
      <c r="H144" s="50"/>
      <c r="I144" s="50"/>
    </row>
    <row r="145" spans="1:9" s="40" customFormat="1" ht="13.8">
      <c r="A145" s="155"/>
      <c r="B145" s="78" t="s">
        <v>759</v>
      </c>
      <c r="C145" s="77"/>
      <c r="D145" s="172"/>
      <c r="E145" s="156"/>
      <c r="F145" s="85"/>
      <c r="G145" s="85"/>
      <c r="H145" s="85"/>
      <c r="I145" s="85"/>
    </row>
    <row r="146" spans="1:9" s="40" customFormat="1" ht="13.8">
      <c r="A146" s="157" t="s">
        <v>1115</v>
      </c>
      <c r="B146" s="191" t="s">
        <v>760</v>
      </c>
      <c r="C146" s="191" t="s">
        <v>761</v>
      </c>
      <c r="D146" s="143">
        <v>1</v>
      </c>
      <c r="E146" s="87"/>
      <c r="F146" s="50"/>
      <c r="G146" s="50"/>
      <c r="H146" s="50"/>
      <c r="I146" s="50"/>
    </row>
    <row r="147" spans="1:9" s="40" customFormat="1" ht="13.8">
      <c r="A147" s="157" t="s">
        <v>1116</v>
      </c>
      <c r="B147" s="193" t="s">
        <v>762</v>
      </c>
      <c r="C147" s="194" t="s">
        <v>763</v>
      </c>
      <c r="D147" s="195">
        <v>1</v>
      </c>
      <c r="E147" s="87"/>
      <c r="F147" s="50"/>
      <c r="G147" s="50"/>
      <c r="H147" s="50"/>
      <c r="I147" s="50"/>
    </row>
    <row r="148" spans="1:9" s="40" customFormat="1" ht="13.8">
      <c r="A148" s="155"/>
      <c r="B148" s="196" t="s">
        <v>764</v>
      </c>
      <c r="C148" s="197"/>
      <c r="D148" s="198"/>
      <c r="E148" s="156"/>
      <c r="F148" s="85"/>
      <c r="G148" s="85"/>
      <c r="H148" s="85"/>
      <c r="I148" s="85"/>
    </row>
    <row r="149" spans="1:9" s="40" customFormat="1" ht="13.8">
      <c r="A149" s="157" t="s">
        <v>1117</v>
      </c>
      <c r="B149" s="173" t="s">
        <v>765</v>
      </c>
      <c r="C149" s="173" t="s">
        <v>766</v>
      </c>
      <c r="D149" s="177">
        <v>2</v>
      </c>
      <c r="E149" s="87"/>
      <c r="F149" s="50"/>
      <c r="G149" s="50"/>
      <c r="H149" s="50"/>
      <c r="I149" s="50"/>
    </row>
    <row r="150" spans="1:9" s="40" customFormat="1" ht="13.8">
      <c r="A150" s="155"/>
      <c r="B150" s="196" t="s">
        <v>146</v>
      </c>
      <c r="C150" s="197"/>
      <c r="D150" s="198"/>
      <c r="E150" s="156"/>
      <c r="F150" s="85"/>
      <c r="G150" s="85"/>
      <c r="H150" s="85"/>
      <c r="I150" s="85"/>
    </row>
    <row r="151" spans="1:9" s="40" customFormat="1" ht="13.8">
      <c r="A151" s="157" t="s">
        <v>1118</v>
      </c>
      <c r="B151" s="191" t="s">
        <v>4</v>
      </c>
      <c r="C151" s="191" t="s">
        <v>147</v>
      </c>
      <c r="D151" s="143">
        <v>40</v>
      </c>
      <c r="E151" s="87"/>
      <c r="F151" s="50"/>
      <c r="G151" s="50"/>
      <c r="H151" s="50"/>
      <c r="I151" s="50"/>
    </row>
    <row r="152" spans="1:9" s="40" customFormat="1" ht="13.8">
      <c r="A152" s="98"/>
      <c r="D152" s="69"/>
    </row>
    <row r="153" spans="1:9" s="40" customFormat="1" ht="49.2" customHeight="1">
      <c r="A153" s="230" t="s">
        <v>226</v>
      </c>
      <c r="B153" s="239"/>
      <c r="C153" s="239"/>
      <c r="D153" s="239"/>
      <c r="E153" s="240"/>
    </row>
    <row r="154" spans="1:9" s="40" customFormat="1" ht="13.8">
      <c r="A154" s="98"/>
      <c r="D154" s="69"/>
    </row>
    <row r="155" spans="1:9" s="40" customFormat="1" ht="13.8">
      <c r="A155" s="98"/>
      <c r="D155" s="69"/>
    </row>
    <row r="156" spans="1:9" s="40" customFormat="1" ht="13.8">
      <c r="A156" s="98"/>
      <c r="D156" s="69"/>
    </row>
    <row r="157" spans="1:9" s="40" customFormat="1" ht="13.8">
      <c r="A157" s="98"/>
      <c r="D157" s="69"/>
    </row>
    <row r="158" spans="1:9" s="40" customFormat="1" ht="13.8">
      <c r="A158" s="98"/>
      <c r="D158" s="69"/>
    </row>
    <row r="159" spans="1:9" s="40" customFormat="1" ht="13.8">
      <c r="A159" s="98"/>
      <c r="D159" s="69"/>
    </row>
    <row r="160" spans="1:9" s="40" customFormat="1" ht="13.8">
      <c r="A160" s="98"/>
      <c r="D160" s="69"/>
    </row>
  </sheetData>
  <mergeCells count="5">
    <mergeCell ref="A153:E153"/>
    <mergeCell ref="A3:I3"/>
    <mergeCell ref="A4:I4"/>
    <mergeCell ref="A5:D5"/>
    <mergeCell ref="E5:I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Piemērs TS un FP aizpildīšanai</vt:lpstr>
      <vt:lpstr>Piemērs TS un FP aizpildīšana</vt:lpstr>
      <vt:lpstr>Obl. prasības 1.-72.poz.</vt:lpstr>
      <vt:lpstr>TS un FP apkope, 1.-72.poz.</vt:lpstr>
      <vt:lpstr>3. tabula_main.rezerv.daļas</vt:lpstr>
      <vt:lpstr>Obl. prasības 73.-223.poz.</vt:lpstr>
      <vt:lpstr>TS un FP pārbaudes, 73.-223.p.</vt:lpstr>
      <vt:lpstr>Obl. prasības 224.-323.poz.</vt:lpstr>
      <vt:lpstr>TS un FP tikai remonts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lasma fridenberga</dc:creator>
  <cp:lastModifiedBy>Iveta Ločmele</cp:lastModifiedBy>
  <cp:lastPrinted>2021-06-02T05:27:51Z</cp:lastPrinted>
  <dcterms:created xsi:type="dcterms:W3CDTF">2018-01-04T11:42:58Z</dcterms:created>
  <dcterms:modified xsi:type="dcterms:W3CDTF">2026-08-07T10:31:38Z</dcterms:modified>
</cp:coreProperties>
</file>