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defaultThemeVersion="124226"/>
  <mc:AlternateContent xmlns:mc="http://schemas.openxmlformats.org/markup-compatibility/2006">
    <mc:Choice Requires="x15">
      <x15ac:absPath xmlns:x15ac="http://schemas.microsoft.com/office/spreadsheetml/2010/11/ac" url="P:\Juridiska dala\Publiskie iepirkumi\2026\59_Objekta Ķekavas vidusskolas sporta stadiona izbūve Autoruzraudzība\"/>
    </mc:Choice>
  </mc:AlternateContent>
  <xr:revisionPtr revIDLastSave="0" documentId="8_{61ACD975-68D5-4D91-AE42-74E8DE43BF74}" xr6:coauthVersionLast="47" xr6:coauthVersionMax="47" xr10:uidLastSave="{00000000-0000-0000-0000-000000000000}"/>
  <bookViews>
    <workbookView xWindow="-120" yWindow="-120" windowWidth="29040" windowHeight="15720" tabRatio="893" xr2:uid="{19CFE0B2-B679-4106-AA5D-F6061BA86764}"/>
  </bookViews>
  <sheets>
    <sheet name="Koptāme" sheetId="16" r:id="rId1"/>
    <sheet name="Kopsavilkums" sheetId="34" r:id="rId2"/>
    <sheet name="II_1" sheetId="17" r:id="rId3"/>
    <sheet name="III_1" sheetId="18" r:id="rId4"/>
    <sheet name="V_1" sheetId="19" r:id="rId5"/>
    <sheet name="V_2" sheetId="20" r:id="rId6"/>
    <sheet name="V_3" sheetId="21" r:id="rId7"/>
    <sheet name="V_4" sheetId="22" r:id="rId8"/>
    <sheet name="V_5" sheetId="23" r:id="rId9"/>
    <sheet name="V_6" sheetId="24" r:id="rId10"/>
    <sheet name="V_7" sheetId="25" r:id="rId11"/>
    <sheet name="V_8" sheetId="35" r:id="rId12"/>
    <sheet name="VI_1" sheetId="26" r:id="rId13"/>
    <sheet name="VI_2" sheetId="27" r:id="rId14"/>
    <sheet name="VI_3" sheetId="28" r:id="rId15"/>
    <sheet name="VII_1" sheetId="29" r:id="rId16"/>
    <sheet name="VII_2" sheetId="33" r:id="rId17"/>
    <sheet name="VII_3" sheetId="30" r:id="rId18"/>
    <sheet name="VII_4" sheetId="31" r:id="rId19"/>
    <sheet name="VII_5" sheetId="32"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s>
  <definedNames>
    <definedName name="_brm2">[1]Taul4!$E$3</definedName>
    <definedName name="_Regression_Int" localSheetId="0" hidden="1">1</definedName>
    <definedName name="A">'[2]2'!$A$1</definedName>
    <definedName name="aaaa">#REF!</definedName>
    <definedName name="aaaaa">#REF!</definedName>
    <definedName name="AKZ_Angebot">#REF!</definedName>
    <definedName name="AKZ_Auftrag">#REF!</definedName>
    <definedName name="Ang._Datum">#REF!</definedName>
    <definedName name="Auftr._Datum">#REF!</definedName>
    <definedName name="Bearbeiter">#REF!</definedName>
    <definedName name="bruttonelio">[1]Taul4!$E$3</definedName>
    <definedName name="Cent_Stacija">#REF!</definedName>
    <definedName name="code">#REF!</definedName>
    <definedName name="d">#REF!</definedName>
    <definedName name="da" localSheetId="0">'[3]Tāme Nr.11'!#REF!</definedName>
    <definedName name="da">'[3]Tāme Nr.11'!#REF!</definedName>
    <definedName name="eur">#REF!</definedName>
    <definedName name="Faktorgruppe1">#REF!</definedName>
    <definedName name="Faktorgruppe2">#REF!</definedName>
    <definedName name="Faktorgruppe3">#REF!</definedName>
    <definedName name="Faktorgruppe4">#REF!</definedName>
    <definedName name="Faktorgruppe5">#REF!</definedName>
    <definedName name="Faktorgruppe6">#REF!</definedName>
    <definedName name="Faktorgruppe7">#REF!</definedName>
    <definedName name="Faktorgruppe8">#REF!</definedName>
    <definedName name="Faktorgruppe9">#REF!</definedName>
    <definedName name="Faktorwerte">#REF!</definedName>
    <definedName name="Faktorwerte_der_Faktorgruppen">#REF!</definedName>
    <definedName name="Gruppenname1">#REF!</definedName>
    <definedName name="Gruppenname2">#REF!</definedName>
    <definedName name="Gruppenname3">#REF!</definedName>
    <definedName name="Gruppenname4">#REF!</definedName>
    <definedName name="Gruppenname5">#REF!</definedName>
    <definedName name="Gruppenname6">#REF!</definedName>
    <definedName name="Gruppenname7">#REF!</definedName>
    <definedName name="Gruppenname8">#REF!</definedName>
    <definedName name="Gruppenname9">#REF!</definedName>
    <definedName name="kate">#REF!</definedName>
    <definedName name="koef_d_tel" localSheetId="0">[4]VS!#REF!</definedName>
    <definedName name="koef_d_tel">[5]VS!#REF!</definedName>
    <definedName name="KOEF_d_telSANDRA">[6]VS!#REF!</definedName>
    <definedName name="koef_d_tv">#REF!</definedName>
    <definedName name="koef_Darbs">#REF!</definedName>
    <definedName name="koef_m_tel" localSheetId="0">[4]VS!#REF!</definedName>
    <definedName name="koef_m_tel">[5]VS!#REF!</definedName>
    <definedName name="koef_m_tv">#REF!</definedName>
    <definedName name="Koeficients">#REF!</definedName>
    <definedName name="lapa">#REF!</definedName>
    <definedName name="meh" localSheetId="0">'[3]Tāme Nr.11'!#REF!</definedName>
    <definedName name="meh">'[3]Tāme Nr.11'!#REF!</definedName>
    <definedName name="P">#REF!</definedName>
    <definedName name="_xlnm.Print_Area" localSheetId="1">Kopsavilkums!$A$1:$I$50</definedName>
    <definedName name="_xlnm.Print_Area" localSheetId="0">Koptāme!$A$1:$C$33</definedName>
    <definedName name="_xlnm.Print_Area" localSheetId="19">VII_5!$A$1:$P$27</definedName>
    <definedName name="_xlnm.Print_Area">#N/A</definedName>
    <definedName name="Print_Area_MI" localSheetId="0">Koptāme!$B$16:$C$17</definedName>
    <definedName name="PRINT_AREA_MI">#N/A</definedName>
    <definedName name="_xlnm.Print_Titles" localSheetId="2">II_1!$10:$12</definedName>
    <definedName name="_xlnm.Print_Titles" localSheetId="3">III_1!$10:$12</definedName>
    <definedName name="_xlnm.Print_Titles" localSheetId="0">Koptāme!$14:$17</definedName>
    <definedName name="_xlnm.Print_Titles" localSheetId="4">V_1!$10:$12</definedName>
    <definedName name="_xlnm.Print_Titles" localSheetId="5">V_2!$10:$12</definedName>
    <definedName name="_xlnm.Print_Titles" localSheetId="6">V_3!$10:$12</definedName>
    <definedName name="_xlnm.Print_Titles" localSheetId="7">V_4!$10:$12</definedName>
    <definedName name="_xlnm.Print_Titles" localSheetId="8">V_5!$10:$12</definedName>
    <definedName name="_xlnm.Print_Titles" localSheetId="12">VI_1!$10:$12</definedName>
    <definedName name="_xlnm.Print_Titles" localSheetId="13">VI_2!$10:$12</definedName>
    <definedName name="_xlnm.Print_Titles" localSheetId="14">VI_3!$9:$11</definedName>
    <definedName name="_xlnm.Print_Titles" localSheetId="15">VII_1!$10:$12</definedName>
    <definedName name="_xlnm.Print_Titles" localSheetId="16">VII_2!$10:$12</definedName>
    <definedName name="_xlnm.Print_Titles" localSheetId="17">VII_3!$10:$12</definedName>
    <definedName name="_xlnm.Print_Titles" localSheetId="18">VII_4!$10:$12</definedName>
    <definedName name="_xlnm.Print_Titles" localSheetId="19">VII_5!$10:$12</definedName>
    <definedName name="Print_Titles_MI" localSheetId="0">Koptāme!#REF!</definedName>
    <definedName name="Projektname">#REF!</definedName>
    <definedName name="risk">#REF!</definedName>
    <definedName name="sum">#REF!</definedName>
    <definedName name="Tabula">#REF!</definedName>
    <definedName name="tikli">#REF!</definedName>
    <definedName name="tikli2">[5]VS!#REF!</definedName>
    <definedName name="Titul">#REF!</definedName>
    <definedName name="Währungsfaktor">#REF!</definedName>
    <definedName name="Z_83795769_38C4_11D4_84F6_00002145AA87_.wvu.PrintArea">#REF!</definedName>
    <definedName name="Z_83795769_38C4_11D4_84F6_00002145AA87_.wvu.Row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9" i="34" l="1"/>
  <c r="D28" i="34"/>
  <c r="D27" i="34"/>
  <c r="D26" i="34"/>
  <c r="D25" i="34"/>
  <c r="D24" i="34"/>
  <c r="D22" i="34"/>
  <c r="D21" i="34"/>
  <c r="D20" i="34"/>
  <c r="D19" i="34"/>
  <c r="D18" i="34"/>
  <c r="D17" i="34"/>
  <c r="D16" i="34"/>
  <c r="D15" i="34"/>
  <c r="D14" i="34"/>
  <c r="D13" i="34"/>
  <c r="O13" i="32" l="1"/>
  <c r="N13" i="32"/>
  <c r="N20" i="32" s="1"/>
  <c r="M13" i="32"/>
  <c r="M20" i="32" s="1"/>
  <c r="L13" i="32"/>
  <c r="L20" i="32" s="1"/>
  <c r="K13" i="32"/>
  <c r="K12" i="32"/>
  <c r="L12" i="32" s="1"/>
  <c r="M12" i="32" s="1"/>
  <c r="N12" i="32" s="1"/>
  <c r="O12" i="32" s="1"/>
  <c r="P12" i="32" s="1"/>
  <c r="H12" i="32"/>
  <c r="H1" i="32"/>
  <c r="A14" i="31"/>
  <c r="K12" i="31"/>
  <c r="L12" i="31" s="1"/>
  <c r="M12" i="31" s="1"/>
  <c r="N12" i="31" s="1"/>
  <c r="O12" i="31" s="1"/>
  <c r="P12" i="31" s="1"/>
  <c r="H1" i="31"/>
  <c r="L16" i="30"/>
  <c r="O16" i="30"/>
  <c r="N16" i="30"/>
  <c r="M16" i="30"/>
  <c r="K12" i="30"/>
  <c r="L12" i="30" s="1"/>
  <c r="M12" i="30" s="1"/>
  <c r="N12" i="30" s="1"/>
  <c r="O12" i="30" s="1"/>
  <c r="P12" i="30" s="1"/>
  <c r="H12" i="30"/>
  <c r="H1" i="30"/>
  <c r="O24" i="33"/>
  <c r="N24" i="33"/>
  <c r="L24" i="33"/>
  <c r="K12" i="33"/>
  <c r="L12" i="33" s="1"/>
  <c r="M12" i="33" s="1"/>
  <c r="N12" i="33" s="1"/>
  <c r="O12" i="33" s="1"/>
  <c r="P12" i="33" s="1"/>
  <c r="H12" i="33"/>
  <c r="H1" i="33"/>
  <c r="O20" i="29"/>
  <c r="N20" i="29"/>
  <c r="L20" i="29"/>
  <c r="K12" i="29"/>
  <c r="L12" i="29" s="1"/>
  <c r="M12" i="29" s="1"/>
  <c r="N12" i="29" s="1"/>
  <c r="O12" i="29" s="1"/>
  <c r="P12" i="29" s="1"/>
  <c r="H12" i="29"/>
  <c r="H1" i="29"/>
  <c r="E15" i="35"/>
  <c r="E13" i="35"/>
  <c r="O16" i="35" s="1"/>
  <c r="K12" i="35"/>
  <c r="L12" i="35" s="1"/>
  <c r="M12" i="35" s="1"/>
  <c r="N12" i="35" s="1"/>
  <c r="O12" i="35" s="1"/>
  <c r="P12" i="35" s="1"/>
  <c r="H12" i="35"/>
  <c r="H1" i="35"/>
  <c r="E14" i="35" l="1"/>
  <c r="O20" i="32"/>
  <c r="P13" i="32"/>
  <c r="P20" i="32" s="1"/>
  <c r="O6" i="32" s="1"/>
  <c r="A15" i="31"/>
  <c r="A16" i="31" s="1"/>
  <c r="L114" i="31"/>
  <c r="O114" i="31"/>
  <c r="N114" i="31"/>
  <c r="P16" i="30"/>
  <c r="O6" i="30" s="1"/>
  <c r="M24" i="33"/>
  <c r="P24" i="33"/>
  <c r="O6" i="33" s="1"/>
  <c r="M20" i="29"/>
  <c r="P20" i="29"/>
  <c r="O6" i="29" s="1"/>
  <c r="N16" i="35"/>
  <c r="A17" i="31" l="1"/>
  <c r="A18" i="31" s="1"/>
  <c r="M114" i="31"/>
  <c r="P114" i="31"/>
  <c r="O6" i="31" s="1"/>
  <c r="M16" i="35"/>
  <c r="L16" i="35"/>
  <c r="A19" i="31" l="1"/>
  <c r="P16" i="35"/>
  <c r="O6" i="35" s="1"/>
  <c r="A20" i="31" l="1"/>
  <c r="A22" i="31" l="1"/>
  <c r="A23" i="31" s="1"/>
  <c r="A24" i="31" s="1"/>
  <c r="A25" i="31" l="1"/>
  <c r="A26" i="31" s="1"/>
  <c r="A27" i="31" s="1"/>
  <c r="A28" i="31" s="1"/>
  <c r="A30" i="31" s="1"/>
  <c r="A31" i="31" s="1"/>
  <c r="A32" i="31" s="1"/>
  <c r="A33" i="31" s="1"/>
  <c r="A34" i="31" s="1"/>
  <c r="A35" i="31" s="1"/>
  <c r="A36" i="31" s="1"/>
  <c r="A38" i="31" s="1"/>
  <c r="A39" i="31" s="1"/>
  <c r="A40" i="31" s="1"/>
  <c r="A41" i="31" s="1"/>
  <c r="A42" i="31" s="1"/>
  <c r="A43" i="31" s="1"/>
  <c r="A44" i="31" s="1"/>
  <c r="A46" i="31" s="1"/>
  <c r="A47" i="31" s="1"/>
  <c r="A48" i="31" s="1"/>
  <c r="A49" i="31" s="1"/>
  <c r="A50" i="31" s="1"/>
  <c r="P12" i="28" l="1"/>
  <c r="P46" i="28" s="1"/>
  <c r="O12" i="28"/>
  <c r="O46" i="28" s="1"/>
  <c r="N12" i="28"/>
  <c r="M12" i="28"/>
  <c r="M46" i="28" s="1"/>
  <c r="L12" i="28"/>
  <c r="L11" i="28"/>
  <c r="M11" i="28" s="1"/>
  <c r="N11" i="28" s="1"/>
  <c r="O11" i="28" s="1"/>
  <c r="P11" i="28" s="1"/>
  <c r="Q11" i="28" s="1"/>
  <c r="I11" i="28"/>
  <c r="I1" i="28"/>
  <c r="E15" i="27"/>
  <c r="K12" i="27"/>
  <c r="L12" i="27" s="1"/>
  <c r="M12" i="27" s="1"/>
  <c r="N12" i="27" s="1"/>
  <c r="O12" i="27" s="1"/>
  <c r="P12" i="27" s="1"/>
  <c r="H12" i="27"/>
  <c r="D23" i="34"/>
  <c r="H1" i="27"/>
  <c r="L17" i="26"/>
  <c r="O17" i="26"/>
  <c r="N17" i="26"/>
  <c r="K12" i="26"/>
  <c r="L12" i="26" s="1"/>
  <c r="M12" i="26" s="1"/>
  <c r="N12" i="26" s="1"/>
  <c r="O12" i="26" s="1"/>
  <c r="P12" i="26" s="1"/>
  <c r="H12" i="26"/>
  <c r="H1" i="26"/>
  <c r="Q12" i="28" l="1"/>
  <c r="Q46" i="28" s="1"/>
  <c r="P6" i="28" s="1"/>
  <c r="N51" i="27"/>
  <c r="N46" i="28"/>
  <c r="L51" i="27"/>
  <c r="M17" i="26"/>
  <c r="P17" i="26"/>
  <c r="O6" i="26" s="1"/>
  <c r="M51" i="27" l="1"/>
  <c r="O51" i="27"/>
  <c r="P51" i="27" l="1"/>
  <c r="O6" i="27" s="1"/>
  <c r="O64" i="25" l="1"/>
  <c r="N64" i="25"/>
  <c r="L64" i="25"/>
  <c r="K12" i="25"/>
  <c r="L12" i="25" s="1"/>
  <c r="M12" i="25" s="1"/>
  <c r="N12" i="25" s="1"/>
  <c r="O12" i="25" s="1"/>
  <c r="P12" i="25" s="1"/>
  <c r="H12" i="25"/>
  <c r="H1" i="25"/>
  <c r="L16" i="24"/>
  <c r="O16" i="24"/>
  <c r="N16" i="24"/>
  <c r="M16" i="24"/>
  <c r="K12" i="24"/>
  <c r="L12" i="24" s="1"/>
  <c r="M12" i="24" s="1"/>
  <c r="N12" i="24" s="1"/>
  <c r="O12" i="24" s="1"/>
  <c r="P12" i="24" s="1"/>
  <c r="H12" i="24"/>
  <c r="H1" i="24"/>
  <c r="K12" i="23"/>
  <c r="L12" i="23" s="1"/>
  <c r="M12" i="23" s="1"/>
  <c r="N12" i="23" s="1"/>
  <c r="O12" i="23" s="1"/>
  <c r="P12" i="23" s="1"/>
  <c r="H12" i="23"/>
  <c r="H1" i="23"/>
  <c r="K12" i="22"/>
  <c r="L12" i="22" s="1"/>
  <c r="M12" i="22" s="1"/>
  <c r="N12" i="22" s="1"/>
  <c r="O12" i="22" s="1"/>
  <c r="P12" i="22" s="1"/>
  <c r="H12" i="22"/>
  <c r="H1" i="22"/>
  <c r="O23" i="21"/>
  <c r="N23" i="21"/>
  <c r="L23" i="21"/>
  <c r="K12" i="21"/>
  <c r="L12" i="21" s="1"/>
  <c r="M12" i="21" s="1"/>
  <c r="N12" i="21" s="1"/>
  <c r="O12" i="21" s="1"/>
  <c r="P12" i="21" s="1"/>
  <c r="H12" i="21"/>
  <c r="H1" i="21"/>
  <c r="O44" i="20"/>
  <c r="N44" i="20"/>
  <c r="L44" i="20"/>
  <c r="K12" i="20"/>
  <c r="L12" i="20" s="1"/>
  <c r="M12" i="20" s="1"/>
  <c r="N12" i="20" s="1"/>
  <c r="O12" i="20" s="1"/>
  <c r="P12" i="20" s="1"/>
  <c r="H12" i="20"/>
  <c r="H1" i="20"/>
  <c r="E17" i="19"/>
  <c r="N19" i="19"/>
  <c r="K12" i="19"/>
  <c r="L12" i="19" s="1"/>
  <c r="M12" i="19" s="1"/>
  <c r="N12" i="19" s="1"/>
  <c r="O12" i="19" s="1"/>
  <c r="P12" i="19" s="1"/>
  <c r="H12" i="19"/>
  <c r="H1" i="19"/>
  <c r="L59" i="22" l="1"/>
  <c r="N59" i="22"/>
  <c r="O59" i="22"/>
  <c r="L39" i="23"/>
  <c r="N39" i="23"/>
  <c r="O39" i="23"/>
  <c r="P16" i="24"/>
  <c r="O6" i="24" s="1"/>
  <c r="M23" i="21"/>
  <c r="P23" i="21"/>
  <c r="O6" i="21" s="1"/>
  <c r="L19" i="19"/>
  <c r="O19" i="19"/>
  <c r="P64" i="25" l="1"/>
  <c r="O6" i="25" s="1"/>
  <c r="M64" i="25"/>
  <c r="P39" i="23"/>
  <c r="O6" i="23" s="1"/>
  <c r="M39" i="23"/>
  <c r="M59" i="22"/>
  <c r="P59" i="22"/>
  <c r="O6" i="22" s="1"/>
  <c r="P44" i="20"/>
  <c r="O6" i="20" s="1"/>
  <c r="M44" i="20"/>
  <c r="P19" i="19"/>
  <c r="O6" i="19" s="1"/>
  <c r="M19" i="19"/>
  <c r="K12" i="18" l="1"/>
  <c r="L12" i="18" s="1"/>
  <c r="M12" i="18" s="1"/>
  <c r="N12" i="18" s="1"/>
  <c r="O12" i="18" s="1"/>
  <c r="P12" i="18" s="1"/>
  <c r="H12" i="18"/>
  <c r="H1" i="18"/>
  <c r="N32" i="18" l="1"/>
  <c r="O32" i="18"/>
  <c r="L32" i="18"/>
  <c r="M32" i="18" l="1"/>
  <c r="P32" i="18"/>
  <c r="O6" i="18" s="1"/>
  <c r="O20" i="17" l="1"/>
  <c r="N20" i="17"/>
  <c r="L20" i="17"/>
  <c r="K12" i="17"/>
  <c r="L12" i="17" s="1"/>
  <c r="M12" i="17" s="1"/>
  <c r="N12" i="17" s="1"/>
  <c r="O12" i="17" s="1"/>
  <c r="P12" i="17" s="1"/>
  <c r="H12" i="17"/>
  <c r="G2" i="17"/>
  <c r="D12" i="34" s="1"/>
  <c r="H1" i="17"/>
  <c r="P20" i="17" l="1"/>
  <c r="O6" i="17" s="1"/>
  <c r="M20" i="17"/>
</calcChain>
</file>

<file path=xl/sharedStrings.xml><?xml version="1.0" encoding="utf-8"?>
<sst xmlns="http://schemas.openxmlformats.org/spreadsheetml/2006/main" count="1811" uniqueCount="447">
  <si>
    <t>Nr.p.k.</t>
  </si>
  <si>
    <t>Darba veids vai konstruktīvā elementa nosaukums</t>
  </si>
  <si>
    <t>Pasūtītāja būvniecības koptāme</t>
  </si>
  <si>
    <t>APSTIPRINU</t>
  </si>
  <si>
    <t>_______________________________</t>
  </si>
  <si>
    <t>(pasūtītāja paraksts un tā atšifrējums)</t>
  </si>
  <si>
    <t>Z.v.</t>
  </si>
  <si>
    <t>_______.gada ____.___________</t>
  </si>
  <si>
    <t>Tāmes Nr.</t>
  </si>
  <si>
    <t>Objekta izmaksas euro</t>
  </si>
  <si>
    <t xml:space="preserve">Lokālā tāme Nr. </t>
  </si>
  <si>
    <t>Tāmes izmaksas</t>
  </si>
  <si>
    <t>euro</t>
  </si>
  <si>
    <t xml:space="preserve">Pasūtījuma Nr. </t>
  </si>
  <si>
    <t>Kods</t>
  </si>
  <si>
    <t>Darba nosaukums</t>
  </si>
  <si>
    <t>Mērvienība</t>
  </si>
  <si>
    <t>Daudzums</t>
  </si>
  <si>
    <t>Vienības izmaksas</t>
  </si>
  <si>
    <t>Kopā uz visu apjomu</t>
  </si>
  <si>
    <t>laika norma (c/h)</t>
  </si>
  <si>
    <t>darba samaksas likme (euro/h)</t>
  </si>
  <si>
    <t>darba alga (euro)</t>
  </si>
  <si>
    <t>materiāli (euro)</t>
  </si>
  <si>
    <t>mehānismi (euro)</t>
  </si>
  <si>
    <t>kopā (euro)</t>
  </si>
  <si>
    <t>darbietilpība (c/h)</t>
  </si>
  <si>
    <t>summa (euro)</t>
  </si>
  <si>
    <t>Žogi</t>
  </si>
  <si>
    <t>Lc</t>
  </si>
  <si>
    <t>m</t>
  </si>
  <si>
    <t>Vārti</t>
  </si>
  <si>
    <t>gb.</t>
  </si>
  <si>
    <t>Iebraucamie vārti (vārtu augstums 1,8m, platums 6,2m)</t>
  </si>
  <si>
    <t>Tiešās izmaksas kopā, t. sk. darba devēja sociālais nodoklis (23,59%)</t>
  </si>
  <si>
    <t>Esošo tīklu atzīmes pie esošas sūkņu stacijas precizēšana (Pirms būvdarbiem)</t>
  </si>
  <si>
    <t>vieta.</t>
  </si>
  <si>
    <t>Pievienojums pie esošas sūkņu stacijas</t>
  </si>
  <si>
    <t>leguldīt slapjā gruntī PP KL T8 caurules Dn315mm uz h līdz 3.0m</t>
  </si>
  <si>
    <t>Aka no dz/b elementiem Dn1500mm slapjā gruntī h līdz 3.0m</t>
  </si>
  <si>
    <t>Tas pats Dn1000mm h līdz 2.5m</t>
  </si>
  <si>
    <t>Aizsargājama čaula caurulei Dn315mm</t>
  </si>
  <si>
    <t>Polietilēna aka Dn560mm slapjā gruntī h līdz 3.0m</t>
  </si>
  <si>
    <t>Polietilēna aka Dn400mm slapjā gruntī h līdz 3.0m</t>
  </si>
  <si>
    <t>Polietilēna aka Dn400mm slapjā gruntī h līdz 2.5m</t>
  </si>
  <si>
    <t>Polietilēna aka Dn400mm slapjā gruntī h līdz 2.0m</t>
  </si>
  <si>
    <t>Šķērsošanas ar tīkliem</t>
  </si>
  <si>
    <t>viet.</t>
  </si>
  <si>
    <t>Šķērsošanas ar kabeļiem</t>
  </si>
  <si>
    <t>Uzstādīt aizbīdni Dn300mm aka</t>
  </si>
  <si>
    <t>Smilts zem caurulēm h=0.15cm ar blīvumu ne mazāk par 1.55kg/s</t>
  </si>
  <si>
    <r>
      <t>m</t>
    </r>
    <r>
      <rPr>
        <vertAlign val="superscript"/>
        <sz val="10"/>
        <rFont val="Arial"/>
        <family val="2"/>
        <charset val="186"/>
      </rPr>
      <t>3</t>
    </r>
  </si>
  <si>
    <t>Asfalta demontāža un ta atjaunošana</t>
  </si>
  <si>
    <r>
      <t>m</t>
    </r>
    <r>
      <rPr>
        <vertAlign val="superscript"/>
        <sz val="10"/>
        <rFont val="Arial"/>
        <family val="2"/>
        <charset val="186"/>
      </rPr>
      <t>2</t>
    </r>
  </si>
  <si>
    <t>Bruģa demontāža un ta atjaunošana</t>
  </si>
  <si>
    <t>Mērījumi, nodošana ekspluatācijā</t>
  </si>
  <si>
    <t>kpl.</t>
  </si>
  <si>
    <t>Palīgmateriāli/Fasondaļas</t>
  </si>
  <si>
    <t>Demontāžas/sagatavošanas darbi</t>
  </si>
  <si>
    <t>Artēziskā urbuma virsbūves demontāža</t>
  </si>
  <si>
    <t>m3</t>
  </si>
  <si>
    <t>Artēziskā urbuma demontāža</t>
  </si>
  <si>
    <t>obj.</t>
  </si>
  <si>
    <t>Artēziskā urbuma aiztapēšana</t>
  </si>
  <si>
    <t>Tīklu pieslēgumu demontāža</t>
  </si>
  <si>
    <t>Būvgružu savākšana, iekraušana un izvešana uz izgāztuvi</t>
  </si>
  <si>
    <t>Ārējie elektrotīkli- prožektori</t>
  </si>
  <si>
    <t>Apgaismojuma balsta betona pamats</t>
  </si>
  <si>
    <t xml:space="preserve">Apgaismojuma stabs ar pastiprinātu cinkojumu, H=6.5m (pirms pasūtīšanas saskaņot ar pasūtītāju)  </t>
  </si>
  <si>
    <t xml:space="preserve">Apgaismojuma balsta  konsole </t>
  </si>
  <si>
    <t xml:space="preserve">Gaismeklis IP65 ar stiprinājumiem vai LED analogs (pirms pasūtīšanas saskaņot ar pasūtītāju)  </t>
  </si>
  <si>
    <t xml:space="preserve">Spuldze </t>
  </si>
  <si>
    <t>Kabelis NYY-J-3x1,5mm2 balstā, precizēt</t>
  </si>
  <si>
    <t>Prožektoru masti ar pamatiem P-1 DZK-84, DZK-85</t>
  </si>
  <si>
    <t>Grunts rakšana zem pamatiem</t>
  </si>
  <si>
    <t>Grunts iekraušana un aizvešana (k=1.2)</t>
  </si>
  <si>
    <t>Blietēta esošā grunts</t>
  </si>
  <si>
    <t>m2</t>
  </si>
  <si>
    <t>Rupjas smilts uzbēruma izveide 450mm</t>
  </si>
  <si>
    <t>Blietētas šķembas 300 mm</t>
  </si>
  <si>
    <t>Veidņu montāža/noma/demontāža</t>
  </si>
  <si>
    <t>Pamatu stiegrošana Dn 12 B500B-1362 kg , Dn 20 B500 B 249 kg</t>
  </si>
  <si>
    <t>t</t>
  </si>
  <si>
    <t>Pamatu betonēšana (betons C30/37, XC2)</t>
  </si>
  <si>
    <t xml:space="preserve">Caurule gofrēta, Čaula Dn 100, I=1800 </t>
  </si>
  <si>
    <t>Prožektoru masts ar metāla kāpnēm, un drošības margām un apkalpes tiltiņu pie prožektoriem H=20m</t>
  </si>
  <si>
    <t>Kronšteins prožektoriem</t>
  </si>
  <si>
    <t xml:space="preserve">Masta zemēšanas komplekts  </t>
  </si>
  <si>
    <t xml:space="preserve">Drošības trose  </t>
  </si>
  <si>
    <t xml:space="preserve">Augstkāpēja komplekts  </t>
  </si>
  <si>
    <t xml:space="preserve">Masta kabeļu komutācijas sadale, IP44  </t>
  </si>
  <si>
    <t xml:space="preserve">Kabeļi, precizēt  </t>
  </si>
  <si>
    <t xml:space="preserve">Caurule, precizēt </t>
  </si>
  <si>
    <t>Kabeļa gala apdares, precizēt</t>
  </si>
  <si>
    <t xml:space="preserve">Šķembas  </t>
  </si>
  <si>
    <t xml:space="preserve">Celtniecības smilts  </t>
  </si>
  <si>
    <t xml:space="preserve">Pārējie montāžas izstrādājumi  </t>
  </si>
  <si>
    <t>Palīgmateriāli</t>
  </si>
  <si>
    <t>leguldīt slapjā gruntī PP KL T8 caurules Dn160mm h līdz 2.0m</t>
  </si>
  <si>
    <t>Aizsargājama čaula caurulei Dn160mm</t>
  </si>
  <si>
    <t>Polietilēna aka Dn560mm slapjā gruntī h līdz 2.0m (K1-8)</t>
  </si>
  <si>
    <t>Polietilēna aka Dn400mm slapjā gruntī h līdz 1.5m</t>
  </si>
  <si>
    <t>Lietus notekūdeņu kanalizācija -K2</t>
  </si>
  <si>
    <t>Gūlija Dn400mm h līdz 1.5m slapjā gruntī</t>
  </si>
  <si>
    <t>leguldīt polietilēna caurules Dn200 slapjā gruntī h līdz 1.5m</t>
  </si>
  <si>
    <t>leguldīt polietilēna caurules Dn200 slapjā gruntī h līdz 2.0m</t>
  </si>
  <si>
    <t>leguldīt polietilēna caurules Dn200 slapjā gruntī h līdz 2.5m</t>
  </si>
  <si>
    <t>leguldīt polietilēna caurules Dn315 slapjā gruntī h līdz 2.0m</t>
  </si>
  <si>
    <t>leguldīt polietilēna caurules Dn315 slapjā gruntī h līdz 2.5m</t>
  </si>
  <si>
    <t>leguldīt polietilēna caurules Dn315 slapjā gruntī h līdz 3.5m</t>
  </si>
  <si>
    <t>leguldīt polietilēna caurules Dn400 slapjā gruntī h līdz 3.5m</t>
  </si>
  <si>
    <t>Futrālis Dn400mm</t>
  </si>
  <si>
    <t>Futrālis Dn500mm</t>
  </si>
  <si>
    <t>Polietilēna akas Dn400 slapjā gruntī uz h līdz 1.5m</t>
  </si>
  <si>
    <t>Polietilēna akas Dn400 slapjā gruntī uz h līdz 2.0m</t>
  </si>
  <si>
    <t>Polietilēna akas Dn400 slapjā gruntī uz h līdz 2.5m</t>
  </si>
  <si>
    <t>Polietilēna akas Dn400 slapjā gruntī uz h līdz 3.0m</t>
  </si>
  <si>
    <t>Polietilēna akas Dn560 slapjā gruntī uz h līdz 1.5m</t>
  </si>
  <si>
    <t>Polietilēna akas Dn560 slapjā gruntī uz h līdz 2.0m</t>
  </si>
  <si>
    <t>Smilts zem caurulēm h=0.15cm ar blīvumu ne mazāk par 1,55kg/s</t>
  </si>
  <si>
    <t>Aka no dz/b elementiem Dn2000mm slapjā gruntī uz h līdz 4.0m ar pilnu hidroizolāciju</t>
  </si>
  <si>
    <t>Aka no dz/b elementiem Dn1000mm slapjā gruntī uz h līdz 3.0m ar pilnu hidroizolāciju</t>
  </si>
  <si>
    <t>Aka no dz/b elementiem Dn1500mm slapjā gruntī uz h līdz 3.5m ar pilnu hidroizolāciju</t>
  </si>
  <si>
    <t>T-gab Dn200mm/Dn200mm - 45°</t>
  </si>
  <si>
    <t>Līkums Dn200mm - 45°</t>
  </si>
  <si>
    <t>Noslēgtapa Dn200mm</t>
  </si>
  <si>
    <t>Lietus ūdens attīrīšanas iekārtas SIA "Krabo" ar jaudu 50l/sek ESK-50 klase 1 vai alternatīva</t>
  </si>
  <si>
    <t>Tērauda nerūsējošas caurules Dn100</t>
  </si>
  <si>
    <t>Pāreja no tērauda nerūsējošas caurulēm Dn100mm uz polietilen. Dn110mm_</t>
  </si>
  <si>
    <t>Revīzija Dn100</t>
  </si>
  <si>
    <t>leguldīt polietilēna caurules Dn110 slapjā gruntī h līdz 1,5m</t>
  </si>
  <si>
    <t>Aka no dz/b elementiem Dn1000mm slapjā gruntī uz h līdz 1,5m / 2.0m</t>
  </si>
  <si>
    <t>Aizsargājama čaula caurulei Dn200mm</t>
  </si>
  <si>
    <t>Filtrācijas laukums SIA "ACO Nordic" (skat. pielikto specifikāciju labiekārtošanā) vai alternatīva</t>
  </si>
  <si>
    <t>Polietilēna caurules Dn110 no smilšu ķērāja</t>
  </si>
  <si>
    <t>Aka no dz/b elementiem Dn1500mm slapjā gruntī uz h līdz 3.5m</t>
  </si>
  <si>
    <t>Aizsargājama čaula caurulei Dn400mm</t>
  </si>
  <si>
    <t>Dz/b aka Dn1000mm h līdz 2.0m ar pilnu hidroizolāciju</t>
  </si>
  <si>
    <t>Aizsargājama čaula caurulei Dn110mm</t>
  </si>
  <si>
    <t>Aizbīdnis Dn100mm</t>
  </si>
  <si>
    <t>Ūdensapgādes Ū1 ārējie tīkli</t>
  </si>
  <si>
    <t>Pievienojums pie esošiem ūdensvada tīkliem Dn250mm x Dn100mm</t>
  </si>
  <si>
    <t>Pazemes aizbīdnis Dn100mm ar kapi ne mazāk par 140mm EN-124</t>
  </si>
  <si>
    <t>Ūdensmērītāja šahta Dn3000mm ar pilnu hidroizolāciju h līdz 2.0m ar kāpšļiem un slēdzamo vāku</t>
  </si>
  <si>
    <t>leguldīt kaļama ķeta caurules Dn100mm slapjā gruntī h līdz 2.0m</t>
  </si>
  <si>
    <t>leguldīt PVC PN10 caurules Dn110mm slapjā gruntī h līdz 2.0m vai alternatīva</t>
  </si>
  <si>
    <t>Futrālis Dn300mm</t>
  </si>
  <si>
    <t>Gumijas blīvētājs</t>
  </si>
  <si>
    <t>Aizsargājama čaula caurulei Dn100mm</t>
  </si>
  <si>
    <t>Atloku adapteris Dn100mm</t>
  </si>
  <si>
    <t>Atloku aizbīdnis Dn100mm</t>
  </si>
  <si>
    <t>Vītņu pāreja Dn100mm Dn40mm</t>
  </si>
  <si>
    <t>Krusts Dn40mm x Dn40mm</t>
  </si>
  <si>
    <t>Pāreja Dn40mm Dn15mm</t>
  </si>
  <si>
    <t>Iztukšošanas krāns Dn15mm</t>
  </si>
  <si>
    <t>Manometrs 0:6 bar</t>
  </si>
  <si>
    <t>Daudzstrūklu udensmerītājs Dn40</t>
  </si>
  <si>
    <t>Cinkotas caurules Dn40mm</t>
  </si>
  <si>
    <t>Dz/b balsts</t>
  </si>
  <si>
    <t>Esošo tīklu atzīmes precizēšana (Pirms būvdarbiem)</t>
  </si>
  <si>
    <t>Smilts zem caurulēm 0.15cm ar blīvumu ne mazāk par 1.55 kg/s</t>
  </si>
  <si>
    <t>m³</t>
  </si>
  <si>
    <t>Pazemes tipa (Maskavas) ugunsdzēsības hidranta uzstādīšana uz esoša ūdensvadsa</t>
  </si>
  <si>
    <t>Daudzfunkcionāla tablo DT-1 pamati</t>
  </si>
  <si>
    <t xml:space="preserve">Zemēšanas komplekts  </t>
  </si>
  <si>
    <t>Tranšeja - bedre kabeļa vai citu apakšzemes komunikāciju apsekošanai (šurfēšana)</t>
  </si>
  <si>
    <t>Tranšejas rakšana un aizbēršana viena līdz divu kabeļu (caurules) guldīšanai 0.7m dziļumā</t>
  </si>
  <si>
    <t>PEHD caurules d=110 līdz 160 mm horizontāla urbšana-caurvilkšana</t>
  </si>
  <si>
    <t>Kabeļa trases uzrādītāja stabiņa uzstādīšana</t>
  </si>
  <si>
    <t>ZS kabeļa 185 mm2 un lielāka ieguldīšana gatavā tranšejā</t>
  </si>
  <si>
    <t>ZS kabeļa 185 mm2 un lielāka ievēršana caurulē</t>
  </si>
  <si>
    <t>Kabeļu komutācijas sadalnes montāža (piem. KS tipa)</t>
  </si>
  <si>
    <t>Elektroenerģijas ievada uzskaites sadalnes ar strāvmaiņiem uzstādīšana (piem. US24A; US46A tipa)</t>
  </si>
  <si>
    <t>Kabeļu komutācijas sadalnes demontāža (piem., KS tipa)</t>
  </si>
  <si>
    <t>Sadalnes pamata (statnes) demontāža</t>
  </si>
  <si>
    <t>Vertikālā zemētāja dziļumā līdz 2,5 m montāža</t>
  </si>
  <si>
    <t>EPL vai sarkanās līnijas nospraušana</t>
  </si>
  <si>
    <t>km</t>
  </si>
  <si>
    <t>Zemes gabala robežpunktu nospraušana</t>
  </si>
  <si>
    <t>objekts</t>
  </si>
  <si>
    <t>EPL digitālā uzmērīšana</t>
  </si>
  <si>
    <t>Rakšanas atļaujas saņemšana</t>
  </si>
  <si>
    <t>Materiālu izmaksas</t>
  </si>
  <si>
    <t>Kabelis 1 kV, 4x240 Al</t>
  </si>
  <si>
    <t>Gala apdare (g/a) četrdzīslu kabelim 150-240 mm2</t>
  </si>
  <si>
    <t>Kabeļu aizsardzības caurule d=110, zemē guldāmā, gofrētā, cietā 750N</t>
  </si>
  <si>
    <t>Kabeļu aizsardzības caurule d=110, zemē guldāmā, gofrētā, lokanā 450N</t>
  </si>
  <si>
    <t>Kabeļu aizsardzības caurule d=110, zemē guldāmā, caurdures 1250N</t>
  </si>
  <si>
    <t>Kabeļu aizsardzības caurule d=75, zemē guldāmā, gofrētā, lokanā 450N (pēcuzskaites)</t>
  </si>
  <si>
    <t>Informatīvs, zemē ierokams stabs (piketa stabs), dzeltens, 2.2 m</t>
  </si>
  <si>
    <t>Signāllenta kabeļlīnijai, platums 40 mm</t>
  </si>
  <si>
    <t>Zemējuma plakandzelzis, cinkots 4x40 mm</t>
  </si>
  <si>
    <t>Zemetājvads Cu (izvadiem, savienošanai) d-16 mm, daudzdzīslu vadītājs</t>
  </si>
  <si>
    <t>Spaile zemējuma, universāla, cinkotam metālam, zemējuma elektroda d 16 mm savienošanai ar stiepli d=8- 10 mm vai plakandzeizi 4x40 mm</t>
  </si>
  <si>
    <t>Kabeļu kurpe, presējama 16 mm2</t>
  </si>
  <si>
    <t>Detaļa elektroda d=16mm pagarināšanai, cinkota</t>
  </si>
  <si>
    <t>Elektroda uzgalis, iesišanai zemē</t>
  </si>
  <si>
    <t>Naži NH-2</t>
  </si>
  <si>
    <t>Sadalne IUSR-400, komplektējama ar strāvmaiņiem līdz
4Q0A (150/5 А) V</t>
  </si>
  <si>
    <t>Sadalne BTAS-400-23-006, brīvgaisa transformatoru apakšstacijai, nominālā strāva līdz 400 А</t>
  </si>
  <si>
    <t>Uzskaites sadalnes pamatne 1 skaitītājam IUSR-P</t>
  </si>
  <si>
    <t>Brīvgaisa transformatoru apakšstaciju 0,4 kV sadalnes uzskaites sekcija U-BTAS-250/5</t>
  </si>
  <si>
    <t>Brīvgaisa transformatoru apakšstaciju 0,4 kV sadalnes pamatne PTAS</t>
  </si>
  <si>
    <t>Keramzīts sadalietaisēm frakcija 4/10</t>
  </si>
  <si>
    <t>l</t>
  </si>
  <si>
    <t>Transformatora montāžas darbi</t>
  </si>
  <si>
    <t>TA  uzstādīšana</t>
  </si>
  <si>
    <t>gab</t>
  </si>
  <si>
    <t>Transformators</t>
  </si>
  <si>
    <t>Datu pārraides radio modēma uzstādīšana, ieregulēšana</t>
  </si>
  <si>
    <t>Radiopārklājuma mērījumi objektā</t>
  </si>
  <si>
    <t>Transformatora temperatūras aizsardzības montāža un pārbaude</t>
  </si>
  <si>
    <t>Tehniskās dokumentācijas izgatavošana</t>
  </si>
  <si>
    <t>Objekta sagatavošana nodošanai-pieņemšanai ekspluatācijā</t>
  </si>
  <si>
    <t>Elektrotehniskie palīgmateriāli-blīves,lentas,savilces,stieple,žņaugi</t>
  </si>
  <si>
    <t>Elektrosistēmas pārbaude, mērījumi, nodošana ekspluatācijā</t>
  </si>
  <si>
    <t>Objekta galveno punktu nospraušana</t>
  </si>
  <si>
    <t>Esošā betona bruģakmens seguma demontāža un aizvešana uz atbērtni</t>
  </si>
  <si>
    <t>Esošo betona ceļa/ietves apmaļu demontāža un aizvešana uz atbērtni</t>
  </si>
  <si>
    <t>Zemes klātne</t>
  </si>
  <si>
    <t>Zemes klātnes uzbēruma būvniecība</t>
  </si>
  <si>
    <t xml:space="preserve">Zemes klātnes ierakuma būvniecība </t>
  </si>
  <si>
    <t>Asfaltbetona brauktuves segums</t>
  </si>
  <si>
    <t>Salizturīgais slānis no vidēji rupjas smilts uzbēruma 450mm</t>
  </si>
  <si>
    <t>Ģeokompozīts Combigrd 30/30 vai analogs</t>
  </si>
  <si>
    <t>Šķembu pamats (0-45 mm) 300mm</t>
  </si>
  <si>
    <t>Asfaltbetons, ACb 22 60mm</t>
  </si>
  <si>
    <t>Asfaltbetons, AC 11 40mm</t>
  </si>
  <si>
    <t>Betona bruģakmens brauktuves segums</t>
  </si>
  <si>
    <t>Šķembu pamats (0-45 mm) 280mm</t>
  </si>
  <si>
    <t>Šķembu izsiju izlīdzinošā kārta (0-5 mm) 50mm</t>
  </si>
  <si>
    <t>Betona bruģakmens 100x50x80mm 80mm</t>
  </si>
  <si>
    <t>Smilts /grants spraugu aizpildei</t>
  </si>
  <si>
    <t>Apmales</t>
  </si>
  <si>
    <t>Ceļu apmale BR100.30.15 uz betona pamatnes</t>
  </si>
  <si>
    <t>Ceļu apmale BR100.22.15 uz betona pamatnes</t>
  </si>
  <si>
    <t>Slīpā ceļu apmale BR100.30-22.15 labā uz betona pamatnes</t>
  </si>
  <si>
    <t>Slīpā ceļu apmale BR100.30-22.15 kreisā uz betona pamatnes</t>
  </si>
  <si>
    <t>Rādiusa ceļu apmale R=1.0 BR78.30.15R uz betona pamatnes</t>
  </si>
  <si>
    <t>Rādiusa ceļu apmale R=4.0 BR78.30.15R uz betona pamatnes</t>
  </si>
  <si>
    <t>Rādiusa ceļu apmale R=8.0 BR78.30.15R uz betona pamatnes</t>
  </si>
  <si>
    <t>Satiksmes organizācijas līdzekļi</t>
  </si>
  <si>
    <t>Ceļa zīme 206.zīme "Dodiet ceļu"</t>
  </si>
  <si>
    <t>gb</t>
  </si>
  <si>
    <t>Ceļa zīme 326. zīme "Apstāties aizliegts"</t>
  </si>
  <si>
    <t>Ceļa zīme 532. zīme "Stāvvieta"</t>
  </si>
  <si>
    <t>Ceļa zīme 804. papildzīme "Darbības zona" ar tekstu "10,5m"</t>
  </si>
  <si>
    <t>Ceļa zīme 805. papildzīme "Darbības zona" ar tekstu "7,2m pa kreisi/ 7,2m pa labi"</t>
  </si>
  <si>
    <t>Ceļa zīme 816. papildzīme "Transportlīdzekļa veids"</t>
  </si>
  <si>
    <t>Ceļa zīme 837. papildzīme "Invalīdiem"</t>
  </si>
  <si>
    <t>Cinkota metāla balsts ceļa zīmēm</t>
  </si>
  <si>
    <t>Horizontālais apzīmējums 920.</t>
  </si>
  <si>
    <t>Horizontālais apzīmējums 942.</t>
  </si>
  <si>
    <t>Horizontālais apzīmējums 945.</t>
  </si>
  <si>
    <t>Bērnu laukuma gumijots segums</t>
  </si>
  <si>
    <t>Salnoturīgais slānis no vidēji rupjas smilts uzbēruma 300mm</t>
  </si>
  <si>
    <t>Blietētas šķembas (0-45mm) 150mm</t>
  </si>
  <si>
    <t>Gumijas granulu segums (fr.1-4mm) 70-90mm</t>
  </si>
  <si>
    <t>Bērnu laukuma līdz 7 g.v. aprīkojums</t>
  </si>
  <si>
    <t>Šūpoles-balansieris</t>
  </si>
  <si>
    <t>Šūpoles-atspere</t>
  </si>
  <si>
    <t>Slidkalniņš</t>
  </si>
  <si>
    <t>Šūpoles - grozs</t>
  </si>
  <si>
    <t>Augi</t>
  </si>
  <si>
    <t>Zemes augšējās kārtas noņemšana, planēšana,  ieskaitot liekās zemes izvešanu, utilizēšanu</t>
  </si>
  <si>
    <t>Augsnes ielabošana stādījumiem 0,5m dziļumā, melnzemi, papildinot ar organisko un minerālo mēslojumu, skujeņiem ar kūdras substrātu</t>
  </si>
  <si>
    <t>Vidēji rupjas priežu mizas mulčas (6 cm slānis) uzklāšana</t>
  </si>
  <si>
    <t>Stādījumu konteineri, salizturīgas koka kastes ar metāla karkasu 1,6x1,6x1,2m kokiem</t>
  </si>
  <si>
    <t>Stādījumu konteineri, salizturīgas koka kastes ar metāla karkasu 1,6x0,4x0,4m krāšņumaugiem</t>
  </si>
  <si>
    <t>Mieti (6-8cm; garums 2,5 m) ar atsaitēm augu nostiprināšanai</t>
  </si>
  <si>
    <t>Rietumu tūja, Thuja occidentalis  Smaragd, C3</t>
  </si>
  <si>
    <t>Holandes liepa, Tilia x vulgaris T.europaea, C15</t>
  </si>
  <si>
    <t>Japānas spireja, Spiraea japonica, C5</t>
  </si>
  <si>
    <t>Japānas spirejs, Spiraea japonica Goldflame, C3</t>
  </si>
  <si>
    <t>Zviedrijas pīlādzis Sorbus intermedia, C7, stāda kastē</t>
  </si>
  <si>
    <t>Velosipēdu statīvs</t>
  </si>
  <si>
    <t xml:space="preserve">Velosipēdu statīvs </t>
  </si>
  <si>
    <t>Atkritumu urnas</t>
  </si>
  <si>
    <t>Atkritumu urnas (ar vāciņiem. Koka dēļu apdare, saskaņā ar solu dizainu)</t>
  </si>
  <si>
    <t>Karogu masti</t>
  </si>
  <si>
    <t>Karogu masti h=6500mm ar pamatni</t>
  </si>
  <si>
    <t>Sadzīves atkritumu konteineru nojume</t>
  </si>
  <si>
    <t>Nojume, koka karkass ar koka līstēm, skārda jumts uz mitrumizturīga saplākšņa ar veramu daļu (1300x6300x2050(h))</t>
  </si>
  <si>
    <t>Soli</t>
  </si>
  <si>
    <t xml:space="preserve">Stadiona ēkas pamatnes grunts nomaiņa </t>
  </si>
  <si>
    <t xml:space="preserve">Melnzemes noņemšana stadiona ēkas apjomā </t>
  </si>
  <si>
    <t>Grunts iekraušana un aizvešana ar transportēšanu uz atbērtni attālums līdz 5km</t>
  </si>
  <si>
    <t>Pamatnes izlīdzināšana  ar pievesto smilti un blietēšana  (k=1.2)</t>
  </si>
  <si>
    <t>Koku zāģēšana un celmu laušana un aizvešana uz atbērtni</t>
  </si>
  <si>
    <t>Krūmu izzāģēšana un celmu laušana un aizvešana uz atbērtni</t>
  </si>
  <si>
    <t>Augsnes kārtas noņemšana un liekās grunts norakšana</t>
  </si>
  <si>
    <t>Pārējo teritorijas elementu/konstrukciju demontāža un aizvešana uz atbērtni (aptuvens apjoms: demontējama smilts bedre - 24.6m2, demontējams lodes grūšanas sektora aplis - 1gb.,  demontējama konstrukcija -esošie žogi)</t>
  </si>
  <si>
    <t>Liekās grunts aizvešana uz atbērtni</t>
  </si>
  <si>
    <t>Futbola laukums</t>
  </si>
  <si>
    <t>leguldīt drenāža caurules Dn110 slapjā gruntī h līdz 1.5m</t>
  </si>
  <si>
    <t>leguldīt polietilēna caurules Dn200mm slapjā gruntī h līdz 2.0m</t>
  </si>
  <si>
    <t>leguldīt polietilēna caurules Dn250mm slapjā gruntī h līdz 2.5m</t>
  </si>
  <si>
    <t>Papildus skat, specifikāciju SIA "ACO Nordic" kanāliem un smilšu ķērājiem labiekārtošanā.</t>
  </si>
  <si>
    <t>Grants 15-20mm</t>
  </si>
  <si>
    <t>Ģeotekstils Secudrain vai alternatīva</t>
  </si>
  <si>
    <t>Žogs ap multifunkcionālu laukumu: žoga sieta paneļi un stabi  (augstums 5,0, krāsa: zaļa)</t>
  </si>
  <si>
    <t>Mākslīgais zāliens</t>
  </si>
  <si>
    <t>Salnoturīgais slānis no vidēji rupjas smilts uzbēruma 450mm</t>
  </si>
  <si>
    <t>Blietētas šķembas (0-45mm) 200mm</t>
  </si>
  <si>
    <t>Mākslīgais zāliens Saltex Polar 40PP vai analogs ieklāšana 40 mm</t>
  </si>
  <si>
    <t>Skrejceļa sintētiskais segums</t>
  </si>
  <si>
    <t>Asfalts AC8 surf (apakškārta) 40mm</t>
  </si>
  <si>
    <t>Asfalts AC8 surf (virskārta) 40mm</t>
  </si>
  <si>
    <t>Ūdens necaurlaidīgs sintētiskais segums uz ūdens necaurlaidīgas pamatnes "Herculan SR Sprint" vai analogs (sastāv no gumijas amortizējošā slāņa 12mm poru aizpildītāja un pašizlīdzinoša poliuretāna un EPDM gumijas granulu 1-3,5 maisījuma 2mm biezumā) 14 mm</t>
  </si>
  <si>
    <t>Sintētiskais segums</t>
  </si>
  <si>
    <t>Ūdens necaurlaidīgs sintētiskais segums uz ūdens necaurlaidīgas pamatnes "Herculan RC Court S10C" vai analogs 10 mm</t>
  </si>
  <si>
    <t>Grants segums lodes grūšanas sektoros</t>
  </si>
  <si>
    <t>Blietēta grants 100mm</t>
  </si>
  <si>
    <t>Tāllēkšanas sektori- 8x2,75m TS-6 (2 gb.)</t>
  </si>
  <si>
    <t>Skalotas upes smiltis, smilts-grants maisījuma slānis (kf&gt;1m/dienn.) - min. 300mm</t>
  </si>
  <si>
    <t>Smilšu uztvērēji ar metāla režģi un perforēto gumijas pārklājumu Aco Sport 7100 vai analogs  (izmēri: 1000x500x173mm un 500x500x173mm)  uz betona C30/37 un šķembu pamatnes h=10cm montāža</t>
  </si>
  <si>
    <t>Tāllēkšanas dēļa komplekts (1220x300x100) tipu precizēt autoruzraudzības kārtībā</t>
  </si>
  <si>
    <t>Ūdens necaurlaidīgs sintētiskais segums uz ūdens necaurlaidīgas pamatnes "Herculan SR Sprint" vai analogs 20 mm</t>
  </si>
  <si>
    <t>Lodes grūšanas sektora aplis TS-7</t>
  </si>
  <si>
    <t>Blietētas dolomīta šķembas  b=300mm</t>
  </si>
  <si>
    <t>Stiegrošana</t>
  </si>
  <si>
    <t>stiegras Ø6 B500B</t>
  </si>
  <si>
    <t>stiegras Ø12 B500B</t>
  </si>
  <si>
    <t>palīgmateriāli (distanceri, sienamās stieples u.c.)</t>
  </si>
  <si>
    <t>Betonēšana b=710-100mm (betons C35/45, XC4 XF3; ieskaitot veidņu montāžu/nomu/demontāžu)</t>
  </si>
  <si>
    <t>Iebetonējams lodes grūšanas aplis (cinkots tērauda) "Rantzows Sport" vai analogs</t>
  </si>
  <si>
    <t>Stop dēlis 300/112x1210mm R=1067mm (pēdas dēlis lodes grūšanas aplim) "Rantzows Sport" vai analogs</t>
  </si>
  <si>
    <t>Kārtslēkšanas sektors TS-8; DZK-81</t>
  </si>
  <si>
    <t>Betonēšana (betons C35/45, XC4 XF3; ieskaitot veidņu montāžu/nomu/demontāžu)</t>
  </si>
  <si>
    <t>Atspēriena dēlītis (uz betonētas virsmas 1500mm)</t>
  </si>
  <si>
    <t>Kārtslēkšanas statņa stiprinājuma vietu izveidošana (tipu precizēt autoruzraudzības kārtībā)</t>
  </si>
  <si>
    <t>Noņemamas konstrukcijas vāku izgatavošana (izvietojams virs kārts atspēriena bedres; veids un izvietojums precizējams pie ražotājā; vāka virsmas segums un tonis - analogs sektora segumam "Herculan SR Sprint")</t>
  </si>
  <si>
    <t>Augstlēkšanas sektors TS-9</t>
  </si>
  <si>
    <t>Augstlēkšanas latiņa</t>
  </si>
  <si>
    <t>Vesera, diska mešanas sektors TS-11, DZK-78</t>
  </si>
  <si>
    <t>Iebetonējams vesera mešanas sektora aplis (cinkots tērauda) "Rantzows Sport" vai analogs</t>
  </si>
  <si>
    <t>Šķērsļu skrējiena sektors (ūdens baseins) TS-12, DZK-79</t>
  </si>
  <si>
    <t xml:space="preserve">Hidroizolācija </t>
  </si>
  <si>
    <t>Baseina sienu un grīdu apdare ar gumijas segumu b=25mm</t>
  </si>
  <si>
    <t>Baseina aizbēršana ar pievesto smilti un blietēšana</t>
  </si>
  <si>
    <t>Betona bortakmens</t>
  </si>
  <si>
    <t>Polimērbetona apmale ar gumijas augšu 60x1000x400(h)mm  uz betona C16/20 un šķembu pamatnes h=10cm montāža</t>
  </si>
  <si>
    <t>Drenāžas kanāli</t>
  </si>
  <si>
    <t>Drenāžas kanāli ACO V100 uz betona C30/37 un šķembu pamatnes h=10cm montāža</t>
  </si>
  <si>
    <t>Drenāžas kanāli ACO SPORT 1000 uz betona C30/37 un šķembu pamatnes h=10cm montāža</t>
  </si>
  <si>
    <t>Drenāžaskan. ACO SPORT1000, R=34.0m uz betona C30/37 un šķembu pamatnes h=10cm montāža</t>
  </si>
  <si>
    <t>Drenāžas kan. ACO SPORT1500, R=34.0m uz betona C30/37 un šķembu pamatnes h=10cm montāža</t>
  </si>
  <si>
    <t>Drenāžas kan. ACO SPORT1000, R=51.54m uz betona C30/37 un šķembu pamatnes h=10cm montāža</t>
  </si>
  <si>
    <t>Drenāžas kan. ACO SPORT1500, R=51.54m uz betona C30/37 un šķembu pamatnes h=10cm montāža</t>
  </si>
  <si>
    <t>Smilšu ķērājs uz betona C30/37 un šķembu pamatnes h=10cm montāža</t>
  </si>
  <si>
    <t>Laukumu un celiņu marķēšana</t>
  </si>
  <si>
    <t>Līniju un apzīmējumu krāsošana</t>
  </si>
  <si>
    <t xml:space="preserve">Futbola-regbija laukums </t>
  </si>
  <si>
    <t>Pārvietojamie futbola vārti 7,32 x 2,44m</t>
  </si>
  <si>
    <t>Basketbola laukums</t>
  </si>
  <si>
    <t>Volejbola laukums</t>
  </si>
  <si>
    <t>kpl</t>
  </si>
  <si>
    <t>leguldīt polietilēna caurules Dn400 slapjā gruntī (no zemes gabala līdz drenāžas grāvij)</t>
  </si>
  <si>
    <t>Sūkņu stacija (no zemes gabala līdz drenāžai)</t>
  </si>
  <si>
    <t>Kopsavilkuma aprēķins</t>
  </si>
  <si>
    <t>Par kopējo summu, euro</t>
  </si>
  <si>
    <t>Kopējā darbietilpība, c/h</t>
  </si>
  <si>
    <t>N.p.k.</t>
  </si>
  <si>
    <t>Tāmes izmaksas (euro)</t>
  </si>
  <si>
    <t>Tai skaitā</t>
  </si>
  <si>
    <t>Darbietilpība (c/h)</t>
  </si>
  <si>
    <t>t.sk. darba aizsardzība</t>
  </si>
  <si>
    <t>VII-1</t>
  </si>
  <si>
    <t>VII-2</t>
  </si>
  <si>
    <t>VII-3</t>
  </si>
  <si>
    <t>VII-4</t>
  </si>
  <si>
    <t>VII-5</t>
  </si>
  <si>
    <t>Kopā:</t>
  </si>
  <si>
    <t>II-1</t>
  </si>
  <si>
    <t>III-1</t>
  </si>
  <si>
    <t>V-1</t>
  </si>
  <si>
    <t>V-2</t>
  </si>
  <si>
    <t>V-3</t>
  </si>
  <si>
    <t>V-4</t>
  </si>
  <si>
    <t>V-5</t>
  </si>
  <si>
    <t>V-6</t>
  </si>
  <si>
    <t>Ārējā kanalizācija K1 (teritorijā)</t>
  </si>
  <si>
    <t>Ārējā kanalizācija K1 (ārpus teritorijas)</t>
  </si>
  <si>
    <t>V-7</t>
  </si>
  <si>
    <t>V-8</t>
  </si>
  <si>
    <t>VI-1</t>
  </si>
  <si>
    <t>VI-2</t>
  </si>
  <si>
    <t>Demontāžas/sagatavošanas darbi (teritorija)</t>
  </si>
  <si>
    <t>Demontāžas/sagatavošanas darbi (stadions)</t>
  </si>
  <si>
    <t>Stadions</t>
  </si>
  <si>
    <t>Aprīkojums - stadions</t>
  </si>
  <si>
    <t>Labiekārtojums - teritorija</t>
  </si>
  <si>
    <t>Lietus notekūdeņu kanalizācija - drenāža</t>
  </si>
  <si>
    <t>Labiekārtojuma elementi - laukumiem</t>
  </si>
  <si>
    <t>Būves nosaukums: Ķekavas novada sporta stadions</t>
  </si>
  <si>
    <t>Objekta adrese: Brīvības iela 5,  Ķekava, Ķekavas pagasts, Ķekavas novads, LV-2123</t>
  </si>
  <si>
    <t>Sastādīja</t>
  </si>
  <si>
    <t>(paraksts un tā atšifrējums, datums)</t>
  </si>
  <si>
    <t>Sertifikāta Nr.</t>
  </si>
  <si>
    <t>Pārbaudīja</t>
  </si>
  <si>
    <t>Pasūtījums Nr.:</t>
  </si>
  <si>
    <t>Objekta nosaukums: Ķekavas novada sporta stadiona izbūve</t>
  </si>
  <si>
    <t xml:space="preserve">    Pievienotās vērtības nodoklis 21.00 %</t>
  </si>
  <si>
    <t>Tāme sastādīta _____. gada ___. ___________</t>
  </si>
  <si>
    <t>Objekta nosaukums</t>
  </si>
  <si>
    <t>Ķekavas novada sporta stadiona izbūve</t>
  </si>
  <si>
    <t>Pasūtītāja finanšu rezerve neparedzētiem darbiem, 5%</t>
  </si>
  <si>
    <t>Kopā</t>
  </si>
  <si>
    <t>Kopējās būvniecības izmaksas</t>
  </si>
  <si>
    <t>Virsizdevumi, __%</t>
  </si>
  <si>
    <t>Būvdarbu veicēja peļņa, __%</t>
  </si>
  <si>
    <t>Pavisam kopā</t>
  </si>
  <si>
    <t>Kārtas Nr.*</t>
  </si>
  <si>
    <t>· 2.kārta: Žogs un vārti, realizējama kopā ar 6. kārtu;</t>
  </si>
  <si>
    <t>· 3.kārta: Ārējā kanalizācija K1 (ārpus teritorijas), realizējama pirms žoga uzstādīšanas;</t>
  </si>
  <si>
    <t>· 4.kārta: Demontāžas darbi, elektrotīkli, lietus ūdens kanalizācija K-2, ŪK darbi, aprīkojums, pamatnes grunts nomaiņa;</t>
  </si>
  <si>
    <t>· 6.kārta: Demontāžas darbi teritorijā, ceļi un laukumi;</t>
  </si>
  <si>
    <t>· 7.kārta: Labiekārtojums, demontāža, lietus ūdeņu kanalizācija, drenāža, laukumu labiekārtojums, stadions un tā aprīkojums.</t>
  </si>
  <si>
    <t>2.</t>
  </si>
  <si>
    <t>3.</t>
  </si>
  <si>
    <t>5.</t>
  </si>
  <si>
    <t>6.</t>
  </si>
  <si>
    <t>7.</t>
  </si>
  <si>
    <t>Ceļi un laukumi</t>
  </si>
  <si>
    <t>*Norādītais sadalījums kārtās nav secīgs, projekta kārtu realizācija paredzama tehnoloģiskiem procesiem pakārtotās loģiskās būvdarbu kārtās. Būvprojektā paredzētais  kārtu sadalījums:</t>
  </si>
  <si>
    <t>Prasības bērnu rotaļu laukumam
1.Rotaļu iekārtām jāatbilst noteiktajiem Eiropas Savienības standartiem un Latvijas Republikas normatīvajiem aktiem. Piedāvājumam jāpievieno rotaļu iekārtu starptautiski atzīti, neatkarīga sertificēšanas institūta izdoti TÜV (Tehniskās kontroles apvienība) vai ekvivalenti sertifikāti, ar tajā norādītiem preču kodiem, vizualizācijām un galvenajiem parametriem par atbilstību standartiem EN 1176 “Spēļu laukumu aprīkojums un pārklājums”. Atbilstības deklarācija vai atsevišķu rotaļu iekārtu detaļu sertifikāts, atbilstības apliecinājums, atbilstības deklarācija, atzinums u.tml. nav pielīdzināms TÜV vai ekvivalentam sertifikātam.
2.Pretendentam jānodrošina tādu darbu izpildes tehnoloģiju, pielietotos materiālus un aprīkojumu, kas garantē izbūvēto bērnu rotaļu iekārtu aprīkojuma atbilstību standartiem EN 1176 “Spēļu laukumu aprīkojums un pārklājums” un rotaļu iekārtu pamatnes sagatavošanu atbilstoši standartiem EN 1177 “Triecienus slāpējošas spēļu laukumu virsmas”. Par šo standartu ievērošanu atbildīgs ir rotaļu iekārtas uzstādītājs.
3.Drīkst piedāvāt labiekārtojuma plānā (TS-3) norādītajām ekvivalentas iekārtas. Par ekvivalentām tiks uzskatītas iekārtas, kas ir funkcionāli līdzvērtīgas un atbilst šādiem izmēriem - slidkalniņa starta sekcijas augstums ne mazāk kā 1,2 m; šūpoļu-ligzdas augstums ne mazāk kā 2,2 m. Pārējos iekārtu izmēros ir pieļaujamas atkāpes, taču jāņem vērā, ka iekārtām ar to drošības zonām ir jāietilpst norādītajā rotaļu laukuma gumijotā seguma platībā. Ir pieļaujamas variācijas iekārtu dizainā, taču dizainam un iekārtu materiāliem ir jābūt savstarpēji saskaņotiem.</t>
  </si>
  <si>
    <t>Soliņš ar atzveltni sastāv no tērauda kājām (rāmja) un līmēta koka dēļiem. Visām metāla daļām jābūt
karsti cinkotām no visām pusēm, tai skaitā cauruļveida izstrādājuma iekšpusei un ārpusei, un krāsotām ar pulverkrāsu. Minimālais cinka pārklājums ≥ 60 mikroni. Uz tērauda kājām izzāģējams Ķekavas logo.Tērauda kājas ar betona enkuru nostiprinātas gruntī (iebetonētas) ne mazāk kā 0.50 m dziļumā. Soliņa sēdvirsma izgatavota no impregnēta, sausa līmēta koka vai masīva koka dēļiem, krāsotiem ar ūdens bāzes krāsām vai impregnētiem ar brūnu aizsargeļļu.
Galvenie parametri (pielaide ± 50 mm):
• garums – 1 900 mm;
• platums – 485 mm;
• augstums – 800 mm;
• Sēdēšanas augstums – 450 mm.</t>
  </si>
  <si>
    <t>Koka dēļu soli ar atzveltnēm, 1,9 m garumā</t>
  </si>
  <si>
    <t>Metāla žogs 3D paneļi zaļā krāsā stieples biezums 4 mm gar ielu h=1,8m</t>
  </si>
  <si>
    <t>Gājēju vārti (vārtu augstums 1,8m, platums 2,2m) 3d paneļi, zaļā krāsā stieples biezums 4 mm</t>
  </si>
  <si>
    <t>Rezerves vārti (vārtu augstums 2,5 m, platums 3,5m)3d paneļi, zaļā krāsā stieples biezums 4 mm</t>
  </si>
  <si>
    <t>Metāla žogs gar kaimiņu zemesgabaliem h=2,5m 3d paneļi, zaļā krāsā stieples biezums 4 mm</t>
  </si>
  <si>
    <t>Prožektors LED 4000K 105,000 lm ar maināmu apgaismnojuma leņķi</t>
  </si>
  <si>
    <t>Termiski savienots poliolefīns (PP tipa elastīgais slānis) ar perforācijas atverēm drenāžas nodrošināšanai, neabsorbē ūdeni, materiāla biezums 20 mm</t>
  </si>
  <si>
    <t>Piezemēšanas matracis (Hmin.=800mm) ar platrformu</t>
  </si>
  <si>
    <t>Piezemēšanas matracis ar platformu</t>
  </si>
  <si>
    <t>Portatīvie regbija vārti komplektā ar ligzdām un polsteriem</t>
  </si>
  <si>
    <t>Daudzfunkcionāls tablo 6*4 m</t>
  </si>
  <si>
    <t>Laminēta vai rūdīta stikla; vai -  Caurspīdīga akrila vai polikarbonāta vairogu. Aprīkojumam jāatbilst FIBA 2.līmeņa sacensību līmenim, kas piemērots ekspluatācijai āra apstākļos publiskā sporta infrastruktūrā</t>
  </si>
  <si>
    <t>Volejbola laukuma aprīkojums ar polsterētiem stabiem</t>
  </si>
  <si>
    <t>WA sertificēts Diska/vesera mešanas aizsargtīkls (tipu precizēt autoruzraudzības kārtībā) h=7,0m</t>
  </si>
  <si>
    <t>Netiek realizēts</t>
  </si>
  <si>
    <t>Netiek realizēts.</t>
  </si>
  <si>
    <r>
      <t>Zemējuma stiep</t>
    </r>
    <r>
      <rPr>
        <sz val="10.5"/>
        <color rgb="FFFF0000"/>
        <rFont val="Calibri"/>
        <family val="2"/>
        <charset val="186"/>
      </rPr>
      <t>le, necinkota d 10 mm</t>
    </r>
  </si>
  <si>
    <r>
      <t>Spaile zemējuma</t>
    </r>
    <r>
      <rPr>
        <sz val="10.5"/>
        <color rgb="FFFF0000"/>
        <rFont val="Calibri"/>
        <family val="2"/>
        <charset val="186"/>
      </rPr>
      <t>, necinkotam metālam</t>
    </r>
  </si>
  <si>
    <r>
      <t>El</t>
    </r>
    <r>
      <rPr>
        <sz val="10.5"/>
        <color rgb="FFFF0000"/>
        <rFont val="Calibri"/>
        <family val="2"/>
        <charset val="186"/>
      </rPr>
      <t>ektrods, zemējuma, necinkots tērauds, d=16 mm, 2m</t>
    </r>
  </si>
  <si>
    <t>pieslēgums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</si>
</sst>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1" formatCode="_-* #,##0_-;\-* #,##0_-;_-* &quot;-&quot;_-;_-@_-"/>
    <numFmt numFmtId="43" formatCode="_-* #,##0.00_-;\-* #,##0.00_-;_-* &quot;-&quot;??_-;_-@_-"/>
    <numFmt numFmtId="164" formatCode="_-* #,##0.00\ _L_s_-;\-* #,##0.00\ _L_s_-;_-* &quot;-&quot;??\ _L_s_-;_-@_-"/>
    <numFmt numFmtId="165" formatCode="0.0%"/>
    <numFmt numFmtId="166" formatCode="_-* #,##0&quot;$&quot;_-;\-* #,##0&quot;$&quot;_-;_-* &quot;-&quot;&quot;$&quot;_-;_-@_-"/>
    <numFmt numFmtId="167" formatCode="_-* #,##0.00&quot;$&quot;_-;\-* #,##0.00&quot;$&quot;_-;_-* &quot;-&quot;??&quot;$&quot;_-;_-@_-"/>
    <numFmt numFmtId="168" formatCode="m\o\n\th\ d\,\ yyyy"/>
    <numFmt numFmtId="169" formatCode="#.00"/>
    <numFmt numFmtId="170" formatCode="#."/>
    <numFmt numFmtId="171" formatCode="&quot;See Note &quot;\ #"/>
    <numFmt numFmtId="172" formatCode="0.00_)"/>
    <numFmt numFmtId="173" formatCode="_(* #,##0.00_);_(* \(#,##0.00\);_(* &quot;-&quot;??_);_(@_)"/>
    <numFmt numFmtId="174" formatCode="_-&quot;£&quot;* #,##0_-;\-&quot;£&quot;* #,##0_-;_-&quot;£&quot;* &quot;-&quot;_-;_-@_-"/>
    <numFmt numFmtId="175" formatCode="_-&quot;£&quot;* #,##0.00_-;\-&quot;£&quot;* #,##0.00_-;_-&quot;£&quot;* &quot;-&quot;??_-;_-@_-"/>
    <numFmt numFmtId="176" formatCode="_(* #,##0.00_);_(* \(#,##0.00\);_(* \-??_);_(@_)"/>
    <numFmt numFmtId="177" formatCode="#,##0.00_ ;\-#,##0.00\ "/>
    <numFmt numFmtId="178" formatCode="0.000"/>
  </numFmts>
  <fonts count="65">
    <font>
      <sz val="11"/>
      <color indexed="8"/>
      <name val="Calibri"/>
      <family val="2"/>
      <charset val="186"/>
    </font>
    <font>
      <sz val="11"/>
      <color indexed="8"/>
      <name val="Calibri"/>
      <family val="2"/>
      <charset val="186"/>
    </font>
    <font>
      <sz val="11"/>
      <color indexed="9"/>
      <name val="Calibri"/>
      <family val="2"/>
      <charset val="186"/>
    </font>
    <font>
      <sz val="10"/>
      <name val="Arial Cyr"/>
      <charset val="204"/>
    </font>
    <font>
      <b/>
      <sz val="11"/>
      <color indexed="52"/>
      <name val="Calibri"/>
      <family val="2"/>
      <charset val="186"/>
    </font>
    <font>
      <sz val="11"/>
      <color indexed="10"/>
      <name val="Calibri"/>
      <family val="2"/>
      <charset val="186"/>
    </font>
    <font>
      <sz val="10"/>
      <name val="Arial"/>
      <family val="2"/>
      <charset val="186"/>
    </font>
    <font>
      <sz val="1"/>
      <color indexed="8"/>
      <name val="Courier"/>
      <family val="1"/>
      <charset val="186"/>
    </font>
    <font>
      <sz val="10"/>
      <name val="Helv"/>
    </font>
    <font>
      <sz val="10"/>
      <name val="Baltica"/>
    </font>
    <font>
      <b/>
      <sz val="1"/>
      <color indexed="8"/>
      <name val="Courier"/>
      <family val="1"/>
      <charset val="186"/>
    </font>
    <font>
      <b/>
      <sz val="18"/>
      <name val="ITCCenturyBookT"/>
    </font>
    <font>
      <b/>
      <sz val="14"/>
      <name val="ITCCenturyBookT"/>
    </font>
    <font>
      <sz val="14"/>
      <name val="ITCCenturyBookT"/>
    </font>
    <font>
      <sz val="11"/>
      <color indexed="62"/>
      <name val="Calibri"/>
      <family val="2"/>
      <charset val="186"/>
    </font>
    <font>
      <b/>
      <sz val="11"/>
      <color indexed="63"/>
      <name val="Calibri"/>
      <family val="2"/>
      <charset val="186"/>
    </font>
    <font>
      <sz val="11"/>
      <color indexed="52"/>
      <name val="Calibri"/>
      <family val="2"/>
      <charset val="186"/>
    </font>
    <font>
      <sz val="11"/>
      <color indexed="60"/>
      <name val="Calibri"/>
      <family val="2"/>
      <charset val="186"/>
    </font>
    <font>
      <sz val="10"/>
      <name val="Helv"/>
      <family val="2"/>
    </font>
    <font>
      <b/>
      <sz val="18"/>
      <color indexed="62"/>
      <name val="Cambria"/>
      <family val="2"/>
      <charset val="186"/>
    </font>
    <font>
      <sz val="9"/>
      <name val="TextBook"/>
    </font>
    <font>
      <b/>
      <sz val="18"/>
      <color indexed="56"/>
      <name val="Cambria"/>
      <family val="2"/>
      <charset val="186"/>
    </font>
    <font>
      <b/>
      <sz val="11"/>
      <color indexed="8"/>
      <name val="Calibri"/>
      <family val="2"/>
      <charset val="186"/>
    </font>
    <font>
      <sz val="8"/>
      <name val="Helv"/>
    </font>
    <font>
      <sz val="8"/>
      <name val="Calibri"/>
      <family val="2"/>
      <charset val="186"/>
    </font>
    <font>
      <sz val="10"/>
      <name val="Arial"/>
      <family val="2"/>
    </font>
    <font>
      <sz val="10"/>
      <name val="Times New Roman"/>
      <family val="1"/>
      <charset val="186"/>
    </font>
    <font>
      <b/>
      <sz val="10"/>
      <name val="Arial"/>
      <family val="2"/>
      <charset val="186"/>
    </font>
    <font>
      <sz val="11"/>
      <color indexed="8"/>
      <name val="Calibri"/>
      <family val="2"/>
      <charset val="186"/>
    </font>
    <font>
      <u/>
      <sz val="10"/>
      <color indexed="12"/>
      <name val="Arial"/>
      <family val="2"/>
    </font>
    <font>
      <sz val="10"/>
      <color indexed="10"/>
      <name val="Arial"/>
      <family val="2"/>
      <charset val="186"/>
    </font>
    <font>
      <sz val="12"/>
      <name val="Courier"/>
      <family val="1"/>
      <charset val="186"/>
    </font>
    <font>
      <sz val="10"/>
      <color indexed="8"/>
      <name val="Arial"/>
      <family val="2"/>
      <charset val="186"/>
    </font>
    <font>
      <b/>
      <sz val="10"/>
      <color indexed="10"/>
      <name val="Arial"/>
      <family val="2"/>
      <charset val="186"/>
    </font>
    <font>
      <i/>
      <sz val="10"/>
      <name val="Arial"/>
      <family val="2"/>
      <charset val="186"/>
    </font>
    <font>
      <b/>
      <sz val="10"/>
      <color indexed="18"/>
      <name val="Arial"/>
      <family val="2"/>
      <charset val="186"/>
    </font>
    <font>
      <sz val="10"/>
      <name val="Courier"/>
      <family val="1"/>
      <charset val="186"/>
    </font>
    <font>
      <sz val="11"/>
      <color theme="1"/>
      <name val="Calibri"/>
      <family val="2"/>
      <scheme val="minor"/>
    </font>
    <font>
      <sz val="11"/>
      <color theme="1"/>
      <name val="Calibri"/>
      <family val="2"/>
      <charset val="204"/>
      <scheme val="minor"/>
    </font>
    <font>
      <sz val="11"/>
      <color rgb="FF9C6500"/>
      <name val="Calibri"/>
      <family val="2"/>
      <charset val="186"/>
      <scheme val="minor"/>
    </font>
    <font>
      <b/>
      <sz val="10"/>
      <color rgb="FF0000FF"/>
      <name val="Arial"/>
      <family val="2"/>
      <charset val="186"/>
    </font>
    <font>
      <sz val="8"/>
      <name val="Arial"/>
      <family val="2"/>
      <charset val="186"/>
    </font>
    <font>
      <sz val="10"/>
      <name val="Arial"/>
      <family val="2"/>
      <charset val="204"/>
    </font>
    <font>
      <sz val="10"/>
      <color rgb="FF002060"/>
      <name val="Arial"/>
      <family val="2"/>
      <charset val="186"/>
    </font>
    <font>
      <sz val="10"/>
      <name val="Calibri"/>
      <family val="2"/>
    </font>
    <font>
      <b/>
      <sz val="10"/>
      <color indexed="12"/>
      <name val="Arial"/>
      <family val="2"/>
      <charset val="186"/>
    </font>
    <font>
      <b/>
      <sz val="10"/>
      <color rgb="FFFF0000"/>
      <name val="Arial"/>
      <family val="2"/>
      <charset val="186"/>
    </font>
    <font>
      <vertAlign val="superscript"/>
      <sz val="10"/>
      <name val="Arial"/>
      <family val="2"/>
      <charset val="186"/>
    </font>
    <font>
      <sz val="10"/>
      <color rgb="FF000000"/>
      <name val="Arial"/>
      <family val="2"/>
      <charset val="186"/>
    </font>
    <font>
      <sz val="10"/>
      <color rgb="FF000080"/>
      <name val="Arial"/>
      <family val="2"/>
      <charset val="186"/>
    </font>
    <font>
      <b/>
      <sz val="10"/>
      <name val="Arial"/>
      <family val="2"/>
    </font>
    <font>
      <sz val="10"/>
      <color indexed="18"/>
      <name val="Arial"/>
      <family val="2"/>
      <charset val="186"/>
    </font>
    <font>
      <sz val="10"/>
      <name val="Times New Roman"/>
      <family val="1"/>
    </font>
    <font>
      <sz val="10"/>
      <color rgb="FF000000"/>
      <name val="Times New Roman"/>
      <family val="1"/>
    </font>
    <font>
      <b/>
      <sz val="10"/>
      <name val="Times New Roman"/>
      <family val="1"/>
      <charset val="186"/>
    </font>
    <font>
      <sz val="8"/>
      <name val="Arial"/>
      <family val="2"/>
    </font>
    <font>
      <sz val="9"/>
      <name val="Arial"/>
      <family val="2"/>
    </font>
    <font>
      <b/>
      <sz val="10"/>
      <color theme="1"/>
      <name val="Arial"/>
      <family val="2"/>
      <charset val="186"/>
    </font>
    <font>
      <i/>
      <sz val="8"/>
      <name val="Arial"/>
      <family val="2"/>
      <charset val="186"/>
    </font>
    <font>
      <sz val="8"/>
      <color rgb="FF414142"/>
      <name val="Arial"/>
      <family val="2"/>
      <charset val="186"/>
    </font>
    <font>
      <sz val="10"/>
      <color rgb="FF414142"/>
      <name val="Arial"/>
      <family val="2"/>
      <charset val="186"/>
    </font>
    <font>
      <i/>
      <sz val="9"/>
      <name val="Arial"/>
      <family val="2"/>
      <charset val="186"/>
    </font>
    <font>
      <sz val="10"/>
      <color rgb="FFFF0000"/>
      <name val="Arial"/>
      <family val="2"/>
      <charset val="186"/>
    </font>
    <font>
      <sz val="11"/>
      <name val="Calibri"/>
      <family val="2"/>
      <charset val="186"/>
    </font>
    <font>
      <sz val="10.5"/>
      <color rgb="FFFF0000"/>
      <name val="Calibri"/>
      <family val="2"/>
      <charset val="186"/>
    </font>
  </fonts>
  <fills count="27">
    <fill>
      <patternFill patternType="none"/>
    </fill>
    <fill>
      <patternFill patternType="gray125"/>
    </fill>
    <fill>
      <patternFill patternType="solid">
        <fgColor indexed="49"/>
      </patternFill>
    </fill>
    <fill>
      <patternFill patternType="solid">
        <fgColor indexed="10"/>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9"/>
      </patternFill>
    </fill>
    <fill>
      <patternFill patternType="solid">
        <fgColor indexed="26"/>
      </patternFill>
    </fill>
    <fill>
      <patternFill patternType="solid">
        <fgColor indexed="57"/>
      </patternFill>
    </fill>
    <fill>
      <patternFill patternType="solid">
        <fgColor indexed="54"/>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22"/>
      </patternFill>
    </fill>
    <fill>
      <patternFill patternType="solid">
        <fgColor indexed="43"/>
      </patternFill>
    </fill>
    <fill>
      <patternFill patternType="solid">
        <fgColor indexed="53"/>
      </patternFill>
    </fill>
    <fill>
      <patternFill patternType="lightGray"/>
    </fill>
    <fill>
      <patternFill patternType="solid">
        <fgColor indexed="58"/>
        <bgColor indexed="64"/>
      </patternFill>
    </fill>
    <fill>
      <patternFill patternType="solid">
        <fgColor rgb="FFFFEB9C"/>
      </patternFill>
    </fill>
    <fill>
      <patternFill patternType="solid">
        <fgColor rgb="FFFFEB9C"/>
        <bgColor indexed="64"/>
      </patternFill>
    </fill>
    <fill>
      <patternFill patternType="solid">
        <fgColor rgb="FFFFFFFF"/>
        <bgColor indexed="64"/>
      </patternFill>
    </fill>
    <fill>
      <patternFill patternType="solid">
        <fgColor theme="0"/>
        <bgColor indexed="64"/>
      </patternFill>
    </fill>
  </fills>
  <borders count="17">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style="thin">
        <color indexed="64"/>
      </top>
      <bottom style="double">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style="thin">
        <color indexed="62"/>
      </top>
      <bottom style="double">
        <color indexed="62"/>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s>
  <cellStyleXfs count="146">
    <xf numFmtId="0" fontId="0" fillId="0" borderId="0"/>
    <xf numFmtId="0" fontId="2" fillId="2" borderId="0" applyNumberFormat="0" applyBorder="0" applyAlignment="0" applyProtection="0"/>
    <xf numFmtId="0" fontId="2" fillId="3" borderId="0" applyNumberFormat="0" applyBorder="0" applyAlignment="0" applyProtection="0"/>
    <xf numFmtId="0" fontId="28" fillId="4"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1" fillId="10" borderId="0" applyNumberFormat="0" applyBorder="0" applyAlignment="0" applyProtection="0"/>
    <xf numFmtId="0" fontId="28" fillId="10" borderId="0" applyNumberFormat="0" applyBorder="0" applyAlignment="0" applyProtection="0"/>
    <xf numFmtId="0" fontId="1" fillId="9" borderId="0" applyNumberFormat="0" applyBorder="0" applyAlignment="0" applyProtection="0"/>
    <xf numFmtId="0" fontId="28" fillId="9" borderId="0" applyNumberFormat="0" applyBorder="0" applyAlignment="0" applyProtection="0"/>
    <xf numFmtId="0" fontId="1" fillId="11" borderId="0" applyNumberFormat="0" applyBorder="0" applyAlignment="0" applyProtection="0"/>
    <xf numFmtId="0" fontId="28" fillId="11" borderId="0" applyNumberFormat="0" applyBorder="0" applyAlignment="0" applyProtection="0"/>
    <xf numFmtId="0" fontId="1" fillId="10" borderId="0" applyNumberFormat="0" applyBorder="0" applyAlignment="0" applyProtection="0"/>
    <xf numFmtId="0" fontId="28" fillId="10" borderId="0" applyNumberFormat="0" applyBorder="0" applyAlignment="0" applyProtection="0"/>
    <xf numFmtId="0" fontId="1" fillId="8" borderId="0" applyNumberFormat="0" applyBorder="0" applyAlignment="0" applyProtection="0"/>
    <xf numFmtId="0" fontId="28" fillId="8" borderId="0" applyNumberFormat="0" applyBorder="0" applyAlignment="0" applyProtection="0"/>
    <xf numFmtId="0" fontId="1" fillId="9" borderId="0" applyNumberFormat="0" applyBorder="0" applyAlignment="0" applyProtection="0"/>
    <xf numFmtId="0" fontId="28" fillId="9"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8" fillId="14" borderId="0" applyNumberFormat="0" applyBorder="0" applyAlignment="0" applyProtection="0"/>
    <xf numFmtId="0" fontId="28" fillId="15" borderId="0" applyNumberFormat="0" applyBorder="0" applyAlignment="0" applyProtection="0"/>
    <xf numFmtId="0" fontId="28" fillId="16" borderId="0" applyNumberFormat="0" applyBorder="0" applyAlignment="0" applyProtection="0"/>
    <xf numFmtId="0" fontId="28" fillId="7" borderId="0" applyNumberFormat="0" applyBorder="0" applyAlignment="0" applyProtection="0"/>
    <xf numFmtId="0" fontId="28" fillId="14" borderId="0" applyNumberFormat="0" applyBorder="0" applyAlignment="0" applyProtection="0"/>
    <xf numFmtId="0" fontId="28" fillId="17" borderId="0" applyNumberFormat="0" applyBorder="0" applyAlignment="0" applyProtection="0"/>
    <xf numFmtId="0" fontId="1" fillId="18" borderId="0" applyNumberFormat="0" applyBorder="0" applyAlignment="0" applyProtection="0"/>
    <xf numFmtId="0" fontId="28" fillId="18" borderId="0" applyNumberFormat="0" applyBorder="0" applyAlignment="0" applyProtection="0"/>
    <xf numFmtId="0" fontId="1" fillId="15" borderId="0" applyNumberFormat="0" applyBorder="0" applyAlignment="0" applyProtection="0"/>
    <xf numFmtId="0" fontId="28" fillId="15" borderId="0" applyNumberFormat="0" applyBorder="0" applyAlignment="0" applyProtection="0"/>
    <xf numFmtId="0" fontId="1" fillId="19" borderId="0" applyNumberFormat="0" applyBorder="0" applyAlignment="0" applyProtection="0"/>
    <xf numFmtId="0" fontId="28" fillId="19" borderId="0" applyNumberFormat="0" applyBorder="0" applyAlignment="0" applyProtection="0"/>
    <xf numFmtId="0" fontId="1" fillId="18" borderId="0" applyNumberFormat="0" applyBorder="0" applyAlignment="0" applyProtection="0"/>
    <xf numFmtId="0" fontId="28" fillId="18" borderId="0" applyNumberFormat="0" applyBorder="0" applyAlignment="0" applyProtection="0"/>
    <xf numFmtId="0" fontId="1" fillId="14" borderId="0" applyNumberFormat="0" applyBorder="0" applyAlignment="0" applyProtection="0"/>
    <xf numFmtId="0" fontId="28" fillId="14" borderId="0" applyNumberFormat="0" applyBorder="0" applyAlignment="0" applyProtection="0"/>
    <xf numFmtId="0" fontId="1" fillId="9" borderId="0" applyNumberFormat="0" applyBorder="0" applyAlignment="0" applyProtection="0"/>
    <xf numFmtId="0" fontId="28" fillId="9" borderId="0" applyNumberFormat="0" applyBorder="0" applyAlignment="0" applyProtection="0"/>
    <xf numFmtId="0" fontId="2" fillId="2" borderId="0" applyNumberFormat="0" applyBorder="0" applyAlignment="0" applyProtection="0"/>
    <xf numFmtId="0" fontId="2" fillId="20" borderId="0" applyNumberFormat="0" applyBorder="0" applyAlignment="0" applyProtection="0"/>
    <xf numFmtId="0" fontId="2" fillId="2" borderId="0" applyNumberFormat="0" applyBorder="0" applyAlignment="0" applyProtection="0"/>
    <xf numFmtId="0" fontId="2" fillId="15" borderId="0" applyNumberFormat="0" applyBorder="0" applyAlignment="0" applyProtection="0"/>
    <xf numFmtId="0" fontId="2" fillId="19" borderId="0" applyNumberFormat="0" applyBorder="0" applyAlignment="0" applyProtection="0"/>
    <xf numFmtId="0" fontId="2" fillId="18" borderId="0" applyNumberFormat="0" applyBorder="0" applyAlignment="0" applyProtection="0"/>
    <xf numFmtId="0" fontId="2" fillId="2" borderId="0" applyNumberFormat="0" applyBorder="0" applyAlignment="0" applyProtection="0"/>
    <xf numFmtId="0" fontId="2" fillId="9" borderId="0" applyNumberFormat="0" applyBorder="0" applyAlignment="0" applyProtection="0"/>
    <xf numFmtId="166" fontId="3" fillId="0" borderId="0" applyFont="0" applyFill="0" applyBorder="0" applyAlignment="0" applyProtection="0"/>
    <xf numFmtId="167" fontId="3" fillId="0" borderId="0" applyFont="0" applyFill="0" applyBorder="0" applyAlignment="0" applyProtection="0"/>
    <xf numFmtId="0" fontId="4" fillId="10" borderId="1" applyNumberFormat="0" applyAlignment="0" applyProtection="0"/>
    <xf numFmtId="0" fontId="5" fillId="0" borderId="0" applyNumberFormat="0" applyFill="0" applyBorder="0" applyAlignment="0" applyProtection="0"/>
    <xf numFmtId="0" fontId="4" fillId="18" borderId="1" applyNumberFormat="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ill="0" applyBorder="0" applyAlignment="0" applyProtection="0"/>
    <xf numFmtId="173" fontId="6" fillId="0" borderId="0" applyFont="0" applyFill="0" applyBorder="0" applyAlignment="0" applyProtection="0"/>
    <xf numFmtId="43" fontId="6" fillId="0" borderId="0" applyFont="0" applyFill="0" applyBorder="0" applyAlignment="0" applyProtection="0"/>
    <xf numFmtId="43" fontId="28" fillId="0" borderId="0" applyFont="0" applyFill="0" applyBorder="0" applyAlignment="0" applyProtection="0"/>
    <xf numFmtId="164" fontId="6" fillId="0" borderId="0" applyFont="0" applyFill="0" applyBorder="0" applyAlignment="0" applyProtection="0"/>
    <xf numFmtId="43" fontId="28" fillId="0" borderId="0" applyFont="0" applyFill="0" applyBorder="0" applyAlignment="0" applyProtection="0"/>
    <xf numFmtId="168" fontId="7" fillId="0" borderId="0">
      <protection locked="0"/>
    </xf>
    <xf numFmtId="41" fontId="6" fillId="0" borderId="0" applyFont="0" applyFill="0" applyBorder="0" applyAlignment="0" applyProtection="0"/>
    <xf numFmtId="43" fontId="6" fillId="0" borderId="0" applyFont="0" applyFill="0" applyBorder="0" applyAlignment="0" applyProtection="0"/>
    <xf numFmtId="0" fontId="9" fillId="0" borderId="0" applyNumberFormat="0"/>
    <xf numFmtId="0" fontId="6" fillId="0" borderId="0"/>
    <xf numFmtId="169" fontId="7" fillId="0" borderId="0">
      <protection locked="0"/>
    </xf>
    <xf numFmtId="170" fontId="10" fillId="0" borderId="0">
      <protection locked="0"/>
    </xf>
    <xf numFmtId="170" fontId="10" fillId="0" borderId="0">
      <protection locked="0"/>
    </xf>
    <xf numFmtId="0" fontId="11" fillId="21" borderId="0"/>
    <xf numFmtId="0" fontId="12" fillId="1" borderId="0"/>
    <xf numFmtId="0" fontId="13" fillId="0" borderId="0"/>
    <xf numFmtId="0" fontId="14" fillId="9" borderId="1" applyNumberFormat="0" applyAlignment="0" applyProtection="0"/>
    <xf numFmtId="0" fontId="14" fillId="9" borderId="1" applyNumberFormat="0" applyAlignment="0" applyProtection="0"/>
    <xf numFmtId="0" fontId="15" fillId="10" borderId="2" applyNumberFormat="0" applyAlignment="0" applyProtection="0"/>
    <xf numFmtId="0" fontId="3" fillId="0" borderId="0"/>
    <xf numFmtId="170" fontId="7" fillId="0" borderId="3">
      <protection locked="0"/>
    </xf>
    <xf numFmtId="0" fontId="17" fillId="19" borderId="0" applyNumberFormat="0" applyBorder="0" applyAlignment="0" applyProtection="0"/>
    <xf numFmtId="0" fontId="17" fillId="19" borderId="0" applyNumberFormat="0" applyBorder="0" applyAlignment="0" applyProtection="0"/>
    <xf numFmtId="0" fontId="6" fillId="0" borderId="0"/>
    <xf numFmtId="0" fontId="6" fillId="0" borderId="0">
      <alignment vertical="center" wrapText="1"/>
    </xf>
    <xf numFmtId="0" fontId="37" fillId="0" borderId="0"/>
    <xf numFmtId="0" fontId="6" fillId="0" borderId="0">
      <alignment vertical="center" wrapText="1"/>
    </xf>
    <xf numFmtId="0" fontId="6" fillId="0" borderId="0"/>
    <xf numFmtId="0" fontId="6" fillId="0" borderId="0"/>
    <xf numFmtId="0" fontId="6" fillId="0" borderId="0"/>
    <xf numFmtId="0" fontId="6" fillId="0" borderId="0"/>
    <xf numFmtId="0" fontId="6" fillId="0" borderId="0"/>
    <xf numFmtId="0" fontId="6" fillId="0" borderId="0"/>
    <xf numFmtId="0" fontId="18" fillId="0" borderId="0"/>
    <xf numFmtId="0" fontId="25" fillId="0" borderId="0"/>
    <xf numFmtId="0" fontId="18" fillId="0" borderId="0"/>
    <xf numFmtId="0" fontId="6" fillId="0" borderId="0"/>
    <xf numFmtId="0" fontId="28" fillId="0" borderId="0"/>
    <xf numFmtId="0" fontId="28" fillId="0" borderId="0"/>
    <xf numFmtId="0" fontId="1" fillId="0" borderId="0"/>
    <xf numFmtId="0" fontId="28" fillId="0" borderId="0"/>
    <xf numFmtId="0" fontId="38" fillId="0" borderId="0"/>
    <xf numFmtId="0" fontId="31" fillId="0" borderId="0"/>
    <xf numFmtId="0" fontId="31" fillId="0" borderId="0"/>
    <xf numFmtId="0" fontId="31" fillId="0" borderId="0"/>
    <xf numFmtId="0" fontId="38" fillId="0" borderId="0"/>
    <xf numFmtId="0" fontId="31" fillId="0" borderId="0"/>
    <xf numFmtId="0" fontId="19" fillId="0" borderId="0" applyNumberFormat="0" applyFill="0" applyBorder="0" applyAlignment="0" applyProtection="0"/>
    <xf numFmtId="0" fontId="28" fillId="11" borderId="5" applyNumberFormat="0" applyFont="0" applyAlignment="0" applyProtection="0"/>
    <xf numFmtId="0" fontId="15" fillId="18" borderId="2" applyNumberFormat="0" applyAlignment="0" applyProtection="0"/>
    <xf numFmtId="0" fontId="8" fillId="0" borderId="0"/>
    <xf numFmtId="9" fontId="6" fillId="0" borderId="0" applyFont="0" applyFill="0" applyBorder="0" applyAlignment="0" applyProtection="0"/>
    <xf numFmtId="9" fontId="6" fillId="0" borderId="0" applyFill="0" applyBorder="0" applyAlignment="0" applyProtection="0"/>
    <xf numFmtId="9" fontId="28" fillId="0" borderId="0" applyFont="0" applyFill="0" applyBorder="0" applyAlignment="0" applyProtection="0"/>
    <xf numFmtId="0" fontId="20" fillId="0" borderId="0"/>
    <xf numFmtId="0" fontId="16" fillId="0" borderId="4" applyNumberFormat="0" applyFill="0" applyAlignment="0" applyProtection="0"/>
    <xf numFmtId="0" fontId="6" fillId="22" borderId="0"/>
    <xf numFmtId="0" fontId="8" fillId="0" borderId="0"/>
    <xf numFmtId="0" fontId="8" fillId="0" borderId="0"/>
    <xf numFmtId="0" fontId="21" fillId="0" borderId="0" applyNumberFormat="0" applyFill="0" applyBorder="0" applyAlignment="0" applyProtection="0"/>
    <xf numFmtId="0" fontId="22" fillId="0" borderId="6" applyNumberFormat="0" applyFill="0" applyAlignment="0" applyProtection="0"/>
    <xf numFmtId="171" fontId="23" fillId="0" borderId="0">
      <alignment horizontal="left"/>
    </xf>
    <xf numFmtId="174" fontId="6" fillId="0" borderId="0" applyFont="0" applyFill="0" applyBorder="0" applyAlignment="0" applyProtection="0"/>
    <xf numFmtId="175" fontId="6" fillId="0" borderId="0" applyFont="0" applyFill="0" applyBorder="0" applyAlignment="0" applyProtection="0"/>
    <xf numFmtId="0" fontId="5" fillId="0" borderId="0" applyNumberFormat="0" applyFill="0" applyBorder="0" applyAlignment="0" applyProtection="0"/>
    <xf numFmtId="0" fontId="29" fillId="0" borderId="0" applyNumberFormat="0" applyFill="0" applyBorder="0" applyAlignment="0" applyProtection="0">
      <alignment vertical="top"/>
      <protection locked="0"/>
    </xf>
    <xf numFmtId="0" fontId="39" fillId="23" borderId="0" applyNumberFormat="0" applyBorder="0" applyAlignment="0" applyProtection="0"/>
    <xf numFmtId="0" fontId="25" fillId="24" borderId="7" applyNumberFormat="0" applyAlignment="0" applyProtection="0"/>
    <xf numFmtId="0" fontId="25" fillId="0" borderId="0"/>
    <xf numFmtId="0" fontId="25" fillId="0" borderId="0"/>
    <xf numFmtId="0" fontId="6" fillId="0" borderId="0"/>
    <xf numFmtId="9" fontId="31" fillId="0" borderId="0" applyFill="0" applyAlignment="0" applyProtection="0"/>
    <xf numFmtId="0" fontId="8" fillId="0" borderId="0"/>
    <xf numFmtId="176" fontId="31" fillId="0" borderId="0" applyFill="0" applyAlignment="0" applyProtection="0"/>
    <xf numFmtId="43" fontId="1" fillId="0" borderId="0" applyFont="0" applyFill="0" applyBorder="0" applyAlignment="0" applyProtection="0"/>
    <xf numFmtId="0" fontId="6" fillId="0" borderId="0"/>
    <xf numFmtId="0" fontId="8" fillId="0" borderId="0"/>
    <xf numFmtId="0" fontId="8" fillId="0" borderId="0"/>
    <xf numFmtId="0" fontId="6" fillId="0" borderId="0"/>
    <xf numFmtId="0" fontId="6" fillId="0" borderId="0" applyNumberFormat="0" applyFont="0" applyFill="0" applyBorder="0" applyAlignment="0" applyProtection="0">
      <alignment vertical="top"/>
    </xf>
    <xf numFmtId="0" fontId="8" fillId="0" borderId="0"/>
    <xf numFmtId="173" fontId="6" fillId="0" borderId="0" applyFont="0" applyFill="0" applyBorder="0" applyAlignment="0" applyProtection="0"/>
    <xf numFmtId="164" fontId="6" fillId="0" borderId="0" applyFont="0" applyFill="0" applyBorder="0" applyAlignment="0" applyProtection="0"/>
    <xf numFmtId="0" fontId="6" fillId="0" borderId="0"/>
    <xf numFmtId="173" fontId="6" fillId="0" borderId="0" applyFont="0" applyFill="0" applyBorder="0" applyAlignment="0" applyProtection="0"/>
    <xf numFmtId="0" fontId="31" fillId="0" borderId="0"/>
  </cellStyleXfs>
  <cellXfs count="266">
    <xf numFmtId="0" fontId="0" fillId="0" borderId="0" xfId="0"/>
    <xf numFmtId="10" fontId="35" fillId="0" borderId="0" xfId="111" applyNumberFormat="1" applyFont="1" applyFill="1" applyBorder="1" applyAlignment="1">
      <alignment vertical="center"/>
    </xf>
    <xf numFmtId="0" fontId="6" fillId="0" borderId="0" xfId="106" applyFont="1" applyAlignment="1">
      <alignment horizontal="center" vertical="center"/>
    </xf>
    <xf numFmtId="0" fontId="6" fillId="0" borderId="0" xfId="106" applyFont="1" applyAlignment="1">
      <alignment horizontal="left" vertical="center" wrapText="1"/>
    </xf>
    <xf numFmtId="165" fontId="6" fillId="0" borderId="0" xfId="106" applyNumberFormat="1" applyFont="1" applyAlignment="1">
      <alignment vertical="center"/>
    </xf>
    <xf numFmtId="0" fontId="36" fillId="0" borderId="0" xfId="106" applyFont="1" applyAlignment="1">
      <alignment vertical="center"/>
    </xf>
    <xf numFmtId="0" fontId="6" fillId="0" borderId="0" xfId="106" applyFont="1" applyAlignment="1">
      <alignment vertical="center"/>
    </xf>
    <xf numFmtId="0" fontId="6" fillId="0" borderId="0" xfId="106" applyFont="1" applyAlignment="1">
      <alignment horizontal="left" vertical="center"/>
    </xf>
    <xf numFmtId="2" fontId="6" fillId="0" borderId="0" xfId="106" applyNumberFormat="1" applyFont="1" applyAlignment="1">
      <alignment vertical="center"/>
    </xf>
    <xf numFmtId="2" fontId="6" fillId="0" borderId="0" xfId="106" applyNumberFormat="1" applyFont="1" applyAlignment="1">
      <alignment horizontal="left" vertical="center"/>
    </xf>
    <xf numFmtId="172" fontId="6" fillId="0" borderId="0" xfId="106" applyNumberFormat="1" applyFont="1" applyAlignment="1">
      <alignment vertical="center"/>
    </xf>
    <xf numFmtId="0" fontId="27" fillId="0" borderId="0" xfId="106" applyFont="1" applyAlignment="1">
      <alignment horizontal="left" vertical="center"/>
    </xf>
    <xf numFmtId="37" fontId="6" fillId="0" borderId="0" xfId="106" applyNumberFormat="1" applyFont="1" applyAlignment="1">
      <alignment vertical="center"/>
    </xf>
    <xf numFmtId="0" fontId="32" fillId="0" borderId="0" xfId="106" applyFont="1" applyAlignment="1">
      <alignment horizontal="center" vertical="center"/>
    </xf>
    <xf numFmtId="0" fontId="34" fillId="0" borderId="8" xfId="106" applyFont="1" applyBorder="1" applyAlignment="1">
      <alignment horizontal="center" vertical="center" wrapText="1"/>
    </xf>
    <xf numFmtId="0" fontId="6" fillId="0" borderId="0" xfId="106" applyFont="1" applyAlignment="1">
      <alignment vertical="center" wrapText="1"/>
    </xf>
    <xf numFmtId="4" fontId="35" fillId="0" borderId="0" xfId="117" applyNumberFormat="1" applyFont="1" applyAlignment="1">
      <alignment vertical="center"/>
    </xf>
    <xf numFmtId="4" fontId="6" fillId="0" borderId="0" xfId="106" applyNumberFormat="1" applyFont="1" applyAlignment="1">
      <alignment vertical="center"/>
    </xf>
    <xf numFmtId="0" fontId="6" fillId="0" borderId="0" xfId="87" applyAlignment="1">
      <alignment horizontal="right" vertical="center" wrapText="1"/>
    </xf>
    <xf numFmtId="0" fontId="8" fillId="0" borderId="0" xfId="117"/>
    <xf numFmtId="0" fontId="6" fillId="0" borderId="0" xfId="117" applyFont="1" applyAlignment="1">
      <alignment horizontal="center" vertical="center"/>
    </xf>
    <xf numFmtId="0" fontId="27" fillId="0" borderId="0" xfId="117" applyFont="1" applyAlignment="1">
      <alignment horizontal="center" vertical="center"/>
    </xf>
    <xf numFmtId="0" fontId="27" fillId="0" borderId="0" xfId="117" applyFont="1" applyAlignment="1">
      <alignment horizontal="right" vertical="center"/>
    </xf>
    <xf numFmtId="0" fontId="27" fillId="0" borderId="0" xfId="117" quotePrefix="1" applyFont="1" applyAlignment="1">
      <alignment horizontal="center" vertical="center"/>
    </xf>
    <xf numFmtId="0" fontId="6" fillId="0" borderId="0" xfId="117" applyFont="1" applyAlignment="1">
      <alignment vertical="center"/>
    </xf>
    <xf numFmtId="0" fontId="33" fillId="0" borderId="0" xfId="117" applyFont="1" applyAlignment="1">
      <alignment horizontal="center" vertical="center"/>
    </xf>
    <xf numFmtId="0" fontId="6" fillId="0" borderId="0" xfId="117" applyFont="1" applyAlignment="1">
      <alignment vertical="center" wrapText="1"/>
    </xf>
    <xf numFmtId="2" fontId="6" fillId="0" borderId="0" xfId="117" applyNumberFormat="1" applyFont="1" applyAlignment="1">
      <alignment vertical="center"/>
    </xf>
    <xf numFmtId="16" fontId="6" fillId="0" borderId="0" xfId="117" applyNumberFormat="1" applyFont="1" applyAlignment="1">
      <alignment vertical="center"/>
    </xf>
    <xf numFmtId="0" fontId="27" fillId="0" borderId="0" xfId="117" applyFont="1" applyAlignment="1">
      <alignment vertical="center"/>
    </xf>
    <xf numFmtId="177" fontId="27" fillId="0" borderId="0" xfId="117" applyNumberFormat="1" applyFont="1" applyAlignment="1">
      <alignment horizontal="center" vertical="center"/>
    </xf>
    <xf numFmtId="0" fontId="6" fillId="0" borderId="0" xfId="117" applyFont="1" applyAlignment="1">
      <alignment horizontal="right" vertical="center"/>
    </xf>
    <xf numFmtId="0" fontId="41" fillId="0" borderId="8" xfId="117" applyFont="1" applyBorder="1" applyAlignment="1">
      <alignment horizontal="center" vertical="center" wrapText="1"/>
    </xf>
    <xf numFmtId="0" fontId="41" fillId="0" borderId="8" xfId="117" applyFont="1" applyBorder="1" applyAlignment="1">
      <alignment horizontal="center" vertical="center"/>
    </xf>
    <xf numFmtId="0" fontId="41" fillId="0" borderId="0" xfId="117" applyFont="1" applyAlignment="1">
      <alignment vertical="center"/>
    </xf>
    <xf numFmtId="2" fontId="6" fillId="0" borderId="0" xfId="135" applyNumberFormat="1" applyAlignment="1">
      <alignment horizontal="center" vertical="center"/>
    </xf>
    <xf numFmtId="0" fontId="6" fillId="0" borderId="0" xfId="0" applyFont="1" applyAlignment="1">
      <alignment horizontal="center" vertical="center" wrapText="1"/>
    </xf>
    <xf numFmtId="0" fontId="41" fillId="0" borderId="0" xfId="117" applyFont="1" applyAlignment="1">
      <alignment horizontal="center" vertical="center"/>
    </xf>
    <xf numFmtId="0" fontId="27" fillId="0" borderId="0" xfId="87" applyFont="1" applyAlignment="1">
      <alignment horizontal="center" vertical="center" wrapText="1"/>
    </xf>
    <xf numFmtId="0" fontId="6" fillId="0" borderId="0" xfId="87" applyAlignment="1">
      <alignment horizontal="center" vertical="center"/>
    </xf>
    <xf numFmtId="2" fontId="6" fillId="0" borderId="0" xfId="87" applyNumberFormat="1" applyAlignment="1">
      <alignment horizontal="center" vertical="center"/>
    </xf>
    <xf numFmtId="43" fontId="6" fillId="0" borderId="0" xfId="0" applyNumberFormat="1" applyFont="1" applyAlignment="1">
      <alignment horizontal="center" vertical="center" wrapText="1"/>
    </xf>
    <xf numFmtId="4" fontId="6" fillId="0" borderId="0" xfId="102" applyNumberFormat="1" applyFont="1" applyAlignment="1">
      <alignment vertical="center"/>
    </xf>
    <xf numFmtId="173" fontId="42" fillId="0" borderId="0" xfId="136" applyNumberFormat="1" applyFont="1" applyAlignment="1">
      <alignment horizontal="center" vertical="center"/>
    </xf>
    <xf numFmtId="173" fontId="42" fillId="0" borderId="0" xfId="137" applyNumberFormat="1" applyFont="1" applyAlignment="1">
      <alignment horizontal="center" vertical="center"/>
    </xf>
    <xf numFmtId="2" fontId="43" fillId="0" borderId="0" xfId="135" applyNumberFormat="1" applyFont="1" applyAlignment="1">
      <alignment horizontal="right" vertical="center"/>
    </xf>
    <xf numFmtId="2" fontId="6" fillId="0" borderId="0" xfId="135" applyNumberFormat="1" applyAlignment="1">
      <alignment horizontal="right" vertical="center"/>
    </xf>
    <xf numFmtId="0" fontId="44" fillId="0" borderId="0" xfId="0" applyFont="1" applyAlignment="1">
      <alignment vertical="center"/>
    </xf>
    <xf numFmtId="0" fontId="6" fillId="0" borderId="8" xfId="0" applyFont="1" applyBorder="1" applyAlignment="1">
      <alignment horizontal="center" vertical="center" wrapText="1"/>
    </xf>
    <xf numFmtId="0" fontId="6" fillId="0" borderId="8" xfId="87" applyBorder="1" applyAlignment="1">
      <alignment horizontal="left" vertical="center" wrapText="1"/>
    </xf>
    <xf numFmtId="0" fontId="6" fillId="0" borderId="8" xfId="87" applyBorder="1" applyAlignment="1">
      <alignment horizontal="center" vertical="center"/>
    </xf>
    <xf numFmtId="2" fontId="6" fillId="0" borderId="8" xfId="87" applyNumberFormat="1" applyBorder="1" applyAlignment="1">
      <alignment horizontal="center" vertical="center"/>
    </xf>
    <xf numFmtId="43" fontId="6" fillId="0" borderId="8" xfId="0" applyNumberFormat="1" applyFont="1" applyBorder="1" applyAlignment="1">
      <alignment horizontal="center" vertical="center" wrapText="1"/>
    </xf>
    <xf numFmtId="4" fontId="6" fillId="0" borderId="8" xfId="102" applyNumberFormat="1" applyFont="1" applyBorder="1" applyAlignment="1">
      <alignment vertical="center"/>
    </xf>
    <xf numFmtId="173" fontId="42" fillId="0" borderId="8" xfId="136" applyNumberFormat="1" applyFont="1" applyBorder="1" applyAlignment="1">
      <alignment horizontal="center" vertical="center"/>
    </xf>
    <xf numFmtId="173" fontId="42" fillId="0" borderId="8" xfId="137" applyNumberFormat="1" applyFont="1" applyBorder="1" applyAlignment="1">
      <alignment horizontal="center" vertical="center"/>
    </xf>
    <xf numFmtId="2" fontId="43" fillId="0" borderId="8" xfId="135" applyNumberFormat="1" applyFont="1" applyBorder="1" applyAlignment="1">
      <alignment horizontal="right" vertical="center"/>
    </xf>
    <xf numFmtId="2" fontId="6" fillId="0" borderId="8" xfId="135" applyNumberFormat="1" applyBorder="1" applyAlignment="1">
      <alignment horizontal="right" vertical="center"/>
    </xf>
    <xf numFmtId="0" fontId="6" fillId="0" borderId="0" xfId="0" applyFont="1"/>
    <xf numFmtId="1" fontId="6" fillId="0" borderId="8" xfId="87" applyNumberFormat="1" applyBorder="1" applyAlignment="1">
      <alignment horizontal="center" vertical="center"/>
    </xf>
    <xf numFmtId="0" fontId="6" fillId="0" borderId="0" xfId="135" applyAlignment="1">
      <alignment horizontal="center" vertical="center"/>
    </xf>
    <xf numFmtId="0" fontId="6" fillId="0" borderId="0" xfId="135" applyAlignment="1">
      <alignment vertical="center"/>
    </xf>
    <xf numFmtId="2" fontId="6" fillId="0" borderId="0" xfId="135" applyNumberFormat="1" applyAlignment="1">
      <alignment vertical="center"/>
    </xf>
    <xf numFmtId="0" fontId="6" fillId="0" borderId="0" xfId="135" applyAlignment="1">
      <alignment horizontal="right" vertical="center"/>
    </xf>
    <xf numFmtId="0" fontId="27" fillId="0" borderId="0" xfId="135" applyFont="1" applyAlignment="1">
      <alignment horizontal="right" vertical="center"/>
    </xf>
    <xf numFmtId="4" fontId="27" fillId="0" borderId="0" xfId="135" applyNumberFormat="1" applyFont="1" applyAlignment="1">
      <alignment horizontal="right" vertical="center"/>
    </xf>
    <xf numFmtId="0" fontId="6" fillId="0" borderId="0" xfId="87" applyAlignment="1">
      <alignment vertical="center"/>
    </xf>
    <xf numFmtId="4" fontId="45" fillId="0" borderId="0" xfId="87" applyNumberFormat="1" applyFont="1" applyAlignment="1">
      <alignment vertical="center"/>
    </xf>
    <xf numFmtId="4" fontId="6" fillId="0" borderId="0" xfId="87" applyNumberFormat="1" applyAlignment="1">
      <alignment vertical="center"/>
    </xf>
    <xf numFmtId="0" fontId="46" fillId="0" borderId="0" xfId="117" applyFont="1" applyAlignment="1">
      <alignment horizontal="center" vertical="center"/>
    </xf>
    <xf numFmtId="0" fontId="6" fillId="0" borderId="8" xfId="0" applyFont="1" applyBorder="1" applyAlignment="1">
      <alignment horizontal="center" vertical="center"/>
    </xf>
    <xf numFmtId="0" fontId="6" fillId="0" borderId="8" xfId="0" applyFont="1" applyBorder="1" applyAlignment="1">
      <alignment horizontal="left" vertical="center" wrapText="1"/>
    </xf>
    <xf numFmtId="43" fontId="6" fillId="0" borderId="8" xfId="117" applyNumberFormat="1" applyFont="1" applyBorder="1" applyAlignment="1">
      <alignment horizontal="right" vertical="center"/>
    </xf>
    <xf numFmtId="0" fontId="6" fillId="0" borderId="8" xfId="0" applyFont="1" applyBorder="1" applyAlignment="1">
      <alignment horizontal="justify" vertical="center" wrapText="1"/>
    </xf>
    <xf numFmtId="2" fontId="6" fillId="0" borderId="8" xfId="0" applyNumberFormat="1" applyFont="1" applyBorder="1" applyAlignment="1">
      <alignment horizontal="center" vertical="center"/>
    </xf>
    <xf numFmtId="0" fontId="48" fillId="0" borderId="8" xfId="0" applyFont="1" applyBorder="1" applyAlignment="1">
      <alignment horizontal="center" vertical="center"/>
    </xf>
    <xf numFmtId="0" fontId="42" fillId="0" borderId="0" xfId="0" applyFont="1" applyAlignment="1">
      <alignment vertical="center"/>
    </xf>
    <xf numFmtId="0" fontId="0" fillId="0" borderId="0" xfId="0" applyAlignment="1">
      <alignment vertical="center"/>
    </xf>
    <xf numFmtId="0" fontId="6" fillId="0" borderId="0" xfId="0" applyFont="1" applyAlignment="1">
      <alignment horizontal="center" vertical="center"/>
    </xf>
    <xf numFmtId="0" fontId="48" fillId="0" borderId="0" xfId="0" applyFont="1" applyAlignment="1">
      <alignment horizontal="center" vertical="center"/>
    </xf>
    <xf numFmtId="0" fontId="6" fillId="0" borderId="0" xfId="0" applyFont="1" applyAlignment="1">
      <alignment horizontal="left" vertical="center" wrapText="1"/>
    </xf>
    <xf numFmtId="43" fontId="6" fillId="0" borderId="0" xfId="117" applyNumberFormat="1" applyFont="1" applyAlignment="1">
      <alignment horizontal="right" vertical="center"/>
    </xf>
    <xf numFmtId="4" fontId="40" fillId="0" borderId="0" xfId="87" applyNumberFormat="1" applyFont="1" applyAlignment="1">
      <alignment vertical="center"/>
    </xf>
    <xf numFmtId="0" fontId="6" fillId="0" borderId="0" xfId="117" quotePrefix="1" applyFont="1" applyAlignment="1">
      <alignment horizontal="center" vertical="center"/>
    </xf>
    <xf numFmtId="0" fontId="6" fillId="0" borderId="0" xfId="0" applyFont="1" applyAlignment="1">
      <alignment vertical="center"/>
    </xf>
    <xf numFmtId="0" fontId="6" fillId="0" borderId="0" xfId="0" applyFont="1" applyAlignment="1">
      <alignment vertical="center" wrapText="1"/>
    </xf>
    <xf numFmtId="4" fontId="6" fillId="0" borderId="0" xfId="117" applyNumberFormat="1" applyFont="1" applyAlignment="1">
      <alignment horizontal="right" vertical="center"/>
    </xf>
    <xf numFmtId="173" fontId="42" fillId="0" borderId="0" xfId="96" applyNumberFormat="1" applyFont="1" applyAlignment="1">
      <alignment horizontal="center" vertical="center"/>
    </xf>
    <xf numFmtId="0" fontId="6" fillId="0" borderId="0" xfId="135" applyAlignment="1">
      <alignment horizontal="center" vertical="center" wrapText="1"/>
    </xf>
    <xf numFmtId="165" fontId="6" fillId="0" borderId="0" xfId="139" applyNumberFormat="1" applyFont="1" applyFill="1" applyBorder="1" applyAlignment="1">
      <alignment vertical="center"/>
    </xf>
    <xf numFmtId="0" fontId="6" fillId="0" borderId="0" xfId="139" applyFont="1" applyFill="1" applyBorder="1" applyAlignment="1">
      <alignment vertical="center"/>
    </xf>
    <xf numFmtId="0" fontId="6" fillId="0" borderId="0" xfId="139" applyFont="1" applyFill="1" applyBorder="1" applyAlignment="1">
      <alignment horizontal="right" vertical="center"/>
    </xf>
    <xf numFmtId="4" fontId="6" fillId="0" borderId="0" xfId="139" applyNumberFormat="1" applyFont="1" applyFill="1" applyBorder="1" applyAlignment="1">
      <alignment horizontal="center" vertical="center"/>
    </xf>
    <xf numFmtId="0" fontId="6" fillId="0" borderId="8" xfId="117" quotePrefix="1" applyFont="1" applyBorder="1" applyAlignment="1">
      <alignment horizontal="center" vertical="center"/>
    </xf>
    <xf numFmtId="0" fontId="6" fillId="0" borderId="8" xfId="117" applyFont="1" applyBorder="1" applyAlignment="1">
      <alignment vertical="center" wrapText="1"/>
    </xf>
    <xf numFmtId="0" fontId="6" fillId="0" borderId="8" xfId="117" applyFont="1" applyBorder="1" applyAlignment="1">
      <alignment horizontal="center" vertical="center"/>
    </xf>
    <xf numFmtId="2" fontId="6" fillId="0" borderId="8" xfId="135" applyNumberFormat="1" applyBorder="1" applyAlignment="1">
      <alignment horizontal="center" vertical="center"/>
    </xf>
    <xf numFmtId="2" fontId="6" fillId="0" borderId="8" xfId="138" applyNumberFormat="1" applyBorder="1" applyAlignment="1">
      <alignment horizontal="center" vertical="center"/>
    </xf>
    <xf numFmtId="2" fontId="6" fillId="0" borderId="8" xfId="117" applyNumberFormat="1" applyFont="1" applyBorder="1" applyAlignment="1">
      <alignment horizontal="center" vertical="center"/>
    </xf>
    <xf numFmtId="43" fontId="6" fillId="0" borderId="8" xfId="0" applyNumberFormat="1" applyFont="1" applyBorder="1" applyAlignment="1">
      <alignment vertical="center" wrapText="1"/>
    </xf>
    <xf numFmtId="4" fontId="49" fillId="0" borderId="8" xfId="102" applyNumberFormat="1" applyFont="1" applyBorder="1" applyAlignment="1">
      <alignment horizontal="right" vertical="center"/>
    </xf>
    <xf numFmtId="4" fontId="6" fillId="0" borderId="8" xfId="102" applyNumberFormat="1" applyFont="1" applyBorder="1" applyAlignment="1">
      <alignment horizontal="right" vertical="center"/>
    </xf>
    <xf numFmtId="0" fontId="6" fillId="0" borderId="8" xfId="0" applyFont="1" applyBorder="1" applyAlignment="1">
      <alignment vertical="center" wrapText="1"/>
    </xf>
    <xf numFmtId="2" fontId="6" fillId="0" borderId="8" xfId="0" applyNumberFormat="1" applyFont="1" applyBorder="1" applyAlignment="1">
      <alignment vertical="center"/>
    </xf>
    <xf numFmtId="0" fontId="27" fillId="0" borderId="8" xfId="117" applyFont="1" applyBorder="1" applyAlignment="1">
      <alignment horizontal="center" vertical="center" wrapText="1"/>
    </xf>
    <xf numFmtId="0" fontId="27" fillId="0" borderId="8" xfId="117" applyFont="1" applyBorder="1" applyAlignment="1">
      <alignment horizontal="center" vertical="center"/>
    </xf>
    <xf numFmtId="173" fontId="42" fillId="0" borderId="8" xfId="96" applyNumberFormat="1" applyFont="1" applyBorder="1" applyAlignment="1">
      <alignment horizontal="center" vertical="center"/>
    </xf>
    <xf numFmtId="2" fontId="42" fillId="0" borderId="8" xfId="0" applyNumberFormat="1" applyFont="1" applyBorder="1" applyAlignment="1">
      <alignment horizontal="center" vertical="center"/>
    </xf>
    <xf numFmtId="0" fontId="6" fillId="0" borderId="8" xfId="135" applyBorder="1" applyAlignment="1">
      <alignment horizontal="center" vertical="center" wrapText="1"/>
    </xf>
    <xf numFmtId="165" fontId="6" fillId="0" borderId="8" xfId="139" applyNumberFormat="1" applyFont="1" applyFill="1" applyBorder="1" applyAlignment="1">
      <alignment vertical="center"/>
    </xf>
    <xf numFmtId="0" fontId="6" fillId="0" borderId="8" xfId="117" applyFont="1" applyBorder="1" applyAlignment="1">
      <alignment vertical="center"/>
    </xf>
    <xf numFmtId="0" fontId="6" fillId="0" borderId="8" xfId="139" applyFont="1" applyFill="1" applyBorder="1" applyAlignment="1">
      <alignment vertical="center"/>
    </xf>
    <xf numFmtId="0" fontId="6" fillId="0" borderId="8" xfId="139" applyFont="1" applyFill="1" applyBorder="1" applyAlignment="1">
      <alignment horizontal="right" vertical="center"/>
    </xf>
    <xf numFmtId="0" fontId="6" fillId="0" borderId="8" xfId="117" applyFont="1" applyBorder="1" applyAlignment="1">
      <alignment horizontal="right" vertical="center"/>
    </xf>
    <xf numFmtId="4" fontId="6" fillId="0" borderId="8" xfId="139" applyNumberFormat="1" applyFont="1" applyFill="1" applyBorder="1" applyAlignment="1">
      <alignment horizontal="center" vertical="center"/>
    </xf>
    <xf numFmtId="2" fontId="6" fillId="0" borderId="8" xfId="0" applyNumberFormat="1" applyFont="1" applyBorder="1" applyAlignment="1">
      <alignment horizontal="center"/>
    </xf>
    <xf numFmtId="0" fontId="6" fillId="0" borderId="8" xfId="0" applyFont="1" applyBorder="1" applyAlignment="1">
      <alignment horizontal="left" vertical="top" wrapText="1"/>
    </xf>
    <xf numFmtId="0" fontId="6" fillId="0" borderId="8" xfId="0" applyFont="1" applyBorder="1" applyAlignment="1">
      <alignment horizontal="left" wrapText="1"/>
    </xf>
    <xf numFmtId="0" fontId="6" fillId="0" borderId="8" xfId="0" applyFont="1" applyBorder="1" applyAlignment="1">
      <alignment horizontal="center"/>
    </xf>
    <xf numFmtId="0" fontId="6" fillId="0" borderId="8" xfId="0" applyFont="1" applyBorder="1" applyAlignment="1">
      <alignment horizontal="justify" vertical="top" wrapText="1"/>
    </xf>
    <xf numFmtId="0" fontId="50" fillId="0" borderId="0" xfId="117" applyFont="1" applyAlignment="1">
      <alignment horizontal="right" vertical="center"/>
    </xf>
    <xf numFmtId="4" fontId="6" fillId="0" borderId="8" xfId="135" applyNumberFormat="1" applyBorder="1" applyAlignment="1">
      <alignment horizontal="right" vertical="center"/>
    </xf>
    <xf numFmtId="1" fontId="6" fillId="0" borderId="8" xfId="0" applyNumberFormat="1" applyFont="1" applyBorder="1" applyAlignment="1">
      <alignment horizontal="center" vertical="center"/>
    </xf>
    <xf numFmtId="4" fontId="43" fillId="0" borderId="8" xfId="135" applyNumberFormat="1" applyFont="1" applyBorder="1" applyAlignment="1">
      <alignment horizontal="right" vertical="center"/>
    </xf>
    <xf numFmtId="173" fontId="6" fillId="0" borderId="8" xfId="136" applyNumberFormat="1" applyFont="1" applyBorder="1" applyAlignment="1">
      <alignment horizontal="center" vertical="center"/>
    </xf>
    <xf numFmtId="173" fontId="6" fillId="0" borderId="8" xfId="137" applyNumberFormat="1" applyFont="1" applyBorder="1" applyAlignment="1">
      <alignment horizontal="center" vertical="center"/>
    </xf>
    <xf numFmtId="178" fontId="6" fillId="0" borderId="8" xfId="87" applyNumberFormat="1" applyBorder="1" applyAlignment="1">
      <alignment horizontal="center" vertical="center"/>
    </xf>
    <xf numFmtId="0" fontId="27" fillId="0" borderId="8" xfId="87" applyFont="1" applyBorder="1" applyAlignment="1">
      <alignment horizontal="center" vertical="center" wrapText="1"/>
    </xf>
    <xf numFmtId="1" fontId="6" fillId="0" borderId="8" xfId="117" applyNumberFormat="1" applyFont="1" applyBorder="1" applyAlignment="1">
      <alignment horizontal="center" vertical="center"/>
    </xf>
    <xf numFmtId="2" fontId="6" fillId="0" borderId="8" xfId="0" applyNumberFormat="1" applyFont="1" applyBorder="1" applyAlignment="1">
      <alignment horizontal="center" vertical="center" wrapText="1"/>
    </xf>
    <xf numFmtId="4" fontId="6" fillId="0" borderId="8" xfId="0" applyNumberFormat="1" applyFont="1" applyBorder="1" applyAlignment="1">
      <alignment vertical="center"/>
    </xf>
    <xf numFmtId="2" fontId="6" fillId="0" borderId="8" xfId="128" applyNumberFormat="1" applyFont="1" applyBorder="1" applyAlignment="1">
      <alignment vertical="center"/>
    </xf>
    <xf numFmtId="43" fontId="6" fillId="0" borderId="8" xfId="62" applyFont="1" applyFill="1" applyBorder="1" applyAlignment="1" applyProtection="1">
      <alignment horizontal="right" vertical="center" wrapText="1"/>
    </xf>
    <xf numFmtId="173" fontId="6" fillId="0" borderId="8" xfId="96" applyNumberFormat="1" applyBorder="1" applyAlignment="1">
      <alignment horizontal="center" vertical="center"/>
    </xf>
    <xf numFmtId="0" fontId="6" fillId="0" borderId="0" xfId="140" applyFont="1" applyAlignment="1">
      <alignment vertical="center"/>
    </xf>
    <xf numFmtId="0" fontId="6" fillId="0" borderId="8" xfId="0" applyFont="1" applyBorder="1" applyAlignment="1">
      <alignment vertical="center"/>
    </xf>
    <xf numFmtId="4" fontId="51" fillId="0" borderId="8" xfId="141" applyNumberFormat="1" applyFont="1" applyFill="1" applyBorder="1" applyAlignment="1" applyProtection="1">
      <alignment horizontal="right" vertical="center"/>
    </xf>
    <xf numFmtId="4" fontId="6" fillId="0" borderId="8" xfId="0" applyNumberFormat="1" applyFont="1" applyBorder="1" applyAlignment="1">
      <alignment horizontal="right" vertical="center"/>
    </xf>
    <xf numFmtId="4" fontId="6" fillId="0" borderId="8" xfId="0" applyNumberFormat="1" applyFont="1" applyBorder="1"/>
    <xf numFmtId="4" fontId="6" fillId="0" borderId="8" xfId="142" applyNumberFormat="1" applyFont="1" applyFill="1" applyBorder="1" applyAlignment="1" applyProtection="1">
      <alignment horizontal="right" vertical="center"/>
    </xf>
    <xf numFmtId="4" fontId="51" fillId="0" borderId="8" xfId="0" applyNumberFormat="1" applyFont="1" applyBorder="1" applyAlignment="1">
      <alignment vertical="center"/>
    </xf>
    <xf numFmtId="0" fontId="6" fillId="0" borderId="8" xfId="143" applyBorder="1" applyAlignment="1">
      <alignment horizontal="center" vertical="center" wrapText="1"/>
    </xf>
    <xf numFmtId="0" fontId="6" fillId="0" borderId="8" xfId="0" applyFont="1" applyBorder="1" applyAlignment="1">
      <alignment horizontal="left" vertical="center"/>
    </xf>
    <xf numFmtId="1" fontId="6" fillId="0" borderId="8" xfId="142" applyNumberFormat="1" applyFont="1" applyFill="1" applyBorder="1" applyAlignment="1" applyProtection="1">
      <alignment horizontal="center" vertical="center"/>
    </xf>
    <xf numFmtId="4" fontId="30" fillId="0" borderId="8" xfId="142" applyNumberFormat="1" applyFont="1" applyFill="1" applyBorder="1" applyAlignment="1" applyProtection="1">
      <alignment horizontal="right" vertical="center"/>
    </xf>
    <xf numFmtId="4" fontId="6" fillId="0" borderId="8" xfId="60" applyNumberFormat="1" applyFont="1" applyFill="1" applyBorder="1" applyAlignment="1" applyProtection="1">
      <alignment horizontal="right" vertical="center"/>
    </xf>
    <xf numFmtId="4" fontId="6" fillId="0" borderId="8" xfId="144" applyNumberFormat="1" applyFont="1" applyFill="1" applyBorder="1" applyAlignment="1" applyProtection="1">
      <alignment horizontal="right" vertical="center"/>
    </xf>
    <xf numFmtId="4" fontId="6" fillId="0" borderId="8" xfId="145" applyNumberFormat="1" applyFont="1" applyBorder="1" applyAlignment="1">
      <alignment vertical="center"/>
    </xf>
    <xf numFmtId="4" fontId="51" fillId="0" borderId="8" xfId="60" applyNumberFormat="1" applyFont="1" applyFill="1" applyBorder="1" applyAlignment="1" applyProtection="1">
      <alignment horizontal="right" vertical="center"/>
    </xf>
    <xf numFmtId="0" fontId="52" fillId="0" borderId="8" xfId="0" applyFont="1" applyBorder="1" applyAlignment="1">
      <alignment horizontal="center" vertical="center" wrapText="1"/>
    </xf>
    <xf numFmtId="0" fontId="53" fillId="0" borderId="8" xfId="0" applyFont="1" applyBorder="1" applyAlignment="1">
      <alignment horizontal="center" vertical="center" wrapText="1"/>
    </xf>
    <xf numFmtId="2" fontId="53" fillId="0" borderId="8" xfId="0" applyNumberFormat="1" applyFont="1" applyBorder="1" applyAlignment="1">
      <alignment horizontal="center" vertical="center" wrapText="1"/>
    </xf>
    <xf numFmtId="43" fontId="26" fillId="0" borderId="8" xfId="87" applyNumberFormat="1" applyFont="1" applyBorder="1" applyAlignment="1">
      <alignment horizontal="center" vertical="center"/>
    </xf>
    <xf numFmtId="43" fontId="54" fillId="0" borderId="8" xfId="87" applyNumberFormat="1" applyFont="1" applyBorder="1" applyAlignment="1">
      <alignment horizontal="center" vertical="center"/>
    </xf>
    <xf numFmtId="0" fontId="26" fillId="0" borderId="0" xfId="0" applyFont="1" applyAlignment="1">
      <alignment vertical="center"/>
    </xf>
    <xf numFmtId="2" fontId="25" fillId="0" borderId="8" xfId="117" applyNumberFormat="1" applyFont="1" applyBorder="1" applyAlignment="1">
      <alignment horizontal="center" vertical="center"/>
    </xf>
    <xf numFmtId="2" fontId="6" fillId="0" borderId="0" xfId="87" applyNumberFormat="1" applyAlignment="1">
      <alignment vertical="center"/>
    </xf>
    <xf numFmtId="2" fontId="27" fillId="0" borderId="0" xfId="117" applyNumberFormat="1" applyFont="1" applyAlignment="1">
      <alignment horizontal="center" vertical="center"/>
    </xf>
    <xf numFmtId="173" fontId="27" fillId="0" borderId="0" xfId="96" applyNumberFormat="1" applyFont="1" applyAlignment="1">
      <alignment horizontal="center" vertical="center"/>
    </xf>
    <xf numFmtId="2" fontId="27" fillId="0" borderId="0" xfId="135" applyNumberFormat="1" applyFont="1" applyAlignment="1">
      <alignment horizontal="center" vertical="center"/>
    </xf>
    <xf numFmtId="173" fontId="27" fillId="0" borderId="0" xfId="136" applyNumberFormat="1" applyFont="1" applyAlignment="1">
      <alignment horizontal="center" vertical="center"/>
    </xf>
    <xf numFmtId="2" fontId="27" fillId="0" borderId="0" xfId="135" applyNumberFormat="1" applyFont="1" applyAlignment="1">
      <alignment horizontal="right" vertical="center"/>
    </xf>
    <xf numFmtId="0" fontId="6" fillId="0" borderId="8" xfId="0" applyFont="1" applyBorder="1" applyAlignment="1">
      <alignment horizontal="left"/>
    </xf>
    <xf numFmtId="0" fontId="6" fillId="0" borderId="8" xfId="0" applyFont="1" applyBorder="1" applyAlignment="1">
      <alignment horizontal="center" vertical="top"/>
    </xf>
    <xf numFmtId="0" fontId="25" fillId="0" borderId="8" xfId="0" applyFont="1" applyBorder="1" applyAlignment="1">
      <alignment horizontal="center" vertical="center"/>
    </xf>
    <xf numFmtId="4" fontId="25" fillId="0" borderId="8" xfId="102" applyNumberFormat="1" applyFont="1" applyBorder="1" applyAlignment="1">
      <alignment vertical="center"/>
    </xf>
    <xf numFmtId="173" fontId="25" fillId="0" borderId="8" xfId="136" applyNumberFormat="1" applyFont="1" applyBorder="1" applyAlignment="1">
      <alignment horizontal="center" vertical="center"/>
    </xf>
    <xf numFmtId="43" fontId="25" fillId="0" borderId="8" xfId="117" applyNumberFormat="1" applyFont="1" applyBorder="1" applyAlignment="1">
      <alignment horizontal="right" vertical="center"/>
    </xf>
    <xf numFmtId="2" fontId="25" fillId="0" borderId="8" xfId="135" applyNumberFormat="1" applyFont="1" applyBorder="1" applyAlignment="1">
      <alignment horizontal="right" vertical="center"/>
    </xf>
    <xf numFmtId="0" fontId="6" fillId="0" borderId="8" xfId="0" applyFont="1" applyBorder="1" applyAlignment="1">
      <alignment horizontal="left" vertical="top"/>
    </xf>
    <xf numFmtId="0" fontId="27" fillId="0" borderId="8" xfId="0" applyFont="1" applyBorder="1" applyAlignment="1">
      <alignment horizontal="center" wrapText="1"/>
    </xf>
    <xf numFmtId="0" fontId="25" fillId="0" borderId="0" xfId="117" applyFont="1" applyAlignment="1">
      <alignment horizontal="center" vertical="center"/>
    </xf>
    <xf numFmtId="0" fontId="55" fillId="0" borderId="8" xfId="117" applyFont="1" applyBorder="1" applyAlignment="1">
      <alignment horizontal="center" vertical="center" wrapText="1"/>
    </xf>
    <xf numFmtId="0" fontId="27" fillId="0" borderId="0" xfId="0" applyFont="1" applyAlignment="1">
      <alignment horizontal="center" vertical="center" wrapText="1"/>
    </xf>
    <xf numFmtId="1" fontId="56" fillId="0" borderId="8" xfId="0" applyNumberFormat="1" applyFont="1" applyBorder="1" applyAlignment="1">
      <alignment horizontal="center" vertical="center" wrapText="1" shrinkToFit="1"/>
    </xf>
    <xf numFmtId="2" fontId="27" fillId="0" borderId="8" xfId="117" applyNumberFormat="1" applyFont="1" applyBorder="1" applyAlignment="1">
      <alignment horizontal="center" vertical="center"/>
    </xf>
    <xf numFmtId="0" fontId="25" fillId="0" borderId="8" xfId="117" quotePrefix="1" applyFont="1" applyBorder="1" applyAlignment="1">
      <alignment horizontal="center" vertical="center"/>
    </xf>
    <xf numFmtId="0" fontId="25" fillId="0" borderId="8" xfId="0" applyFont="1" applyBorder="1" applyAlignment="1">
      <alignment horizontal="center" vertical="center" wrapText="1"/>
    </xf>
    <xf numFmtId="178" fontId="6" fillId="0" borderId="8" xfId="117" applyNumberFormat="1" applyFont="1" applyBorder="1" applyAlignment="1">
      <alignment horizontal="center" vertical="center"/>
    </xf>
    <xf numFmtId="0" fontId="6" fillId="0" borderId="8" xfId="117" applyFont="1" applyBorder="1" applyAlignment="1">
      <alignment horizontal="right" vertical="center" wrapText="1"/>
    </xf>
    <xf numFmtId="0" fontId="41" fillId="0" borderId="8" xfId="0" applyFont="1" applyBorder="1" applyAlignment="1">
      <alignment horizontal="center" vertical="center"/>
    </xf>
    <xf numFmtId="0" fontId="57" fillId="0" borderId="8" xfId="117" applyFont="1" applyBorder="1" applyAlignment="1">
      <alignment horizontal="center" vertical="center" wrapText="1"/>
    </xf>
    <xf numFmtId="0" fontId="25" fillId="0" borderId="0" xfId="135" applyFont="1" applyAlignment="1">
      <alignment horizontal="center" vertical="center"/>
    </xf>
    <xf numFmtId="0" fontId="25" fillId="0" borderId="0" xfId="87" applyFont="1" applyAlignment="1">
      <alignment vertical="center"/>
    </xf>
    <xf numFmtId="172" fontId="6" fillId="0" borderId="0" xfId="87" applyNumberFormat="1" applyAlignment="1">
      <alignment vertical="center"/>
    </xf>
    <xf numFmtId="0" fontId="6" fillId="0" borderId="0" xfId="87" applyAlignment="1">
      <alignment horizontal="left" vertical="center"/>
    </xf>
    <xf numFmtId="4" fontId="35" fillId="0" borderId="0" xfId="87" applyNumberFormat="1" applyFont="1" applyAlignment="1">
      <alignment horizontal="center" vertical="center" wrapText="1"/>
    </xf>
    <xf numFmtId="3" fontId="35" fillId="0" borderId="0" xfId="87" applyNumberFormat="1" applyFont="1" applyAlignment="1">
      <alignment horizontal="center" vertical="center" wrapText="1"/>
    </xf>
    <xf numFmtId="172" fontId="6" fillId="0" borderId="0" xfId="87" applyNumberFormat="1" applyAlignment="1">
      <alignment horizontal="right" vertical="center"/>
    </xf>
    <xf numFmtId="0" fontId="58" fillId="0" borderId="8" xfId="87" applyFont="1" applyBorder="1" applyAlignment="1">
      <alignment horizontal="center" vertical="center" wrapText="1"/>
    </xf>
    <xf numFmtId="0" fontId="41" fillId="0" borderId="0" xfId="87" applyFont="1" applyAlignment="1">
      <alignment vertical="center"/>
    </xf>
    <xf numFmtId="4" fontId="25" fillId="0" borderId="8" xfId="59" applyNumberFormat="1" applyFont="1" applyFill="1" applyBorder="1" applyAlignment="1" applyProtection="1">
      <alignment vertical="center"/>
    </xf>
    <xf numFmtId="4" fontId="6" fillId="0" borderId="8" xfId="87" applyNumberFormat="1" applyBorder="1" applyAlignment="1">
      <alignment vertical="center"/>
    </xf>
    <xf numFmtId="0" fontId="6" fillId="0" borderId="8" xfId="87" applyBorder="1" applyAlignment="1">
      <alignment horizontal="center" vertical="center" wrapText="1"/>
    </xf>
    <xf numFmtId="0" fontId="6" fillId="0" borderId="8" xfId="87" applyBorder="1" applyAlignment="1">
      <alignment vertical="center"/>
    </xf>
    <xf numFmtId="4" fontId="35" fillId="0" borderId="8" xfId="87" applyNumberFormat="1" applyFont="1" applyBorder="1" applyAlignment="1">
      <alignment vertical="center"/>
    </xf>
    <xf numFmtId="43" fontId="6" fillId="0" borderId="8" xfId="134" applyFont="1" applyBorder="1" applyAlignment="1">
      <alignment vertical="center"/>
    </xf>
    <xf numFmtId="0" fontId="6" fillId="0" borderId="8" xfId="87" applyBorder="1" applyAlignment="1">
      <alignment horizontal="right" vertical="center" wrapText="1"/>
    </xf>
    <xf numFmtId="0" fontId="6" fillId="0" borderId="8" xfId="87" applyBorder="1" applyAlignment="1">
      <alignment horizontal="right" vertical="center"/>
    </xf>
    <xf numFmtId="4" fontId="45" fillId="0" borderId="8" xfId="87" applyNumberFormat="1" applyFont="1" applyBorder="1" applyAlignment="1">
      <alignment vertical="center"/>
    </xf>
    <xf numFmtId="0" fontId="6" fillId="0" borderId="8" xfId="106" applyFont="1" applyBorder="1" applyAlignment="1">
      <alignment horizontal="center" vertical="center"/>
    </xf>
    <xf numFmtId="4" fontId="6" fillId="0" borderId="8" xfId="117" applyNumberFormat="1" applyFont="1" applyBorder="1" applyAlignment="1">
      <alignment vertical="center"/>
    </xf>
    <xf numFmtId="4" fontId="35" fillId="0" borderId="8" xfId="106" applyNumberFormat="1" applyFont="1" applyBorder="1" applyAlignment="1">
      <alignment vertical="center"/>
    </xf>
    <xf numFmtId="4" fontId="6" fillId="0" borderId="8" xfId="106" applyNumberFormat="1" applyFont="1" applyBorder="1" applyAlignment="1">
      <alignment vertical="center"/>
    </xf>
    <xf numFmtId="0" fontId="27" fillId="0" borderId="8" xfId="106" applyFont="1" applyBorder="1" applyAlignment="1">
      <alignment horizontal="right" vertical="center" wrapText="1"/>
    </xf>
    <xf numFmtId="0" fontId="59" fillId="25" borderId="0" xfId="0" applyFont="1" applyFill="1" applyAlignment="1">
      <alignment vertical="top" wrapText="1"/>
    </xf>
    <xf numFmtId="0" fontId="6" fillId="0" borderId="8" xfId="87" applyBorder="1" applyAlignment="1">
      <alignment horizontal="left" vertical="center"/>
    </xf>
    <xf numFmtId="0" fontId="35" fillId="0" borderId="8" xfId="87" applyFont="1" applyBorder="1" applyAlignment="1">
      <alignment horizontal="right" vertical="center"/>
    </xf>
    <xf numFmtId="0" fontId="59" fillId="25" borderId="0" xfId="0" applyFont="1" applyFill="1" applyAlignment="1">
      <alignment horizontal="center" vertical="center" wrapText="1"/>
    </xf>
    <xf numFmtId="0" fontId="59" fillId="25" borderId="15" xfId="0" applyFont="1" applyFill="1" applyBorder="1" applyAlignment="1">
      <alignment vertical="top" wrapText="1"/>
    </xf>
    <xf numFmtId="0" fontId="59" fillId="25" borderId="16" xfId="0" applyFont="1" applyFill="1" applyBorder="1" applyAlignment="1">
      <alignment vertical="top" wrapText="1"/>
    </xf>
    <xf numFmtId="0" fontId="27" fillId="0" borderId="8" xfId="106" applyFont="1" applyBorder="1" applyAlignment="1">
      <alignment horizontal="left" vertical="center" wrapText="1"/>
    </xf>
    <xf numFmtId="0" fontId="26" fillId="0" borderId="0" xfId="106" applyFont="1" applyAlignment="1">
      <alignment horizontal="right" vertical="center"/>
    </xf>
    <xf numFmtId="0" fontId="27" fillId="0" borderId="0" xfId="106" applyFont="1" applyAlignment="1">
      <alignment horizontal="center" vertical="center" wrapText="1"/>
    </xf>
    <xf numFmtId="0" fontId="60" fillId="0" borderId="0" xfId="0" applyFont="1" applyAlignment="1">
      <alignment horizontal="right"/>
    </xf>
    <xf numFmtId="0" fontId="59" fillId="25" borderId="0" xfId="0" applyFont="1" applyFill="1" applyAlignment="1">
      <alignment wrapText="1"/>
    </xf>
    <xf numFmtId="0" fontId="34" fillId="0" borderId="8" xfId="87" applyFont="1" applyBorder="1" applyAlignment="1">
      <alignment horizontal="right" vertical="center"/>
    </xf>
    <xf numFmtId="0" fontId="59" fillId="25" borderId="0" xfId="0" applyFont="1" applyFill="1" applyAlignment="1">
      <alignment horizontal="right"/>
    </xf>
    <xf numFmtId="0" fontId="6" fillId="25" borderId="15" xfId="0" applyFont="1" applyFill="1" applyBorder="1" applyAlignment="1">
      <alignment vertical="top" wrapText="1"/>
    </xf>
    <xf numFmtId="4" fontId="27" fillId="0" borderId="0" xfId="87" applyNumberFormat="1" applyFont="1" applyAlignment="1">
      <alignment vertical="center"/>
    </xf>
    <xf numFmtId="0" fontId="27" fillId="26" borderId="0" xfId="117" applyFont="1" applyFill="1" applyAlignment="1">
      <alignment horizontal="center" vertical="center"/>
    </xf>
    <xf numFmtId="0" fontId="25" fillId="0" borderId="8" xfId="0" applyFont="1" applyBorder="1" applyAlignment="1">
      <alignment horizontal="left" vertical="center" wrapText="1"/>
    </xf>
    <xf numFmtId="2" fontId="25" fillId="0" borderId="8" xfId="0" applyNumberFormat="1" applyFont="1" applyBorder="1" applyAlignment="1">
      <alignment horizontal="center" vertical="center"/>
    </xf>
    <xf numFmtId="0" fontId="34" fillId="0" borderId="8" xfId="106" applyFont="1" applyBorder="1" applyAlignment="1">
      <alignment horizontal="right" vertical="center" wrapText="1"/>
    </xf>
    <xf numFmtId="4" fontId="34" fillId="0" borderId="8" xfId="106" applyNumberFormat="1" applyFont="1" applyBorder="1" applyAlignment="1">
      <alignment horizontal="right" vertical="center"/>
    </xf>
    <xf numFmtId="0" fontId="61" fillId="25" borderId="0" xfId="0" applyFont="1" applyFill="1" applyAlignment="1">
      <alignment horizontal="left"/>
    </xf>
    <xf numFmtId="0" fontId="6" fillId="25" borderId="0" xfId="0" applyFont="1" applyFill="1" applyAlignment="1">
      <alignment vertical="top" wrapText="1"/>
    </xf>
    <xf numFmtId="0" fontId="6" fillId="0" borderId="8" xfId="117" applyFont="1" applyBorder="1" applyAlignment="1">
      <alignment vertical="top" wrapText="1"/>
    </xf>
    <xf numFmtId="0" fontId="62" fillId="0" borderId="8" xfId="87" applyFont="1" applyBorder="1" applyAlignment="1">
      <alignment horizontal="left" vertical="center" wrapText="1"/>
    </xf>
    <xf numFmtId="0" fontId="46" fillId="0" borderId="0" xfId="87" applyFont="1" applyAlignment="1">
      <alignment horizontal="center" vertical="center" wrapText="1"/>
    </xf>
    <xf numFmtId="0" fontId="62" fillId="0" borderId="8" xfId="117" applyFont="1" applyBorder="1" applyAlignment="1">
      <alignment vertical="center" wrapText="1"/>
    </xf>
    <xf numFmtId="0" fontId="62" fillId="0" borderId="8" xfId="117" applyFont="1" applyBorder="1" applyAlignment="1">
      <alignment horizontal="center" vertical="center"/>
    </xf>
    <xf numFmtId="0" fontId="62" fillId="0" borderId="8" xfId="137" applyFont="1" applyBorder="1" applyAlignment="1">
      <alignment horizontal="center" vertical="center" wrapText="1"/>
    </xf>
    <xf numFmtId="0" fontId="62" fillId="0" borderId="8" xfId="0" applyFont="1" applyBorder="1" applyAlignment="1">
      <alignment horizontal="center" vertical="center"/>
    </xf>
    <xf numFmtId="0" fontId="62" fillId="0" borderId="8" xfId="87" applyFont="1" applyBorder="1" applyAlignment="1">
      <alignment horizontal="center" vertical="center"/>
    </xf>
    <xf numFmtId="0" fontId="62" fillId="0" borderId="8" xfId="0" applyFont="1" applyBorder="1" applyAlignment="1">
      <alignment horizontal="left" vertical="center" wrapText="1"/>
    </xf>
    <xf numFmtId="0" fontId="46" fillId="0" borderId="8" xfId="87" applyFont="1" applyBorder="1" applyAlignment="1">
      <alignment horizontal="center" vertical="center" wrapText="1"/>
    </xf>
    <xf numFmtId="0" fontId="62" fillId="0" borderId="8" xfId="117" applyFont="1" applyBorder="1" applyAlignment="1">
      <alignment vertical="center"/>
    </xf>
    <xf numFmtId="0" fontId="62" fillId="0" borderId="8" xfId="0" applyFont="1" applyBorder="1" applyAlignment="1">
      <alignment horizontal="center" vertical="center" wrapText="1"/>
    </xf>
    <xf numFmtId="0" fontId="62" fillId="0" borderId="8" xfId="117" applyFont="1" applyBorder="1" applyAlignment="1">
      <alignment horizontal="left" vertical="center" wrapText="1"/>
    </xf>
    <xf numFmtId="49" fontId="62" fillId="0" borderId="8" xfId="117" applyNumberFormat="1" applyFont="1" applyBorder="1" applyAlignment="1">
      <alignment horizontal="center" vertical="center"/>
    </xf>
    <xf numFmtId="0" fontId="62" fillId="0" borderId="8" xfId="0" applyFont="1" applyBorder="1" applyAlignment="1">
      <alignment vertical="center"/>
    </xf>
    <xf numFmtId="0" fontId="46" fillId="0" borderId="8" xfId="0" applyFont="1" applyBorder="1" applyAlignment="1">
      <alignment horizontal="center" vertical="center"/>
    </xf>
    <xf numFmtId="0" fontId="62" fillId="0" borderId="8" xfId="0" applyFont="1" applyBorder="1" applyAlignment="1">
      <alignment vertical="center" wrapText="1"/>
    </xf>
    <xf numFmtId="0" fontId="62" fillId="0" borderId="8" xfId="0" applyFont="1" applyBorder="1" applyAlignment="1">
      <alignment horizontal="center"/>
    </xf>
    <xf numFmtId="0" fontId="62" fillId="0" borderId="8" xfId="143" applyFont="1" applyBorder="1" applyAlignment="1">
      <alignment vertical="center" wrapText="1"/>
    </xf>
    <xf numFmtId="0" fontId="62" fillId="0" borderId="8" xfId="0" applyFont="1" applyBorder="1" applyAlignment="1">
      <alignment horizontal="left" vertical="center"/>
    </xf>
    <xf numFmtId="0" fontId="6" fillId="0" borderId="8" xfId="106" applyFont="1" applyBorder="1" applyAlignment="1">
      <alignment horizontal="center" vertical="center" textRotation="90" wrapText="1"/>
    </xf>
    <xf numFmtId="0" fontId="6" fillId="0" borderId="9" xfId="106" applyFont="1" applyBorder="1" applyAlignment="1">
      <alignment horizontal="center" vertical="center" wrapText="1"/>
    </xf>
    <xf numFmtId="0" fontId="6" fillId="0" borderId="10" xfId="106" applyFont="1" applyBorder="1" applyAlignment="1">
      <alignment horizontal="center" vertical="center" wrapText="1"/>
    </xf>
    <xf numFmtId="0" fontId="6" fillId="0" borderId="11" xfId="106" applyFont="1" applyBorder="1" applyAlignment="1">
      <alignment horizontal="center" vertical="center" wrapText="1"/>
    </xf>
    <xf numFmtId="0" fontId="6" fillId="0" borderId="12" xfId="106" applyFont="1" applyBorder="1" applyAlignment="1">
      <alignment horizontal="center" vertical="center" wrapText="1"/>
    </xf>
    <xf numFmtId="0" fontId="27" fillId="0" borderId="0" xfId="87" applyFont="1" applyAlignment="1">
      <alignment horizontal="center" vertical="center" wrapText="1"/>
    </xf>
    <xf numFmtId="0" fontId="41" fillId="0" borderId="9" xfId="87" applyFont="1" applyBorder="1" applyAlignment="1">
      <alignment horizontal="center" vertical="center" wrapText="1"/>
    </xf>
    <xf numFmtId="0" fontId="41" fillId="0" borderId="10" xfId="87" applyFont="1" applyBorder="1" applyAlignment="1">
      <alignment horizontal="center" vertical="center" wrapText="1"/>
    </xf>
    <xf numFmtId="0" fontId="58" fillId="0" borderId="13" xfId="87" applyFont="1" applyBorder="1" applyAlignment="1">
      <alignment horizontal="center" vertical="center" wrapText="1"/>
    </xf>
    <xf numFmtId="0" fontId="58" fillId="0" borderId="14" xfId="87" applyFont="1" applyBorder="1" applyAlignment="1">
      <alignment horizontal="center" vertical="center" wrapText="1"/>
    </xf>
    <xf numFmtId="0" fontId="58" fillId="0" borderId="8" xfId="87" applyFont="1" applyBorder="1" applyAlignment="1">
      <alignment horizontal="center" vertical="center" wrapText="1"/>
    </xf>
    <xf numFmtId="0" fontId="41" fillId="0" borderId="8" xfId="117" applyFont="1" applyBorder="1" applyAlignment="1">
      <alignment horizontal="center" vertical="center"/>
    </xf>
    <xf numFmtId="0" fontId="41" fillId="0" borderId="8" xfId="117" applyFont="1" applyBorder="1" applyAlignment="1">
      <alignment horizontal="center" vertical="center" textRotation="90" wrapText="1"/>
    </xf>
    <xf numFmtId="0" fontId="41" fillId="0" borderId="8" xfId="117" applyFont="1" applyBorder="1" applyAlignment="1">
      <alignment horizontal="center" vertical="center" wrapText="1"/>
    </xf>
    <xf numFmtId="2" fontId="41" fillId="0" borderId="8" xfId="117" applyNumberFormat="1" applyFont="1" applyBorder="1" applyAlignment="1">
      <alignment horizontal="center" vertical="center" textRotation="90" wrapText="1"/>
    </xf>
    <xf numFmtId="0" fontId="6" fillId="0" borderId="9" xfId="117" applyFont="1" applyBorder="1" applyAlignment="1">
      <alignment vertical="top" wrapText="1"/>
    </xf>
    <xf numFmtId="0" fontId="63" fillId="0" borderId="7" xfId="0" applyFont="1" applyBorder="1" applyAlignment="1">
      <alignment vertical="top" wrapText="1"/>
    </xf>
    <xf numFmtId="0" fontId="63" fillId="0" borderId="10" xfId="0" applyFont="1" applyBorder="1" applyAlignment="1">
      <alignment vertical="top" wrapText="1"/>
    </xf>
    <xf numFmtId="0" fontId="55" fillId="0" borderId="8" xfId="117" applyFont="1" applyBorder="1" applyAlignment="1">
      <alignment horizontal="center" vertical="center" textRotation="90" wrapText="1"/>
    </xf>
  </cellXfs>
  <cellStyles count="146">
    <cellStyle name="1. izcēlums" xfId="1" xr:uid="{F864FC0D-A7BC-4953-807E-075443EA0FE7}"/>
    <cellStyle name="2. izcēlums" xfId="2" xr:uid="{2551BA91-487E-4F02-80B8-510EAC5F0B8D}"/>
    <cellStyle name="20% - Accent1 2" xfId="3" xr:uid="{6CDD3877-69B8-4D23-9DFF-BE4AE4DBE720}"/>
    <cellStyle name="20% - Accent2 2" xfId="4" xr:uid="{CC202156-61C1-4F79-B58B-6203BCC2FEE3}"/>
    <cellStyle name="20% - Accent3 2" xfId="5" xr:uid="{5DE212F4-1610-47D6-93BB-37228221B0AF}"/>
    <cellStyle name="20% - Accent4 2" xfId="6" xr:uid="{12E19C45-3570-4433-9922-905CBBCE0672}"/>
    <cellStyle name="20% - Accent5 2" xfId="7" xr:uid="{43A9EC8D-8611-434A-8990-16FB5A7649F9}"/>
    <cellStyle name="20% - Accent6 2" xfId="8" xr:uid="{53B596F3-94D7-43B3-824B-EB0A32BA8FF7}"/>
    <cellStyle name="20% no 1. izcēluma" xfId="9" xr:uid="{B8189FE2-0F65-40DA-A993-C7EBB13F3BFC}"/>
    <cellStyle name="20% no 1. izcēluma 2" xfId="10" xr:uid="{8BDD40D0-CE8D-48BB-B1E6-A33FA3BDB553}"/>
    <cellStyle name="20% no 2. izcēluma" xfId="11" xr:uid="{DEE7FACA-E770-485C-858C-C3199358D3F9}"/>
    <cellStyle name="20% no 2. izcēluma 2" xfId="12" xr:uid="{C03474EB-E260-4B77-A4E7-3E5F54EEEACB}"/>
    <cellStyle name="20% no 3. izcēluma" xfId="13" xr:uid="{2596B203-D784-455F-92F1-8662B62D01B0}"/>
    <cellStyle name="20% no 3. izcēluma 2" xfId="14" xr:uid="{206E2A0C-8F38-4221-9F3C-FD214A0482A4}"/>
    <cellStyle name="20% no 4. izcēluma" xfId="15" xr:uid="{F1298D11-FAE6-49E8-8C02-640F07703D1A}"/>
    <cellStyle name="20% no 4. izcēluma 2" xfId="16" xr:uid="{6FBE112C-E657-49D4-8D44-EEB32475D6D8}"/>
    <cellStyle name="20% no 5. izcēluma" xfId="17" xr:uid="{F0F77E38-0CEE-4BB5-B0D3-F5CD3826E6C7}"/>
    <cellStyle name="20% no 5. izcēluma 2" xfId="18" xr:uid="{BE077305-519A-4D7E-A899-3000245FC838}"/>
    <cellStyle name="20% no 6. izcēluma" xfId="19" xr:uid="{997E0C3E-2C77-4354-B35C-E34183BE4F60}"/>
    <cellStyle name="20% no 6. izcēluma 2" xfId="20" xr:uid="{3224798C-7835-4ED5-A342-DC9548CFFFD1}"/>
    <cellStyle name="3. izcēlums " xfId="21" xr:uid="{4F6CB92E-245E-431E-9627-0513827DF0F0}"/>
    <cellStyle name="4. izcēlums" xfId="22" xr:uid="{53DFCDFF-0BC2-451B-B970-72B5989ADB9E}"/>
    <cellStyle name="40% - Accent1 2" xfId="23" xr:uid="{8612743C-02B8-41F4-A0F9-5EFBAFC9AF4D}"/>
    <cellStyle name="40% - Accent2 2" xfId="24" xr:uid="{A59AC00C-470A-4924-980B-67F3D01A493F}"/>
    <cellStyle name="40% - Accent3 2" xfId="25" xr:uid="{BE6F630A-19B6-4143-A06D-1F316EEBCFB9}"/>
    <cellStyle name="40% - Accent4 2" xfId="26" xr:uid="{A317BC8F-FDEF-4244-B72A-AE8C1FE8CC78}"/>
    <cellStyle name="40% - Accent5 2" xfId="27" xr:uid="{D37A4B82-031F-4B47-8688-46078EF33DF8}"/>
    <cellStyle name="40% - Accent6 2" xfId="28" xr:uid="{EBF575AA-3E6E-4045-A14C-0BE3C6A9C49B}"/>
    <cellStyle name="40% no 1. izcēluma" xfId="29" xr:uid="{F28C2BC6-9614-4A9D-99EA-9CBD03AA0F65}"/>
    <cellStyle name="40% no 1. izcēluma 2" xfId="30" xr:uid="{60ED8534-C2D4-40F5-87F3-1C4973B8E60E}"/>
    <cellStyle name="40% no 2. izcēluma" xfId="31" xr:uid="{C072613D-6DA8-4152-A624-42E213885CAF}"/>
    <cellStyle name="40% no 2. izcēluma 2" xfId="32" xr:uid="{1C3F85ED-5DD3-448B-AFB6-DEC2AE1792AC}"/>
    <cellStyle name="40% no 3. izcēluma" xfId="33" xr:uid="{F2BAB44A-EF96-4EFC-B625-DF02C73C42A6}"/>
    <cellStyle name="40% no 3. izcēluma 2" xfId="34" xr:uid="{953DAC15-58BC-4F87-97A8-C19CD6DAAF29}"/>
    <cellStyle name="40% no 4. izcēluma" xfId="35" xr:uid="{DD96B807-7A8A-4CF9-B9D8-82DFFB42CEEC}"/>
    <cellStyle name="40% no 4. izcēluma 2" xfId="36" xr:uid="{3163D0A1-2F15-4122-8DEF-49199742B48E}"/>
    <cellStyle name="40% no 5. izcēluma" xfId="37" xr:uid="{31E741D3-03E3-429A-8191-D6B5F4B597D0}"/>
    <cellStyle name="40% no 5. izcēluma 2" xfId="38" xr:uid="{A2C50AF1-A19D-4B00-9125-2C2E433462B7}"/>
    <cellStyle name="40% no 6. izcēluma" xfId="39" xr:uid="{963EB800-9E73-4635-A154-BE8E4EE49E25}"/>
    <cellStyle name="40% no 6. izcēluma 2" xfId="40" xr:uid="{6BCC015D-E054-4AC8-B1B9-AC2697FE906F}"/>
    <cellStyle name="5. izcēlums" xfId="41" xr:uid="{9B97A415-2481-4B93-8CA3-739087F2CD7B}"/>
    <cellStyle name="6. izcēlums" xfId="42" xr:uid="{D54A3050-8E7A-4AA3-A8C3-4E2745640C9F}"/>
    <cellStyle name="60% no 1. izcēluma" xfId="43" xr:uid="{146C61B7-FCE8-4FF8-A3B2-DA829A8391FC}"/>
    <cellStyle name="60% no 2. izcēluma" xfId="44" xr:uid="{256FE4C4-C104-42E2-BA27-2476569E83F0}"/>
    <cellStyle name="60% no 3. izcēluma" xfId="45" xr:uid="{83CDAE8D-E029-49F9-AA1E-E1F4A92A0174}"/>
    <cellStyle name="60% no 4. izcēluma" xfId="46" xr:uid="{65E9DD38-E849-419E-8E33-B72053E31B96}"/>
    <cellStyle name="60% no 5. izcēluma" xfId="47" xr:uid="{95A6A86C-5F70-4BC3-888F-6500E6CFB5AB}"/>
    <cellStyle name="60% no 6. izcēluma" xfId="48" xr:uid="{C373349A-8B3F-45A4-95D4-4916BD20A16E}"/>
    <cellStyle name="Äåķåęķūé [0]_laroux" xfId="49" xr:uid="{98AD7781-ED51-4A1E-A966-FF7192F7DDA4}"/>
    <cellStyle name="Äåķåęķūé_laroux" xfId="50" xr:uid="{8627B655-2E63-44FB-B6F1-7C58430851E7}"/>
    <cellStyle name="Aprēķināšana" xfId="51" xr:uid="{28F2A094-8B6D-40D6-B3E4-7BCD863D1541}"/>
    <cellStyle name="Brīdinājuma teksts" xfId="52" xr:uid="{20EC354D-1C4A-4EFB-B0F4-5ACD4F2DD05E}"/>
    <cellStyle name="Calculation" xfId="53" builtinId="22" customBuiltin="1"/>
    <cellStyle name="Comma" xfId="134" builtinId="3"/>
    <cellStyle name="Comma 2" xfId="54" xr:uid="{58230B3B-AE1F-4C3D-B2BC-96C5A8D82ABE}"/>
    <cellStyle name="Comma 2 2" xfId="55" xr:uid="{45A088EA-895E-442F-9507-28CC34FE10B9}"/>
    <cellStyle name="Comma 2 3" xfId="56" xr:uid="{6C50E44A-B60B-4C1F-B45C-45956788B68A}"/>
    <cellStyle name="Comma 2 3 2" xfId="57" xr:uid="{5D6AC18D-04C6-46C7-A1B6-574E3C1D047C}"/>
    <cellStyle name="Comma 3" xfId="58" xr:uid="{ACAE2E77-733A-4F77-BB75-86DC5062FFE8}"/>
    <cellStyle name="Comma 4" xfId="59" xr:uid="{5A15BA77-E07F-4BBA-A293-CF1126F168E2}"/>
    <cellStyle name="Comma 5" xfId="60" xr:uid="{312573F8-9407-4489-9346-CCC91B760695}"/>
    <cellStyle name="Comma 5 2" xfId="61" xr:uid="{980B477B-E7C9-45B2-9441-EF8CA719B488}"/>
    <cellStyle name="Comma 6" xfId="62" xr:uid="{6B64B846-D91B-4D69-B967-E0DDF3C1F8E0}"/>
    <cellStyle name="Comma 7" xfId="63" xr:uid="{1466945A-FBF7-47A1-84C4-79B73DE98244}"/>
    <cellStyle name="Comma 8" xfId="64" xr:uid="{CB5921A6-BE90-4F80-BFFC-9A81DAC33653}"/>
    <cellStyle name="Comma_88PSII" xfId="144" xr:uid="{C18467B3-85F9-485D-B48F-0EC5C3ACBD48}"/>
    <cellStyle name="Comma_Kuivizi" xfId="142" xr:uid="{00F506C1-FFFC-4852-9453-CA0C8180ACF1}"/>
    <cellStyle name="Comma_VienibaM" xfId="141" xr:uid="{769F48DD-37E1-4878-A4AA-C03D4AD12E3D}"/>
    <cellStyle name="Date" xfId="65" xr:uid="{8761C0D6-323C-458D-BA52-8FD48FD4C17C}"/>
    <cellStyle name="Dezimal [0]_Compiling Utility Macros" xfId="66" xr:uid="{D6533233-8C99-41B3-9BC9-32E8972DC86F}"/>
    <cellStyle name="Dezimal_Compiling Utility Macros" xfId="67" xr:uid="{BF00B27B-2965-40A4-B398-A83FE711C809}"/>
    <cellStyle name="Divider" xfId="68" xr:uid="{6B2AB68E-9251-4635-9915-6439AA376904}"/>
    <cellStyle name="Excel Built-in Normal" xfId="69" xr:uid="{580B18BF-FDFC-4FA2-A8D3-DD27F4BDFA26}"/>
    <cellStyle name="Fixed" xfId="70" xr:uid="{64098C06-EDA6-4A0B-B610-8D22DEDC700C}"/>
    <cellStyle name="Heading1" xfId="71" xr:uid="{8D665BC5-6536-4FF9-AED8-BAAC798C3907}"/>
    <cellStyle name="Heading2" xfId="72" xr:uid="{A3BE0C34-672C-480E-9CBA-C2933EFEC9C1}"/>
    <cellStyle name="Headline I" xfId="73" xr:uid="{BC12E1ED-F6A7-4B80-932A-E7EF683E4E28}"/>
    <cellStyle name="Headline II" xfId="74" xr:uid="{366D5D36-AF57-4133-BA65-191459E47BD2}"/>
    <cellStyle name="Headline III" xfId="75" xr:uid="{D8858478-ED27-4118-8841-9166A8E035F0}"/>
    <cellStyle name="Ievade" xfId="76" xr:uid="{97C60432-64D4-4A10-904B-31BACFA2E5DB}"/>
    <cellStyle name="Input" xfId="77" builtinId="20" customBuiltin="1"/>
    <cellStyle name="Izvade" xfId="78" xr:uid="{5B92CE67-535D-4BE0-843C-CBAA2949FB5D}"/>
    <cellStyle name="Īįū÷ķūé_laroux" xfId="79" xr:uid="{58732642-994C-44F8-BB69-65DFB60E4F13}"/>
    <cellStyle name="Kopsumma" xfId="80" xr:uid="{D9A64F96-84DA-4D6E-B544-06236F30D7AA}"/>
    <cellStyle name="Neitrāls" xfId="81" xr:uid="{BFC7601C-042A-404B-890E-D56DBA6D6A18}"/>
    <cellStyle name="Neutral" xfId="82" builtinId="28" customBuiltin="1"/>
    <cellStyle name="Normaali_light-98_gun" xfId="83" xr:uid="{B10F079B-BCBF-4B2D-8E2C-0ED9D0F3A872}"/>
    <cellStyle name="Normal" xfId="0" builtinId="0"/>
    <cellStyle name="Normal 10" xfId="84" xr:uid="{E57803EA-962A-4694-8070-79009136261E}"/>
    <cellStyle name="Normal 11" xfId="85" xr:uid="{A0E7DF5D-ED9B-406E-8A97-6A8BDD9799A9}"/>
    <cellStyle name="Normal 15" xfId="86" xr:uid="{2CA4CD59-8D0B-4559-B754-94CF514D4FB3}"/>
    <cellStyle name="Normal 2" xfId="87" xr:uid="{0FC2D977-CA75-4D43-BA36-66F649EE5EDB}"/>
    <cellStyle name="Normal 2 2" xfId="88" xr:uid="{12896DC0-AEEC-4482-ACFA-F7F4EFEAC5BE}"/>
    <cellStyle name="Normal 2 2 2" xfId="89" xr:uid="{819808FA-9764-4FEC-8C7B-A858CE559DD0}"/>
    <cellStyle name="Normal 2 2_Kuldiga_Bernudarzs_01.01" xfId="90" xr:uid="{219FA383-BE8C-4F24-BEAE-3CBF21E9213B}"/>
    <cellStyle name="Normal 2 3" xfId="91" xr:uid="{AC635029-DAC4-4808-AE9B-C0DD544A83A4}"/>
    <cellStyle name="Normal 2 4" xfId="92" xr:uid="{54C87776-6203-4D8A-94D9-FF7F2A7EEDA3}"/>
    <cellStyle name="Normal 2 5" xfId="93" xr:uid="{5D648686-DBF4-4F1B-9A9B-BE9EB0E764AE}"/>
    <cellStyle name="Normal 2 6" xfId="94" xr:uid="{C55BDAF1-D118-4A3A-AE32-07132378D2B5}"/>
    <cellStyle name="Normal 2_Jelgavas_slimnica_Patalogija_20.05.2010._DA1" xfId="95" xr:uid="{1C24A17A-96F4-468F-8F3D-2B8537A53E37}"/>
    <cellStyle name="Normal 3" xfId="96" xr:uid="{869B6319-4530-4FDC-AB90-5CE1264F91F2}"/>
    <cellStyle name="Normal 34" xfId="97" xr:uid="{D3AEFC14-5FCD-4D00-B364-E9B9C829694A}"/>
    <cellStyle name="Normal 35" xfId="98" xr:uid="{F5D4472C-504F-44C4-A267-BAA18A1E300E}"/>
    <cellStyle name="Normal 4" xfId="99" xr:uid="{9D077805-8960-4704-98C0-AE96D672B15B}"/>
    <cellStyle name="Normal 4 2" xfId="100" xr:uid="{1D78939E-5E17-4786-B604-EE306EA513AC}"/>
    <cellStyle name="Normal 5" xfId="101" xr:uid="{78EA6ECC-ECAB-4DF2-A646-C9AEE50553CB}"/>
    <cellStyle name="Normal 6" xfId="102" xr:uid="{C28AE201-37EF-42A1-BEBC-3E86838B20FB}"/>
    <cellStyle name="Normal 6 2" xfId="103" xr:uid="{5FD18288-ECB2-44CF-9D4E-67D66E521392}"/>
    <cellStyle name="Normal 7" xfId="104" xr:uid="{32243AF3-1E02-4243-969A-11CA3F46E0A0}"/>
    <cellStyle name="Normal 8 2 2 3" xfId="105" xr:uid="{40C6EE00-7948-447F-8C19-F40E459D0175}"/>
    <cellStyle name="Normal_2009-08-20_BKUS_20.korpuss_Tame_PASUT." xfId="135" xr:uid="{48C20B36-A3DC-416D-999D-BB8C7F6A59BB}"/>
    <cellStyle name="Normal_2009-08-20_BKUS_20.korpuss_Tame_PASUT._LVM_T sejums_2013" xfId="138" xr:uid="{0FDDD074-2AFF-474B-8AF1-F0BBBB7119BA}"/>
    <cellStyle name="Normal_2010-01-08 Tame CARAN D'ACHE_Rezekne_(plskt.17.00)" xfId="139" xr:uid="{9584D907-4ABF-4FBE-A200-3361FE8AAA45}"/>
    <cellStyle name="Normal_Liepaja Peldu 5 UK tames" xfId="136" xr:uid="{88366EF3-0BD7-41DD-BDB0-E41C37872F8A}"/>
    <cellStyle name="Normal_OzolniekuUKT_07_07_2009_ar_formulam" xfId="106" xr:uid="{9199B9BD-F6EC-48E3-B6B6-0EE6F47F057B}"/>
    <cellStyle name="Normal_Rucava rotalu laukums - tabulas" xfId="140" xr:uid="{9A9718D9-FE9B-43ED-BFB7-97A6836C9463}"/>
    <cellStyle name="Normal_Sheet1" xfId="143" xr:uid="{B21601D5-685F-4DB5-A28A-4A5DF097FE65}"/>
    <cellStyle name="Normal_Siguldas 27 - tabulas" xfId="137" xr:uid="{2B6985DC-6E9F-4688-9F0D-5086B415718F}"/>
    <cellStyle name="Normal_VienibaM" xfId="145" xr:uid="{DC2E897D-B492-4972-BE02-6DC3C63A6D76}"/>
    <cellStyle name="Nosaukums" xfId="107" xr:uid="{C003333D-B988-43A3-BAE5-BA8C3B04729C}"/>
    <cellStyle name="Note 2" xfId="108" xr:uid="{FDF24DCE-5546-48FB-9FDD-A5615DE12E27}"/>
    <cellStyle name="Output" xfId="109" builtinId="21" customBuiltin="1"/>
    <cellStyle name="Parastais_EL eka+AF8-2" xfId="110" xr:uid="{A6739EBC-093B-4203-8D9B-A0BFA0E83D16}"/>
    <cellStyle name="Percent 2" xfId="111" xr:uid="{1FE0E603-577F-4F03-9415-F4C561C1A5DC}"/>
    <cellStyle name="Percent 3" xfId="112" xr:uid="{6D0073A9-465E-4795-B4A2-6B24A51CD524}"/>
    <cellStyle name="Percent 4" xfId="113" xr:uid="{2137604E-E21A-4186-BA4C-0F45DA3E9BCD}"/>
    <cellStyle name="Position" xfId="114" xr:uid="{95EA50A9-06CC-4361-AAB0-E508AAA20508}"/>
    <cellStyle name="Saistītā šūna" xfId="115" xr:uid="{D8CCF318-2708-40A5-8736-0A8337F3E86C}"/>
    <cellStyle name="Standard_Anpassen der Amortisation" xfId="116" xr:uid="{CA897220-F58B-400A-9308-5BF161821570}"/>
    <cellStyle name="Style 1" xfId="117" xr:uid="{D7C65C36-05FF-402D-AFCA-603E70A6D0D3}"/>
    <cellStyle name="Style 2" xfId="118" xr:uid="{24239435-0B1C-4F8F-A47F-4B4EFA33A45A}"/>
    <cellStyle name="Title" xfId="119" builtinId="15" customBuiltin="1"/>
    <cellStyle name="Total" xfId="120" builtinId="25" customBuiltin="1"/>
    <cellStyle name="Unit" xfId="121" xr:uid="{D1316147-D28C-431C-AF20-FF4AB229F599}"/>
    <cellStyle name="Währung [0]_Compiling Utility Macros" xfId="122" xr:uid="{4E1B548D-CC03-44B6-9484-83AFE2CB7E55}"/>
    <cellStyle name="Währung_Compiling Utility Macros" xfId="123" xr:uid="{8E3FDE8D-34AD-465E-8870-0A286CBC4A71}"/>
    <cellStyle name="Warning Text" xfId="124" builtinId="11" customBuiltin="1"/>
    <cellStyle name="Гиперссылка 2" xfId="125" xr:uid="{F49446C7-4B63-47F1-A5EE-E863F25EC81C}"/>
    <cellStyle name="Нейтральный 2" xfId="126" xr:uid="{69F408FB-A31B-41B5-A12B-24B7DD457288}"/>
    <cellStyle name="Нейтральный 3" xfId="127" xr:uid="{70FC64C3-436C-4F35-8874-4DF3ED8A788B}"/>
    <cellStyle name="Обычный 2" xfId="128" xr:uid="{0BCAAF43-8C98-4411-9D5F-4790C21D5C1D}"/>
    <cellStyle name="Обычный 3" xfId="129" xr:uid="{8D642280-E032-4037-8FD3-D1DF27BB2E2D}"/>
    <cellStyle name="Обычный_33. OZOLNIEKU NOVADA DOME_OZO SKOLA_TELPU, GAITENU, KAPNU TELPU REMONTS_TAME_VADIMS_2011_02_25_melnraksts" xfId="130" xr:uid="{083CF2B1-350D-4F1A-A8B3-10C4FA2CA442}"/>
    <cellStyle name="Процентный_Tame BS AUE" xfId="131" xr:uid="{D62F5042-66EF-4BE8-BC22-389C056E32B9}"/>
    <cellStyle name="Стиль 1" xfId="132" xr:uid="{6E5E17EB-8CEB-4A06-8376-EDEC36F247DB}"/>
    <cellStyle name="Финансовый_Tame BS AUE" xfId="133" xr:uid="{5B7E570C-4998-4A5C-AA09-F820B0E5E6E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externalLink" Target="externalLinks/externalLink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30" Type="http://schemas.openxmlformats.org/officeDocument/2006/relationships/externalLink" Target="externalLinks/externalLink10.xml"/><Relationship Id="rId35"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2</xdr:col>
      <xdr:colOff>2219407</xdr:colOff>
      <xdr:row>19</xdr:row>
      <xdr:rowOff>0</xdr:rowOff>
    </xdr:from>
    <xdr:ext cx="190464" cy="264560"/>
    <xdr:sp macro="" textlink="">
      <xdr:nvSpPr>
        <xdr:cNvPr id="2" name="TextBox 1">
          <a:extLst>
            <a:ext uri="{FF2B5EF4-FFF2-40B4-BE49-F238E27FC236}">
              <a16:creationId xmlns:a16="http://schemas.microsoft.com/office/drawing/2014/main" id="{858BE02E-A601-4C1E-97A7-29095690F6C4}"/>
            </a:ext>
          </a:extLst>
        </xdr:cNvPr>
        <xdr:cNvSpPr txBox="1"/>
      </xdr:nvSpPr>
      <xdr:spPr>
        <a:xfrm>
          <a:off x="30004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19</xdr:row>
      <xdr:rowOff>0</xdr:rowOff>
    </xdr:from>
    <xdr:ext cx="190464" cy="264560"/>
    <xdr:sp macro="" textlink="">
      <xdr:nvSpPr>
        <xdr:cNvPr id="3" name="TextBox 2">
          <a:extLst>
            <a:ext uri="{FF2B5EF4-FFF2-40B4-BE49-F238E27FC236}">
              <a16:creationId xmlns:a16="http://schemas.microsoft.com/office/drawing/2014/main" id="{7769B755-CDE7-43C6-B5D1-791A43BB2763}"/>
            </a:ext>
          </a:extLst>
        </xdr:cNvPr>
        <xdr:cNvSpPr txBox="1"/>
      </xdr:nvSpPr>
      <xdr:spPr>
        <a:xfrm>
          <a:off x="30004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2219407</xdr:colOff>
      <xdr:row>32</xdr:row>
      <xdr:rowOff>0</xdr:rowOff>
    </xdr:from>
    <xdr:ext cx="190464" cy="264560"/>
    <xdr:sp macro="" textlink="">
      <xdr:nvSpPr>
        <xdr:cNvPr id="2" name="TextBox 1">
          <a:extLst>
            <a:ext uri="{FF2B5EF4-FFF2-40B4-BE49-F238E27FC236}">
              <a16:creationId xmlns:a16="http://schemas.microsoft.com/office/drawing/2014/main" id="{96BA293A-3017-4796-A795-33AEA193CAC2}"/>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32</xdr:row>
      <xdr:rowOff>0</xdr:rowOff>
    </xdr:from>
    <xdr:ext cx="190464" cy="264560"/>
    <xdr:sp macro="" textlink="">
      <xdr:nvSpPr>
        <xdr:cNvPr id="3" name="TextBox 2">
          <a:extLst>
            <a:ext uri="{FF2B5EF4-FFF2-40B4-BE49-F238E27FC236}">
              <a16:creationId xmlns:a16="http://schemas.microsoft.com/office/drawing/2014/main" id="{5F752EAA-8572-428E-A84E-D3F8C0FFAA9E}"/>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2</xdr:col>
      <xdr:colOff>2228932</xdr:colOff>
      <xdr:row>18</xdr:row>
      <xdr:rowOff>0</xdr:rowOff>
    </xdr:from>
    <xdr:ext cx="184731" cy="264560"/>
    <xdr:sp macro="" textlink="">
      <xdr:nvSpPr>
        <xdr:cNvPr id="2" name="TextBox 1">
          <a:extLst>
            <a:ext uri="{FF2B5EF4-FFF2-40B4-BE49-F238E27FC236}">
              <a16:creationId xmlns:a16="http://schemas.microsoft.com/office/drawing/2014/main" id="{A12D3125-9A23-4D69-B35C-C2962021F3E9}"/>
            </a:ext>
          </a:extLst>
        </xdr:cNvPr>
        <xdr:cNvSpPr txBox="1"/>
      </xdr:nvSpPr>
      <xdr:spPr>
        <a:xfrm>
          <a:off x="3009982" y="3448050"/>
          <a:ext cx="184731"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2228932</xdr:colOff>
      <xdr:row>18</xdr:row>
      <xdr:rowOff>0</xdr:rowOff>
    </xdr:from>
    <xdr:ext cx="184731" cy="264560"/>
    <xdr:sp macro="" textlink="">
      <xdr:nvSpPr>
        <xdr:cNvPr id="3" name="TextBox 2">
          <a:extLst>
            <a:ext uri="{FF2B5EF4-FFF2-40B4-BE49-F238E27FC236}">
              <a16:creationId xmlns:a16="http://schemas.microsoft.com/office/drawing/2014/main" id="{1DEB5239-1BBB-4FF9-A6C5-E466AEB8F497}"/>
            </a:ext>
          </a:extLst>
        </xdr:cNvPr>
        <xdr:cNvSpPr txBox="1"/>
      </xdr:nvSpPr>
      <xdr:spPr>
        <a:xfrm>
          <a:off x="3009982" y="3448050"/>
          <a:ext cx="184731"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2219407</xdr:colOff>
      <xdr:row>19</xdr:row>
      <xdr:rowOff>0</xdr:rowOff>
    </xdr:from>
    <xdr:ext cx="190464" cy="264560"/>
    <xdr:sp macro="" textlink="">
      <xdr:nvSpPr>
        <xdr:cNvPr id="4" name="TextBox 3">
          <a:extLst>
            <a:ext uri="{FF2B5EF4-FFF2-40B4-BE49-F238E27FC236}">
              <a16:creationId xmlns:a16="http://schemas.microsoft.com/office/drawing/2014/main" id="{E3A56A24-DFF1-4F5B-A3A5-BE59FFCA5CD8}"/>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19</xdr:row>
      <xdr:rowOff>0</xdr:rowOff>
    </xdr:from>
    <xdr:ext cx="190464" cy="264560"/>
    <xdr:sp macro="" textlink="">
      <xdr:nvSpPr>
        <xdr:cNvPr id="5" name="TextBox 4">
          <a:extLst>
            <a:ext uri="{FF2B5EF4-FFF2-40B4-BE49-F238E27FC236}">
              <a16:creationId xmlns:a16="http://schemas.microsoft.com/office/drawing/2014/main" id="{95212E57-33B9-4165-8B0F-E0476A77F242}"/>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2</xdr:col>
      <xdr:colOff>2219407</xdr:colOff>
      <xdr:row>43</xdr:row>
      <xdr:rowOff>0</xdr:rowOff>
    </xdr:from>
    <xdr:ext cx="190464" cy="264560"/>
    <xdr:sp macro="" textlink="">
      <xdr:nvSpPr>
        <xdr:cNvPr id="2" name="TextBox 1">
          <a:extLst>
            <a:ext uri="{FF2B5EF4-FFF2-40B4-BE49-F238E27FC236}">
              <a16:creationId xmlns:a16="http://schemas.microsoft.com/office/drawing/2014/main" id="{267D24D1-8C32-4649-8D46-F2C2B3A40010}"/>
            </a:ext>
          </a:extLst>
        </xdr:cNvPr>
        <xdr:cNvSpPr txBox="1"/>
      </xdr:nvSpPr>
      <xdr:spPr>
        <a:xfrm>
          <a:off x="3000457" y="845820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43</xdr:row>
      <xdr:rowOff>0</xdr:rowOff>
    </xdr:from>
    <xdr:ext cx="190464" cy="264560"/>
    <xdr:sp macro="" textlink="">
      <xdr:nvSpPr>
        <xdr:cNvPr id="3" name="TextBox 2">
          <a:extLst>
            <a:ext uri="{FF2B5EF4-FFF2-40B4-BE49-F238E27FC236}">
              <a16:creationId xmlns:a16="http://schemas.microsoft.com/office/drawing/2014/main" id="{4CB7367B-83C9-46AD-B653-8AB0D45E84AA}"/>
            </a:ext>
          </a:extLst>
        </xdr:cNvPr>
        <xdr:cNvSpPr txBox="1"/>
      </xdr:nvSpPr>
      <xdr:spPr>
        <a:xfrm>
          <a:off x="3000457" y="845820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44</xdr:row>
      <xdr:rowOff>0</xdr:rowOff>
    </xdr:from>
    <xdr:ext cx="190464" cy="264560"/>
    <xdr:sp macro="" textlink="">
      <xdr:nvSpPr>
        <xdr:cNvPr id="4" name="TextBox 3">
          <a:extLst>
            <a:ext uri="{FF2B5EF4-FFF2-40B4-BE49-F238E27FC236}">
              <a16:creationId xmlns:a16="http://schemas.microsoft.com/office/drawing/2014/main" id="{C7B4D8E6-9758-4160-9151-38FE5FE96FE4}"/>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44</xdr:row>
      <xdr:rowOff>0</xdr:rowOff>
    </xdr:from>
    <xdr:ext cx="190464" cy="264560"/>
    <xdr:sp macro="" textlink="">
      <xdr:nvSpPr>
        <xdr:cNvPr id="5" name="TextBox 4">
          <a:extLst>
            <a:ext uri="{FF2B5EF4-FFF2-40B4-BE49-F238E27FC236}">
              <a16:creationId xmlns:a16="http://schemas.microsoft.com/office/drawing/2014/main" id="{6A09B3A6-ABEE-4E9F-B8E5-E240603AA536}"/>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2</xdr:col>
      <xdr:colOff>2228932</xdr:colOff>
      <xdr:row>21</xdr:row>
      <xdr:rowOff>0</xdr:rowOff>
    </xdr:from>
    <xdr:ext cx="223063" cy="264560"/>
    <xdr:sp macro="" textlink="">
      <xdr:nvSpPr>
        <xdr:cNvPr id="2" name="TextBox 1">
          <a:extLst>
            <a:ext uri="{FF2B5EF4-FFF2-40B4-BE49-F238E27FC236}">
              <a16:creationId xmlns:a16="http://schemas.microsoft.com/office/drawing/2014/main" id="{3CBF0519-D2F4-42E0-93EC-1697A2D70B06}"/>
            </a:ext>
          </a:extLst>
        </xdr:cNvPr>
        <xdr:cNvSpPr txBox="1"/>
      </xdr:nvSpPr>
      <xdr:spPr>
        <a:xfrm>
          <a:off x="3009982" y="4781550"/>
          <a:ext cx="223063"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2228932</xdr:colOff>
      <xdr:row>21</xdr:row>
      <xdr:rowOff>0</xdr:rowOff>
    </xdr:from>
    <xdr:ext cx="223063" cy="264560"/>
    <xdr:sp macro="" textlink="">
      <xdr:nvSpPr>
        <xdr:cNvPr id="3" name="TextBox 2">
          <a:extLst>
            <a:ext uri="{FF2B5EF4-FFF2-40B4-BE49-F238E27FC236}">
              <a16:creationId xmlns:a16="http://schemas.microsoft.com/office/drawing/2014/main" id="{EDD40E7E-0F76-4681-AF29-E3B0391930C3}"/>
            </a:ext>
          </a:extLst>
        </xdr:cNvPr>
        <xdr:cNvSpPr txBox="1"/>
      </xdr:nvSpPr>
      <xdr:spPr>
        <a:xfrm>
          <a:off x="3009982" y="4781550"/>
          <a:ext cx="223063"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21</xdr:row>
      <xdr:rowOff>0</xdr:rowOff>
    </xdr:from>
    <xdr:ext cx="190464" cy="264560"/>
    <xdr:sp macro="" textlink="">
      <xdr:nvSpPr>
        <xdr:cNvPr id="4" name="TextBox 3">
          <a:extLst>
            <a:ext uri="{FF2B5EF4-FFF2-40B4-BE49-F238E27FC236}">
              <a16:creationId xmlns:a16="http://schemas.microsoft.com/office/drawing/2014/main" id="{5C5AEAFF-395C-486C-9AA7-2EC35D701DE8}"/>
            </a:ext>
          </a:extLst>
        </xdr:cNvPr>
        <xdr:cNvSpPr txBox="1"/>
      </xdr:nvSpPr>
      <xdr:spPr>
        <a:xfrm>
          <a:off x="3000457" y="4781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21</xdr:row>
      <xdr:rowOff>0</xdr:rowOff>
    </xdr:from>
    <xdr:ext cx="190464" cy="264560"/>
    <xdr:sp macro="" textlink="">
      <xdr:nvSpPr>
        <xdr:cNvPr id="5" name="TextBox 4">
          <a:extLst>
            <a:ext uri="{FF2B5EF4-FFF2-40B4-BE49-F238E27FC236}">
              <a16:creationId xmlns:a16="http://schemas.microsoft.com/office/drawing/2014/main" id="{8F6C145C-32C7-4936-B1F7-8F15FDDA85E6}"/>
            </a:ext>
          </a:extLst>
        </xdr:cNvPr>
        <xdr:cNvSpPr txBox="1"/>
      </xdr:nvSpPr>
      <xdr:spPr>
        <a:xfrm>
          <a:off x="3000457" y="4781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23</xdr:row>
      <xdr:rowOff>0</xdr:rowOff>
    </xdr:from>
    <xdr:ext cx="190464" cy="264560"/>
    <xdr:sp macro="" textlink="">
      <xdr:nvSpPr>
        <xdr:cNvPr id="6" name="TextBox 5">
          <a:extLst>
            <a:ext uri="{FF2B5EF4-FFF2-40B4-BE49-F238E27FC236}">
              <a16:creationId xmlns:a16="http://schemas.microsoft.com/office/drawing/2014/main" id="{1C3F4FEC-9DAA-43B2-A5F1-281BA84B2CBC}"/>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23</xdr:row>
      <xdr:rowOff>0</xdr:rowOff>
    </xdr:from>
    <xdr:ext cx="190464" cy="264560"/>
    <xdr:sp macro="" textlink="">
      <xdr:nvSpPr>
        <xdr:cNvPr id="7" name="TextBox 6">
          <a:extLst>
            <a:ext uri="{FF2B5EF4-FFF2-40B4-BE49-F238E27FC236}">
              <a16:creationId xmlns:a16="http://schemas.microsoft.com/office/drawing/2014/main" id="{F90EB613-4894-4EBE-99FF-F1ABA3EB4029}"/>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2</xdr:col>
      <xdr:colOff>2219407</xdr:colOff>
      <xdr:row>57</xdr:row>
      <xdr:rowOff>0</xdr:rowOff>
    </xdr:from>
    <xdr:ext cx="190464" cy="264560"/>
    <xdr:sp macro="" textlink="">
      <xdr:nvSpPr>
        <xdr:cNvPr id="2" name="TextBox 1">
          <a:extLst>
            <a:ext uri="{FF2B5EF4-FFF2-40B4-BE49-F238E27FC236}">
              <a16:creationId xmlns:a16="http://schemas.microsoft.com/office/drawing/2014/main" id="{AA3FCF85-E638-4A3D-82A6-B1209FD986B3}"/>
            </a:ext>
          </a:extLst>
        </xdr:cNvPr>
        <xdr:cNvSpPr txBox="1"/>
      </xdr:nvSpPr>
      <xdr:spPr>
        <a:xfrm>
          <a:off x="3000457" y="13401675"/>
          <a:ext cx="190464"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2219407</xdr:colOff>
      <xdr:row>57</xdr:row>
      <xdr:rowOff>0</xdr:rowOff>
    </xdr:from>
    <xdr:ext cx="190464" cy="264560"/>
    <xdr:sp macro="" textlink="">
      <xdr:nvSpPr>
        <xdr:cNvPr id="3" name="TextBox 2">
          <a:extLst>
            <a:ext uri="{FF2B5EF4-FFF2-40B4-BE49-F238E27FC236}">
              <a16:creationId xmlns:a16="http://schemas.microsoft.com/office/drawing/2014/main" id="{4B8DD308-F84B-47D7-8222-99A3A04ACDB3}"/>
            </a:ext>
          </a:extLst>
        </xdr:cNvPr>
        <xdr:cNvSpPr txBox="1"/>
      </xdr:nvSpPr>
      <xdr:spPr>
        <a:xfrm>
          <a:off x="3000457" y="13401675"/>
          <a:ext cx="190464"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2219407</xdr:colOff>
      <xdr:row>57</xdr:row>
      <xdr:rowOff>0</xdr:rowOff>
    </xdr:from>
    <xdr:ext cx="190464" cy="264560"/>
    <xdr:sp macro="" textlink="">
      <xdr:nvSpPr>
        <xdr:cNvPr id="4" name="TextBox 3">
          <a:extLst>
            <a:ext uri="{FF2B5EF4-FFF2-40B4-BE49-F238E27FC236}">
              <a16:creationId xmlns:a16="http://schemas.microsoft.com/office/drawing/2014/main" id="{59191EAA-27A9-4D92-ACA6-8AB6D49A27DB}"/>
            </a:ext>
          </a:extLst>
        </xdr:cNvPr>
        <xdr:cNvSpPr txBox="1"/>
      </xdr:nvSpPr>
      <xdr:spPr>
        <a:xfrm>
          <a:off x="3000457" y="13401675"/>
          <a:ext cx="190464"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2219407</xdr:colOff>
      <xdr:row>57</xdr:row>
      <xdr:rowOff>0</xdr:rowOff>
    </xdr:from>
    <xdr:ext cx="190464" cy="264560"/>
    <xdr:sp macro="" textlink="">
      <xdr:nvSpPr>
        <xdr:cNvPr id="5" name="TextBox 4">
          <a:extLst>
            <a:ext uri="{FF2B5EF4-FFF2-40B4-BE49-F238E27FC236}">
              <a16:creationId xmlns:a16="http://schemas.microsoft.com/office/drawing/2014/main" id="{1EF11632-A8D2-41B6-8513-956C97C7B248}"/>
            </a:ext>
          </a:extLst>
        </xdr:cNvPr>
        <xdr:cNvSpPr txBox="1"/>
      </xdr:nvSpPr>
      <xdr:spPr>
        <a:xfrm>
          <a:off x="3000457" y="13401675"/>
          <a:ext cx="190464"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2236552</xdr:colOff>
      <xdr:row>57</xdr:row>
      <xdr:rowOff>0</xdr:rowOff>
    </xdr:from>
    <xdr:ext cx="184731" cy="264560"/>
    <xdr:sp macro="" textlink="">
      <xdr:nvSpPr>
        <xdr:cNvPr id="6" name="TextBox 5">
          <a:extLst>
            <a:ext uri="{FF2B5EF4-FFF2-40B4-BE49-F238E27FC236}">
              <a16:creationId xmlns:a16="http://schemas.microsoft.com/office/drawing/2014/main" id="{0DAB9DA5-4519-44AF-8F4F-6DF0FB8B520C}"/>
            </a:ext>
          </a:extLst>
        </xdr:cNvPr>
        <xdr:cNvSpPr txBox="1"/>
      </xdr:nvSpPr>
      <xdr:spPr>
        <a:xfrm>
          <a:off x="3017602" y="13401675"/>
          <a:ext cx="184731"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2236552</xdr:colOff>
      <xdr:row>57</xdr:row>
      <xdr:rowOff>0</xdr:rowOff>
    </xdr:from>
    <xdr:ext cx="184731" cy="264560"/>
    <xdr:sp macro="" textlink="">
      <xdr:nvSpPr>
        <xdr:cNvPr id="7" name="TextBox 6">
          <a:extLst>
            <a:ext uri="{FF2B5EF4-FFF2-40B4-BE49-F238E27FC236}">
              <a16:creationId xmlns:a16="http://schemas.microsoft.com/office/drawing/2014/main" id="{986F139E-9958-4C14-A213-98FB9DDB6FB2}"/>
            </a:ext>
          </a:extLst>
        </xdr:cNvPr>
        <xdr:cNvSpPr txBox="1"/>
      </xdr:nvSpPr>
      <xdr:spPr>
        <a:xfrm>
          <a:off x="3017602" y="13401675"/>
          <a:ext cx="184731"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2219407</xdr:colOff>
      <xdr:row>57</xdr:row>
      <xdr:rowOff>0</xdr:rowOff>
    </xdr:from>
    <xdr:ext cx="190464" cy="264560"/>
    <xdr:sp macro="" textlink="">
      <xdr:nvSpPr>
        <xdr:cNvPr id="8" name="TextBox 7">
          <a:extLst>
            <a:ext uri="{FF2B5EF4-FFF2-40B4-BE49-F238E27FC236}">
              <a16:creationId xmlns:a16="http://schemas.microsoft.com/office/drawing/2014/main" id="{78E8092B-EF99-4BDE-9349-0E8F351CD340}"/>
            </a:ext>
          </a:extLst>
        </xdr:cNvPr>
        <xdr:cNvSpPr txBox="1"/>
      </xdr:nvSpPr>
      <xdr:spPr>
        <a:xfrm>
          <a:off x="3000457" y="13401675"/>
          <a:ext cx="190464"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2219407</xdr:colOff>
      <xdr:row>57</xdr:row>
      <xdr:rowOff>0</xdr:rowOff>
    </xdr:from>
    <xdr:ext cx="190464" cy="264560"/>
    <xdr:sp macro="" textlink="">
      <xdr:nvSpPr>
        <xdr:cNvPr id="9" name="TextBox 8">
          <a:extLst>
            <a:ext uri="{FF2B5EF4-FFF2-40B4-BE49-F238E27FC236}">
              <a16:creationId xmlns:a16="http://schemas.microsoft.com/office/drawing/2014/main" id="{68B1EEA2-A25E-4248-AC6A-B5C02DC0B92E}"/>
            </a:ext>
          </a:extLst>
        </xdr:cNvPr>
        <xdr:cNvSpPr txBox="1"/>
      </xdr:nvSpPr>
      <xdr:spPr>
        <a:xfrm>
          <a:off x="3000457" y="13401675"/>
          <a:ext cx="190464"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2219407</xdr:colOff>
      <xdr:row>59</xdr:row>
      <xdr:rowOff>0</xdr:rowOff>
    </xdr:from>
    <xdr:ext cx="190464" cy="264560"/>
    <xdr:sp macro="" textlink="">
      <xdr:nvSpPr>
        <xdr:cNvPr id="10" name="TextBox 9">
          <a:extLst>
            <a:ext uri="{FF2B5EF4-FFF2-40B4-BE49-F238E27FC236}">
              <a16:creationId xmlns:a16="http://schemas.microsoft.com/office/drawing/2014/main" id="{6C5A5EE4-390C-40E1-A2CA-1B2938F2D546}"/>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59</xdr:row>
      <xdr:rowOff>0</xdr:rowOff>
    </xdr:from>
    <xdr:ext cx="190464" cy="264560"/>
    <xdr:sp macro="" textlink="">
      <xdr:nvSpPr>
        <xdr:cNvPr id="11" name="TextBox 10">
          <a:extLst>
            <a:ext uri="{FF2B5EF4-FFF2-40B4-BE49-F238E27FC236}">
              <a16:creationId xmlns:a16="http://schemas.microsoft.com/office/drawing/2014/main" id="{A30EF94E-955F-4BB6-957E-8D7D187FBB84}"/>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2</xdr:col>
      <xdr:colOff>2236552</xdr:colOff>
      <xdr:row>38</xdr:row>
      <xdr:rowOff>0</xdr:rowOff>
    </xdr:from>
    <xdr:ext cx="184731" cy="264560"/>
    <xdr:sp macro="" textlink="">
      <xdr:nvSpPr>
        <xdr:cNvPr id="2" name="TextBox 1">
          <a:extLst>
            <a:ext uri="{FF2B5EF4-FFF2-40B4-BE49-F238E27FC236}">
              <a16:creationId xmlns:a16="http://schemas.microsoft.com/office/drawing/2014/main" id="{82E44218-89CD-4644-B671-90A1E4B1BAB0}"/>
            </a:ext>
          </a:extLst>
        </xdr:cNvPr>
        <xdr:cNvSpPr txBox="1"/>
      </xdr:nvSpPr>
      <xdr:spPr>
        <a:xfrm>
          <a:off x="3017602" y="8362950"/>
          <a:ext cx="184731"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2236552</xdr:colOff>
      <xdr:row>38</xdr:row>
      <xdr:rowOff>0</xdr:rowOff>
    </xdr:from>
    <xdr:ext cx="184731" cy="264560"/>
    <xdr:sp macro="" textlink="">
      <xdr:nvSpPr>
        <xdr:cNvPr id="3" name="TextBox 2">
          <a:extLst>
            <a:ext uri="{FF2B5EF4-FFF2-40B4-BE49-F238E27FC236}">
              <a16:creationId xmlns:a16="http://schemas.microsoft.com/office/drawing/2014/main" id="{A5599A10-2C9E-405B-8B94-2EFB06AAAC57}"/>
            </a:ext>
          </a:extLst>
        </xdr:cNvPr>
        <xdr:cNvSpPr txBox="1"/>
      </xdr:nvSpPr>
      <xdr:spPr>
        <a:xfrm>
          <a:off x="3017602" y="8362950"/>
          <a:ext cx="184731"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2219407</xdr:colOff>
      <xdr:row>38</xdr:row>
      <xdr:rowOff>0</xdr:rowOff>
    </xdr:from>
    <xdr:ext cx="190464" cy="264560"/>
    <xdr:sp macro="" textlink="">
      <xdr:nvSpPr>
        <xdr:cNvPr id="4" name="TextBox 3">
          <a:extLst>
            <a:ext uri="{FF2B5EF4-FFF2-40B4-BE49-F238E27FC236}">
              <a16:creationId xmlns:a16="http://schemas.microsoft.com/office/drawing/2014/main" id="{DD530803-BCF9-4DAB-B32A-F4F478C7D6E7}"/>
            </a:ext>
          </a:extLst>
        </xdr:cNvPr>
        <xdr:cNvSpPr txBox="1"/>
      </xdr:nvSpPr>
      <xdr:spPr>
        <a:xfrm>
          <a:off x="3000457" y="8362950"/>
          <a:ext cx="190464"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2219407</xdr:colOff>
      <xdr:row>38</xdr:row>
      <xdr:rowOff>0</xdr:rowOff>
    </xdr:from>
    <xdr:ext cx="190464" cy="264560"/>
    <xdr:sp macro="" textlink="">
      <xdr:nvSpPr>
        <xdr:cNvPr id="5" name="TextBox 4">
          <a:extLst>
            <a:ext uri="{FF2B5EF4-FFF2-40B4-BE49-F238E27FC236}">
              <a16:creationId xmlns:a16="http://schemas.microsoft.com/office/drawing/2014/main" id="{7A1FD786-0171-4AA0-8857-0E5D3587D7C5}"/>
            </a:ext>
          </a:extLst>
        </xdr:cNvPr>
        <xdr:cNvSpPr txBox="1"/>
      </xdr:nvSpPr>
      <xdr:spPr>
        <a:xfrm>
          <a:off x="3000457" y="8362950"/>
          <a:ext cx="190464"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2219407</xdr:colOff>
      <xdr:row>39</xdr:row>
      <xdr:rowOff>0</xdr:rowOff>
    </xdr:from>
    <xdr:ext cx="190464" cy="264560"/>
    <xdr:sp macro="" textlink="">
      <xdr:nvSpPr>
        <xdr:cNvPr id="6" name="TextBox 5">
          <a:extLst>
            <a:ext uri="{FF2B5EF4-FFF2-40B4-BE49-F238E27FC236}">
              <a16:creationId xmlns:a16="http://schemas.microsoft.com/office/drawing/2014/main" id="{8E6DEB63-133B-468E-A43A-B4DFCE52F164}"/>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39</xdr:row>
      <xdr:rowOff>0</xdr:rowOff>
    </xdr:from>
    <xdr:ext cx="190464" cy="264560"/>
    <xdr:sp macro="" textlink="">
      <xdr:nvSpPr>
        <xdr:cNvPr id="7" name="TextBox 6">
          <a:extLst>
            <a:ext uri="{FF2B5EF4-FFF2-40B4-BE49-F238E27FC236}">
              <a16:creationId xmlns:a16="http://schemas.microsoft.com/office/drawing/2014/main" id="{E6145C81-F0C9-438A-9132-23A119AEA537}"/>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2</xdr:col>
      <xdr:colOff>2236552</xdr:colOff>
      <xdr:row>20</xdr:row>
      <xdr:rowOff>0</xdr:rowOff>
    </xdr:from>
    <xdr:ext cx="184731" cy="264560"/>
    <xdr:sp macro="" textlink="">
      <xdr:nvSpPr>
        <xdr:cNvPr id="2" name="TextBox 1">
          <a:extLst>
            <a:ext uri="{FF2B5EF4-FFF2-40B4-BE49-F238E27FC236}">
              <a16:creationId xmlns:a16="http://schemas.microsoft.com/office/drawing/2014/main" id="{6DE185FD-0D35-4D3E-A726-673E19EC9103}"/>
            </a:ext>
          </a:extLst>
        </xdr:cNvPr>
        <xdr:cNvSpPr txBox="1"/>
      </xdr:nvSpPr>
      <xdr:spPr>
        <a:xfrm>
          <a:off x="3036652" y="407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2236552</xdr:colOff>
      <xdr:row>20</xdr:row>
      <xdr:rowOff>0</xdr:rowOff>
    </xdr:from>
    <xdr:ext cx="184731" cy="264560"/>
    <xdr:sp macro="" textlink="">
      <xdr:nvSpPr>
        <xdr:cNvPr id="3" name="TextBox 2">
          <a:extLst>
            <a:ext uri="{FF2B5EF4-FFF2-40B4-BE49-F238E27FC236}">
              <a16:creationId xmlns:a16="http://schemas.microsoft.com/office/drawing/2014/main" id="{69A5696A-0CCC-4AED-A9B7-8232873B0638}"/>
            </a:ext>
          </a:extLst>
        </xdr:cNvPr>
        <xdr:cNvSpPr txBox="1"/>
      </xdr:nvSpPr>
      <xdr:spPr>
        <a:xfrm>
          <a:off x="3036652" y="4076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20</xdr:row>
      <xdr:rowOff>0</xdr:rowOff>
    </xdr:from>
    <xdr:ext cx="190464" cy="264560"/>
    <xdr:sp macro="" textlink="">
      <xdr:nvSpPr>
        <xdr:cNvPr id="4" name="TextBox 3">
          <a:extLst>
            <a:ext uri="{FF2B5EF4-FFF2-40B4-BE49-F238E27FC236}">
              <a16:creationId xmlns:a16="http://schemas.microsoft.com/office/drawing/2014/main" id="{AB25842F-060B-4A66-8E8C-EB5E78BEDAF1}"/>
            </a:ext>
          </a:extLst>
        </xdr:cNvPr>
        <xdr:cNvSpPr txBox="1"/>
      </xdr:nvSpPr>
      <xdr:spPr>
        <a:xfrm>
          <a:off x="3019507" y="407670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20</xdr:row>
      <xdr:rowOff>0</xdr:rowOff>
    </xdr:from>
    <xdr:ext cx="190464" cy="264560"/>
    <xdr:sp macro="" textlink="">
      <xdr:nvSpPr>
        <xdr:cNvPr id="5" name="TextBox 4">
          <a:extLst>
            <a:ext uri="{FF2B5EF4-FFF2-40B4-BE49-F238E27FC236}">
              <a16:creationId xmlns:a16="http://schemas.microsoft.com/office/drawing/2014/main" id="{434E84A6-3A56-40DF-8AA8-736FEA273879}"/>
            </a:ext>
          </a:extLst>
        </xdr:cNvPr>
        <xdr:cNvSpPr txBox="1"/>
      </xdr:nvSpPr>
      <xdr:spPr>
        <a:xfrm>
          <a:off x="3019507" y="407670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16</xdr:row>
      <xdr:rowOff>0</xdr:rowOff>
    </xdr:from>
    <xdr:ext cx="190464" cy="264560"/>
    <xdr:sp macro="" textlink="">
      <xdr:nvSpPr>
        <xdr:cNvPr id="6" name="TextBox 5">
          <a:extLst>
            <a:ext uri="{FF2B5EF4-FFF2-40B4-BE49-F238E27FC236}">
              <a16:creationId xmlns:a16="http://schemas.microsoft.com/office/drawing/2014/main" id="{F5752976-0D3A-4A74-9693-E71188B6FC14}"/>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16</xdr:row>
      <xdr:rowOff>0</xdr:rowOff>
    </xdr:from>
    <xdr:ext cx="190464" cy="264560"/>
    <xdr:sp macro="" textlink="">
      <xdr:nvSpPr>
        <xdr:cNvPr id="7" name="TextBox 6">
          <a:extLst>
            <a:ext uri="{FF2B5EF4-FFF2-40B4-BE49-F238E27FC236}">
              <a16:creationId xmlns:a16="http://schemas.microsoft.com/office/drawing/2014/main" id="{F773644C-8842-41C0-937B-CF19CC417990}"/>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2</xdr:col>
      <xdr:colOff>2219407</xdr:colOff>
      <xdr:row>63</xdr:row>
      <xdr:rowOff>0</xdr:rowOff>
    </xdr:from>
    <xdr:ext cx="190464" cy="264560"/>
    <xdr:sp macro="" textlink="">
      <xdr:nvSpPr>
        <xdr:cNvPr id="2" name="TextBox 1">
          <a:extLst>
            <a:ext uri="{FF2B5EF4-FFF2-40B4-BE49-F238E27FC236}">
              <a16:creationId xmlns:a16="http://schemas.microsoft.com/office/drawing/2014/main" id="{EAB0BBBC-B408-42C1-BE4E-FB9F5FCA1B13}"/>
            </a:ext>
          </a:extLst>
        </xdr:cNvPr>
        <xdr:cNvSpPr txBox="1"/>
      </xdr:nvSpPr>
      <xdr:spPr>
        <a:xfrm>
          <a:off x="3162382" y="140303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63</xdr:row>
      <xdr:rowOff>0</xdr:rowOff>
    </xdr:from>
    <xdr:ext cx="190464" cy="264560"/>
    <xdr:sp macro="" textlink="">
      <xdr:nvSpPr>
        <xdr:cNvPr id="3" name="TextBox 2">
          <a:extLst>
            <a:ext uri="{FF2B5EF4-FFF2-40B4-BE49-F238E27FC236}">
              <a16:creationId xmlns:a16="http://schemas.microsoft.com/office/drawing/2014/main" id="{ECDC2E3B-1F31-490C-894D-D572DAE0F78D}"/>
            </a:ext>
          </a:extLst>
        </xdr:cNvPr>
        <xdr:cNvSpPr txBox="1"/>
      </xdr:nvSpPr>
      <xdr:spPr>
        <a:xfrm>
          <a:off x="3162382" y="140303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63</xdr:row>
      <xdr:rowOff>0</xdr:rowOff>
    </xdr:from>
    <xdr:ext cx="190464" cy="264560"/>
    <xdr:sp macro="" textlink="">
      <xdr:nvSpPr>
        <xdr:cNvPr id="4" name="TextBox 3">
          <a:extLst>
            <a:ext uri="{FF2B5EF4-FFF2-40B4-BE49-F238E27FC236}">
              <a16:creationId xmlns:a16="http://schemas.microsoft.com/office/drawing/2014/main" id="{8A6FA69A-5AF6-468C-9E6A-9D00AC36F1F0}"/>
            </a:ext>
          </a:extLst>
        </xdr:cNvPr>
        <xdr:cNvSpPr txBox="1"/>
      </xdr:nvSpPr>
      <xdr:spPr>
        <a:xfrm>
          <a:off x="3162382" y="140303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63</xdr:row>
      <xdr:rowOff>0</xdr:rowOff>
    </xdr:from>
    <xdr:ext cx="190464" cy="264560"/>
    <xdr:sp macro="" textlink="">
      <xdr:nvSpPr>
        <xdr:cNvPr id="5" name="TextBox 4">
          <a:extLst>
            <a:ext uri="{FF2B5EF4-FFF2-40B4-BE49-F238E27FC236}">
              <a16:creationId xmlns:a16="http://schemas.microsoft.com/office/drawing/2014/main" id="{06071810-5466-402B-BDC8-3983C3066F9D}"/>
            </a:ext>
          </a:extLst>
        </xdr:cNvPr>
        <xdr:cNvSpPr txBox="1"/>
      </xdr:nvSpPr>
      <xdr:spPr>
        <a:xfrm>
          <a:off x="3162382" y="140303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64</xdr:row>
      <xdr:rowOff>0</xdr:rowOff>
    </xdr:from>
    <xdr:ext cx="190464" cy="264560"/>
    <xdr:sp macro="" textlink="">
      <xdr:nvSpPr>
        <xdr:cNvPr id="6" name="TextBox 5">
          <a:extLst>
            <a:ext uri="{FF2B5EF4-FFF2-40B4-BE49-F238E27FC236}">
              <a16:creationId xmlns:a16="http://schemas.microsoft.com/office/drawing/2014/main" id="{03814AAD-3D01-4FD5-AF47-F1E01C2BDA8C}"/>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64</xdr:row>
      <xdr:rowOff>0</xdr:rowOff>
    </xdr:from>
    <xdr:ext cx="190464" cy="264560"/>
    <xdr:sp macro="" textlink="">
      <xdr:nvSpPr>
        <xdr:cNvPr id="7" name="TextBox 6">
          <a:extLst>
            <a:ext uri="{FF2B5EF4-FFF2-40B4-BE49-F238E27FC236}">
              <a16:creationId xmlns:a16="http://schemas.microsoft.com/office/drawing/2014/main" id="{8A0EC749-91A5-41B3-9F5E-3244A035FD92}"/>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2</xdr:col>
      <xdr:colOff>2228932</xdr:colOff>
      <xdr:row>15</xdr:row>
      <xdr:rowOff>0</xdr:rowOff>
    </xdr:from>
    <xdr:ext cx="184731" cy="264560"/>
    <xdr:sp macro="" textlink="">
      <xdr:nvSpPr>
        <xdr:cNvPr id="2" name="TextBox 1">
          <a:extLst>
            <a:ext uri="{FF2B5EF4-FFF2-40B4-BE49-F238E27FC236}">
              <a16:creationId xmlns:a16="http://schemas.microsoft.com/office/drawing/2014/main" id="{E38A742B-CF8E-4D3D-A3DA-77DF3E2253C7}"/>
            </a:ext>
          </a:extLst>
        </xdr:cNvPr>
        <xdr:cNvSpPr txBox="1"/>
      </xdr:nvSpPr>
      <xdr:spPr>
        <a:xfrm>
          <a:off x="3009982" y="3476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2228932</xdr:colOff>
      <xdr:row>15</xdr:row>
      <xdr:rowOff>0</xdr:rowOff>
    </xdr:from>
    <xdr:ext cx="184731" cy="264560"/>
    <xdr:sp macro="" textlink="">
      <xdr:nvSpPr>
        <xdr:cNvPr id="3" name="TextBox 2">
          <a:extLst>
            <a:ext uri="{FF2B5EF4-FFF2-40B4-BE49-F238E27FC236}">
              <a16:creationId xmlns:a16="http://schemas.microsoft.com/office/drawing/2014/main" id="{C4DFCBE7-6A71-4DF8-9E4F-5A86D1ECA074}"/>
            </a:ext>
          </a:extLst>
        </xdr:cNvPr>
        <xdr:cNvSpPr txBox="1"/>
      </xdr:nvSpPr>
      <xdr:spPr>
        <a:xfrm>
          <a:off x="3009982" y="3476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16</xdr:row>
      <xdr:rowOff>0</xdr:rowOff>
    </xdr:from>
    <xdr:ext cx="190464" cy="264560"/>
    <xdr:sp macro="" textlink="">
      <xdr:nvSpPr>
        <xdr:cNvPr id="4" name="TextBox 3">
          <a:extLst>
            <a:ext uri="{FF2B5EF4-FFF2-40B4-BE49-F238E27FC236}">
              <a16:creationId xmlns:a16="http://schemas.microsoft.com/office/drawing/2014/main" id="{B817B527-8780-438D-AE97-3A835B796A0A}"/>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16</xdr:row>
      <xdr:rowOff>0</xdr:rowOff>
    </xdr:from>
    <xdr:ext cx="190464" cy="264560"/>
    <xdr:sp macro="" textlink="">
      <xdr:nvSpPr>
        <xdr:cNvPr id="5" name="TextBox 4">
          <a:extLst>
            <a:ext uri="{FF2B5EF4-FFF2-40B4-BE49-F238E27FC236}">
              <a16:creationId xmlns:a16="http://schemas.microsoft.com/office/drawing/2014/main" id="{BA044E37-2F64-4C7C-9CFA-45CBA3F1A9D9}"/>
            </a:ext>
          </a:extLst>
        </xdr:cNvPr>
        <xdr:cNvSpPr txBox="1"/>
      </xdr:nvSpPr>
      <xdr:spPr>
        <a:xfrm>
          <a:off x="3229057" y="46291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11.xml><?xml version="1.0" encoding="utf-8"?>
<xdr:wsDr xmlns:xdr="http://schemas.openxmlformats.org/drawingml/2006/spreadsheetDrawing" xmlns:a="http://schemas.openxmlformats.org/drawingml/2006/main">
  <xdr:oneCellAnchor>
    <xdr:from>
      <xdr:col>2</xdr:col>
      <xdr:colOff>2228932</xdr:colOff>
      <xdr:row>15</xdr:row>
      <xdr:rowOff>0</xdr:rowOff>
    </xdr:from>
    <xdr:ext cx="184731" cy="264560"/>
    <xdr:sp macro="" textlink="">
      <xdr:nvSpPr>
        <xdr:cNvPr id="2" name="TextBox 1">
          <a:extLst>
            <a:ext uri="{FF2B5EF4-FFF2-40B4-BE49-F238E27FC236}">
              <a16:creationId xmlns:a16="http://schemas.microsoft.com/office/drawing/2014/main" id="{91AF5FB9-C7C6-45E4-A2C3-9F9104481239}"/>
            </a:ext>
          </a:extLst>
        </xdr:cNvPr>
        <xdr:cNvSpPr txBox="1"/>
      </xdr:nvSpPr>
      <xdr:spPr>
        <a:xfrm>
          <a:off x="3009982" y="3476625"/>
          <a:ext cx="184731"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2228932</xdr:colOff>
      <xdr:row>15</xdr:row>
      <xdr:rowOff>0</xdr:rowOff>
    </xdr:from>
    <xdr:ext cx="184731" cy="264560"/>
    <xdr:sp macro="" textlink="">
      <xdr:nvSpPr>
        <xdr:cNvPr id="3" name="TextBox 2">
          <a:extLst>
            <a:ext uri="{FF2B5EF4-FFF2-40B4-BE49-F238E27FC236}">
              <a16:creationId xmlns:a16="http://schemas.microsoft.com/office/drawing/2014/main" id="{B41A5EFC-EAF7-40EB-B82A-A18027C103DE}"/>
            </a:ext>
          </a:extLst>
        </xdr:cNvPr>
        <xdr:cNvSpPr txBox="1"/>
      </xdr:nvSpPr>
      <xdr:spPr>
        <a:xfrm>
          <a:off x="3009982" y="3476625"/>
          <a:ext cx="184731" cy="264560"/>
        </a:xfrm>
        <a:prstGeom prst="rect">
          <a:avLst/>
        </a:prstGeom>
        <a:noFill/>
        <a:ln>
          <a:noFill/>
        </a:ln>
        <a:effectLst/>
      </xdr:spPr>
      <xdr:txBody>
        <a:bodyPr vertOverflow="clip" wrap="none" rtlCol="0" anchor="t">
          <a:spAutoFit/>
        </a:bodyPr>
        <a:lstStyle/>
        <a:p>
          <a:pPr marL="0" marR="0" lvl="0" indent="0" defTabSz="914400" eaLnBrk="1" fontAlgn="auto" latinLnBrk="0" hangingPunct="1">
            <a:lnSpc>
              <a:spcPct val="100000"/>
            </a:lnSpc>
            <a:spcBef>
              <a:spcPts val="0"/>
            </a:spcBef>
            <a:spcAft>
              <a:spcPts val="0"/>
            </a:spcAft>
            <a:buClrTx/>
            <a:buSzTx/>
            <a:buFontTx/>
            <a:buNone/>
            <a:tabLst/>
            <a:defRPr/>
          </a:pPr>
          <a:endParaRPr kumimoji="0" lang="lv-LV" sz="1800" b="0" i="0" u="none" strike="noStrike" kern="0" cap="none" spc="0" normalizeH="0" baseline="0" noProof="0">
            <a:ln>
              <a:noFill/>
            </a:ln>
            <a:solidFill>
              <a:sysClr val="windowText" lastClr="000000"/>
            </a:solidFill>
            <a:effectLst/>
            <a:uLnTx/>
            <a:uFillTx/>
            <a:latin typeface="Calibri"/>
            <a:ea typeface="+mn-ea"/>
            <a:cs typeface="+mn-cs"/>
          </a:endParaRPr>
        </a:p>
      </xdr:txBody>
    </xdr:sp>
    <xdr:clientData/>
  </xdr:oneCellAnchor>
  <xdr:oneCellAnchor>
    <xdr:from>
      <xdr:col>2</xdr:col>
      <xdr:colOff>2219407</xdr:colOff>
      <xdr:row>17</xdr:row>
      <xdr:rowOff>0</xdr:rowOff>
    </xdr:from>
    <xdr:ext cx="190464" cy="264560"/>
    <xdr:sp macro="" textlink="">
      <xdr:nvSpPr>
        <xdr:cNvPr id="4" name="TextBox 3">
          <a:extLst>
            <a:ext uri="{FF2B5EF4-FFF2-40B4-BE49-F238E27FC236}">
              <a16:creationId xmlns:a16="http://schemas.microsoft.com/office/drawing/2014/main" id="{7EE3D271-09E0-49E2-886D-634CB6BE56B3}"/>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17</xdr:row>
      <xdr:rowOff>0</xdr:rowOff>
    </xdr:from>
    <xdr:ext cx="190464" cy="264560"/>
    <xdr:sp macro="" textlink="">
      <xdr:nvSpPr>
        <xdr:cNvPr id="5" name="TextBox 4">
          <a:extLst>
            <a:ext uri="{FF2B5EF4-FFF2-40B4-BE49-F238E27FC236}">
              <a16:creationId xmlns:a16="http://schemas.microsoft.com/office/drawing/2014/main" id="{5BA9CA6D-ACA0-4413-B633-68C81FFDF78B}"/>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12.xml><?xml version="1.0" encoding="utf-8"?>
<xdr:wsDr xmlns:xdr="http://schemas.openxmlformats.org/drawingml/2006/spreadsheetDrawing" xmlns:a="http://schemas.openxmlformats.org/drawingml/2006/main">
  <xdr:oneCellAnchor>
    <xdr:from>
      <xdr:col>2</xdr:col>
      <xdr:colOff>2219407</xdr:colOff>
      <xdr:row>50</xdr:row>
      <xdr:rowOff>0</xdr:rowOff>
    </xdr:from>
    <xdr:ext cx="190464" cy="264560"/>
    <xdr:sp macro="" textlink="">
      <xdr:nvSpPr>
        <xdr:cNvPr id="2" name="TextBox 1">
          <a:extLst>
            <a:ext uri="{FF2B5EF4-FFF2-40B4-BE49-F238E27FC236}">
              <a16:creationId xmlns:a16="http://schemas.microsoft.com/office/drawing/2014/main" id="{7EFF9535-7C49-42EC-80A6-C58E719C548F}"/>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50</xdr:row>
      <xdr:rowOff>0</xdr:rowOff>
    </xdr:from>
    <xdr:ext cx="190464" cy="264560"/>
    <xdr:sp macro="" textlink="">
      <xdr:nvSpPr>
        <xdr:cNvPr id="3" name="TextBox 2">
          <a:extLst>
            <a:ext uri="{FF2B5EF4-FFF2-40B4-BE49-F238E27FC236}">
              <a16:creationId xmlns:a16="http://schemas.microsoft.com/office/drawing/2014/main" id="{192410B4-9A06-4309-98E4-0AA51442B211}"/>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13.xml><?xml version="1.0" encoding="utf-8"?>
<xdr:wsDr xmlns:xdr="http://schemas.openxmlformats.org/drawingml/2006/spreadsheetDrawing" xmlns:a="http://schemas.openxmlformats.org/drawingml/2006/main">
  <xdr:oneCellAnchor>
    <xdr:from>
      <xdr:col>2</xdr:col>
      <xdr:colOff>2219407</xdr:colOff>
      <xdr:row>46</xdr:row>
      <xdr:rowOff>0</xdr:rowOff>
    </xdr:from>
    <xdr:ext cx="190464" cy="264560"/>
    <xdr:sp macro="" textlink="">
      <xdr:nvSpPr>
        <xdr:cNvPr id="2" name="TextBox 1">
          <a:extLst>
            <a:ext uri="{FF2B5EF4-FFF2-40B4-BE49-F238E27FC236}">
              <a16:creationId xmlns:a16="http://schemas.microsoft.com/office/drawing/2014/main" id="{D99E8ADE-E67B-4794-90B9-72334DF92AE2}"/>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46</xdr:row>
      <xdr:rowOff>0</xdr:rowOff>
    </xdr:from>
    <xdr:ext cx="190464" cy="264560"/>
    <xdr:sp macro="" textlink="">
      <xdr:nvSpPr>
        <xdr:cNvPr id="3" name="TextBox 2">
          <a:extLst>
            <a:ext uri="{FF2B5EF4-FFF2-40B4-BE49-F238E27FC236}">
              <a16:creationId xmlns:a16="http://schemas.microsoft.com/office/drawing/2014/main" id="{E75CCA27-304A-456D-82AA-EEBCEC8BA3BB}"/>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14.xml><?xml version="1.0" encoding="utf-8"?>
<xdr:wsDr xmlns:xdr="http://schemas.openxmlformats.org/drawingml/2006/spreadsheetDrawing" xmlns:a="http://schemas.openxmlformats.org/drawingml/2006/main">
  <xdr:oneCellAnchor>
    <xdr:from>
      <xdr:col>2</xdr:col>
      <xdr:colOff>2228932</xdr:colOff>
      <xdr:row>18</xdr:row>
      <xdr:rowOff>0</xdr:rowOff>
    </xdr:from>
    <xdr:ext cx="184731" cy="264560"/>
    <xdr:sp macro="" textlink="">
      <xdr:nvSpPr>
        <xdr:cNvPr id="2" name="TextBox 1">
          <a:extLst>
            <a:ext uri="{FF2B5EF4-FFF2-40B4-BE49-F238E27FC236}">
              <a16:creationId xmlns:a16="http://schemas.microsoft.com/office/drawing/2014/main" id="{69CEF1DA-46A3-4736-B179-A0651D940CB3}"/>
            </a:ext>
          </a:extLst>
        </xdr:cNvPr>
        <xdr:cNvSpPr txBox="1"/>
      </xdr:nvSpPr>
      <xdr:spPr>
        <a:xfrm>
          <a:off x="3009982" y="4152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2228932</xdr:colOff>
      <xdr:row>18</xdr:row>
      <xdr:rowOff>0</xdr:rowOff>
    </xdr:from>
    <xdr:ext cx="184731" cy="264560"/>
    <xdr:sp macro="" textlink="">
      <xdr:nvSpPr>
        <xdr:cNvPr id="3" name="TextBox 2">
          <a:extLst>
            <a:ext uri="{FF2B5EF4-FFF2-40B4-BE49-F238E27FC236}">
              <a16:creationId xmlns:a16="http://schemas.microsoft.com/office/drawing/2014/main" id="{A2979A83-0E7F-41C0-B033-F6335B0E7AAE}"/>
            </a:ext>
          </a:extLst>
        </xdr:cNvPr>
        <xdr:cNvSpPr txBox="1"/>
      </xdr:nvSpPr>
      <xdr:spPr>
        <a:xfrm>
          <a:off x="3009982" y="4152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19</xdr:row>
      <xdr:rowOff>0</xdr:rowOff>
    </xdr:from>
    <xdr:ext cx="190464" cy="264560"/>
    <xdr:sp macro="" textlink="">
      <xdr:nvSpPr>
        <xdr:cNvPr id="4" name="TextBox 3">
          <a:extLst>
            <a:ext uri="{FF2B5EF4-FFF2-40B4-BE49-F238E27FC236}">
              <a16:creationId xmlns:a16="http://schemas.microsoft.com/office/drawing/2014/main" id="{36BA719F-A6D1-40E8-81A3-44C4F029CF8F}"/>
            </a:ext>
          </a:extLst>
        </xdr:cNvPr>
        <xdr:cNvSpPr txBox="1"/>
      </xdr:nvSpPr>
      <xdr:spPr>
        <a:xfrm>
          <a:off x="3000457" y="43148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19</xdr:row>
      <xdr:rowOff>0</xdr:rowOff>
    </xdr:from>
    <xdr:ext cx="190464" cy="264560"/>
    <xdr:sp macro="" textlink="">
      <xdr:nvSpPr>
        <xdr:cNvPr id="5" name="TextBox 4">
          <a:extLst>
            <a:ext uri="{FF2B5EF4-FFF2-40B4-BE49-F238E27FC236}">
              <a16:creationId xmlns:a16="http://schemas.microsoft.com/office/drawing/2014/main" id="{A6613901-83A4-461D-A0B1-BEBCFD2CD197}"/>
            </a:ext>
          </a:extLst>
        </xdr:cNvPr>
        <xdr:cNvSpPr txBox="1"/>
      </xdr:nvSpPr>
      <xdr:spPr>
        <a:xfrm>
          <a:off x="3000457" y="43148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18</xdr:row>
      <xdr:rowOff>0</xdr:rowOff>
    </xdr:from>
    <xdr:ext cx="190464" cy="264560"/>
    <xdr:sp macro="" textlink="">
      <xdr:nvSpPr>
        <xdr:cNvPr id="6" name="TextBox 5">
          <a:extLst>
            <a:ext uri="{FF2B5EF4-FFF2-40B4-BE49-F238E27FC236}">
              <a16:creationId xmlns:a16="http://schemas.microsoft.com/office/drawing/2014/main" id="{772B3D36-7B76-4FCF-BECC-C434908AEFBE}"/>
            </a:ext>
          </a:extLst>
        </xdr:cNvPr>
        <xdr:cNvSpPr txBox="1"/>
      </xdr:nvSpPr>
      <xdr:spPr>
        <a:xfrm>
          <a:off x="3000457" y="415290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18</xdr:row>
      <xdr:rowOff>0</xdr:rowOff>
    </xdr:from>
    <xdr:ext cx="190464" cy="264560"/>
    <xdr:sp macro="" textlink="">
      <xdr:nvSpPr>
        <xdr:cNvPr id="7" name="TextBox 6">
          <a:extLst>
            <a:ext uri="{FF2B5EF4-FFF2-40B4-BE49-F238E27FC236}">
              <a16:creationId xmlns:a16="http://schemas.microsoft.com/office/drawing/2014/main" id="{F5853D1D-903E-4833-8E13-F23D1EF0ACD0}"/>
            </a:ext>
          </a:extLst>
        </xdr:cNvPr>
        <xdr:cNvSpPr txBox="1"/>
      </xdr:nvSpPr>
      <xdr:spPr>
        <a:xfrm>
          <a:off x="3000457" y="415290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20</xdr:row>
      <xdr:rowOff>0</xdr:rowOff>
    </xdr:from>
    <xdr:ext cx="190464" cy="264560"/>
    <xdr:sp macro="" textlink="">
      <xdr:nvSpPr>
        <xdr:cNvPr id="8" name="TextBox 7">
          <a:extLst>
            <a:ext uri="{FF2B5EF4-FFF2-40B4-BE49-F238E27FC236}">
              <a16:creationId xmlns:a16="http://schemas.microsoft.com/office/drawing/2014/main" id="{A30D8E6B-3933-44A4-9535-B1B61BA2402D}"/>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20</xdr:row>
      <xdr:rowOff>0</xdr:rowOff>
    </xdr:from>
    <xdr:ext cx="190464" cy="264560"/>
    <xdr:sp macro="" textlink="">
      <xdr:nvSpPr>
        <xdr:cNvPr id="9" name="TextBox 8">
          <a:extLst>
            <a:ext uri="{FF2B5EF4-FFF2-40B4-BE49-F238E27FC236}">
              <a16:creationId xmlns:a16="http://schemas.microsoft.com/office/drawing/2014/main" id="{3EF4DF64-BD56-4455-8380-97B271F1739F}"/>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15.xml><?xml version="1.0" encoding="utf-8"?>
<xdr:wsDr xmlns:xdr="http://schemas.openxmlformats.org/drawingml/2006/spreadsheetDrawing" xmlns:a="http://schemas.openxmlformats.org/drawingml/2006/main">
  <xdr:oneCellAnchor>
    <xdr:from>
      <xdr:col>2</xdr:col>
      <xdr:colOff>2219407</xdr:colOff>
      <xdr:row>23</xdr:row>
      <xdr:rowOff>0</xdr:rowOff>
    </xdr:from>
    <xdr:ext cx="190464" cy="264560"/>
    <xdr:sp macro="" textlink="">
      <xdr:nvSpPr>
        <xdr:cNvPr id="2" name="TextBox 1">
          <a:extLst>
            <a:ext uri="{FF2B5EF4-FFF2-40B4-BE49-F238E27FC236}">
              <a16:creationId xmlns:a16="http://schemas.microsoft.com/office/drawing/2014/main" id="{FCFF611F-3010-4B32-8153-0749FE92397F}"/>
            </a:ext>
          </a:extLst>
        </xdr:cNvPr>
        <xdr:cNvSpPr txBox="1"/>
      </xdr:nvSpPr>
      <xdr:spPr>
        <a:xfrm>
          <a:off x="3000457" y="50006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23</xdr:row>
      <xdr:rowOff>0</xdr:rowOff>
    </xdr:from>
    <xdr:ext cx="190464" cy="264560"/>
    <xdr:sp macro="" textlink="">
      <xdr:nvSpPr>
        <xdr:cNvPr id="3" name="TextBox 2">
          <a:extLst>
            <a:ext uri="{FF2B5EF4-FFF2-40B4-BE49-F238E27FC236}">
              <a16:creationId xmlns:a16="http://schemas.microsoft.com/office/drawing/2014/main" id="{2E84375A-8BE9-4F65-A8F5-13ABC7B1D9D9}"/>
            </a:ext>
          </a:extLst>
        </xdr:cNvPr>
        <xdr:cNvSpPr txBox="1"/>
      </xdr:nvSpPr>
      <xdr:spPr>
        <a:xfrm>
          <a:off x="3000457" y="50006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2228932</xdr:colOff>
      <xdr:row>23</xdr:row>
      <xdr:rowOff>0</xdr:rowOff>
    </xdr:from>
    <xdr:ext cx="184731" cy="264560"/>
    <xdr:sp macro="" textlink="">
      <xdr:nvSpPr>
        <xdr:cNvPr id="4" name="TextBox 3">
          <a:extLst>
            <a:ext uri="{FF2B5EF4-FFF2-40B4-BE49-F238E27FC236}">
              <a16:creationId xmlns:a16="http://schemas.microsoft.com/office/drawing/2014/main" id="{F354572D-F3F4-4B51-9598-3B4C60644289}"/>
            </a:ext>
          </a:extLst>
        </xdr:cNvPr>
        <xdr:cNvSpPr txBox="1"/>
      </xdr:nvSpPr>
      <xdr:spPr>
        <a:xfrm>
          <a:off x="3009982" y="500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2228932</xdr:colOff>
      <xdr:row>23</xdr:row>
      <xdr:rowOff>0</xdr:rowOff>
    </xdr:from>
    <xdr:ext cx="184731" cy="264560"/>
    <xdr:sp macro="" textlink="">
      <xdr:nvSpPr>
        <xdr:cNvPr id="5" name="TextBox 4">
          <a:extLst>
            <a:ext uri="{FF2B5EF4-FFF2-40B4-BE49-F238E27FC236}">
              <a16:creationId xmlns:a16="http://schemas.microsoft.com/office/drawing/2014/main" id="{748E1EF6-51DC-4F69-9CE7-5DD16D9E84EF}"/>
            </a:ext>
          </a:extLst>
        </xdr:cNvPr>
        <xdr:cNvSpPr txBox="1"/>
      </xdr:nvSpPr>
      <xdr:spPr>
        <a:xfrm>
          <a:off x="3009982" y="5000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23</xdr:row>
      <xdr:rowOff>0</xdr:rowOff>
    </xdr:from>
    <xdr:ext cx="190464" cy="264560"/>
    <xdr:sp macro="" textlink="">
      <xdr:nvSpPr>
        <xdr:cNvPr id="6" name="TextBox 5">
          <a:extLst>
            <a:ext uri="{FF2B5EF4-FFF2-40B4-BE49-F238E27FC236}">
              <a16:creationId xmlns:a16="http://schemas.microsoft.com/office/drawing/2014/main" id="{B8312269-37E0-4E31-A06E-3CC5064D5E5A}"/>
            </a:ext>
          </a:extLst>
        </xdr:cNvPr>
        <xdr:cNvSpPr txBox="1"/>
      </xdr:nvSpPr>
      <xdr:spPr>
        <a:xfrm>
          <a:off x="3000457" y="5162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23</xdr:row>
      <xdr:rowOff>0</xdr:rowOff>
    </xdr:from>
    <xdr:ext cx="190464" cy="264560"/>
    <xdr:sp macro="" textlink="">
      <xdr:nvSpPr>
        <xdr:cNvPr id="7" name="TextBox 6">
          <a:extLst>
            <a:ext uri="{FF2B5EF4-FFF2-40B4-BE49-F238E27FC236}">
              <a16:creationId xmlns:a16="http://schemas.microsoft.com/office/drawing/2014/main" id="{25686DE1-5997-4187-B1E9-E1DE0C68A919}"/>
            </a:ext>
          </a:extLst>
        </xdr:cNvPr>
        <xdr:cNvSpPr txBox="1"/>
      </xdr:nvSpPr>
      <xdr:spPr>
        <a:xfrm>
          <a:off x="3000457" y="5162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23</xdr:row>
      <xdr:rowOff>0</xdr:rowOff>
    </xdr:from>
    <xdr:ext cx="190464" cy="264560"/>
    <xdr:sp macro="" textlink="">
      <xdr:nvSpPr>
        <xdr:cNvPr id="8" name="TextBox 7">
          <a:extLst>
            <a:ext uri="{FF2B5EF4-FFF2-40B4-BE49-F238E27FC236}">
              <a16:creationId xmlns:a16="http://schemas.microsoft.com/office/drawing/2014/main" id="{65438E6D-E743-47C6-BB42-4EF384F4C97E}"/>
            </a:ext>
          </a:extLst>
        </xdr:cNvPr>
        <xdr:cNvSpPr txBox="1"/>
      </xdr:nvSpPr>
      <xdr:spPr>
        <a:xfrm>
          <a:off x="3000457" y="50006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23</xdr:row>
      <xdr:rowOff>0</xdr:rowOff>
    </xdr:from>
    <xdr:ext cx="190464" cy="264560"/>
    <xdr:sp macro="" textlink="">
      <xdr:nvSpPr>
        <xdr:cNvPr id="9" name="TextBox 8">
          <a:extLst>
            <a:ext uri="{FF2B5EF4-FFF2-40B4-BE49-F238E27FC236}">
              <a16:creationId xmlns:a16="http://schemas.microsoft.com/office/drawing/2014/main" id="{EDE6396F-339F-477A-990E-9E62DA4F92CE}"/>
            </a:ext>
          </a:extLst>
        </xdr:cNvPr>
        <xdr:cNvSpPr txBox="1"/>
      </xdr:nvSpPr>
      <xdr:spPr>
        <a:xfrm>
          <a:off x="3000457" y="50006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24</xdr:row>
      <xdr:rowOff>0</xdr:rowOff>
    </xdr:from>
    <xdr:ext cx="190464" cy="264560"/>
    <xdr:sp macro="" textlink="">
      <xdr:nvSpPr>
        <xdr:cNvPr id="10" name="TextBox 9">
          <a:extLst>
            <a:ext uri="{FF2B5EF4-FFF2-40B4-BE49-F238E27FC236}">
              <a16:creationId xmlns:a16="http://schemas.microsoft.com/office/drawing/2014/main" id="{B1E8DF1E-01BC-430E-862C-0047FDB21ACB}"/>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24</xdr:row>
      <xdr:rowOff>0</xdr:rowOff>
    </xdr:from>
    <xdr:ext cx="190464" cy="264560"/>
    <xdr:sp macro="" textlink="">
      <xdr:nvSpPr>
        <xdr:cNvPr id="11" name="TextBox 10">
          <a:extLst>
            <a:ext uri="{FF2B5EF4-FFF2-40B4-BE49-F238E27FC236}">
              <a16:creationId xmlns:a16="http://schemas.microsoft.com/office/drawing/2014/main" id="{F45F30B3-7B01-46A1-B980-0C3ED9D3A03B}"/>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16.xml><?xml version="1.0" encoding="utf-8"?>
<xdr:wsDr xmlns:xdr="http://schemas.openxmlformats.org/drawingml/2006/spreadsheetDrawing" xmlns:a="http://schemas.openxmlformats.org/drawingml/2006/main">
  <xdr:oneCellAnchor>
    <xdr:from>
      <xdr:col>2</xdr:col>
      <xdr:colOff>2219407</xdr:colOff>
      <xdr:row>15</xdr:row>
      <xdr:rowOff>0</xdr:rowOff>
    </xdr:from>
    <xdr:ext cx="190464" cy="264560"/>
    <xdr:sp macro="" textlink="">
      <xdr:nvSpPr>
        <xdr:cNvPr id="2" name="TextBox 1">
          <a:extLst>
            <a:ext uri="{FF2B5EF4-FFF2-40B4-BE49-F238E27FC236}">
              <a16:creationId xmlns:a16="http://schemas.microsoft.com/office/drawing/2014/main" id="{0ACB53FF-D886-4B98-9CAE-AA3C07AE70EC}"/>
            </a:ext>
          </a:extLst>
        </xdr:cNvPr>
        <xdr:cNvSpPr txBox="1"/>
      </xdr:nvSpPr>
      <xdr:spPr>
        <a:xfrm>
          <a:off x="3000457" y="32861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15</xdr:row>
      <xdr:rowOff>0</xdr:rowOff>
    </xdr:from>
    <xdr:ext cx="190464" cy="264560"/>
    <xdr:sp macro="" textlink="">
      <xdr:nvSpPr>
        <xdr:cNvPr id="3" name="TextBox 2">
          <a:extLst>
            <a:ext uri="{FF2B5EF4-FFF2-40B4-BE49-F238E27FC236}">
              <a16:creationId xmlns:a16="http://schemas.microsoft.com/office/drawing/2014/main" id="{841A907C-8539-424C-A109-AF0B6C87D461}"/>
            </a:ext>
          </a:extLst>
        </xdr:cNvPr>
        <xdr:cNvSpPr txBox="1"/>
      </xdr:nvSpPr>
      <xdr:spPr>
        <a:xfrm>
          <a:off x="3000457" y="32861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2228932</xdr:colOff>
      <xdr:row>15</xdr:row>
      <xdr:rowOff>0</xdr:rowOff>
    </xdr:from>
    <xdr:ext cx="184731" cy="264560"/>
    <xdr:sp macro="" textlink="">
      <xdr:nvSpPr>
        <xdr:cNvPr id="4" name="TextBox 3">
          <a:extLst>
            <a:ext uri="{FF2B5EF4-FFF2-40B4-BE49-F238E27FC236}">
              <a16:creationId xmlns:a16="http://schemas.microsoft.com/office/drawing/2014/main" id="{D5C1ED34-A899-41CA-B0DA-050662D33959}"/>
            </a:ext>
          </a:extLst>
        </xdr:cNvPr>
        <xdr:cNvSpPr txBox="1"/>
      </xdr:nvSpPr>
      <xdr:spPr>
        <a:xfrm>
          <a:off x="3009982" y="328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2228932</xdr:colOff>
      <xdr:row>15</xdr:row>
      <xdr:rowOff>0</xdr:rowOff>
    </xdr:from>
    <xdr:ext cx="184731" cy="264560"/>
    <xdr:sp macro="" textlink="">
      <xdr:nvSpPr>
        <xdr:cNvPr id="5" name="TextBox 4">
          <a:extLst>
            <a:ext uri="{FF2B5EF4-FFF2-40B4-BE49-F238E27FC236}">
              <a16:creationId xmlns:a16="http://schemas.microsoft.com/office/drawing/2014/main" id="{C8C9EFB1-A006-4C6B-81E7-D3ADE79EA84B}"/>
            </a:ext>
          </a:extLst>
        </xdr:cNvPr>
        <xdr:cNvSpPr txBox="1"/>
      </xdr:nvSpPr>
      <xdr:spPr>
        <a:xfrm>
          <a:off x="3009982" y="3286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15</xdr:row>
      <xdr:rowOff>0</xdr:rowOff>
    </xdr:from>
    <xdr:ext cx="190464" cy="264560"/>
    <xdr:sp macro="" textlink="">
      <xdr:nvSpPr>
        <xdr:cNvPr id="6" name="TextBox 5">
          <a:extLst>
            <a:ext uri="{FF2B5EF4-FFF2-40B4-BE49-F238E27FC236}">
              <a16:creationId xmlns:a16="http://schemas.microsoft.com/office/drawing/2014/main" id="{C6B77C03-A0FA-40D6-B6A2-CCF2415C55B6}"/>
            </a:ext>
          </a:extLst>
        </xdr:cNvPr>
        <xdr:cNvSpPr txBox="1"/>
      </xdr:nvSpPr>
      <xdr:spPr>
        <a:xfrm>
          <a:off x="3000457" y="34480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15</xdr:row>
      <xdr:rowOff>0</xdr:rowOff>
    </xdr:from>
    <xdr:ext cx="190464" cy="264560"/>
    <xdr:sp macro="" textlink="">
      <xdr:nvSpPr>
        <xdr:cNvPr id="7" name="TextBox 6">
          <a:extLst>
            <a:ext uri="{FF2B5EF4-FFF2-40B4-BE49-F238E27FC236}">
              <a16:creationId xmlns:a16="http://schemas.microsoft.com/office/drawing/2014/main" id="{3A77B230-4ED8-406C-A859-A7118F36C34D}"/>
            </a:ext>
          </a:extLst>
        </xdr:cNvPr>
        <xdr:cNvSpPr txBox="1"/>
      </xdr:nvSpPr>
      <xdr:spPr>
        <a:xfrm>
          <a:off x="3000457" y="34480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15</xdr:row>
      <xdr:rowOff>0</xdr:rowOff>
    </xdr:from>
    <xdr:ext cx="190464" cy="264560"/>
    <xdr:sp macro="" textlink="">
      <xdr:nvSpPr>
        <xdr:cNvPr id="8" name="TextBox 7">
          <a:extLst>
            <a:ext uri="{FF2B5EF4-FFF2-40B4-BE49-F238E27FC236}">
              <a16:creationId xmlns:a16="http://schemas.microsoft.com/office/drawing/2014/main" id="{FEF12CE8-8B30-4A4A-9E57-9CF1FA79FD27}"/>
            </a:ext>
          </a:extLst>
        </xdr:cNvPr>
        <xdr:cNvSpPr txBox="1"/>
      </xdr:nvSpPr>
      <xdr:spPr>
        <a:xfrm>
          <a:off x="3000457" y="32861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15</xdr:row>
      <xdr:rowOff>0</xdr:rowOff>
    </xdr:from>
    <xdr:ext cx="190464" cy="264560"/>
    <xdr:sp macro="" textlink="">
      <xdr:nvSpPr>
        <xdr:cNvPr id="9" name="TextBox 8">
          <a:extLst>
            <a:ext uri="{FF2B5EF4-FFF2-40B4-BE49-F238E27FC236}">
              <a16:creationId xmlns:a16="http://schemas.microsoft.com/office/drawing/2014/main" id="{885886FB-46B0-4F6D-9B44-91D01232FF20}"/>
            </a:ext>
          </a:extLst>
        </xdr:cNvPr>
        <xdr:cNvSpPr txBox="1"/>
      </xdr:nvSpPr>
      <xdr:spPr>
        <a:xfrm>
          <a:off x="3000457" y="32861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16</xdr:row>
      <xdr:rowOff>0</xdr:rowOff>
    </xdr:from>
    <xdr:ext cx="190464" cy="264560"/>
    <xdr:sp macro="" textlink="">
      <xdr:nvSpPr>
        <xdr:cNvPr id="10" name="TextBox 9">
          <a:extLst>
            <a:ext uri="{FF2B5EF4-FFF2-40B4-BE49-F238E27FC236}">
              <a16:creationId xmlns:a16="http://schemas.microsoft.com/office/drawing/2014/main" id="{5C275C34-20F1-4793-9E19-00EEFE5D8C88}"/>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16</xdr:row>
      <xdr:rowOff>0</xdr:rowOff>
    </xdr:from>
    <xdr:ext cx="190464" cy="264560"/>
    <xdr:sp macro="" textlink="">
      <xdr:nvSpPr>
        <xdr:cNvPr id="11" name="TextBox 10">
          <a:extLst>
            <a:ext uri="{FF2B5EF4-FFF2-40B4-BE49-F238E27FC236}">
              <a16:creationId xmlns:a16="http://schemas.microsoft.com/office/drawing/2014/main" id="{2C497AEC-A3A2-4ACF-9462-ED80F5CF3E26}"/>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17.xml><?xml version="1.0" encoding="utf-8"?>
<xdr:wsDr xmlns:xdr="http://schemas.openxmlformats.org/drawingml/2006/spreadsheetDrawing" xmlns:a="http://schemas.openxmlformats.org/drawingml/2006/main">
  <xdr:oneCellAnchor>
    <xdr:from>
      <xdr:col>2</xdr:col>
      <xdr:colOff>2228932</xdr:colOff>
      <xdr:row>113</xdr:row>
      <xdr:rowOff>0</xdr:rowOff>
    </xdr:from>
    <xdr:ext cx="184731" cy="264560"/>
    <xdr:sp macro="" textlink="">
      <xdr:nvSpPr>
        <xdr:cNvPr id="2" name="TextBox 1">
          <a:extLst>
            <a:ext uri="{FF2B5EF4-FFF2-40B4-BE49-F238E27FC236}">
              <a16:creationId xmlns:a16="http://schemas.microsoft.com/office/drawing/2014/main" id="{5879E1E7-68BB-4931-A143-3B20FBE55C02}"/>
            </a:ext>
          </a:extLst>
        </xdr:cNvPr>
        <xdr:cNvSpPr txBox="1"/>
      </xdr:nvSpPr>
      <xdr:spPr>
        <a:xfrm>
          <a:off x="3029032" y="3009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2228932</xdr:colOff>
      <xdr:row>113</xdr:row>
      <xdr:rowOff>0</xdr:rowOff>
    </xdr:from>
    <xdr:ext cx="184731" cy="264560"/>
    <xdr:sp macro="" textlink="">
      <xdr:nvSpPr>
        <xdr:cNvPr id="3" name="TextBox 2">
          <a:extLst>
            <a:ext uri="{FF2B5EF4-FFF2-40B4-BE49-F238E27FC236}">
              <a16:creationId xmlns:a16="http://schemas.microsoft.com/office/drawing/2014/main" id="{9E22E634-D869-4239-B251-90EDC451F04F}"/>
            </a:ext>
          </a:extLst>
        </xdr:cNvPr>
        <xdr:cNvSpPr txBox="1"/>
      </xdr:nvSpPr>
      <xdr:spPr>
        <a:xfrm>
          <a:off x="3029032" y="30099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113</xdr:row>
      <xdr:rowOff>0</xdr:rowOff>
    </xdr:from>
    <xdr:ext cx="190464" cy="264560"/>
    <xdr:sp macro="" textlink="">
      <xdr:nvSpPr>
        <xdr:cNvPr id="4" name="TextBox 3">
          <a:extLst>
            <a:ext uri="{FF2B5EF4-FFF2-40B4-BE49-F238E27FC236}">
              <a16:creationId xmlns:a16="http://schemas.microsoft.com/office/drawing/2014/main" id="{59827400-2EF5-46EA-9143-12F566447219}"/>
            </a:ext>
          </a:extLst>
        </xdr:cNvPr>
        <xdr:cNvSpPr txBox="1"/>
      </xdr:nvSpPr>
      <xdr:spPr>
        <a:xfrm>
          <a:off x="3019507" y="302609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113</xdr:row>
      <xdr:rowOff>0</xdr:rowOff>
    </xdr:from>
    <xdr:ext cx="190464" cy="264560"/>
    <xdr:sp macro="" textlink="">
      <xdr:nvSpPr>
        <xdr:cNvPr id="5" name="TextBox 4">
          <a:extLst>
            <a:ext uri="{FF2B5EF4-FFF2-40B4-BE49-F238E27FC236}">
              <a16:creationId xmlns:a16="http://schemas.microsoft.com/office/drawing/2014/main" id="{6D2857BE-62C0-4F6D-98F4-22450F5E04F2}"/>
            </a:ext>
          </a:extLst>
        </xdr:cNvPr>
        <xdr:cNvSpPr txBox="1"/>
      </xdr:nvSpPr>
      <xdr:spPr>
        <a:xfrm>
          <a:off x="3019507" y="302609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113</xdr:row>
      <xdr:rowOff>0</xdr:rowOff>
    </xdr:from>
    <xdr:ext cx="190464" cy="264560"/>
    <xdr:sp macro="" textlink="">
      <xdr:nvSpPr>
        <xdr:cNvPr id="6" name="TextBox 5">
          <a:extLst>
            <a:ext uri="{FF2B5EF4-FFF2-40B4-BE49-F238E27FC236}">
              <a16:creationId xmlns:a16="http://schemas.microsoft.com/office/drawing/2014/main" id="{61363BDD-C589-4674-91F1-60FA2066B1D8}"/>
            </a:ext>
          </a:extLst>
        </xdr:cNvPr>
        <xdr:cNvSpPr txBox="1"/>
      </xdr:nvSpPr>
      <xdr:spPr>
        <a:xfrm>
          <a:off x="3019507" y="3009900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113</xdr:row>
      <xdr:rowOff>0</xdr:rowOff>
    </xdr:from>
    <xdr:ext cx="190464" cy="264560"/>
    <xdr:sp macro="" textlink="">
      <xdr:nvSpPr>
        <xdr:cNvPr id="7" name="TextBox 6">
          <a:extLst>
            <a:ext uri="{FF2B5EF4-FFF2-40B4-BE49-F238E27FC236}">
              <a16:creationId xmlns:a16="http://schemas.microsoft.com/office/drawing/2014/main" id="{235684BC-F977-4AD4-BB89-B9A89712500D}"/>
            </a:ext>
          </a:extLst>
        </xdr:cNvPr>
        <xdr:cNvSpPr txBox="1"/>
      </xdr:nvSpPr>
      <xdr:spPr>
        <a:xfrm>
          <a:off x="3019507" y="3009900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114</xdr:row>
      <xdr:rowOff>0</xdr:rowOff>
    </xdr:from>
    <xdr:ext cx="190464" cy="264560"/>
    <xdr:sp macro="" textlink="">
      <xdr:nvSpPr>
        <xdr:cNvPr id="8" name="TextBox 7">
          <a:extLst>
            <a:ext uri="{FF2B5EF4-FFF2-40B4-BE49-F238E27FC236}">
              <a16:creationId xmlns:a16="http://schemas.microsoft.com/office/drawing/2014/main" id="{D6F2FC89-68FE-4D5B-8521-57E86AA49783}"/>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114</xdr:row>
      <xdr:rowOff>0</xdr:rowOff>
    </xdr:from>
    <xdr:ext cx="190464" cy="264560"/>
    <xdr:sp macro="" textlink="">
      <xdr:nvSpPr>
        <xdr:cNvPr id="9" name="TextBox 8">
          <a:extLst>
            <a:ext uri="{FF2B5EF4-FFF2-40B4-BE49-F238E27FC236}">
              <a16:creationId xmlns:a16="http://schemas.microsoft.com/office/drawing/2014/main" id="{30B2545C-AFE9-4CC2-A85F-9D9A55976AB5}"/>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18.xml><?xml version="1.0" encoding="utf-8"?>
<xdr:wsDr xmlns:xdr="http://schemas.openxmlformats.org/drawingml/2006/spreadsheetDrawing" xmlns:a="http://schemas.openxmlformats.org/drawingml/2006/main">
  <xdr:oneCellAnchor>
    <xdr:from>
      <xdr:col>2</xdr:col>
      <xdr:colOff>2228932</xdr:colOff>
      <xdr:row>19</xdr:row>
      <xdr:rowOff>0</xdr:rowOff>
    </xdr:from>
    <xdr:ext cx="184731" cy="264560"/>
    <xdr:sp macro="" textlink="">
      <xdr:nvSpPr>
        <xdr:cNvPr id="2" name="TextBox 1">
          <a:extLst>
            <a:ext uri="{FF2B5EF4-FFF2-40B4-BE49-F238E27FC236}">
              <a16:creationId xmlns:a16="http://schemas.microsoft.com/office/drawing/2014/main" id="{AB7618B4-FBCE-4D91-96C2-7BBA4629A83A}"/>
            </a:ext>
          </a:extLst>
        </xdr:cNvPr>
        <xdr:cNvSpPr txBox="1"/>
      </xdr:nvSpPr>
      <xdr:spPr>
        <a:xfrm>
          <a:off x="3029032" y="401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2228932</xdr:colOff>
      <xdr:row>19</xdr:row>
      <xdr:rowOff>0</xdr:rowOff>
    </xdr:from>
    <xdr:ext cx="184731" cy="264560"/>
    <xdr:sp macro="" textlink="">
      <xdr:nvSpPr>
        <xdr:cNvPr id="3" name="TextBox 2">
          <a:extLst>
            <a:ext uri="{FF2B5EF4-FFF2-40B4-BE49-F238E27FC236}">
              <a16:creationId xmlns:a16="http://schemas.microsoft.com/office/drawing/2014/main" id="{7FB6944D-D1B2-4DE5-B9EC-12EE3BE60BD6}"/>
            </a:ext>
          </a:extLst>
        </xdr:cNvPr>
        <xdr:cNvSpPr txBox="1"/>
      </xdr:nvSpPr>
      <xdr:spPr>
        <a:xfrm>
          <a:off x="3029032" y="40100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19</xdr:row>
      <xdr:rowOff>0</xdr:rowOff>
    </xdr:from>
    <xdr:ext cx="190464" cy="264560"/>
    <xdr:sp macro="" textlink="">
      <xdr:nvSpPr>
        <xdr:cNvPr id="4" name="TextBox 3">
          <a:extLst>
            <a:ext uri="{FF2B5EF4-FFF2-40B4-BE49-F238E27FC236}">
              <a16:creationId xmlns:a16="http://schemas.microsoft.com/office/drawing/2014/main" id="{FC9238CF-C6C6-4BE8-991E-04DAA99A121D}"/>
            </a:ext>
          </a:extLst>
        </xdr:cNvPr>
        <xdr:cNvSpPr txBox="1"/>
      </xdr:nvSpPr>
      <xdr:spPr>
        <a:xfrm>
          <a:off x="3019507" y="41719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19</xdr:row>
      <xdr:rowOff>0</xdr:rowOff>
    </xdr:from>
    <xdr:ext cx="190464" cy="264560"/>
    <xdr:sp macro="" textlink="">
      <xdr:nvSpPr>
        <xdr:cNvPr id="5" name="TextBox 4">
          <a:extLst>
            <a:ext uri="{FF2B5EF4-FFF2-40B4-BE49-F238E27FC236}">
              <a16:creationId xmlns:a16="http://schemas.microsoft.com/office/drawing/2014/main" id="{428AF6A1-3910-4318-A7BE-A93F06CD30DE}"/>
            </a:ext>
          </a:extLst>
        </xdr:cNvPr>
        <xdr:cNvSpPr txBox="1"/>
      </xdr:nvSpPr>
      <xdr:spPr>
        <a:xfrm>
          <a:off x="3019507" y="41719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19</xdr:row>
      <xdr:rowOff>0</xdr:rowOff>
    </xdr:from>
    <xdr:ext cx="190464" cy="264560"/>
    <xdr:sp macro="" textlink="">
      <xdr:nvSpPr>
        <xdr:cNvPr id="6" name="TextBox 5">
          <a:extLst>
            <a:ext uri="{FF2B5EF4-FFF2-40B4-BE49-F238E27FC236}">
              <a16:creationId xmlns:a16="http://schemas.microsoft.com/office/drawing/2014/main" id="{4271A355-33B3-4AEB-AC77-C59B83600BF4}"/>
            </a:ext>
          </a:extLst>
        </xdr:cNvPr>
        <xdr:cNvSpPr txBox="1"/>
      </xdr:nvSpPr>
      <xdr:spPr>
        <a:xfrm>
          <a:off x="3019507" y="40100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19</xdr:row>
      <xdr:rowOff>0</xdr:rowOff>
    </xdr:from>
    <xdr:ext cx="190464" cy="264560"/>
    <xdr:sp macro="" textlink="">
      <xdr:nvSpPr>
        <xdr:cNvPr id="7" name="TextBox 6">
          <a:extLst>
            <a:ext uri="{FF2B5EF4-FFF2-40B4-BE49-F238E27FC236}">
              <a16:creationId xmlns:a16="http://schemas.microsoft.com/office/drawing/2014/main" id="{CB431B4B-00E6-4497-9A10-48C8C3FD96CD}"/>
            </a:ext>
          </a:extLst>
        </xdr:cNvPr>
        <xdr:cNvSpPr txBox="1"/>
      </xdr:nvSpPr>
      <xdr:spPr>
        <a:xfrm>
          <a:off x="3019507" y="4010025"/>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20</xdr:row>
      <xdr:rowOff>0</xdr:rowOff>
    </xdr:from>
    <xdr:ext cx="190464" cy="264560"/>
    <xdr:sp macro="" textlink="">
      <xdr:nvSpPr>
        <xdr:cNvPr id="8" name="TextBox 7">
          <a:extLst>
            <a:ext uri="{FF2B5EF4-FFF2-40B4-BE49-F238E27FC236}">
              <a16:creationId xmlns:a16="http://schemas.microsoft.com/office/drawing/2014/main" id="{069DF0A5-A085-4805-AB35-662222B1FF1C}"/>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2219407</xdr:colOff>
      <xdr:row>20</xdr:row>
      <xdr:rowOff>0</xdr:rowOff>
    </xdr:from>
    <xdr:ext cx="190464" cy="264560"/>
    <xdr:sp macro="" textlink="">
      <xdr:nvSpPr>
        <xdr:cNvPr id="9" name="TextBox 8">
          <a:extLst>
            <a:ext uri="{FF2B5EF4-FFF2-40B4-BE49-F238E27FC236}">
              <a16:creationId xmlns:a16="http://schemas.microsoft.com/office/drawing/2014/main" id="{CA1EA3BF-1560-40B2-AB16-610D9A7EE146}"/>
            </a:ext>
          </a:extLst>
        </xdr:cNvPr>
        <xdr:cNvSpPr txBox="1"/>
      </xdr:nvSpPr>
      <xdr:spPr>
        <a:xfrm>
          <a:off x="3295732" y="3638550"/>
          <a:ext cx="190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Kesko%20Agro,%20Riga\target%20price%20blanco.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gars\sandra%20doc\Documents%20and%20Settings\Edza\My%20Documents\Sandra%20Doc\Tamesana\Ekodienests\Madonas_kulturas_nams\Madona_AK_28_08_2006_ST_klienta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FO-TAMESANA\Sandras%20dokumenti\Users\Laptop\Desktop\tames\akvateks\Teikas\CFO\Salaspils3vsk\Documents%20and%20Settings\user\My%20Documents\tamesana2\KK\dampeli\tames\ABC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FO-TAMESANA\Sandras%20dokumenti\Users\Laptop\Desktop\Documents%20and%20Settings\user\My%20Documents\tamesana2\KK\dampeli\tames\ABC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dgars\sandra%20doc\Documents%20and%20Settings\Edza\My%20Documents\Sandra%20Doc\Tamesana\ARPLAN\ALFA2\Tames\arhivsVKBMS\ABC1.xls"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cerkazi-my.sharepoint.com/personal/janis_cerkazi_onmicrosoft_com/Documents/Darba/1_Cerkazi-G/Tames/2025/Kekava2025/ATZINUMS/tames/1_Tame_&#310;ekavas%20stadions_II_karta.xlsx" TargetMode="External"/><Relationship Id="rId1" Type="http://schemas.openxmlformats.org/officeDocument/2006/relationships/externalLinkPath" Target="https://cerkazi-my.sharepoint.com/personal/janis_cerkazi_onmicrosoft_com/Documents/Darba/1_Cerkazi-G/Tames/2025/Kekava2025/ATZINUMS/tames/1_Tame_&#310;ekavas%20stadions_II_karta.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https://cerkazi-my.sharepoint.com/personal/janis_cerkazi_onmicrosoft_com/Documents/Darba/1_Cerkazi-G/Tames/2025/Kekava2025/ATZINUMS/tames/3_Tame_&#310;ekavas%20stadions_III_karta.xlsx" TargetMode="External"/><Relationship Id="rId1" Type="http://schemas.openxmlformats.org/officeDocument/2006/relationships/externalLinkPath" Target="https://cerkazi-my.sharepoint.com/personal/janis_cerkazi_onmicrosoft_com/Documents/Darba/1_Cerkazi-G/Tames/2025/Kekava2025/ATZINUMS/tames/3_Tame_&#310;ekavas%20stadions_III_karta.xlsx"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https://cerkazi-my.sharepoint.com/personal/janis_cerkazi_onmicrosoft_com/Documents/Darba/1_Cerkazi-G/Tames/2025/Kekava2025/ATZINUMS/tames/Tame_&#310;ekavas%20stadions_V_k&#257;rta.xlsx" TargetMode="External"/><Relationship Id="rId1" Type="http://schemas.openxmlformats.org/officeDocument/2006/relationships/externalLinkPath" Target="https://cerkazi-my.sharepoint.com/personal/janis_cerkazi_onmicrosoft_com/Documents/Darba/1_Cerkazi-G/Tames/2025/Kekava2025/ATZINUMS/tames/Tame_&#310;ekavas%20stadions_V_k&#257;rta.xlsx"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https://cerkazi-my.sharepoint.com/personal/janis_cerkazi_onmicrosoft_com/Documents/Darba/1_Cerkazi-G/Tames/2025/Kekava2025/ATZINUMS/tames/Tame_&#310;ekavas%20stadions_VI_k&#257;rta.xlsx" TargetMode="External"/><Relationship Id="rId1" Type="http://schemas.openxmlformats.org/officeDocument/2006/relationships/externalLinkPath" Target="https://cerkazi-my.sharepoint.com/personal/janis_cerkazi_onmicrosoft_com/Documents/Darba/1_Cerkazi-G/Tames/2025/Kekava2025/ATZINUMS/tames/Tame_&#310;ekavas%20stadions_VI_k&#257;rta.xlsx"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https://cerkazi-my.sharepoint.com/personal/janis_cerkazi_onmicrosoft_com/Documents/Darba/1_Cerkazi-G/Tames/2025/Kekava2025/ATZINUMS/tames/Tame_&#310;ekavas%20stadions_VII_k&#257;rta.xlsx" TargetMode="External"/><Relationship Id="rId1" Type="http://schemas.openxmlformats.org/officeDocument/2006/relationships/externalLinkPath" Target="https://cerkazi-my.sharepoint.com/personal/janis_cerkazi_onmicrosoft_com/Documents/Darba/1_Cerkazi-G/Tames/2025/Kekava2025/ATZINUMS/tames/Tame_&#310;ekavas%20stadions_VII_k&#257;rt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ul1"/>
      <sheetName val="Taul2"/>
      <sheetName val="Taul3"/>
      <sheetName val="Taul4"/>
    </sheetNames>
    <sheetDataSet>
      <sheetData sheetId="0"/>
      <sheetData sheetId="1"/>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refreshError="1"/>
      <sheetData sheetId="48"/>
      <sheetData sheetId="4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ks"/>
      <sheetName val="Paskaidrojums"/>
      <sheetName val="Koptāme"/>
      <sheetName val="Tāme Nr.1"/>
      <sheetName val="Tāme Nr.2"/>
      <sheetName val="Tāme Nr.3"/>
      <sheetName val="Tāme N.4"/>
      <sheetName val="M"/>
      <sheetName val="Tāme Nr.5"/>
      <sheetName val="Tāme Nr.6"/>
      <sheetName val="Tāme Nr.7"/>
      <sheetName val="Z"/>
      <sheetName val="Tāme Nr.8"/>
      <sheetName val="Tāme Nr.9"/>
      <sheetName val="Tāme Nr.10"/>
      <sheetName val="Tāme Nr.11"/>
      <sheetName val="Tāme Nr.12"/>
      <sheetName val="Tāme Nr.13"/>
      <sheetName val="Tāme Nr.14"/>
      <sheetName val="Tāme Nr_1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lapa"/>
      <sheetName val="Pas"/>
      <sheetName val="Z"/>
      <sheetName val="M"/>
      <sheetName val="UK"/>
      <sheetName val="VA"/>
      <sheetName val="EL"/>
      <sheetName val="VS"/>
      <sheetName val="UKT"/>
      <sheetName val="Budžets"/>
      <sheetName val="CT"/>
      <sheetName val="ES"/>
      <sheetName val="Summary AB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opsavilkums"/>
      <sheetName val="II-1"/>
    </sheetNames>
    <sheetDataSet>
      <sheetData sheetId="0">
        <row r="10">
          <cell r="I10" t="str">
            <v>Tāme sagatavota: 2026.gada 25. februārī</v>
          </cell>
        </row>
        <row r="15">
          <cell r="B15" t="str">
            <v>II-1</v>
          </cell>
          <cell r="C15" t="str">
            <v>Žogs un vārti</v>
          </cell>
        </row>
      </sheetData>
      <sheetData sheetId="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opsavilkums"/>
      <sheetName val="III-1"/>
    </sheetNames>
    <sheetDataSet>
      <sheetData sheetId="0">
        <row r="13">
          <cell r="I13" t="str">
            <v>Tāme sagatavota 2026.gada 25. februārī</v>
          </cell>
        </row>
        <row r="19">
          <cell r="B19" t="str">
            <v>III-1</v>
          </cell>
        </row>
      </sheetData>
      <sheetData sheetId="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opsavilkums"/>
      <sheetName val="V-1"/>
      <sheetName val="V-2"/>
      <sheetName val="V-3"/>
      <sheetName val="V-4"/>
      <sheetName val="V-5"/>
      <sheetName val="V-6"/>
      <sheetName val="V-7"/>
      <sheetName val="V_8"/>
    </sheetNames>
    <sheetDataSet>
      <sheetData sheetId="0">
        <row r="13">
          <cell r="I13" t="str">
            <v>Tāme sagatavota: 2026.gada 25. februārī</v>
          </cell>
        </row>
        <row r="19">
          <cell r="B19" t="str">
            <v>V-1</v>
          </cell>
        </row>
        <row r="21">
          <cell r="B21" t="str">
            <v>V-2</v>
          </cell>
        </row>
        <row r="23">
          <cell r="B23" t="str">
            <v>V-3</v>
          </cell>
        </row>
        <row r="25">
          <cell r="B25" t="str">
            <v>V-4</v>
          </cell>
        </row>
        <row r="27">
          <cell r="B27" t="str">
            <v>V-5</v>
          </cell>
        </row>
        <row r="29">
          <cell r="B29" t="str">
            <v>V-6</v>
          </cell>
        </row>
        <row r="31">
          <cell r="B31" t="str">
            <v>V-7</v>
          </cell>
        </row>
        <row r="33">
          <cell r="B33" t="str">
            <v>V-8</v>
          </cell>
        </row>
      </sheetData>
      <sheetData sheetId="1"/>
      <sheetData sheetId="2"/>
      <sheetData sheetId="3"/>
      <sheetData sheetId="4"/>
      <sheetData sheetId="5"/>
      <sheetData sheetId="6"/>
      <sheetData sheetId="7"/>
      <sheetData sheetId="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opsavilkums"/>
      <sheetName val="VI_1"/>
      <sheetName val="VI_2"/>
      <sheetName val="VI_3"/>
    </sheetNames>
    <sheetDataSet>
      <sheetData sheetId="0">
        <row r="8">
          <cell r="I8" t="str">
            <v>2026.gada 25. februārī</v>
          </cell>
        </row>
        <row r="13">
          <cell r="B13" t="str">
            <v>VI-1</v>
          </cell>
        </row>
        <row r="15">
          <cell r="B15" t="str">
            <v>VI-2</v>
          </cell>
        </row>
        <row r="17">
          <cell r="B17" t="str">
            <v>VI-3</v>
          </cell>
        </row>
      </sheetData>
      <sheetData sheetId="1"/>
      <sheetData sheetId="2"/>
      <sheetData sheetId="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Kopsavilkums"/>
      <sheetName val="VII-1"/>
      <sheetName val="VII-2"/>
      <sheetName val="VII-3"/>
      <sheetName val="VII-4"/>
      <sheetName val="VII-5"/>
    </sheetNames>
    <sheetDataSet>
      <sheetData sheetId="0">
        <row r="9">
          <cell r="I9" t="str">
            <v>2026.gada 25. februāris</v>
          </cell>
        </row>
        <row r="14">
          <cell r="B14" t="str">
            <v>VII-1</v>
          </cell>
        </row>
        <row r="16">
          <cell r="B16" t="str">
            <v>VII-2</v>
          </cell>
        </row>
        <row r="18">
          <cell r="B18" t="str">
            <v>VII-3</v>
          </cell>
        </row>
        <row r="20">
          <cell r="B20" t="str">
            <v>VII-4</v>
          </cell>
        </row>
        <row r="22">
          <cell r="B22" t="str">
            <v>VII-5</v>
          </cell>
        </row>
      </sheetData>
      <sheetData sheetId="1"/>
      <sheetData sheetId="2"/>
      <sheetData sheetId="3"/>
      <sheetData sheetId="4"/>
      <sheetData sheetId="5"/>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09FB1-1606-4086-8C70-E4CDAB0A0EC5}">
  <sheetPr syncVertical="1" syncRef="A1" transitionEvaluation="1">
    <tabColor rgb="FFC00000"/>
    <pageSetUpPr fitToPage="1"/>
  </sheetPr>
  <dimension ref="A1:R257"/>
  <sheetViews>
    <sheetView showZeros="0" tabSelected="1" view="pageBreakPreview" zoomScale="115" zoomScaleNormal="100" zoomScaleSheetLayoutView="115" workbookViewId="0">
      <selection activeCell="D17" sqref="D17"/>
    </sheetView>
  </sheetViews>
  <sheetFormatPr defaultColWidth="12.7109375" defaultRowHeight="12.75"/>
  <cols>
    <col min="1" max="1" width="11.5703125" style="2" customWidth="1"/>
    <col min="2" max="2" width="69.7109375" style="15" customWidth="1"/>
    <col min="3" max="3" width="15.7109375" style="6" customWidth="1"/>
    <col min="4" max="4" width="13" style="6" customWidth="1"/>
    <col min="5" max="5" width="14" style="6" bestFit="1" customWidth="1"/>
    <col min="6" max="16384" width="12.7109375" style="6"/>
  </cols>
  <sheetData>
    <row r="1" spans="1:18">
      <c r="C1" s="212" t="s">
        <v>3</v>
      </c>
      <c r="G1" s="7"/>
      <c r="H1" s="7"/>
      <c r="R1" s="8"/>
    </row>
    <row r="2" spans="1:18">
      <c r="C2" s="212" t="s">
        <v>4</v>
      </c>
      <c r="G2" s="9"/>
      <c r="H2" s="7"/>
      <c r="R2" s="8"/>
    </row>
    <row r="3" spans="1:18">
      <c r="C3" s="212" t="s">
        <v>5</v>
      </c>
    </row>
    <row r="4" spans="1:18">
      <c r="C4" s="212"/>
    </row>
    <row r="5" spans="1:18">
      <c r="C5" s="212" t="s">
        <v>6</v>
      </c>
      <c r="D5" s="10"/>
      <c r="E5" s="11"/>
    </row>
    <row r="6" spans="1:18">
      <c r="C6" s="212" t="s">
        <v>7</v>
      </c>
      <c r="D6" s="10"/>
      <c r="E6" s="12"/>
    </row>
    <row r="7" spans="1:18">
      <c r="B7" s="3"/>
      <c r="D7" s="5"/>
    </row>
    <row r="8" spans="1:18">
      <c r="B8" s="213" t="s">
        <v>2</v>
      </c>
      <c r="C8" s="4"/>
    </row>
    <row r="10" spans="1:18">
      <c r="A10" s="185" t="s">
        <v>401</v>
      </c>
    </row>
    <row r="11" spans="1:18">
      <c r="A11" s="185" t="s">
        <v>394</v>
      </c>
    </row>
    <row r="12" spans="1:18">
      <c r="A12" s="185" t="s">
        <v>395</v>
      </c>
      <c r="B12" s="3"/>
    </row>
    <row r="13" spans="1:18">
      <c r="A13" s="185" t="s">
        <v>400</v>
      </c>
      <c r="B13" s="6"/>
      <c r="C13" s="188"/>
    </row>
    <row r="14" spans="1:18">
      <c r="B14" s="3"/>
      <c r="C14" s="214" t="s">
        <v>403</v>
      </c>
    </row>
    <row r="15" spans="1:18" ht="12.75" customHeight="1">
      <c r="A15" s="247" t="s">
        <v>0</v>
      </c>
      <c r="B15" s="248" t="s">
        <v>404</v>
      </c>
      <c r="C15" s="250" t="s">
        <v>9</v>
      </c>
      <c r="D15" s="7"/>
    </row>
    <row r="16" spans="1:18">
      <c r="A16" s="247"/>
      <c r="B16" s="249"/>
      <c r="C16" s="251"/>
      <c r="D16" s="13"/>
    </row>
    <row r="17" spans="1:5">
      <c r="A17" s="14">
        <v>1</v>
      </c>
      <c r="B17" s="14">
        <v>2</v>
      </c>
      <c r="C17" s="14">
        <v>3</v>
      </c>
      <c r="D17" s="13"/>
    </row>
    <row r="18" spans="1:5" ht="21.75" customHeight="1">
      <c r="A18" s="200">
        <v>1</v>
      </c>
      <c r="B18" s="211" t="s">
        <v>405</v>
      </c>
      <c r="C18" s="201"/>
      <c r="D18" s="1"/>
    </row>
    <row r="19" spans="1:5" ht="8.25" customHeight="1">
      <c r="A19" s="200"/>
      <c r="B19" s="6"/>
      <c r="C19" s="201"/>
      <c r="D19" s="16"/>
      <c r="E19" s="16"/>
    </row>
    <row r="20" spans="1:5">
      <c r="A20" s="200">
        <v>2</v>
      </c>
      <c r="B20" s="204" t="s">
        <v>407</v>
      </c>
      <c r="C20" s="202"/>
      <c r="D20" s="19"/>
      <c r="E20" s="16"/>
    </row>
    <row r="21" spans="1:5">
      <c r="A21" s="200">
        <v>3</v>
      </c>
      <c r="B21" s="223" t="s">
        <v>406</v>
      </c>
      <c r="C21" s="224"/>
      <c r="D21" s="16"/>
      <c r="E21" s="16"/>
    </row>
    <row r="22" spans="1:5">
      <c r="A22" s="200">
        <v>4</v>
      </c>
      <c r="B22" s="204" t="s">
        <v>407</v>
      </c>
      <c r="C22" s="203"/>
      <c r="D22" s="16"/>
      <c r="E22" s="16"/>
    </row>
    <row r="23" spans="1:5">
      <c r="A23" s="200">
        <v>5</v>
      </c>
      <c r="B23" s="223" t="s">
        <v>402</v>
      </c>
      <c r="C23" s="224"/>
      <c r="D23" s="17"/>
    </row>
    <row r="24" spans="1:5">
      <c r="A24" s="200">
        <v>6</v>
      </c>
      <c r="B24" s="204" t="s">
        <v>408</v>
      </c>
      <c r="C24" s="203"/>
    </row>
    <row r="25" spans="1:5">
      <c r="B25" s="66"/>
      <c r="C25" s="17"/>
    </row>
    <row r="26" spans="1:5">
      <c r="A26" s="215" t="s">
        <v>396</v>
      </c>
      <c r="B26" s="209"/>
      <c r="C26" s="17"/>
    </row>
    <row r="27" spans="1:5">
      <c r="A27" s="215"/>
      <c r="B27" s="208" t="s">
        <v>397</v>
      </c>
      <c r="C27" s="17"/>
    </row>
    <row r="28" spans="1:5">
      <c r="A28" s="215" t="s">
        <v>398</v>
      </c>
      <c r="B28" s="209"/>
      <c r="C28" s="17"/>
    </row>
    <row r="29" spans="1:5">
      <c r="A29" s="215" t="s">
        <v>399</v>
      </c>
      <c r="B29" s="210"/>
      <c r="C29" s="17"/>
    </row>
    <row r="30" spans="1:5">
      <c r="A30" s="215"/>
      <c r="B30" s="208" t="s">
        <v>397</v>
      </c>
      <c r="C30" s="17"/>
    </row>
    <row r="31" spans="1:5">
      <c r="A31" s="215" t="s">
        <v>398</v>
      </c>
      <c r="B31" s="209"/>
      <c r="C31" s="17"/>
    </row>
    <row r="32" spans="1:5">
      <c r="C32" s="17"/>
    </row>
    <row r="33" spans="3:3">
      <c r="C33" s="17"/>
    </row>
    <row r="34" spans="3:3">
      <c r="C34" s="17"/>
    </row>
    <row r="35" spans="3:3">
      <c r="C35" s="17"/>
    </row>
    <row r="36" spans="3:3">
      <c r="C36" s="17"/>
    </row>
    <row r="37" spans="3:3">
      <c r="C37" s="17"/>
    </row>
    <row r="38" spans="3:3">
      <c r="C38" s="17"/>
    </row>
    <row r="39" spans="3:3">
      <c r="C39" s="17"/>
    </row>
    <row r="40" spans="3:3">
      <c r="C40" s="17"/>
    </row>
    <row r="41" spans="3:3">
      <c r="C41" s="17"/>
    </row>
    <row r="42" spans="3:3">
      <c r="C42" s="17"/>
    </row>
    <row r="43" spans="3:3">
      <c r="C43" s="17"/>
    </row>
    <row r="44" spans="3:3">
      <c r="C44" s="17"/>
    </row>
    <row r="45" spans="3:3">
      <c r="C45" s="17"/>
    </row>
    <row r="46" spans="3:3">
      <c r="C46" s="17"/>
    </row>
    <row r="47" spans="3:3">
      <c r="C47" s="17"/>
    </row>
    <row r="48" spans="3:3">
      <c r="C48" s="17"/>
    </row>
    <row r="49" spans="3:3">
      <c r="C49" s="17"/>
    </row>
    <row r="50" spans="3:3">
      <c r="C50" s="17"/>
    </row>
    <row r="51" spans="3:3">
      <c r="C51" s="17"/>
    </row>
    <row r="52" spans="3:3">
      <c r="C52" s="17"/>
    </row>
    <row r="53" spans="3:3">
      <c r="C53" s="17"/>
    </row>
    <row r="54" spans="3:3">
      <c r="C54" s="17"/>
    </row>
    <row r="55" spans="3:3">
      <c r="C55" s="17"/>
    </row>
    <row r="56" spans="3:3">
      <c r="C56" s="17"/>
    </row>
    <row r="57" spans="3:3">
      <c r="C57" s="17"/>
    </row>
    <row r="58" spans="3:3">
      <c r="C58" s="17"/>
    </row>
    <row r="59" spans="3:3">
      <c r="C59" s="17"/>
    </row>
    <row r="60" spans="3:3">
      <c r="C60" s="17"/>
    </row>
    <row r="61" spans="3:3">
      <c r="C61" s="17"/>
    </row>
    <row r="62" spans="3:3">
      <c r="C62" s="17"/>
    </row>
    <row r="63" spans="3:3">
      <c r="C63" s="17"/>
    </row>
    <row r="64" spans="3:3">
      <c r="C64" s="17"/>
    </row>
    <row r="65" spans="3:3">
      <c r="C65" s="17"/>
    </row>
    <row r="66" spans="3:3">
      <c r="C66" s="17"/>
    </row>
    <row r="67" spans="3:3">
      <c r="C67" s="17"/>
    </row>
    <row r="68" spans="3:3">
      <c r="C68" s="17"/>
    </row>
    <row r="69" spans="3:3">
      <c r="C69" s="17"/>
    </row>
    <row r="70" spans="3:3">
      <c r="C70" s="17"/>
    </row>
    <row r="71" spans="3:3">
      <c r="C71" s="17"/>
    </row>
    <row r="72" spans="3:3">
      <c r="C72" s="17"/>
    </row>
    <row r="73" spans="3:3">
      <c r="C73" s="17"/>
    </row>
    <row r="74" spans="3:3">
      <c r="C74" s="17"/>
    </row>
    <row r="75" spans="3:3">
      <c r="C75" s="17"/>
    </row>
    <row r="76" spans="3:3">
      <c r="C76" s="17"/>
    </row>
    <row r="77" spans="3:3">
      <c r="C77" s="17"/>
    </row>
    <row r="78" spans="3:3">
      <c r="C78" s="17"/>
    </row>
    <row r="79" spans="3:3">
      <c r="C79" s="17"/>
    </row>
    <row r="80" spans="3:3">
      <c r="C80" s="17"/>
    </row>
    <row r="81" spans="3:3">
      <c r="C81" s="17"/>
    </row>
    <row r="82" spans="3:3">
      <c r="C82" s="17"/>
    </row>
    <row r="83" spans="3:3">
      <c r="C83" s="17"/>
    </row>
    <row r="84" spans="3:3">
      <c r="C84" s="17"/>
    </row>
    <row r="85" spans="3:3">
      <c r="C85" s="17"/>
    </row>
    <row r="86" spans="3:3">
      <c r="C86" s="17"/>
    </row>
    <row r="87" spans="3:3">
      <c r="C87" s="17"/>
    </row>
    <row r="88" spans="3:3">
      <c r="C88" s="17"/>
    </row>
    <row r="89" spans="3:3">
      <c r="C89" s="17"/>
    </row>
    <row r="90" spans="3:3">
      <c r="C90" s="17"/>
    </row>
    <row r="91" spans="3:3">
      <c r="C91" s="17"/>
    </row>
    <row r="92" spans="3:3">
      <c r="C92" s="17"/>
    </row>
    <row r="93" spans="3:3">
      <c r="C93" s="17"/>
    </row>
    <row r="94" spans="3:3">
      <c r="C94" s="17"/>
    </row>
    <row r="95" spans="3:3">
      <c r="C95" s="17"/>
    </row>
    <row r="96" spans="3:3">
      <c r="C96" s="17"/>
    </row>
    <row r="97" spans="3:3">
      <c r="C97" s="17"/>
    </row>
    <row r="98" spans="3:3">
      <c r="C98" s="17"/>
    </row>
    <row r="99" spans="3:3">
      <c r="C99" s="17"/>
    </row>
    <row r="100" spans="3:3">
      <c r="C100" s="17"/>
    </row>
    <row r="101" spans="3:3">
      <c r="C101" s="17"/>
    </row>
    <row r="102" spans="3:3">
      <c r="C102" s="17"/>
    </row>
    <row r="103" spans="3:3">
      <c r="C103" s="17"/>
    </row>
    <row r="104" spans="3:3">
      <c r="C104" s="17"/>
    </row>
    <row r="105" spans="3:3">
      <c r="C105" s="17"/>
    </row>
    <row r="106" spans="3:3">
      <c r="C106" s="17"/>
    </row>
    <row r="107" spans="3:3">
      <c r="C107" s="17"/>
    </row>
    <row r="108" spans="3:3">
      <c r="C108" s="17"/>
    </row>
    <row r="109" spans="3:3">
      <c r="C109" s="17"/>
    </row>
    <row r="110" spans="3:3">
      <c r="C110" s="17"/>
    </row>
    <row r="111" spans="3:3">
      <c r="C111" s="17"/>
    </row>
    <row r="112" spans="3:3">
      <c r="C112" s="17"/>
    </row>
    <row r="113" spans="3:3">
      <c r="C113" s="17"/>
    </row>
    <row r="114" spans="3:3">
      <c r="C114" s="17"/>
    </row>
    <row r="115" spans="3:3">
      <c r="C115" s="17"/>
    </row>
    <row r="116" spans="3:3">
      <c r="C116" s="17"/>
    </row>
    <row r="117" spans="3:3">
      <c r="C117" s="17"/>
    </row>
    <row r="118" spans="3:3">
      <c r="C118" s="17"/>
    </row>
    <row r="119" spans="3:3">
      <c r="C119" s="17"/>
    </row>
    <row r="120" spans="3:3">
      <c r="C120" s="17"/>
    </row>
    <row r="121" spans="3:3">
      <c r="C121" s="17"/>
    </row>
    <row r="122" spans="3:3">
      <c r="C122" s="17"/>
    </row>
    <row r="123" spans="3:3">
      <c r="C123" s="17"/>
    </row>
    <row r="124" spans="3:3">
      <c r="C124" s="17"/>
    </row>
    <row r="125" spans="3:3">
      <c r="C125" s="17"/>
    </row>
    <row r="126" spans="3:3">
      <c r="C126" s="17"/>
    </row>
    <row r="127" spans="3:3">
      <c r="C127" s="17"/>
    </row>
    <row r="128" spans="3:3">
      <c r="C128" s="17"/>
    </row>
    <row r="129" spans="3:3">
      <c r="C129" s="17"/>
    </row>
    <row r="130" spans="3:3">
      <c r="C130" s="17"/>
    </row>
    <row r="131" spans="3:3">
      <c r="C131" s="17"/>
    </row>
    <row r="132" spans="3:3">
      <c r="C132" s="17"/>
    </row>
    <row r="133" spans="3:3">
      <c r="C133" s="17"/>
    </row>
    <row r="134" spans="3:3">
      <c r="C134" s="17"/>
    </row>
    <row r="135" spans="3:3">
      <c r="C135" s="17"/>
    </row>
    <row r="136" spans="3:3">
      <c r="C136" s="17"/>
    </row>
    <row r="137" spans="3:3">
      <c r="C137" s="17"/>
    </row>
    <row r="138" spans="3:3">
      <c r="C138" s="17"/>
    </row>
    <row r="139" spans="3:3">
      <c r="C139" s="17"/>
    </row>
    <row r="140" spans="3:3">
      <c r="C140" s="17"/>
    </row>
    <row r="141" spans="3:3">
      <c r="C141" s="17"/>
    </row>
    <row r="142" spans="3:3">
      <c r="C142" s="17"/>
    </row>
    <row r="143" spans="3:3">
      <c r="C143" s="17"/>
    </row>
    <row r="144" spans="3:3">
      <c r="C144" s="17"/>
    </row>
    <row r="145" spans="3:3">
      <c r="C145" s="17"/>
    </row>
    <row r="146" spans="3:3">
      <c r="C146" s="17"/>
    </row>
    <row r="147" spans="3:3">
      <c r="C147" s="17"/>
    </row>
    <row r="148" spans="3:3">
      <c r="C148" s="17"/>
    </row>
    <row r="149" spans="3:3">
      <c r="C149" s="17"/>
    </row>
    <row r="150" spans="3:3">
      <c r="C150" s="17"/>
    </row>
    <row r="151" spans="3:3">
      <c r="C151" s="17"/>
    </row>
    <row r="152" spans="3:3">
      <c r="C152" s="17"/>
    </row>
    <row r="153" spans="3:3">
      <c r="C153" s="17"/>
    </row>
    <row r="154" spans="3:3">
      <c r="C154" s="17"/>
    </row>
    <row r="155" spans="3:3">
      <c r="C155" s="17"/>
    </row>
    <row r="156" spans="3:3">
      <c r="C156" s="17"/>
    </row>
    <row r="157" spans="3:3">
      <c r="C157" s="17"/>
    </row>
    <row r="158" spans="3:3">
      <c r="C158" s="17"/>
    </row>
    <row r="159" spans="3:3">
      <c r="C159" s="17"/>
    </row>
    <row r="160" spans="3:3">
      <c r="C160" s="17"/>
    </row>
    <row r="161" spans="3:3">
      <c r="C161" s="17"/>
    </row>
    <row r="162" spans="3:3">
      <c r="C162" s="17"/>
    </row>
    <row r="163" spans="3:3">
      <c r="C163" s="17"/>
    </row>
    <row r="164" spans="3:3">
      <c r="C164" s="17"/>
    </row>
    <row r="165" spans="3:3">
      <c r="C165" s="17"/>
    </row>
    <row r="166" spans="3:3">
      <c r="C166" s="17"/>
    </row>
    <row r="167" spans="3:3">
      <c r="C167" s="17"/>
    </row>
    <row r="168" spans="3:3">
      <c r="C168" s="17"/>
    </row>
    <row r="169" spans="3:3">
      <c r="C169" s="17"/>
    </row>
    <row r="170" spans="3:3">
      <c r="C170" s="17"/>
    </row>
    <row r="171" spans="3:3">
      <c r="C171" s="17"/>
    </row>
    <row r="172" spans="3:3">
      <c r="C172" s="17"/>
    </row>
    <row r="173" spans="3:3">
      <c r="C173" s="17"/>
    </row>
    <row r="174" spans="3:3">
      <c r="C174" s="17"/>
    </row>
    <row r="175" spans="3:3">
      <c r="C175" s="17"/>
    </row>
    <row r="176" spans="3:3">
      <c r="C176" s="17"/>
    </row>
    <row r="177" spans="3:3">
      <c r="C177" s="17"/>
    </row>
    <row r="178" spans="3:3">
      <c r="C178" s="17"/>
    </row>
    <row r="179" spans="3:3">
      <c r="C179" s="17"/>
    </row>
    <row r="180" spans="3:3">
      <c r="C180" s="17"/>
    </row>
    <row r="181" spans="3:3">
      <c r="C181" s="17"/>
    </row>
    <row r="182" spans="3:3">
      <c r="C182" s="17"/>
    </row>
    <row r="183" spans="3:3">
      <c r="C183" s="17"/>
    </row>
    <row r="184" spans="3:3">
      <c r="C184" s="17"/>
    </row>
    <row r="185" spans="3:3">
      <c r="C185" s="17"/>
    </row>
    <row r="186" spans="3:3">
      <c r="C186" s="17"/>
    </row>
    <row r="187" spans="3:3">
      <c r="C187" s="17"/>
    </row>
    <row r="188" spans="3:3">
      <c r="C188" s="17"/>
    </row>
    <row r="189" spans="3:3">
      <c r="C189" s="17"/>
    </row>
    <row r="190" spans="3:3">
      <c r="C190" s="17"/>
    </row>
    <row r="191" spans="3:3">
      <c r="C191" s="17"/>
    </row>
    <row r="192" spans="3:3">
      <c r="C192" s="17"/>
    </row>
    <row r="193" spans="3:3">
      <c r="C193" s="17"/>
    </row>
    <row r="194" spans="3:3">
      <c r="C194" s="17"/>
    </row>
    <row r="195" spans="3:3">
      <c r="C195" s="17"/>
    </row>
    <row r="196" spans="3:3">
      <c r="C196" s="17"/>
    </row>
    <row r="197" spans="3:3">
      <c r="C197" s="17"/>
    </row>
    <row r="198" spans="3:3">
      <c r="C198" s="17"/>
    </row>
    <row r="199" spans="3:3">
      <c r="C199" s="17"/>
    </row>
    <row r="200" spans="3:3">
      <c r="C200" s="17"/>
    </row>
    <row r="201" spans="3:3">
      <c r="C201" s="17"/>
    </row>
    <row r="202" spans="3:3">
      <c r="C202" s="17"/>
    </row>
    <row r="203" spans="3:3">
      <c r="C203" s="17"/>
    </row>
    <row r="204" spans="3:3">
      <c r="C204" s="17"/>
    </row>
    <row r="205" spans="3:3">
      <c r="C205" s="17"/>
    </row>
    <row r="206" spans="3:3">
      <c r="C206" s="17"/>
    </row>
    <row r="207" spans="3:3">
      <c r="C207" s="17"/>
    </row>
    <row r="208" spans="3:3">
      <c r="C208" s="17"/>
    </row>
    <row r="209" spans="3:3">
      <c r="C209" s="17"/>
    </row>
    <row r="210" spans="3:3">
      <c r="C210" s="17"/>
    </row>
    <row r="211" spans="3:3">
      <c r="C211" s="17"/>
    </row>
    <row r="212" spans="3:3">
      <c r="C212" s="17"/>
    </row>
    <row r="213" spans="3:3">
      <c r="C213" s="17"/>
    </row>
    <row r="214" spans="3:3">
      <c r="C214" s="17"/>
    </row>
    <row r="215" spans="3:3">
      <c r="C215" s="17"/>
    </row>
    <row r="216" spans="3:3">
      <c r="C216" s="17"/>
    </row>
    <row r="217" spans="3:3">
      <c r="C217" s="17"/>
    </row>
    <row r="218" spans="3:3">
      <c r="C218" s="17"/>
    </row>
    <row r="219" spans="3:3">
      <c r="C219" s="17"/>
    </row>
    <row r="220" spans="3:3">
      <c r="C220" s="17"/>
    </row>
    <row r="221" spans="3:3">
      <c r="C221" s="17"/>
    </row>
    <row r="222" spans="3:3">
      <c r="C222" s="17"/>
    </row>
    <row r="223" spans="3:3">
      <c r="C223" s="17"/>
    </row>
    <row r="224" spans="3:3">
      <c r="C224" s="17"/>
    </row>
    <row r="225" spans="3:3">
      <c r="C225" s="17"/>
    </row>
    <row r="226" spans="3:3">
      <c r="C226" s="17"/>
    </row>
    <row r="227" spans="3:3">
      <c r="C227" s="17"/>
    </row>
    <row r="228" spans="3:3">
      <c r="C228" s="17"/>
    </row>
    <row r="229" spans="3:3">
      <c r="C229" s="17"/>
    </row>
    <row r="230" spans="3:3">
      <c r="C230" s="17"/>
    </row>
    <row r="231" spans="3:3">
      <c r="C231" s="17"/>
    </row>
    <row r="232" spans="3:3">
      <c r="C232" s="17"/>
    </row>
    <row r="233" spans="3:3">
      <c r="C233" s="17"/>
    </row>
    <row r="234" spans="3:3">
      <c r="C234" s="17"/>
    </row>
    <row r="235" spans="3:3">
      <c r="C235" s="17"/>
    </row>
    <row r="236" spans="3:3">
      <c r="C236" s="17"/>
    </row>
    <row r="237" spans="3:3">
      <c r="C237" s="17"/>
    </row>
    <row r="238" spans="3:3">
      <c r="C238" s="17"/>
    </row>
    <row r="239" spans="3:3">
      <c r="C239" s="17"/>
    </row>
    <row r="240" spans="3:3">
      <c r="C240" s="17"/>
    </row>
    <row r="241" spans="3:3">
      <c r="C241" s="17"/>
    </row>
    <row r="242" spans="3:3">
      <c r="C242" s="17"/>
    </row>
    <row r="243" spans="3:3">
      <c r="C243" s="17"/>
    </row>
    <row r="244" spans="3:3">
      <c r="C244" s="17"/>
    </row>
    <row r="245" spans="3:3">
      <c r="C245" s="17"/>
    </row>
    <row r="246" spans="3:3">
      <c r="C246" s="17"/>
    </row>
    <row r="247" spans="3:3">
      <c r="C247" s="17"/>
    </row>
    <row r="248" spans="3:3">
      <c r="C248" s="17"/>
    </row>
    <row r="249" spans="3:3">
      <c r="C249" s="17"/>
    </row>
    <row r="250" spans="3:3">
      <c r="C250" s="17"/>
    </row>
    <row r="251" spans="3:3">
      <c r="C251" s="17"/>
    </row>
    <row r="252" spans="3:3">
      <c r="C252" s="17"/>
    </row>
    <row r="253" spans="3:3">
      <c r="C253" s="17"/>
    </row>
    <row r="254" spans="3:3">
      <c r="C254" s="17"/>
    </row>
    <row r="255" spans="3:3">
      <c r="C255" s="17"/>
    </row>
    <row r="256" spans="3:3">
      <c r="C256" s="17"/>
    </row>
    <row r="257" spans="3:3">
      <c r="C257" s="17"/>
    </row>
  </sheetData>
  <mergeCells count="3">
    <mergeCell ref="A15:A16"/>
    <mergeCell ref="B15:B16"/>
    <mergeCell ref="C15:C16"/>
  </mergeCells>
  <phoneticPr fontId="24" type="noConversion"/>
  <printOptions gridLines="1"/>
  <pageMargins left="0.98425196850393704" right="0.19685039370078741" top="0.55118110236220474" bottom="0.51181102362204722" header="0.19685039370078741" footer="0.19685039370078741"/>
  <pageSetup paperSize="9" scale="93" firstPageNumber="5" fitToHeight="0" orientation="portrait" r:id="rId1"/>
  <headerFooter alignWithMargins="0">
    <oddFooter>&amp;C&amp;A&amp;R&amp;P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F1A410-F1D2-408F-9D51-B67BCCEC7BEE}">
  <sheetPr>
    <tabColor rgb="FFC00000"/>
    <pageSetUpPr fitToPage="1"/>
  </sheetPr>
  <dimension ref="A1:I49"/>
  <sheetViews>
    <sheetView view="pageBreakPreview" zoomScale="115" zoomScaleNormal="100" zoomScaleSheetLayoutView="115" workbookViewId="0">
      <selection activeCell="D28" sqref="D28"/>
    </sheetView>
  </sheetViews>
  <sheetFormatPr defaultColWidth="11.7109375" defaultRowHeight="12.75"/>
  <cols>
    <col min="1" max="1" width="4.7109375" style="66" bestFit="1" customWidth="1"/>
    <col min="2" max="3" width="8.140625" style="66" customWidth="1"/>
    <col min="4" max="4" width="64.7109375" style="66" customWidth="1"/>
    <col min="5" max="5" width="11.7109375" style="66" bestFit="1" customWidth="1"/>
    <col min="6" max="6" width="12.28515625" style="66" bestFit="1" customWidth="1"/>
    <col min="7" max="7" width="12.28515625" style="66" customWidth="1"/>
    <col min="8" max="8" width="12.7109375" style="66" bestFit="1" customWidth="1"/>
    <col min="9" max="9" width="11.7109375" style="66" customWidth="1"/>
    <col min="10" max="16384" width="11.7109375" style="66"/>
  </cols>
  <sheetData>
    <row r="1" spans="1:9" ht="15" customHeight="1">
      <c r="A1" s="252" t="s">
        <v>359</v>
      </c>
      <c r="B1" s="252"/>
      <c r="C1" s="252"/>
      <c r="D1" s="252"/>
      <c r="E1" s="252"/>
      <c r="F1" s="252"/>
      <c r="G1" s="252"/>
      <c r="H1" s="252"/>
      <c r="I1" s="252"/>
    </row>
    <row r="2" spans="1:9">
      <c r="A2" s="185" t="s">
        <v>401</v>
      </c>
      <c r="B2" s="39"/>
      <c r="C2" s="39"/>
      <c r="E2" s="184"/>
      <c r="F2" s="184"/>
      <c r="G2" s="184"/>
      <c r="H2" s="184"/>
      <c r="I2" s="184"/>
    </row>
    <row r="3" spans="1:9">
      <c r="A3" s="185" t="s">
        <v>394</v>
      </c>
      <c r="B3" s="39"/>
      <c r="C3" s="39"/>
      <c r="E3" s="184"/>
      <c r="F3" s="184"/>
      <c r="G3" s="184"/>
      <c r="H3" s="184"/>
      <c r="I3" s="184"/>
    </row>
    <row r="4" spans="1:9">
      <c r="A4" s="185" t="s">
        <v>395</v>
      </c>
      <c r="B4" s="39"/>
      <c r="C4" s="39"/>
      <c r="E4" s="184"/>
      <c r="F4" s="184"/>
      <c r="G4" s="184"/>
      <c r="H4" s="184"/>
      <c r="I4" s="184"/>
    </row>
    <row r="5" spans="1:9" ht="11.45" customHeight="1">
      <c r="A5" s="185" t="s">
        <v>400</v>
      </c>
      <c r="B5" s="39"/>
      <c r="C5" s="39"/>
      <c r="E5" s="184"/>
      <c r="F5" s="184"/>
      <c r="H5" s="184"/>
    </row>
    <row r="6" spans="1:9">
      <c r="A6" s="39"/>
      <c r="B6" s="39"/>
      <c r="C6" s="39"/>
      <c r="D6" s="18" t="s">
        <v>360</v>
      </c>
      <c r="E6" s="186"/>
      <c r="G6" s="184"/>
      <c r="H6" s="184"/>
      <c r="I6" s="184"/>
    </row>
    <row r="7" spans="1:9">
      <c r="A7" s="39"/>
      <c r="B7" s="39"/>
      <c r="C7" s="39"/>
      <c r="D7" s="18" t="s">
        <v>361</v>
      </c>
      <c r="E7" s="187"/>
    </row>
    <row r="8" spans="1:9">
      <c r="A8" s="39"/>
      <c r="B8" s="39"/>
      <c r="C8" s="39"/>
      <c r="I8" s="214" t="s">
        <v>403</v>
      </c>
    </row>
    <row r="9" spans="1:9" s="190" customFormat="1" ht="11.25" customHeight="1">
      <c r="A9" s="253" t="s">
        <v>362</v>
      </c>
      <c r="B9" s="253" t="s">
        <v>412</v>
      </c>
      <c r="C9" s="253" t="s">
        <v>8</v>
      </c>
      <c r="D9" s="255" t="s">
        <v>1</v>
      </c>
      <c r="E9" s="257" t="s">
        <v>363</v>
      </c>
      <c r="F9" s="257" t="s">
        <v>364</v>
      </c>
      <c r="G9" s="257"/>
      <c r="H9" s="257"/>
      <c r="I9" s="257" t="s">
        <v>365</v>
      </c>
    </row>
    <row r="10" spans="1:9" s="190" customFormat="1" ht="22.5">
      <c r="A10" s="254"/>
      <c r="B10" s="254"/>
      <c r="C10" s="254"/>
      <c r="D10" s="256"/>
      <c r="E10" s="257"/>
      <c r="F10" s="189" t="s">
        <v>22</v>
      </c>
      <c r="G10" s="189" t="s">
        <v>23</v>
      </c>
      <c r="H10" s="189" t="s">
        <v>24</v>
      </c>
      <c r="I10" s="257"/>
    </row>
    <row r="11" spans="1:9" s="190" customFormat="1" ht="11.25">
      <c r="A11" s="189">
        <v>1</v>
      </c>
      <c r="B11" s="189">
        <v>2</v>
      </c>
      <c r="C11" s="189">
        <v>3</v>
      </c>
      <c r="D11" s="189">
        <v>4</v>
      </c>
      <c r="E11" s="189">
        <v>5</v>
      </c>
      <c r="F11" s="189">
        <v>6</v>
      </c>
      <c r="G11" s="189">
        <v>7</v>
      </c>
      <c r="H11" s="189">
        <v>8</v>
      </c>
      <c r="I11" s="189">
        <v>9</v>
      </c>
    </row>
    <row r="12" spans="1:9" ht="21.75" customHeight="1">
      <c r="A12" s="50">
        <v>1</v>
      </c>
      <c r="B12" s="50" t="s">
        <v>418</v>
      </c>
      <c r="C12" s="50" t="s">
        <v>373</v>
      </c>
      <c r="D12" s="206" t="str">
        <f>II_1!G2</f>
        <v>Žogs un vārti</v>
      </c>
      <c r="E12" s="191"/>
      <c r="F12" s="192"/>
      <c r="G12" s="192"/>
      <c r="H12" s="192"/>
      <c r="I12" s="192"/>
    </row>
    <row r="13" spans="1:9" ht="21.75" customHeight="1">
      <c r="A13" s="50">
        <v>2</v>
      </c>
      <c r="B13" s="50" t="s">
        <v>419</v>
      </c>
      <c r="C13" s="50" t="s">
        <v>374</v>
      </c>
      <c r="D13" s="206" t="str">
        <f>III_1!G2</f>
        <v>Ārējā kanalizācija K1 (ārpus teritorijas)</v>
      </c>
      <c r="E13" s="191"/>
      <c r="F13" s="192"/>
      <c r="G13" s="192"/>
      <c r="H13" s="192"/>
      <c r="I13" s="192"/>
    </row>
    <row r="14" spans="1:9" ht="21.75" customHeight="1">
      <c r="A14" s="50">
        <v>3</v>
      </c>
      <c r="B14" s="50" t="s">
        <v>420</v>
      </c>
      <c r="C14" s="50" t="s">
        <v>375</v>
      </c>
      <c r="D14" s="206" t="str">
        <f>V_1!G2</f>
        <v>Demontāžas/sagatavošanas darbi</v>
      </c>
      <c r="E14" s="191"/>
      <c r="F14" s="192"/>
      <c r="G14" s="192"/>
      <c r="H14" s="192"/>
      <c r="I14" s="192"/>
    </row>
    <row r="15" spans="1:9" ht="21.75" customHeight="1">
      <c r="A15" s="50">
        <v>4</v>
      </c>
      <c r="B15" s="50" t="s">
        <v>420</v>
      </c>
      <c r="C15" s="50" t="s">
        <v>376</v>
      </c>
      <c r="D15" s="206" t="str">
        <f>V_2!G2</f>
        <v>Ārējie elektrotīkli- prožektori</v>
      </c>
      <c r="E15" s="191"/>
      <c r="F15" s="192"/>
      <c r="G15" s="192"/>
      <c r="H15" s="192"/>
      <c r="I15" s="192"/>
    </row>
    <row r="16" spans="1:9" ht="21.75" customHeight="1">
      <c r="A16" s="50">
        <v>5</v>
      </c>
      <c r="B16" s="50" t="s">
        <v>420</v>
      </c>
      <c r="C16" s="50" t="s">
        <v>377</v>
      </c>
      <c r="D16" s="206" t="str">
        <f>V_3!G2</f>
        <v>Ārējā kanalizācija K1 (teritorijā)</v>
      </c>
      <c r="E16" s="191"/>
      <c r="F16" s="192"/>
      <c r="G16" s="192"/>
      <c r="H16" s="192"/>
      <c r="I16" s="192"/>
    </row>
    <row r="17" spans="1:9" ht="21.75" customHeight="1">
      <c r="A17" s="50">
        <v>6</v>
      </c>
      <c r="B17" s="50" t="s">
        <v>420</v>
      </c>
      <c r="C17" s="50" t="s">
        <v>378</v>
      </c>
      <c r="D17" s="206" t="str">
        <f>V_4!G2</f>
        <v>Lietus notekūdeņu kanalizācija -K2</v>
      </c>
      <c r="E17" s="191"/>
      <c r="F17" s="192"/>
      <c r="G17" s="192"/>
      <c r="H17" s="192"/>
      <c r="I17" s="192"/>
    </row>
    <row r="18" spans="1:9" ht="21.75" customHeight="1">
      <c r="A18" s="50">
        <v>7</v>
      </c>
      <c r="B18" s="50" t="s">
        <v>420</v>
      </c>
      <c r="C18" s="50" t="s">
        <v>379</v>
      </c>
      <c r="D18" s="206" t="str">
        <f>V_5!G2</f>
        <v>Ūdensapgādes Ū1 ārējie tīkli</v>
      </c>
      <c r="E18" s="191"/>
      <c r="F18" s="192"/>
      <c r="G18" s="192"/>
      <c r="H18" s="192"/>
      <c r="I18" s="192"/>
    </row>
    <row r="19" spans="1:9" ht="21.75" customHeight="1">
      <c r="A19" s="50">
        <v>8</v>
      </c>
      <c r="B19" s="50" t="s">
        <v>420</v>
      </c>
      <c r="C19" s="50" t="s">
        <v>380</v>
      </c>
      <c r="D19" s="206" t="str">
        <f>V_6!G2</f>
        <v>Netiek realizēts.</v>
      </c>
      <c r="E19" s="191"/>
      <c r="F19" s="192"/>
      <c r="G19" s="192"/>
      <c r="H19" s="192"/>
      <c r="I19" s="192"/>
    </row>
    <row r="20" spans="1:9" ht="21.75" customHeight="1">
      <c r="A20" s="50">
        <v>9</v>
      </c>
      <c r="B20" s="50" t="s">
        <v>420</v>
      </c>
      <c r="C20" s="50" t="s">
        <v>383</v>
      </c>
      <c r="D20" s="206" t="str">
        <f>V_7!G2</f>
        <v>Netiek realizēts</v>
      </c>
      <c r="E20" s="191"/>
      <c r="F20" s="192"/>
      <c r="G20" s="192"/>
      <c r="H20" s="192"/>
      <c r="I20" s="192"/>
    </row>
    <row r="21" spans="1:9" ht="21.75" customHeight="1">
      <c r="A21" s="50">
        <v>10</v>
      </c>
      <c r="B21" s="50" t="s">
        <v>420</v>
      </c>
      <c r="C21" s="50" t="s">
        <v>384</v>
      </c>
      <c r="D21" s="206" t="str">
        <f>V_8!G2</f>
        <v xml:space="preserve">Stadiona ēkas pamatnes grunts nomaiņa </v>
      </c>
      <c r="E21" s="191"/>
      <c r="F21" s="192"/>
      <c r="G21" s="192"/>
      <c r="H21" s="192"/>
      <c r="I21" s="192"/>
    </row>
    <row r="22" spans="1:9" ht="21.75" customHeight="1">
      <c r="A22" s="50">
        <v>11</v>
      </c>
      <c r="B22" s="50" t="s">
        <v>421</v>
      </c>
      <c r="C22" s="50" t="s">
        <v>385</v>
      </c>
      <c r="D22" s="206" t="str">
        <f>VI_1!G2</f>
        <v>Demontāžas/sagatavošanas darbi (teritorija)</v>
      </c>
      <c r="E22" s="191"/>
      <c r="F22" s="192"/>
      <c r="G22" s="196"/>
      <c r="H22" s="192"/>
      <c r="I22" s="192"/>
    </row>
    <row r="23" spans="1:9" ht="21.75" customHeight="1">
      <c r="A23" s="50">
        <v>12</v>
      </c>
      <c r="B23" s="50" t="s">
        <v>421</v>
      </c>
      <c r="C23" s="50" t="s">
        <v>386</v>
      </c>
      <c r="D23" s="206" t="str">
        <f>VI_2!G2</f>
        <v>Ceļi un laukumi</v>
      </c>
      <c r="E23" s="191"/>
      <c r="F23" s="192"/>
      <c r="G23" s="192"/>
      <c r="H23" s="192"/>
      <c r="I23" s="192"/>
    </row>
    <row r="24" spans="1:9" ht="21.75" customHeight="1">
      <c r="A24" s="50">
        <v>13</v>
      </c>
      <c r="B24" s="50" t="s">
        <v>422</v>
      </c>
      <c r="C24" s="50" t="s">
        <v>369</v>
      </c>
      <c r="D24" s="206" t="str">
        <f>VI_3!H2</f>
        <v>Labiekārtojums - teritorija</v>
      </c>
      <c r="E24" s="191"/>
      <c r="F24" s="192"/>
      <c r="G24" s="192"/>
      <c r="H24" s="192"/>
      <c r="I24" s="192"/>
    </row>
    <row r="25" spans="1:9" ht="21.75" customHeight="1">
      <c r="A25" s="50">
        <v>14</v>
      </c>
      <c r="B25" s="50" t="s">
        <v>422</v>
      </c>
      <c r="C25" s="50" t="s">
        <v>367</v>
      </c>
      <c r="D25" s="206" t="str">
        <f>VII_1!G2</f>
        <v>Demontāžas/sagatavošanas darbi (stadions)</v>
      </c>
      <c r="E25" s="191"/>
      <c r="F25" s="192"/>
      <c r="G25" s="192"/>
      <c r="H25" s="192"/>
      <c r="I25" s="192"/>
    </row>
    <row r="26" spans="1:9" ht="21.75" customHeight="1">
      <c r="A26" s="50">
        <v>15</v>
      </c>
      <c r="B26" s="50" t="s">
        <v>422</v>
      </c>
      <c r="C26" s="50" t="s">
        <v>368</v>
      </c>
      <c r="D26" s="206" t="str">
        <f>VII_2!G2</f>
        <v>Lietus notekūdeņu kanalizācija - drenāža</v>
      </c>
      <c r="E26" s="191"/>
      <c r="F26" s="192"/>
      <c r="G26" s="192"/>
      <c r="H26" s="192"/>
      <c r="I26" s="192"/>
    </row>
    <row r="27" spans="1:9" ht="21.75" customHeight="1">
      <c r="A27" s="50">
        <v>16</v>
      </c>
      <c r="B27" s="50" t="s">
        <v>422</v>
      </c>
      <c r="C27" s="50" t="s">
        <v>369</v>
      </c>
      <c r="D27" s="206" t="str">
        <f>VII_3!G2</f>
        <v>Labiekārtojuma elementi - laukumiem</v>
      </c>
      <c r="E27" s="191"/>
      <c r="F27" s="192"/>
      <c r="G27" s="192"/>
      <c r="H27" s="192"/>
      <c r="I27" s="192"/>
    </row>
    <row r="28" spans="1:9" ht="21.75" customHeight="1">
      <c r="A28" s="50">
        <v>17</v>
      </c>
      <c r="B28" s="50" t="s">
        <v>422</v>
      </c>
      <c r="C28" s="193" t="s">
        <v>370</v>
      </c>
      <c r="D28" s="49" t="str">
        <f>VII_4!G2</f>
        <v>Stadions</v>
      </c>
      <c r="E28" s="191"/>
      <c r="F28" s="192"/>
      <c r="G28" s="192"/>
      <c r="H28" s="192"/>
      <c r="I28" s="192"/>
    </row>
    <row r="29" spans="1:9" ht="21.75" customHeight="1">
      <c r="A29" s="50">
        <v>18</v>
      </c>
      <c r="B29" s="50" t="s">
        <v>422</v>
      </c>
      <c r="C29" s="193" t="s">
        <v>371</v>
      </c>
      <c r="D29" s="49" t="str">
        <f>VII_5!G2</f>
        <v>Aprīkojums - stadions</v>
      </c>
      <c r="E29" s="191"/>
      <c r="F29" s="192"/>
      <c r="G29" s="192"/>
      <c r="H29" s="192"/>
      <c r="I29" s="192"/>
    </row>
    <row r="30" spans="1:9" ht="18" customHeight="1">
      <c r="A30" s="50">
        <v>19</v>
      </c>
      <c r="B30" s="50"/>
      <c r="C30" s="194"/>
      <c r="D30" s="207" t="s">
        <v>372</v>
      </c>
      <c r="E30" s="195"/>
      <c r="F30" s="195"/>
      <c r="G30" s="195"/>
      <c r="H30" s="195"/>
      <c r="I30" s="195"/>
    </row>
    <row r="31" spans="1:9">
      <c r="A31" s="50">
        <v>20</v>
      </c>
      <c r="B31" s="50"/>
      <c r="C31" s="194"/>
      <c r="D31" s="198" t="s">
        <v>409</v>
      </c>
      <c r="E31" s="199"/>
      <c r="F31" s="67"/>
      <c r="G31" s="67"/>
      <c r="H31" s="67"/>
      <c r="I31" s="67"/>
    </row>
    <row r="32" spans="1:9">
      <c r="A32" s="50">
        <v>21</v>
      </c>
      <c r="B32" s="50"/>
      <c r="C32" s="194"/>
      <c r="D32" s="216" t="s">
        <v>366</v>
      </c>
      <c r="E32" s="192"/>
      <c r="F32" s="67"/>
      <c r="G32" s="67"/>
      <c r="H32" s="67"/>
      <c r="I32" s="67"/>
    </row>
    <row r="33" spans="1:9">
      <c r="A33" s="50">
        <v>22</v>
      </c>
      <c r="B33" s="50"/>
      <c r="C33" s="194"/>
      <c r="D33" s="197" t="s">
        <v>410</v>
      </c>
      <c r="E33" s="192"/>
      <c r="F33" s="67"/>
      <c r="G33" s="67"/>
      <c r="H33" s="67"/>
      <c r="I33" s="67"/>
    </row>
    <row r="34" spans="1:9">
      <c r="A34" s="50">
        <v>23</v>
      </c>
      <c r="B34" s="50"/>
      <c r="C34" s="194"/>
      <c r="D34" s="198" t="s">
        <v>411</v>
      </c>
      <c r="E34" s="192"/>
      <c r="F34" s="67"/>
      <c r="G34" s="67"/>
      <c r="H34" s="67"/>
      <c r="I34" s="67"/>
    </row>
    <row r="36" spans="1:9">
      <c r="C36" s="217" t="s">
        <v>396</v>
      </c>
      <c r="D36" s="209"/>
    </row>
    <row r="37" spans="1:9">
      <c r="C37" s="217"/>
      <c r="D37" s="208" t="s">
        <v>397</v>
      </c>
    </row>
    <row r="38" spans="1:9">
      <c r="C38" s="217" t="s">
        <v>398</v>
      </c>
      <c r="D38" s="209"/>
    </row>
    <row r="39" spans="1:9">
      <c r="C39" s="217" t="s">
        <v>399</v>
      </c>
      <c r="D39" s="210"/>
    </row>
    <row r="40" spans="1:9">
      <c r="C40" s="217"/>
      <c r="D40" s="208" t="s">
        <v>397</v>
      </c>
    </row>
    <row r="41" spans="1:9">
      <c r="C41" s="217" t="s">
        <v>398</v>
      </c>
      <c r="D41" s="209"/>
    </row>
    <row r="44" spans="1:9">
      <c r="A44" s="225" t="s">
        <v>424</v>
      </c>
      <c r="B44" s="217"/>
    </row>
    <row r="45" spans="1:9">
      <c r="A45" s="225" t="s">
        <v>413</v>
      </c>
    </row>
    <row r="46" spans="1:9">
      <c r="A46" s="225" t="s">
        <v>414</v>
      </c>
    </row>
    <row r="47" spans="1:9">
      <c r="A47" s="225" t="s">
        <v>415</v>
      </c>
    </row>
    <row r="48" spans="1:9">
      <c r="A48" s="225" t="s">
        <v>416</v>
      </c>
    </row>
    <row r="49" spans="1:1">
      <c r="A49" s="225" t="s">
        <v>417</v>
      </c>
    </row>
  </sheetData>
  <mergeCells count="8">
    <mergeCell ref="A1:I1"/>
    <mergeCell ref="A9:A10"/>
    <mergeCell ref="C9:C10"/>
    <mergeCell ref="D9:D10"/>
    <mergeCell ref="E9:E10"/>
    <mergeCell ref="F9:H9"/>
    <mergeCell ref="I9:I10"/>
    <mergeCell ref="B9:B10"/>
  </mergeCells>
  <pageMargins left="0.11811023622047245" right="0.11811023622047245" top="0.35433070866141736" bottom="0.55118110236220474" header="0.31496062992125984" footer="0.31496062992125984"/>
  <pageSetup paperSize="9" scale="99" fitToHeight="0" orientation="landscape" r:id="rId1"/>
  <headerFooter>
    <oddFooter>&amp;C&amp;A&amp;R&amp;P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63B07-890B-4C0D-B089-BBD17C7F4757}">
  <sheetPr>
    <tabColor rgb="FFC00000"/>
    <pageSetUpPr fitToPage="1"/>
  </sheetPr>
  <dimension ref="A1:P317"/>
  <sheetViews>
    <sheetView view="pageBreakPreview" zoomScale="115" zoomScaleNormal="100" zoomScaleSheetLayoutView="115" workbookViewId="0">
      <selection activeCell="D21" sqref="D21"/>
    </sheetView>
  </sheetViews>
  <sheetFormatPr defaultColWidth="9.28515625" defaultRowHeight="12.75"/>
  <cols>
    <col min="1" max="1" width="5" style="20" customWidth="1"/>
    <col min="2" max="2" width="10.140625" style="24" customWidth="1"/>
    <col min="3" max="3" width="49.28515625" style="24" customWidth="1"/>
    <col min="4" max="4" width="6.28515625" style="24" customWidth="1"/>
    <col min="5" max="5" width="7.7109375" style="27" customWidth="1"/>
    <col min="6" max="6" width="8.28515625" style="24" customWidth="1"/>
    <col min="7" max="7" width="7" style="24" customWidth="1"/>
    <col min="8" max="8" width="8.7109375" style="24" customWidth="1"/>
    <col min="9" max="9" width="9.28515625" style="24" customWidth="1"/>
    <col min="10" max="10" width="8" style="24" customWidth="1"/>
    <col min="11" max="11" width="9" style="24" customWidth="1"/>
    <col min="12" max="12" width="7.7109375" style="24" customWidth="1"/>
    <col min="13" max="13" width="9" style="24" customWidth="1"/>
    <col min="14" max="14" width="10.7109375" style="24" customWidth="1"/>
    <col min="15" max="15" width="9.7109375" style="24" customWidth="1"/>
    <col min="16" max="16" width="10" style="24" customWidth="1"/>
    <col min="17" max="16384" width="9.28515625" style="24"/>
  </cols>
  <sheetData>
    <row r="1" spans="1:16">
      <c r="B1" s="21"/>
      <c r="C1" s="21"/>
      <c r="D1" s="21"/>
      <c r="E1" s="21"/>
      <c r="F1" s="21"/>
      <c r="G1" s="22" t="s">
        <v>10</v>
      </c>
      <c r="H1" s="23" t="str">
        <f>[7]Kopsavilkums!B15</f>
        <v>II-1</v>
      </c>
      <c r="I1" s="21"/>
      <c r="J1" s="21"/>
      <c r="K1" s="21"/>
      <c r="L1" s="21"/>
      <c r="M1" s="21"/>
      <c r="N1" s="21"/>
      <c r="O1" s="21"/>
      <c r="P1" s="21"/>
    </row>
    <row r="2" spans="1:16">
      <c r="B2" s="25"/>
      <c r="C2" s="25"/>
      <c r="D2" s="25"/>
      <c r="E2" s="25"/>
      <c r="F2" s="25"/>
      <c r="G2" s="21" t="str">
        <f>[7]Kopsavilkums!C15</f>
        <v>Žogs un vārti</v>
      </c>
      <c r="H2" s="25"/>
      <c r="I2" s="25"/>
      <c r="J2" s="25"/>
      <c r="K2" s="25"/>
      <c r="L2" s="25"/>
      <c r="M2" s="25"/>
      <c r="N2" s="25"/>
      <c r="O2" s="25"/>
      <c r="P2" s="25"/>
    </row>
    <row r="3" spans="1:16">
      <c r="C3" s="26"/>
      <c r="F3" s="28"/>
    </row>
    <row r="4" spans="1:16">
      <c r="A4" s="185" t="s">
        <v>401</v>
      </c>
    </row>
    <row r="5" spans="1:16">
      <c r="A5" s="185" t="s">
        <v>394</v>
      </c>
    </row>
    <row r="6" spans="1:16">
      <c r="A6" s="185" t="s">
        <v>395</v>
      </c>
      <c r="M6" s="29" t="s">
        <v>11</v>
      </c>
      <c r="O6" s="30">
        <f>P20</f>
        <v>0</v>
      </c>
      <c r="P6" s="29" t="s">
        <v>12</v>
      </c>
    </row>
    <row r="7" spans="1:16">
      <c r="A7" s="24" t="s">
        <v>13</v>
      </c>
    </row>
    <row r="8" spans="1:16">
      <c r="A8" s="29"/>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s="47" customFormat="1">
      <c r="A13" s="36"/>
      <c r="B13" s="37"/>
      <c r="C13" s="38" t="s">
        <v>28</v>
      </c>
      <c r="D13" s="39"/>
      <c r="E13" s="40"/>
      <c r="F13" s="41"/>
      <c r="G13" s="42"/>
      <c r="H13" s="43"/>
      <c r="I13" s="43"/>
      <c r="J13" s="44"/>
      <c r="K13" s="45"/>
      <c r="L13" s="46"/>
      <c r="M13" s="46"/>
      <c r="N13" s="46"/>
      <c r="O13" s="46"/>
      <c r="P13" s="46"/>
    </row>
    <row r="14" spans="1:16" s="47" customFormat="1" ht="27.75" customHeight="1">
      <c r="A14" s="48">
        <v>1</v>
      </c>
      <c r="B14" s="33" t="s">
        <v>29</v>
      </c>
      <c r="C14" s="228" t="s">
        <v>428</v>
      </c>
      <c r="D14" s="50" t="s">
        <v>30</v>
      </c>
      <c r="E14" s="51">
        <v>148</v>
      </c>
      <c r="F14" s="52"/>
      <c r="G14" s="53"/>
      <c r="H14" s="54"/>
      <c r="I14" s="54"/>
      <c r="J14" s="55"/>
      <c r="K14" s="56"/>
      <c r="L14" s="57"/>
      <c r="M14" s="57"/>
      <c r="N14" s="57"/>
      <c r="O14" s="57"/>
      <c r="P14" s="57"/>
    </row>
    <row r="15" spans="1:16" s="47" customFormat="1" ht="27.75" customHeight="1">
      <c r="A15" s="48">
        <v>2</v>
      </c>
      <c r="B15" s="33" t="s">
        <v>29</v>
      </c>
      <c r="C15" s="228" t="s">
        <v>431</v>
      </c>
      <c r="D15" s="50" t="s">
        <v>30</v>
      </c>
      <c r="E15" s="51">
        <v>531.6</v>
      </c>
      <c r="F15" s="52"/>
      <c r="G15" s="53"/>
      <c r="H15" s="54"/>
      <c r="I15" s="54"/>
      <c r="J15" s="55"/>
      <c r="K15" s="56"/>
      <c r="L15" s="57"/>
      <c r="M15" s="57"/>
      <c r="N15" s="57"/>
      <c r="O15" s="57"/>
      <c r="P15" s="57"/>
    </row>
    <row r="16" spans="1:16" s="47" customFormat="1">
      <c r="A16" s="36"/>
      <c r="B16" s="37"/>
      <c r="C16" s="229" t="s">
        <v>31</v>
      </c>
      <c r="D16" s="39"/>
      <c r="E16" s="40"/>
      <c r="F16" s="41"/>
      <c r="G16" s="42"/>
      <c r="H16" s="43"/>
      <c r="I16" s="43"/>
      <c r="J16" s="44"/>
      <c r="K16" s="45"/>
      <c r="L16" s="46"/>
      <c r="M16" s="46"/>
      <c r="N16" s="46"/>
      <c r="O16" s="46"/>
      <c r="P16" s="46"/>
    </row>
    <row r="17" spans="1:16" s="47" customFormat="1" ht="24.75" customHeight="1">
      <c r="A17" s="48">
        <v>3</v>
      </c>
      <c r="B17" s="33" t="s">
        <v>29</v>
      </c>
      <c r="C17" s="228" t="s">
        <v>429</v>
      </c>
      <c r="D17" s="50" t="s">
        <v>32</v>
      </c>
      <c r="E17" s="59">
        <v>1</v>
      </c>
      <c r="F17" s="52"/>
      <c r="G17" s="53"/>
      <c r="H17" s="54"/>
      <c r="I17" s="54"/>
      <c r="J17" s="55"/>
      <c r="K17" s="56"/>
      <c r="L17" s="57"/>
      <c r="M17" s="57"/>
      <c r="N17" s="57"/>
      <c r="O17" s="57"/>
      <c r="P17" s="57"/>
    </row>
    <row r="18" spans="1:16" s="47" customFormat="1" ht="24.75" customHeight="1">
      <c r="A18" s="48">
        <v>4</v>
      </c>
      <c r="B18" s="33" t="s">
        <v>29</v>
      </c>
      <c r="C18" s="228" t="s">
        <v>33</v>
      </c>
      <c r="D18" s="50" t="s">
        <v>32</v>
      </c>
      <c r="E18" s="59">
        <v>1</v>
      </c>
      <c r="F18" s="52"/>
      <c r="G18" s="53"/>
      <c r="H18" s="54"/>
      <c r="I18" s="54"/>
      <c r="J18" s="55"/>
      <c r="K18" s="56"/>
      <c r="L18" s="57"/>
      <c r="M18" s="57"/>
      <c r="N18" s="57"/>
      <c r="O18" s="57"/>
      <c r="P18" s="57"/>
    </row>
    <row r="19" spans="1:16" s="47" customFormat="1" ht="26.25" customHeight="1">
      <c r="A19" s="48">
        <v>5</v>
      </c>
      <c r="B19" s="33" t="s">
        <v>29</v>
      </c>
      <c r="C19" s="228" t="s">
        <v>430</v>
      </c>
      <c r="D19" s="50" t="s">
        <v>32</v>
      </c>
      <c r="E19" s="59">
        <v>1</v>
      </c>
      <c r="F19" s="52"/>
      <c r="G19" s="53"/>
      <c r="H19" s="54"/>
      <c r="I19" s="54"/>
      <c r="J19" s="55"/>
      <c r="K19" s="56"/>
      <c r="L19" s="57"/>
      <c r="M19" s="57"/>
      <c r="N19" s="57"/>
      <c r="O19" s="57"/>
      <c r="P19" s="57"/>
    </row>
    <row r="20" spans="1:16">
      <c r="A20" s="60"/>
      <c r="B20" s="61"/>
      <c r="D20" s="61"/>
      <c r="E20" s="62"/>
      <c r="F20" s="63"/>
      <c r="G20" s="63"/>
      <c r="H20" s="63"/>
      <c r="I20" s="63"/>
      <c r="J20" s="63"/>
      <c r="K20" s="64" t="s">
        <v>34</v>
      </c>
      <c r="L20" s="65">
        <f>ROUND(SUM(L13:L19),2)</f>
        <v>0</v>
      </c>
      <c r="M20" s="65">
        <f>ROUND(SUM(M13:M19),2)</f>
        <v>0</v>
      </c>
      <c r="N20" s="65">
        <f>ROUND(SUM(N13:N19),2)</f>
        <v>0</v>
      </c>
      <c r="O20" s="65">
        <f>ROUND(SUM(O13:O19),2)</f>
        <v>0</v>
      </c>
      <c r="P20" s="65">
        <f>ROUND(SUM(P13:P19),2)</f>
        <v>0</v>
      </c>
    </row>
    <row r="21" spans="1:16">
      <c r="A21" s="60"/>
      <c r="B21" s="217" t="s">
        <v>396</v>
      </c>
      <c r="C21" s="218"/>
      <c r="D21" s="61"/>
      <c r="E21" s="61"/>
      <c r="F21" s="63"/>
      <c r="G21" s="63"/>
      <c r="H21" s="63"/>
      <c r="I21" s="63"/>
      <c r="J21" s="63"/>
      <c r="K21" s="63"/>
      <c r="L21" s="63"/>
      <c r="M21" s="63"/>
      <c r="N21" s="63"/>
      <c r="O21" s="63"/>
      <c r="P21" s="63"/>
    </row>
    <row r="22" spans="1:16" s="66" customFormat="1" ht="15">
      <c r="B22" s="217"/>
      <c r="C22" s="208" t="s">
        <v>397</v>
      </c>
      <c r="D22"/>
      <c r="E22" s="39"/>
      <c r="F22" s="67"/>
      <c r="G22" s="67"/>
      <c r="H22" s="67"/>
      <c r="I22" s="67"/>
      <c r="J22" s="67"/>
      <c r="K22" s="68"/>
    </row>
    <row r="23" spans="1:16" s="66" customFormat="1" ht="15">
      <c r="B23" s="217" t="s">
        <v>398</v>
      </c>
      <c r="C23" s="209"/>
      <c r="D23"/>
      <c r="E23" s="39"/>
      <c r="F23" s="67"/>
      <c r="G23" s="67"/>
      <c r="H23" s="67"/>
      <c r="I23" s="67"/>
      <c r="J23" s="67"/>
      <c r="K23" s="68"/>
    </row>
    <row r="24" spans="1:16" s="66" customFormat="1">
      <c r="B24" s="217" t="s">
        <v>399</v>
      </c>
      <c r="C24" s="210"/>
      <c r="D24" s="205"/>
      <c r="E24" s="39"/>
      <c r="F24" s="68"/>
      <c r="G24" s="68"/>
      <c r="H24" s="68"/>
      <c r="I24" s="68"/>
      <c r="J24" s="68"/>
      <c r="K24" s="68"/>
    </row>
    <row r="25" spans="1:16" s="66" customFormat="1" ht="15">
      <c r="B25" s="217"/>
      <c r="C25" s="208" t="s">
        <v>397</v>
      </c>
      <c r="D25"/>
      <c r="E25" s="39"/>
    </row>
    <row r="26" spans="1:16" s="66" customFormat="1" ht="15">
      <c r="B26" s="217" t="s">
        <v>398</v>
      </c>
      <c r="C26" s="209"/>
      <c r="D26"/>
      <c r="E26" s="39"/>
    </row>
    <row r="27" spans="1:16">
      <c r="B27" s="205"/>
      <c r="C27" s="205"/>
      <c r="D27" s="205"/>
      <c r="F27" s="31"/>
      <c r="G27" s="31"/>
      <c r="H27" s="31"/>
      <c r="I27" s="31"/>
      <c r="J27" s="63"/>
      <c r="K27" s="63"/>
      <c r="L27" s="63"/>
      <c r="M27" s="63"/>
      <c r="N27" s="31"/>
      <c r="O27" s="31"/>
      <c r="P27" s="31"/>
    </row>
    <row r="28" spans="1:16">
      <c r="F28" s="31"/>
      <c r="G28" s="31"/>
      <c r="H28" s="31"/>
      <c r="I28" s="31"/>
      <c r="J28" s="31"/>
      <c r="K28" s="31"/>
      <c r="L28" s="31"/>
      <c r="M28" s="31"/>
      <c r="N28" s="31"/>
      <c r="O28" s="31"/>
      <c r="P28" s="31"/>
    </row>
    <row r="29" spans="1:16">
      <c r="F29" s="31"/>
      <c r="G29" s="31"/>
      <c r="H29" s="31"/>
      <c r="I29" s="31"/>
      <c r="J29" s="31"/>
      <c r="K29" s="31"/>
      <c r="L29" s="31"/>
      <c r="M29" s="31"/>
      <c r="N29" s="31"/>
      <c r="O29" s="31"/>
      <c r="P29" s="31"/>
    </row>
    <row r="30" spans="1:16">
      <c r="F30" s="31"/>
      <c r="G30" s="31"/>
      <c r="H30" s="31"/>
      <c r="I30" s="31"/>
      <c r="J30" s="31"/>
      <c r="K30" s="31"/>
      <c r="L30" s="31"/>
      <c r="M30" s="31"/>
      <c r="N30" s="31"/>
      <c r="O30" s="31"/>
      <c r="P30" s="31"/>
    </row>
    <row r="31" spans="1:16">
      <c r="F31" s="31"/>
      <c r="G31" s="31"/>
      <c r="H31" s="31"/>
      <c r="I31" s="31"/>
      <c r="J31" s="31"/>
      <c r="K31" s="31"/>
      <c r="L31" s="31"/>
      <c r="M31" s="31"/>
      <c r="N31" s="31"/>
      <c r="O31" s="31"/>
      <c r="P31" s="31"/>
    </row>
    <row r="32" spans="1:16">
      <c r="F32" s="31"/>
      <c r="G32" s="31"/>
      <c r="H32" s="31"/>
      <c r="I32" s="31"/>
      <c r="J32" s="31"/>
      <c r="K32" s="31"/>
      <c r="L32" s="31"/>
      <c r="M32" s="31"/>
      <c r="N32" s="31"/>
      <c r="O32" s="31"/>
      <c r="P32" s="31"/>
    </row>
    <row r="33" spans="6:16">
      <c r="F33" s="31"/>
      <c r="G33" s="31"/>
      <c r="H33" s="31"/>
      <c r="I33" s="31"/>
      <c r="J33" s="31"/>
      <c r="K33" s="31"/>
      <c r="L33" s="31"/>
      <c r="M33" s="31"/>
      <c r="N33" s="31"/>
      <c r="O33" s="31"/>
      <c r="P33" s="31"/>
    </row>
    <row r="34" spans="6:16">
      <c r="F34" s="31"/>
      <c r="G34" s="31"/>
      <c r="H34" s="31"/>
      <c r="I34" s="31"/>
      <c r="J34" s="31"/>
      <c r="K34" s="31"/>
      <c r="L34" s="31"/>
      <c r="M34" s="31"/>
      <c r="N34" s="31"/>
      <c r="O34" s="31"/>
      <c r="P34" s="31"/>
    </row>
    <row r="35" spans="6:16">
      <c r="F35" s="31"/>
      <c r="G35" s="31"/>
      <c r="H35" s="31"/>
      <c r="I35" s="31"/>
      <c r="J35" s="31"/>
      <c r="K35" s="31"/>
      <c r="L35" s="31"/>
      <c r="M35" s="31"/>
      <c r="N35" s="31"/>
      <c r="O35" s="31"/>
      <c r="P35" s="31"/>
    </row>
    <row r="36" spans="6:16">
      <c r="F36" s="31"/>
      <c r="G36" s="31"/>
      <c r="H36" s="31"/>
      <c r="I36" s="31"/>
      <c r="J36" s="31"/>
      <c r="K36" s="31"/>
      <c r="L36" s="31"/>
      <c r="M36" s="31"/>
      <c r="N36" s="31"/>
      <c r="O36" s="31"/>
      <c r="P36" s="31"/>
    </row>
    <row r="37" spans="6:16">
      <c r="F37" s="31"/>
      <c r="G37" s="31"/>
      <c r="H37" s="31"/>
      <c r="I37" s="31"/>
      <c r="J37" s="31"/>
      <c r="K37" s="31"/>
      <c r="L37" s="31"/>
      <c r="M37" s="31"/>
      <c r="N37" s="31"/>
      <c r="O37" s="31"/>
      <c r="P37" s="31"/>
    </row>
    <row r="38" spans="6:16">
      <c r="F38" s="31"/>
      <c r="G38" s="31"/>
      <c r="H38" s="31"/>
      <c r="I38" s="31"/>
      <c r="J38" s="31"/>
      <c r="K38" s="31"/>
      <c r="L38" s="31"/>
      <c r="M38" s="31"/>
      <c r="N38" s="31"/>
      <c r="O38" s="31"/>
      <c r="P38" s="31"/>
    </row>
    <row r="39" spans="6:16">
      <c r="F39" s="31"/>
      <c r="G39" s="31"/>
      <c r="H39" s="31"/>
      <c r="I39" s="31"/>
      <c r="J39" s="31"/>
      <c r="K39" s="31"/>
      <c r="L39" s="31"/>
      <c r="M39" s="31"/>
      <c r="N39" s="31"/>
      <c r="O39" s="31"/>
      <c r="P39" s="31"/>
    </row>
    <row r="40" spans="6:16">
      <c r="F40" s="31"/>
      <c r="G40" s="31"/>
      <c r="H40" s="31"/>
      <c r="I40" s="31"/>
      <c r="J40" s="31"/>
      <c r="K40" s="31"/>
      <c r="L40" s="31"/>
      <c r="M40" s="31"/>
      <c r="N40" s="31"/>
      <c r="O40" s="31"/>
      <c r="P40" s="31"/>
    </row>
    <row r="41" spans="6:16">
      <c r="F41" s="31"/>
      <c r="G41" s="31"/>
      <c r="H41" s="31"/>
      <c r="I41" s="31"/>
      <c r="J41" s="31"/>
      <c r="K41" s="31"/>
      <c r="L41" s="31"/>
      <c r="M41" s="31"/>
      <c r="N41" s="31"/>
      <c r="O41" s="31"/>
      <c r="P41" s="31"/>
    </row>
    <row r="42" spans="6:16">
      <c r="F42" s="31"/>
      <c r="G42" s="31"/>
      <c r="H42" s="31"/>
      <c r="I42" s="31"/>
      <c r="J42" s="31"/>
      <c r="K42" s="31"/>
      <c r="L42" s="31"/>
      <c r="M42" s="31"/>
      <c r="N42" s="31"/>
      <c r="O42" s="31"/>
      <c r="P42" s="31"/>
    </row>
    <row r="43" spans="6:16">
      <c r="F43" s="31"/>
      <c r="G43" s="31"/>
      <c r="H43" s="31"/>
      <c r="I43" s="31"/>
      <c r="J43" s="31"/>
      <c r="K43" s="31"/>
      <c r="L43" s="31"/>
      <c r="M43" s="31"/>
      <c r="N43" s="31"/>
      <c r="O43" s="31"/>
      <c r="P43" s="31"/>
    </row>
    <row r="44" spans="6:16">
      <c r="F44" s="31"/>
      <c r="G44" s="31"/>
      <c r="H44" s="31"/>
      <c r="I44" s="31"/>
      <c r="J44" s="31"/>
      <c r="K44" s="31"/>
      <c r="L44" s="31"/>
      <c r="M44" s="31"/>
      <c r="N44" s="31"/>
      <c r="O44" s="31"/>
      <c r="P44" s="31"/>
    </row>
    <row r="45" spans="6:16">
      <c r="F45" s="31"/>
      <c r="G45" s="31"/>
      <c r="H45" s="31"/>
      <c r="I45" s="31"/>
      <c r="J45" s="31"/>
      <c r="K45" s="31"/>
      <c r="L45" s="31"/>
      <c r="M45" s="31"/>
      <c r="N45" s="31"/>
      <c r="O45" s="31"/>
      <c r="P45" s="31"/>
    </row>
    <row r="46" spans="6:16">
      <c r="F46" s="31"/>
      <c r="G46" s="31"/>
      <c r="H46" s="31"/>
      <c r="I46" s="31"/>
      <c r="J46" s="31"/>
      <c r="K46" s="31"/>
      <c r="L46" s="31"/>
      <c r="M46" s="31"/>
      <c r="N46" s="31"/>
      <c r="O46" s="31"/>
      <c r="P46" s="31"/>
    </row>
    <row r="47" spans="6:16">
      <c r="F47" s="31"/>
      <c r="G47" s="31"/>
      <c r="H47" s="31"/>
      <c r="I47" s="31"/>
      <c r="J47" s="31"/>
      <c r="K47" s="31"/>
      <c r="L47" s="31"/>
      <c r="M47" s="31"/>
      <c r="N47" s="31"/>
      <c r="O47" s="31"/>
      <c r="P47" s="31"/>
    </row>
    <row r="48" spans="6:16">
      <c r="F48" s="31"/>
      <c r="G48" s="31"/>
      <c r="H48" s="31"/>
      <c r="I48" s="31"/>
      <c r="J48" s="31"/>
      <c r="K48" s="31"/>
      <c r="L48" s="31"/>
      <c r="M48" s="31"/>
      <c r="N48" s="31"/>
      <c r="O48" s="31"/>
      <c r="P48" s="31"/>
    </row>
    <row r="49" spans="6:16">
      <c r="F49" s="31"/>
      <c r="G49" s="31"/>
      <c r="H49" s="31"/>
      <c r="I49" s="31"/>
      <c r="J49" s="31"/>
      <c r="K49" s="31"/>
      <c r="L49" s="31"/>
      <c r="M49" s="31"/>
      <c r="N49" s="31"/>
      <c r="O49" s="31"/>
      <c r="P49" s="31"/>
    </row>
    <row r="50" spans="6:16">
      <c r="F50" s="31"/>
      <c r="G50" s="31"/>
      <c r="H50" s="31"/>
      <c r="I50" s="31"/>
      <c r="J50" s="31"/>
      <c r="K50" s="31"/>
      <c r="L50" s="31"/>
      <c r="M50" s="31"/>
      <c r="N50" s="31"/>
      <c r="O50" s="31"/>
      <c r="P50" s="31"/>
    </row>
    <row r="51" spans="6:16">
      <c r="F51" s="31"/>
      <c r="G51" s="31"/>
      <c r="H51" s="31"/>
      <c r="I51" s="31"/>
      <c r="J51" s="31"/>
      <c r="K51" s="31"/>
      <c r="L51" s="31"/>
      <c r="M51" s="31"/>
      <c r="N51" s="31"/>
      <c r="O51" s="31"/>
      <c r="P51" s="31"/>
    </row>
    <row r="52" spans="6:16">
      <c r="F52" s="31"/>
      <c r="G52" s="31"/>
      <c r="H52" s="31"/>
      <c r="I52" s="31"/>
      <c r="J52" s="31"/>
      <c r="K52" s="31"/>
      <c r="L52" s="31"/>
      <c r="M52" s="31"/>
      <c r="N52" s="31"/>
      <c r="O52" s="31"/>
      <c r="P52" s="31"/>
    </row>
    <row r="53" spans="6:16">
      <c r="F53" s="31"/>
      <c r="G53" s="31"/>
      <c r="H53" s="31"/>
      <c r="I53" s="31"/>
      <c r="J53" s="31"/>
      <c r="K53" s="31"/>
      <c r="L53" s="31"/>
      <c r="M53" s="31"/>
      <c r="N53" s="31"/>
      <c r="O53" s="31"/>
      <c r="P53" s="31"/>
    </row>
    <row r="54" spans="6:16">
      <c r="F54" s="31"/>
      <c r="G54" s="31"/>
      <c r="H54" s="31"/>
      <c r="I54" s="31"/>
      <c r="J54" s="31"/>
      <c r="K54" s="31"/>
      <c r="L54" s="31"/>
      <c r="M54" s="31"/>
      <c r="N54" s="31"/>
      <c r="O54" s="31"/>
      <c r="P54" s="31"/>
    </row>
    <row r="55" spans="6:16">
      <c r="F55" s="31"/>
      <c r="G55" s="31"/>
      <c r="H55" s="31"/>
      <c r="I55" s="31"/>
      <c r="J55" s="31"/>
      <c r="K55" s="31"/>
      <c r="L55" s="31"/>
      <c r="M55" s="31"/>
      <c r="N55" s="31"/>
      <c r="O55" s="31"/>
      <c r="P55" s="31"/>
    </row>
    <row r="56" spans="6:16">
      <c r="F56" s="31"/>
      <c r="G56" s="31"/>
      <c r="H56" s="31"/>
      <c r="I56" s="31"/>
      <c r="J56" s="31"/>
      <c r="K56" s="31"/>
      <c r="L56" s="31"/>
      <c r="M56" s="31"/>
      <c r="N56" s="31"/>
      <c r="O56" s="31"/>
      <c r="P56" s="31"/>
    </row>
    <row r="57" spans="6:16">
      <c r="F57" s="31"/>
      <c r="G57" s="31"/>
      <c r="H57" s="31"/>
      <c r="I57" s="31"/>
      <c r="J57" s="31"/>
      <c r="K57" s="31"/>
      <c r="L57" s="31"/>
      <c r="M57" s="31"/>
      <c r="N57" s="31"/>
      <c r="O57" s="31"/>
      <c r="P57" s="31"/>
    </row>
    <row r="58" spans="6:16">
      <c r="F58" s="31"/>
      <c r="G58" s="31"/>
      <c r="H58" s="31"/>
      <c r="I58" s="31"/>
      <c r="J58" s="31"/>
      <c r="K58" s="31"/>
      <c r="L58" s="31"/>
      <c r="M58" s="31"/>
      <c r="N58" s="31"/>
      <c r="O58" s="31"/>
      <c r="P58" s="31"/>
    </row>
    <row r="59" spans="6:16">
      <c r="F59" s="31"/>
      <c r="G59" s="31"/>
      <c r="H59" s="31"/>
      <c r="I59" s="31"/>
      <c r="J59" s="31"/>
      <c r="K59" s="31"/>
      <c r="L59" s="31"/>
      <c r="M59" s="31"/>
      <c r="N59" s="31"/>
      <c r="O59" s="31"/>
      <c r="P59" s="31"/>
    </row>
    <row r="60" spans="6:16">
      <c r="F60" s="31"/>
      <c r="G60" s="31"/>
      <c r="H60" s="31"/>
      <c r="I60" s="31"/>
      <c r="J60" s="31"/>
      <c r="K60" s="31"/>
      <c r="L60" s="31"/>
      <c r="M60" s="31"/>
      <c r="N60" s="31"/>
      <c r="O60" s="31"/>
      <c r="P60" s="31"/>
    </row>
    <row r="61" spans="6:16">
      <c r="F61" s="31"/>
      <c r="G61" s="31"/>
      <c r="H61" s="31"/>
      <c r="I61" s="31"/>
      <c r="J61" s="31"/>
      <c r="K61" s="31"/>
      <c r="L61" s="31"/>
      <c r="M61" s="31"/>
      <c r="N61" s="31"/>
      <c r="O61" s="31"/>
      <c r="P61" s="31"/>
    </row>
    <row r="62" spans="6:16">
      <c r="F62" s="31"/>
      <c r="G62" s="31"/>
      <c r="H62" s="31"/>
      <c r="I62" s="31"/>
      <c r="J62" s="31"/>
      <c r="K62" s="31"/>
      <c r="L62" s="31"/>
      <c r="M62" s="31"/>
      <c r="N62" s="31"/>
      <c r="O62" s="31"/>
      <c r="P62" s="31"/>
    </row>
    <row r="63" spans="6:16">
      <c r="F63" s="31"/>
      <c r="G63" s="31"/>
      <c r="H63" s="31"/>
      <c r="I63" s="31"/>
      <c r="J63" s="31"/>
      <c r="K63" s="31"/>
      <c r="L63" s="31"/>
      <c r="M63" s="31"/>
      <c r="N63" s="31"/>
      <c r="O63" s="31"/>
      <c r="P63" s="31"/>
    </row>
    <row r="64" spans="6:16">
      <c r="F64" s="31"/>
      <c r="G64" s="31"/>
      <c r="H64" s="31"/>
      <c r="I64" s="31"/>
      <c r="J64" s="31"/>
      <c r="K64" s="31"/>
      <c r="L64" s="31"/>
      <c r="M64" s="31"/>
      <c r="N64" s="31"/>
      <c r="O64" s="31"/>
      <c r="P64" s="31"/>
    </row>
    <row r="65" spans="6:16">
      <c r="F65" s="31"/>
      <c r="G65" s="31"/>
      <c r="H65" s="31"/>
      <c r="I65" s="31"/>
      <c r="J65" s="31"/>
      <c r="K65" s="31"/>
      <c r="L65" s="31"/>
      <c r="M65" s="31"/>
      <c r="N65" s="31"/>
      <c r="O65" s="31"/>
      <c r="P65" s="31"/>
    </row>
    <row r="66" spans="6:16">
      <c r="F66" s="31"/>
      <c r="G66" s="31"/>
      <c r="H66" s="31"/>
      <c r="I66" s="31"/>
      <c r="J66" s="31"/>
      <c r="K66" s="31"/>
      <c r="L66" s="31"/>
      <c r="M66" s="31"/>
      <c r="N66" s="31"/>
      <c r="O66" s="31"/>
      <c r="P66" s="31"/>
    </row>
    <row r="67" spans="6:16">
      <c r="F67" s="31"/>
      <c r="G67" s="31"/>
      <c r="H67" s="31"/>
      <c r="I67" s="31"/>
      <c r="J67" s="31"/>
      <c r="K67" s="31"/>
      <c r="L67" s="31"/>
      <c r="M67" s="31"/>
      <c r="N67" s="31"/>
      <c r="O67" s="31"/>
      <c r="P67" s="31"/>
    </row>
    <row r="68" spans="6:16">
      <c r="F68" s="31"/>
      <c r="G68" s="31"/>
      <c r="H68" s="31"/>
      <c r="I68" s="31"/>
      <c r="J68" s="31"/>
      <c r="K68" s="31"/>
      <c r="L68" s="31"/>
      <c r="M68" s="31"/>
      <c r="N68" s="31"/>
      <c r="O68" s="31"/>
      <c r="P68" s="31"/>
    </row>
    <row r="69" spans="6:16">
      <c r="F69" s="31"/>
      <c r="G69" s="31"/>
      <c r="H69" s="31"/>
      <c r="I69" s="31"/>
      <c r="J69" s="31"/>
      <c r="K69" s="31"/>
      <c r="L69" s="31"/>
      <c r="M69" s="31"/>
      <c r="N69" s="31"/>
      <c r="O69" s="31"/>
      <c r="P69" s="31"/>
    </row>
    <row r="70" spans="6:16">
      <c r="F70" s="31"/>
      <c r="G70" s="31"/>
      <c r="H70" s="31"/>
      <c r="I70" s="31"/>
      <c r="J70" s="31"/>
      <c r="K70" s="31"/>
      <c r="L70" s="31"/>
      <c r="M70" s="31"/>
      <c r="N70" s="31"/>
      <c r="O70" s="31"/>
      <c r="P70" s="31"/>
    </row>
    <row r="71" spans="6:16">
      <c r="F71" s="31"/>
      <c r="G71" s="31"/>
      <c r="H71" s="31"/>
      <c r="I71" s="31"/>
      <c r="J71" s="31"/>
      <c r="K71" s="31"/>
      <c r="L71" s="31"/>
      <c r="M71" s="31"/>
      <c r="N71" s="31"/>
      <c r="O71" s="31"/>
      <c r="P71" s="31"/>
    </row>
    <row r="72" spans="6:16">
      <c r="F72" s="31"/>
      <c r="G72" s="31"/>
      <c r="H72" s="31"/>
      <c r="I72" s="31"/>
      <c r="J72" s="31"/>
      <c r="K72" s="31"/>
      <c r="L72" s="31"/>
      <c r="M72" s="31"/>
      <c r="N72" s="31"/>
      <c r="O72" s="31"/>
      <c r="P72" s="31"/>
    </row>
    <row r="73" spans="6:16">
      <c r="F73" s="31"/>
      <c r="G73" s="31"/>
      <c r="H73" s="31"/>
      <c r="I73" s="31"/>
      <c r="J73" s="31"/>
      <c r="K73" s="31"/>
      <c r="L73" s="31"/>
      <c r="M73" s="31"/>
      <c r="N73" s="31"/>
      <c r="O73" s="31"/>
      <c r="P73" s="31"/>
    </row>
    <row r="74" spans="6:16">
      <c r="F74" s="31"/>
      <c r="G74" s="31"/>
      <c r="H74" s="31"/>
      <c r="I74" s="31"/>
      <c r="J74" s="31"/>
      <c r="K74" s="31"/>
      <c r="L74" s="31"/>
      <c r="M74" s="31"/>
      <c r="N74" s="31"/>
      <c r="O74" s="31"/>
      <c r="P74" s="31"/>
    </row>
    <row r="75" spans="6:16">
      <c r="F75" s="31"/>
      <c r="G75" s="31"/>
      <c r="H75" s="31"/>
      <c r="I75" s="31"/>
      <c r="J75" s="31"/>
      <c r="K75" s="31"/>
      <c r="L75" s="31"/>
      <c r="M75" s="31"/>
      <c r="N75" s="31"/>
      <c r="O75" s="31"/>
      <c r="P75" s="31"/>
    </row>
    <row r="76" spans="6:16">
      <c r="F76" s="31"/>
      <c r="G76" s="31"/>
      <c r="H76" s="31"/>
      <c r="I76" s="31"/>
      <c r="J76" s="31"/>
      <c r="K76" s="31"/>
      <c r="L76" s="31"/>
      <c r="M76" s="31"/>
      <c r="N76" s="31"/>
      <c r="O76" s="31"/>
      <c r="P76" s="31"/>
    </row>
    <row r="77" spans="6:16">
      <c r="F77" s="31"/>
      <c r="G77" s="31"/>
      <c r="H77" s="31"/>
      <c r="I77" s="31"/>
      <c r="J77" s="31"/>
      <c r="K77" s="31"/>
      <c r="L77" s="31"/>
      <c r="M77" s="31"/>
      <c r="N77" s="31"/>
      <c r="O77" s="31"/>
      <c r="P77" s="31"/>
    </row>
    <row r="78" spans="6:16">
      <c r="F78" s="31"/>
      <c r="G78" s="31"/>
      <c r="H78" s="31"/>
      <c r="I78" s="31"/>
      <c r="J78" s="31"/>
      <c r="K78" s="31"/>
      <c r="L78" s="31"/>
      <c r="M78" s="31"/>
      <c r="N78" s="31"/>
      <c r="O78" s="31"/>
      <c r="P78" s="31"/>
    </row>
    <row r="79" spans="6:16">
      <c r="F79" s="31"/>
      <c r="G79" s="31"/>
      <c r="H79" s="31"/>
      <c r="I79" s="31"/>
      <c r="J79" s="31"/>
      <c r="K79" s="31"/>
      <c r="L79" s="31"/>
      <c r="M79" s="31"/>
      <c r="N79" s="31"/>
      <c r="O79" s="31"/>
      <c r="P79" s="31"/>
    </row>
    <row r="80" spans="6: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row r="305" spans="6:16">
      <c r="F305" s="31"/>
      <c r="G305" s="31"/>
      <c r="H305" s="31"/>
      <c r="I305" s="31"/>
      <c r="J305" s="31"/>
      <c r="K305" s="31"/>
      <c r="L305" s="31"/>
      <c r="M305" s="31"/>
      <c r="N305" s="31"/>
      <c r="O305" s="31"/>
      <c r="P305" s="31"/>
    </row>
    <row r="306" spans="6:16">
      <c r="F306" s="31"/>
      <c r="G306" s="31"/>
      <c r="H306" s="31"/>
      <c r="I306" s="31"/>
      <c r="J306" s="31"/>
      <c r="K306" s="31"/>
      <c r="L306" s="31"/>
      <c r="M306" s="31"/>
      <c r="N306" s="31"/>
      <c r="O306" s="31"/>
      <c r="P306" s="31"/>
    </row>
    <row r="307" spans="6:16">
      <c r="F307" s="31"/>
      <c r="G307" s="31"/>
      <c r="H307" s="31"/>
      <c r="I307" s="31"/>
      <c r="J307" s="31"/>
      <c r="K307" s="31"/>
      <c r="L307" s="31"/>
      <c r="M307" s="31"/>
      <c r="N307" s="31"/>
      <c r="O307" s="31"/>
      <c r="P307" s="31"/>
    </row>
    <row r="308" spans="6:16">
      <c r="F308" s="31"/>
      <c r="G308" s="31"/>
      <c r="H308" s="31"/>
      <c r="I308" s="31"/>
      <c r="J308" s="31"/>
      <c r="K308" s="31"/>
      <c r="L308" s="31"/>
      <c r="M308" s="31"/>
      <c r="N308" s="31"/>
      <c r="O308" s="31"/>
      <c r="P308" s="31"/>
    </row>
    <row r="309" spans="6:16">
      <c r="F309" s="31"/>
      <c r="G309" s="31"/>
      <c r="H309" s="31"/>
      <c r="I309" s="31"/>
      <c r="J309" s="31"/>
      <c r="K309" s="31"/>
      <c r="L309" s="31"/>
      <c r="M309" s="31"/>
      <c r="N309" s="31"/>
      <c r="O309" s="31"/>
      <c r="P309" s="31"/>
    </row>
    <row r="310" spans="6:16">
      <c r="F310" s="31"/>
      <c r="G310" s="31"/>
      <c r="H310" s="31"/>
      <c r="I310" s="31"/>
      <c r="J310" s="31"/>
      <c r="K310" s="31"/>
      <c r="L310" s="31"/>
      <c r="M310" s="31"/>
      <c r="N310" s="31"/>
      <c r="O310" s="31"/>
      <c r="P310" s="31"/>
    </row>
    <row r="311" spans="6:16">
      <c r="F311" s="31"/>
      <c r="G311" s="31"/>
      <c r="H311" s="31"/>
      <c r="I311" s="31"/>
      <c r="J311" s="31"/>
      <c r="K311" s="31"/>
      <c r="L311" s="31"/>
      <c r="M311" s="31"/>
      <c r="N311" s="31"/>
      <c r="O311" s="31"/>
      <c r="P311" s="31"/>
    </row>
    <row r="312" spans="6:16">
      <c r="F312" s="31"/>
      <c r="G312" s="31"/>
      <c r="H312" s="31"/>
      <c r="I312" s="31"/>
      <c r="J312" s="31"/>
      <c r="K312" s="31"/>
      <c r="L312" s="31"/>
      <c r="M312" s="31"/>
      <c r="N312" s="31"/>
      <c r="O312" s="31"/>
      <c r="P312" s="31"/>
    </row>
    <row r="313" spans="6:16">
      <c r="F313" s="31"/>
      <c r="G313" s="31"/>
      <c r="H313" s="31"/>
      <c r="I313" s="31"/>
      <c r="J313" s="31"/>
      <c r="K313" s="31"/>
      <c r="L313" s="31"/>
      <c r="M313" s="31"/>
      <c r="N313" s="31"/>
      <c r="O313" s="31"/>
      <c r="P313" s="31"/>
    </row>
    <row r="314" spans="6:16">
      <c r="F314" s="31"/>
      <c r="G314" s="31"/>
      <c r="H314" s="31"/>
      <c r="I314" s="31"/>
      <c r="J314" s="31"/>
      <c r="K314" s="31"/>
      <c r="L314" s="31"/>
      <c r="M314" s="31"/>
      <c r="N314" s="31"/>
      <c r="O314" s="31"/>
      <c r="P314" s="31"/>
    </row>
    <row r="315" spans="6:16">
      <c r="F315" s="31"/>
      <c r="G315" s="31"/>
      <c r="H315" s="31"/>
      <c r="I315" s="31"/>
      <c r="J315" s="31"/>
      <c r="K315" s="31"/>
      <c r="L315" s="31"/>
      <c r="M315" s="31"/>
      <c r="N315" s="31"/>
      <c r="O315" s="31"/>
      <c r="P315" s="31"/>
    </row>
    <row r="316" spans="6:16">
      <c r="F316" s="31"/>
      <c r="G316" s="31"/>
      <c r="H316" s="31"/>
      <c r="I316" s="31"/>
      <c r="J316" s="31"/>
      <c r="K316" s="31"/>
      <c r="L316" s="31"/>
      <c r="M316" s="31"/>
      <c r="N316" s="31"/>
      <c r="O316" s="31"/>
      <c r="P316" s="31"/>
    </row>
    <row r="317" spans="6:16">
      <c r="F317" s="31"/>
      <c r="G317" s="31"/>
      <c r="H317" s="31"/>
      <c r="I317" s="31"/>
      <c r="J317" s="31"/>
      <c r="K317" s="31"/>
      <c r="L317" s="31"/>
      <c r="M317" s="31"/>
      <c r="N317" s="31"/>
      <c r="O317" s="31"/>
      <c r="P317" s="31"/>
    </row>
  </sheetData>
  <mergeCells count="7">
    <mergeCell ref="L10:P10"/>
    <mergeCell ref="A10:A11"/>
    <mergeCell ref="B10:B11"/>
    <mergeCell ref="C10:C11"/>
    <mergeCell ref="D10:D11"/>
    <mergeCell ref="E10:E11"/>
    <mergeCell ref="F10:K10"/>
  </mergeCells>
  <pageMargins left="0.11811023622047245" right="0.11811023622047245" top="0.55118110236220474" bottom="0.55118110236220474" header="0.31496062992125984" footer="0.31496062992125984"/>
  <pageSetup paperSize="9" scale="82" fitToHeight="0" orientation="landscape" r:id="rId1"/>
  <headerFooter>
    <oddFooter>&amp;C&amp;A&amp;R&amp;P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E33FB-D8E1-48AC-B944-3FC3764E86BE}">
  <sheetPr>
    <tabColor rgb="FF00B050"/>
    <pageSetUpPr fitToPage="1"/>
  </sheetPr>
  <dimension ref="A1:GT308"/>
  <sheetViews>
    <sheetView view="pageBreakPreview" topLeftCell="A16" zoomScale="115" zoomScaleNormal="100" zoomScaleSheetLayoutView="115" workbookViewId="0">
      <selection activeCell="A4" sqref="A4:A7"/>
    </sheetView>
  </sheetViews>
  <sheetFormatPr defaultColWidth="9.28515625" defaultRowHeight="12.75"/>
  <cols>
    <col min="1" max="1" width="5" style="20" customWidth="1"/>
    <col min="2" max="2" width="10.5703125" style="24" customWidth="1"/>
    <col min="3" max="3" width="37.28515625" style="24" customWidth="1"/>
    <col min="4" max="4" width="6.28515625" style="24" customWidth="1"/>
    <col min="5" max="5" width="7.7109375" style="27" customWidth="1"/>
    <col min="6" max="6" width="8.28515625" style="24" customWidth="1"/>
    <col min="7" max="7" width="7" style="24" customWidth="1"/>
    <col min="8" max="8" width="8.7109375" style="24" customWidth="1"/>
    <col min="9" max="9" width="9.28515625" style="24"/>
    <col min="10" max="10" width="8" style="24" customWidth="1"/>
    <col min="11" max="11" width="9" style="24" customWidth="1"/>
    <col min="12" max="12" width="7.7109375" style="24" customWidth="1"/>
    <col min="13" max="13" width="9" style="24" customWidth="1"/>
    <col min="14" max="14" width="9.28515625" style="24"/>
    <col min="15" max="15" width="10.5703125" style="24" customWidth="1"/>
    <col min="16" max="16" width="10" style="24" customWidth="1"/>
    <col min="17" max="16384" width="9.28515625" style="24"/>
  </cols>
  <sheetData>
    <row r="1" spans="1:16">
      <c r="B1" s="21"/>
      <c r="C1" s="21"/>
      <c r="D1" s="21"/>
      <c r="E1" s="21"/>
      <c r="F1" s="21"/>
      <c r="G1" s="22" t="s">
        <v>10</v>
      </c>
      <c r="H1" s="23" t="str">
        <f>[8]Kopsavilkums!B19</f>
        <v>III-1</v>
      </c>
      <c r="I1" s="21"/>
      <c r="J1" s="21"/>
      <c r="K1" s="21"/>
      <c r="L1" s="21"/>
      <c r="M1" s="21"/>
      <c r="N1" s="21"/>
      <c r="O1" s="21"/>
      <c r="P1" s="21"/>
    </row>
    <row r="2" spans="1:16">
      <c r="B2" s="21"/>
      <c r="C2" s="21"/>
      <c r="D2" s="21"/>
      <c r="E2" s="21"/>
      <c r="F2" s="21"/>
      <c r="G2" s="21" t="s">
        <v>382</v>
      </c>
      <c r="H2" s="21"/>
      <c r="I2" s="21"/>
      <c r="J2" s="21"/>
      <c r="K2" s="21"/>
      <c r="L2" s="21"/>
      <c r="M2" s="21"/>
      <c r="N2" s="21"/>
      <c r="O2" s="21"/>
      <c r="P2" s="21"/>
    </row>
    <row r="3" spans="1:16">
      <c r="C3" s="26"/>
      <c r="F3" s="28"/>
    </row>
    <row r="4" spans="1:16">
      <c r="A4" s="185" t="s">
        <v>401</v>
      </c>
    </row>
    <row r="5" spans="1:16">
      <c r="A5" s="185" t="s">
        <v>394</v>
      </c>
    </row>
    <row r="6" spans="1:16">
      <c r="A6" s="185" t="s">
        <v>395</v>
      </c>
      <c r="M6" s="29" t="s">
        <v>11</v>
      </c>
      <c r="O6" s="30">
        <f>P32</f>
        <v>0</v>
      </c>
      <c r="P6" s="29" t="s">
        <v>12</v>
      </c>
    </row>
    <row r="7" spans="1:16">
      <c r="A7" s="24" t="s">
        <v>13</v>
      </c>
    </row>
    <row r="8" spans="1:16">
      <c r="A8" s="29"/>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56.25" customHeight="1">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ht="29.25" customHeight="1">
      <c r="A13" s="70">
        <v>1</v>
      </c>
      <c r="B13" s="70" t="s">
        <v>29</v>
      </c>
      <c r="C13" s="71" t="s">
        <v>35</v>
      </c>
      <c r="D13" s="70" t="s">
        <v>36</v>
      </c>
      <c r="E13" s="70">
        <v>1</v>
      </c>
      <c r="F13" s="52"/>
      <c r="G13" s="53"/>
      <c r="H13" s="54"/>
      <c r="I13" s="54"/>
      <c r="J13" s="72"/>
      <c r="K13" s="56"/>
      <c r="L13" s="57"/>
      <c r="M13" s="57"/>
      <c r="N13" s="57"/>
      <c r="O13" s="57"/>
      <c r="P13" s="57"/>
    </row>
    <row r="14" spans="1:16" ht="18.75" customHeight="1">
      <c r="A14" s="70">
        <v>2</v>
      </c>
      <c r="B14" s="70" t="s">
        <v>29</v>
      </c>
      <c r="C14" s="71" t="s">
        <v>37</v>
      </c>
      <c r="D14" s="70" t="s">
        <v>36</v>
      </c>
      <c r="E14" s="70">
        <v>1</v>
      </c>
      <c r="F14" s="52"/>
      <c r="G14" s="53"/>
      <c r="H14" s="54"/>
      <c r="I14" s="54"/>
      <c r="J14" s="72"/>
      <c r="K14" s="56"/>
      <c r="L14" s="57"/>
      <c r="M14" s="57"/>
      <c r="N14" s="57"/>
      <c r="O14" s="57"/>
      <c r="P14" s="57"/>
    </row>
    <row r="15" spans="1:16" ht="29.25" customHeight="1">
      <c r="A15" s="70">
        <v>3</v>
      </c>
      <c r="B15" s="70" t="s">
        <v>29</v>
      </c>
      <c r="C15" s="71" t="s">
        <v>38</v>
      </c>
      <c r="D15" s="70" t="s">
        <v>30</v>
      </c>
      <c r="E15" s="74">
        <v>364</v>
      </c>
      <c r="F15" s="52"/>
      <c r="G15" s="53"/>
      <c r="H15" s="54"/>
      <c r="I15" s="54"/>
      <c r="J15" s="72"/>
      <c r="K15" s="56"/>
      <c r="L15" s="57"/>
      <c r="M15" s="57"/>
      <c r="N15" s="57"/>
      <c r="O15" s="57"/>
      <c r="P15" s="57"/>
    </row>
    <row r="16" spans="1:16" ht="27.75" customHeight="1">
      <c r="A16" s="70">
        <v>5</v>
      </c>
      <c r="B16" s="70" t="s">
        <v>29</v>
      </c>
      <c r="C16" s="71" t="s">
        <v>39</v>
      </c>
      <c r="D16" s="70" t="s">
        <v>32</v>
      </c>
      <c r="E16" s="70">
        <v>1</v>
      </c>
      <c r="F16" s="52"/>
      <c r="G16" s="53"/>
      <c r="H16" s="54"/>
      <c r="I16" s="54"/>
      <c r="J16" s="72"/>
      <c r="K16" s="56"/>
      <c r="L16" s="57"/>
      <c r="M16" s="57"/>
      <c r="N16" s="57"/>
      <c r="O16" s="57"/>
      <c r="P16" s="57"/>
    </row>
    <row r="17" spans="1:202" ht="18" customHeight="1">
      <c r="A17" s="70">
        <v>6</v>
      </c>
      <c r="B17" s="70" t="s">
        <v>29</v>
      </c>
      <c r="C17" s="71" t="s">
        <v>40</v>
      </c>
      <c r="D17" s="70" t="s">
        <v>32</v>
      </c>
      <c r="E17" s="70">
        <v>1</v>
      </c>
      <c r="F17" s="52"/>
      <c r="G17" s="53"/>
      <c r="H17" s="54"/>
      <c r="I17" s="54"/>
      <c r="J17" s="72"/>
      <c r="K17" s="56"/>
      <c r="L17" s="57"/>
      <c r="M17" s="57"/>
      <c r="N17" s="57"/>
      <c r="O17" s="57"/>
      <c r="P17" s="57"/>
    </row>
    <row r="18" spans="1:202" ht="18" customHeight="1">
      <c r="A18" s="70">
        <v>7</v>
      </c>
      <c r="B18" s="70" t="s">
        <v>29</v>
      </c>
      <c r="C18" s="71" t="s">
        <v>41</v>
      </c>
      <c r="D18" s="70" t="s">
        <v>32</v>
      </c>
      <c r="E18" s="70">
        <v>3</v>
      </c>
      <c r="F18" s="52"/>
      <c r="G18" s="53"/>
      <c r="H18" s="54"/>
      <c r="I18" s="54"/>
      <c r="J18" s="72"/>
      <c r="K18" s="56"/>
      <c r="L18" s="57"/>
      <c r="M18" s="57"/>
      <c r="N18" s="57"/>
      <c r="O18" s="57"/>
      <c r="P18" s="57"/>
    </row>
    <row r="19" spans="1:202" ht="29.25" customHeight="1">
      <c r="A19" s="70">
        <v>9</v>
      </c>
      <c r="B19" s="70" t="s">
        <v>29</v>
      </c>
      <c r="C19" s="71" t="s">
        <v>42</v>
      </c>
      <c r="D19" s="70" t="s">
        <v>32</v>
      </c>
      <c r="E19" s="70">
        <v>3</v>
      </c>
      <c r="F19" s="52"/>
      <c r="G19" s="53"/>
      <c r="H19" s="54"/>
      <c r="I19" s="54"/>
      <c r="J19" s="72"/>
      <c r="K19" s="56"/>
      <c r="L19" s="57"/>
      <c r="M19" s="57"/>
      <c r="N19" s="57"/>
      <c r="O19" s="57"/>
      <c r="P19" s="57"/>
    </row>
    <row r="20" spans="1:202" ht="30" customHeight="1">
      <c r="A20" s="70">
        <v>10</v>
      </c>
      <c r="B20" s="70" t="s">
        <v>29</v>
      </c>
      <c r="C20" s="71" t="s">
        <v>43</v>
      </c>
      <c r="D20" s="70" t="s">
        <v>32</v>
      </c>
      <c r="E20" s="70">
        <v>1</v>
      </c>
      <c r="F20" s="52"/>
      <c r="G20" s="53"/>
      <c r="H20" s="54"/>
      <c r="I20" s="54"/>
      <c r="J20" s="72"/>
      <c r="K20" s="56"/>
      <c r="L20" s="57"/>
      <c r="M20" s="57"/>
      <c r="N20" s="57"/>
      <c r="O20" s="57"/>
      <c r="P20" s="57"/>
    </row>
    <row r="21" spans="1:202" ht="27.75" customHeight="1">
      <c r="A21" s="70">
        <v>11</v>
      </c>
      <c r="B21" s="70" t="s">
        <v>29</v>
      </c>
      <c r="C21" s="71" t="s">
        <v>44</v>
      </c>
      <c r="D21" s="70" t="s">
        <v>32</v>
      </c>
      <c r="E21" s="70">
        <v>3</v>
      </c>
      <c r="F21" s="52"/>
      <c r="G21" s="53"/>
      <c r="H21" s="54"/>
      <c r="I21" s="54"/>
      <c r="J21" s="72"/>
      <c r="K21" s="56"/>
      <c r="L21" s="57"/>
      <c r="M21" s="57"/>
      <c r="N21" s="57"/>
      <c r="O21" s="57"/>
      <c r="P21" s="57"/>
    </row>
    <row r="22" spans="1:202" ht="29.25" customHeight="1">
      <c r="A22" s="70">
        <v>12</v>
      </c>
      <c r="B22" s="70" t="s">
        <v>29</v>
      </c>
      <c r="C22" s="71" t="s">
        <v>45</v>
      </c>
      <c r="D22" s="70" t="s">
        <v>32</v>
      </c>
      <c r="E22" s="70">
        <v>1</v>
      </c>
      <c r="F22" s="52"/>
      <c r="G22" s="53"/>
      <c r="H22" s="54"/>
      <c r="I22" s="54"/>
      <c r="J22" s="72"/>
      <c r="K22" s="56"/>
      <c r="L22" s="57"/>
      <c r="M22" s="57"/>
      <c r="N22" s="57"/>
      <c r="O22" s="57"/>
      <c r="P22" s="57"/>
    </row>
    <row r="23" spans="1:202" ht="19.5" customHeight="1">
      <c r="A23" s="70">
        <v>14</v>
      </c>
      <c r="B23" s="70" t="s">
        <v>29</v>
      </c>
      <c r="C23" s="73" t="s">
        <v>46</v>
      </c>
      <c r="D23" s="70" t="s">
        <v>47</v>
      </c>
      <c r="E23" s="70">
        <v>11</v>
      </c>
      <c r="F23" s="52"/>
      <c r="G23" s="53"/>
      <c r="H23" s="54"/>
      <c r="I23" s="54"/>
      <c r="J23" s="72"/>
      <c r="K23" s="56"/>
      <c r="L23" s="57"/>
      <c r="M23" s="57"/>
      <c r="N23" s="57"/>
      <c r="O23" s="57"/>
      <c r="P23" s="57"/>
    </row>
    <row r="24" spans="1:202" ht="19.5" customHeight="1">
      <c r="A24" s="70">
        <v>15</v>
      </c>
      <c r="B24" s="70" t="s">
        <v>29</v>
      </c>
      <c r="C24" s="73" t="s">
        <v>48</v>
      </c>
      <c r="D24" s="70" t="s">
        <v>47</v>
      </c>
      <c r="E24" s="70">
        <v>3</v>
      </c>
      <c r="F24" s="52"/>
      <c r="G24" s="53"/>
      <c r="H24" s="54"/>
      <c r="I24" s="54"/>
      <c r="J24" s="72"/>
      <c r="K24" s="56"/>
      <c r="L24" s="57"/>
      <c r="M24" s="57"/>
      <c r="N24" s="57"/>
      <c r="O24" s="57"/>
      <c r="P24" s="57"/>
    </row>
    <row r="25" spans="1:202" ht="19.5" customHeight="1">
      <c r="A25" s="70">
        <v>16</v>
      </c>
      <c r="B25" s="70" t="s">
        <v>29</v>
      </c>
      <c r="C25" s="71" t="s">
        <v>49</v>
      </c>
      <c r="D25" s="70" t="s">
        <v>32</v>
      </c>
      <c r="E25" s="70">
        <v>1</v>
      </c>
      <c r="F25" s="52"/>
      <c r="G25" s="53"/>
      <c r="H25" s="54"/>
      <c r="I25" s="54"/>
      <c r="J25" s="72"/>
      <c r="K25" s="56"/>
      <c r="L25" s="57"/>
      <c r="M25" s="57"/>
      <c r="N25" s="57"/>
      <c r="O25" s="57"/>
      <c r="P25" s="57"/>
    </row>
    <row r="26" spans="1:202" ht="26.25" customHeight="1">
      <c r="A26" s="70">
        <v>17</v>
      </c>
      <c r="B26" s="70" t="s">
        <v>29</v>
      </c>
      <c r="C26" s="71" t="s">
        <v>50</v>
      </c>
      <c r="D26" s="70" t="s">
        <v>51</v>
      </c>
      <c r="E26" s="74">
        <v>115</v>
      </c>
      <c r="F26" s="52"/>
      <c r="G26" s="53"/>
      <c r="H26" s="54"/>
      <c r="I26" s="54"/>
      <c r="J26" s="72"/>
      <c r="K26" s="56"/>
      <c r="L26" s="57"/>
      <c r="M26" s="57"/>
      <c r="N26" s="57"/>
      <c r="O26" s="57"/>
      <c r="P26" s="57"/>
    </row>
    <row r="27" spans="1:202" ht="21" customHeight="1">
      <c r="A27" s="70">
        <v>18</v>
      </c>
      <c r="B27" s="70" t="s">
        <v>29</v>
      </c>
      <c r="C27" s="71" t="s">
        <v>52</v>
      </c>
      <c r="D27" s="70" t="s">
        <v>53</v>
      </c>
      <c r="E27" s="74">
        <v>45</v>
      </c>
      <c r="F27" s="52"/>
      <c r="G27" s="53"/>
      <c r="H27" s="54"/>
      <c r="I27" s="54"/>
      <c r="J27" s="72"/>
      <c r="K27" s="56"/>
      <c r="L27" s="57"/>
      <c r="M27" s="57"/>
      <c r="N27" s="57"/>
      <c r="O27" s="57"/>
      <c r="P27" s="57"/>
    </row>
    <row r="28" spans="1:202" ht="21" customHeight="1">
      <c r="A28" s="70">
        <v>19</v>
      </c>
      <c r="B28" s="70" t="s">
        <v>29</v>
      </c>
      <c r="C28" s="71" t="s">
        <v>54</v>
      </c>
      <c r="D28" s="70" t="s">
        <v>53</v>
      </c>
      <c r="E28" s="74">
        <v>10</v>
      </c>
      <c r="F28" s="52"/>
      <c r="G28" s="53"/>
      <c r="H28" s="54"/>
      <c r="I28" s="54"/>
      <c r="J28" s="72"/>
      <c r="K28" s="56"/>
      <c r="L28" s="57"/>
      <c r="M28" s="57"/>
      <c r="N28" s="57"/>
      <c r="O28" s="57"/>
      <c r="P28" s="57"/>
    </row>
    <row r="29" spans="1:202" s="77" customFormat="1" ht="21" customHeight="1">
      <c r="A29" s="70">
        <v>11</v>
      </c>
      <c r="B29" s="70" t="s">
        <v>29</v>
      </c>
      <c r="C29" s="71" t="s">
        <v>55</v>
      </c>
      <c r="D29" s="70" t="s">
        <v>56</v>
      </c>
      <c r="E29" s="70">
        <v>1</v>
      </c>
      <c r="F29" s="52"/>
      <c r="G29" s="53"/>
      <c r="H29" s="54"/>
      <c r="I29" s="54"/>
      <c r="J29" s="72"/>
      <c r="K29" s="56"/>
      <c r="L29" s="57"/>
      <c r="M29" s="57"/>
      <c r="N29" s="57"/>
      <c r="O29" s="57"/>
      <c r="P29" s="57"/>
      <c r="Q29" s="76"/>
      <c r="R29" s="76"/>
      <c r="S29" s="76"/>
      <c r="T29" s="76"/>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6"/>
      <c r="BI29" s="76"/>
      <c r="BJ29" s="76"/>
      <c r="BK29" s="76"/>
      <c r="BL29" s="76"/>
      <c r="BM29" s="76"/>
      <c r="BN29" s="76"/>
      <c r="BO29" s="76"/>
      <c r="BP29" s="76"/>
      <c r="BQ29" s="76"/>
      <c r="BR29" s="76"/>
      <c r="BS29" s="76"/>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c r="DX29" s="76"/>
      <c r="DY29" s="76"/>
      <c r="DZ29" s="76"/>
      <c r="EA29" s="76"/>
      <c r="EB29" s="76"/>
      <c r="EC29" s="76"/>
      <c r="ED29" s="76"/>
      <c r="EE29" s="76"/>
      <c r="EF29" s="76"/>
      <c r="EG29" s="76"/>
      <c r="EH29" s="76"/>
      <c r="EI29" s="76"/>
      <c r="EJ29" s="76"/>
      <c r="EK29" s="76"/>
      <c r="EL29" s="76"/>
      <c r="EM29" s="76"/>
      <c r="EN29" s="76"/>
      <c r="EO29" s="76"/>
      <c r="EP29" s="76"/>
      <c r="EQ29" s="76"/>
      <c r="ER29" s="76"/>
      <c r="ES29" s="76"/>
      <c r="ET29" s="76"/>
      <c r="EU29" s="76"/>
      <c r="EV29" s="76"/>
      <c r="EW29" s="76"/>
      <c r="EX29" s="76"/>
      <c r="EY29" s="76"/>
      <c r="EZ29" s="76"/>
      <c r="FA29" s="76"/>
      <c r="FB29" s="76"/>
      <c r="FC29" s="76"/>
      <c r="FD29" s="76"/>
      <c r="FE29" s="76"/>
      <c r="FF29" s="76"/>
      <c r="FG29" s="76"/>
      <c r="FH29" s="76"/>
      <c r="FI29" s="76"/>
      <c r="FJ29" s="76"/>
      <c r="FK29" s="76"/>
      <c r="FL29" s="76"/>
      <c r="FM29" s="76"/>
      <c r="FN29" s="76"/>
      <c r="FO29" s="76"/>
      <c r="FP29" s="76"/>
      <c r="FQ29" s="76"/>
      <c r="FR29" s="76"/>
      <c r="FS29" s="76"/>
      <c r="FT29" s="76"/>
      <c r="FU29" s="76"/>
      <c r="FV29" s="76"/>
      <c r="FW29" s="76"/>
      <c r="FX29" s="76"/>
      <c r="FY29" s="76"/>
      <c r="FZ29" s="76"/>
      <c r="GA29" s="76"/>
      <c r="GB29" s="76"/>
      <c r="GC29" s="76"/>
      <c r="GD29" s="76"/>
      <c r="GE29" s="76"/>
      <c r="GF29" s="76"/>
      <c r="GG29" s="76"/>
      <c r="GH29" s="76"/>
      <c r="GI29" s="76"/>
      <c r="GJ29" s="76"/>
      <c r="GK29" s="76"/>
      <c r="GL29" s="76"/>
      <c r="GM29" s="76"/>
      <c r="GN29" s="76"/>
      <c r="GO29" s="76"/>
      <c r="GP29" s="76"/>
      <c r="GQ29" s="76"/>
      <c r="GR29" s="76"/>
      <c r="GS29" s="76"/>
      <c r="GT29" s="76"/>
    </row>
    <row r="30" spans="1:202" s="77" customFormat="1" ht="21" customHeight="1">
      <c r="A30" s="70">
        <v>12</v>
      </c>
      <c r="B30" s="70" t="s">
        <v>29</v>
      </c>
      <c r="C30" s="71" t="s">
        <v>57</v>
      </c>
      <c r="D30" s="70" t="s">
        <v>56</v>
      </c>
      <c r="E30" s="70">
        <v>1</v>
      </c>
      <c r="F30" s="52"/>
      <c r="G30" s="53"/>
      <c r="H30" s="54"/>
      <c r="I30" s="54"/>
      <c r="J30" s="72"/>
      <c r="K30" s="56"/>
      <c r="L30" s="57"/>
      <c r="M30" s="57"/>
      <c r="N30" s="57"/>
      <c r="O30" s="57"/>
      <c r="P30" s="57"/>
      <c r="Q30" s="76"/>
      <c r="R30" s="76"/>
      <c r="S30" s="76"/>
      <c r="T30" s="76"/>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6"/>
      <c r="BI30" s="76"/>
      <c r="BJ30" s="76"/>
      <c r="BK30" s="76"/>
      <c r="BL30" s="76"/>
      <c r="BM30" s="76"/>
      <c r="BN30" s="76"/>
      <c r="BO30" s="76"/>
      <c r="BP30" s="76"/>
      <c r="BQ30" s="76"/>
      <c r="BR30" s="76"/>
      <c r="BS30" s="76"/>
      <c r="BT30" s="76"/>
      <c r="BU30" s="76"/>
      <c r="BV30" s="76"/>
      <c r="BW30" s="76"/>
      <c r="BX30" s="76"/>
      <c r="BY30" s="76"/>
      <c r="BZ30" s="76"/>
      <c r="CA30" s="76"/>
      <c r="CB30" s="76"/>
      <c r="CC30" s="76"/>
      <c r="CD30" s="76"/>
      <c r="CE30" s="76"/>
      <c r="CF30" s="76"/>
      <c r="CG30" s="76"/>
      <c r="CH30" s="76"/>
      <c r="CI30" s="76"/>
      <c r="CJ30" s="76"/>
      <c r="CK30" s="76"/>
      <c r="CL30" s="76"/>
      <c r="CM30" s="76"/>
      <c r="CN30" s="76"/>
      <c r="CO30" s="76"/>
      <c r="CP30" s="76"/>
      <c r="CQ30" s="76"/>
      <c r="CR30" s="76"/>
      <c r="CS30" s="76"/>
      <c r="CT30" s="76"/>
      <c r="CU30" s="76"/>
      <c r="CV30" s="76"/>
      <c r="CW30" s="76"/>
      <c r="CX30" s="76"/>
      <c r="CY30" s="76"/>
      <c r="CZ30" s="76"/>
      <c r="DA30" s="76"/>
      <c r="DB30" s="76"/>
      <c r="DC30" s="76"/>
      <c r="DD30" s="76"/>
      <c r="DE30" s="76"/>
      <c r="DF30" s="76"/>
      <c r="DG30" s="76"/>
      <c r="DH30" s="76"/>
      <c r="DI30" s="76"/>
      <c r="DJ30" s="76"/>
      <c r="DK30" s="76"/>
      <c r="DL30" s="76"/>
      <c r="DM30" s="76"/>
      <c r="DN30" s="76"/>
      <c r="DO30" s="76"/>
      <c r="DP30" s="76"/>
      <c r="DQ30" s="76"/>
      <c r="DR30" s="76"/>
      <c r="DS30" s="76"/>
      <c r="DT30" s="76"/>
      <c r="DU30" s="76"/>
      <c r="DV30" s="76"/>
      <c r="DW30" s="76"/>
      <c r="DX30" s="76"/>
      <c r="DY30" s="76"/>
      <c r="DZ30" s="76"/>
      <c r="EA30" s="76"/>
      <c r="EB30" s="76"/>
      <c r="EC30" s="76"/>
      <c r="ED30" s="76"/>
      <c r="EE30" s="76"/>
      <c r="EF30" s="76"/>
      <c r="EG30" s="76"/>
      <c r="EH30" s="76"/>
      <c r="EI30" s="76"/>
      <c r="EJ30" s="76"/>
      <c r="EK30" s="76"/>
      <c r="EL30" s="76"/>
      <c r="EM30" s="76"/>
      <c r="EN30" s="76"/>
      <c r="EO30" s="76"/>
      <c r="EP30" s="76"/>
      <c r="EQ30" s="76"/>
      <c r="ER30" s="76"/>
      <c r="ES30" s="76"/>
      <c r="ET30" s="76"/>
      <c r="EU30" s="76"/>
      <c r="EV30" s="76"/>
      <c r="EW30" s="76"/>
      <c r="EX30" s="76"/>
      <c r="EY30" s="76"/>
      <c r="EZ30" s="76"/>
      <c r="FA30" s="76"/>
      <c r="FB30" s="76"/>
      <c r="FC30" s="76"/>
      <c r="FD30" s="76"/>
      <c r="FE30" s="76"/>
      <c r="FF30" s="76"/>
      <c r="FG30" s="76"/>
      <c r="FH30" s="76"/>
      <c r="FI30" s="76"/>
      <c r="FJ30" s="76"/>
      <c r="FK30" s="76"/>
      <c r="FL30" s="76"/>
      <c r="FM30" s="76"/>
      <c r="FN30" s="76"/>
      <c r="FO30" s="76"/>
      <c r="FP30" s="76"/>
      <c r="FQ30" s="76"/>
      <c r="FR30" s="76"/>
      <c r="FS30" s="76"/>
      <c r="FT30" s="76"/>
      <c r="FU30" s="76"/>
      <c r="FV30" s="76"/>
      <c r="FW30" s="76"/>
      <c r="FX30" s="76"/>
      <c r="FY30" s="76"/>
      <c r="FZ30" s="76"/>
      <c r="GA30" s="76"/>
      <c r="GB30" s="76"/>
      <c r="GC30" s="76"/>
      <c r="GD30" s="76"/>
      <c r="GE30" s="76"/>
      <c r="GF30" s="76"/>
      <c r="GG30" s="76"/>
      <c r="GH30" s="76"/>
      <c r="GI30" s="76"/>
      <c r="GJ30" s="76"/>
      <c r="GK30" s="76"/>
      <c r="GL30" s="76"/>
      <c r="GM30" s="76"/>
      <c r="GN30" s="76"/>
      <c r="GO30" s="76"/>
      <c r="GP30" s="76"/>
      <c r="GQ30" s="76"/>
      <c r="GR30" s="76"/>
      <c r="GS30" s="76"/>
      <c r="GT30" s="76"/>
    </row>
    <row r="31" spans="1:202" s="77" customFormat="1" ht="15">
      <c r="A31" s="78"/>
      <c r="B31" s="79"/>
      <c r="C31" s="80"/>
      <c r="D31" s="78"/>
      <c r="E31" s="78"/>
      <c r="F31" s="41"/>
      <c r="G31" s="42"/>
      <c r="H31" s="43"/>
      <c r="I31" s="43"/>
      <c r="J31" s="81"/>
      <c r="K31" s="45"/>
      <c r="L31" s="46"/>
      <c r="M31" s="46"/>
      <c r="N31" s="46"/>
      <c r="O31" s="46"/>
      <c r="P31" s="46"/>
      <c r="Q31" s="76"/>
      <c r="R31" s="76"/>
      <c r="S31" s="76"/>
      <c r="T31" s="76"/>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6"/>
      <c r="BI31" s="76"/>
      <c r="BJ31" s="76"/>
      <c r="BK31" s="76"/>
      <c r="BL31" s="76"/>
      <c r="BM31" s="76"/>
      <c r="BN31" s="76"/>
      <c r="BO31" s="76"/>
      <c r="BP31" s="76"/>
      <c r="BQ31" s="76"/>
      <c r="BR31" s="76"/>
      <c r="BS31" s="76"/>
      <c r="BT31" s="76"/>
      <c r="BU31" s="76"/>
      <c r="BV31" s="76"/>
      <c r="BW31" s="76"/>
      <c r="BX31" s="76"/>
      <c r="BY31" s="76"/>
      <c r="BZ31" s="76"/>
      <c r="CA31" s="76"/>
      <c r="CB31" s="76"/>
      <c r="CC31" s="76"/>
      <c r="CD31" s="76"/>
      <c r="CE31" s="76"/>
      <c r="CF31" s="76"/>
      <c r="CG31" s="76"/>
      <c r="CH31" s="76"/>
      <c r="CI31" s="76"/>
      <c r="CJ31" s="76"/>
      <c r="CK31" s="76"/>
      <c r="CL31" s="76"/>
      <c r="CM31" s="76"/>
      <c r="CN31" s="76"/>
      <c r="CO31" s="76"/>
      <c r="CP31" s="76"/>
      <c r="CQ31" s="76"/>
      <c r="CR31" s="76"/>
      <c r="CS31" s="76"/>
      <c r="CT31" s="76"/>
      <c r="CU31" s="76"/>
      <c r="CV31" s="76"/>
      <c r="CW31" s="76"/>
      <c r="CX31" s="76"/>
      <c r="CY31" s="76"/>
      <c r="CZ31" s="76"/>
      <c r="DA31" s="76"/>
      <c r="DB31" s="76"/>
      <c r="DC31" s="76"/>
      <c r="DD31" s="76"/>
      <c r="DE31" s="76"/>
      <c r="DF31" s="76"/>
      <c r="DG31" s="76"/>
      <c r="DH31" s="76"/>
      <c r="DI31" s="76"/>
      <c r="DJ31" s="76"/>
      <c r="DK31" s="76"/>
      <c r="DL31" s="76"/>
      <c r="DM31" s="76"/>
      <c r="DN31" s="76"/>
      <c r="DO31" s="76"/>
      <c r="DP31" s="76"/>
      <c r="DQ31" s="76"/>
      <c r="DR31" s="76"/>
      <c r="DS31" s="76"/>
      <c r="DT31" s="76"/>
      <c r="DU31" s="76"/>
      <c r="DV31" s="76"/>
      <c r="DW31" s="76"/>
      <c r="DX31" s="76"/>
      <c r="DY31" s="76"/>
      <c r="DZ31" s="76"/>
      <c r="EA31" s="76"/>
      <c r="EB31" s="76"/>
      <c r="EC31" s="76"/>
      <c r="ED31" s="76"/>
      <c r="EE31" s="76"/>
      <c r="EF31" s="76"/>
      <c r="EG31" s="76"/>
      <c r="EH31" s="76"/>
      <c r="EI31" s="76"/>
      <c r="EJ31" s="76"/>
      <c r="EK31" s="76"/>
      <c r="EL31" s="76"/>
      <c r="EM31" s="76"/>
      <c r="EN31" s="76"/>
      <c r="EO31" s="76"/>
      <c r="EP31" s="76"/>
      <c r="EQ31" s="76"/>
      <c r="ER31" s="76"/>
      <c r="ES31" s="76"/>
      <c r="ET31" s="76"/>
      <c r="EU31" s="76"/>
      <c r="EV31" s="76"/>
      <c r="EW31" s="76"/>
      <c r="EX31" s="76"/>
      <c r="EY31" s="76"/>
      <c r="EZ31" s="76"/>
      <c r="FA31" s="76"/>
      <c r="FB31" s="76"/>
      <c r="FC31" s="76"/>
      <c r="FD31" s="76"/>
      <c r="FE31" s="76"/>
      <c r="FF31" s="76"/>
      <c r="FG31" s="76"/>
      <c r="FH31" s="76"/>
      <c r="FI31" s="76"/>
      <c r="FJ31" s="76"/>
      <c r="FK31" s="76"/>
      <c r="FL31" s="76"/>
      <c r="FM31" s="76"/>
      <c r="FN31" s="76"/>
      <c r="FO31" s="76"/>
      <c r="FP31" s="76"/>
      <c r="FQ31" s="76"/>
      <c r="FR31" s="76"/>
      <c r="FS31" s="76"/>
      <c r="FT31" s="76"/>
      <c r="FU31" s="76"/>
      <c r="FV31" s="76"/>
      <c r="FW31" s="76"/>
      <c r="FX31" s="76"/>
      <c r="FY31" s="76"/>
      <c r="FZ31" s="76"/>
      <c r="GA31" s="76"/>
      <c r="GB31" s="76"/>
      <c r="GC31" s="76"/>
      <c r="GD31" s="76"/>
      <c r="GE31" s="76"/>
      <c r="GF31" s="76"/>
      <c r="GG31" s="76"/>
      <c r="GH31" s="76"/>
      <c r="GI31" s="76"/>
      <c r="GJ31" s="76"/>
      <c r="GK31" s="76"/>
      <c r="GL31" s="76"/>
      <c r="GM31" s="76"/>
      <c r="GN31" s="76"/>
      <c r="GO31" s="76"/>
      <c r="GP31" s="76"/>
      <c r="GQ31" s="76"/>
      <c r="GR31" s="76"/>
      <c r="GS31" s="76"/>
      <c r="GT31" s="76"/>
    </row>
    <row r="32" spans="1:202">
      <c r="A32" s="60"/>
      <c r="B32" s="61"/>
      <c r="D32" s="61"/>
      <c r="E32" s="62"/>
      <c r="F32" s="63"/>
      <c r="G32" s="42"/>
      <c r="H32" s="43"/>
      <c r="I32" s="63"/>
      <c r="J32" s="63"/>
      <c r="K32" s="64" t="s">
        <v>34</v>
      </c>
      <c r="L32" s="65">
        <f>SUM(L13:L31)</f>
        <v>0</v>
      </c>
      <c r="M32" s="65">
        <f t="shared" ref="M32:P32" si="1">SUM(M13:M31)</f>
        <v>0</v>
      </c>
      <c r="N32" s="65">
        <f t="shared" si="1"/>
        <v>0</v>
      </c>
      <c r="O32" s="65">
        <f t="shared" si="1"/>
        <v>0</v>
      </c>
      <c r="P32" s="65">
        <f t="shared" si="1"/>
        <v>0</v>
      </c>
    </row>
    <row r="33" spans="1:16">
      <c r="A33" s="60"/>
      <c r="B33" s="61"/>
      <c r="D33" s="61"/>
      <c r="E33" s="61"/>
      <c r="F33" s="63"/>
      <c r="G33" s="63"/>
      <c r="H33" s="63"/>
      <c r="I33" s="63"/>
      <c r="J33" s="63"/>
      <c r="K33" s="63"/>
      <c r="L33" s="63"/>
      <c r="M33" s="63"/>
      <c r="N33" s="63"/>
      <c r="O33" s="63"/>
      <c r="P33" s="63"/>
    </row>
    <row r="34" spans="1:16" s="66" customFormat="1" ht="15">
      <c r="B34" s="217" t="s">
        <v>396</v>
      </c>
      <c r="C34" s="218"/>
      <c r="D34"/>
      <c r="E34" s="39"/>
      <c r="F34" s="82"/>
      <c r="G34" s="82"/>
      <c r="H34" s="82"/>
      <c r="I34" s="82"/>
      <c r="J34" s="82"/>
      <c r="K34" s="68"/>
    </row>
    <row r="35" spans="1:16" s="66" customFormat="1" ht="15">
      <c r="B35" s="217"/>
      <c r="C35" s="208" t="s">
        <v>397</v>
      </c>
      <c r="D35"/>
      <c r="E35" s="39"/>
      <c r="F35" s="219"/>
      <c r="G35" s="82"/>
      <c r="H35" s="82"/>
      <c r="I35" s="82"/>
      <c r="J35" s="82"/>
      <c r="K35" s="68"/>
    </row>
    <row r="36" spans="1:16" s="66" customFormat="1">
      <c r="B36" s="217" t="s">
        <v>398</v>
      </c>
      <c r="C36" s="209"/>
      <c r="D36" s="205"/>
      <c r="E36" s="39"/>
    </row>
    <row r="37" spans="1:16" ht="15">
      <c r="B37" s="217" t="s">
        <v>399</v>
      </c>
      <c r="C37" s="210"/>
      <c r="D37"/>
      <c r="F37" s="31"/>
      <c r="G37" s="31"/>
      <c r="H37" s="31"/>
      <c r="I37" s="31"/>
      <c r="J37" s="63"/>
      <c r="K37" s="63"/>
      <c r="L37" s="63"/>
      <c r="M37" s="63"/>
      <c r="N37" s="31"/>
      <c r="O37" s="31"/>
      <c r="P37" s="31"/>
    </row>
    <row r="38" spans="1:16" ht="15">
      <c r="B38" s="217"/>
      <c r="C38" s="208" t="s">
        <v>397</v>
      </c>
      <c r="D38"/>
      <c r="F38" s="31"/>
      <c r="G38" s="31"/>
      <c r="H38" s="31"/>
      <c r="I38" s="31"/>
      <c r="J38" s="31"/>
      <c r="K38" s="31"/>
      <c r="L38" s="31"/>
      <c r="M38" s="31"/>
      <c r="N38" s="31"/>
      <c r="O38" s="31"/>
      <c r="P38" s="31"/>
    </row>
    <row r="39" spans="1:16">
      <c r="B39" s="217" t="s">
        <v>398</v>
      </c>
      <c r="C39" s="209"/>
      <c r="D39" s="205"/>
      <c r="F39" s="31"/>
      <c r="G39" s="31"/>
      <c r="H39" s="31"/>
      <c r="I39" s="31"/>
      <c r="J39" s="31"/>
      <c r="K39" s="31"/>
      <c r="L39" s="31"/>
      <c r="M39" s="31"/>
      <c r="N39" s="31"/>
      <c r="O39" s="31"/>
      <c r="P39" s="31"/>
    </row>
    <row r="40" spans="1:16">
      <c r="F40" s="31"/>
      <c r="G40" s="31"/>
      <c r="H40" s="31"/>
      <c r="I40" s="31"/>
      <c r="J40" s="31"/>
      <c r="K40" s="31"/>
      <c r="L40" s="31"/>
      <c r="M40" s="31"/>
      <c r="N40" s="31"/>
      <c r="O40" s="31"/>
      <c r="P40" s="31"/>
    </row>
    <row r="41" spans="1:16">
      <c r="F41" s="31"/>
      <c r="G41" s="31"/>
      <c r="H41" s="31"/>
      <c r="I41" s="31"/>
      <c r="J41" s="31"/>
      <c r="K41" s="31"/>
      <c r="L41" s="31"/>
      <c r="M41" s="31"/>
      <c r="N41" s="31"/>
      <c r="O41" s="31"/>
      <c r="P41" s="31"/>
    </row>
    <row r="42" spans="1:16">
      <c r="F42" s="31"/>
      <c r="G42" s="31"/>
      <c r="H42" s="31"/>
      <c r="I42" s="31"/>
      <c r="J42" s="31"/>
      <c r="K42" s="31"/>
      <c r="L42" s="31"/>
      <c r="M42" s="31"/>
      <c r="N42" s="31"/>
      <c r="O42" s="31"/>
      <c r="P42" s="31"/>
    </row>
    <row r="43" spans="1:16">
      <c r="F43" s="31"/>
      <c r="G43" s="31"/>
      <c r="H43" s="31"/>
      <c r="I43" s="31"/>
      <c r="J43" s="31"/>
      <c r="K43" s="31"/>
      <c r="L43" s="31"/>
      <c r="M43" s="31"/>
      <c r="N43" s="31"/>
      <c r="O43" s="31"/>
      <c r="P43" s="31"/>
    </row>
    <row r="44" spans="1:16">
      <c r="F44" s="31"/>
      <c r="G44" s="31"/>
      <c r="H44" s="31"/>
      <c r="I44" s="31"/>
      <c r="J44" s="31"/>
      <c r="K44" s="31"/>
      <c r="L44" s="31"/>
      <c r="M44" s="31"/>
      <c r="N44" s="31"/>
      <c r="O44" s="31"/>
      <c r="P44" s="31"/>
    </row>
    <row r="45" spans="1:16">
      <c r="F45" s="31"/>
      <c r="G45" s="31"/>
      <c r="H45" s="31"/>
      <c r="I45" s="31"/>
      <c r="J45" s="31"/>
      <c r="K45" s="31"/>
      <c r="L45" s="31"/>
      <c r="M45" s="31"/>
      <c r="N45" s="31"/>
      <c r="O45" s="31"/>
      <c r="P45" s="31"/>
    </row>
    <row r="46" spans="1:16">
      <c r="F46" s="31"/>
      <c r="G46" s="31"/>
      <c r="H46" s="31"/>
      <c r="I46" s="31"/>
      <c r="J46" s="31"/>
      <c r="K46" s="31"/>
      <c r="L46" s="31"/>
      <c r="M46" s="31"/>
      <c r="N46" s="31"/>
      <c r="O46" s="31"/>
      <c r="P46" s="31"/>
    </row>
    <row r="47" spans="1:16">
      <c r="F47" s="31"/>
      <c r="G47" s="31"/>
      <c r="H47" s="31"/>
      <c r="I47" s="31"/>
      <c r="J47" s="31"/>
      <c r="K47" s="31"/>
      <c r="L47" s="31"/>
      <c r="M47" s="31"/>
      <c r="N47" s="31"/>
      <c r="O47" s="31"/>
      <c r="P47" s="31"/>
    </row>
    <row r="48" spans="1:16">
      <c r="F48" s="31"/>
      <c r="G48" s="31"/>
      <c r="H48" s="31"/>
      <c r="I48" s="31"/>
      <c r="J48" s="31"/>
      <c r="K48" s="31"/>
      <c r="L48" s="31"/>
      <c r="M48" s="31"/>
      <c r="N48" s="31"/>
      <c r="O48" s="31"/>
      <c r="P48" s="31"/>
    </row>
    <row r="49" spans="6:16">
      <c r="F49" s="31"/>
      <c r="G49" s="31"/>
      <c r="H49" s="31"/>
      <c r="I49" s="31"/>
      <c r="J49" s="31"/>
      <c r="K49" s="31"/>
      <c r="L49" s="31"/>
      <c r="M49" s="31"/>
      <c r="N49" s="31"/>
      <c r="O49" s="31"/>
      <c r="P49" s="31"/>
    </row>
    <row r="50" spans="6:16">
      <c r="F50" s="31"/>
      <c r="G50" s="31"/>
      <c r="H50" s="31"/>
      <c r="I50" s="31"/>
      <c r="J50" s="31"/>
      <c r="K50" s="31"/>
      <c r="L50" s="31"/>
      <c r="M50" s="31"/>
      <c r="N50" s="31"/>
      <c r="O50" s="31"/>
      <c r="P50" s="31"/>
    </row>
    <row r="51" spans="6:16">
      <c r="F51" s="31"/>
      <c r="G51" s="31"/>
      <c r="H51" s="31"/>
      <c r="I51" s="31"/>
      <c r="J51" s="31"/>
      <c r="K51" s="31"/>
      <c r="L51" s="31"/>
      <c r="M51" s="31"/>
      <c r="N51" s="31"/>
      <c r="O51" s="31"/>
      <c r="P51" s="31"/>
    </row>
    <row r="52" spans="6:16">
      <c r="F52" s="31"/>
      <c r="G52" s="31"/>
      <c r="H52" s="31"/>
      <c r="I52" s="31"/>
      <c r="J52" s="31"/>
      <c r="K52" s="31"/>
      <c r="L52" s="31"/>
      <c r="M52" s="31"/>
      <c r="N52" s="31"/>
      <c r="O52" s="31"/>
      <c r="P52" s="31"/>
    </row>
    <row r="53" spans="6:16">
      <c r="F53" s="31"/>
      <c r="G53" s="31"/>
      <c r="H53" s="31"/>
      <c r="I53" s="31"/>
      <c r="J53" s="31"/>
      <c r="K53" s="31"/>
      <c r="L53" s="31"/>
      <c r="M53" s="31"/>
      <c r="N53" s="31"/>
      <c r="O53" s="31"/>
      <c r="P53" s="31"/>
    </row>
    <row r="54" spans="6:16">
      <c r="F54" s="31"/>
      <c r="G54" s="31"/>
      <c r="H54" s="31"/>
      <c r="I54" s="31"/>
      <c r="J54" s="31"/>
      <c r="K54" s="31"/>
      <c r="L54" s="31"/>
      <c r="M54" s="31"/>
      <c r="N54" s="31"/>
      <c r="O54" s="31"/>
      <c r="P54" s="31"/>
    </row>
    <row r="55" spans="6:16">
      <c r="F55" s="31"/>
      <c r="G55" s="31"/>
      <c r="H55" s="31"/>
      <c r="I55" s="31"/>
      <c r="J55" s="31"/>
      <c r="K55" s="31"/>
      <c r="L55" s="31"/>
      <c r="M55" s="31"/>
      <c r="N55" s="31"/>
      <c r="O55" s="31"/>
      <c r="P55" s="31"/>
    </row>
    <row r="56" spans="6:16">
      <c r="F56" s="31"/>
      <c r="G56" s="31"/>
      <c r="H56" s="31"/>
      <c r="I56" s="31"/>
      <c r="J56" s="31"/>
      <c r="K56" s="31"/>
      <c r="L56" s="31"/>
      <c r="M56" s="31"/>
      <c r="N56" s="31"/>
      <c r="O56" s="31"/>
      <c r="P56" s="31"/>
    </row>
    <row r="57" spans="6:16">
      <c r="F57" s="31"/>
      <c r="G57" s="31"/>
      <c r="H57" s="31"/>
      <c r="I57" s="31"/>
      <c r="J57" s="31"/>
      <c r="K57" s="31"/>
      <c r="L57" s="31"/>
      <c r="M57" s="31"/>
      <c r="N57" s="31"/>
      <c r="O57" s="31"/>
      <c r="P57" s="31"/>
    </row>
    <row r="58" spans="6:16">
      <c r="F58" s="31"/>
      <c r="G58" s="31"/>
      <c r="H58" s="31"/>
      <c r="I58" s="31"/>
      <c r="J58" s="31"/>
      <c r="K58" s="31"/>
      <c r="L58" s="31"/>
      <c r="M58" s="31"/>
      <c r="N58" s="31"/>
      <c r="O58" s="31"/>
      <c r="P58" s="31"/>
    </row>
    <row r="59" spans="6:16">
      <c r="F59" s="31"/>
      <c r="G59" s="31"/>
      <c r="H59" s="31"/>
      <c r="I59" s="31"/>
      <c r="J59" s="31"/>
      <c r="K59" s="31"/>
      <c r="L59" s="31"/>
      <c r="M59" s="31"/>
      <c r="N59" s="31"/>
      <c r="O59" s="31"/>
      <c r="P59" s="31"/>
    </row>
    <row r="60" spans="6:16">
      <c r="F60" s="31"/>
      <c r="G60" s="31"/>
      <c r="H60" s="31"/>
      <c r="I60" s="31"/>
      <c r="J60" s="31"/>
      <c r="K60" s="31"/>
      <c r="L60" s="31"/>
      <c r="M60" s="31"/>
      <c r="N60" s="31"/>
      <c r="O60" s="31"/>
      <c r="P60" s="31"/>
    </row>
    <row r="61" spans="6:16">
      <c r="F61" s="31"/>
      <c r="G61" s="31"/>
      <c r="H61" s="31"/>
      <c r="I61" s="31"/>
      <c r="J61" s="31"/>
      <c r="K61" s="31"/>
      <c r="L61" s="31"/>
      <c r="M61" s="31"/>
      <c r="N61" s="31"/>
      <c r="O61" s="31"/>
      <c r="P61" s="31"/>
    </row>
    <row r="62" spans="6:16">
      <c r="F62" s="31"/>
      <c r="G62" s="31"/>
      <c r="H62" s="31"/>
      <c r="I62" s="31"/>
      <c r="J62" s="31"/>
      <c r="K62" s="31"/>
      <c r="L62" s="31"/>
      <c r="M62" s="31"/>
      <c r="N62" s="31"/>
      <c r="O62" s="31"/>
      <c r="P62" s="31"/>
    </row>
    <row r="63" spans="6:16">
      <c r="F63" s="31"/>
      <c r="G63" s="31"/>
      <c r="H63" s="31"/>
      <c r="I63" s="31"/>
      <c r="J63" s="31"/>
      <c r="K63" s="31"/>
      <c r="L63" s="31"/>
      <c r="M63" s="31"/>
      <c r="N63" s="31"/>
      <c r="O63" s="31"/>
      <c r="P63" s="31"/>
    </row>
    <row r="64" spans="6:16">
      <c r="F64" s="31"/>
      <c r="G64" s="31"/>
      <c r="H64" s="31"/>
      <c r="I64" s="31"/>
      <c r="J64" s="31"/>
      <c r="K64" s="31"/>
      <c r="L64" s="31"/>
      <c r="M64" s="31"/>
      <c r="N64" s="31"/>
      <c r="O64" s="31"/>
      <c r="P64" s="31"/>
    </row>
    <row r="65" spans="6:16">
      <c r="F65" s="31"/>
      <c r="G65" s="31"/>
      <c r="H65" s="31"/>
      <c r="I65" s="31"/>
      <c r="J65" s="31"/>
      <c r="K65" s="31"/>
      <c r="L65" s="31"/>
      <c r="M65" s="31"/>
      <c r="N65" s="31"/>
      <c r="O65" s="31"/>
      <c r="P65" s="31"/>
    </row>
    <row r="66" spans="6:16">
      <c r="F66" s="31"/>
      <c r="G66" s="31"/>
      <c r="H66" s="31"/>
      <c r="I66" s="31"/>
      <c r="J66" s="31"/>
      <c r="K66" s="31"/>
      <c r="L66" s="31"/>
      <c r="M66" s="31"/>
      <c r="N66" s="31"/>
      <c r="O66" s="31"/>
      <c r="P66" s="31"/>
    </row>
    <row r="67" spans="6:16">
      <c r="F67" s="31"/>
      <c r="G67" s="31"/>
      <c r="H67" s="31"/>
      <c r="I67" s="31"/>
      <c r="J67" s="31"/>
      <c r="K67" s="31"/>
      <c r="L67" s="31"/>
      <c r="M67" s="31"/>
      <c r="N67" s="31"/>
      <c r="O67" s="31"/>
      <c r="P67" s="31"/>
    </row>
    <row r="68" spans="6:16">
      <c r="F68" s="31"/>
      <c r="G68" s="31"/>
      <c r="H68" s="31"/>
      <c r="I68" s="31"/>
      <c r="J68" s="31"/>
      <c r="K68" s="31"/>
      <c r="L68" s="31"/>
      <c r="M68" s="31"/>
      <c r="N68" s="31"/>
      <c r="O68" s="31"/>
      <c r="P68" s="31"/>
    </row>
    <row r="69" spans="6:16">
      <c r="F69" s="31"/>
      <c r="G69" s="31"/>
      <c r="H69" s="31"/>
      <c r="I69" s="31"/>
      <c r="J69" s="31"/>
      <c r="K69" s="31"/>
      <c r="L69" s="31"/>
      <c r="M69" s="31"/>
      <c r="N69" s="31"/>
      <c r="O69" s="31"/>
      <c r="P69" s="31"/>
    </row>
    <row r="70" spans="6:16">
      <c r="F70" s="31"/>
      <c r="G70" s="31"/>
      <c r="H70" s="31"/>
      <c r="I70" s="31"/>
      <c r="J70" s="31"/>
      <c r="K70" s="31"/>
      <c r="L70" s="31"/>
      <c r="M70" s="31"/>
      <c r="N70" s="31"/>
      <c r="O70" s="31"/>
      <c r="P70" s="31"/>
    </row>
    <row r="71" spans="6:16">
      <c r="F71" s="31"/>
      <c r="G71" s="31"/>
      <c r="H71" s="31"/>
      <c r="I71" s="31"/>
      <c r="J71" s="31"/>
      <c r="K71" s="31"/>
      <c r="L71" s="31"/>
      <c r="M71" s="31"/>
      <c r="N71" s="31"/>
      <c r="O71" s="31"/>
      <c r="P71" s="31"/>
    </row>
    <row r="72" spans="6:16">
      <c r="F72" s="31"/>
      <c r="G72" s="31"/>
      <c r="H72" s="31"/>
      <c r="I72" s="31"/>
      <c r="J72" s="31"/>
      <c r="K72" s="31"/>
      <c r="L72" s="31"/>
      <c r="M72" s="31"/>
      <c r="N72" s="31"/>
      <c r="O72" s="31"/>
      <c r="P72" s="31"/>
    </row>
    <row r="73" spans="6:16">
      <c r="F73" s="31"/>
      <c r="G73" s="31"/>
      <c r="H73" s="31"/>
      <c r="I73" s="31"/>
      <c r="J73" s="31"/>
      <c r="K73" s="31"/>
      <c r="L73" s="31"/>
      <c r="M73" s="31"/>
      <c r="N73" s="31"/>
      <c r="O73" s="31"/>
      <c r="P73" s="31"/>
    </row>
    <row r="74" spans="6:16">
      <c r="F74" s="31"/>
      <c r="G74" s="31"/>
      <c r="H74" s="31"/>
      <c r="I74" s="31"/>
      <c r="J74" s="31"/>
      <c r="K74" s="31"/>
      <c r="L74" s="31"/>
      <c r="M74" s="31"/>
      <c r="N74" s="31"/>
      <c r="O74" s="31"/>
      <c r="P74" s="31"/>
    </row>
    <row r="75" spans="6:16">
      <c r="F75" s="31"/>
      <c r="G75" s="31"/>
      <c r="H75" s="31"/>
      <c r="I75" s="31"/>
      <c r="J75" s="31"/>
      <c r="K75" s="31"/>
      <c r="L75" s="31"/>
      <c r="M75" s="31"/>
      <c r="N75" s="31"/>
      <c r="O75" s="31"/>
      <c r="P75" s="31"/>
    </row>
    <row r="76" spans="6:16">
      <c r="F76" s="31"/>
      <c r="G76" s="31"/>
      <c r="H76" s="31"/>
      <c r="I76" s="31"/>
      <c r="J76" s="31"/>
      <c r="K76" s="31"/>
      <c r="L76" s="31"/>
      <c r="M76" s="31"/>
      <c r="N76" s="31"/>
      <c r="O76" s="31"/>
      <c r="P76" s="31"/>
    </row>
    <row r="77" spans="6:16">
      <c r="F77" s="31"/>
      <c r="G77" s="31"/>
      <c r="H77" s="31"/>
      <c r="I77" s="31"/>
      <c r="J77" s="31"/>
      <c r="K77" s="31"/>
      <c r="L77" s="31"/>
      <c r="M77" s="31"/>
      <c r="N77" s="31"/>
      <c r="O77" s="31"/>
      <c r="P77" s="31"/>
    </row>
    <row r="78" spans="6:16">
      <c r="F78" s="31"/>
      <c r="G78" s="31"/>
      <c r="H78" s="31"/>
      <c r="I78" s="31"/>
      <c r="J78" s="31"/>
      <c r="K78" s="31"/>
      <c r="L78" s="31"/>
      <c r="M78" s="31"/>
      <c r="N78" s="31"/>
      <c r="O78" s="31"/>
      <c r="P78" s="31"/>
    </row>
    <row r="79" spans="6:16">
      <c r="F79" s="31"/>
      <c r="G79" s="31"/>
      <c r="H79" s="31"/>
      <c r="I79" s="31"/>
      <c r="J79" s="31"/>
      <c r="K79" s="31"/>
      <c r="L79" s="31"/>
      <c r="M79" s="31"/>
      <c r="N79" s="31"/>
      <c r="O79" s="31"/>
      <c r="P79" s="31"/>
    </row>
    <row r="80" spans="6: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row r="305" spans="6:16">
      <c r="F305" s="31"/>
      <c r="G305" s="31"/>
      <c r="H305" s="31"/>
      <c r="I305" s="31"/>
      <c r="J305" s="31"/>
      <c r="K305" s="31"/>
      <c r="L305" s="31"/>
      <c r="M305" s="31"/>
      <c r="N305" s="31"/>
      <c r="O305" s="31"/>
      <c r="P305" s="31"/>
    </row>
    <row r="306" spans="6:16">
      <c r="F306" s="31"/>
      <c r="G306" s="31"/>
      <c r="H306" s="31"/>
      <c r="I306" s="31"/>
      <c r="J306" s="31"/>
      <c r="K306" s="31"/>
      <c r="L306" s="31"/>
      <c r="M306" s="31"/>
      <c r="N306" s="31"/>
      <c r="O306" s="31"/>
      <c r="P306" s="31"/>
    </row>
    <row r="307" spans="6:16">
      <c r="F307" s="31"/>
      <c r="G307" s="31"/>
      <c r="H307" s="31"/>
      <c r="I307" s="31"/>
      <c r="J307" s="31"/>
      <c r="K307" s="31"/>
      <c r="L307" s="31"/>
      <c r="M307" s="31"/>
      <c r="N307" s="31"/>
      <c r="O307" s="31"/>
      <c r="P307" s="31"/>
    </row>
    <row r="308" spans="6:16">
      <c r="F308" s="31"/>
      <c r="G308" s="31"/>
      <c r="H308" s="31"/>
      <c r="I308" s="31"/>
      <c r="J308" s="31"/>
      <c r="K308" s="31"/>
      <c r="L308" s="31"/>
      <c r="M308" s="31"/>
      <c r="N308" s="31"/>
      <c r="O308" s="31"/>
      <c r="P308" s="31"/>
    </row>
  </sheetData>
  <mergeCells count="7">
    <mergeCell ref="L10:P10"/>
    <mergeCell ref="A10:A11"/>
    <mergeCell ref="B10:B11"/>
    <mergeCell ref="C10:C11"/>
    <mergeCell ref="D10:D11"/>
    <mergeCell ref="E10:E11"/>
    <mergeCell ref="F10:K10"/>
  </mergeCells>
  <pageMargins left="0" right="0" top="0.35433070866141736" bottom="0.55118110236220474" header="0.31496062992125984" footer="0.31496062992125984"/>
  <pageSetup paperSize="9" scale="88" fitToHeight="0" orientation="landscape" r:id="rId1"/>
  <headerFooter>
    <oddFooter>&amp;C&amp;A&amp;R&amp;P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3680B9-FEA6-4A9D-B084-A6F81D7C5954}">
  <sheetPr>
    <tabColor rgb="FF002060"/>
    <pageSetUpPr fitToPage="1"/>
  </sheetPr>
  <dimension ref="A1:P307"/>
  <sheetViews>
    <sheetView view="pageBreakPreview" topLeftCell="A7" zoomScale="115" zoomScaleNormal="100" zoomScaleSheetLayoutView="115" workbookViewId="0">
      <selection activeCell="H16" sqref="H16"/>
    </sheetView>
  </sheetViews>
  <sheetFormatPr defaultColWidth="9.28515625" defaultRowHeight="12.75"/>
  <cols>
    <col min="1" max="1" width="5" style="20" customWidth="1"/>
    <col min="2" max="2" width="9.140625" style="24" customWidth="1"/>
    <col min="3" max="3" width="49" style="24" customWidth="1"/>
    <col min="4" max="4" width="6.28515625" style="24" customWidth="1"/>
    <col min="5" max="5" width="11.7109375" style="27" customWidth="1"/>
    <col min="6" max="6" width="8.28515625" style="24" customWidth="1"/>
    <col min="7" max="7" width="7" style="24" customWidth="1"/>
    <col min="8" max="9" width="8.7109375" style="24" customWidth="1"/>
    <col min="10" max="10" width="8" style="24" customWidth="1"/>
    <col min="11" max="11" width="9" style="24" customWidth="1"/>
    <col min="12" max="12" width="7.7109375" style="24" customWidth="1"/>
    <col min="13" max="14" width="9" style="24" customWidth="1"/>
    <col min="15" max="15" width="10.7109375" style="24" customWidth="1"/>
    <col min="16" max="16" width="10" style="24" customWidth="1"/>
    <col min="17" max="16384" width="9.28515625" style="24"/>
  </cols>
  <sheetData>
    <row r="1" spans="1:16">
      <c r="B1" s="21"/>
      <c r="C1" s="21"/>
      <c r="D1" s="21"/>
      <c r="E1" s="21"/>
      <c r="F1" s="21"/>
      <c r="G1" s="22" t="s">
        <v>10</v>
      </c>
      <c r="H1" s="23" t="str">
        <f>[9]Kopsavilkums!B19</f>
        <v>V-1</v>
      </c>
      <c r="I1" s="21"/>
      <c r="J1" s="21"/>
      <c r="K1" s="21"/>
      <c r="L1" s="21"/>
      <c r="M1" s="21"/>
      <c r="N1" s="21"/>
      <c r="O1" s="21"/>
      <c r="P1" s="21"/>
    </row>
    <row r="2" spans="1:16">
      <c r="B2" s="21"/>
      <c r="C2" s="21"/>
      <c r="D2" s="21"/>
      <c r="E2" s="21"/>
      <c r="F2" s="220"/>
      <c r="G2" s="21" t="s">
        <v>58</v>
      </c>
      <c r="H2" s="21"/>
      <c r="I2" s="21"/>
      <c r="J2" s="21"/>
      <c r="K2" s="21"/>
      <c r="L2" s="21"/>
      <c r="M2" s="21"/>
      <c r="N2" s="21"/>
      <c r="O2" s="21"/>
      <c r="P2" s="21"/>
    </row>
    <row r="3" spans="1:16">
      <c r="C3" s="26"/>
      <c r="F3" s="28"/>
    </row>
    <row r="4" spans="1:16">
      <c r="A4" s="185" t="s">
        <v>401</v>
      </c>
    </row>
    <row r="5" spans="1:16">
      <c r="A5" s="185" t="s">
        <v>394</v>
      </c>
    </row>
    <row r="6" spans="1:16">
      <c r="A6" s="185" t="s">
        <v>395</v>
      </c>
      <c r="M6" s="29" t="s">
        <v>11</v>
      </c>
      <c r="O6" s="30">
        <f>P19</f>
        <v>0</v>
      </c>
      <c r="P6" s="29" t="s">
        <v>12</v>
      </c>
    </row>
    <row r="7" spans="1:16">
      <c r="A7" s="24" t="s">
        <v>13</v>
      </c>
    </row>
    <row r="8" spans="1:16">
      <c r="A8" s="29"/>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s="58" customFormat="1" ht="15.75" customHeight="1">
      <c r="A13" s="93">
        <v>1</v>
      </c>
      <c r="B13" s="33" t="s">
        <v>29</v>
      </c>
      <c r="C13" s="230" t="s">
        <v>59</v>
      </c>
      <c r="D13" s="231" t="s">
        <v>60</v>
      </c>
      <c r="E13" s="231">
        <v>25.5</v>
      </c>
      <c r="F13" s="52"/>
      <c r="G13" s="96"/>
      <c r="H13" s="54"/>
      <c r="I13" s="97"/>
      <c r="J13" s="97"/>
      <c r="K13" s="56"/>
      <c r="L13" s="57"/>
      <c r="M13" s="57"/>
      <c r="N13" s="57"/>
      <c r="O13" s="57"/>
      <c r="P13" s="57"/>
    </row>
    <row r="14" spans="1:16" s="58" customFormat="1" ht="15.75" customHeight="1">
      <c r="A14" s="93">
        <v>2</v>
      </c>
      <c r="B14" s="33" t="s">
        <v>29</v>
      </c>
      <c r="C14" s="94" t="s">
        <v>61</v>
      </c>
      <c r="D14" s="95" t="s">
        <v>62</v>
      </c>
      <c r="E14" s="95">
        <v>1</v>
      </c>
      <c r="F14" s="52"/>
      <c r="G14" s="96"/>
      <c r="H14" s="54"/>
      <c r="I14" s="97"/>
      <c r="J14" s="97"/>
      <c r="K14" s="56"/>
      <c r="L14" s="57"/>
      <c r="M14" s="57"/>
      <c r="N14" s="57"/>
      <c r="O14" s="57"/>
      <c r="P14" s="57"/>
    </row>
    <row r="15" spans="1:16" s="58" customFormat="1" ht="15.75" customHeight="1">
      <c r="A15" s="93">
        <v>3</v>
      </c>
      <c r="B15" s="33" t="s">
        <v>29</v>
      </c>
      <c r="C15" s="94" t="s">
        <v>63</v>
      </c>
      <c r="D15" s="95" t="s">
        <v>62</v>
      </c>
      <c r="E15" s="95">
        <v>1</v>
      </c>
      <c r="F15" s="52"/>
      <c r="G15" s="96"/>
      <c r="H15" s="54"/>
      <c r="I15" s="97"/>
      <c r="J15" s="97"/>
      <c r="K15" s="56"/>
      <c r="L15" s="57"/>
      <c r="M15" s="57"/>
      <c r="N15" s="57"/>
      <c r="O15" s="57"/>
      <c r="P15" s="57"/>
    </row>
    <row r="16" spans="1:16" s="84" customFormat="1" ht="15.75" customHeight="1">
      <c r="A16" s="93">
        <v>4</v>
      </c>
      <c r="B16" s="95" t="s">
        <v>29</v>
      </c>
      <c r="C16" s="94" t="s">
        <v>64</v>
      </c>
      <c r="D16" s="95" t="s">
        <v>62</v>
      </c>
      <c r="E16" s="98">
        <v>1</v>
      </c>
      <c r="F16" s="99"/>
      <c r="G16" s="96"/>
      <c r="H16" s="97"/>
      <c r="I16" s="52"/>
      <c r="J16" s="52"/>
      <c r="K16" s="100"/>
      <c r="L16" s="101"/>
      <c r="M16" s="101"/>
      <c r="N16" s="101"/>
      <c r="O16" s="101"/>
      <c r="P16" s="101"/>
    </row>
    <row r="17" spans="1:16" s="84" customFormat="1" ht="15.75" customHeight="1">
      <c r="A17" s="93">
        <v>5</v>
      </c>
      <c r="B17" s="95" t="s">
        <v>29</v>
      </c>
      <c r="C17" s="94" t="s">
        <v>65</v>
      </c>
      <c r="D17" s="95" t="s">
        <v>60</v>
      </c>
      <c r="E17" s="98">
        <f>E13*1.3</f>
        <v>33.15</v>
      </c>
      <c r="F17" s="99"/>
      <c r="G17" s="96"/>
      <c r="H17" s="97"/>
      <c r="I17" s="52"/>
      <c r="J17" s="52"/>
      <c r="K17" s="100"/>
      <c r="L17" s="101"/>
      <c r="M17" s="101"/>
      <c r="N17" s="101"/>
      <c r="O17" s="101"/>
      <c r="P17" s="101"/>
    </row>
    <row r="18" spans="1:16" s="85" customFormat="1">
      <c r="A18" s="93"/>
      <c r="B18" s="48"/>
      <c r="C18" s="102"/>
      <c r="D18" s="70"/>
      <c r="E18" s="98"/>
      <c r="F18" s="52"/>
      <c r="G18" s="53"/>
      <c r="H18" s="54"/>
      <c r="I18" s="97"/>
      <c r="J18" s="97"/>
      <c r="K18" s="56"/>
      <c r="L18" s="57"/>
      <c r="M18" s="57"/>
      <c r="N18" s="57"/>
      <c r="O18" s="57"/>
      <c r="P18" s="57"/>
    </row>
    <row r="19" spans="1:16">
      <c r="A19" s="60"/>
      <c r="B19" s="61"/>
      <c r="D19" s="61"/>
      <c r="E19" s="62"/>
      <c r="F19" s="63"/>
      <c r="G19" s="42"/>
      <c r="H19" s="43"/>
      <c r="I19" s="63"/>
      <c r="J19" s="63"/>
      <c r="K19" s="64" t="s">
        <v>34</v>
      </c>
      <c r="L19" s="65">
        <f>ROUND(SUM(L13:L17),2)</f>
        <v>0</v>
      </c>
      <c r="M19" s="65">
        <f>ROUND(SUM(M13:M17),2)</f>
        <v>0</v>
      </c>
      <c r="N19" s="65">
        <f>ROUND(SUM(N13:N17),2)</f>
        <v>0</v>
      </c>
      <c r="O19" s="65">
        <f>ROUND(SUM(O13:O17),2)</f>
        <v>0</v>
      </c>
      <c r="P19" s="65">
        <f>ROUND(SUM(P13:P17),2)</f>
        <v>0</v>
      </c>
    </row>
    <row r="20" spans="1:16">
      <c r="F20" s="31"/>
      <c r="G20" s="31"/>
      <c r="H20" s="31"/>
      <c r="I20" s="31"/>
      <c r="J20" s="31"/>
      <c r="K20" s="31"/>
      <c r="L20" s="31"/>
      <c r="M20" s="31"/>
      <c r="N20" s="31"/>
      <c r="O20" s="31"/>
      <c r="P20" s="31"/>
    </row>
    <row r="21" spans="1:16" ht="15">
      <c r="B21" s="217" t="s">
        <v>396</v>
      </c>
      <c r="C21" s="218"/>
      <c r="D21"/>
      <c r="F21" s="31"/>
      <c r="G21" s="31"/>
      <c r="H21" s="31"/>
      <c r="I21" s="31"/>
      <c r="J21" s="31"/>
      <c r="K21" s="31"/>
      <c r="L21" s="31"/>
      <c r="M21" s="31"/>
      <c r="N21" s="31"/>
      <c r="O21" s="31"/>
      <c r="P21" s="31"/>
    </row>
    <row r="22" spans="1:16" ht="15">
      <c r="B22" s="217"/>
      <c r="C22" s="208" t="s">
        <v>397</v>
      </c>
      <c r="D22"/>
      <c r="F22" s="31"/>
      <c r="G22" s="31"/>
      <c r="H22" s="31"/>
      <c r="I22" s="31"/>
      <c r="J22" s="31"/>
      <c r="K22" s="31"/>
      <c r="L22" s="31"/>
      <c r="M22" s="31"/>
      <c r="N22" s="31"/>
      <c r="O22" s="31"/>
      <c r="P22" s="31"/>
    </row>
    <row r="23" spans="1:16">
      <c r="B23" s="217" t="s">
        <v>398</v>
      </c>
      <c r="C23" s="209"/>
      <c r="D23" s="205"/>
      <c r="F23" s="31"/>
      <c r="G23" s="31"/>
      <c r="H23" s="31"/>
      <c r="I23" s="31"/>
      <c r="J23" s="31"/>
      <c r="K23" s="31"/>
      <c r="L23" s="31"/>
      <c r="M23" s="31"/>
      <c r="N23" s="31"/>
      <c r="O23" s="31"/>
      <c r="P23" s="31"/>
    </row>
    <row r="24" spans="1:16" ht="15">
      <c r="B24" s="217" t="s">
        <v>399</v>
      </c>
      <c r="C24" s="210"/>
      <c r="D24"/>
      <c r="F24" s="31"/>
      <c r="G24" s="31"/>
      <c r="H24" s="31"/>
      <c r="I24" s="31"/>
      <c r="J24" s="31"/>
      <c r="K24" s="31"/>
      <c r="L24" s="31"/>
      <c r="M24" s="31"/>
      <c r="N24" s="31"/>
      <c r="O24" s="31"/>
      <c r="P24" s="31"/>
    </row>
    <row r="25" spans="1:16" ht="15">
      <c r="B25" s="217"/>
      <c r="C25" s="208" t="s">
        <v>397</v>
      </c>
      <c r="D25"/>
      <c r="F25" s="31"/>
      <c r="G25" s="31"/>
      <c r="H25" s="31"/>
      <c r="I25" s="31"/>
      <c r="J25" s="31"/>
      <c r="K25" s="31"/>
      <c r="L25" s="31"/>
      <c r="M25" s="31"/>
      <c r="N25" s="31"/>
      <c r="O25" s="31"/>
      <c r="P25" s="31"/>
    </row>
    <row r="26" spans="1:16">
      <c r="B26" s="217" t="s">
        <v>398</v>
      </c>
      <c r="C26" s="209"/>
      <c r="D26" s="205"/>
      <c r="F26" s="31"/>
      <c r="G26" s="31"/>
      <c r="H26" s="31"/>
      <c r="I26" s="31"/>
      <c r="J26" s="31"/>
      <c r="K26" s="31"/>
      <c r="L26" s="31"/>
      <c r="M26" s="31"/>
      <c r="N26" s="31"/>
      <c r="O26" s="31"/>
      <c r="P26" s="31"/>
    </row>
    <row r="27" spans="1:16">
      <c r="F27" s="31"/>
      <c r="G27" s="31"/>
      <c r="H27" s="31"/>
      <c r="I27" s="31"/>
      <c r="J27" s="31"/>
      <c r="K27" s="31"/>
      <c r="L27" s="31"/>
      <c r="M27" s="31"/>
      <c r="N27" s="31"/>
      <c r="O27" s="31"/>
      <c r="P27" s="31"/>
    </row>
    <row r="28" spans="1:16">
      <c r="F28" s="31"/>
      <c r="G28" s="31"/>
      <c r="H28" s="31"/>
      <c r="I28" s="31"/>
      <c r="J28" s="31"/>
      <c r="K28" s="31"/>
      <c r="L28" s="31"/>
      <c r="M28" s="31"/>
      <c r="N28" s="31"/>
      <c r="O28" s="31"/>
      <c r="P28" s="31"/>
    </row>
    <row r="29" spans="1:16">
      <c r="F29" s="31"/>
      <c r="G29" s="31"/>
      <c r="H29" s="31"/>
      <c r="I29" s="31"/>
      <c r="J29" s="31"/>
      <c r="K29" s="31"/>
      <c r="L29" s="31"/>
      <c r="M29" s="31"/>
      <c r="N29" s="31"/>
      <c r="O29" s="31"/>
      <c r="P29" s="31"/>
    </row>
    <row r="30" spans="1:16">
      <c r="F30" s="31"/>
      <c r="G30" s="31"/>
      <c r="H30" s="31"/>
      <c r="I30" s="31"/>
      <c r="J30" s="31"/>
      <c r="K30" s="31"/>
      <c r="L30" s="31"/>
      <c r="M30" s="31"/>
      <c r="N30" s="31"/>
      <c r="O30" s="31"/>
      <c r="P30" s="31"/>
    </row>
    <row r="31" spans="1:16">
      <c r="F31" s="31"/>
      <c r="G31" s="31"/>
      <c r="H31" s="31"/>
      <c r="I31" s="31"/>
      <c r="J31" s="31"/>
      <c r="K31" s="31"/>
      <c r="L31" s="31"/>
      <c r="M31" s="31"/>
      <c r="N31" s="31"/>
      <c r="O31" s="31"/>
      <c r="P31" s="31"/>
    </row>
    <row r="32" spans="1:16">
      <c r="F32" s="31"/>
      <c r="G32" s="31"/>
      <c r="H32" s="31"/>
      <c r="I32" s="31"/>
      <c r="J32" s="31"/>
      <c r="K32" s="31"/>
      <c r="L32" s="31"/>
      <c r="M32" s="31"/>
      <c r="N32" s="31"/>
      <c r="O32" s="31"/>
      <c r="P32" s="31"/>
    </row>
    <row r="33" spans="6:16">
      <c r="F33" s="31"/>
      <c r="G33" s="31"/>
      <c r="H33" s="31"/>
      <c r="I33" s="31"/>
      <c r="J33" s="31"/>
      <c r="K33" s="31"/>
      <c r="L33" s="31"/>
      <c r="M33" s="31"/>
      <c r="N33" s="31"/>
      <c r="O33" s="31"/>
      <c r="P33" s="31"/>
    </row>
    <row r="34" spans="6:16">
      <c r="F34" s="31"/>
      <c r="G34" s="31"/>
      <c r="H34" s="31"/>
      <c r="I34" s="31"/>
      <c r="J34" s="31"/>
      <c r="K34" s="31"/>
      <c r="L34" s="31"/>
      <c r="M34" s="31"/>
      <c r="N34" s="31"/>
      <c r="O34" s="31"/>
      <c r="P34" s="31"/>
    </row>
    <row r="35" spans="6:16">
      <c r="F35" s="31"/>
      <c r="G35" s="31"/>
      <c r="H35" s="31"/>
      <c r="I35" s="31"/>
      <c r="J35" s="31"/>
      <c r="K35" s="31"/>
      <c r="L35" s="31"/>
      <c r="M35" s="31"/>
      <c r="N35" s="31"/>
      <c r="O35" s="31"/>
      <c r="P35" s="31"/>
    </row>
    <row r="36" spans="6:16">
      <c r="F36" s="31"/>
      <c r="G36" s="31"/>
      <c r="H36" s="31"/>
      <c r="I36" s="31"/>
      <c r="J36" s="31"/>
      <c r="K36" s="31"/>
      <c r="L36" s="31"/>
      <c r="M36" s="31"/>
      <c r="N36" s="31"/>
      <c r="O36" s="31"/>
      <c r="P36" s="31"/>
    </row>
    <row r="37" spans="6:16">
      <c r="F37" s="31"/>
      <c r="G37" s="31"/>
      <c r="H37" s="31"/>
      <c r="I37" s="31"/>
      <c r="J37" s="31"/>
      <c r="K37" s="31"/>
      <c r="L37" s="31"/>
      <c r="M37" s="31"/>
      <c r="N37" s="31"/>
      <c r="O37" s="31"/>
      <c r="P37" s="31"/>
    </row>
    <row r="38" spans="6:16">
      <c r="F38" s="31"/>
      <c r="G38" s="31"/>
      <c r="H38" s="31"/>
      <c r="I38" s="31"/>
      <c r="J38" s="31"/>
      <c r="K38" s="31"/>
      <c r="L38" s="31"/>
      <c r="M38" s="31"/>
      <c r="N38" s="31"/>
      <c r="O38" s="31"/>
      <c r="P38" s="31"/>
    </row>
    <row r="39" spans="6:16">
      <c r="F39" s="31"/>
      <c r="G39" s="31"/>
      <c r="H39" s="31"/>
      <c r="I39" s="31"/>
      <c r="J39" s="31"/>
      <c r="K39" s="31"/>
      <c r="L39" s="31"/>
      <c r="M39" s="31"/>
      <c r="N39" s="31"/>
      <c r="O39" s="31"/>
      <c r="P39" s="31"/>
    </row>
    <row r="40" spans="6:16">
      <c r="F40" s="31"/>
      <c r="G40" s="31"/>
      <c r="H40" s="31"/>
      <c r="I40" s="31"/>
      <c r="J40" s="31"/>
      <c r="K40" s="31"/>
      <c r="L40" s="31"/>
      <c r="M40" s="31"/>
      <c r="N40" s="31"/>
      <c r="O40" s="31"/>
      <c r="P40" s="31"/>
    </row>
    <row r="41" spans="6:16">
      <c r="F41" s="31"/>
      <c r="G41" s="31"/>
      <c r="H41" s="31"/>
      <c r="I41" s="31"/>
      <c r="J41" s="31"/>
      <c r="K41" s="31"/>
      <c r="L41" s="31"/>
      <c r="M41" s="31"/>
      <c r="N41" s="31"/>
      <c r="O41" s="31"/>
      <c r="P41" s="31"/>
    </row>
    <row r="42" spans="6:16">
      <c r="F42" s="31"/>
      <c r="G42" s="31"/>
      <c r="H42" s="31"/>
      <c r="I42" s="31"/>
      <c r="J42" s="31"/>
      <c r="K42" s="31"/>
      <c r="L42" s="31"/>
      <c r="M42" s="31"/>
      <c r="N42" s="31"/>
      <c r="O42" s="31"/>
      <c r="P42" s="31"/>
    </row>
    <row r="43" spans="6:16">
      <c r="F43" s="31"/>
      <c r="G43" s="31"/>
      <c r="H43" s="31"/>
      <c r="I43" s="31"/>
      <c r="J43" s="31"/>
      <c r="K43" s="31"/>
      <c r="L43" s="31"/>
      <c r="M43" s="31"/>
      <c r="N43" s="31"/>
      <c r="O43" s="31"/>
      <c r="P43" s="31"/>
    </row>
    <row r="44" spans="6:16">
      <c r="F44" s="31"/>
      <c r="G44" s="31"/>
      <c r="H44" s="31"/>
      <c r="I44" s="31"/>
      <c r="J44" s="31"/>
      <c r="K44" s="31"/>
      <c r="L44" s="31"/>
      <c r="M44" s="31"/>
      <c r="N44" s="31"/>
      <c r="O44" s="31"/>
      <c r="P44" s="31"/>
    </row>
    <row r="45" spans="6:16">
      <c r="F45" s="31"/>
      <c r="G45" s="31"/>
      <c r="H45" s="31"/>
      <c r="I45" s="31"/>
      <c r="J45" s="31"/>
      <c r="K45" s="31"/>
      <c r="L45" s="31"/>
      <c r="M45" s="31"/>
      <c r="N45" s="31"/>
      <c r="O45" s="31"/>
      <c r="P45" s="31"/>
    </row>
    <row r="46" spans="6:16">
      <c r="F46" s="31"/>
      <c r="G46" s="31"/>
      <c r="H46" s="31"/>
      <c r="I46" s="31"/>
      <c r="J46" s="31"/>
      <c r="K46" s="31"/>
      <c r="L46" s="31"/>
      <c r="M46" s="31"/>
      <c r="N46" s="31"/>
      <c r="O46" s="31"/>
      <c r="P46" s="31"/>
    </row>
    <row r="47" spans="6:16">
      <c r="F47" s="31"/>
      <c r="G47" s="31"/>
      <c r="H47" s="31"/>
      <c r="I47" s="31"/>
      <c r="J47" s="31"/>
      <c r="K47" s="31"/>
      <c r="L47" s="31"/>
      <c r="M47" s="31"/>
      <c r="N47" s="31"/>
      <c r="O47" s="31"/>
      <c r="P47" s="31"/>
    </row>
    <row r="48" spans="6:16">
      <c r="F48" s="31"/>
      <c r="G48" s="31"/>
      <c r="H48" s="31"/>
      <c r="I48" s="31"/>
      <c r="J48" s="31"/>
      <c r="K48" s="31"/>
      <c r="L48" s="31"/>
      <c r="M48" s="31"/>
      <c r="N48" s="31"/>
      <c r="O48" s="31"/>
      <c r="P48" s="31"/>
    </row>
    <row r="49" spans="6:16">
      <c r="F49" s="31"/>
      <c r="G49" s="31"/>
      <c r="H49" s="31"/>
      <c r="I49" s="31"/>
      <c r="J49" s="31"/>
      <c r="K49" s="31"/>
      <c r="L49" s="31"/>
      <c r="M49" s="31"/>
      <c r="N49" s="31"/>
      <c r="O49" s="31"/>
      <c r="P49" s="31"/>
    </row>
    <row r="50" spans="6:16">
      <c r="F50" s="31"/>
      <c r="G50" s="31"/>
      <c r="H50" s="31"/>
      <c r="I50" s="31"/>
      <c r="J50" s="31"/>
      <c r="K50" s="31"/>
      <c r="L50" s="31"/>
      <c r="M50" s="31"/>
      <c r="N50" s="31"/>
      <c r="O50" s="31"/>
      <c r="P50" s="31"/>
    </row>
    <row r="51" spans="6:16">
      <c r="F51" s="31"/>
      <c r="G51" s="31"/>
      <c r="H51" s="31"/>
      <c r="I51" s="31"/>
      <c r="J51" s="31"/>
      <c r="K51" s="31"/>
      <c r="L51" s="31"/>
      <c r="M51" s="31"/>
      <c r="N51" s="31"/>
      <c r="O51" s="31"/>
      <c r="P51" s="31"/>
    </row>
    <row r="52" spans="6:16">
      <c r="F52" s="31"/>
      <c r="G52" s="31"/>
      <c r="H52" s="31"/>
      <c r="I52" s="31"/>
      <c r="J52" s="31"/>
      <c r="K52" s="31"/>
      <c r="L52" s="31"/>
      <c r="M52" s="31"/>
      <c r="N52" s="31"/>
      <c r="O52" s="31"/>
      <c r="P52" s="31"/>
    </row>
    <row r="53" spans="6:16">
      <c r="F53" s="31"/>
      <c r="G53" s="31"/>
      <c r="H53" s="31"/>
      <c r="I53" s="31"/>
      <c r="J53" s="31"/>
      <c r="K53" s="31"/>
      <c r="L53" s="31"/>
      <c r="M53" s="31"/>
      <c r="N53" s="31"/>
      <c r="O53" s="31"/>
      <c r="P53" s="31"/>
    </row>
    <row r="54" spans="6:16">
      <c r="F54" s="31"/>
      <c r="G54" s="31"/>
      <c r="H54" s="31"/>
      <c r="I54" s="31"/>
      <c r="J54" s="31"/>
      <c r="K54" s="31"/>
      <c r="L54" s="31"/>
      <c r="M54" s="31"/>
      <c r="N54" s="31"/>
      <c r="O54" s="31"/>
      <c r="P54" s="31"/>
    </row>
    <row r="55" spans="6:16">
      <c r="F55" s="31"/>
      <c r="G55" s="31"/>
      <c r="H55" s="31"/>
      <c r="I55" s="31"/>
      <c r="J55" s="31"/>
      <c r="K55" s="31"/>
      <c r="L55" s="31"/>
      <c r="M55" s="31"/>
      <c r="N55" s="31"/>
      <c r="O55" s="31"/>
      <c r="P55" s="31"/>
    </row>
    <row r="56" spans="6:16">
      <c r="F56" s="31"/>
      <c r="G56" s="31"/>
      <c r="H56" s="31"/>
      <c r="I56" s="31"/>
      <c r="J56" s="31"/>
      <c r="K56" s="31"/>
      <c r="L56" s="31"/>
      <c r="M56" s="31"/>
      <c r="N56" s="31"/>
      <c r="O56" s="31"/>
      <c r="P56" s="31"/>
    </row>
    <row r="57" spans="6:16">
      <c r="F57" s="31"/>
      <c r="G57" s="31"/>
      <c r="H57" s="31"/>
      <c r="I57" s="31"/>
      <c r="J57" s="31"/>
      <c r="K57" s="31"/>
      <c r="L57" s="31"/>
      <c r="M57" s="31"/>
      <c r="N57" s="31"/>
      <c r="O57" s="31"/>
      <c r="P57" s="31"/>
    </row>
    <row r="58" spans="6:16">
      <c r="F58" s="31"/>
      <c r="G58" s="31"/>
      <c r="H58" s="31"/>
      <c r="I58" s="31"/>
      <c r="J58" s="31"/>
      <c r="K58" s="31"/>
      <c r="L58" s="31"/>
      <c r="M58" s="31"/>
      <c r="N58" s="31"/>
      <c r="O58" s="31"/>
      <c r="P58" s="31"/>
    </row>
    <row r="59" spans="6:16">
      <c r="F59" s="31"/>
      <c r="G59" s="31"/>
      <c r="H59" s="31"/>
      <c r="I59" s="31"/>
      <c r="J59" s="31"/>
      <c r="K59" s="31"/>
      <c r="L59" s="31"/>
      <c r="M59" s="31"/>
      <c r="N59" s="31"/>
      <c r="O59" s="31"/>
      <c r="P59" s="31"/>
    </row>
    <row r="60" spans="6:16">
      <c r="F60" s="31"/>
      <c r="G60" s="31"/>
      <c r="H60" s="31"/>
      <c r="I60" s="31"/>
      <c r="J60" s="31"/>
      <c r="K60" s="31"/>
      <c r="L60" s="31"/>
      <c r="M60" s="31"/>
      <c r="N60" s="31"/>
      <c r="O60" s="31"/>
      <c r="P60" s="31"/>
    </row>
    <row r="61" spans="6:16">
      <c r="F61" s="31"/>
      <c r="G61" s="31"/>
      <c r="H61" s="31"/>
      <c r="I61" s="31"/>
      <c r="J61" s="31"/>
      <c r="K61" s="31"/>
      <c r="L61" s="31"/>
      <c r="M61" s="31"/>
      <c r="N61" s="31"/>
      <c r="O61" s="31"/>
      <c r="P61" s="31"/>
    </row>
    <row r="62" spans="6:16">
      <c r="F62" s="31"/>
      <c r="G62" s="31"/>
      <c r="H62" s="31"/>
      <c r="I62" s="31"/>
      <c r="J62" s="31"/>
      <c r="K62" s="31"/>
      <c r="L62" s="31"/>
      <c r="M62" s="31"/>
      <c r="N62" s="31"/>
      <c r="O62" s="31"/>
      <c r="P62" s="31"/>
    </row>
    <row r="63" spans="6:16">
      <c r="F63" s="31"/>
      <c r="G63" s="31"/>
      <c r="H63" s="31"/>
      <c r="I63" s="31"/>
      <c r="J63" s="31"/>
      <c r="K63" s="31"/>
      <c r="L63" s="31"/>
      <c r="M63" s="31"/>
      <c r="N63" s="31"/>
      <c r="O63" s="31"/>
      <c r="P63" s="31"/>
    </row>
    <row r="64" spans="6:16">
      <c r="F64" s="31"/>
      <c r="G64" s="31"/>
      <c r="H64" s="31"/>
      <c r="I64" s="31"/>
      <c r="J64" s="31"/>
      <c r="K64" s="31"/>
      <c r="L64" s="31"/>
      <c r="M64" s="31"/>
      <c r="N64" s="31"/>
      <c r="O64" s="31"/>
      <c r="P64" s="31"/>
    </row>
    <row r="65" spans="6:16">
      <c r="F65" s="31"/>
      <c r="G65" s="31"/>
      <c r="H65" s="31"/>
      <c r="I65" s="31"/>
      <c r="J65" s="31"/>
      <c r="K65" s="31"/>
      <c r="L65" s="31"/>
      <c r="M65" s="31"/>
      <c r="N65" s="31"/>
      <c r="O65" s="31"/>
      <c r="P65" s="31"/>
    </row>
    <row r="66" spans="6:16">
      <c r="F66" s="31"/>
      <c r="G66" s="31"/>
      <c r="H66" s="31"/>
      <c r="I66" s="31"/>
      <c r="J66" s="31"/>
      <c r="K66" s="31"/>
      <c r="L66" s="31"/>
      <c r="M66" s="31"/>
      <c r="N66" s="31"/>
      <c r="O66" s="31"/>
      <c r="P66" s="31"/>
    </row>
    <row r="67" spans="6:16">
      <c r="F67" s="31"/>
      <c r="G67" s="31"/>
      <c r="H67" s="31"/>
      <c r="I67" s="31"/>
      <c r="J67" s="31"/>
      <c r="K67" s="31"/>
      <c r="L67" s="31"/>
      <c r="M67" s="31"/>
      <c r="N67" s="31"/>
      <c r="O67" s="31"/>
      <c r="P67" s="31"/>
    </row>
    <row r="68" spans="6:16">
      <c r="F68" s="31"/>
      <c r="G68" s="31"/>
      <c r="H68" s="31"/>
      <c r="I68" s="31"/>
      <c r="J68" s="31"/>
      <c r="K68" s="31"/>
      <c r="L68" s="31"/>
      <c r="M68" s="31"/>
      <c r="N68" s="31"/>
      <c r="O68" s="31"/>
      <c r="P68" s="31"/>
    </row>
    <row r="69" spans="6:16">
      <c r="F69" s="31"/>
      <c r="G69" s="31"/>
      <c r="H69" s="31"/>
      <c r="I69" s="31"/>
      <c r="J69" s="31"/>
      <c r="K69" s="31"/>
      <c r="L69" s="31"/>
      <c r="M69" s="31"/>
      <c r="N69" s="31"/>
      <c r="O69" s="31"/>
      <c r="P69" s="31"/>
    </row>
    <row r="70" spans="6:16">
      <c r="F70" s="31"/>
      <c r="G70" s="31"/>
      <c r="H70" s="31"/>
      <c r="I70" s="31"/>
      <c r="J70" s="31"/>
      <c r="K70" s="31"/>
      <c r="L70" s="31"/>
      <c r="M70" s="31"/>
      <c r="N70" s="31"/>
      <c r="O70" s="31"/>
      <c r="P70" s="31"/>
    </row>
    <row r="71" spans="6:16">
      <c r="F71" s="31"/>
      <c r="G71" s="31"/>
      <c r="H71" s="31"/>
      <c r="I71" s="31"/>
      <c r="J71" s="31"/>
      <c r="K71" s="31"/>
      <c r="L71" s="31"/>
      <c r="M71" s="31"/>
      <c r="N71" s="31"/>
      <c r="O71" s="31"/>
      <c r="P71" s="31"/>
    </row>
    <row r="72" spans="6:16">
      <c r="F72" s="31"/>
      <c r="G72" s="31"/>
      <c r="H72" s="31"/>
      <c r="I72" s="31"/>
      <c r="J72" s="31"/>
      <c r="K72" s="31"/>
      <c r="L72" s="31"/>
      <c r="M72" s="31"/>
      <c r="N72" s="31"/>
      <c r="O72" s="31"/>
      <c r="P72" s="31"/>
    </row>
    <row r="73" spans="6:16">
      <c r="F73" s="31"/>
      <c r="G73" s="31"/>
      <c r="H73" s="31"/>
      <c r="I73" s="31"/>
      <c r="J73" s="31"/>
      <c r="K73" s="31"/>
      <c r="L73" s="31"/>
      <c r="M73" s="31"/>
      <c r="N73" s="31"/>
      <c r="O73" s="31"/>
      <c r="P73" s="31"/>
    </row>
    <row r="74" spans="6:16">
      <c r="F74" s="31"/>
      <c r="G74" s="31"/>
      <c r="H74" s="31"/>
      <c r="I74" s="31"/>
      <c r="J74" s="31"/>
      <c r="K74" s="31"/>
      <c r="L74" s="31"/>
      <c r="M74" s="31"/>
      <c r="N74" s="31"/>
      <c r="O74" s="31"/>
      <c r="P74" s="31"/>
    </row>
    <row r="75" spans="6:16">
      <c r="F75" s="31"/>
      <c r="G75" s="31"/>
      <c r="H75" s="31"/>
      <c r="I75" s="31"/>
      <c r="J75" s="31"/>
      <c r="K75" s="31"/>
      <c r="L75" s="31"/>
      <c r="M75" s="31"/>
      <c r="N75" s="31"/>
      <c r="O75" s="31"/>
      <c r="P75" s="31"/>
    </row>
    <row r="76" spans="6:16">
      <c r="F76" s="31"/>
      <c r="G76" s="31"/>
      <c r="H76" s="31"/>
      <c r="I76" s="31"/>
      <c r="J76" s="31"/>
      <c r="K76" s="31"/>
      <c r="L76" s="31"/>
      <c r="M76" s="31"/>
      <c r="N76" s="31"/>
      <c r="O76" s="31"/>
      <c r="P76" s="31"/>
    </row>
    <row r="77" spans="6:16">
      <c r="F77" s="31"/>
      <c r="G77" s="31"/>
      <c r="H77" s="31"/>
      <c r="I77" s="31"/>
      <c r="J77" s="31"/>
      <c r="K77" s="31"/>
      <c r="L77" s="31"/>
      <c r="M77" s="31"/>
      <c r="N77" s="31"/>
      <c r="O77" s="31"/>
      <c r="P77" s="31"/>
    </row>
    <row r="78" spans="6:16">
      <c r="F78" s="31"/>
      <c r="G78" s="31"/>
      <c r="H78" s="31"/>
      <c r="I78" s="31"/>
      <c r="J78" s="31"/>
      <c r="K78" s="31"/>
      <c r="L78" s="31"/>
      <c r="M78" s="31"/>
      <c r="N78" s="31"/>
      <c r="O78" s="31"/>
      <c r="P78" s="31"/>
    </row>
    <row r="79" spans="6:16">
      <c r="F79" s="31"/>
      <c r="G79" s="31"/>
      <c r="H79" s="31"/>
      <c r="I79" s="31"/>
      <c r="J79" s="31"/>
      <c r="K79" s="31"/>
      <c r="L79" s="31"/>
      <c r="M79" s="31"/>
      <c r="N79" s="31"/>
      <c r="O79" s="31"/>
      <c r="P79" s="31"/>
    </row>
    <row r="80" spans="6: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row r="305" spans="6:16">
      <c r="F305" s="31"/>
      <c r="G305" s="31"/>
      <c r="H305" s="31"/>
      <c r="I305" s="31"/>
      <c r="J305" s="31"/>
      <c r="K305" s="31"/>
      <c r="L305" s="31"/>
      <c r="M305" s="31"/>
      <c r="N305" s="31"/>
      <c r="O305" s="31"/>
      <c r="P305" s="31"/>
    </row>
    <row r="306" spans="6:16">
      <c r="F306" s="31"/>
      <c r="G306" s="31"/>
      <c r="H306" s="31"/>
      <c r="I306" s="31"/>
      <c r="J306" s="31"/>
      <c r="K306" s="31"/>
      <c r="L306" s="31"/>
      <c r="M306" s="31"/>
      <c r="N306" s="31"/>
      <c r="O306" s="31"/>
      <c r="P306" s="31"/>
    </row>
    <row r="307" spans="6:16">
      <c r="F307" s="31"/>
      <c r="G307" s="31"/>
      <c r="H307" s="31"/>
      <c r="I307" s="31"/>
      <c r="J307" s="31"/>
      <c r="K307" s="31"/>
      <c r="L307" s="31"/>
      <c r="M307" s="31"/>
      <c r="N307" s="31"/>
      <c r="O307" s="31"/>
      <c r="P307"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82" fitToHeight="0" orientation="landscape" r:id="rId1"/>
  <headerFooter>
    <oddFooter>&amp;C&amp;A&amp;R&amp;P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21B0D-0BA1-4535-BE60-4286F903D907}">
  <sheetPr>
    <tabColor rgb="FF002060"/>
    <pageSetUpPr fitToPage="1"/>
  </sheetPr>
  <dimension ref="A1:GU341"/>
  <sheetViews>
    <sheetView view="pageBreakPreview" topLeftCell="A13" zoomScale="115" zoomScaleNormal="100" zoomScaleSheetLayoutView="115" workbookViewId="0">
      <selection activeCell="C31" sqref="C31"/>
    </sheetView>
  </sheetViews>
  <sheetFormatPr defaultColWidth="9.28515625" defaultRowHeight="12.75"/>
  <cols>
    <col min="1" max="1" width="5" style="20" customWidth="1"/>
    <col min="2" max="2" width="10.28515625" style="24" customWidth="1"/>
    <col min="3" max="3" width="58.28515625" style="24" customWidth="1"/>
    <col min="4" max="4" width="6.28515625" style="24" customWidth="1"/>
    <col min="5" max="5" width="7.7109375" style="27" customWidth="1"/>
    <col min="6" max="6" width="8.28515625" style="24" customWidth="1"/>
    <col min="7" max="7" width="7" style="24" customWidth="1"/>
    <col min="8" max="8" width="10" style="24" customWidth="1"/>
    <col min="9" max="9" width="12.7109375" style="24" customWidth="1"/>
    <col min="10" max="10" width="8" style="24" customWidth="1"/>
    <col min="11" max="11" width="9" style="24" customWidth="1"/>
    <col min="12" max="12" width="7.7109375" style="24" customWidth="1"/>
    <col min="13" max="13" width="9" style="24" customWidth="1"/>
    <col min="14" max="14" width="10" style="24" customWidth="1"/>
    <col min="15" max="15" width="11.28515625" style="24" customWidth="1"/>
    <col min="16" max="16" width="10" style="24" customWidth="1"/>
    <col min="17" max="16384" width="9.28515625" style="24"/>
  </cols>
  <sheetData>
    <row r="1" spans="1:16">
      <c r="B1" s="21"/>
      <c r="C1" s="21"/>
      <c r="D1" s="21"/>
      <c r="E1" s="21"/>
      <c r="F1" s="21"/>
      <c r="G1" s="22" t="s">
        <v>10</v>
      </c>
      <c r="H1" s="23" t="str">
        <f>[9]Kopsavilkums!B21</f>
        <v>V-2</v>
      </c>
      <c r="I1" s="21"/>
      <c r="J1" s="21"/>
      <c r="K1" s="21"/>
      <c r="L1" s="21"/>
      <c r="M1" s="21"/>
      <c r="N1" s="21"/>
      <c r="O1" s="21"/>
      <c r="P1" s="21"/>
    </row>
    <row r="2" spans="1:16">
      <c r="B2" s="25"/>
      <c r="C2" s="25"/>
      <c r="D2" s="25"/>
      <c r="E2" s="21"/>
      <c r="F2" s="21"/>
      <c r="G2" s="21" t="s">
        <v>66</v>
      </c>
      <c r="H2" s="25"/>
      <c r="I2" s="25"/>
      <c r="J2" s="25"/>
      <c r="K2" s="25"/>
      <c r="L2" s="25"/>
      <c r="M2" s="25"/>
      <c r="N2" s="25"/>
      <c r="O2" s="25"/>
      <c r="P2" s="25"/>
    </row>
    <row r="3" spans="1:16">
      <c r="C3" s="26"/>
      <c r="F3" s="28"/>
    </row>
    <row r="4" spans="1:16">
      <c r="A4" s="185" t="s">
        <v>401</v>
      </c>
    </row>
    <row r="5" spans="1:16">
      <c r="A5" s="185" t="s">
        <v>394</v>
      </c>
    </row>
    <row r="6" spans="1:16">
      <c r="A6" s="185" t="s">
        <v>395</v>
      </c>
      <c r="M6" s="29" t="s">
        <v>11</v>
      </c>
      <c r="O6" s="30">
        <f>P44</f>
        <v>0</v>
      </c>
      <c r="P6" s="29" t="s">
        <v>12</v>
      </c>
    </row>
    <row r="7" spans="1:16">
      <c r="A7" s="24" t="s">
        <v>13</v>
      </c>
    </row>
    <row r="8" spans="1:16">
      <c r="A8" s="29"/>
      <c r="M8" s="29"/>
      <c r="P8" s="86"/>
    </row>
    <row r="9" spans="1:16">
      <c r="P9" s="214" t="s">
        <v>403</v>
      </c>
    </row>
    <row r="10" spans="1:16" s="34" customFormat="1" ht="18" customHeight="1">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s="84" customFormat="1" ht="15.75" customHeight="1">
      <c r="A13" s="70">
        <v>1</v>
      </c>
      <c r="B13" s="75" t="s">
        <v>29</v>
      </c>
      <c r="C13" s="49" t="s">
        <v>67</v>
      </c>
      <c r="D13" s="50" t="s">
        <v>56</v>
      </c>
      <c r="E13" s="70">
        <v>18</v>
      </c>
      <c r="F13" s="52"/>
      <c r="G13" s="53"/>
      <c r="H13" s="54"/>
      <c r="I13" s="103"/>
      <c r="J13" s="103"/>
      <c r="K13" s="56"/>
      <c r="L13" s="57"/>
      <c r="M13" s="57"/>
      <c r="N13" s="57"/>
      <c r="O13" s="57"/>
      <c r="P13" s="57"/>
    </row>
    <row r="14" spans="1:16" s="84" customFormat="1" ht="25.5">
      <c r="A14" s="70">
        <v>2</v>
      </c>
      <c r="B14" s="75" t="s">
        <v>29</v>
      </c>
      <c r="C14" s="49" t="s">
        <v>68</v>
      </c>
      <c r="D14" s="50" t="s">
        <v>56</v>
      </c>
      <c r="E14" s="70">
        <v>18</v>
      </c>
      <c r="F14" s="52"/>
      <c r="G14" s="53"/>
      <c r="H14" s="54"/>
      <c r="I14" s="103"/>
      <c r="J14" s="103"/>
      <c r="K14" s="56"/>
      <c r="L14" s="57"/>
      <c r="M14" s="57"/>
      <c r="N14" s="57"/>
      <c r="O14" s="57"/>
      <c r="P14" s="57"/>
    </row>
    <row r="15" spans="1:16" s="84" customFormat="1" ht="18" customHeight="1">
      <c r="A15" s="70">
        <v>3</v>
      </c>
      <c r="B15" s="75" t="s">
        <v>29</v>
      </c>
      <c r="C15" s="49" t="s">
        <v>69</v>
      </c>
      <c r="D15" s="50" t="s">
        <v>56</v>
      </c>
      <c r="E15" s="70">
        <v>18</v>
      </c>
      <c r="F15" s="52"/>
      <c r="G15" s="53"/>
      <c r="H15" s="54"/>
      <c r="I15" s="103"/>
      <c r="J15" s="103"/>
      <c r="K15" s="56"/>
      <c r="L15" s="57"/>
      <c r="M15" s="57"/>
      <c r="N15" s="57"/>
      <c r="O15" s="57"/>
      <c r="P15" s="57"/>
    </row>
    <row r="16" spans="1:16" s="84" customFormat="1" ht="25.5">
      <c r="A16" s="70">
        <v>4</v>
      </c>
      <c r="B16" s="75" t="s">
        <v>29</v>
      </c>
      <c r="C16" s="49" t="s">
        <v>70</v>
      </c>
      <c r="D16" s="50" t="s">
        <v>56</v>
      </c>
      <c r="E16" s="70">
        <v>18</v>
      </c>
      <c r="F16" s="52"/>
      <c r="G16" s="53"/>
      <c r="H16" s="54"/>
      <c r="I16" s="103"/>
      <c r="J16" s="103"/>
      <c r="K16" s="56"/>
      <c r="L16" s="57"/>
      <c r="M16" s="57"/>
      <c r="N16" s="57"/>
      <c r="O16" s="57"/>
      <c r="P16" s="57"/>
    </row>
    <row r="17" spans="1:16" s="84" customFormat="1" ht="14.25" customHeight="1">
      <c r="A17" s="70">
        <v>5</v>
      </c>
      <c r="B17" s="75" t="s">
        <v>29</v>
      </c>
      <c r="C17" s="49" t="s">
        <v>71</v>
      </c>
      <c r="D17" s="50" t="s">
        <v>56</v>
      </c>
      <c r="E17" s="70">
        <v>18</v>
      </c>
      <c r="F17" s="52"/>
      <c r="G17" s="53"/>
      <c r="H17" s="54"/>
      <c r="I17" s="103"/>
      <c r="J17" s="103"/>
      <c r="K17" s="56"/>
      <c r="L17" s="57"/>
      <c r="M17" s="57"/>
      <c r="N17" s="57"/>
      <c r="O17" s="57"/>
      <c r="P17" s="57"/>
    </row>
    <row r="18" spans="1:16" s="84" customFormat="1" ht="14.25" customHeight="1">
      <c r="A18" s="70">
        <v>6</v>
      </c>
      <c r="B18" s="75" t="s">
        <v>29</v>
      </c>
      <c r="C18" s="49" t="s">
        <v>72</v>
      </c>
      <c r="D18" s="50" t="s">
        <v>30</v>
      </c>
      <c r="E18" s="74">
        <v>180</v>
      </c>
      <c r="F18" s="52"/>
      <c r="G18" s="53"/>
      <c r="H18" s="54"/>
      <c r="I18" s="103"/>
      <c r="J18" s="103"/>
      <c r="K18" s="56"/>
      <c r="L18" s="57"/>
      <c r="M18" s="57"/>
      <c r="N18" s="57"/>
      <c r="O18" s="57"/>
      <c r="P18" s="57"/>
    </row>
    <row r="19" spans="1:16" s="84" customFormat="1" ht="14.25" customHeight="1">
      <c r="A19" s="93"/>
      <c r="B19" s="33"/>
      <c r="C19" s="104" t="s">
        <v>73</v>
      </c>
      <c r="D19" s="105" t="s">
        <v>56</v>
      </c>
      <c r="E19" s="105">
        <v>4</v>
      </c>
      <c r="F19" s="106"/>
      <c r="G19" s="53"/>
      <c r="H19" s="54"/>
      <c r="I19" s="54"/>
      <c r="J19" s="55"/>
      <c r="K19" s="56"/>
      <c r="L19" s="57"/>
      <c r="M19" s="57"/>
      <c r="N19" s="57"/>
      <c r="O19" s="57"/>
      <c r="P19" s="57"/>
    </row>
    <row r="20" spans="1:16" s="84" customFormat="1" ht="14.25" customHeight="1">
      <c r="A20" s="93">
        <v>7</v>
      </c>
      <c r="B20" s="95" t="s">
        <v>29</v>
      </c>
      <c r="C20" s="94" t="s">
        <v>74</v>
      </c>
      <c r="D20" s="95" t="s">
        <v>60</v>
      </c>
      <c r="E20" s="98">
        <v>165.11039999999997</v>
      </c>
      <c r="F20" s="106"/>
      <c r="G20" s="53"/>
      <c r="H20" s="54"/>
      <c r="I20" s="54"/>
      <c r="J20" s="55"/>
      <c r="K20" s="56"/>
      <c r="L20" s="57"/>
      <c r="M20" s="57"/>
      <c r="N20" s="57"/>
      <c r="O20" s="57"/>
      <c r="P20" s="57"/>
    </row>
    <row r="21" spans="1:16" s="84" customFormat="1" ht="14.25" customHeight="1">
      <c r="A21" s="93">
        <v>8</v>
      </c>
      <c r="B21" s="95" t="s">
        <v>29</v>
      </c>
      <c r="C21" s="94" t="s">
        <v>75</v>
      </c>
      <c r="D21" s="95" t="s">
        <v>60</v>
      </c>
      <c r="E21" s="98">
        <v>165.11039999999997</v>
      </c>
      <c r="F21" s="106"/>
      <c r="G21" s="53"/>
      <c r="H21" s="54"/>
      <c r="I21" s="54"/>
      <c r="J21" s="55"/>
      <c r="K21" s="56"/>
      <c r="L21" s="57"/>
      <c r="M21" s="57"/>
      <c r="N21" s="57"/>
      <c r="O21" s="57"/>
      <c r="P21" s="57"/>
    </row>
    <row r="22" spans="1:16" s="84" customFormat="1" ht="14.25" customHeight="1">
      <c r="A22" s="93">
        <v>9</v>
      </c>
      <c r="B22" s="33" t="s">
        <v>29</v>
      </c>
      <c r="C22" s="94" t="s">
        <v>76</v>
      </c>
      <c r="D22" s="95" t="s">
        <v>77</v>
      </c>
      <c r="E22" s="98">
        <v>70.56</v>
      </c>
      <c r="F22" s="106"/>
      <c r="G22" s="53"/>
      <c r="H22" s="54"/>
      <c r="I22" s="54"/>
      <c r="J22" s="106"/>
      <c r="K22" s="56"/>
      <c r="L22" s="57"/>
      <c r="M22" s="57"/>
      <c r="N22" s="57"/>
      <c r="O22" s="57"/>
      <c r="P22" s="57"/>
    </row>
    <row r="23" spans="1:16" s="84" customFormat="1" ht="14.25" customHeight="1">
      <c r="A23" s="93">
        <v>10</v>
      </c>
      <c r="B23" s="33" t="s">
        <v>29</v>
      </c>
      <c r="C23" s="94" t="s">
        <v>78</v>
      </c>
      <c r="D23" s="95" t="s">
        <v>77</v>
      </c>
      <c r="E23" s="98">
        <v>70.56</v>
      </c>
      <c r="F23" s="106"/>
      <c r="G23" s="53"/>
      <c r="H23" s="54"/>
      <c r="I23" s="54"/>
      <c r="J23" s="106"/>
      <c r="K23" s="56"/>
      <c r="L23" s="57"/>
      <c r="M23" s="57"/>
      <c r="N23" s="57"/>
      <c r="O23" s="57"/>
      <c r="P23" s="57"/>
    </row>
    <row r="24" spans="1:16" s="84" customFormat="1" ht="14.25" customHeight="1">
      <c r="A24" s="93">
        <v>11</v>
      </c>
      <c r="B24" s="33" t="s">
        <v>29</v>
      </c>
      <c r="C24" s="94" t="s">
        <v>79</v>
      </c>
      <c r="D24" s="95" t="s">
        <v>60</v>
      </c>
      <c r="E24" s="98">
        <v>23.04</v>
      </c>
      <c r="F24" s="106"/>
      <c r="G24" s="53"/>
      <c r="H24" s="54"/>
      <c r="I24" s="54"/>
      <c r="J24" s="55"/>
      <c r="K24" s="56"/>
      <c r="L24" s="57"/>
      <c r="M24" s="57"/>
      <c r="N24" s="57"/>
      <c r="O24" s="57"/>
      <c r="P24" s="57"/>
    </row>
    <row r="25" spans="1:16" s="84" customFormat="1" ht="14.25" customHeight="1">
      <c r="A25" s="93">
        <v>12</v>
      </c>
      <c r="B25" s="95" t="s">
        <v>29</v>
      </c>
      <c r="C25" s="94" t="s">
        <v>80</v>
      </c>
      <c r="D25" s="95" t="s">
        <v>77</v>
      </c>
      <c r="E25" s="98">
        <v>81.599999999999994</v>
      </c>
      <c r="F25" s="106"/>
      <c r="G25" s="53"/>
      <c r="H25" s="54"/>
      <c r="I25" s="54"/>
      <c r="J25" s="55"/>
      <c r="K25" s="56"/>
      <c r="L25" s="57"/>
      <c r="M25" s="57"/>
      <c r="N25" s="57"/>
      <c r="O25" s="57"/>
      <c r="P25" s="57"/>
    </row>
    <row r="26" spans="1:16" s="84" customFormat="1" ht="15.75" customHeight="1">
      <c r="A26" s="93">
        <v>13</v>
      </c>
      <c r="B26" s="95" t="s">
        <v>29</v>
      </c>
      <c r="C26" s="94" t="s">
        <v>81</v>
      </c>
      <c r="D26" s="95" t="s">
        <v>82</v>
      </c>
      <c r="E26" s="98">
        <v>8.377200000000002</v>
      </c>
      <c r="F26" s="106"/>
      <c r="G26" s="53"/>
      <c r="H26" s="54"/>
      <c r="I26" s="54"/>
      <c r="J26" s="55"/>
      <c r="K26" s="56"/>
      <c r="L26" s="57"/>
      <c r="M26" s="57"/>
      <c r="N26" s="57"/>
      <c r="O26" s="57"/>
      <c r="P26" s="57"/>
    </row>
    <row r="27" spans="1:16" s="84" customFormat="1" ht="15.75" customHeight="1">
      <c r="A27" s="93">
        <v>14</v>
      </c>
      <c r="B27" s="95" t="s">
        <v>29</v>
      </c>
      <c r="C27" s="94" t="s">
        <v>83</v>
      </c>
      <c r="D27" s="95" t="s">
        <v>60</v>
      </c>
      <c r="E27" s="98">
        <v>79.38</v>
      </c>
      <c r="F27" s="106"/>
      <c r="G27" s="53"/>
      <c r="H27" s="54"/>
      <c r="I27" s="54"/>
      <c r="J27" s="55"/>
      <c r="K27" s="56"/>
      <c r="L27" s="57"/>
      <c r="M27" s="57"/>
      <c r="N27" s="57"/>
      <c r="O27" s="57"/>
      <c r="P27" s="57"/>
    </row>
    <row r="28" spans="1:16" s="84" customFormat="1" ht="15.75" customHeight="1">
      <c r="A28" s="93">
        <v>15</v>
      </c>
      <c r="B28" s="75" t="s">
        <v>29</v>
      </c>
      <c r="C28" s="49" t="s">
        <v>84</v>
      </c>
      <c r="D28" s="50" t="s">
        <v>30</v>
      </c>
      <c r="E28" s="74">
        <v>7.2</v>
      </c>
      <c r="F28" s="106"/>
      <c r="G28" s="53"/>
      <c r="H28" s="54"/>
      <c r="I28" s="54"/>
      <c r="J28" s="55"/>
      <c r="K28" s="56"/>
      <c r="L28" s="57"/>
      <c r="M28" s="57"/>
      <c r="N28" s="57"/>
      <c r="O28" s="57"/>
      <c r="P28" s="57"/>
    </row>
    <row r="29" spans="1:16" s="84" customFormat="1" ht="25.5">
      <c r="A29" s="93">
        <v>16</v>
      </c>
      <c r="B29" s="33" t="s">
        <v>29</v>
      </c>
      <c r="C29" s="94" t="s">
        <v>85</v>
      </c>
      <c r="D29" s="95" t="s">
        <v>56</v>
      </c>
      <c r="E29" s="95">
        <v>4</v>
      </c>
      <c r="F29" s="106"/>
      <c r="G29" s="53"/>
      <c r="H29" s="54"/>
      <c r="I29" s="54"/>
      <c r="J29" s="55"/>
      <c r="K29" s="56"/>
      <c r="L29" s="57"/>
      <c r="M29" s="57"/>
      <c r="N29" s="57"/>
      <c r="O29" s="57"/>
      <c r="P29" s="57"/>
    </row>
    <row r="30" spans="1:16" s="84" customFormat="1" ht="18" customHeight="1">
      <c r="A30" s="93">
        <v>17</v>
      </c>
      <c r="B30" s="33" t="s">
        <v>29</v>
      </c>
      <c r="C30" s="94" t="s">
        <v>86</v>
      </c>
      <c r="D30" s="95" t="s">
        <v>56</v>
      </c>
      <c r="E30" s="95">
        <v>32</v>
      </c>
      <c r="F30" s="106"/>
      <c r="G30" s="53"/>
      <c r="H30" s="54"/>
      <c r="I30" s="54"/>
      <c r="J30" s="55"/>
      <c r="K30" s="56"/>
      <c r="L30" s="57"/>
      <c r="M30" s="57"/>
      <c r="N30" s="57"/>
      <c r="O30" s="57"/>
      <c r="P30" s="57"/>
    </row>
    <row r="31" spans="1:16" s="84" customFormat="1" ht="25.5">
      <c r="A31" s="93">
        <v>18</v>
      </c>
      <c r="B31" s="33" t="s">
        <v>29</v>
      </c>
      <c r="C31" s="230" t="s">
        <v>432</v>
      </c>
      <c r="D31" s="95" t="s">
        <v>56</v>
      </c>
      <c r="E31" s="95">
        <v>60</v>
      </c>
      <c r="F31" s="106"/>
      <c r="G31" s="53"/>
      <c r="H31" s="54"/>
      <c r="I31" s="54"/>
      <c r="J31" s="55"/>
      <c r="K31" s="56"/>
      <c r="L31" s="57"/>
      <c r="M31" s="57"/>
      <c r="N31" s="57"/>
      <c r="O31" s="57"/>
      <c r="P31" s="57"/>
    </row>
    <row r="32" spans="1:16" s="84" customFormat="1" ht="15.75" customHeight="1">
      <c r="A32" s="93">
        <v>19</v>
      </c>
      <c r="B32" s="33" t="s">
        <v>29</v>
      </c>
      <c r="C32" s="94" t="s">
        <v>87</v>
      </c>
      <c r="D32" s="95" t="s">
        <v>56</v>
      </c>
      <c r="E32" s="95">
        <v>4</v>
      </c>
      <c r="F32" s="106"/>
      <c r="G32" s="53"/>
      <c r="H32" s="54"/>
      <c r="I32" s="54"/>
      <c r="J32" s="55"/>
      <c r="K32" s="56"/>
      <c r="L32" s="57"/>
      <c r="M32" s="57"/>
      <c r="N32" s="57"/>
      <c r="O32" s="57"/>
      <c r="P32" s="57"/>
    </row>
    <row r="33" spans="1:203" s="84" customFormat="1" ht="15.75" customHeight="1">
      <c r="A33" s="93">
        <v>20</v>
      </c>
      <c r="B33" s="33" t="s">
        <v>29</v>
      </c>
      <c r="C33" s="94" t="s">
        <v>88</v>
      </c>
      <c r="D33" s="95" t="s">
        <v>56</v>
      </c>
      <c r="E33" s="95">
        <v>4</v>
      </c>
      <c r="F33" s="106"/>
      <c r="G33" s="53"/>
      <c r="H33" s="54"/>
      <c r="I33" s="54"/>
      <c r="J33" s="55"/>
      <c r="K33" s="56"/>
      <c r="L33" s="57"/>
      <c r="M33" s="57"/>
      <c r="N33" s="57"/>
      <c r="O33" s="57"/>
      <c r="P33" s="57"/>
    </row>
    <row r="34" spans="1:203" s="84" customFormat="1" ht="15.75" customHeight="1">
      <c r="A34" s="93">
        <v>21</v>
      </c>
      <c r="B34" s="33" t="s">
        <v>29</v>
      </c>
      <c r="C34" s="94" t="s">
        <v>89</v>
      </c>
      <c r="D34" s="95" t="s">
        <v>56</v>
      </c>
      <c r="E34" s="95">
        <v>4</v>
      </c>
      <c r="F34" s="106"/>
      <c r="G34" s="53"/>
      <c r="H34" s="54"/>
      <c r="I34" s="54"/>
      <c r="J34" s="55"/>
      <c r="K34" s="56"/>
      <c r="L34" s="57"/>
      <c r="M34" s="57"/>
      <c r="N34" s="57"/>
      <c r="O34" s="57"/>
      <c r="P34" s="57"/>
    </row>
    <row r="35" spans="1:203" s="84" customFormat="1" ht="15.75" customHeight="1">
      <c r="A35" s="93">
        <v>22</v>
      </c>
      <c r="B35" s="33" t="s">
        <v>29</v>
      </c>
      <c r="C35" s="94" t="s">
        <v>90</v>
      </c>
      <c r="D35" s="95" t="s">
        <v>56</v>
      </c>
      <c r="E35" s="95">
        <v>4</v>
      </c>
      <c r="F35" s="133"/>
      <c r="G35" s="53"/>
      <c r="H35" s="54"/>
      <c r="I35" s="54"/>
      <c r="J35" s="55"/>
      <c r="K35" s="56"/>
      <c r="L35" s="57"/>
      <c r="M35" s="57"/>
      <c r="N35" s="57"/>
      <c r="O35" s="57"/>
      <c r="P35" s="57"/>
    </row>
    <row r="36" spans="1:203" s="84" customFormat="1" ht="15.75" customHeight="1">
      <c r="A36" s="93">
        <v>23</v>
      </c>
      <c r="B36" s="75" t="s">
        <v>29</v>
      </c>
      <c r="C36" s="49" t="s">
        <v>91</v>
      </c>
      <c r="D36" s="50" t="s">
        <v>30</v>
      </c>
      <c r="E36" s="74">
        <v>277</v>
      </c>
      <c r="F36" s="106"/>
      <c r="G36" s="53"/>
      <c r="H36" s="54"/>
      <c r="I36" s="54"/>
      <c r="J36" s="55"/>
      <c r="K36" s="56"/>
      <c r="L36" s="57"/>
      <c r="M36" s="57"/>
      <c r="N36" s="57"/>
      <c r="O36" s="57"/>
      <c r="P36" s="57"/>
    </row>
    <row r="37" spans="1:203" s="84" customFormat="1" ht="15.75" customHeight="1">
      <c r="A37" s="93">
        <v>24</v>
      </c>
      <c r="B37" s="75" t="s">
        <v>29</v>
      </c>
      <c r="C37" s="49" t="s">
        <v>92</v>
      </c>
      <c r="D37" s="50" t="s">
        <v>30</v>
      </c>
      <c r="E37" s="74">
        <v>277</v>
      </c>
      <c r="F37" s="106"/>
      <c r="G37" s="53"/>
      <c r="H37" s="54"/>
      <c r="I37" s="54"/>
      <c r="J37" s="55"/>
      <c r="K37" s="56"/>
      <c r="L37" s="57"/>
      <c r="M37" s="57"/>
      <c r="N37" s="57"/>
      <c r="O37" s="57"/>
      <c r="P37" s="57"/>
    </row>
    <row r="38" spans="1:203" s="84" customFormat="1" ht="15.75" customHeight="1">
      <c r="A38" s="93">
        <v>25</v>
      </c>
      <c r="B38" s="75" t="s">
        <v>29</v>
      </c>
      <c r="C38" s="49" t="s">
        <v>93</v>
      </c>
      <c r="D38" s="50" t="s">
        <v>32</v>
      </c>
      <c r="E38" s="70">
        <v>22</v>
      </c>
      <c r="F38" s="106"/>
      <c r="G38" s="53"/>
      <c r="H38" s="54"/>
      <c r="I38" s="54"/>
      <c r="J38" s="55"/>
      <c r="K38" s="56"/>
      <c r="L38" s="57"/>
      <c r="M38" s="57"/>
      <c r="N38" s="57"/>
      <c r="O38" s="57"/>
      <c r="P38" s="57"/>
    </row>
    <row r="39" spans="1:203" s="84" customFormat="1" ht="15.75" customHeight="1">
      <c r="A39" s="93">
        <v>26</v>
      </c>
      <c r="B39" s="75" t="s">
        <v>29</v>
      </c>
      <c r="C39" s="49" t="s">
        <v>94</v>
      </c>
      <c r="D39" s="50" t="s">
        <v>60</v>
      </c>
      <c r="E39" s="74">
        <v>1.8</v>
      </c>
      <c r="F39" s="106"/>
      <c r="G39" s="53"/>
      <c r="H39" s="54"/>
      <c r="I39" s="54"/>
      <c r="J39" s="55"/>
      <c r="K39" s="56"/>
      <c r="L39" s="57"/>
      <c r="M39" s="57"/>
      <c r="N39" s="57"/>
      <c r="O39" s="57"/>
      <c r="P39" s="57"/>
    </row>
    <row r="40" spans="1:203" s="84" customFormat="1" ht="15.75" customHeight="1">
      <c r="A40" s="93">
        <v>27</v>
      </c>
      <c r="B40" s="75" t="s">
        <v>29</v>
      </c>
      <c r="C40" s="49" t="s">
        <v>95</v>
      </c>
      <c r="D40" s="50" t="s">
        <v>60</v>
      </c>
      <c r="E40" s="74">
        <v>13</v>
      </c>
      <c r="F40" s="106"/>
      <c r="G40" s="53"/>
      <c r="H40" s="54"/>
      <c r="I40" s="54"/>
      <c r="J40" s="55"/>
      <c r="K40" s="56"/>
      <c r="L40" s="57"/>
      <c r="M40" s="57"/>
      <c r="N40" s="57"/>
      <c r="O40" s="57"/>
      <c r="P40" s="57"/>
    </row>
    <row r="41" spans="1:203" s="84" customFormat="1" ht="15.75" customHeight="1">
      <c r="A41" s="93">
        <v>28</v>
      </c>
      <c r="B41" s="75" t="s">
        <v>29</v>
      </c>
      <c r="C41" s="49" t="s">
        <v>96</v>
      </c>
      <c r="D41" s="50" t="s">
        <v>32</v>
      </c>
      <c r="E41" s="70">
        <v>1</v>
      </c>
      <c r="F41" s="106"/>
      <c r="G41" s="53"/>
      <c r="H41" s="54"/>
      <c r="I41" s="54"/>
      <c r="J41" s="55"/>
      <c r="K41" s="56"/>
      <c r="L41" s="57"/>
      <c r="M41" s="57"/>
      <c r="N41" s="57"/>
      <c r="O41" s="57"/>
      <c r="P41" s="57"/>
    </row>
    <row r="42" spans="1:203" s="77" customFormat="1" ht="15.75" customHeight="1">
      <c r="A42" s="93">
        <v>29</v>
      </c>
      <c r="B42" s="75" t="s">
        <v>29</v>
      </c>
      <c r="C42" s="71" t="s">
        <v>55</v>
      </c>
      <c r="D42" s="70" t="s">
        <v>56</v>
      </c>
      <c r="E42" s="70">
        <v>1</v>
      </c>
      <c r="F42" s="52"/>
      <c r="G42" s="53"/>
      <c r="H42" s="54"/>
      <c r="I42" s="107"/>
      <c r="J42" s="55"/>
      <c r="K42" s="56"/>
      <c r="L42" s="57"/>
      <c r="M42" s="57"/>
      <c r="N42" s="57"/>
      <c r="O42" s="57"/>
      <c r="P42" s="57"/>
      <c r="Q42" s="76"/>
      <c r="R42" s="76"/>
      <c r="S42" s="76"/>
      <c r="T42" s="76"/>
      <c r="U42" s="76"/>
      <c r="V42" s="76"/>
      <c r="W42" s="76"/>
      <c r="X42" s="76"/>
      <c r="Y42" s="76"/>
      <c r="Z42" s="76"/>
      <c r="AA42" s="76"/>
      <c r="AB42" s="76"/>
      <c r="AC42" s="76"/>
      <c r="AD42" s="76"/>
      <c r="AE42" s="76"/>
      <c r="AF42" s="76"/>
      <c r="AG42" s="76"/>
      <c r="AH42" s="76"/>
      <c r="AI42" s="76"/>
      <c r="AJ42" s="76"/>
      <c r="AK42" s="76"/>
      <c r="AL42" s="76"/>
      <c r="AM42" s="76"/>
      <c r="AN42" s="76"/>
      <c r="AO42" s="76"/>
      <c r="AP42" s="76"/>
      <c r="AQ42" s="76"/>
      <c r="AR42" s="76"/>
      <c r="AS42" s="76"/>
      <c r="AT42" s="76"/>
      <c r="AU42" s="76"/>
      <c r="AV42" s="76"/>
      <c r="AW42" s="76"/>
      <c r="AX42" s="76"/>
      <c r="AY42" s="76"/>
      <c r="AZ42" s="76"/>
      <c r="BA42" s="76"/>
      <c r="BB42" s="76"/>
      <c r="BC42" s="76"/>
      <c r="BD42" s="76"/>
      <c r="BE42" s="76"/>
      <c r="BF42" s="76"/>
      <c r="BG42" s="76"/>
      <c r="BH42" s="76"/>
      <c r="BI42" s="76"/>
      <c r="BJ42" s="76"/>
      <c r="BK42" s="76"/>
      <c r="BL42" s="76"/>
      <c r="BM42" s="76"/>
      <c r="BN42" s="76"/>
      <c r="BO42" s="76"/>
      <c r="BP42" s="76"/>
      <c r="BQ42" s="76"/>
      <c r="BR42" s="76"/>
      <c r="BS42" s="76"/>
      <c r="BT42" s="76"/>
      <c r="BU42" s="76"/>
      <c r="BV42" s="76"/>
      <c r="BW42" s="76"/>
      <c r="BX42" s="76"/>
      <c r="BY42" s="76"/>
      <c r="BZ42" s="76"/>
      <c r="CA42" s="76"/>
      <c r="CB42" s="76"/>
      <c r="CC42" s="76"/>
      <c r="CD42" s="76"/>
      <c r="CE42" s="76"/>
      <c r="CF42" s="76"/>
      <c r="CG42" s="76"/>
      <c r="CH42" s="76"/>
      <c r="CI42" s="76"/>
      <c r="CJ42" s="76"/>
      <c r="CK42" s="76"/>
      <c r="CL42" s="76"/>
      <c r="CM42" s="76"/>
      <c r="CN42" s="76"/>
      <c r="CO42" s="76"/>
      <c r="CP42" s="76"/>
      <c r="CQ42" s="76"/>
      <c r="CR42" s="76"/>
      <c r="CS42" s="76"/>
      <c r="CT42" s="76"/>
      <c r="CU42" s="76"/>
      <c r="CV42" s="76"/>
      <c r="CW42" s="76"/>
      <c r="CX42" s="76"/>
      <c r="CY42" s="76"/>
      <c r="CZ42" s="76"/>
      <c r="DA42" s="76"/>
      <c r="DB42" s="76"/>
      <c r="DC42" s="76"/>
      <c r="DD42" s="76"/>
      <c r="DE42" s="76"/>
      <c r="DF42" s="76"/>
      <c r="DG42" s="76"/>
      <c r="DH42" s="76"/>
      <c r="DI42" s="76"/>
      <c r="DJ42" s="76"/>
      <c r="DK42" s="76"/>
      <c r="DL42" s="76"/>
      <c r="DM42" s="76"/>
      <c r="DN42" s="76"/>
      <c r="DO42" s="76"/>
      <c r="DP42" s="76"/>
      <c r="DQ42" s="76"/>
      <c r="DR42" s="76"/>
      <c r="DS42" s="76"/>
      <c r="DT42" s="76"/>
      <c r="DU42" s="76"/>
      <c r="DV42" s="76"/>
      <c r="DW42" s="76"/>
      <c r="DX42" s="76"/>
      <c r="DY42" s="76"/>
      <c r="DZ42" s="76"/>
      <c r="EA42" s="76"/>
      <c r="EB42" s="76"/>
      <c r="EC42" s="76"/>
      <c r="ED42" s="76"/>
      <c r="EE42" s="76"/>
      <c r="EF42" s="76"/>
      <c r="EG42" s="76"/>
      <c r="EH42" s="76"/>
      <c r="EI42" s="76"/>
      <c r="EJ42" s="76"/>
      <c r="EK42" s="76"/>
      <c r="EL42" s="76"/>
      <c r="EM42" s="76"/>
      <c r="EN42" s="76"/>
      <c r="EO42" s="76"/>
      <c r="EP42" s="76"/>
      <c r="EQ42" s="76"/>
      <c r="ER42" s="76"/>
      <c r="ES42" s="76"/>
      <c r="ET42" s="76"/>
      <c r="EU42" s="76"/>
      <c r="EV42" s="76"/>
      <c r="EW42" s="76"/>
      <c r="EX42" s="76"/>
      <c r="EY42" s="76"/>
      <c r="EZ42" s="76"/>
      <c r="FA42" s="76"/>
      <c r="FB42" s="76"/>
      <c r="FC42" s="76"/>
      <c r="FD42" s="76"/>
      <c r="FE42" s="76"/>
      <c r="FF42" s="76"/>
      <c r="FG42" s="76"/>
      <c r="FH42" s="76"/>
      <c r="FI42" s="76"/>
      <c r="FJ42" s="76"/>
      <c r="FK42" s="76"/>
      <c r="FL42" s="76"/>
      <c r="FM42" s="76"/>
      <c r="FN42" s="76"/>
      <c r="FO42" s="76"/>
      <c r="FP42" s="76"/>
      <c r="FQ42" s="76"/>
      <c r="FR42" s="76"/>
      <c r="FS42" s="76"/>
      <c r="FT42" s="76"/>
      <c r="FU42" s="76"/>
      <c r="FV42" s="76"/>
      <c r="FW42" s="76"/>
      <c r="FX42" s="76"/>
      <c r="FY42" s="76"/>
      <c r="FZ42" s="76"/>
      <c r="GA42" s="76"/>
      <c r="GB42" s="76"/>
      <c r="GC42" s="76"/>
      <c r="GD42" s="76"/>
      <c r="GE42" s="76"/>
      <c r="GF42" s="76"/>
      <c r="GG42" s="76"/>
      <c r="GH42" s="76"/>
      <c r="GI42" s="76"/>
      <c r="GJ42" s="76"/>
      <c r="GK42" s="76"/>
      <c r="GL42" s="76"/>
      <c r="GM42" s="76"/>
      <c r="GN42" s="76"/>
      <c r="GO42" s="76"/>
      <c r="GP42" s="76"/>
      <c r="GQ42" s="76"/>
      <c r="GR42" s="76"/>
      <c r="GS42" s="76"/>
      <c r="GT42" s="76"/>
      <c r="GU42" s="76"/>
    </row>
    <row r="43" spans="1:203" s="77" customFormat="1" ht="15.75" customHeight="1">
      <c r="A43" s="93">
        <v>30</v>
      </c>
      <c r="B43" s="75" t="s">
        <v>29</v>
      </c>
      <c r="C43" s="49" t="s">
        <v>97</v>
      </c>
      <c r="D43" s="70" t="s">
        <v>56</v>
      </c>
      <c r="E43" s="70">
        <v>1</v>
      </c>
      <c r="F43" s="70"/>
      <c r="G43" s="70"/>
      <c r="H43" s="107"/>
      <c r="I43" s="107"/>
      <c r="J43" s="55"/>
      <c r="K43" s="56"/>
      <c r="L43" s="57"/>
      <c r="M43" s="57"/>
      <c r="N43" s="57"/>
      <c r="O43" s="57"/>
      <c r="P43" s="57"/>
      <c r="Q43" s="76"/>
      <c r="R43" s="76"/>
      <c r="S43" s="76"/>
      <c r="T43" s="76"/>
      <c r="U43" s="76"/>
      <c r="V43" s="76"/>
      <c r="W43" s="76"/>
      <c r="X43" s="76"/>
      <c r="Y43" s="76"/>
      <c r="Z43" s="76"/>
      <c r="AA43" s="76"/>
      <c r="AB43" s="76"/>
      <c r="AC43" s="76"/>
      <c r="AD43" s="76"/>
      <c r="AE43" s="76"/>
      <c r="AF43" s="76"/>
      <c r="AG43" s="76"/>
      <c r="AH43" s="76"/>
      <c r="AI43" s="76"/>
      <c r="AJ43" s="76"/>
      <c r="AK43" s="76"/>
      <c r="AL43" s="76"/>
      <c r="AM43" s="76"/>
      <c r="AN43" s="76"/>
      <c r="AO43" s="76"/>
      <c r="AP43" s="76"/>
      <c r="AQ43" s="76"/>
      <c r="AR43" s="76"/>
      <c r="AS43" s="76"/>
      <c r="AT43" s="76"/>
      <c r="AU43" s="76"/>
      <c r="AV43" s="76"/>
      <c r="AW43" s="76"/>
      <c r="AX43" s="76"/>
      <c r="AY43" s="76"/>
      <c r="AZ43" s="76"/>
      <c r="BA43" s="76"/>
      <c r="BB43" s="76"/>
      <c r="BC43" s="76"/>
      <c r="BD43" s="76"/>
      <c r="BE43" s="76"/>
      <c r="BF43" s="76"/>
      <c r="BG43" s="76"/>
      <c r="BH43" s="76"/>
      <c r="BI43" s="76"/>
      <c r="BJ43" s="76"/>
      <c r="BK43" s="76"/>
      <c r="BL43" s="76"/>
      <c r="BM43" s="76"/>
      <c r="BN43" s="76"/>
      <c r="BO43" s="76"/>
      <c r="BP43" s="76"/>
      <c r="BQ43" s="76"/>
      <c r="BR43" s="76"/>
      <c r="BS43" s="76"/>
      <c r="BT43" s="76"/>
      <c r="BU43" s="76"/>
      <c r="BV43" s="76"/>
      <c r="BW43" s="76"/>
      <c r="BX43" s="76"/>
      <c r="BY43" s="76"/>
      <c r="BZ43" s="76"/>
      <c r="CA43" s="76"/>
      <c r="CB43" s="76"/>
      <c r="CC43" s="76"/>
      <c r="CD43" s="76"/>
      <c r="CE43" s="76"/>
      <c r="CF43" s="76"/>
      <c r="CG43" s="76"/>
      <c r="CH43" s="76"/>
      <c r="CI43" s="76"/>
      <c r="CJ43" s="76"/>
      <c r="CK43" s="76"/>
      <c r="CL43" s="76"/>
      <c r="CM43" s="76"/>
      <c r="CN43" s="76"/>
      <c r="CO43" s="76"/>
      <c r="CP43" s="76"/>
      <c r="CQ43" s="76"/>
      <c r="CR43" s="76"/>
      <c r="CS43" s="76"/>
      <c r="CT43" s="76"/>
      <c r="CU43" s="76"/>
      <c r="CV43" s="76"/>
      <c r="CW43" s="76"/>
      <c r="CX43" s="76"/>
      <c r="CY43" s="76"/>
      <c r="CZ43" s="76"/>
      <c r="DA43" s="76"/>
      <c r="DB43" s="76"/>
      <c r="DC43" s="76"/>
      <c r="DD43" s="76"/>
      <c r="DE43" s="76"/>
      <c r="DF43" s="76"/>
      <c r="DG43" s="76"/>
      <c r="DH43" s="76"/>
      <c r="DI43" s="76"/>
      <c r="DJ43" s="76"/>
      <c r="DK43" s="76"/>
      <c r="DL43" s="76"/>
      <c r="DM43" s="76"/>
      <c r="DN43" s="76"/>
      <c r="DO43" s="76"/>
      <c r="DP43" s="76"/>
      <c r="DQ43" s="76"/>
      <c r="DR43" s="76"/>
      <c r="DS43" s="76"/>
      <c r="DT43" s="76"/>
      <c r="DU43" s="76"/>
      <c r="DV43" s="76"/>
      <c r="DW43" s="76"/>
      <c r="DX43" s="76"/>
      <c r="DY43" s="76"/>
      <c r="DZ43" s="76"/>
      <c r="EA43" s="76"/>
      <c r="EB43" s="76"/>
      <c r="EC43" s="76"/>
      <c r="ED43" s="76"/>
      <c r="EE43" s="76"/>
      <c r="EF43" s="76"/>
      <c r="EG43" s="76"/>
      <c r="EH43" s="76"/>
      <c r="EI43" s="76"/>
      <c r="EJ43" s="76"/>
      <c r="EK43" s="76"/>
      <c r="EL43" s="76"/>
      <c r="EM43" s="76"/>
      <c r="EN43" s="76"/>
      <c r="EO43" s="76"/>
      <c r="EP43" s="76"/>
      <c r="EQ43" s="76"/>
      <c r="ER43" s="76"/>
      <c r="ES43" s="76"/>
      <c r="ET43" s="76"/>
      <c r="EU43" s="76"/>
      <c r="EV43" s="76"/>
      <c r="EW43" s="76"/>
      <c r="EX43" s="76"/>
      <c r="EY43" s="76"/>
      <c r="EZ43" s="76"/>
      <c r="FA43" s="76"/>
      <c r="FB43" s="76"/>
      <c r="FC43" s="76"/>
      <c r="FD43" s="76"/>
      <c r="FE43" s="76"/>
      <c r="FF43" s="76"/>
      <c r="FG43" s="76"/>
      <c r="FH43" s="76"/>
      <c r="FI43" s="76"/>
      <c r="FJ43" s="76"/>
      <c r="FK43" s="76"/>
      <c r="FL43" s="76"/>
      <c r="FM43" s="76"/>
      <c r="FN43" s="76"/>
      <c r="FO43" s="76"/>
      <c r="FP43" s="76"/>
      <c r="FQ43" s="76"/>
      <c r="FR43" s="76"/>
      <c r="FS43" s="76"/>
      <c r="FT43" s="76"/>
      <c r="FU43" s="76"/>
      <c r="FV43" s="76"/>
      <c r="FW43" s="76"/>
      <c r="FX43" s="76"/>
      <c r="FY43" s="76"/>
      <c r="FZ43" s="76"/>
      <c r="GA43" s="76"/>
      <c r="GB43" s="76"/>
      <c r="GC43" s="76"/>
      <c r="GD43" s="76"/>
      <c r="GE43" s="76"/>
      <c r="GF43" s="76"/>
      <c r="GG43" s="76"/>
      <c r="GH43" s="76"/>
      <c r="GI43" s="76"/>
      <c r="GJ43" s="76"/>
      <c r="GK43" s="76"/>
      <c r="GL43" s="76"/>
      <c r="GM43" s="76"/>
      <c r="GN43" s="76"/>
      <c r="GO43" s="76"/>
      <c r="GP43" s="76"/>
      <c r="GQ43" s="76"/>
      <c r="GR43" s="76"/>
      <c r="GS43" s="76"/>
      <c r="GT43" s="76"/>
      <c r="GU43" s="76"/>
    </row>
    <row r="44" spans="1:203">
      <c r="A44" s="60"/>
      <c r="B44" s="61"/>
      <c r="D44" s="61"/>
      <c r="E44" s="61"/>
      <c r="F44" s="63"/>
      <c r="G44" s="63"/>
      <c r="H44" s="63"/>
      <c r="I44" s="63"/>
      <c r="J44" s="64"/>
      <c r="K44" s="64" t="s">
        <v>34</v>
      </c>
      <c r="L44" s="65">
        <f>SUM(L$13:L43)</f>
        <v>0</v>
      </c>
      <c r="M44" s="65">
        <f>SUM(M$13:M43)</f>
        <v>0</v>
      </c>
      <c r="N44" s="65">
        <f>SUM(N$13:N43)</f>
        <v>0</v>
      </c>
      <c r="O44" s="65">
        <f>SUM(O$13:O43)</f>
        <v>0</v>
      </c>
      <c r="P44" s="65">
        <f>SUM(P$13:P43)</f>
        <v>0</v>
      </c>
    </row>
    <row r="45" spans="1:203">
      <c r="A45" s="60"/>
      <c r="B45" s="61"/>
      <c r="D45" s="61"/>
      <c r="E45" s="61"/>
      <c r="F45" s="63"/>
      <c r="G45" s="63"/>
      <c r="H45" s="63"/>
      <c r="I45" s="63"/>
      <c r="J45" s="63"/>
      <c r="K45" s="63"/>
      <c r="L45" s="63"/>
      <c r="M45" s="63"/>
      <c r="N45" s="63"/>
      <c r="O45" s="63"/>
      <c r="P45" s="63"/>
    </row>
    <row r="46" spans="1:203" s="66" customFormat="1" ht="15">
      <c r="B46" s="217" t="s">
        <v>396</v>
      </c>
      <c r="C46" s="218"/>
      <c r="D46"/>
      <c r="E46" s="39"/>
      <c r="F46" s="67"/>
      <c r="G46" s="67"/>
      <c r="H46" s="67"/>
      <c r="I46" s="67"/>
      <c r="J46" s="67"/>
      <c r="K46" s="68"/>
    </row>
    <row r="47" spans="1:203" s="66" customFormat="1" ht="15">
      <c r="B47" s="217"/>
      <c r="C47" s="208" t="s">
        <v>397</v>
      </c>
      <c r="D47"/>
      <c r="E47" s="39"/>
      <c r="F47" s="67"/>
      <c r="G47" s="67"/>
      <c r="H47" s="67"/>
      <c r="I47" s="67"/>
      <c r="J47" s="67"/>
      <c r="K47" s="68"/>
    </row>
    <row r="48" spans="1:203" s="66" customFormat="1">
      <c r="B48" s="217" t="s">
        <v>398</v>
      </c>
      <c r="C48" s="209"/>
      <c r="D48" s="205"/>
      <c r="E48" s="39"/>
      <c r="F48" s="68"/>
      <c r="G48" s="68"/>
      <c r="H48" s="68"/>
      <c r="I48" s="68"/>
      <c r="J48" s="68"/>
      <c r="K48" s="68"/>
    </row>
    <row r="49" spans="2:16" s="66" customFormat="1" ht="15">
      <c r="B49" s="217" t="s">
        <v>399</v>
      </c>
      <c r="C49" s="210"/>
      <c r="D49"/>
      <c r="E49" s="39"/>
    </row>
    <row r="50" spans="2:16" s="66" customFormat="1" ht="15">
      <c r="B50" s="217"/>
      <c r="C50" s="208" t="s">
        <v>397</v>
      </c>
      <c r="D50"/>
      <c r="E50" s="39"/>
    </row>
    <row r="51" spans="2:16">
      <c r="B51" s="217" t="s">
        <v>398</v>
      </c>
      <c r="C51" s="209"/>
      <c r="D51" s="205"/>
      <c r="F51" s="31"/>
      <c r="G51" s="31"/>
      <c r="H51" s="31"/>
      <c r="I51" s="31"/>
      <c r="J51" s="63"/>
      <c r="K51" s="63"/>
      <c r="L51" s="63"/>
      <c r="M51" s="63"/>
      <c r="N51" s="31"/>
      <c r="O51" s="31"/>
      <c r="P51" s="31"/>
    </row>
    <row r="52" spans="2:16">
      <c r="F52" s="31"/>
      <c r="G52" s="31"/>
      <c r="H52" s="31"/>
      <c r="I52" s="31"/>
      <c r="J52" s="31"/>
      <c r="K52" s="31"/>
      <c r="L52" s="31"/>
      <c r="M52" s="31"/>
      <c r="N52" s="31"/>
      <c r="O52" s="31"/>
      <c r="P52" s="31"/>
    </row>
    <row r="53" spans="2:16">
      <c r="F53" s="31"/>
      <c r="G53" s="31"/>
      <c r="H53" s="31"/>
      <c r="I53" s="31"/>
      <c r="J53" s="31"/>
      <c r="K53" s="31"/>
      <c r="L53" s="31"/>
      <c r="M53" s="31"/>
      <c r="N53" s="31"/>
      <c r="O53" s="31"/>
      <c r="P53" s="31"/>
    </row>
    <row r="54" spans="2:16">
      <c r="F54" s="31"/>
      <c r="G54" s="31"/>
      <c r="H54" s="31"/>
      <c r="I54" s="31"/>
      <c r="J54" s="31"/>
      <c r="K54" s="31"/>
      <c r="L54" s="31"/>
      <c r="M54" s="31"/>
      <c r="N54" s="31"/>
      <c r="O54" s="31"/>
      <c r="P54" s="31"/>
    </row>
    <row r="55" spans="2:16">
      <c r="F55" s="31"/>
      <c r="G55" s="31"/>
      <c r="H55" s="31"/>
      <c r="I55" s="31"/>
      <c r="J55" s="31"/>
      <c r="K55" s="31"/>
      <c r="L55" s="31"/>
      <c r="M55" s="31"/>
      <c r="N55" s="31"/>
      <c r="O55" s="31"/>
      <c r="P55" s="31"/>
    </row>
    <row r="56" spans="2:16">
      <c r="F56" s="31"/>
      <c r="G56" s="31"/>
      <c r="H56" s="31"/>
      <c r="I56" s="31"/>
      <c r="J56" s="31"/>
      <c r="K56" s="31"/>
      <c r="L56" s="31"/>
      <c r="M56" s="31"/>
      <c r="N56" s="31"/>
      <c r="O56" s="31"/>
      <c r="P56" s="31"/>
    </row>
    <row r="57" spans="2:16">
      <c r="F57" s="31"/>
      <c r="G57" s="31"/>
      <c r="H57" s="31"/>
      <c r="I57" s="31"/>
      <c r="J57" s="31"/>
      <c r="K57" s="31"/>
      <c r="L57" s="31"/>
      <c r="M57" s="31"/>
      <c r="N57" s="31"/>
      <c r="O57" s="31"/>
      <c r="P57" s="31"/>
    </row>
    <row r="58" spans="2:16">
      <c r="F58" s="31"/>
      <c r="G58" s="31"/>
      <c r="H58" s="31"/>
      <c r="I58" s="31"/>
      <c r="J58" s="31"/>
      <c r="K58" s="31"/>
      <c r="L58" s="31"/>
      <c r="M58" s="31"/>
      <c r="N58" s="31"/>
      <c r="O58" s="31"/>
      <c r="P58" s="31"/>
    </row>
    <row r="59" spans="2:16">
      <c r="F59" s="31"/>
      <c r="G59" s="31"/>
      <c r="H59" s="31"/>
      <c r="I59" s="31"/>
      <c r="J59" s="31"/>
      <c r="K59" s="31"/>
      <c r="L59" s="31"/>
      <c r="M59" s="31"/>
      <c r="N59" s="31"/>
      <c r="O59" s="31"/>
      <c r="P59" s="31"/>
    </row>
    <row r="60" spans="2:16">
      <c r="F60" s="31"/>
      <c r="G60" s="31"/>
      <c r="H60" s="31"/>
      <c r="I60" s="31"/>
      <c r="J60" s="31"/>
      <c r="K60" s="31"/>
      <c r="L60" s="31"/>
      <c r="M60" s="31"/>
      <c r="N60" s="31"/>
      <c r="O60" s="31"/>
      <c r="P60" s="31"/>
    </row>
    <row r="61" spans="2:16">
      <c r="F61" s="31"/>
      <c r="G61" s="31"/>
      <c r="H61" s="31"/>
      <c r="I61" s="31"/>
      <c r="J61" s="31"/>
      <c r="K61" s="31"/>
      <c r="L61" s="31"/>
      <c r="M61" s="31"/>
      <c r="N61" s="31"/>
      <c r="O61" s="31"/>
      <c r="P61" s="31"/>
    </row>
    <row r="62" spans="2:16">
      <c r="F62" s="31"/>
      <c r="G62" s="31"/>
      <c r="H62" s="31"/>
      <c r="I62" s="31"/>
      <c r="J62" s="31"/>
      <c r="K62" s="31"/>
      <c r="L62" s="31"/>
      <c r="M62" s="31"/>
      <c r="N62" s="31"/>
      <c r="O62" s="31"/>
      <c r="P62" s="31"/>
    </row>
    <row r="63" spans="2:16">
      <c r="F63" s="31"/>
      <c r="G63" s="31"/>
      <c r="H63" s="31"/>
      <c r="I63" s="31"/>
      <c r="J63" s="31"/>
      <c r="K63" s="31"/>
      <c r="L63" s="31"/>
      <c r="M63" s="31"/>
      <c r="N63" s="31"/>
      <c r="O63" s="31"/>
      <c r="P63" s="31"/>
    </row>
    <row r="64" spans="2:16">
      <c r="F64" s="31"/>
      <c r="G64" s="31"/>
      <c r="H64" s="31"/>
      <c r="I64" s="31"/>
      <c r="J64" s="31"/>
      <c r="K64" s="31"/>
      <c r="L64" s="31"/>
      <c r="M64" s="31"/>
      <c r="N64" s="31"/>
      <c r="O64" s="31"/>
      <c r="P64" s="31"/>
    </row>
    <row r="65" spans="6:16">
      <c r="F65" s="31"/>
      <c r="G65" s="31"/>
      <c r="H65" s="31"/>
      <c r="I65" s="31"/>
      <c r="J65" s="31"/>
      <c r="K65" s="31"/>
      <c r="L65" s="31"/>
      <c r="M65" s="31"/>
      <c r="N65" s="31"/>
      <c r="O65" s="31"/>
      <c r="P65" s="31"/>
    </row>
    <row r="66" spans="6:16">
      <c r="F66" s="31"/>
      <c r="G66" s="31"/>
      <c r="H66" s="31"/>
      <c r="I66" s="31"/>
      <c r="J66" s="31"/>
      <c r="K66" s="31"/>
      <c r="L66" s="31"/>
      <c r="M66" s="31"/>
      <c r="N66" s="31"/>
      <c r="O66" s="31"/>
      <c r="P66" s="31"/>
    </row>
    <row r="67" spans="6:16">
      <c r="F67" s="31"/>
      <c r="G67" s="31"/>
      <c r="H67" s="31"/>
      <c r="I67" s="31"/>
      <c r="J67" s="31"/>
      <c r="K67" s="31"/>
      <c r="L67" s="31"/>
      <c r="M67" s="31"/>
      <c r="N67" s="31"/>
      <c r="O67" s="31"/>
      <c r="P67" s="31"/>
    </row>
    <row r="68" spans="6:16">
      <c r="F68" s="31"/>
      <c r="G68" s="31"/>
      <c r="H68" s="31"/>
      <c r="I68" s="31"/>
      <c r="J68" s="31"/>
      <c r="K68" s="31"/>
      <c r="L68" s="31"/>
      <c r="M68" s="31"/>
      <c r="N68" s="31"/>
      <c r="O68" s="31"/>
      <c r="P68" s="31"/>
    </row>
    <row r="69" spans="6:16">
      <c r="F69" s="31"/>
      <c r="G69" s="31"/>
      <c r="H69" s="31"/>
      <c r="I69" s="31"/>
      <c r="J69" s="31"/>
      <c r="K69" s="31"/>
      <c r="L69" s="31"/>
      <c r="M69" s="31"/>
      <c r="N69" s="31"/>
      <c r="O69" s="31"/>
      <c r="P69" s="31"/>
    </row>
    <row r="70" spans="6:16">
      <c r="F70" s="31"/>
      <c r="G70" s="31"/>
      <c r="H70" s="31"/>
      <c r="I70" s="31"/>
      <c r="J70" s="31"/>
      <c r="K70" s="31"/>
      <c r="L70" s="31"/>
      <c r="M70" s="31"/>
      <c r="N70" s="31"/>
      <c r="O70" s="31"/>
      <c r="P70" s="31"/>
    </row>
    <row r="71" spans="6:16">
      <c r="F71" s="31"/>
      <c r="G71" s="31"/>
      <c r="H71" s="31"/>
      <c r="I71" s="31"/>
      <c r="J71" s="31"/>
      <c r="K71" s="31"/>
      <c r="L71" s="31"/>
      <c r="M71" s="31"/>
      <c r="N71" s="31"/>
      <c r="O71" s="31"/>
      <c r="P71" s="31"/>
    </row>
    <row r="72" spans="6:16">
      <c r="F72" s="31"/>
      <c r="G72" s="31"/>
      <c r="H72" s="31"/>
      <c r="I72" s="31"/>
      <c r="J72" s="31"/>
      <c r="K72" s="31"/>
      <c r="L72" s="31"/>
      <c r="M72" s="31"/>
      <c r="N72" s="31"/>
      <c r="O72" s="31"/>
      <c r="P72" s="31"/>
    </row>
    <row r="73" spans="6:16">
      <c r="F73" s="31"/>
      <c r="G73" s="31"/>
      <c r="H73" s="31"/>
      <c r="I73" s="31"/>
      <c r="J73" s="31"/>
      <c r="K73" s="31"/>
      <c r="L73" s="31"/>
      <c r="M73" s="31"/>
      <c r="N73" s="31"/>
      <c r="O73" s="31"/>
      <c r="P73" s="31"/>
    </row>
    <row r="74" spans="6:16">
      <c r="F74" s="31"/>
      <c r="G74" s="31"/>
      <c r="H74" s="31"/>
      <c r="I74" s="31"/>
      <c r="J74" s="31"/>
      <c r="K74" s="31"/>
      <c r="L74" s="31"/>
      <c r="M74" s="31"/>
      <c r="N74" s="31"/>
      <c r="O74" s="31"/>
      <c r="P74" s="31"/>
    </row>
    <row r="75" spans="6:16">
      <c r="F75" s="31"/>
      <c r="G75" s="31"/>
      <c r="H75" s="31"/>
      <c r="I75" s="31"/>
      <c r="J75" s="31"/>
      <c r="K75" s="31"/>
      <c r="L75" s="31"/>
      <c r="M75" s="31"/>
      <c r="N75" s="31"/>
      <c r="O75" s="31"/>
      <c r="P75" s="31"/>
    </row>
    <row r="76" spans="6:16">
      <c r="F76" s="31"/>
      <c r="G76" s="31"/>
      <c r="H76" s="31"/>
      <c r="I76" s="31"/>
      <c r="J76" s="31"/>
      <c r="K76" s="31"/>
      <c r="L76" s="31"/>
      <c r="M76" s="31"/>
      <c r="N76" s="31"/>
      <c r="O76" s="31"/>
      <c r="P76" s="31"/>
    </row>
    <row r="77" spans="6:16">
      <c r="F77" s="31"/>
      <c r="G77" s="31"/>
      <c r="H77" s="31"/>
      <c r="I77" s="31"/>
      <c r="J77" s="31"/>
      <c r="K77" s="31"/>
      <c r="L77" s="31"/>
      <c r="M77" s="31"/>
      <c r="N77" s="31"/>
      <c r="O77" s="31"/>
      <c r="P77" s="31"/>
    </row>
    <row r="78" spans="6:16">
      <c r="F78" s="31"/>
      <c r="G78" s="31"/>
      <c r="H78" s="31"/>
      <c r="I78" s="31"/>
      <c r="J78" s="31"/>
      <c r="K78" s="31"/>
      <c r="L78" s="31"/>
      <c r="M78" s="31"/>
      <c r="N78" s="31"/>
      <c r="O78" s="31"/>
      <c r="P78" s="31"/>
    </row>
    <row r="79" spans="6:16">
      <c r="F79" s="31"/>
      <c r="G79" s="31"/>
      <c r="H79" s="31"/>
      <c r="I79" s="31"/>
      <c r="J79" s="31"/>
      <c r="K79" s="31"/>
      <c r="L79" s="31"/>
      <c r="M79" s="31"/>
      <c r="N79" s="31"/>
      <c r="O79" s="31"/>
      <c r="P79" s="31"/>
    </row>
    <row r="80" spans="6: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row r="305" spans="6:16">
      <c r="F305" s="31"/>
      <c r="G305" s="31"/>
      <c r="H305" s="31"/>
      <c r="I305" s="31"/>
      <c r="J305" s="31"/>
      <c r="K305" s="31"/>
      <c r="L305" s="31"/>
      <c r="M305" s="31"/>
      <c r="N305" s="31"/>
      <c r="O305" s="31"/>
      <c r="P305" s="31"/>
    </row>
    <row r="306" spans="6:16">
      <c r="F306" s="31"/>
      <c r="G306" s="31"/>
      <c r="H306" s="31"/>
      <c r="I306" s="31"/>
      <c r="J306" s="31"/>
      <c r="K306" s="31"/>
      <c r="L306" s="31"/>
      <c r="M306" s="31"/>
      <c r="N306" s="31"/>
      <c r="O306" s="31"/>
      <c r="P306" s="31"/>
    </row>
    <row r="307" spans="6:16">
      <c r="F307" s="31"/>
      <c r="G307" s="31"/>
      <c r="H307" s="31"/>
      <c r="I307" s="31"/>
      <c r="J307" s="31"/>
      <c r="K307" s="31"/>
      <c r="L307" s="31"/>
      <c r="M307" s="31"/>
      <c r="N307" s="31"/>
      <c r="O307" s="31"/>
      <c r="P307" s="31"/>
    </row>
    <row r="308" spans="6:16">
      <c r="F308" s="31"/>
      <c r="G308" s="31"/>
      <c r="H308" s="31"/>
      <c r="I308" s="31"/>
      <c r="J308" s="31"/>
      <c r="K308" s="31"/>
      <c r="L308" s="31"/>
      <c r="M308" s="31"/>
      <c r="N308" s="31"/>
      <c r="O308" s="31"/>
      <c r="P308" s="31"/>
    </row>
    <row r="309" spans="6:16">
      <c r="F309" s="31"/>
      <c r="G309" s="31"/>
      <c r="H309" s="31"/>
      <c r="I309" s="31"/>
      <c r="J309" s="31"/>
      <c r="K309" s="31"/>
      <c r="L309" s="31"/>
      <c r="M309" s="31"/>
      <c r="N309" s="31"/>
      <c r="O309" s="31"/>
      <c r="P309" s="31"/>
    </row>
    <row r="310" spans="6:16">
      <c r="F310" s="31"/>
      <c r="G310" s="31"/>
      <c r="H310" s="31"/>
      <c r="I310" s="31"/>
      <c r="J310" s="31"/>
      <c r="K310" s="31"/>
      <c r="L310" s="31"/>
      <c r="M310" s="31"/>
      <c r="N310" s="31"/>
      <c r="O310" s="31"/>
      <c r="P310" s="31"/>
    </row>
    <row r="311" spans="6:16">
      <c r="F311" s="31"/>
      <c r="G311" s="31"/>
      <c r="H311" s="31"/>
      <c r="I311" s="31"/>
      <c r="J311" s="31"/>
      <c r="K311" s="31"/>
      <c r="L311" s="31"/>
      <c r="M311" s="31"/>
      <c r="N311" s="31"/>
      <c r="O311" s="31"/>
      <c r="P311" s="31"/>
    </row>
    <row r="312" spans="6:16">
      <c r="F312" s="31"/>
      <c r="G312" s="31"/>
      <c r="H312" s="31"/>
      <c r="I312" s="31"/>
      <c r="J312" s="31"/>
      <c r="K312" s="31"/>
      <c r="L312" s="31"/>
      <c r="M312" s="31"/>
      <c r="N312" s="31"/>
      <c r="O312" s="31"/>
      <c r="P312" s="31"/>
    </row>
    <row r="313" spans="6:16">
      <c r="F313" s="31"/>
      <c r="G313" s="31"/>
      <c r="H313" s="31"/>
      <c r="I313" s="31"/>
      <c r="J313" s="31"/>
      <c r="K313" s="31"/>
      <c r="L313" s="31"/>
      <c r="M313" s="31"/>
      <c r="N313" s="31"/>
      <c r="O313" s="31"/>
      <c r="P313" s="31"/>
    </row>
    <row r="314" spans="6:16">
      <c r="F314" s="31"/>
      <c r="G314" s="31"/>
      <c r="H314" s="31"/>
      <c r="I314" s="31"/>
      <c r="J314" s="31"/>
      <c r="K314" s="31"/>
      <c r="L314" s="31"/>
      <c r="M314" s="31"/>
      <c r="N314" s="31"/>
      <c r="O314" s="31"/>
      <c r="P314" s="31"/>
    </row>
    <row r="315" spans="6:16">
      <c r="F315" s="31"/>
      <c r="G315" s="31"/>
      <c r="H315" s="31"/>
      <c r="I315" s="31"/>
      <c r="J315" s="31"/>
      <c r="K315" s="31"/>
      <c r="L315" s="31"/>
      <c r="M315" s="31"/>
      <c r="N315" s="31"/>
      <c r="O315" s="31"/>
      <c r="P315" s="31"/>
    </row>
    <row r="316" spans="6:16">
      <c r="F316" s="31"/>
      <c r="G316" s="31"/>
      <c r="H316" s="31"/>
      <c r="I316" s="31"/>
      <c r="J316" s="31"/>
      <c r="K316" s="31"/>
      <c r="L316" s="31"/>
      <c r="M316" s="31"/>
      <c r="N316" s="31"/>
      <c r="O316" s="31"/>
      <c r="P316" s="31"/>
    </row>
    <row r="317" spans="6:16">
      <c r="F317" s="31"/>
      <c r="G317" s="31"/>
      <c r="H317" s="31"/>
      <c r="I317" s="31"/>
      <c r="J317" s="31"/>
      <c r="K317" s="31"/>
      <c r="L317" s="31"/>
      <c r="M317" s="31"/>
      <c r="N317" s="31"/>
      <c r="O317" s="31"/>
      <c r="P317" s="31"/>
    </row>
    <row r="318" spans="6:16">
      <c r="F318" s="31"/>
      <c r="G318" s="31"/>
      <c r="H318" s="31"/>
      <c r="I318" s="31"/>
      <c r="J318" s="31"/>
      <c r="K318" s="31"/>
      <c r="L318" s="31"/>
      <c r="M318" s="31"/>
      <c r="N318" s="31"/>
      <c r="O318" s="31"/>
      <c r="P318" s="31"/>
    </row>
    <row r="319" spans="6:16">
      <c r="F319" s="31"/>
      <c r="G319" s="31"/>
      <c r="H319" s="31"/>
      <c r="I319" s="31"/>
      <c r="J319" s="31"/>
      <c r="K319" s="31"/>
      <c r="L319" s="31"/>
      <c r="M319" s="31"/>
      <c r="N319" s="31"/>
      <c r="O319" s="31"/>
      <c r="P319" s="31"/>
    </row>
    <row r="320" spans="6:16">
      <c r="F320" s="31"/>
      <c r="G320" s="31"/>
      <c r="H320" s="31"/>
      <c r="I320" s="31"/>
      <c r="J320" s="31"/>
      <c r="K320" s="31"/>
      <c r="L320" s="31"/>
      <c r="M320" s="31"/>
      <c r="N320" s="31"/>
      <c r="O320" s="31"/>
      <c r="P320" s="31"/>
    </row>
    <row r="321" spans="6:16">
      <c r="F321" s="31"/>
      <c r="G321" s="31"/>
      <c r="H321" s="31"/>
      <c r="I321" s="31"/>
      <c r="J321" s="31"/>
      <c r="K321" s="31"/>
      <c r="L321" s="31"/>
      <c r="M321" s="31"/>
      <c r="N321" s="31"/>
      <c r="O321" s="31"/>
      <c r="P321" s="31"/>
    </row>
    <row r="322" spans="6:16">
      <c r="F322" s="31"/>
      <c r="G322" s="31"/>
      <c r="H322" s="31"/>
      <c r="I322" s="31"/>
      <c r="J322" s="31"/>
      <c r="K322" s="31"/>
      <c r="L322" s="31"/>
      <c r="M322" s="31"/>
      <c r="N322" s="31"/>
      <c r="O322" s="31"/>
      <c r="P322" s="31"/>
    </row>
    <row r="323" spans="6:16">
      <c r="F323" s="31"/>
      <c r="G323" s="31"/>
      <c r="H323" s="31"/>
      <c r="I323" s="31"/>
      <c r="J323" s="31"/>
      <c r="K323" s="31"/>
      <c r="L323" s="31"/>
      <c r="M323" s="31"/>
      <c r="N323" s="31"/>
      <c r="O323" s="31"/>
      <c r="P323" s="31"/>
    </row>
    <row r="324" spans="6:16">
      <c r="F324" s="31"/>
      <c r="G324" s="31"/>
      <c r="H324" s="31"/>
      <c r="I324" s="31"/>
      <c r="J324" s="31"/>
      <c r="K324" s="31"/>
      <c r="L324" s="31"/>
      <c r="M324" s="31"/>
      <c r="N324" s="31"/>
      <c r="O324" s="31"/>
      <c r="P324" s="31"/>
    </row>
    <row r="325" spans="6:16">
      <c r="F325" s="31"/>
      <c r="G325" s="31"/>
      <c r="H325" s="31"/>
      <c r="I325" s="31"/>
      <c r="J325" s="31"/>
      <c r="K325" s="31"/>
      <c r="L325" s="31"/>
      <c r="M325" s="31"/>
      <c r="N325" s="31"/>
      <c r="O325" s="31"/>
      <c r="P325" s="31"/>
    </row>
    <row r="326" spans="6:16">
      <c r="F326" s="31"/>
      <c r="G326" s="31"/>
      <c r="H326" s="31"/>
      <c r="I326" s="31"/>
      <c r="J326" s="31"/>
      <c r="K326" s="31"/>
      <c r="L326" s="31"/>
      <c r="M326" s="31"/>
      <c r="N326" s="31"/>
      <c r="O326" s="31"/>
      <c r="P326" s="31"/>
    </row>
    <row r="327" spans="6:16">
      <c r="F327" s="31"/>
      <c r="G327" s="31"/>
      <c r="H327" s="31"/>
      <c r="I327" s="31"/>
      <c r="J327" s="31"/>
      <c r="K327" s="31"/>
      <c r="L327" s="31"/>
      <c r="M327" s="31"/>
      <c r="N327" s="31"/>
      <c r="O327" s="31"/>
      <c r="P327" s="31"/>
    </row>
    <row r="328" spans="6:16">
      <c r="F328" s="31"/>
      <c r="G328" s="31"/>
      <c r="H328" s="31"/>
      <c r="I328" s="31"/>
      <c r="J328" s="31"/>
      <c r="K328" s="31"/>
      <c r="L328" s="31"/>
      <c r="M328" s="31"/>
      <c r="N328" s="31"/>
      <c r="O328" s="31"/>
      <c r="P328" s="31"/>
    </row>
    <row r="329" spans="6:16">
      <c r="F329" s="31"/>
      <c r="G329" s="31"/>
      <c r="H329" s="31"/>
      <c r="I329" s="31"/>
      <c r="J329" s="31"/>
      <c r="K329" s="31"/>
      <c r="L329" s="31"/>
      <c r="M329" s="31"/>
      <c r="N329" s="31"/>
      <c r="O329" s="31"/>
      <c r="P329" s="31"/>
    </row>
    <row r="330" spans="6:16">
      <c r="F330" s="31"/>
      <c r="G330" s="31"/>
      <c r="H330" s="31"/>
      <c r="I330" s="31"/>
      <c r="J330" s="31"/>
      <c r="K330" s="31"/>
      <c r="L330" s="31"/>
      <c r="M330" s="31"/>
      <c r="N330" s="31"/>
      <c r="O330" s="31"/>
      <c r="P330" s="31"/>
    </row>
    <row r="331" spans="6:16">
      <c r="F331" s="31"/>
      <c r="G331" s="31"/>
      <c r="H331" s="31"/>
      <c r="I331" s="31"/>
      <c r="J331" s="31"/>
      <c r="K331" s="31"/>
      <c r="L331" s="31"/>
      <c r="M331" s="31"/>
      <c r="N331" s="31"/>
      <c r="O331" s="31"/>
      <c r="P331" s="31"/>
    </row>
    <row r="332" spans="6:16">
      <c r="F332" s="31"/>
      <c r="G332" s="31"/>
      <c r="H332" s="31"/>
      <c r="I332" s="31"/>
      <c r="J332" s="31"/>
      <c r="K332" s="31"/>
      <c r="L332" s="31"/>
      <c r="M332" s="31"/>
      <c r="N332" s="31"/>
      <c r="O332" s="31"/>
      <c r="P332" s="31"/>
    </row>
    <row r="333" spans="6:16">
      <c r="F333" s="31"/>
      <c r="G333" s="31"/>
      <c r="H333" s="31"/>
      <c r="I333" s="31"/>
      <c r="J333" s="31"/>
      <c r="K333" s="31"/>
      <c r="L333" s="31"/>
      <c r="M333" s="31"/>
      <c r="N333" s="31"/>
      <c r="O333" s="31"/>
      <c r="P333" s="31"/>
    </row>
    <row r="334" spans="6:16">
      <c r="F334" s="31"/>
      <c r="G334" s="31"/>
      <c r="H334" s="31"/>
      <c r="I334" s="31"/>
      <c r="J334" s="31"/>
      <c r="K334" s="31"/>
      <c r="L334" s="31"/>
      <c r="M334" s="31"/>
      <c r="N334" s="31"/>
      <c r="O334" s="31"/>
      <c r="P334" s="31"/>
    </row>
    <row r="335" spans="6:16">
      <c r="F335" s="31"/>
      <c r="G335" s="31"/>
      <c r="H335" s="31"/>
      <c r="I335" s="31"/>
      <c r="J335" s="31"/>
      <c r="K335" s="31"/>
      <c r="L335" s="31"/>
      <c r="M335" s="31"/>
      <c r="N335" s="31"/>
      <c r="O335" s="31"/>
      <c r="P335" s="31"/>
    </row>
    <row r="336" spans="6:16">
      <c r="F336" s="31"/>
      <c r="G336" s="31"/>
      <c r="H336" s="31"/>
      <c r="I336" s="31"/>
      <c r="J336" s="31"/>
      <c r="K336" s="31"/>
      <c r="L336" s="31"/>
      <c r="M336" s="31"/>
      <c r="N336" s="31"/>
      <c r="O336" s="31"/>
      <c r="P336" s="31"/>
    </row>
    <row r="337" spans="6:16">
      <c r="F337" s="31"/>
      <c r="G337" s="31"/>
      <c r="H337" s="31"/>
      <c r="I337" s="31"/>
      <c r="J337" s="31"/>
      <c r="K337" s="31"/>
      <c r="L337" s="31"/>
      <c r="M337" s="31"/>
      <c r="N337" s="31"/>
      <c r="O337" s="31"/>
      <c r="P337" s="31"/>
    </row>
    <row r="338" spans="6:16">
      <c r="F338" s="31"/>
      <c r="G338" s="31"/>
      <c r="H338" s="31"/>
      <c r="I338" s="31"/>
      <c r="J338" s="31"/>
      <c r="K338" s="31"/>
      <c r="L338" s="31"/>
      <c r="M338" s="31"/>
      <c r="N338" s="31"/>
      <c r="O338" s="31"/>
      <c r="P338" s="31"/>
    </row>
    <row r="339" spans="6:16">
      <c r="F339" s="31"/>
      <c r="G339" s="31"/>
      <c r="H339" s="31"/>
      <c r="I339" s="31"/>
      <c r="J339" s="31"/>
      <c r="K339" s="31"/>
      <c r="L339" s="31"/>
      <c r="M339" s="31"/>
      <c r="N339" s="31"/>
      <c r="O339" s="31"/>
      <c r="P339" s="31"/>
    </row>
    <row r="340" spans="6:16">
      <c r="F340" s="31"/>
      <c r="G340" s="31"/>
      <c r="H340" s="31"/>
      <c r="I340" s="31"/>
      <c r="J340" s="31"/>
      <c r="K340" s="31"/>
      <c r="L340" s="31"/>
      <c r="M340" s="31"/>
      <c r="N340" s="31"/>
      <c r="O340" s="31"/>
      <c r="P340" s="31"/>
    </row>
    <row r="341" spans="6:16">
      <c r="F341" s="31"/>
      <c r="G341" s="31"/>
      <c r="H341" s="31"/>
      <c r="I341" s="31"/>
      <c r="J341" s="31"/>
      <c r="K341" s="31"/>
      <c r="L341" s="31"/>
      <c r="M341" s="31"/>
      <c r="N341" s="31"/>
      <c r="O341" s="31"/>
      <c r="P341"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76" fitToHeight="0" orientation="landscape" r:id="rId1"/>
  <headerFooter scaleWithDoc="0">
    <oddFooter>&amp;C&amp;A&amp;R&amp;P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E863F-780F-4666-B08A-FA126FD81778}">
  <sheetPr>
    <tabColor rgb="FF002060"/>
    <pageSetUpPr fitToPage="1"/>
  </sheetPr>
  <dimension ref="A1:GS301"/>
  <sheetViews>
    <sheetView view="pageBreakPreview" topLeftCell="A10" zoomScale="115" zoomScaleNormal="100" zoomScaleSheetLayoutView="115" workbookViewId="0">
      <selection activeCell="G2" sqref="G2"/>
    </sheetView>
  </sheetViews>
  <sheetFormatPr defaultColWidth="9.28515625" defaultRowHeight="12.75"/>
  <cols>
    <col min="1" max="1" width="5" style="20" customWidth="1"/>
    <col min="2" max="2" width="13.42578125" style="24" customWidth="1"/>
    <col min="3" max="3" width="37.28515625" style="24" customWidth="1"/>
    <col min="4" max="4" width="6.28515625" style="24" customWidth="1"/>
    <col min="5" max="5" width="7.7109375" style="27" customWidth="1"/>
    <col min="6" max="6" width="8.28515625" style="24" customWidth="1"/>
    <col min="7" max="7" width="7" style="24" customWidth="1"/>
    <col min="8" max="8" width="8.7109375" style="24" customWidth="1"/>
    <col min="9" max="9" width="7.7109375" style="24" bestFit="1" customWidth="1"/>
    <col min="10" max="10" width="8" style="24" customWidth="1"/>
    <col min="11" max="11" width="9" style="24" customWidth="1"/>
    <col min="12" max="12" width="7.7109375" style="24" customWidth="1"/>
    <col min="13" max="13" width="9" style="24" customWidth="1"/>
    <col min="14" max="14" width="9.28515625" style="24"/>
    <col min="15" max="15" width="9.7109375" style="24" customWidth="1"/>
    <col min="16" max="16" width="10" style="24" customWidth="1"/>
    <col min="17" max="16384" width="9.28515625" style="24"/>
  </cols>
  <sheetData>
    <row r="1" spans="1:16">
      <c r="B1" s="21"/>
      <c r="C1" s="21"/>
      <c r="D1" s="21"/>
      <c r="E1" s="21"/>
      <c r="F1" s="21"/>
      <c r="G1" s="22" t="s">
        <v>10</v>
      </c>
      <c r="H1" s="23" t="str">
        <f>[9]Kopsavilkums!B23</f>
        <v>V-3</v>
      </c>
      <c r="I1" s="21"/>
      <c r="J1" s="21"/>
      <c r="K1" s="21"/>
      <c r="L1" s="21"/>
      <c r="M1" s="21"/>
      <c r="N1" s="21"/>
      <c r="O1" s="21"/>
      <c r="P1" s="21"/>
    </row>
    <row r="2" spans="1:16">
      <c r="B2" s="25"/>
      <c r="C2" s="25"/>
      <c r="D2" s="25"/>
      <c r="E2" s="25"/>
      <c r="F2" s="25"/>
      <c r="G2" s="21" t="s">
        <v>381</v>
      </c>
      <c r="H2" s="25"/>
      <c r="I2" s="25"/>
      <c r="J2" s="25"/>
      <c r="K2" s="25"/>
      <c r="L2" s="25"/>
      <c r="M2" s="25"/>
      <c r="N2" s="25"/>
      <c r="O2" s="25"/>
      <c r="P2" s="25"/>
    </row>
    <row r="3" spans="1:16">
      <c r="C3" s="26"/>
      <c r="F3" s="28"/>
    </row>
    <row r="4" spans="1:16">
      <c r="A4" s="185" t="s">
        <v>401</v>
      </c>
    </row>
    <row r="5" spans="1:16">
      <c r="A5" s="185" t="s">
        <v>394</v>
      </c>
    </row>
    <row r="6" spans="1:16">
      <c r="A6" s="185" t="s">
        <v>395</v>
      </c>
      <c r="M6" s="29" t="s">
        <v>11</v>
      </c>
      <c r="O6" s="30">
        <f>P23</f>
        <v>0</v>
      </c>
      <c r="P6" s="29" t="s">
        <v>12</v>
      </c>
    </row>
    <row r="7" spans="1:16">
      <c r="A7" s="24" t="s">
        <v>13</v>
      </c>
    </row>
    <row r="8" spans="1:16">
      <c r="A8" s="29"/>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56.25" customHeight="1">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ht="25.5">
      <c r="A13" s="70">
        <v>1</v>
      </c>
      <c r="B13" s="70" t="s">
        <v>29</v>
      </c>
      <c r="C13" s="71" t="s">
        <v>98</v>
      </c>
      <c r="D13" s="70" t="s">
        <v>30</v>
      </c>
      <c r="E13" s="74">
        <v>152</v>
      </c>
      <c r="F13" s="52"/>
      <c r="G13" s="53"/>
      <c r="H13" s="54"/>
      <c r="I13" s="54"/>
      <c r="J13" s="72"/>
      <c r="K13" s="56"/>
      <c r="L13" s="57"/>
      <c r="M13" s="57"/>
      <c r="N13" s="57"/>
      <c r="O13" s="57"/>
      <c r="P13" s="57"/>
    </row>
    <row r="14" spans="1:16">
      <c r="A14" s="70">
        <v>2</v>
      </c>
      <c r="B14" s="70" t="s">
        <v>29</v>
      </c>
      <c r="C14" s="71" t="s">
        <v>99</v>
      </c>
      <c r="D14" s="70" t="s">
        <v>32</v>
      </c>
      <c r="E14" s="70">
        <v>1</v>
      </c>
      <c r="F14" s="52"/>
      <c r="G14" s="53"/>
      <c r="H14" s="54"/>
      <c r="I14" s="54"/>
      <c r="J14" s="72"/>
      <c r="K14" s="56"/>
      <c r="L14" s="57"/>
      <c r="M14" s="57"/>
      <c r="N14" s="57"/>
      <c r="O14" s="57"/>
      <c r="P14" s="57"/>
    </row>
    <row r="15" spans="1:16" ht="25.5">
      <c r="A15" s="70">
        <v>3</v>
      </c>
      <c r="B15" s="70" t="s">
        <v>29</v>
      </c>
      <c r="C15" s="71" t="s">
        <v>100</v>
      </c>
      <c r="D15" s="70" t="s">
        <v>32</v>
      </c>
      <c r="E15" s="70">
        <v>1</v>
      </c>
      <c r="F15" s="52"/>
      <c r="G15" s="53"/>
      <c r="H15" s="54"/>
      <c r="I15" s="54"/>
      <c r="J15" s="72"/>
      <c r="K15" s="56"/>
      <c r="L15" s="57"/>
      <c r="M15" s="57"/>
      <c r="N15" s="57"/>
      <c r="O15" s="57"/>
      <c r="P15" s="57"/>
    </row>
    <row r="16" spans="1:16" ht="25.5">
      <c r="A16" s="70">
        <v>4</v>
      </c>
      <c r="B16" s="70" t="s">
        <v>29</v>
      </c>
      <c r="C16" s="71" t="s">
        <v>101</v>
      </c>
      <c r="D16" s="70" t="s">
        <v>32</v>
      </c>
      <c r="E16" s="70">
        <v>7</v>
      </c>
      <c r="F16" s="52"/>
      <c r="G16" s="53"/>
      <c r="H16" s="54"/>
      <c r="I16" s="54"/>
      <c r="J16" s="72"/>
      <c r="K16" s="56"/>
      <c r="L16" s="57"/>
      <c r="M16" s="57"/>
      <c r="N16" s="57"/>
      <c r="O16" s="57"/>
      <c r="P16" s="57"/>
    </row>
    <row r="17" spans="1:201">
      <c r="A17" s="70">
        <v>5</v>
      </c>
      <c r="B17" s="70" t="s">
        <v>29</v>
      </c>
      <c r="C17" s="73" t="s">
        <v>46</v>
      </c>
      <c r="D17" s="70" t="s">
        <v>47</v>
      </c>
      <c r="E17" s="70">
        <v>29</v>
      </c>
      <c r="F17" s="52"/>
      <c r="G17" s="53"/>
      <c r="H17" s="54"/>
      <c r="I17" s="54"/>
      <c r="J17" s="72"/>
      <c r="K17" s="56"/>
      <c r="L17" s="57"/>
      <c r="M17" s="57"/>
      <c r="N17" s="57"/>
      <c r="O17" s="57"/>
      <c r="P17" s="57"/>
    </row>
    <row r="18" spans="1:201">
      <c r="A18" s="70">
        <v>6</v>
      </c>
      <c r="B18" s="70" t="s">
        <v>29</v>
      </c>
      <c r="C18" s="73" t="s">
        <v>48</v>
      </c>
      <c r="D18" s="70" t="s">
        <v>47</v>
      </c>
      <c r="E18" s="70">
        <v>12</v>
      </c>
      <c r="F18" s="52"/>
      <c r="G18" s="53"/>
      <c r="H18" s="54"/>
      <c r="I18" s="54"/>
      <c r="J18" s="72"/>
      <c r="K18" s="56"/>
      <c r="L18" s="57"/>
      <c r="M18" s="57"/>
      <c r="N18" s="57"/>
      <c r="O18" s="57"/>
      <c r="P18" s="57"/>
    </row>
    <row r="19" spans="1:201" ht="25.5">
      <c r="A19" s="70">
        <v>7</v>
      </c>
      <c r="B19" s="70" t="s">
        <v>29</v>
      </c>
      <c r="C19" s="71" t="s">
        <v>50</v>
      </c>
      <c r="D19" s="70" t="s">
        <v>51</v>
      </c>
      <c r="E19" s="74">
        <v>45.6</v>
      </c>
      <c r="F19" s="52"/>
      <c r="G19" s="53"/>
      <c r="H19" s="54"/>
      <c r="I19" s="54"/>
      <c r="J19" s="72"/>
      <c r="K19" s="56"/>
      <c r="L19" s="57"/>
      <c r="M19" s="57"/>
      <c r="N19" s="57"/>
      <c r="O19" s="57"/>
      <c r="P19" s="57"/>
    </row>
    <row r="20" spans="1:201" s="77" customFormat="1" ht="15">
      <c r="A20" s="70">
        <v>8</v>
      </c>
      <c r="B20" s="75" t="s">
        <v>29</v>
      </c>
      <c r="C20" s="71" t="s">
        <v>55</v>
      </c>
      <c r="D20" s="70" t="s">
        <v>56</v>
      </c>
      <c r="E20" s="70">
        <v>1</v>
      </c>
      <c r="F20" s="52"/>
      <c r="G20" s="53"/>
      <c r="H20" s="54"/>
      <c r="I20" s="54"/>
      <c r="J20" s="72"/>
      <c r="K20" s="56"/>
      <c r="L20" s="57"/>
      <c r="M20" s="57"/>
      <c r="N20" s="57"/>
      <c r="O20" s="57"/>
      <c r="P20" s="57"/>
      <c r="Q20" s="76"/>
      <c r="R20" s="76"/>
      <c r="S20" s="76"/>
      <c r="T20" s="76"/>
      <c r="U20" s="76"/>
      <c r="V20" s="76"/>
      <c r="W20" s="76"/>
      <c r="X20" s="76"/>
      <c r="Y20" s="76"/>
      <c r="Z20" s="76"/>
      <c r="AA20" s="76"/>
      <c r="AB20" s="76"/>
      <c r="AC20" s="76"/>
      <c r="AD20" s="76"/>
      <c r="AE20" s="76"/>
      <c r="AF20" s="76"/>
      <c r="AG20" s="76"/>
      <c r="AH20" s="76"/>
      <c r="AI20" s="76"/>
      <c r="AJ20" s="76"/>
      <c r="AK20" s="76"/>
      <c r="AL20" s="76"/>
      <c r="AM20" s="76"/>
      <c r="AN20" s="76"/>
      <c r="AO20" s="76"/>
      <c r="AP20" s="76"/>
      <c r="AQ20" s="76"/>
      <c r="AR20" s="76"/>
      <c r="AS20" s="76"/>
      <c r="AT20" s="76"/>
      <c r="AU20" s="76"/>
      <c r="AV20" s="76"/>
      <c r="AW20" s="76"/>
      <c r="AX20" s="76"/>
      <c r="AY20" s="76"/>
      <c r="AZ20" s="76"/>
      <c r="BA20" s="76"/>
      <c r="BB20" s="76"/>
      <c r="BC20" s="76"/>
      <c r="BD20" s="76"/>
      <c r="BE20" s="76"/>
      <c r="BF20" s="76"/>
      <c r="BG20" s="76"/>
      <c r="BH20" s="76"/>
      <c r="BI20" s="76"/>
      <c r="BJ20" s="76"/>
      <c r="BK20" s="76"/>
      <c r="BL20" s="76"/>
      <c r="BM20" s="76"/>
      <c r="BN20" s="76"/>
      <c r="BO20" s="76"/>
      <c r="BP20" s="76"/>
      <c r="BQ20" s="76"/>
      <c r="BR20" s="76"/>
      <c r="BS20" s="76"/>
      <c r="BT20" s="76"/>
      <c r="BU20" s="76"/>
      <c r="BV20" s="76"/>
      <c r="BW20" s="76"/>
      <c r="BX20" s="76"/>
      <c r="BY20" s="76"/>
      <c r="BZ20" s="76"/>
      <c r="CA20" s="76"/>
      <c r="CB20" s="76"/>
      <c r="CC20" s="76"/>
      <c r="CD20" s="76"/>
      <c r="CE20" s="76"/>
      <c r="CF20" s="76"/>
      <c r="CG20" s="76"/>
      <c r="CH20" s="76"/>
      <c r="CI20" s="76"/>
      <c r="CJ20" s="76"/>
      <c r="CK20" s="76"/>
      <c r="CL20" s="76"/>
      <c r="CM20" s="76"/>
      <c r="CN20" s="76"/>
      <c r="CO20" s="76"/>
      <c r="CP20" s="76"/>
      <c r="CQ20" s="76"/>
      <c r="CR20" s="76"/>
      <c r="CS20" s="76"/>
      <c r="CT20" s="76"/>
      <c r="CU20" s="76"/>
      <c r="CV20" s="76"/>
      <c r="CW20" s="76"/>
      <c r="CX20" s="76"/>
      <c r="CY20" s="76"/>
      <c r="CZ20" s="76"/>
      <c r="DA20" s="76"/>
      <c r="DB20" s="76"/>
      <c r="DC20" s="76"/>
      <c r="DD20" s="76"/>
      <c r="DE20" s="76"/>
      <c r="DF20" s="76"/>
      <c r="DG20" s="76"/>
      <c r="DH20" s="76"/>
      <c r="DI20" s="76"/>
      <c r="DJ20" s="76"/>
      <c r="DK20" s="76"/>
      <c r="DL20" s="76"/>
      <c r="DM20" s="76"/>
      <c r="DN20" s="76"/>
      <c r="DO20" s="76"/>
      <c r="DP20" s="76"/>
      <c r="DQ20" s="76"/>
      <c r="DR20" s="76"/>
      <c r="DS20" s="76"/>
      <c r="DT20" s="76"/>
      <c r="DU20" s="76"/>
      <c r="DV20" s="76"/>
      <c r="DW20" s="76"/>
      <c r="DX20" s="76"/>
      <c r="DY20" s="76"/>
      <c r="DZ20" s="76"/>
      <c r="EA20" s="76"/>
      <c r="EB20" s="76"/>
      <c r="EC20" s="76"/>
      <c r="ED20" s="76"/>
      <c r="EE20" s="76"/>
      <c r="EF20" s="76"/>
      <c r="EG20" s="76"/>
      <c r="EH20" s="76"/>
      <c r="EI20" s="76"/>
      <c r="EJ20" s="76"/>
      <c r="EK20" s="76"/>
      <c r="EL20" s="76"/>
      <c r="EM20" s="76"/>
      <c r="EN20" s="76"/>
      <c r="EO20" s="76"/>
      <c r="EP20" s="76"/>
      <c r="EQ20" s="76"/>
      <c r="ER20" s="76"/>
      <c r="ES20" s="76"/>
      <c r="ET20" s="76"/>
      <c r="EU20" s="76"/>
      <c r="EV20" s="76"/>
      <c r="EW20" s="76"/>
      <c r="EX20" s="76"/>
      <c r="EY20" s="76"/>
      <c r="EZ20" s="76"/>
      <c r="FA20" s="76"/>
      <c r="FB20" s="76"/>
      <c r="FC20" s="76"/>
      <c r="FD20" s="76"/>
      <c r="FE20" s="76"/>
      <c r="FF20" s="76"/>
      <c r="FG20" s="76"/>
      <c r="FH20" s="76"/>
      <c r="FI20" s="76"/>
      <c r="FJ20" s="76"/>
      <c r="FK20" s="76"/>
      <c r="FL20" s="76"/>
      <c r="FM20" s="76"/>
      <c r="FN20" s="76"/>
      <c r="FO20" s="76"/>
      <c r="FP20" s="76"/>
      <c r="FQ20" s="76"/>
      <c r="FR20" s="76"/>
      <c r="FS20" s="76"/>
      <c r="FT20" s="76"/>
      <c r="FU20" s="76"/>
      <c r="FV20" s="76"/>
      <c r="FW20" s="76"/>
      <c r="FX20" s="76"/>
      <c r="FY20" s="76"/>
      <c r="FZ20" s="76"/>
      <c r="GA20" s="76"/>
      <c r="GB20" s="76"/>
      <c r="GC20" s="76"/>
      <c r="GD20" s="76"/>
      <c r="GE20" s="76"/>
      <c r="GF20" s="76"/>
      <c r="GG20" s="76"/>
      <c r="GH20" s="76"/>
      <c r="GI20" s="76"/>
      <c r="GJ20" s="76"/>
      <c r="GK20" s="76"/>
      <c r="GL20" s="76"/>
      <c r="GM20" s="76"/>
      <c r="GN20" s="76"/>
      <c r="GO20" s="76"/>
      <c r="GP20" s="76"/>
      <c r="GQ20" s="76"/>
      <c r="GR20" s="76"/>
      <c r="GS20" s="76"/>
    </row>
    <row r="21" spans="1:201" s="77" customFormat="1" ht="15">
      <c r="A21" s="70">
        <v>9</v>
      </c>
      <c r="B21" s="75" t="s">
        <v>29</v>
      </c>
      <c r="C21" s="71" t="s">
        <v>57</v>
      </c>
      <c r="D21" s="70" t="s">
        <v>56</v>
      </c>
      <c r="E21" s="70">
        <v>1</v>
      </c>
      <c r="F21" s="52"/>
      <c r="G21" s="53"/>
      <c r="H21" s="54"/>
      <c r="I21" s="54"/>
      <c r="J21" s="72"/>
      <c r="K21" s="56"/>
      <c r="L21" s="57"/>
      <c r="M21" s="57"/>
      <c r="N21" s="57"/>
      <c r="O21" s="57"/>
      <c r="P21" s="57"/>
      <c r="Q21" s="76"/>
      <c r="R21" s="76"/>
      <c r="S21" s="76"/>
      <c r="T21" s="76"/>
      <c r="U21" s="76"/>
      <c r="V21" s="76"/>
      <c r="W21" s="76"/>
      <c r="X21" s="76"/>
      <c r="Y21" s="76"/>
      <c r="Z21" s="76"/>
      <c r="AA21" s="76"/>
      <c r="AB21" s="76"/>
      <c r="AC21" s="76"/>
      <c r="AD21" s="76"/>
      <c r="AE21" s="76"/>
      <c r="AF21" s="76"/>
      <c r="AG21" s="76"/>
      <c r="AH21" s="76"/>
      <c r="AI21" s="76"/>
      <c r="AJ21" s="76"/>
      <c r="AK21" s="76"/>
      <c r="AL21" s="76"/>
      <c r="AM21" s="76"/>
      <c r="AN21" s="76"/>
      <c r="AO21" s="76"/>
      <c r="AP21" s="76"/>
      <c r="AQ21" s="76"/>
      <c r="AR21" s="76"/>
      <c r="AS21" s="76"/>
      <c r="AT21" s="76"/>
      <c r="AU21" s="76"/>
      <c r="AV21" s="76"/>
      <c r="AW21" s="76"/>
      <c r="AX21" s="76"/>
      <c r="AY21" s="76"/>
      <c r="AZ21" s="76"/>
      <c r="BA21" s="76"/>
      <c r="BB21" s="76"/>
      <c r="BC21" s="76"/>
      <c r="BD21" s="76"/>
      <c r="BE21" s="76"/>
      <c r="BF21" s="76"/>
      <c r="BG21" s="76"/>
      <c r="BH21" s="76"/>
      <c r="BI21" s="76"/>
      <c r="BJ21" s="76"/>
      <c r="BK21" s="76"/>
      <c r="BL21" s="76"/>
      <c r="BM21" s="76"/>
      <c r="BN21" s="76"/>
      <c r="BO21" s="76"/>
      <c r="BP21" s="76"/>
      <c r="BQ21" s="76"/>
      <c r="BR21" s="76"/>
      <c r="BS21" s="76"/>
      <c r="BT21" s="76"/>
      <c r="BU21" s="76"/>
      <c r="BV21" s="76"/>
      <c r="BW21" s="76"/>
      <c r="BX21" s="76"/>
      <c r="BY21" s="76"/>
      <c r="BZ21" s="76"/>
      <c r="CA21" s="76"/>
      <c r="CB21" s="76"/>
      <c r="CC21" s="76"/>
      <c r="CD21" s="76"/>
      <c r="CE21" s="76"/>
      <c r="CF21" s="76"/>
      <c r="CG21" s="76"/>
      <c r="CH21" s="76"/>
      <c r="CI21" s="76"/>
      <c r="CJ21" s="76"/>
      <c r="CK21" s="76"/>
      <c r="CL21" s="76"/>
      <c r="CM21" s="76"/>
      <c r="CN21" s="76"/>
      <c r="CO21" s="76"/>
      <c r="CP21" s="76"/>
      <c r="CQ21" s="76"/>
      <c r="CR21" s="76"/>
      <c r="CS21" s="76"/>
      <c r="CT21" s="76"/>
      <c r="CU21" s="76"/>
      <c r="CV21" s="76"/>
      <c r="CW21" s="76"/>
      <c r="CX21" s="76"/>
      <c r="CY21" s="76"/>
      <c r="CZ21" s="76"/>
      <c r="DA21" s="76"/>
      <c r="DB21" s="76"/>
      <c r="DC21" s="76"/>
      <c r="DD21" s="76"/>
      <c r="DE21" s="76"/>
      <c r="DF21" s="76"/>
      <c r="DG21" s="76"/>
      <c r="DH21" s="76"/>
      <c r="DI21" s="76"/>
      <c r="DJ21" s="76"/>
      <c r="DK21" s="76"/>
      <c r="DL21" s="76"/>
      <c r="DM21" s="76"/>
      <c r="DN21" s="76"/>
      <c r="DO21" s="76"/>
      <c r="DP21" s="76"/>
      <c r="DQ21" s="76"/>
      <c r="DR21" s="76"/>
      <c r="DS21" s="76"/>
      <c r="DT21" s="76"/>
      <c r="DU21" s="76"/>
      <c r="DV21" s="76"/>
      <c r="DW21" s="76"/>
      <c r="DX21" s="76"/>
      <c r="DY21" s="76"/>
      <c r="DZ21" s="76"/>
      <c r="EA21" s="76"/>
      <c r="EB21" s="76"/>
      <c r="EC21" s="76"/>
      <c r="ED21" s="76"/>
      <c r="EE21" s="76"/>
      <c r="EF21" s="76"/>
      <c r="EG21" s="76"/>
      <c r="EH21" s="76"/>
      <c r="EI21" s="76"/>
      <c r="EJ21" s="76"/>
      <c r="EK21" s="76"/>
      <c r="EL21" s="76"/>
      <c r="EM21" s="76"/>
      <c r="EN21" s="76"/>
      <c r="EO21" s="76"/>
      <c r="EP21" s="76"/>
      <c r="EQ21" s="76"/>
      <c r="ER21" s="76"/>
      <c r="ES21" s="76"/>
      <c r="ET21" s="76"/>
      <c r="EU21" s="76"/>
      <c r="EV21" s="76"/>
      <c r="EW21" s="76"/>
      <c r="EX21" s="76"/>
      <c r="EY21" s="76"/>
      <c r="EZ21" s="76"/>
      <c r="FA21" s="76"/>
      <c r="FB21" s="76"/>
      <c r="FC21" s="76"/>
      <c r="FD21" s="76"/>
      <c r="FE21" s="76"/>
      <c r="FF21" s="76"/>
      <c r="FG21" s="76"/>
      <c r="FH21" s="76"/>
      <c r="FI21" s="76"/>
      <c r="FJ21" s="76"/>
      <c r="FK21" s="76"/>
      <c r="FL21" s="76"/>
      <c r="FM21" s="76"/>
      <c r="FN21" s="76"/>
      <c r="FO21" s="76"/>
      <c r="FP21" s="76"/>
      <c r="FQ21" s="76"/>
      <c r="FR21" s="76"/>
      <c r="FS21" s="76"/>
      <c r="FT21" s="76"/>
      <c r="FU21" s="76"/>
      <c r="FV21" s="76"/>
      <c r="FW21" s="76"/>
      <c r="FX21" s="76"/>
      <c r="FY21" s="76"/>
      <c r="FZ21" s="76"/>
      <c r="GA21" s="76"/>
      <c r="GB21" s="76"/>
      <c r="GC21" s="76"/>
      <c r="GD21" s="76"/>
      <c r="GE21" s="76"/>
      <c r="GF21" s="76"/>
      <c r="GG21" s="76"/>
      <c r="GH21" s="76"/>
      <c r="GI21" s="76"/>
      <c r="GJ21" s="76"/>
      <c r="GK21" s="76"/>
      <c r="GL21" s="76"/>
      <c r="GM21" s="76"/>
      <c r="GN21" s="76"/>
      <c r="GO21" s="76"/>
      <c r="GP21" s="76"/>
      <c r="GQ21" s="76"/>
      <c r="GR21" s="76"/>
      <c r="GS21" s="76"/>
    </row>
    <row r="22" spans="1:201">
      <c r="A22" s="108"/>
      <c r="B22" s="109"/>
      <c r="C22" s="110"/>
      <c r="D22" s="111"/>
      <c r="E22" s="111"/>
      <c r="F22" s="112"/>
      <c r="G22" s="113"/>
      <c r="H22" s="112"/>
      <c r="I22" s="112"/>
      <c r="J22" s="112"/>
      <c r="K22" s="112"/>
      <c r="L22" s="114"/>
      <c r="M22" s="114"/>
      <c r="N22" s="114"/>
      <c r="O22" s="114"/>
      <c r="P22" s="114"/>
    </row>
    <row r="23" spans="1:201">
      <c r="A23" s="60"/>
      <c r="B23" s="61"/>
      <c r="D23" s="61"/>
      <c r="E23" s="61"/>
      <c r="F23" s="63"/>
      <c r="G23" s="63"/>
      <c r="H23" s="63"/>
      <c r="I23" s="63"/>
      <c r="J23" s="64"/>
      <c r="K23" s="64" t="s">
        <v>34</v>
      </c>
      <c r="L23" s="65">
        <f>SUM(L$13:L22)</f>
        <v>0</v>
      </c>
      <c r="M23" s="65">
        <f>SUM(M$13:M22)</f>
        <v>0</v>
      </c>
      <c r="N23" s="65">
        <f>SUM(N$13:N22)</f>
        <v>0</v>
      </c>
      <c r="O23" s="65">
        <f>SUM(O$13:O22)</f>
        <v>0</v>
      </c>
      <c r="P23" s="65">
        <f>SUM(P$13:P22)</f>
        <v>0</v>
      </c>
    </row>
    <row r="24" spans="1:201">
      <c r="A24" s="60"/>
      <c r="B24" s="61"/>
      <c r="D24" s="61"/>
      <c r="E24" s="61"/>
      <c r="F24" s="63"/>
      <c r="G24" s="63"/>
      <c r="H24" s="63"/>
      <c r="I24" s="63"/>
      <c r="J24" s="63"/>
      <c r="K24" s="63"/>
      <c r="L24" s="63"/>
      <c r="M24" s="63"/>
      <c r="N24" s="63"/>
      <c r="O24" s="63"/>
      <c r="P24" s="63"/>
    </row>
    <row r="25" spans="1:201" s="66" customFormat="1" ht="15">
      <c r="B25" s="217" t="s">
        <v>396</v>
      </c>
      <c r="C25" s="218"/>
      <c r="D25"/>
      <c r="E25" s="39"/>
      <c r="F25" s="67"/>
      <c r="G25" s="67"/>
      <c r="H25" s="67"/>
      <c r="I25" s="67"/>
      <c r="J25" s="67"/>
      <c r="K25" s="68"/>
    </row>
    <row r="26" spans="1:201" s="66" customFormat="1" ht="15">
      <c r="B26" s="217"/>
      <c r="C26" s="208" t="s">
        <v>397</v>
      </c>
      <c r="D26"/>
      <c r="E26" s="39"/>
      <c r="F26" s="67"/>
      <c r="G26" s="67"/>
      <c r="H26" s="67"/>
      <c r="I26" s="67"/>
      <c r="J26" s="67"/>
      <c r="K26" s="68"/>
    </row>
    <row r="27" spans="1:201" s="66" customFormat="1">
      <c r="B27" s="217" t="s">
        <v>398</v>
      </c>
      <c r="C27" s="209"/>
      <c r="D27" s="205"/>
      <c r="E27" s="39"/>
      <c r="F27" s="68"/>
      <c r="G27" s="68"/>
      <c r="H27" s="68"/>
      <c r="I27" s="68"/>
      <c r="J27" s="68"/>
      <c r="K27" s="68"/>
    </row>
    <row r="28" spans="1:201" s="66" customFormat="1" ht="15">
      <c r="B28" s="217" t="s">
        <v>399</v>
      </c>
      <c r="C28" s="210"/>
      <c r="D28"/>
      <c r="E28" s="39"/>
    </row>
    <row r="29" spans="1:201" s="66" customFormat="1" ht="15">
      <c r="B29" s="217"/>
      <c r="C29" s="208" t="s">
        <v>397</v>
      </c>
      <c r="D29"/>
      <c r="E29" s="39"/>
    </row>
    <row r="30" spans="1:201">
      <c r="B30" s="217" t="s">
        <v>398</v>
      </c>
      <c r="C30" s="209"/>
      <c r="D30" s="205"/>
      <c r="F30" s="31"/>
      <c r="G30" s="31"/>
      <c r="H30" s="31"/>
      <c r="I30" s="31"/>
      <c r="J30" s="63"/>
      <c r="K30" s="63"/>
      <c r="L30" s="63"/>
      <c r="M30" s="63"/>
      <c r="N30" s="31"/>
      <c r="O30" s="31"/>
      <c r="P30" s="31"/>
    </row>
    <row r="31" spans="1:201">
      <c r="F31" s="31"/>
      <c r="G31" s="31"/>
      <c r="H31" s="31"/>
      <c r="I31" s="31"/>
      <c r="J31" s="31"/>
      <c r="K31" s="31"/>
      <c r="L31" s="31"/>
      <c r="M31" s="31"/>
      <c r="N31" s="31"/>
      <c r="O31" s="31"/>
      <c r="P31" s="31"/>
    </row>
    <row r="32" spans="1:201">
      <c r="F32" s="31"/>
      <c r="G32" s="31"/>
      <c r="H32" s="31"/>
      <c r="I32" s="31"/>
      <c r="J32" s="31"/>
      <c r="K32" s="31"/>
      <c r="L32" s="31"/>
      <c r="M32" s="31"/>
      <c r="N32" s="31"/>
      <c r="O32" s="31"/>
      <c r="P32" s="31"/>
    </row>
    <row r="33" spans="6:16">
      <c r="F33" s="31"/>
      <c r="G33" s="31"/>
      <c r="H33" s="31"/>
      <c r="I33" s="31"/>
      <c r="J33" s="31"/>
      <c r="K33" s="31"/>
      <c r="L33" s="31"/>
      <c r="M33" s="31"/>
      <c r="N33" s="31"/>
      <c r="O33" s="31"/>
      <c r="P33" s="31"/>
    </row>
    <row r="34" spans="6:16">
      <c r="F34" s="31"/>
      <c r="G34" s="31"/>
      <c r="H34" s="31"/>
      <c r="I34" s="31"/>
      <c r="J34" s="31"/>
      <c r="K34" s="31"/>
      <c r="L34" s="31"/>
      <c r="M34" s="31"/>
      <c r="N34" s="31"/>
      <c r="O34" s="31"/>
      <c r="P34" s="31"/>
    </row>
    <row r="35" spans="6:16">
      <c r="F35" s="31"/>
      <c r="G35" s="31"/>
      <c r="H35" s="31"/>
      <c r="I35" s="31"/>
      <c r="J35" s="31"/>
      <c r="K35" s="31"/>
      <c r="L35" s="31"/>
      <c r="M35" s="31"/>
      <c r="N35" s="31"/>
      <c r="O35" s="31"/>
      <c r="P35" s="31"/>
    </row>
    <row r="36" spans="6:16">
      <c r="F36" s="31"/>
      <c r="G36" s="31"/>
      <c r="H36" s="31"/>
      <c r="I36" s="31"/>
      <c r="J36" s="31"/>
      <c r="K36" s="31"/>
      <c r="L36" s="31"/>
      <c r="M36" s="31"/>
      <c r="N36" s="31"/>
      <c r="O36" s="31"/>
      <c r="P36" s="31"/>
    </row>
    <row r="37" spans="6:16">
      <c r="F37" s="31"/>
      <c r="G37" s="31"/>
      <c r="H37" s="31"/>
      <c r="I37" s="31"/>
      <c r="J37" s="31"/>
      <c r="K37" s="31"/>
      <c r="L37" s="31"/>
      <c r="M37" s="31"/>
      <c r="N37" s="31"/>
      <c r="O37" s="31"/>
      <c r="P37" s="31"/>
    </row>
    <row r="38" spans="6:16">
      <c r="F38" s="31"/>
      <c r="G38" s="31"/>
      <c r="H38" s="31"/>
      <c r="I38" s="31"/>
      <c r="J38" s="31"/>
      <c r="K38" s="31"/>
      <c r="L38" s="31"/>
      <c r="M38" s="31"/>
      <c r="N38" s="31"/>
      <c r="O38" s="31"/>
      <c r="P38" s="31"/>
    </row>
    <row r="39" spans="6:16">
      <c r="F39" s="31"/>
      <c r="G39" s="31"/>
      <c r="H39" s="31"/>
      <c r="I39" s="31"/>
      <c r="J39" s="31"/>
      <c r="K39" s="31"/>
      <c r="L39" s="31"/>
      <c r="M39" s="31"/>
      <c r="N39" s="31"/>
      <c r="O39" s="31"/>
      <c r="P39" s="31"/>
    </row>
    <row r="40" spans="6:16">
      <c r="F40" s="31"/>
      <c r="G40" s="31"/>
      <c r="H40" s="31"/>
      <c r="I40" s="31"/>
      <c r="J40" s="31"/>
      <c r="K40" s="31"/>
      <c r="L40" s="31"/>
      <c r="M40" s="31"/>
      <c r="N40" s="31"/>
      <c r="O40" s="31"/>
      <c r="P40" s="31"/>
    </row>
    <row r="41" spans="6:16">
      <c r="F41" s="31"/>
      <c r="G41" s="31"/>
      <c r="H41" s="31"/>
      <c r="I41" s="31"/>
      <c r="J41" s="31"/>
      <c r="K41" s="31"/>
      <c r="L41" s="31"/>
      <c r="M41" s="31"/>
      <c r="N41" s="31"/>
      <c r="O41" s="31"/>
      <c r="P41" s="31"/>
    </row>
    <row r="42" spans="6:16">
      <c r="F42" s="31"/>
      <c r="G42" s="31"/>
      <c r="H42" s="31"/>
      <c r="I42" s="31"/>
      <c r="J42" s="31"/>
      <c r="K42" s="31"/>
      <c r="L42" s="31"/>
      <c r="M42" s="31"/>
      <c r="N42" s="31"/>
      <c r="O42" s="31"/>
      <c r="P42" s="31"/>
    </row>
    <row r="43" spans="6:16">
      <c r="F43" s="31"/>
      <c r="G43" s="31"/>
      <c r="H43" s="31"/>
      <c r="I43" s="31"/>
      <c r="J43" s="31"/>
      <c r="K43" s="31"/>
      <c r="L43" s="31"/>
      <c r="M43" s="31"/>
      <c r="N43" s="31"/>
      <c r="O43" s="31"/>
      <c r="P43" s="31"/>
    </row>
    <row r="44" spans="6:16">
      <c r="F44" s="31"/>
      <c r="G44" s="31"/>
      <c r="H44" s="31"/>
      <c r="I44" s="31"/>
      <c r="J44" s="31"/>
      <c r="K44" s="31"/>
      <c r="L44" s="31"/>
      <c r="M44" s="31"/>
      <c r="N44" s="31"/>
      <c r="O44" s="31"/>
      <c r="P44" s="31"/>
    </row>
    <row r="45" spans="6:16">
      <c r="F45" s="31"/>
      <c r="G45" s="31"/>
      <c r="H45" s="31"/>
      <c r="I45" s="31"/>
      <c r="J45" s="31"/>
      <c r="K45" s="31"/>
      <c r="L45" s="31"/>
      <c r="M45" s="31"/>
      <c r="N45" s="31"/>
      <c r="O45" s="31"/>
      <c r="P45" s="31"/>
    </row>
    <row r="46" spans="6:16">
      <c r="F46" s="31"/>
      <c r="G46" s="31"/>
      <c r="H46" s="31"/>
      <c r="I46" s="31"/>
      <c r="J46" s="31"/>
      <c r="K46" s="31"/>
      <c r="L46" s="31"/>
      <c r="M46" s="31"/>
      <c r="N46" s="31"/>
      <c r="O46" s="31"/>
      <c r="P46" s="31"/>
    </row>
    <row r="47" spans="6:16">
      <c r="F47" s="31"/>
      <c r="G47" s="31"/>
      <c r="H47" s="31"/>
      <c r="I47" s="31"/>
      <c r="J47" s="31"/>
      <c r="K47" s="31"/>
      <c r="L47" s="31"/>
      <c r="M47" s="31"/>
      <c r="N47" s="31"/>
      <c r="O47" s="31"/>
      <c r="P47" s="31"/>
    </row>
    <row r="48" spans="6:16">
      <c r="F48" s="31"/>
      <c r="G48" s="31"/>
      <c r="H48" s="31"/>
      <c r="I48" s="31"/>
      <c r="J48" s="31"/>
      <c r="K48" s="31"/>
      <c r="L48" s="31"/>
      <c r="M48" s="31"/>
      <c r="N48" s="31"/>
      <c r="O48" s="31"/>
      <c r="P48" s="31"/>
    </row>
    <row r="49" spans="6:16">
      <c r="F49" s="31"/>
      <c r="G49" s="31"/>
      <c r="H49" s="31"/>
      <c r="I49" s="31"/>
      <c r="J49" s="31"/>
      <c r="K49" s="31"/>
      <c r="L49" s="31"/>
      <c r="M49" s="31"/>
      <c r="N49" s="31"/>
      <c r="O49" s="31"/>
      <c r="P49" s="31"/>
    </row>
    <row r="50" spans="6:16">
      <c r="F50" s="31"/>
      <c r="G50" s="31"/>
      <c r="H50" s="31"/>
      <c r="I50" s="31"/>
      <c r="J50" s="31"/>
      <c r="K50" s="31"/>
      <c r="L50" s="31"/>
      <c r="M50" s="31"/>
      <c r="N50" s="31"/>
      <c r="O50" s="31"/>
      <c r="P50" s="31"/>
    </row>
    <row r="51" spans="6:16">
      <c r="F51" s="31"/>
      <c r="G51" s="31"/>
      <c r="H51" s="31"/>
      <c r="I51" s="31"/>
      <c r="J51" s="31"/>
      <c r="K51" s="31"/>
      <c r="L51" s="31"/>
      <c r="M51" s="31"/>
      <c r="N51" s="31"/>
      <c r="O51" s="31"/>
      <c r="P51" s="31"/>
    </row>
    <row r="52" spans="6:16">
      <c r="F52" s="31"/>
      <c r="G52" s="31"/>
      <c r="H52" s="31"/>
      <c r="I52" s="31"/>
      <c r="J52" s="31"/>
      <c r="K52" s="31"/>
      <c r="L52" s="31"/>
      <c r="M52" s="31"/>
      <c r="N52" s="31"/>
      <c r="O52" s="31"/>
      <c r="P52" s="31"/>
    </row>
    <row r="53" spans="6:16">
      <c r="F53" s="31"/>
      <c r="G53" s="31"/>
      <c r="H53" s="31"/>
      <c r="I53" s="31"/>
      <c r="J53" s="31"/>
      <c r="K53" s="31"/>
      <c r="L53" s="31"/>
      <c r="M53" s="31"/>
      <c r="N53" s="31"/>
      <c r="O53" s="31"/>
      <c r="P53" s="31"/>
    </row>
    <row r="54" spans="6:16">
      <c r="F54" s="31"/>
      <c r="G54" s="31"/>
      <c r="H54" s="31"/>
      <c r="I54" s="31"/>
      <c r="J54" s="31"/>
      <c r="K54" s="31"/>
      <c r="L54" s="31"/>
      <c r="M54" s="31"/>
      <c r="N54" s="31"/>
      <c r="O54" s="31"/>
      <c r="P54" s="31"/>
    </row>
    <row r="55" spans="6:16">
      <c r="F55" s="31"/>
      <c r="G55" s="31"/>
      <c r="H55" s="31"/>
      <c r="I55" s="31"/>
      <c r="J55" s="31"/>
      <c r="K55" s="31"/>
      <c r="L55" s="31"/>
      <c r="M55" s="31"/>
      <c r="N55" s="31"/>
      <c r="O55" s="31"/>
      <c r="P55" s="31"/>
    </row>
    <row r="56" spans="6:16">
      <c r="F56" s="31"/>
      <c r="G56" s="31"/>
      <c r="H56" s="31"/>
      <c r="I56" s="31"/>
      <c r="J56" s="31"/>
      <c r="K56" s="31"/>
      <c r="L56" s="31"/>
      <c r="M56" s="31"/>
      <c r="N56" s="31"/>
      <c r="O56" s="31"/>
      <c r="P56" s="31"/>
    </row>
    <row r="57" spans="6:16">
      <c r="F57" s="31"/>
      <c r="G57" s="31"/>
      <c r="H57" s="31"/>
      <c r="I57" s="31"/>
      <c r="J57" s="31"/>
      <c r="K57" s="31"/>
      <c r="L57" s="31"/>
      <c r="M57" s="31"/>
      <c r="N57" s="31"/>
      <c r="O57" s="31"/>
      <c r="P57" s="31"/>
    </row>
    <row r="58" spans="6:16">
      <c r="F58" s="31"/>
      <c r="G58" s="31"/>
      <c r="H58" s="31"/>
      <c r="I58" s="31"/>
      <c r="J58" s="31"/>
      <c r="K58" s="31"/>
      <c r="L58" s="31"/>
      <c r="M58" s="31"/>
      <c r="N58" s="31"/>
      <c r="O58" s="31"/>
      <c r="P58" s="31"/>
    </row>
    <row r="59" spans="6:16">
      <c r="F59" s="31"/>
      <c r="G59" s="31"/>
      <c r="H59" s="31"/>
      <c r="I59" s="31"/>
      <c r="J59" s="31"/>
      <c r="K59" s="31"/>
      <c r="L59" s="31"/>
      <c r="M59" s="31"/>
      <c r="N59" s="31"/>
      <c r="O59" s="31"/>
      <c r="P59" s="31"/>
    </row>
    <row r="60" spans="6:16">
      <c r="F60" s="31"/>
      <c r="G60" s="31"/>
      <c r="H60" s="31"/>
      <c r="I60" s="31"/>
      <c r="J60" s="31"/>
      <c r="K60" s="31"/>
      <c r="L60" s="31"/>
      <c r="M60" s="31"/>
      <c r="N60" s="31"/>
      <c r="O60" s="31"/>
      <c r="P60" s="31"/>
    </row>
    <row r="61" spans="6:16">
      <c r="F61" s="31"/>
      <c r="G61" s="31"/>
      <c r="H61" s="31"/>
      <c r="I61" s="31"/>
      <c r="J61" s="31"/>
      <c r="K61" s="31"/>
      <c r="L61" s="31"/>
      <c r="M61" s="31"/>
      <c r="N61" s="31"/>
      <c r="O61" s="31"/>
      <c r="P61" s="31"/>
    </row>
    <row r="62" spans="6:16">
      <c r="F62" s="31"/>
      <c r="G62" s="31"/>
      <c r="H62" s="31"/>
      <c r="I62" s="31"/>
      <c r="J62" s="31"/>
      <c r="K62" s="31"/>
      <c r="L62" s="31"/>
      <c r="M62" s="31"/>
      <c r="N62" s="31"/>
      <c r="O62" s="31"/>
      <c r="P62" s="31"/>
    </row>
    <row r="63" spans="6:16">
      <c r="F63" s="31"/>
      <c r="G63" s="31"/>
      <c r="H63" s="31"/>
      <c r="I63" s="31"/>
      <c r="J63" s="31"/>
      <c r="K63" s="31"/>
      <c r="L63" s="31"/>
      <c r="M63" s="31"/>
      <c r="N63" s="31"/>
      <c r="O63" s="31"/>
      <c r="P63" s="31"/>
    </row>
    <row r="64" spans="6:16">
      <c r="F64" s="31"/>
      <c r="G64" s="31"/>
      <c r="H64" s="31"/>
      <c r="I64" s="31"/>
      <c r="J64" s="31"/>
      <c r="K64" s="31"/>
      <c r="L64" s="31"/>
      <c r="M64" s="31"/>
      <c r="N64" s="31"/>
      <c r="O64" s="31"/>
      <c r="P64" s="31"/>
    </row>
    <row r="65" spans="6:16">
      <c r="F65" s="31"/>
      <c r="G65" s="31"/>
      <c r="H65" s="31"/>
      <c r="I65" s="31"/>
      <c r="J65" s="31"/>
      <c r="K65" s="31"/>
      <c r="L65" s="31"/>
      <c r="M65" s="31"/>
      <c r="N65" s="31"/>
      <c r="O65" s="31"/>
      <c r="P65" s="31"/>
    </row>
    <row r="66" spans="6:16">
      <c r="F66" s="31"/>
      <c r="G66" s="31"/>
      <c r="H66" s="31"/>
      <c r="I66" s="31"/>
      <c r="J66" s="31"/>
      <c r="K66" s="31"/>
      <c r="L66" s="31"/>
      <c r="M66" s="31"/>
      <c r="N66" s="31"/>
      <c r="O66" s="31"/>
      <c r="P66" s="31"/>
    </row>
    <row r="67" spans="6:16">
      <c r="F67" s="31"/>
      <c r="G67" s="31"/>
      <c r="H67" s="31"/>
      <c r="I67" s="31"/>
      <c r="J67" s="31"/>
      <c r="K67" s="31"/>
      <c r="L67" s="31"/>
      <c r="M67" s="31"/>
      <c r="N67" s="31"/>
      <c r="O67" s="31"/>
      <c r="P67" s="31"/>
    </row>
    <row r="68" spans="6:16">
      <c r="F68" s="31"/>
      <c r="G68" s="31"/>
      <c r="H68" s="31"/>
      <c r="I68" s="31"/>
      <c r="J68" s="31"/>
      <c r="K68" s="31"/>
      <c r="L68" s="31"/>
      <c r="M68" s="31"/>
      <c r="N68" s="31"/>
      <c r="O68" s="31"/>
      <c r="P68" s="31"/>
    </row>
    <row r="69" spans="6:16">
      <c r="F69" s="31"/>
      <c r="G69" s="31"/>
      <c r="H69" s="31"/>
      <c r="I69" s="31"/>
      <c r="J69" s="31"/>
      <c r="K69" s="31"/>
      <c r="L69" s="31"/>
      <c r="M69" s="31"/>
      <c r="N69" s="31"/>
      <c r="O69" s="31"/>
      <c r="P69" s="31"/>
    </row>
    <row r="70" spans="6:16">
      <c r="F70" s="31"/>
      <c r="G70" s="31"/>
      <c r="H70" s="31"/>
      <c r="I70" s="31"/>
      <c r="J70" s="31"/>
      <c r="K70" s="31"/>
      <c r="L70" s="31"/>
      <c r="M70" s="31"/>
      <c r="N70" s="31"/>
      <c r="O70" s="31"/>
      <c r="P70" s="31"/>
    </row>
    <row r="71" spans="6:16">
      <c r="F71" s="31"/>
      <c r="G71" s="31"/>
      <c r="H71" s="31"/>
      <c r="I71" s="31"/>
      <c r="J71" s="31"/>
      <c r="K71" s="31"/>
      <c r="L71" s="31"/>
      <c r="M71" s="31"/>
      <c r="N71" s="31"/>
      <c r="O71" s="31"/>
      <c r="P71" s="31"/>
    </row>
    <row r="72" spans="6:16">
      <c r="F72" s="31"/>
      <c r="G72" s="31"/>
      <c r="H72" s="31"/>
      <c r="I72" s="31"/>
      <c r="J72" s="31"/>
      <c r="K72" s="31"/>
      <c r="L72" s="31"/>
      <c r="M72" s="31"/>
      <c r="N72" s="31"/>
      <c r="O72" s="31"/>
      <c r="P72" s="31"/>
    </row>
    <row r="73" spans="6:16">
      <c r="F73" s="31"/>
      <c r="G73" s="31"/>
      <c r="H73" s="31"/>
      <c r="I73" s="31"/>
      <c r="J73" s="31"/>
      <c r="K73" s="31"/>
      <c r="L73" s="31"/>
      <c r="M73" s="31"/>
      <c r="N73" s="31"/>
      <c r="O73" s="31"/>
      <c r="P73" s="31"/>
    </row>
    <row r="74" spans="6:16">
      <c r="F74" s="31"/>
      <c r="G74" s="31"/>
      <c r="H74" s="31"/>
      <c r="I74" s="31"/>
      <c r="J74" s="31"/>
      <c r="K74" s="31"/>
      <c r="L74" s="31"/>
      <c r="M74" s="31"/>
      <c r="N74" s="31"/>
      <c r="O74" s="31"/>
      <c r="P74" s="31"/>
    </row>
    <row r="75" spans="6:16">
      <c r="F75" s="31"/>
      <c r="G75" s="31"/>
      <c r="H75" s="31"/>
      <c r="I75" s="31"/>
      <c r="J75" s="31"/>
      <c r="K75" s="31"/>
      <c r="L75" s="31"/>
      <c r="M75" s="31"/>
      <c r="N75" s="31"/>
      <c r="O75" s="31"/>
      <c r="P75" s="31"/>
    </row>
    <row r="76" spans="6:16">
      <c r="F76" s="31"/>
      <c r="G76" s="31"/>
      <c r="H76" s="31"/>
      <c r="I76" s="31"/>
      <c r="J76" s="31"/>
      <c r="K76" s="31"/>
      <c r="L76" s="31"/>
      <c r="M76" s="31"/>
      <c r="N76" s="31"/>
      <c r="O76" s="31"/>
      <c r="P76" s="31"/>
    </row>
    <row r="77" spans="6:16">
      <c r="F77" s="31"/>
      <c r="G77" s="31"/>
      <c r="H77" s="31"/>
      <c r="I77" s="31"/>
      <c r="J77" s="31"/>
      <c r="K77" s="31"/>
      <c r="L77" s="31"/>
      <c r="M77" s="31"/>
      <c r="N77" s="31"/>
      <c r="O77" s="31"/>
      <c r="P77" s="31"/>
    </row>
    <row r="78" spans="6:16">
      <c r="F78" s="31"/>
      <c r="G78" s="31"/>
      <c r="H78" s="31"/>
      <c r="I78" s="31"/>
      <c r="J78" s="31"/>
      <c r="K78" s="31"/>
      <c r="L78" s="31"/>
      <c r="M78" s="31"/>
      <c r="N78" s="31"/>
      <c r="O78" s="31"/>
      <c r="P78" s="31"/>
    </row>
    <row r="79" spans="6:16">
      <c r="F79" s="31"/>
      <c r="G79" s="31"/>
      <c r="H79" s="31"/>
      <c r="I79" s="31"/>
      <c r="J79" s="31"/>
      <c r="K79" s="31"/>
      <c r="L79" s="31"/>
      <c r="M79" s="31"/>
      <c r="N79" s="31"/>
      <c r="O79" s="31"/>
      <c r="P79" s="31"/>
    </row>
    <row r="80" spans="6: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88" fitToHeight="0" orientation="landscape" r:id="rId1"/>
  <headerFooter>
    <oddFooter>&amp;C&amp;A&amp;R&amp;P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BEB83-CA32-492D-95FE-A0FE7AD59859}">
  <sheetPr>
    <tabColor rgb="FF002060"/>
    <pageSetUpPr fitToPage="1"/>
  </sheetPr>
  <dimension ref="A1:GU305"/>
  <sheetViews>
    <sheetView view="pageBreakPreview" topLeftCell="A46" zoomScale="115" zoomScaleNormal="100" zoomScaleSheetLayoutView="115" workbookViewId="0">
      <selection activeCell="G54" sqref="G54"/>
    </sheetView>
  </sheetViews>
  <sheetFormatPr defaultColWidth="9.28515625" defaultRowHeight="12.75"/>
  <cols>
    <col min="1" max="1" width="5" style="20" customWidth="1"/>
    <col min="2" max="2" width="12.140625" style="24" customWidth="1"/>
    <col min="3" max="3" width="48.28515625" style="24" customWidth="1"/>
    <col min="4" max="4" width="6.28515625" style="24" customWidth="1"/>
    <col min="5" max="5" width="7.7109375" style="27" customWidth="1"/>
    <col min="6" max="6" width="8.28515625" style="24" customWidth="1"/>
    <col min="7" max="7" width="7" style="24" customWidth="1"/>
    <col min="8" max="8" width="9.28515625" style="24" bestFit="1" customWidth="1"/>
    <col min="9" max="9" width="9.28515625" style="24"/>
    <col min="10" max="10" width="8.28515625" style="24" customWidth="1"/>
    <col min="11" max="11" width="9" style="24" customWidth="1"/>
    <col min="12" max="12" width="7.7109375" style="24" customWidth="1"/>
    <col min="13" max="13" width="9" style="24" customWidth="1"/>
    <col min="14" max="14" width="9.28515625" style="24" customWidth="1"/>
    <col min="15" max="15" width="11.7109375" style="24" customWidth="1"/>
    <col min="16" max="16" width="10" style="24" customWidth="1"/>
    <col min="17" max="16384" width="9.28515625" style="24"/>
  </cols>
  <sheetData>
    <row r="1" spans="1:16">
      <c r="B1" s="21"/>
      <c r="C1" s="21"/>
      <c r="D1" s="21"/>
      <c r="E1" s="21"/>
      <c r="F1" s="21"/>
      <c r="G1" s="22" t="s">
        <v>10</v>
      </c>
      <c r="H1" s="23" t="str">
        <f>[9]Kopsavilkums!B25</f>
        <v>V-4</v>
      </c>
      <c r="I1" s="21"/>
      <c r="J1" s="21"/>
      <c r="K1" s="21"/>
      <c r="L1" s="21"/>
      <c r="M1" s="21"/>
      <c r="N1" s="21"/>
      <c r="O1" s="21"/>
      <c r="P1" s="21"/>
    </row>
    <row r="2" spans="1:16">
      <c r="B2" s="69"/>
      <c r="C2" s="69"/>
      <c r="D2" s="69"/>
      <c r="E2" s="69"/>
      <c r="F2" s="21"/>
      <c r="G2" s="21" t="s">
        <v>102</v>
      </c>
      <c r="H2" s="69"/>
      <c r="I2" s="69"/>
      <c r="J2" s="69"/>
      <c r="K2" s="69"/>
      <c r="L2" s="69"/>
      <c r="M2" s="69"/>
      <c r="N2" s="69"/>
      <c r="O2" s="69"/>
      <c r="P2" s="69"/>
    </row>
    <row r="3" spans="1:16">
      <c r="C3" s="26"/>
      <c r="F3" s="28"/>
    </row>
    <row r="4" spans="1:16">
      <c r="A4" s="185" t="s">
        <v>401</v>
      </c>
    </row>
    <row r="5" spans="1:16">
      <c r="A5" s="185" t="s">
        <v>394</v>
      </c>
    </row>
    <row r="6" spans="1:16">
      <c r="A6" s="185" t="s">
        <v>395</v>
      </c>
      <c r="M6" s="29" t="s">
        <v>11</v>
      </c>
      <c r="O6" s="30">
        <f>P59</f>
        <v>0</v>
      </c>
      <c r="P6" s="29" t="s">
        <v>12</v>
      </c>
    </row>
    <row r="7" spans="1:16">
      <c r="A7" s="24" t="s">
        <v>13</v>
      </c>
    </row>
    <row r="8" spans="1:16">
      <c r="A8" s="29"/>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ht="17.25" customHeight="1">
      <c r="A13" s="70">
        <v>1</v>
      </c>
      <c r="B13" s="70" t="s">
        <v>29</v>
      </c>
      <c r="C13" s="71" t="s">
        <v>103</v>
      </c>
      <c r="D13" s="70" t="s">
        <v>32</v>
      </c>
      <c r="E13" s="70">
        <v>9</v>
      </c>
      <c r="F13" s="52"/>
      <c r="G13" s="53"/>
      <c r="H13" s="54"/>
      <c r="I13" s="107"/>
      <c r="J13" s="72"/>
      <c r="K13" s="56"/>
      <c r="L13" s="57"/>
      <c r="M13" s="57"/>
      <c r="N13" s="57"/>
      <c r="O13" s="57"/>
      <c r="P13" s="57"/>
    </row>
    <row r="14" spans="1:16" ht="25.5">
      <c r="A14" s="70">
        <v>2</v>
      </c>
      <c r="B14" s="70" t="s">
        <v>29</v>
      </c>
      <c r="C14" s="71" t="s">
        <v>104</v>
      </c>
      <c r="D14" s="70" t="s">
        <v>30</v>
      </c>
      <c r="E14" s="74">
        <v>370</v>
      </c>
      <c r="F14" s="52"/>
      <c r="G14" s="53"/>
      <c r="H14" s="54"/>
      <c r="I14" s="107"/>
      <c r="J14" s="72"/>
      <c r="K14" s="56"/>
      <c r="L14" s="57"/>
      <c r="M14" s="57"/>
      <c r="N14" s="57"/>
      <c r="O14" s="57"/>
      <c r="P14" s="57"/>
    </row>
    <row r="15" spans="1:16" ht="25.5">
      <c r="A15" s="70">
        <v>3</v>
      </c>
      <c r="B15" s="70" t="s">
        <v>29</v>
      </c>
      <c r="C15" s="71" t="s">
        <v>105</v>
      </c>
      <c r="D15" s="70" t="s">
        <v>30</v>
      </c>
      <c r="E15" s="74">
        <v>125</v>
      </c>
      <c r="F15" s="52"/>
      <c r="G15" s="53"/>
      <c r="H15" s="54"/>
      <c r="I15" s="107"/>
      <c r="J15" s="72"/>
      <c r="K15" s="56"/>
      <c r="L15" s="57"/>
      <c r="M15" s="57"/>
      <c r="N15" s="57"/>
      <c r="O15" s="57"/>
      <c r="P15" s="57"/>
    </row>
    <row r="16" spans="1:16" ht="25.5">
      <c r="A16" s="70">
        <v>4</v>
      </c>
      <c r="B16" s="70" t="s">
        <v>29</v>
      </c>
      <c r="C16" s="73" t="s">
        <v>106</v>
      </c>
      <c r="D16" s="70" t="s">
        <v>30</v>
      </c>
      <c r="E16" s="74">
        <v>50</v>
      </c>
      <c r="F16" s="52"/>
      <c r="G16" s="53"/>
      <c r="H16" s="54"/>
      <c r="I16" s="107"/>
      <c r="J16" s="72"/>
      <c r="K16" s="56"/>
      <c r="L16" s="57"/>
      <c r="M16" s="57"/>
      <c r="N16" s="57"/>
      <c r="O16" s="57"/>
      <c r="P16" s="57"/>
    </row>
    <row r="17" spans="1:16" ht="25.5">
      <c r="A17" s="70">
        <v>5</v>
      </c>
      <c r="B17" s="70" t="s">
        <v>29</v>
      </c>
      <c r="C17" s="73" t="s">
        <v>107</v>
      </c>
      <c r="D17" s="70" t="s">
        <v>30</v>
      </c>
      <c r="E17" s="74">
        <v>100</v>
      </c>
      <c r="F17" s="52"/>
      <c r="G17" s="53"/>
      <c r="H17" s="54"/>
      <c r="I17" s="107"/>
      <c r="J17" s="72"/>
      <c r="K17" s="56"/>
      <c r="L17" s="57"/>
      <c r="M17" s="57"/>
      <c r="N17" s="57"/>
      <c r="O17" s="57"/>
      <c r="P17" s="57"/>
    </row>
    <row r="18" spans="1:16" ht="25.5">
      <c r="A18" s="70">
        <v>6</v>
      </c>
      <c r="B18" s="70" t="s">
        <v>29</v>
      </c>
      <c r="C18" s="73" t="s">
        <v>108</v>
      </c>
      <c r="D18" s="70" t="s">
        <v>30</v>
      </c>
      <c r="E18" s="74">
        <v>40</v>
      </c>
      <c r="F18" s="52"/>
      <c r="G18" s="53"/>
      <c r="H18" s="54"/>
      <c r="I18" s="107"/>
      <c r="J18" s="72"/>
      <c r="K18" s="56"/>
      <c r="L18" s="57"/>
      <c r="M18" s="57"/>
      <c r="N18" s="57"/>
      <c r="O18" s="57"/>
      <c r="P18" s="57"/>
    </row>
    <row r="19" spans="1:16" ht="25.5">
      <c r="A19" s="70">
        <v>7</v>
      </c>
      <c r="B19" s="70" t="s">
        <v>29</v>
      </c>
      <c r="C19" s="73" t="s">
        <v>109</v>
      </c>
      <c r="D19" s="70" t="s">
        <v>30</v>
      </c>
      <c r="E19" s="74">
        <v>25</v>
      </c>
      <c r="F19" s="52"/>
      <c r="G19" s="53"/>
      <c r="H19" s="54"/>
      <c r="I19" s="107"/>
      <c r="J19" s="72"/>
      <c r="K19" s="56"/>
      <c r="L19" s="57"/>
      <c r="M19" s="57"/>
      <c r="N19" s="57"/>
      <c r="O19" s="57"/>
      <c r="P19" s="57"/>
    </row>
    <row r="20" spans="1:16" ht="25.5">
      <c r="A20" s="70">
        <v>8</v>
      </c>
      <c r="B20" s="70" t="s">
        <v>29</v>
      </c>
      <c r="C20" s="73" t="s">
        <v>110</v>
      </c>
      <c r="D20" s="70" t="s">
        <v>30</v>
      </c>
      <c r="E20" s="74">
        <v>17</v>
      </c>
      <c r="F20" s="52"/>
      <c r="G20" s="53"/>
      <c r="H20" s="54"/>
      <c r="I20" s="107"/>
      <c r="J20" s="72"/>
      <c r="K20" s="56"/>
      <c r="L20" s="57"/>
      <c r="M20" s="57"/>
      <c r="N20" s="57"/>
      <c r="O20" s="57"/>
      <c r="P20" s="57"/>
    </row>
    <row r="21" spans="1:16" ht="15" customHeight="1">
      <c r="A21" s="70">
        <v>9</v>
      </c>
      <c r="B21" s="70" t="s">
        <v>29</v>
      </c>
      <c r="C21" s="73" t="s">
        <v>111</v>
      </c>
      <c r="D21" s="70" t="s">
        <v>30</v>
      </c>
      <c r="E21" s="74">
        <v>75</v>
      </c>
      <c r="F21" s="52"/>
      <c r="G21" s="53"/>
      <c r="H21" s="54"/>
      <c r="I21" s="107"/>
      <c r="J21" s="72"/>
      <c r="K21" s="56"/>
      <c r="L21" s="57"/>
      <c r="M21" s="57"/>
      <c r="N21" s="57"/>
      <c r="O21" s="57"/>
      <c r="P21" s="57"/>
    </row>
    <row r="22" spans="1:16" ht="15" customHeight="1">
      <c r="A22" s="70">
        <v>10</v>
      </c>
      <c r="B22" s="70" t="s">
        <v>29</v>
      </c>
      <c r="C22" s="73" t="s">
        <v>112</v>
      </c>
      <c r="D22" s="70" t="s">
        <v>30</v>
      </c>
      <c r="E22" s="115">
        <v>10</v>
      </c>
      <c r="F22" s="52"/>
      <c r="G22" s="53"/>
      <c r="H22" s="54"/>
      <c r="I22" s="107"/>
      <c r="J22" s="72"/>
      <c r="K22" s="56"/>
      <c r="L22" s="57"/>
      <c r="M22" s="57"/>
      <c r="N22" s="57"/>
      <c r="O22" s="57"/>
      <c r="P22" s="57"/>
    </row>
    <row r="23" spans="1:16" ht="15" customHeight="1">
      <c r="A23" s="70">
        <v>11</v>
      </c>
      <c r="B23" s="70" t="s">
        <v>29</v>
      </c>
      <c r="C23" s="73" t="s">
        <v>113</v>
      </c>
      <c r="D23" s="70" t="s">
        <v>32</v>
      </c>
      <c r="E23" s="70">
        <v>16</v>
      </c>
      <c r="F23" s="52"/>
      <c r="G23" s="53"/>
      <c r="H23" s="54"/>
      <c r="I23" s="107"/>
      <c r="J23" s="72"/>
      <c r="K23" s="56"/>
      <c r="L23" s="57"/>
      <c r="M23" s="57"/>
      <c r="N23" s="57"/>
      <c r="O23" s="57"/>
      <c r="P23" s="57"/>
    </row>
    <row r="24" spans="1:16" ht="15" customHeight="1">
      <c r="A24" s="70">
        <v>12</v>
      </c>
      <c r="B24" s="70" t="s">
        <v>29</v>
      </c>
      <c r="C24" s="73" t="s">
        <v>114</v>
      </c>
      <c r="D24" s="70" t="s">
        <v>32</v>
      </c>
      <c r="E24" s="70">
        <v>14</v>
      </c>
      <c r="F24" s="52"/>
      <c r="G24" s="53"/>
      <c r="H24" s="54"/>
      <c r="I24" s="107"/>
      <c r="J24" s="72"/>
      <c r="K24" s="56"/>
      <c r="L24" s="57"/>
      <c r="M24" s="57"/>
      <c r="N24" s="57"/>
      <c r="O24" s="57"/>
      <c r="P24" s="57"/>
    </row>
    <row r="25" spans="1:16" ht="15" customHeight="1">
      <c r="A25" s="70">
        <v>13</v>
      </c>
      <c r="B25" s="70" t="s">
        <v>29</v>
      </c>
      <c r="C25" s="73" t="s">
        <v>115</v>
      </c>
      <c r="D25" s="70" t="s">
        <v>32</v>
      </c>
      <c r="E25" s="70">
        <v>5</v>
      </c>
      <c r="F25" s="52"/>
      <c r="G25" s="53"/>
      <c r="H25" s="54"/>
      <c r="I25" s="107"/>
      <c r="J25" s="72"/>
      <c r="K25" s="56"/>
      <c r="L25" s="57"/>
      <c r="M25" s="57"/>
      <c r="N25" s="57"/>
      <c r="O25" s="57"/>
      <c r="P25" s="57"/>
    </row>
    <row r="26" spans="1:16" ht="15" customHeight="1">
      <c r="A26" s="70">
        <v>14</v>
      </c>
      <c r="B26" s="70" t="s">
        <v>29</v>
      </c>
      <c r="C26" s="73" t="s">
        <v>116</v>
      </c>
      <c r="D26" s="70" t="s">
        <v>32</v>
      </c>
      <c r="E26" s="70">
        <v>1</v>
      </c>
      <c r="F26" s="52"/>
      <c r="G26" s="53"/>
      <c r="H26" s="54"/>
      <c r="I26" s="107"/>
      <c r="J26" s="72"/>
      <c r="K26" s="56"/>
      <c r="L26" s="57"/>
      <c r="M26" s="57"/>
      <c r="N26" s="57"/>
      <c r="O26" s="57"/>
      <c r="P26" s="57"/>
    </row>
    <row r="27" spans="1:16" ht="15" customHeight="1">
      <c r="A27" s="70">
        <v>15</v>
      </c>
      <c r="B27" s="70" t="s">
        <v>29</v>
      </c>
      <c r="C27" s="73" t="s">
        <v>117</v>
      </c>
      <c r="D27" s="70" t="s">
        <v>32</v>
      </c>
      <c r="E27" s="70">
        <v>1</v>
      </c>
      <c r="F27" s="52"/>
      <c r="G27" s="53"/>
      <c r="H27" s="54"/>
      <c r="I27" s="107"/>
      <c r="J27" s="72"/>
      <c r="K27" s="56"/>
      <c r="L27" s="57"/>
      <c r="M27" s="57"/>
      <c r="N27" s="57"/>
      <c r="O27" s="57"/>
      <c r="P27" s="57"/>
    </row>
    <row r="28" spans="1:16" ht="15" customHeight="1">
      <c r="A28" s="70">
        <v>16</v>
      </c>
      <c r="B28" s="70" t="s">
        <v>29</v>
      </c>
      <c r="C28" s="73" t="s">
        <v>118</v>
      </c>
      <c r="D28" s="70" t="s">
        <v>32</v>
      </c>
      <c r="E28" s="70">
        <v>3</v>
      </c>
      <c r="F28" s="52"/>
      <c r="G28" s="53"/>
      <c r="H28" s="54"/>
      <c r="I28" s="107"/>
      <c r="J28" s="72"/>
      <c r="K28" s="56"/>
      <c r="L28" s="57"/>
      <c r="M28" s="57"/>
      <c r="N28" s="57"/>
      <c r="O28" s="57"/>
      <c r="P28" s="57"/>
    </row>
    <row r="29" spans="1:16" ht="25.5">
      <c r="A29" s="70">
        <v>17</v>
      </c>
      <c r="B29" s="70" t="s">
        <v>29</v>
      </c>
      <c r="C29" s="73" t="s">
        <v>119</v>
      </c>
      <c r="D29" s="70" t="s">
        <v>51</v>
      </c>
      <c r="E29" s="74">
        <v>306</v>
      </c>
      <c r="F29" s="52"/>
      <c r="G29" s="53"/>
      <c r="H29" s="54"/>
      <c r="I29" s="107"/>
      <c r="J29" s="72"/>
      <c r="K29" s="56"/>
      <c r="L29" s="57"/>
      <c r="M29" s="57"/>
      <c r="N29" s="57"/>
      <c r="O29" s="57"/>
      <c r="P29" s="57"/>
    </row>
    <row r="30" spans="1:16" ht="25.5">
      <c r="A30" s="70">
        <v>18</v>
      </c>
      <c r="B30" s="70" t="s">
        <v>29</v>
      </c>
      <c r="C30" s="116" t="s">
        <v>120</v>
      </c>
      <c r="D30" s="70" t="s">
        <v>32</v>
      </c>
      <c r="E30" s="70">
        <v>3</v>
      </c>
      <c r="F30" s="52"/>
      <c r="G30" s="53"/>
      <c r="H30" s="54"/>
      <c r="I30" s="107"/>
      <c r="J30" s="72"/>
      <c r="K30" s="56"/>
      <c r="L30" s="57"/>
      <c r="M30" s="57"/>
      <c r="N30" s="57"/>
      <c r="O30" s="57"/>
      <c r="P30" s="57"/>
    </row>
    <row r="31" spans="1:16" ht="15.75" customHeight="1">
      <c r="A31" s="70">
        <v>19</v>
      </c>
      <c r="B31" s="70" t="s">
        <v>29</v>
      </c>
      <c r="C31" s="73" t="s">
        <v>41</v>
      </c>
      <c r="D31" s="70" t="s">
        <v>32</v>
      </c>
      <c r="E31" s="70">
        <v>10</v>
      </c>
      <c r="F31" s="52"/>
      <c r="G31" s="53"/>
      <c r="H31" s="54"/>
      <c r="I31" s="107"/>
      <c r="J31" s="72"/>
      <c r="K31" s="56"/>
      <c r="L31" s="57"/>
      <c r="M31" s="57"/>
      <c r="N31" s="57"/>
      <c r="O31" s="57"/>
      <c r="P31" s="57"/>
    </row>
    <row r="32" spans="1:16" ht="25.5">
      <c r="A32" s="70">
        <v>20</v>
      </c>
      <c r="B32" s="70" t="s">
        <v>29</v>
      </c>
      <c r="C32" s="116" t="s">
        <v>121</v>
      </c>
      <c r="D32" s="70" t="s">
        <v>32</v>
      </c>
      <c r="E32" s="70">
        <v>2</v>
      </c>
      <c r="F32" s="52"/>
      <c r="G32" s="53"/>
      <c r="H32" s="54"/>
      <c r="I32" s="107"/>
      <c r="J32" s="72"/>
      <c r="K32" s="56"/>
      <c r="L32" s="57"/>
      <c r="M32" s="57"/>
      <c r="N32" s="57"/>
      <c r="O32" s="57"/>
      <c r="P32" s="57"/>
    </row>
    <row r="33" spans="1:16" ht="25.5">
      <c r="A33" s="70">
        <v>21</v>
      </c>
      <c r="B33" s="70" t="s">
        <v>29</v>
      </c>
      <c r="C33" s="117" t="s">
        <v>122</v>
      </c>
      <c r="D33" s="70" t="s">
        <v>32</v>
      </c>
      <c r="E33" s="70">
        <v>1</v>
      </c>
      <c r="F33" s="52"/>
      <c r="G33" s="53"/>
      <c r="H33" s="54"/>
      <c r="I33" s="107"/>
      <c r="J33" s="72"/>
      <c r="K33" s="56"/>
      <c r="L33" s="57"/>
      <c r="M33" s="57"/>
      <c r="N33" s="57"/>
      <c r="O33" s="57"/>
      <c r="P33" s="57"/>
    </row>
    <row r="34" spans="1:16" ht="18" customHeight="1">
      <c r="A34" s="70">
        <v>22</v>
      </c>
      <c r="B34" s="70" t="s">
        <v>29</v>
      </c>
      <c r="C34" s="73" t="s">
        <v>123</v>
      </c>
      <c r="D34" s="70" t="s">
        <v>32</v>
      </c>
      <c r="E34" s="118">
        <v>1</v>
      </c>
      <c r="F34" s="52"/>
      <c r="G34" s="53"/>
      <c r="H34" s="54"/>
      <c r="I34" s="107"/>
      <c r="J34" s="72"/>
      <c r="K34" s="56"/>
      <c r="L34" s="57"/>
      <c r="M34" s="57"/>
      <c r="N34" s="57"/>
      <c r="O34" s="57"/>
      <c r="P34" s="57"/>
    </row>
    <row r="35" spans="1:16" ht="18" customHeight="1">
      <c r="A35" s="70">
        <v>23</v>
      </c>
      <c r="B35" s="70" t="s">
        <v>29</v>
      </c>
      <c r="C35" s="73" t="s">
        <v>124</v>
      </c>
      <c r="D35" s="70" t="s">
        <v>32</v>
      </c>
      <c r="E35" s="70">
        <v>3</v>
      </c>
      <c r="F35" s="52"/>
      <c r="G35" s="53"/>
      <c r="H35" s="54"/>
      <c r="I35" s="107"/>
      <c r="J35" s="72"/>
      <c r="K35" s="56"/>
      <c r="L35" s="57"/>
      <c r="M35" s="57"/>
      <c r="N35" s="57"/>
      <c r="O35" s="57"/>
      <c r="P35" s="57"/>
    </row>
    <row r="36" spans="1:16" ht="18" customHeight="1">
      <c r="A36" s="70">
        <v>24</v>
      </c>
      <c r="B36" s="70" t="s">
        <v>29</v>
      </c>
      <c r="C36" s="73" t="s">
        <v>125</v>
      </c>
      <c r="D36" s="70" t="s">
        <v>32</v>
      </c>
      <c r="E36" s="70">
        <v>1</v>
      </c>
      <c r="F36" s="52"/>
      <c r="G36" s="53"/>
      <c r="H36" s="54"/>
      <c r="I36" s="107"/>
      <c r="J36" s="72"/>
      <c r="K36" s="56"/>
      <c r="L36" s="57"/>
      <c r="M36" s="57"/>
      <c r="N36" s="57"/>
      <c r="O36" s="57"/>
      <c r="P36" s="57"/>
    </row>
    <row r="37" spans="1:16" ht="18" customHeight="1">
      <c r="A37" s="70">
        <v>25</v>
      </c>
      <c r="B37" s="70" t="s">
        <v>29</v>
      </c>
      <c r="C37" s="73" t="s">
        <v>46</v>
      </c>
      <c r="D37" s="70" t="s">
        <v>47</v>
      </c>
      <c r="E37" s="70">
        <v>40</v>
      </c>
      <c r="F37" s="52"/>
      <c r="G37" s="53"/>
      <c r="H37" s="54"/>
      <c r="I37" s="107"/>
      <c r="J37" s="72"/>
      <c r="K37" s="56"/>
      <c r="L37" s="57"/>
      <c r="M37" s="57"/>
      <c r="N37" s="57"/>
      <c r="O37" s="57"/>
      <c r="P37" s="57"/>
    </row>
    <row r="38" spans="1:16" ht="18" customHeight="1">
      <c r="A38" s="70">
        <v>26</v>
      </c>
      <c r="B38" s="70" t="s">
        <v>29</v>
      </c>
      <c r="C38" s="73" t="s">
        <v>48</v>
      </c>
      <c r="D38" s="70" t="s">
        <v>47</v>
      </c>
      <c r="E38" s="70">
        <v>30</v>
      </c>
      <c r="F38" s="52"/>
      <c r="G38" s="53"/>
      <c r="H38" s="54"/>
      <c r="I38" s="107"/>
      <c r="J38" s="72"/>
      <c r="K38" s="56"/>
      <c r="L38" s="57"/>
      <c r="M38" s="57"/>
      <c r="N38" s="57"/>
      <c r="O38" s="57"/>
      <c r="P38" s="57"/>
    </row>
    <row r="39" spans="1:16" ht="25.5">
      <c r="A39" s="70">
        <v>27</v>
      </c>
      <c r="B39" s="70" t="s">
        <v>29</v>
      </c>
      <c r="C39" s="117" t="s">
        <v>126</v>
      </c>
      <c r="D39" s="70" t="s">
        <v>56</v>
      </c>
      <c r="E39" s="70">
        <v>1</v>
      </c>
      <c r="F39" s="52"/>
      <c r="G39" s="53"/>
      <c r="H39" s="54"/>
      <c r="I39" s="107"/>
      <c r="J39" s="72"/>
      <c r="K39" s="56"/>
      <c r="L39" s="57"/>
      <c r="M39" s="57"/>
      <c r="N39" s="57"/>
      <c r="O39" s="57"/>
      <c r="P39" s="57"/>
    </row>
    <row r="40" spans="1:16">
      <c r="A40" s="70">
        <v>28</v>
      </c>
      <c r="B40" s="70" t="s">
        <v>29</v>
      </c>
      <c r="C40" s="73" t="s">
        <v>127</v>
      </c>
      <c r="D40" s="70" t="s">
        <v>30</v>
      </c>
      <c r="E40" s="74">
        <v>25</v>
      </c>
      <c r="F40" s="52"/>
      <c r="G40" s="53"/>
      <c r="H40" s="54"/>
      <c r="I40" s="107"/>
      <c r="J40" s="72"/>
      <c r="K40" s="56"/>
      <c r="L40" s="57"/>
      <c r="M40" s="57"/>
      <c r="N40" s="57"/>
      <c r="O40" s="57"/>
      <c r="P40" s="57"/>
    </row>
    <row r="41" spans="1:16" ht="25.5">
      <c r="A41" s="70">
        <v>29</v>
      </c>
      <c r="B41" s="70" t="s">
        <v>29</v>
      </c>
      <c r="C41" s="119" t="s">
        <v>128</v>
      </c>
      <c r="D41" s="70" t="s">
        <v>30</v>
      </c>
      <c r="E41" s="74">
        <v>9</v>
      </c>
      <c r="F41" s="52"/>
      <c r="G41" s="53"/>
      <c r="H41" s="54"/>
      <c r="I41" s="107"/>
      <c r="J41" s="72"/>
      <c r="K41" s="56"/>
      <c r="L41" s="57"/>
      <c r="M41" s="57"/>
      <c r="N41" s="57"/>
      <c r="O41" s="57"/>
      <c r="P41" s="57"/>
    </row>
    <row r="42" spans="1:16">
      <c r="A42" s="70">
        <v>30</v>
      </c>
      <c r="B42" s="70" t="s">
        <v>29</v>
      </c>
      <c r="C42" s="71" t="s">
        <v>129</v>
      </c>
      <c r="D42" s="70" t="s">
        <v>32</v>
      </c>
      <c r="E42" s="70">
        <v>9</v>
      </c>
      <c r="F42" s="52"/>
      <c r="G42" s="53"/>
      <c r="H42" s="54"/>
      <c r="I42" s="107"/>
      <c r="J42" s="72"/>
      <c r="K42" s="56"/>
      <c r="L42" s="57"/>
      <c r="M42" s="57"/>
      <c r="N42" s="57"/>
      <c r="O42" s="57"/>
      <c r="P42" s="57"/>
    </row>
    <row r="43" spans="1:16" ht="25.5">
      <c r="A43" s="70">
        <v>31</v>
      </c>
      <c r="B43" s="70" t="s">
        <v>29</v>
      </c>
      <c r="C43" s="71" t="s">
        <v>130</v>
      </c>
      <c r="D43" s="70" t="s">
        <v>30</v>
      </c>
      <c r="E43" s="74">
        <v>80</v>
      </c>
      <c r="F43" s="52"/>
      <c r="G43" s="53"/>
      <c r="H43" s="54"/>
      <c r="I43" s="107"/>
      <c r="J43" s="72"/>
      <c r="K43" s="56"/>
      <c r="L43" s="57"/>
      <c r="M43" s="57"/>
      <c r="N43" s="57"/>
      <c r="O43" s="57"/>
      <c r="P43" s="57"/>
    </row>
    <row r="44" spans="1:16" ht="25.5">
      <c r="A44" s="70">
        <v>32</v>
      </c>
      <c r="B44" s="70" t="s">
        <v>29</v>
      </c>
      <c r="C44" s="71" t="s">
        <v>131</v>
      </c>
      <c r="D44" s="70" t="s">
        <v>32</v>
      </c>
      <c r="E44" s="70">
        <v>2</v>
      </c>
      <c r="F44" s="52"/>
      <c r="G44" s="53"/>
      <c r="H44" s="54"/>
      <c r="I44" s="107"/>
      <c r="J44" s="72"/>
      <c r="K44" s="56"/>
      <c r="L44" s="57"/>
      <c r="M44" s="57"/>
      <c r="N44" s="57"/>
      <c r="O44" s="57"/>
      <c r="P44" s="57"/>
    </row>
    <row r="45" spans="1:16" ht="18" customHeight="1">
      <c r="A45" s="70">
        <v>33</v>
      </c>
      <c r="B45" s="70" t="s">
        <v>29</v>
      </c>
      <c r="C45" s="71" t="s">
        <v>132</v>
      </c>
      <c r="D45" s="70" t="s">
        <v>32</v>
      </c>
      <c r="E45" s="70">
        <v>6</v>
      </c>
      <c r="F45" s="52"/>
      <c r="G45" s="53"/>
      <c r="H45" s="54"/>
      <c r="I45" s="107"/>
      <c r="J45" s="72"/>
      <c r="K45" s="56"/>
      <c r="L45" s="57"/>
      <c r="M45" s="57"/>
      <c r="N45" s="57"/>
      <c r="O45" s="57"/>
      <c r="P45" s="57"/>
    </row>
    <row r="46" spans="1:16" ht="25.5">
      <c r="A46" s="70">
        <v>34</v>
      </c>
      <c r="B46" s="70" t="s">
        <v>29</v>
      </c>
      <c r="C46" s="117" t="s">
        <v>133</v>
      </c>
      <c r="D46" s="70" t="s">
        <v>32</v>
      </c>
      <c r="E46" s="70">
        <v>2</v>
      </c>
      <c r="F46" s="52"/>
      <c r="G46" s="53"/>
      <c r="H46" s="54"/>
      <c r="I46" s="107"/>
      <c r="J46" s="72"/>
      <c r="K46" s="56"/>
      <c r="L46" s="57"/>
      <c r="M46" s="57"/>
      <c r="N46" s="57"/>
      <c r="O46" s="57"/>
      <c r="P46" s="57"/>
    </row>
    <row r="47" spans="1:16">
      <c r="A47" s="70">
        <v>35</v>
      </c>
      <c r="B47" s="70" t="s">
        <v>29</v>
      </c>
      <c r="C47" s="71" t="s">
        <v>134</v>
      </c>
      <c r="D47" s="70" t="s">
        <v>30</v>
      </c>
      <c r="E47" s="74">
        <v>4</v>
      </c>
      <c r="F47" s="52"/>
      <c r="G47" s="53"/>
      <c r="H47" s="54"/>
      <c r="I47" s="107"/>
      <c r="J47" s="72"/>
      <c r="K47" s="56"/>
      <c r="L47" s="57"/>
      <c r="M47" s="57"/>
      <c r="N47" s="57"/>
      <c r="O47" s="57"/>
      <c r="P47" s="57"/>
    </row>
    <row r="48" spans="1:16" ht="25.5">
      <c r="A48" s="70">
        <v>36</v>
      </c>
      <c r="B48" s="70" t="s">
        <v>29</v>
      </c>
      <c r="C48" s="71" t="s">
        <v>135</v>
      </c>
      <c r="D48" s="70" t="s">
        <v>32</v>
      </c>
      <c r="E48" s="70">
        <v>2</v>
      </c>
      <c r="F48" s="52"/>
      <c r="G48" s="53"/>
      <c r="H48" s="54"/>
      <c r="I48" s="107"/>
      <c r="J48" s="72"/>
      <c r="K48" s="56"/>
      <c r="L48" s="57"/>
      <c r="M48" s="57"/>
      <c r="N48" s="57"/>
      <c r="O48" s="57"/>
      <c r="P48" s="57"/>
    </row>
    <row r="49" spans="1:203" ht="18.75" customHeight="1">
      <c r="A49" s="70">
        <v>37</v>
      </c>
      <c r="B49" s="70" t="s">
        <v>29</v>
      </c>
      <c r="C49" s="71" t="s">
        <v>136</v>
      </c>
      <c r="D49" s="70" t="s">
        <v>32</v>
      </c>
      <c r="E49" s="70">
        <v>3</v>
      </c>
      <c r="F49" s="52"/>
      <c r="G49" s="53"/>
      <c r="H49" s="54"/>
      <c r="I49" s="107"/>
      <c r="J49" s="72"/>
      <c r="K49" s="56"/>
      <c r="L49" s="57"/>
      <c r="M49" s="57"/>
      <c r="N49" s="57"/>
      <c r="O49" s="57"/>
      <c r="P49" s="57"/>
    </row>
    <row r="50" spans="1:203" ht="18.75" customHeight="1">
      <c r="A50" s="70">
        <v>38</v>
      </c>
      <c r="B50" s="70" t="s">
        <v>29</v>
      </c>
      <c r="C50" s="71" t="s">
        <v>41</v>
      </c>
      <c r="D50" s="70" t="s">
        <v>32</v>
      </c>
      <c r="E50" s="70">
        <v>1</v>
      </c>
      <c r="F50" s="52"/>
      <c r="G50" s="53"/>
      <c r="H50" s="54"/>
      <c r="I50" s="107"/>
      <c r="J50" s="72"/>
      <c r="K50" s="56"/>
      <c r="L50" s="57"/>
      <c r="M50" s="57"/>
      <c r="N50" s="57"/>
      <c r="O50" s="57"/>
      <c r="P50" s="57"/>
    </row>
    <row r="51" spans="1:203" ht="18.75" customHeight="1">
      <c r="A51" s="70">
        <v>39</v>
      </c>
      <c r="B51" s="70" t="s">
        <v>29</v>
      </c>
      <c r="C51" s="71" t="s">
        <v>137</v>
      </c>
      <c r="D51" s="70" t="s">
        <v>32</v>
      </c>
      <c r="E51" s="70">
        <v>1</v>
      </c>
      <c r="F51" s="52"/>
      <c r="G51" s="53"/>
      <c r="H51" s="54"/>
      <c r="I51" s="107"/>
      <c r="J51" s="72"/>
      <c r="K51" s="56"/>
      <c r="L51" s="57"/>
      <c r="M51" s="57"/>
      <c r="N51" s="57"/>
      <c r="O51" s="57"/>
      <c r="P51" s="57"/>
    </row>
    <row r="52" spans="1:203" ht="18.75" customHeight="1">
      <c r="A52" s="70">
        <v>40</v>
      </c>
      <c r="B52" s="70" t="s">
        <v>29</v>
      </c>
      <c r="C52" s="71" t="s">
        <v>138</v>
      </c>
      <c r="D52" s="70" t="s">
        <v>32</v>
      </c>
      <c r="E52" s="70">
        <v>1</v>
      </c>
      <c r="F52" s="52"/>
      <c r="G52" s="53"/>
      <c r="H52" s="54"/>
      <c r="I52" s="107"/>
      <c r="J52" s="72"/>
      <c r="K52" s="56"/>
      <c r="L52" s="57"/>
      <c r="M52" s="57"/>
      <c r="N52" s="57"/>
      <c r="O52" s="57"/>
      <c r="P52" s="57"/>
    </row>
    <row r="53" spans="1:203" ht="18.75" customHeight="1">
      <c r="A53" s="70">
        <v>41</v>
      </c>
      <c r="B53" s="70" t="s">
        <v>29</v>
      </c>
      <c r="C53" s="71" t="s">
        <v>132</v>
      </c>
      <c r="D53" s="70" t="s">
        <v>32</v>
      </c>
      <c r="E53" s="70">
        <v>1</v>
      </c>
      <c r="F53" s="52"/>
      <c r="G53" s="53"/>
      <c r="H53" s="54"/>
      <c r="I53" s="107"/>
      <c r="J53" s="72"/>
      <c r="K53" s="56"/>
      <c r="L53" s="57"/>
      <c r="M53" s="57"/>
      <c r="N53" s="57"/>
      <c r="O53" s="57"/>
      <c r="P53" s="57"/>
    </row>
    <row r="54" spans="1:203" ht="22.5" customHeight="1">
      <c r="A54" s="70">
        <v>42</v>
      </c>
      <c r="B54" s="70" t="s">
        <v>29</v>
      </c>
      <c r="C54" s="71" t="s">
        <v>139</v>
      </c>
      <c r="D54" s="70" t="s">
        <v>32</v>
      </c>
      <c r="E54" s="70">
        <v>1</v>
      </c>
      <c r="F54" s="52"/>
      <c r="G54" s="53"/>
      <c r="H54" s="54"/>
      <c r="I54" s="107"/>
      <c r="J54" s="72"/>
      <c r="K54" s="56"/>
      <c r="L54" s="57"/>
      <c r="M54" s="57"/>
      <c r="N54" s="57"/>
      <c r="O54" s="57"/>
      <c r="P54" s="57"/>
    </row>
    <row r="55" spans="1:203" ht="28.5" customHeight="1">
      <c r="A55" s="70">
        <v>43</v>
      </c>
      <c r="B55" s="70" t="s">
        <v>29</v>
      </c>
      <c r="C55" s="73" t="s">
        <v>357</v>
      </c>
      <c r="D55" s="70" t="s">
        <v>30</v>
      </c>
      <c r="E55" s="74">
        <v>150</v>
      </c>
      <c r="F55" s="52"/>
      <c r="G55" s="53"/>
      <c r="H55" s="54"/>
      <c r="I55" s="107"/>
      <c r="J55" s="72"/>
      <c r="K55" s="56"/>
      <c r="L55" s="57"/>
      <c r="M55" s="57"/>
      <c r="N55" s="57"/>
      <c r="O55" s="57"/>
      <c r="P55" s="57"/>
    </row>
    <row r="56" spans="1:203" ht="14.25" customHeight="1">
      <c r="A56" s="70">
        <v>44</v>
      </c>
      <c r="B56" s="70" t="s">
        <v>29</v>
      </c>
      <c r="C56" s="73" t="s">
        <v>358</v>
      </c>
      <c r="D56" s="70" t="s">
        <v>356</v>
      </c>
      <c r="E56" s="74">
        <v>1</v>
      </c>
      <c r="F56" s="52"/>
      <c r="G56" s="53"/>
      <c r="H56" s="54"/>
      <c r="I56" s="107"/>
      <c r="J56" s="72"/>
      <c r="K56" s="56"/>
      <c r="L56" s="57"/>
      <c r="M56" s="57"/>
      <c r="N56" s="57"/>
      <c r="O56" s="57"/>
      <c r="P56" s="57"/>
    </row>
    <row r="57" spans="1:203" s="77" customFormat="1" ht="15">
      <c r="A57" s="70">
        <v>45</v>
      </c>
      <c r="B57" s="33" t="s">
        <v>29</v>
      </c>
      <c r="C57" s="71" t="s">
        <v>55</v>
      </c>
      <c r="D57" s="70" t="s">
        <v>56</v>
      </c>
      <c r="E57" s="70">
        <v>1</v>
      </c>
      <c r="F57" s="52"/>
      <c r="G57" s="53"/>
      <c r="H57" s="54"/>
      <c r="I57" s="54"/>
      <c r="J57" s="55"/>
      <c r="K57" s="56"/>
      <c r="L57" s="57"/>
      <c r="M57" s="57"/>
      <c r="N57" s="57"/>
      <c r="O57" s="57"/>
      <c r="P57" s="57"/>
      <c r="Q57" s="24"/>
      <c r="R57" s="76"/>
      <c r="S57" s="76"/>
      <c r="T57" s="76"/>
      <c r="U57" s="76"/>
      <c r="V57" s="76"/>
      <c r="W57" s="76"/>
      <c r="X57" s="76"/>
      <c r="Y57" s="76"/>
      <c r="Z57" s="76"/>
      <c r="AA57" s="76"/>
      <c r="AB57" s="76"/>
      <c r="AC57" s="76"/>
      <c r="AD57" s="76"/>
      <c r="AE57" s="76"/>
      <c r="AF57" s="76"/>
      <c r="AG57" s="76"/>
      <c r="AH57" s="76"/>
      <c r="AI57" s="76"/>
      <c r="AJ57" s="76"/>
      <c r="AK57" s="76"/>
      <c r="AL57" s="76"/>
      <c r="AM57" s="76"/>
      <c r="AN57" s="76"/>
      <c r="AO57" s="76"/>
      <c r="AP57" s="76"/>
      <c r="AQ57" s="76"/>
      <c r="AR57" s="76"/>
      <c r="AS57" s="76"/>
      <c r="AT57" s="76"/>
      <c r="AU57" s="76"/>
      <c r="AV57" s="76"/>
      <c r="AW57" s="76"/>
      <c r="AX57" s="76"/>
      <c r="AY57" s="76"/>
      <c r="AZ57" s="76"/>
      <c r="BA57" s="76"/>
      <c r="BB57" s="76"/>
      <c r="BC57" s="76"/>
      <c r="BD57" s="76"/>
      <c r="BE57" s="76"/>
      <c r="BF57" s="76"/>
      <c r="BG57" s="76"/>
      <c r="BH57" s="76"/>
      <c r="BI57" s="76"/>
      <c r="BJ57" s="76"/>
      <c r="BK57" s="76"/>
      <c r="BL57" s="76"/>
      <c r="BM57" s="76"/>
      <c r="BN57" s="76"/>
      <c r="BO57" s="76"/>
      <c r="BP57" s="76"/>
      <c r="BQ57" s="76"/>
      <c r="BR57" s="76"/>
      <c r="BS57" s="76"/>
      <c r="BT57" s="76"/>
      <c r="BU57" s="76"/>
      <c r="BV57" s="76"/>
      <c r="BW57" s="76"/>
      <c r="BX57" s="76"/>
      <c r="BY57" s="76"/>
      <c r="BZ57" s="76"/>
      <c r="CA57" s="76"/>
      <c r="CB57" s="76"/>
      <c r="CC57" s="76"/>
      <c r="CD57" s="76"/>
      <c r="CE57" s="76"/>
      <c r="CF57" s="76"/>
      <c r="CG57" s="76"/>
      <c r="CH57" s="76"/>
      <c r="CI57" s="76"/>
      <c r="CJ57" s="76"/>
      <c r="CK57" s="76"/>
      <c r="CL57" s="76"/>
      <c r="CM57" s="76"/>
      <c r="CN57" s="76"/>
      <c r="CO57" s="76"/>
      <c r="CP57" s="76"/>
      <c r="CQ57" s="76"/>
      <c r="CR57" s="76"/>
      <c r="CS57" s="76"/>
      <c r="CT57" s="76"/>
      <c r="CU57" s="76"/>
      <c r="CV57" s="76"/>
      <c r="CW57" s="76"/>
      <c r="CX57" s="76"/>
      <c r="CY57" s="76"/>
      <c r="CZ57" s="76"/>
      <c r="DA57" s="76"/>
      <c r="DB57" s="76"/>
      <c r="DC57" s="76"/>
      <c r="DD57" s="76"/>
      <c r="DE57" s="76"/>
      <c r="DF57" s="76"/>
      <c r="DG57" s="76"/>
      <c r="DH57" s="76"/>
      <c r="DI57" s="76"/>
      <c r="DJ57" s="76"/>
      <c r="DK57" s="76"/>
      <c r="DL57" s="76"/>
      <c r="DM57" s="76"/>
      <c r="DN57" s="76"/>
      <c r="DO57" s="76"/>
      <c r="DP57" s="76"/>
      <c r="DQ57" s="76"/>
      <c r="DR57" s="76"/>
      <c r="DS57" s="76"/>
      <c r="DT57" s="76"/>
      <c r="DU57" s="76"/>
      <c r="DV57" s="76"/>
      <c r="DW57" s="76"/>
      <c r="DX57" s="76"/>
      <c r="DY57" s="76"/>
      <c r="DZ57" s="76"/>
      <c r="EA57" s="76"/>
      <c r="EB57" s="76"/>
      <c r="EC57" s="76"/>
      <c r="ED57" s="76"/>
      <c r="EE57" s="76"/>
      <c r="EF57" s="76"/>
      <c r="EG57" s="76"/>
      <c r="EH57" s="76"/>
      <c r="EI57" s="76"/>
      <c r="EJ57" s="76"/>
      <c r="EK57" s="76"/>
      <c r="EL57" s="76"/>
      <c r="EM57" s="76"/>
      <c r="EN57" s="76"/>
      <c r="EO57" s="76"/>
      <c r="EP57" s="76"/>
      <c r="EQ57" s="76"/>
      <c r="ER57" s="76"/>
      <c r="ES57" s="76"/>
      <c r="ET57" s="76"/>
      <c r="EU57" s="76"/>
      <c r="EV57" s="76"/>
      <c r="EW57" s="76"/>
      <c r="EX57" s="76"/>
      <c r="EY57" s="76"/>
      <c r="EZ57" s="76"/>
      <c r="FA57" s="76"/>
      <c r="FB57" s="76"/>
      <c r="FC57" s="76"/>
      <c r="FD57" s="76"/>
      <c r="FE57" s="76"/>
      <c r="FF57" s="76"/>
      <c r="FG57" s="76"/>
      <c r="FH57" s="76"/>
      <c r="FI57" s="76"/>
      <c r="FJ57" s="76"/>
      <c r="FK57" s="76"/>
      <c r="FL57" s="76"/>
      <c r="FM57" s="76"/>
      <c r="FN57" s="76"/>
      <c r="FO57" s="76"/>
      <c r="FP57" s="76"/>
      <c r="FQ57" s="76"/>
      <c r="FR57" s="76"/>
      <c r="FS57" s="76"/>
      <c r="FT57" s="76"/>
      <c r="FU57" s="76"/>
      <c r="FV57" s="76"/>
      <c r="FW57" s="76"/>
      <c r="FX57" s="76"/>
      <c r="FY57" s="76"/>
      <c r="FZ57" s="76"/>
      <c r="GA57" s="76"/>
      <c r="GB57" s="76"/>
      <c r="GC57" s="76"/>
      <c r="GD57" s="76"/>
      <c r="GE57" s="76"/>
      <c r="GF57" s="76"/>
      <c r="GG57" s="76"/>
      <c r="GH57" s="76"/>
      <c r="GI57" s="76"/>
      <c r="GJ57" s="76"/>
      <c r="GK57" s="76"/>
      <c r="GL57" s="76"/>
      <c r="GM57" s="76"/>
      <c r="GN57" s="76"/>
      <c r="GO57" s="76"/>
      <c r="GP57" s="76"/>
      <c r="GQ57" s="76"/>
      <c r="GR57" s="76"/>
      <c r="GS57" s="76"/>
      <c r="GT57" s="76"/>
      <c r="GU57" s="76"/>
    </row>
    <row r="58" spans="1:203">
      <c r="A58" s="88"/>
      <c r="B58" s="89"/>
      <c r="D58" s="90"/>
      <c r="E58" s="90"/>
      <c r="F58" s="91"/>
      <c r="G58" s="31"/>
      <c r="H58" s="91"/>
      <c r="I58" s="91"/>
      <c r="J58" s="91"/>
      <c r="K58" s="91"/>
      <c r="L58" s="92"/>
      <c r="M58" s="92"/>
      <c r="N58" s="92"/>
      <c r="O58" s="92"/>
      <c r="P58" s="92"/>
    </row>
    <row r="59" spans="1:203">
      <c r="A59" s="60"/>
      <c r="B59" s="61"/>
      <c r="D59" s="61"/>
      <c r="E59" s="61"/>
      <c r="F59" s="63"/>
      <c r="G59" s="63"/>
      <c r="H59" s="63"/>
      <c r="I59" s="63"/>
      <c r="J59" s="64"/>
      <c r="K59" s="64" t="s">
        <v>34</v>
      </c>
      <c r="L59" s="65">
        <f>SUM(L$13:L58)</f>
        <v>0</v>
      </c>
      <c r="M59" s="65">
        <f>SUM(M$13:M58)</f>
        <v>0</v>
      </c>
      <c r="N59" s="65">
        <f>SUM(N$13:N58)</f>
        <v>0</v>
      </c>
      <c r="O59" s="65">
        <f>SUM(O$13:O58)</f>
        <v>0</v>
      </c>
      <c r="P59" s="65">
        <f>SUM(P$13:P58)</f>
        <v>0</v>
      </c>
    </row>
    <row r="60" spans="1:203">
      <c r="A60" s="60"/>
      <c r="B60" s="61"/>
      <c r="D60" s="61"/>
      <c r="E60" s="61"/>
      <c r="F60" s="63"/>
      <c r="G60" s="63"/>
      <c r="H60" s="63"/>
      <c r="I60" s="63"/>
      <c r="J60" s="63"/>
      <c r="K60" s="63"/>
      <c r="L60" s="63"/>
      <c r="M60" s="63"/>
      <c r="N60" s="63"/>
      <c r="O60" s="63"/>
      <c r="P60" s="63"/>
    </row>
    <row r="61" spans="1:203" s="66" customFormat="1" ht="15">
      <c r="B61" s="217" t="s">
        <v>396</v>
      </c>
      <c r="C61" s="218"/>
      <c r="D61"/>
      <c r="E61" s="39"/>
      <c r="F61" s="82"/>
      <c r="G61" s="82"/>
      <c r="H61" s="82"/>
      <c r="I61" s="82"/>
      <c r="J61" s="82"/>
      <c r="K61" s="68"/>
    </row>
    <row r="62" spans="1:203" s="66" customFormat="1" ht="15">
      <c r="B62" s="217"/>
      <c r="C62" s="208" t="s">
        <v>397</v>
      </c>
      <c r="D62"/>
      <c r="E62" s="39"/>
      <c r="F62" s="82"/>
      <c r="G62" s="82"/>
      <c r="H62" s="82"/>
      <c r="I62" s="82"/>
      <c r="J62" s="82"/>
      <c r="K62" s="68"/>
    </row>
    <row r="63" spans="1:203" s="66" customFormat="1">
      <c r="B63" s="217" t="s">
        <v>398</v>
      </c>
      <c r="C63" s="209"/>
      <c r="D63" s="205"/>
      <c r="E63" s="39"/>
      <c r="F63" s="68"/>
      <c r="G63" s="68"/>
      <c r="H63" s="68"/>
      <c r="I63" s="68"/>
      <c r="J63" s="68"/>
      <c r="K63" s="68"/>
    </row>
    <row r="64" spans="1:203" s="66" customFormat="1" ht="15">
      <c r="B64" s="217" t="s">
        <v>399</v>
      </c>
      <c r="C64" s="210"/>
      <c r="D64"/>
      <c r="E64" s="39"/>
    </row>
    <row r="65" spans="2:16" s="66" customFormat="1" ht="15">
      <c r="B65" s="217"/>
      <c r="C65" s="208" t="s">
        <v>397</v>
      </c>
      <c r="D65"/>
      <c r="E65" s="39"/>
    </row>
    <row r="66" spans="2:16">
      <c r="B66" s="217" t="s">
        <v>398</v>
      </c>
      <c r="C66" s="209"/>
      <c r="D66" s="205"/>
      <c r="F66" s="31"/>
      <c r="G66" s="31"/>
      <c r="H66" s="31"/>
      <c r="I66" s="31"/>
      <c r="J66" s="63"/>
      <c r="K66" s="63"/>
      <c r="L66" s="63"/>
      <c r="M66" s="63"/>
      <c r="N66" s="31"/>
      <c r="O66" s="31"/>
      <c r="P66" s="31"/>
    </row>
    <row r="67" spans="2:16">
      <c r="F67" s="31"/>
      <c r="G67" s="31"/>
      <c r="H67" s="31"/>
      <c r="I67" s="31"/>
      <c r="J67" s="31"/>
      <c r="K67" s="31"/>
      <c r="L67" s="31"/>
      <c r="M67" s="31"/>
      <c r="N67" s="31"/>
      <c r="O67" s="31"/>
      <c r="P67" s="31"/>
    </row>
    <row r="68" spans="2:16">
      <c r="F68" s="31"/>
      <c r="G68" s="31"/>
      <c r="H68" s="31"/>
      <c r="I68" s="31"/>
      <c r="J68" s="31"/>
      <c r="K68" s="31"/>
      <c r="L68" s="31"/>
      <c r="M68" s="31"/>
      <c r="N68" s="31"/>
      <c r="O68" s="31"/>
      <c r="P68" s="31"/>
    </row>
    <row r="69" spans="2:16">
      <c r="F69" s="31"/>
      <c r="G69" s="31"/>
      <c r="H69" s="31"/>
      <c r="I69" s="31"/>
      <c r="J69" s="31"/>
      <c r="K69" s="31"/>
      <c r="L69" s="31"/>
      <c r="M69" s="31"/>
      <c r="N69" s="31"/>
      <c r="O69" s="31"/>
      <c r="P69" s="31"/>
    </row>
    <row r="70" spans="2:16">
      <c r="F70" s="31"/>
      <c r="G70" s="31"/>
      <c r="H70" s="31"/>
      <c r="I70" s="31"/>
      <c r="J70" s="31"/>
      <c r="K70" s="31"/>
      <c r="L70" s="31"/>
      <c r="M70" s="31"/>
      <c r="N70" s="31"/>
      <c r="O70" s="31"/>
      <c r="P70" s="31"/>
    </row>
    <row r="71" spans="2:16">
      <c r="F71" s="31"/>
      <c r="G71" s="31"/>
      <c r="H71" s="31"/>
      <c r="I71" s="31"/>
      <c r="J71" s="31"/>
      <c r="K71" s="31"/>
      <c r="L71" s="31"/>
      <c r="M71" s="31"/>
      <c r="N71" s="31"/>
      <c r="O71" s="31"/>
      <c r="P71" s="31"/>
    </row>
    <row r="72" spans="2:16">
      <c r="F72" s="31"/>
      <c r="G72" s="31"/>
      <c r="H72" s="31"/>
      <c r="I72" s="31"/>
      <c r="J72" s="31"/>
      <c r="K72" s="31"/>
      <c r="L72" s="31"/>
      <c r="M72" s="31"/>
      <c r="N72" s="31"/>
      <c r="O72" s="31"/>
      <c r="P72" s="31"/>
    </row>
    <row r="73" spans="2:16">
      <c r="F73" s="31"/>
      <c r="G73" s="31"/>
      <c r="H73" s="31"/>
      <c r="I73" s="31"/>
      <c r="J73" s="31"/>
      <c r="K73" s="31"/>
      <c r="L73" s="31"/>
      <c r="M73" s="31"/>
      <c r="N73" s="31"/>
      <c r="O73" s="31"/>
      <c r="P73" s="31"/>
    </row>
    <row r="74" spans="2:16">
      <c r="F74" s="31"/>
      <c r="G74" s="31"/>
      <c r="H74" s="31"/>
      <c r="I74" s="31"/>
      <c r="J74" s="31"/>
      <c r="K74" s="31"/>
      <c r="L74" s="31"/>
      <c r="M74" s="31"/>
      <c r="N74" s="31"/>
      <c r="O74" s="31"/>
      <c r="P74" s="31"/>
    </row>
    <row r="75" spans="2:16">
      <c r="F75" s="31"/>
      <c r="G75" s="31"/>
      <c r="H75" s="31"/>
      <c r="I75" s="31"/>
      <c r="J75" s="31"/>
      <c r="K75" s="31"/>
      <c r="L75" s="31"/>
      <c r="M75" s="31"/>
      <c r="N75" s="31"/>
      <c r="O75" s="31"/>
      <c r="P75" s="31"/>
    </row>
    <row r="76" spans="2:16">
      <c r="F76" s="31"/>
      <c r="G76" s="31"/>
      <c r="H76" s="31"/>
      <c r="I76" s="31"/>
      <c r="J76" s="31"/>
      <c r="K76" s="31"/>
      <c r="L76" s="31"/>
      <c r="M76" s="31"/>
      <c r="N76" s="31"/>
      <c r="O76" s="31"/>
      <c r="P76" s="31"/>
    </row>
    <row r="77" spans="2:16">
      <c r="F77" s="31"/>
      <c r="G77" s="31"/>
      <c r="H77" s="31"/>
      <c r="I77" s="31"/>
      <c r="J77" s="31"/>
      <c r="K77" s="31"/>
      <c r="L77" s="31"/>
      <c r="M77" s="31"/>
      <c r="N77" s="31"/>
      <c r="O77" s="31"/>
      <c r="P77" s="31"/>
    </row>
    <row r="78" spans="2:16">
      <c r="F78" s="31"/>
      <c r="G78" s="31"/>
      <c r="H78" s="31"/>
      <c r="I78" s="31"/>
      <c r="J78" s="31"/>
      <c r="K78" s="31"/>
      <c r="L78" s="31"/>
      <c r="M78" s="31"/>
      <c r="N78" s="31"/>
      <c r="O78" s="31"/>
      <c r="P78" s="31"/>
    </row>
    <row r="79" spans="2:16">
      <c r="F79" s="31"/>
      <c r="G79" s="31"/>
      <c r="H79" s="31"/>
      <c r="I79" s="31"/>
      <c r="J79" s="31"/>
      <c r="K79" s="31"/>
      <c r="L79" s="31"/>
      <c r="M79" s="31"/>
      <c r="N79" s="31"/>
      <c r="O79" s="31"/>
      <c r="P79" s="31"/>
    </row>
    <row r="80" spans="2: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row r="305" spans="6:16">
      <c r="F305" s="31"/>
      <c r="G305" s="31"/>
      <c r="H305" s="31"/>
      <c r="I305" s="31"/>
      <c r="J305" s="31"/>
      <c r="K305" s="31"/>
      <c r="L305" s="31"/>
      <c r="M305" s="31"/>
      <c r="N305" s="31"/>
      <c r="O305" s="31"/>
      <c r="P305"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81" fitToHeight="0" orientation="landscape" r:id="rId1"/>
  <headerFooter>
    <oddFooter>&amp;C&amp;A&amp;R&amp;P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8F9FE3-025E-4E0E-A38D-DEB0D90267E1}">
  <sheetPr>
    <tabColor rgb="FF002060"/>
    <pageSetUpPr fitToPage="1"/>
  </sheetPr>
  <dimension ref="A1:GU313"/>
  <sheetViews>
    <sheetView view="pageBreakPreview" zoomScale="115" zoomScaleNormal="100" zoomScaleSheetLayoutView="115" workbookViewId="0">
      <selection activeCell="H34" sqref="H34"/>
    </sheetView>
  </sheetViews>
  <sheetFormatPr defaultColWidth="9.28515625" defaultRowHeight="12.75"/>
  <cols>
    <col min="1" max="1" width="5" style="20" customWidth="1"/>
    <col min="2" max="2" width="11.5703125" style="24" customWidth="1"/>
    <col min="3" max="3" width="42.7109375" style="24" customWidth="1"/>
    <col min="4" max="4" width="9.85546875" style="24" customWidth="1"/>
    <col min="5" max="5" width="7.7109375" style="27" customWidth="1"/>
    <col min="6" max="6" width="8.28515625" style="24" customWidth="1"/>
    <col min="7" max="7" width="7" style="24" customWidth="1"/>
    <col min="8" max="8" width="8.7109375" style="24" customWidth="1"/>
    <col min="9" max="9" width="9.28515625" style="24" customWidth="1"/>
    <col min="10" max="10" width="8" style="24" customWidth="1"/>
    <col min="11" max="11" width="9" style="24" customWidth="1"/>
    <col min="12" max="12" width="7.7109375" style="24" customWidth="1"/>
    <col min="13" max="13" width="9" style="24" customWidth="1"/>
    <col min="14" max="14" width="8.28515625" style="24" bestFit="1" customWidth="1"/>
    <col min="15" max="15" width="9.7109375" style="24" customWidth="1"/>
    <col min="16" max="16" width="10" style="24" customWidth="1"/>
    <col min="17" max="16384" width="9.28515625" style="24"/>
  </cols>
  <sheetData>
    <row r="1" spans="1:16">
      <c r="B1" s="21"/>
      <c r="C1" s="21"/>
      <c r="D1" s="21"/>
      <c r="E1" s="21"/>
      <c r="F1" s="21"/>
      <c r="G1" s="22" t="s">
        <v>10</v>
      </c>
      <c r="H1" s="23" t="str">
        <f>[9]Kopsavilkums!B27</f>
        <v>V-5</v>
      </c>
      <c r="I1" s="21"/>
      <c r="J1" s="21"/>
      <c r="K1" s="21"/>
      <c r="L1" s="21"/>
      <c r="M1" s="21"/>
      <c r="N1" s="21"/>
      <c r="O1" s="21"/>
      <c r="P1" s="21"/>
    </row>
    <row r="2" spans="1:16">
      <c r="B2" s="69"/>
      <c r="C2" s="69"/>
      <c r="D2" s="69"/>
      <c r="E2" s="69"/>
      <c r="F2" s="69"/>
      <c r="G2" s="21" t="s">
        <v>140</v>
      </c>
      <c r="H2" s="69"/>
      <c r="I2" s="69"/>
      <c r="J2" s="69"/>
      <c r="K2" s="69"/>
      <c r="L2" s="69"/>
      <c r="M2" s="69"/>
      <c r="N2" s="69"/>
      <c r="O2" s="69"/>
      <c r="P2" s="69"/>
    </row>
    <row r="3" spans="1:16">
      <c r="C3" s="26"/>
      <c r="F3" s="28"/>
    </row>
    <row r="4" spans="1:16">
      <c r="A4" s="185" t="s">
        <v>401</v>
      </c>
    </row>
    <row r="5" spans="1:16">
      <c r="A5" s="185" t="s">
        <v>394</v>
      </c>
    </row>
    <row r="6" spans="1:16">
      <c r="A6" s="185" t="s">
        <v>395</v>
      </c>
      <c r="M6" s="29" t="s">
        <v>11</v>
      </c>
      <c r="O6" s="30">
        <f>P39</f>
        <v>0</v>
      </c>
      <c r="P6" s="29" t="s">
        <v>12</v>
      </c>
    </row>
    <row r="7" spans="1:16">
      <c r="A7" s="24" t="s">
        <v>13</v>
      </c>
    </row>
    <row r="8" spans="1:16">
      <c r="A8" s="29"/>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ht="25.5">
      <c r="A13" s="70">
        <v>1</v>
      </c>
      <c r="B13" s="70" t="s">
        <v>29</v>
      </c>
      <c r="C13" s="71" t="s">
        <v>141</v>
      </c>
      <c r="D13" s="70" t="s">
        <v>47</v>
      </c>
      <c r="E13" s="70">
        <v>1</v>
      </c>
      <c r="F13" s="52"/>
      <c r="G13" s="53"/>
      <c r="H13" s="54"/>
      <c r="I13" s="54"/>
      <c r="J13" s="72"/>
      <c r="K13" s="56"/>
      <c r="L13" s="57"/>
      <c r="M13" s="57"/>
      <c r="N13" s="57"/>
      <c r="O13" s="57"/>
      <c r="P13" s="57"/>
    </row>
    <row r="14" spans="1:16" ht="25.5">
      <c r="A14" s="118">
        <v>2</v>
      </c>
      <c r="B14" s="70" t="s">
        <v>29</v>
      </c>
      <c r="C14" s="71" t="s">
        <v>142</v>
      </c>
      <c r="D14" s="70" t="s">
        <v>32</v>
      </c>
      <c r="E14" s="118">
        <v>1</v>
      </c>
      <c r="F14" s="52"/>
      <c r="G14" s="53"/>
      <c r="H14" s="54"/>
      <c r="I14" s="54"/>
      <c r="J14" s="72"/>
      <c r="K14" s="56"/>
      <c r="L14" s="57"/>
      <c r="M14" s="57"/>
      <c r="N14" s="57"/>
      <c r="O14" s="57"/>
      <c r="P14" s="57"/>
    </row>
    <row r="15" spans="1:16" ht="38.25">
      <c r="A15" s="70">
        <v>3</v>
      </c>
      <c r="B15" s="70" t="s">
        <v>29</v>
      </c>
      <c r="C15" s="117" t="s">
        <v>143</v>
      </c>
      <c r="D15" s="70" t="s">
        <v>32</v>
      </c>
      <c r="E15" s="70">
        <v>1</v>
      </c>
      <c r="F15" s="52"/>
      <c r="G15" s="53"/>
      <c r="H15" s="54"/>
      <c r="I15" s="54"/>
      <c r="J15" s="72"/>
      <c r="K15" s="56"/>
      <c r="L15" s="57"/>
      <c r="M15" s="57"/>
      <c r="N15" s="57"/>
      <c r="O15" s="57"/>
      <c r="P15" s="57"/>
    </row>
    <row r="16" spans="1:16" ht="25.5">
      <c r="A16" s="118">
        <v>4</v>
      </c>
      <c r="B16" s="70" t="s">
        <v>29</v>
      </c>
      <c r="C16" s="71" t="s">
        <v>144</v>
      </c>
      <c r="D16" s="70" t="s">
        <v>30</v>
      </c>
      <c r="E16" s="74">
        <v>5</v>
      </c>
      <c r="F16" s="52"/>
      <c r="G16" s="53"/>
      <c r="H16" s="54"/>
      <c r="I16" s="54"/>
      <c r="J16" s="72"/>
      <c r="K16" s="56"/>
      <c r="L16" s="57"/>
      <c r="M16" s="57"/>
      <c r="N16" s="57"/>
      <c r="O16" s="57"/>
      <c r="P16" s="57"/>
    </row>
    <row r="17" spans="1:16" ht="25.5">
      <c r="A17" s="70">
        <v>5</v>
      </c>
      <c r="B17" s="70" t="s">
        <v>29</v>
      </c>
      <c r="C17" s="117" t="s">
        <v>145</v>
      </c>
      <c r="D17" s="70" t="s">
        <v>30</v>
      </c>
      <c r="E17" s="74">
        <v>42</v>
      </c>
      <c r="F17" s="52"/>
      <c r="G17" s="53"/>
      <c r="H17" s="54"/>
      <c r="I17" s="54"/>
      <c r="J17" s="72"/>
      <c r="K17" s="56"/>
      <c r="L17" s="57"/>
      <c r="M17" s="57"/>
      <c r="N17" s="57"/>
      <c r="O17" s="57"/>
      <c r="P17" s="57"/>
    </row>
    <row r="18" spans="1:16" ht="15.75" customHeight="1">
      <c r="A18" s="118">
        <v>6</v>
      </c>
      <c r="B18" s="70" t="s">
        <v>29</v>
      </c>
      <c r="C18" s="71" t="s">
        <v>146</v>
      </c>
      <c r="D18" s="70" t="s">
        <v>30</v>
      </c>
      <c r="E18" s="74">
        <v>7</v>
      </c>
      <c r="F18" s="52"/>
      <c r="G18" s="53"/>
      <c r="H18" s="54"/>
      <c r="I18" s="54"/>
      <c r="J18" s="72"/>
      <c r="K18" s="56"/>
      <c r="L18" s="57"/>
      <c r="M18" s="57"/>
      <c r="N18" s="57"/>
      <c r="O18" s="57"/>
      <c r="P18" s="57"/>
    </row>
    <row r="19" spans="1:16" ht="15.75" customHeight="1">
      <c r="A19" s="70">
        <v>7</v>
      </c>
      <c r="B19" s="70" t="s">
        <v>29</v>
      </c>
      <c r="C19" s="73" t="s">
        <v>46</v>
      </c>
      <c r="D19" s="70" t="s">
        <v>47</v>
      </c>
      <c r="E19" s="70">
        <v>2</v>
      </c>
      <c r="F19" s="52"/>
      <c r="G19" s="53"/>
      <c r="H19" s="54"/>
      <c r="I19" s="54"/>
      <c r="J19" s="72"/>
      <c r="K19" s="56"/>
      <c r="L19" s="57"/>
      <c r="M19" s="57"/>
      <c r="N19" s="57"/>
      <c r="O19" s="57"/>
      <c r="P19" s="57"/>
    </row>
    <row r="20" spans="1:16" ht="15.75" customHeight="1">
      <c r="A20" s="118">
        <v>8</v>
      </c>
      <c r="B20" s="70" t="s">
        <v>29</v>
      </c>
      <c r="C20" s="73" t="s">
        <v>48</v>
      </c>
      <c r="D20" s="70" t="s">
        <v>47</v>
      </c>
      <c r="E20" s="70">
        <v>2</v>
      </c>
      <c r="F20" s="52"/>
      <c r="G20" s="53"/>
      <c r="H20" s="54"/>
      <c r="I20" s="54"/>
      <c r="J20" s="72"/>
      <c r="K20" s="56"/>
      <c r="L20" s="57"/>
      <c r="M20" s="57"/>
      <c r="N20" s="57"/>
      <c r="O20" s="57"/>
      <c r="P20" s="57"/>
    </row>
    <row r="21" spans="1:16" ht="15.75" customHeight="1">
      <c r="A21" s="70">
        <v>9</v>
      </c>
      <c r="B21" s="70" t="s">
        <v>29</v>
      </c>
      <c r="C21" s="71" t="s">
        <v>147</v>
      </c>
      <c r="D21" s="70" t="s">
        <v>32</v>
      </c>
      <c r="E21" s="118">
        <v>2</v>
      </c>
      <c r="F21" s="52"/>
      <c r="G21" s="53"/>
      <c r="H21" s="54"/>
      <c r="I21" s="54"/>
      <c r="J21" s="72"/>
      <c r="K21" s="56"/>
      <c r="L21" s="57"/>
      <c r="M21" s="57"/>
      <c r="N21" s="57"/>
      <c r="O21" s="57"/>
      <c r="P21" s="57"/>
    </row>
    <row r="22" spans="1:16" ht="15.75" customHeight="1">
      <c r="A22" s="118">
        <v>10</v>
      </c>
      <c r="B22" s="70" t="s">
        <v>29</v>
      </c>
      <c r="C22" s="71" t="s">
        <v>138</v>
      </c>
      <c r="D22" s="70" t="s">
        <v>32</v>
      </c>
      <c r="E22" s="70">
        <v>1</v>
      </c>
      <c r="F22" s="52"/>
      <c r="G22" s="53"/>
      <c r="H22" s="54"/>
      <c r="I22" s="54"/>
      <c r="J22" s="72"/>
      <c r="K22" s="56"/>
      <c r="L22" s="57"/>
      <c r="M22" s="57"/>
      <c r="N22" s="57"/>
      <c r="O22" s="57"/>
      <c r="P22" s="57"/>
    </row>
    <row r="23" spans="1:16" ht="15.75" customHeight="1">
      <c r="A23" s="70">
        <v>11</v>
      </c>
      <c r="B23" s="70" t="s">
        <v>29</v>
      </c>
      <c r="C23" s="71" t="s">
        <v>148</v>
      </c>
      <c r="D23" s="70" t="s">
        <v>32</v>
      </c>
      <c r="E23" s="118">
        <v>1</v>
      </c>
      <c r="F23" s="52"/>
      <c r="G23" s="53"/>
      <c r="H23" s="54"/>
      <c r="I23" s="54"/>
      <c r="J23" s="72"/>
      <c r="K23" s="56"/>
      <c r="L23" s="57"/>
      <c r="M23" s="57"/>
      <c r="N23" s="57"/>
      <c r="O23" s="57"/>
      <c r="P23" s="57"/>
    </row>
    <row r="24" spans="1:16" ht="15.75" customHeight="1">
      <c r="A24" s="118">
        <v>12</v>
      </c>
      <c r="B24" s="70" t="s">
        <v>29</v>
      </c>
      <c r="C24" s="71" t="s">
        <v>149</v>
      </c>
      <c r="D24" s="70" t="s">
        <v>32</v>
      </c>
      <c r="E24" s="118">
        <v>2</v>
      </c>
      <c r="F24" s="52"/>
      <c r="G24" s="53"/>
      <c r="H24" s="54"/>
      <c r="I24" s="54"/>
      <c r="J24" s="72"/>
      <c r="K24" s="56"/>
      <c r="L24" s="57"/>
      <c r="M24" s="57"/>
      <c r="N24" s="57"/>
      <c r="O24" s="57"/>
      <c r="P24" s="57"/>
    </row>
    <row r="25" spans="1:16" ht="15.75" customHeight="1">
      <c r="A25" s="70">
        <v>13</v>
      </c>
      <c r="B25" s="70" t="s">
        <v>29</v>
      </c>
      <c r="C25" s="71" t="s">
        <v>150</v>
      </c>
      <c r="D25" s="70" t="s">
        <v>32</v>
      </c>
      <c r="E25" s="118">
        <v>2</v>
      </c>
      <c r="F25" s="52"/>
      <c r="G25" s="53"/>
      <c r="H25" s="54"/>
      <c r="I25" s="54"/>
      <c r="J25" s="72"/>
      <c r="K25" s="56"/>
      <c r="L25" s="57"/>
      <c r="M25" s="57"/>
      <c r="N25" s="57"/>
      <c r="O25" s="57"/>
      <c r="P25" s="57"/>
    </row>
    <row r="26" spans="1:16" ht="15.75" customHeight="1">
      <c r="A26" s="118">
        <v>14</v>
      </c>
      <c r="B26" s="70" t="s">
        <v>29</v>
      </c>
      <c r="C26" s="71" t="s">
        <v>151</v>
      </c>
      <c r="D26" s="70" t="s">
        <v>32</v>
      </c>
      <c r="E26" s="70">
        <v>2</v>
      </c>
      <c r="F26" s="52"/>
      <c r="G26" s="53"/>
      <c r="H26" s="54"/>
      <c r="I26" s="54"/>
      <c r="J26" s="72"/>
      <c r="K26" s="56"/>
      <c r="L26" s="57"/>
      <c r="M26" s="57"/>
      <c r="N26" s="57"/>
      <c r="O26" s="57"/>
      <c r="P26" s="57"/>
    </row>
    <row r="27" spans="1:16" ht="15.75" customHeight="1">
      <c r="A27" s="70">
        <v>15</v>
      </c>
      <c r="B27" s="70" t="s">
        <v>29</v>
      </c>
      <c r="C27" s="71" t="s">
        <v>152</v>
      </c>
      <c r="D27" s="70" t="s">
        <v>32</v>
      </c>
      <c r="E27" s="70">
        <v>1</v>
      </c>
      <c r="F27" s="52"/>
      <c r="G27" s="53"/>
      <c r="H27" s="54"/>
      <c r="I27" s="54"/>
      <c r="J27" s="72"/>
      <c r="K27" s="56"/>
      <c r="L27" s="57"/>
      <c r="M27" s="57"/>
      <c r="N27" s="57"/>
      <c r="O27" s="57"/>
      <c r="P27" s="57"/>
    </row>
    <row r="28" spans="1:16" ht="15.75" customHeight="1">
      <c r="A28" s="118">
        <v>16</v>
      </c>
      <c r="B28" s="70" t="s">
        <v>29</v>
      </c>
      <c r="C28" s="71" t="s">
        <v>153</v>
      </c>
      <c r="D28" s="70" t="s">
        <v>32</v>
      </c>
      <c r="E28" s="70">
        <v>1</v>
      </c>
      <c r="F28" s="52"/>
      <c r="G28" s="53"/>
      <c r="H28" s="54"/>
      <c r="I28" s="54"/>
      <c r="J28" s="72"/>
      <c r="K28" s="56"/>
      <c r="L28" s="57"/>
      <c r="M28" s="57"/>
      <c r="N28" s="57"/>
      <c r="O28" s="57"/>
      <c r="P28" s="57"/>
    </row>
    <row r="29" spans="1:16" ht="15.75" customHeight="1">
      <c r="A29" s="70">
        <v>17</v>
      </c>
      <c r="B29" s="70" t="s">
        <v>29</v>
      </c>
      <c r="C29" s="71" t="s">
        <v>154</v>
      </c>
      <c r="D29" s="70" t="s">
        <v>32</v>
      </c>
      <c r="E29" s="118">
        <v>1</v>
      </c>
      <c r="F29" s="52"/>
      <c r="G29" s="53"/>
      <c r="H29" s="54"/>
      <c r="I29" s="54"/>
      <c r="J29" s="72"/>
      <c r="K29" s="56"/>
      <c r="L29" s="57"/>
      <c r="M29" s="57"/>
      <c r="N29" s="57"/>
      <c r="O29" s="57"/>
      <c r="P29" s="57"/>
    </row>
    <row r="30" spans="1:16" ht="15.75" customHeight="1">
      <c r="A30" s="118">
        <v>18</v>
      </c>
      <c r="B30" s="70" t="s">
        <v>29</v>
      </c>
      <c r="C30" s="71" t="s">
        <v>155</v>
      </c>
      <c r="D30" s="70" t="s">
        <v>32</v>
      </c>
      <c r="E30" s="70">
        <v>1</v>
      </c>
      <c r="F30" s="52"/>
      <c r="G30" s="53"/>
      <c r="H30" s="54"/>
      <c r="I30" s="54"/>
      <c r="J30" s="72"/>
      <c r="K30" s="56"/>
      <c r="L30" s="57"/>
      <c r="M30" s="57"/>
      <c r="N30" s="57"/>
      <c r="O30" s="57"/>
      <c r="P30" s="57"/>
    </row>
    <row r="31" spans="1:16" ht="15.75" customHeight="1">
      <c r="A31" s="70">
        <v>19</v>
      </c>
      <c r="B31" s="70" t="s">
        <v>29</v>
      </c>
      <c r="C31" s="71" t="s">
        <v>156</v>
      </c>
      <c r="D31" s="70" t="s">
        <v>32</v>
      </c>
      <c r="E31" s="118">
        <v>1</v>
      </c>
      <c r="F31" s="52"/>
      <c r="G31" s="53"/>
      <c r="H31" s="54"/>
      <c r="I31" s="54"/>
      <c r="J31" s="72"/>
      <c r="K31" s="56"/>
      <c r="L31" s="57"/>
      <c r="M31" s="57"/>
      <c r="N31" s="57"/>
      <c r="O31" s="57"/>
      <c r="P31" s="57"/>
    </row>
    <row r="32" spans="1:16" ht="15.75" customHeight="1">
      <c r="A32" s="118">
        <v>20</v>
      </c>
      <c r="B32" s="70" t="s">
        <v>29</v>
      </c>
      <c r="C32" s="71" t="s">
        <v>157</v>
      </c>
      <c r="D32" s="70" t="s">
        <v>30</v>
      </c>
      <c r="E32" s="74">
        <v>2</v>
      </c>
      <c r="F32" s="52"/>
      <c r="G32" s="53"/>
      <c r="H32" s="54"/>
      <c r="I32" s="54"/>
      <c r="J32" s="72"/>
      <c r="K32" s="56"/>
      <c r="L32" s="57"/>
      <c r="M32" s="57"/>
      <c r="N32" s="57"/>
      <c r="O32" s="57"/>
      <c r="P32" s="57"/>
    </row>
    <row r="33" spans="1:203" ht="15.75" customHeight="1">
      <c r="A33" s="70">
        <v>21</v>
      </c>
      <c r="B33" s="70" t="s">
        <v>29</v>
      </c>
      <c r="C33" s="71" t="s">
        <v>158</v>
      </c>
      <c r="D33" s="70" t="s">
        <v>32</v>
      </c>
      <c r="E33" s="118">
        <v>2</v>
      </c>
      <c r="F33" s="52"/>
      <c r="G33" s="53"/>
      <c r="H33" s="54"/>
      <c r="I33" s="54"/>
      <c r="J33" s="72"/>
      <c r="K33" s="56"/>
      <c r="L33" s="57"/>
      <c r="M33" s="57"/>
      <c r="N33" s="57"/>
      <c r="O33" s="57"/>
      <c r="P33" s="57"/>
    </row>
    <row r="34" spans="1:203" ht="25.5">
      <c r="A34" s="118">
        <v>22</v>
      </c>
      <c r="B34" s="162"/>
      <c r="C34" s="71" t="s">
        <v>159</v>
      </c>
      <c r="D34" s="163" t="s">
        <v>446</v>
      </c>
      <c r="E34" s="163">
        <v>1</v>
      </c>
      <c r="F34" s="52"/>
      <c r="G34" s="53"/>
      <c r="H34" s="54"/>
      <c r="I34" s="113"/>
      <c r="J34" s="72"/>
      <c r="K34" s="56"/>
      <c r="L34" s="57"/>
      <c r="M34" s="57"/>
      <c r="N34" s="57"/>
      <c r="O34" s="57"/>
      <c r="P34" s="57"/>
    </row>
    <row r="35" spans="1:203" s="77" customFormat="1" ht="25.5">
      <c r="A35" s="70">
        <v>23</v>
      </c>
      <c r="B35" s="33" t="s">
        <v>29</v>
      </c>
      <c r="C35" s="71" t="s">
        <v>160</v>
      </c>
      <c r="D35" s="48" t="s">
        <v>161</v>
      </c>
      <c r="E35" s="74">
        <v>4.9349999999999996</v>
      </c>
      <c r="F35" s="52"/>
      <c r="G35" s="53"/>
      <c r="H35" s="54"/>
      <c r="I35" s="54"/>
      <c r="J35" s="72"/>
      <c r="K35" s="56"/>
      <c r="L35" s="57"/>
      <c r="M35" s="57"/>
      <c r="N35" s="57"/>
      <c r="O35" s="57"/>
      <c r="P35" s="57"/>
      <c r="Q35" s="24"/>
      <c r="R35" s="76"/>
      <c r="S35" s="76"/>
      <c r="T35" s="76"/>
      <c r="U35" s="76"/>
      <c r="V35" s="76"/>
      <c r="W35" s="76"/>
      <c r="X35" s="76"/>
      <c r="Y35" s="76"/>
      <c r="Z35" s="76"/>
      <c r="AA35" s="76"/>
      <c r="AB35" s="76"/>
      <c r="AC35" s="76"/>
      <c r="AD35" s="76"/>
      <c r="AE35" s="76"/>
      <c r="AF35" s="76"/>
      <c r="AG35" s="76"/>
      <c r="AH35" s="76"/>
      <c r="AI35" s="76"/>
      <c r="AJ35" s="76"/>
      <c r="AK35" s="76"/>
      <c r="AL35" s="76"/>
      <c r="AM35" s="76"/>
      <c r="AN35" s="76"/>
      <c r="AO35" s="76"/>
      <c r="AP35" s="76"/>
      <c r="AQ35" s="76"/>
      <c r="AR35" s="76"/>
      <c r="AS35" s="76"/>
      <c r="AT35" s="76"/>
      <c r="AU35" s="76"/>
      <c r="AV35" s="76"/>
      <c r="AW35" s="76"/>
      <c r="AX35" s="76"/>
      <c r="AY35" s="76"/>
      <c r="AZ35" s="76"/>
      <c r="BA35" s="76"/>
      <c r="BB35" s="76"/>
      <c r="BC35" s="76"/>
      <c r="BD35" s="76"/>
      <c r="BE35" s="76"/>
      <c r="BF35" s="76"/>
      <c r="BG35" s="76"/>
      <c r="BH35" s="76"/>
      <c r="BI35" s="76"/>
      <c r="BJ35" s="76"/>
      <c r="BK35" s="76"/>
      <c r="BL35" s="76"/>
      <c r="BM35" s="76"/>
      <c r="BN35" s="76"/>
      <c r="BO35" s="76"/>
      <c r="BP35" s="76"/>
      <c r="BQ35" s="76"/>
      <c r="BR35" s="76"/>
      <c r="BS35" s="76"/>
      <c r="BT35" s="76"/>
      <c r="BU35" s="76"/>
      <c r="BV35" s="76"/>
      <c r="BW35" s="76"/>
      <c r="BX35" s="76"/>
      <c r="BY35" s="76"/>
      <c r="BZ35" s="76"/>
      <c r="CA35" s="76"/>
      <c r="CB35" s="76"/>
      <c r="CC35" s="76"/>
      <c r="CD35" s="76"/>
      <c r="CE35" s="76"/>
      <c r="CF35" s="76"/>
      <c r="CG35" s="76"/>
      <c r="CH35" s="76"/>
      <c r="CI35" s="76"/>
      <c r="CJ35" s="76"/>
      <c r="CK35" s="76"/>
      <c r="CL35" s="76"/>
      <c r="CM35" s="76"/>
      <c r="CN35" s="76"/>
      <c r="CO35" s="76"/>
      <c r="CP35" s="76"/>
      <c r="CQ35" s="76"/>
      <c r="CR35" s="76"/>
      <c r="CS35" s="76"/>
      <c r="CT35" s="76"/>
      <c r="CU35" s="76"/>
      <c r="CV35" s="76"/>
      <c r="CW35" s="76"/>
      <c r="CX35" s="76"/>
      <c r="CY35" s="76"/>
      <c r="CZ35" s="76"/>
      <c r="DA35" s="76"/>
      <c r="DB35" s="76"/>
      <c r="DC35" s="76"/>
      <c r="DD35" s="76"/>
      <c r="DE35" s="76"/>
      <c r="DF35" s="76"/>
      <c r="DG35" s="76"/>
      <c r="DH35" s="76"/>
      <c r="DI35" s="76"/>
      <c r="DJ35" s="76"/>
      <c r="DK35" s="76"/>
      <c r="DL35" s="76"/>
      <c r="DM35" s="76"/>
      <c r="DN35" s="76"/>
      <c r="DO35" s="76"/>
      <c r="DP35" s="76"/>
      <c r="DQ35" s="76"/>
      <c r="DR35" s="76"/>
      <c r="DS35" s="76"/>
      <c r="DT35" s="76"/>
      <c r="DU35" s="76"/>
      <c r="DV35" s="76"/>
      <c r="DW35" s="76"/>
      <c r="DX35" s="76"/>
      <c r="DY35" s="76"/>
      <c r="DZ35" s="76"/>
      <c r="EA35" s="76"/>
      <c r="EB35" s="76"/>
      <c r="EC35" s="76"/>
      <c r="ED35" s="76"/>
      <c r="EE35" s="76"/>
      <c r="EF35" s="76"/>
      <c r="EG35" s="76"/>
      <c r="EH35" s="76"/>
      <c r="EI35" s="76"/>
      <c r="EJ35" s="76"/>
      <c r="EK35" s="76"/>
      <c r="EL35" s="76"/>
      <c r="EM35" s="76"/>
      <c r="EN35" s="76"/>
      <c r="EO35" s="76"/>
      <c r="EP35" s="76"/>
      <c r="EQ35" s="76"/>
      <c r="ER35" s="76"/>
      <c r="ES35" s="76"/>
      <c r="ET35" s="76"/>
      <c r="EU35" s="76"/>
      <c r="EV35" s="76"/>
      <c r="EW35" s="76"/>
      <c r="EX35" s="76"/>
      <c r="EY35" s="76"/>
      <c r="EZ35" s="76"/>
      <c r="FA35" s="76"/>
      <c r="FB35" s="76"/>
      <c r="FC35" s="76"/>
      <c r="FD35" s="76"/>
      <c r="FE35" s="76"/>
      <c r="FF35" s="76"/>
      <c r="FG35" s="76"/>
      <c r="FH35" s="76"/>
      <c r="FI35" s="76"/>
      <c r="FJ35" s="76"/>
      <c r="FK35" s="76"/>
      <c r="FL35" s="76"/>
      <c r="FM35" s="76"/>
      <c r="FN35" s="76"/>
      <c r="FO35" s="76"/>
      <c r="FP35" s="76"/>
      <c r="FQ35" s="76"/>
      <c r="FR35" s="76"/>
      <c r="FS35" s="76"/>
      <c r="FT35" s="76"/>
      <c r="FU35" s="76"/>
      <c r="FV35" s="76"/>
      <c r="FW35" s="76"/>
      <c r="FX35" s="76"/>
      <c r="FY35" s="76"/>
      <c r="FZ35" s="76"/>
      <c r="GA35" s="76"/>
      <c r="GB35" s="76"/>
      <c r="GC35" s="76"/>
      <c r="GD35" s="76"/>
      <c r="GE35" s="76"/>
      <c r="GF35" s="76"/>
      <c r="GG35" s="76"/>
      <c r="GH35" s="76"/>
      <c r="GI35" s="76"/>
      <c r="GJ35" s="76"/>
      <c r="GK35" s="76"/>
      <c r="GL35" s="76"/>
      <c r="GM35" s="76"/>
      <c r="GN35" s="76"/>
      <c r="GO35" s="76"/>
      <c r="GP35" s="76"/>
      <c r="GQ35" s="76"/>
      <c r="GR35" s="76"/>
      <c r="GS35" s="76"/>
      <c r="GT35" s="76"/>
      <c r="GU35" s="76"/>
    </row>
    <row r="36" spans="1:203" ht="25.5">
      <c r="A36" s="164">
        <v>24</v>
      </c>
      <c r="B36" s="164" t="s">
        <v>29</v>
      </c>
      <c r="C36" s="221" t="s">
        <v>162</v>
      </c>
      <c r="D36" s="164" t="s">
        <v>32</v>
      </c>
      <c r="E36" s="222">
        <v>2</v>
      </c>
      <c r="F36" s="52"/>
      <c r="G36" s="165"/>
      <c r="H36" s="166"/>
      <c r="I36" s="166"/>
      <c r="J36" s="167"/>
      <c r="K36" s="168"/>
      <c r="L36" s="168"/>
      <c r="M36" s="168"/>
      <c r="N36" s="168"/>
      <c r="O36" s="168"/>
      <c r="P36" s="168"/>
    </row>
    <row r="37" spans="1:203" s="77" customFormat="1" ht="17.25" customHeight="1">
      <c r="A37" s="118">
        <v>25</v>
      </c>
      <c r="B37" s="33" t="s">
        <v>29</v>
      </c>
      <c r="C37" s="71" t="s">
        <v>55</v>
      </c>
      <c r="D37" s="70" t="s">
        <v>56</v>
      </c>
      <c r="E37" s="70">
        <v>1</v>
      </c>
      <c r="F37" s="52"/>
      <c r="G37" s="53"/>
      <c r="H37" s="54"/>
      <c r="I37" s="54"/>
      <c r="J37" s="55"/>
      <c r="K37" s="56"/>
      <c r="L37" s="57"/>
      <c r="M37" s="57"/>
      <c r="N37" s="57"/>
      <c r="O37" s="57"/>
      <c r="P37" s="57"/>
      <c r="Q37" s="24"/>
      <c r="R37" s="76"/>
      <c r="S37" s="76"/>
      <c r="T37" s="76"/>
      <c r="U37" s="76"/>
      <c r="V37" s="76"/>
      <c r="W37" s="76"/>
      <c r="X37" s="76"/>
      <c r="Y37" s="76"/>
      <c r="Z37" s="76"/>
      <c r="AA37" s="76"/>
      <c r="AB37" s="76"/>
      <c r="AC37" s="76"/>
      <c r="AD37" s="76"/>
      <c r="AE37" s="76"/>
      <c r="AF37" s="76"/>
      <c r="AG37" s="76"/>
      <c r="AH37" s="76"/>
      <c r="AI37" s="76"/>
      <c r="AJ37" s="76"/>
      <c r="AK37" s="76"/>
      <c r="AL37" s="76"/>
      <c r="AM37" s="76"/>
      <c r="AN37" s="76"/>
      <c r="AO37" s="76"/>
      <c r="AP37" s="76"/>
      <c r="AQ37" s="76"/>
      <c r="AR37" s="76"/>
      <c r="AS37" s="76"/>
      <c r="AT37" s="76"/>
      <c r="AU37" s="76"/>
      <c r="AV37" s="76"/>
      <c r="AW37" s="76"/>
      <c r="AX37" s="76"/>
      <c r="AY37" s="76"/>
      <c r="AZ37" s="76"/>
      <c r="BA37" s="76"/>
      <c r="BB37" s="76"/>
      <c r="BC37" s="76"/>
      <c r="BD37" s="76"/>
      <c r="BE37" s="76"/>
      <c r="BF37" s="76"/>
      <c r="BG37" s="76"/>
      <c r="BH37" s="76"/>
      <c r="BI37" s="76"/>
      <c r="BJ37" s="76"/>
      <c r="BK37" s="76"/>
      <c r="BL37" s="76"/>
      <c r="BM37" s="76"/>
      <c r="BN37" s="76"/>
      <c r="BO37" s="76"/>
      <c r="BP37" s="76"/>
      <c r="BQ37" s="76"/>
      <c r="BR37" s="76"/>
      <c r="BS37" s="76"/>
      <c r="BT37" s="76"/>
      <c r="BU37" s="76"/>
      <c r="BV37" s="76"/>
      <c r="BW37" s="76"/>
      <c r="BX37" s="76"/>
      <c r="BY37" s="76"/>
      <c r="BZ37" s="76"/>
      <c r="CA37" s="76"/>
      <c r="CB37" s="76"/>
      <c r="CC37" s="76"/>
      <c r="CD37" s="76"/>
      <c r="CE37" s="76"/>
      <c r="CF37" s="76"/>
      <c r="CG37" s="76"/>
      <c r="CH37" s="76"/>
      <c r="CI37" s="76"/>
      <c r="CJ37" s="76"/>
      <c r="CK37" s="76"/>
      <c r="CL37" s="76"/>
      <c r="CM37" s="76"/>
      <c r="CN37" s="76"/>
      <c r="CO37" s="76"/>
      <c r="CP37" s="76"/>
      <c r="CQ37" s="76"/>
      <c r="CR37" s="76"/>
      <c r="CS37" s="76"/>
      <c r="CT37" s="76"/>
      <c r="CU37" s="76"/>
      <c r="CV37" s="76"/>
      <c r="CW37" s="76"/>
      <c r="CX37" s="76"/>
      <c r="CY37" s="76"/>
      <c r="CZ37" s="76"/>
      <c r="DA37" s="76"/>
      <c r="DB37" s="76"/>
      <c r="DC37" s="76"/>
      <c r="DD37" s="76"/>
      <c r="DE37" s="76"/>
      <c r="DF37" s="76"/>
      <c r="DG37" s="76"/>
      <c r="DH37" s="76"/>
      <c r="DI37" s="76"/>
      <c r="DJ37" s="76"/>
      <c r="DK37" s="76"/>
      <c r="DL37" s="76"/>
      <c r="DM37" s="76"/>
      <c r="DN37" s="76"/>
      <c r="DO37" s="76"/>
      <c r="DP37" s="76"/>
      <c r="DQ37" s="76"/>
      <c r="DR37" s="76"/>
      <c r="DS37" s="76"/>
      <c r="DT37" s="76"/>
      <c r="DU37" s="76"/>
      <c r="DV37" s="76"/>
      <c r="DW37" s="76"/>
      <c r="DX37" s="76"/>
      <c r="DY37" s="76"/>
      <c r="DZ37" s="76"/>
      <c r="EA37" s="76"/>
      <c r="EB37" s="76"/>
      <c r="EC37" s="76"/>
      <c r="ED37" s="76"/>
      <c r="EE37" s="76"/>
      <c r="EF37" s="76"/>
      <c r="EG37" s="76"/>
      <c r="EH37" s="76"/>
      <c r="EI37" s="76"/>
      <c r="EJ37" s="76"/>
      <c r="EK37" s="76"/>
      <c r="EL37" s="76"/>
      <c r="EM37" s="76"/>
      <c r="EN37" s="76"/>
      <c r="EO37" s="76"/>
      <c r="EP37" s="76"/>
      <c r="EQ37" s="76"/>
      <c r="ER37" s="76"/>
      <c r="ES37" s="76"/>
      <c r="ET37" s="76"/>
      <c r="EU37" s="76"/>
      <c r="EV37" s="76"/>
      <c r="EW37" s="76"/>
      <c r="EX37" s="76"/>
      <c r="EY37" s="76"/>
      <c r="EZ37" s="76"/>
      <c r="FA37" s="76"/>
      <c r="FB37" s="76"/>
      <c r="FC37" s="76"/>
      <c r="FD37" s="76"/>
      <c r="FE37" s="76"/>
      <c r="FF37" s="76"/>
      <c r="FG37" s="76"/>
      <c r="FH37" s="76"/>
      <c r="FI37" s="76"/>
      <c r="FJ37" s="76"/>
      <c r="FK37" s="76"/>
      <c r="FL37" s="76"/>
      <c r="FM37" s="76"/>
      <c r="FN37" s="76"/>
      <c r="FO37" s="76"/>
      <c r="FP37" s="76"/>
      <c r="FQ37" s="76"/>
      <c r="FR37" s="76"/>
      <c r="FS37" s="76"/>
      <c r="FT37" s="76"/>
      <c r="FU37" s="76"/>
      <c r="FV37" s="76"/>
      <c r="FW37" s="76"/>
      <c r="FX37" s="76"/>
      <c r="FY37" s="76"/>
      <c r="FZ37" s="76"/>
      <c r="GA37" s="76"/>
      <c r="GB37" s="76"/>
      <c r="GC37" s="76"/>
      <c r="GD37" s="76"/>
      <c r="GE37" s="76"/>
      <c r="GF37" s="76"/>
      <c r="GG37" s="76"/>
      <c r="GH37" s="76"/>
      <c r="GI37" s="76"/>
      <c r="GJ37" s="76"/>
      <c r="GK37" s="76"/>
      <c r="GL37" s="76"/>
      <c r="GM37" s="76"/>
      <c r="GN37" s="76"/>
      <c r="GO37" s="76"/>
      <c r="GP37" s="76"/>
      <c r="GQ37" s="76"/>
      <c r="GR37" s="76"/>
      <c r="GS37" s="76"/>
      <c r="GT37" s="76"/>
      <c r="GU37" s="76"/>
    </row>
    <row r="38" spans="1:203" s="77" customFormat="1" ht="17.25" customHeight="1">
      <c r="A38" s="70">
        <v>26</v>
      </c>
      <c r="B38" s="33" t="s">
        <v>29</v>
      </c>
      <c r="C38" s="71" t="s">
        <v>57</v>
      </c>
      <c r="D38" s="70" t="s">
        <v>56</v>
      </c>
      <c r="E38" s="70">
        <v>1</v>
      </c>
      <c r="F38" s="52"/>
      <c r="G38" s="53"/>
      <c r="H38" s="54"/>
      <c r="I38" s="54"/>
      <c r="J38" s="55"/>
      <c r="K38" s="56"/>
      <c r="L38" s="57"/>
      <c r="M38" s="57"/>
      <c r="N38" s="57"/>
      <c r="O38" s="57"/>
      <c r="P38" s="57"/>
      <c r="Q38" s="24"/>
      <c r="R38" s="76"/>
      <c r="S38" s="76"/>
      <c r="T38" s="76"/>
      <c r="U38" s="76"/>
      <c r="V38" s="76"/>
      <c r="W38" s="76"/>
      <c r="X38" s="76"/>
      <c r="Y38" s="76"/>
      <c r="Z38" s="76"/>
      <c r="AA38" s="76"/>
      <c r="AB38" s="76"/>
      <c r="AC38" s="76"/>
      <c r="AD38" s="76"/>
      <c r="AE38" s="76"/>
      <c r="AF38" s="76"/>
      <c r="AG38" s="76"/>
      <c r="AH38" s="76"/>
      <c r="AI38" s="76"/>
      <c r="AJ38" s="76"/>
      <c r="AK38" s="76"/>
      <c r="AL38" s="76"/>
      <c r="AM38" s="76"/>
      <c r="AN38" s="76"/>
      <c r="AO38" s="76"/>
      <c r="AP38" s="76"/>
      <c r="AQ38" s="76"/>
      <c r="AR38" s="76"/>
      <c r="AS38" s="76"/>
      <c r="AT38" s="76"/>
      <c r="AU38" s="76"/>
      <c r="AV38" s="76"/>
      <c r="AW38" s="76"/>
      <c r="AX38" s="76"/>
      <c r="AY38" s="76"/>
      <c r="AZ38" s="76"/>
      <c r="BA38" s="76"/>
      <c r="BB38" s="76"/>
      <c r="BC38" s="76"/>
      <c r="BD38" s="76"/>
      <c r="BE38" s="76"/>
      <c r="BF38" s="76"/>
      <c r="BG38" s="76"/>
      <c r="BH38" s="76"/>
      <c r="BI38" s="76"/>
      <c r="BJ38" s="76"/>
      <c r="BK38" s="76"/>
      <c r="BL38" s="76"/>
      <c r="BM38" s="76"/>
      <c r="BN38" s="76"/>
      <c r="BO38" s="76"/>
      <c r="BP38" s="76"/>
      <c r="BQ38" s="76"/>
      <c r="BR38" s="76"/>
      <c r="BS38" s="76"/>
      <c r="BT38" s="76"/>
      <c r="BU38" s="76"/>
      <c r="BV38" s="76"/>
      <c r="BW38" s="76"/>
      <c r="BX38" s="76"/>
      <c r="BY38" s="76"/>
      <c r="BZ38" s="76"/>
      <c r="CA38" s="76"/>
      <c r="CB38" s="76"/>
      <c r="CC38" s="76"/>
      <c r="CD38" s="76"/>
      <c r="CE38" s="76"/>
      <c r="CF38" s="76"/>
      <c r="CG38" s="76"/>
      <c r="CH38" s="76"/>
      <c r="CI38" s="76"/>
      <c r="CJ38" s="76"/>
      <c r="CK38" s="76"/>
      <c r="CL38" s="76"/>
      <c r="CM38" s="76"/>
      <c r="CN38" s="76"/>
      <c r="CO38" s="76"/>
      <c r="CP38" s="76"/>
      <c r="CQ38" s="76"/>
      <c r="CR38" s="76"/>
      <c r="CS38" s="76"/>
      <c r="CT38" s="76"/>
      <c r="CU38" s="76"/>
      <c r="CV38" s="76"/>
      <c r="CW38" s="76"/>
      <c r="CX38" s="76"/>
      <c r="CY38" s="76"/>
      <c r="CZ38" s="76"/>
      <c r="DA38" s="76"/>
      <c r="DB38" s="76"/>
      <c r="DC38" s="76"/>
      <c r="DD38" s="76"/>
      <c r="DE38" s="76"/>
      <c r="DF38" s="76"/>
      <c r="DG38" s="76"/>
      <c r="DH38" s="76"/>
      <c r="DI38" s="76"/>
      <c r="DJ38" s="76"/>
      <c r="DK38" s="76"/>
      <c r="DL38" s="76"/>
      <c r="DM38" s="76"/>
      <c r="DN38" s="76"/>
      <c r="DO38" s="76"/>
      <c r="DP38" s="76"/>
      <c r="DQ38" s="76"/>
      <c r="DR38" s="76"/>
      <c r="DS38" s="76"/>
      <c r="DT38" s="76"/>
      <c r="DU38" s="76"/>
      <c r="DV38" s="76"/>
      <c r="DW38" s="76"/>
      <c r="DX38" s="76"/>
      <c r="DY38" s="76"/>
      <c r="DZ38" s="76"/>
      <c r="EA38" s="76"/>
      <c r="EB38" s="76"/>
      <c r="EC38" s="76"/>
      <c r="ED38" s="76"/>
      <c r="EE38" s="76"/>
      <c r="EF38" s="76"/>
      <c r="EG38" s="76"/>
      <c r="EH38" s="76"/>
      <c r="EI38" s="76"/>
      <c r="EJ38" s="76"/>
      <c r="EK38" s="76"/>
      <c r="EL38" s="76"/>
      <c r="EM38" s="76"/>
      <c r="EN38" s="76"/>
      <c r="EO38" s="76"/>
      <c r="EP38" s="76"/>
      <c r="EQ38" s="76"/>
      <c r="ER38" s="76"/>
      <c r="ES38" s="76"/>
      <c r="ET38" s="76"/>
      <c r="EU38" s="76"/>
      <c r="EV38" s="76"/>
      <c r="EW38" s="76"/>
      <c r="EX38" s="76"/>
      <c r="EY38" s="76"/>
      <c r="EZ38" s="76"/>
      <c r="FA38" s="76"/>
      <c r="FB38" s="76"/>
      <c r="FC38" s="76"/>
      <c r="FD38" s="76"/>
      <c r="FE38" s="76"/>
      <c r="FF38" s="76"/>
      <c r="FG38" s="76"/>
      <c r="FH38" s="76"/>
      <c r="FI38" s="76"/>
      <c r="FJ38" s="76"/>
      <c r="FK38" s="76"/>
      <c r="FL38" s="76"/>
      <c r="FM38" s="76"/>
      <c r="FN38" s="76"/>
      <c r="FO38" s="76"/>
      <c r="FP38" s="76"/>
      <c r="FQ38" s="76"/>
      <c r="FR38" s="76"/>
      <c r="FS38" s="76"/>
      <c r="FT38" s="76"/>
      <c r="FU38" s="76"/>
      <c r="FV38" s="76"/>
      <c r="FW38" s="76"/>
      <c r="FX38" s="76"/>
      <c r="FY38" s="76"/>
      <c r="FZ38" s="76"/>
      <c r="GA38" s="76"/>
      <c r="GB38" s="76"/>
      <c r="GC38" s="76"/>
      <c r="GD38" s="76"/>
      <c r="GE38" s="76"/>
      <c r="GF38" s="76"/>
      <c r="GG38" s="76"/>
      <c r="GH38" s="76"/>
      <c r="GI38" s="76"/>
      <c r="GJ38" s="76"/>
      <c r="GK38" s="76"/>
      <c r="GL38" s="76"/>
      <c r="GM38" s="76"/>
      <c r="GN38" s="76"/>
      <c r="GO38" s="76"/>
      <c r="GP38" s="76"/>
      <c r="GQ38" s="76"/>
      <c r="GR38" s="76"/>
      <c r="GS38" s="76"/>
      <c r="GT38" s="76"/>
      <c r="GU38" s="76"/>
    </row>
    <row r="39" spans="1:203">
      <c r="A39" s="60"/>
      <c r="B39" s="61"/>
      <c r="D39" s="61"/>
      <c r="E39" s="61"/>
      <c r="F39" s="63"/>
      <c r="G39" s="63"/>
      <c r="H39" s="63"/>
      <c r="I39" s="63"/>
      <c r="J39" s="64"/>
      <c r="K39" s="64" t="s">
        <v>34</v>
      </c>
      <c r="L39" s="65">
        <f>SUM(L$13:L38)</f>
        <v>0</v>
      </c>
      <c r="M39" s="65">
        <f>SUM(M$13:M38)</f>
        <v>0</v>
      </c>
      <c r="N39" s="65">
        <f>SUM(N$13:N38)</f>
        <v>0</v>
      </c>
      <c r="O39" s="65">
        <f>SUM(O$13:O38)</f>
        <v>0</v>
      </c>
      <c r="P39" s="65">
        <f>SUM(P$13:P38)</f>
        <v>0</v>
      </c>
    </row>
    <row r="40" spans="1:203">
      <c r="A40" s="60"/>
      <c r="B40" s="61"/>
      <c r="D40" s="61"/>
      <c r="E40" s="61"/>
      <c r="F40" s="63"/>
      <c r="G40" s="63"/>
      <c r="H40" s="63"/>
      <c r="I40" s="63"/>
      <c r="J40" s="63"/>
      <c r="K40" s="63"/>
      <c r="L40" s="63"/>
      <c r="M40" s="63"/>
      <c r="N40" s="63"/>
      <c r="O40" s="63"/>
      <c r="P40" s="63"/>
    </row>
    <row r="41" spans="1:203" s="66" customFormat="1" ht="15">
      <c r="B41" s="217" t="s">
        <v>396</v>
      </c>
      <c r="C41" s="218"/>
      <c r="D41"/>
      <c r="E41" s="39"/>
      <c r="F41" s="82"/>
      <c r="G41" s="82"/>
      <c r="H41" s="82"/>
      <c r="I41" s="82"/>
      <c r="J41" s="82"/>
      <c r="K41" s="68"/>
    </row>
    <row r="42" spans="1:203" s="66" customFormat="1" ht="15">
      <c r="B42" s="217"/>
      <c r="C42" s="208" t="s">
        <v>397</v>
      </c>
      <c r="D42"/>
      <c r="E42" s="39"/>
      <c r="F42" s="82"/>
      <c r="G42" s="82"/>
      <c r="H42" s="82"/>
      <c r="I42" s="82"/>
      <c r="J42" s="82"/>
      <c r="K42" s="68"/>
    </row>
    <row r="43" spans="1:203" s="66" customFormat="1">
      <c r="B43" s="217" t="s">
        <v>398</v>
      </c>
      <c r="C43" s="209"/>
      <c r="D43" s="205"/>
      <c r="E43" s="39"/>
      <c r="F43" s="68"/>
      <c r="G43" s="68"/>
      <c r="H43" s="68"/>
      <c r="I43" s="68"/>
      <c r="J43" s="68"/>
      <c r="K43" s="68"/>
    </row>
    <row r="44" spans="1:203" s="66" customFormat="1" ht="15">
      <c r="B44" s="217" t="s">
        <v>399</v>
      </c>
      <c r="C44" s="210"/>
      <c r="D44"/>
      <c r="E44" s="39"/>
    </row>
    <row r="45" spans="1:203" s="66" customFormat="1" ht="15">
      <c r="B45" s="217"/>
      <c r="C45" s="208" t="s">
        <v>397</v>
      </c>
      <c r="D45"/>
      <c r="E45" s="39"/>
    </row>
    <row r="46" spans="1:203">
      <c r="B46" s="217" t="s">
        <v>398</v>
      </c>
      <c r="C46" s="209"/>
      <c r="D46" s="205"/>
      <c r="F46" s="31"/>
      <c r="G46" s="31"/>
      <c r="H46" s="31"/>
      <c r="I46" s="31"/>
      <c r="J46" s="63"/>
      <c r="K46" s="63"/>
      <c r="L46" s="63"/>
      <c r="M46" s="63"/>
      <c r="N46" s="31"/>
      <c r="O46" s="31"/>
      <c r="P46" s="31"/>
    </row>
    <row r="47" spans="1:203">
      <c r="F47" s="31"/>
      <c r="G47" s="31"/>
      <c r="H47" s="31"/>
      <c r="I47" s="31"/>
      <c r="J47" s="31"/>
      <c r="K47" s="31"/>
      <c r="L47" s="31"/>
      <c r="M47" s="31"/>
      <c r="N47" s="31"/>
      <c r="O47" s="31"/>
      <c r="P47" s="31"/>
    </row>
    <row r="48" spans="1:203">
      <c r="F48" s="31"/>
      <c r="G48" s="31"/>
      <c r="H48" s="31"/>
      <c r="I48" s="31"/>
      <c r="J48" s="31"/>
      <c r="K48" s="31"/>
      <c r="L48" s="31"/>
      <c r="M48" s="31"/>
      <c r="N48" s="31"/>
      <c r="O48" s="31"/>
      <c r="P48" s="31"/>
    </row>
    <row r="49" spans="6:16">
      <c r="F49" s="31"/>
      <c r="G49" s="31"/>
      <c r="H49" s="31"/>
      <c r="I49" s="31"/>
      <c r="J49" s="31"/>
      <c r="K49" s="31"/>
      <c r="L49" s="31"/>
      <c r="M49" s="31"/>
      <c r="N49" s="31"/>
      <c r="O49" s="31"/>
      <c r="P49" s="31"/>
    </row>
    <row r="50" spans="6:16">
      <c r="F50" s="31"/>
      <c r="G50" s="31"/>
      <c r="H50" s="31"/>
      <c r="I50" s="31"/>
      <c r="J50" s="31"/>
      <c r="K50" s="31"/>
      <c r="L50" s="31"/>
      <c r="M50" s="31"/>
      <c r="N50" s="31"/>
      <c r="O50" s="31"/>
      <c r="P50" s="31"/>
    </row>
    <row r="51" spans="6:16">
      <c r="F51" s="31"/>
      <c r="G51" s="31"/>
      <c r="H51" s="31"/>
      <c r="I51" s="31"/>
      <c r="J51" s="31"/>
      <c r="K51" s="31"/>
      <c r="L51" s="31"/>
      <c r="M51" s="31"/>
      <c r="N51" s="31"/>
      <c r="O51" s="31"/>
      <c r="P51" s="31"/>
    </row>
    <row r="52" spans="6:16">
      <c r="F52" s="31"/>
      <c r="G52" s="31"/>
      <c r="H52" s="31"/>
      <c r="I52" s="31"/>
      <c r="J52" s="31"/>
      <c r="K52" s="31"/>
      <c r="L52" s="31"/>
      <c r="M52" s="31"/>
      <c r="N52" s="31"/>
      <c r="O52" s="31"/>
      <c r="P52" s="31"/>
    </row>
    <row r="53" spans="6:16">
      <c r="F53" s="31"/>
      <c r="G53" s="31"/>
      <c r="H53" s="31"/>
      <c r="I53" s="31"/>
      <c r="J53" s="31"/>
      <c r="K53" s="31"/>
      <c r="L53" s="31"/>
      <c r="M53" s="31"/>
      <c r="N53" s="31"/>
      <c r="O53" s="31"/>
      <c r="P53" s="31"/>
    </row>
    <row r="54" spans="6:16">
      <c r="F54" s="31"/>
      <c r="G54" s="31"/>
      <c r="H54" s="31"/>
      <c r="I54" s="31"/>
      <c r="J54" s="31"/>
      <c r="K54" s="31"/>
      <c r="L54" s="31"/>
      <c r="M54" s="31"/>
      <c r="N54" s="31"/>
      <c r="O54" s="31"/>
      <c r="P54" s="31"/>
    </row>
    <row r="55" spans="6:16">
      <c r="F55" s="31"/>
      <c r="G55" s="31"/>
      <c r="H55" s="31"/>
      <c r="I55" s="31"/>
      <c r="J55" s="31"/>
      <c r="K55" s="31"/>
      <c r="L55" s="31"/>
      <c r="M55" s="31"/>
      <c r="N55" s="31"/>
      <c r="O55" s="31"/>
      <c r="P55" s="31"/>
    </row>
    <row r="56" spans="6:16">
      <c r="F56" s="31"/>
      <c r="G56" s="31"/>
      <c r="H56" s="31"/>
      <c r="I56" s="31"/>
      <c r="J56" s="31"/>
      <c r="K56" s="31"/>
      <c r="L56" s="31"/>
      <c r="M56" s="31"/>
      <c r="N56" s="31"/>
      <c r="O56" s="31"/>
      <c r="P56" s="31"/>
    </row>
    <row r="57" spans="6:16">
      <c r="F57" s="31"/>
      <c r="G57" s="31"/>
      <c r="H57" s="31"/>
      <c r="I57" s="31"/>
      <c r="J57" s="31"/>
      <c r="K57" s="31"/>
      <c r="L57" s="31"/>
      <c r="M57" s="31"/>
      <c r="N57" s="31"/>
      <c r="O57" s="31"/>
      <c r="P57" s="31"/>
    </row>
    <row r="58" spans="6:16">
      <c r="F58" s="31"/>
      <c r="G58" s="31"/>
      <c r="H58" s="31"/>
      <c r="I58" s="31"/>
      <c r="J58" s="31"/>
      <c r="K58" s="31"/>
      <c r="L58" s="31"/>
      <c r="M58" s="31"/>
      <c r="N58" s="31"/>
      <c r="O58" s="31"/>
      <c r="P58" s="31"/>
    </row>
    <row r="59" spans="6:16">
      <c r="F59" s="31"/>
      <c r="G59" s="31"/>
      <c r="H59" s="31"/>
      <c r="I59" s="31"/>
      <c r="J59" s="31"/>
      <c r="K59" s="31"/>
      <c r="L59" s="31"/>
      <c r="M59" s="31"/>
      <c r="N59" s="31"/>
      <c r="O59" s="31"/>
      <c r="P59" s="31"/>
    </row>
    <row r="60" spans="6:16">
      <c r="F60" s="31"/>
      <c r="G60" s="31"/>
      <c r="H60" s="31"/>
      <c r="I60" s="31"/>
      <c r="J60" s="31"/>
      <c r="K60" s="31"/>
      <c r="L60" s="31"/>
      <c r="M60" s="31"/>
      <c r="N60" s="31"/>
      <c r="O60" s="31"/>
      <c r="P60" s="31"/>
    </row>
    <row r="61" spans="6:16">
      <c r="F61" s="31"/>
      <c r="G61" s="31"/>
      <c r="H61" s="31"/>
      <c r="I61" s="31"/>
      <c r="J61" s="31"/>
      <c r="K61" s="31"/>
      <c r="L61" s="31"/>
      <c r="M61" s="31"/>
      <c r="N61" s="31"/>
      <c r="O61" s="31"/>
      <c r="P61" s="31"/>
    </row>
    <row r="62" spans="6:16">
      <c r="F62" s="31"/>
      <c r="G62" s="31"/>
      <c r="H62" s="31"/>
      <c r="I62" s="31"/>
      <c r="J62" s="31"/>
      <c r="K62" s="31"/>
      <c r="L62" s="31"/>
      <c r="M62" s="31"/>
      <c r="N62" s="31"/>
      <c r="O62" s="31"/>
      <c r="P62" s="31"/>
    </row>
    <row r="63" spans="6:16">
      <c r="F63" s="31"/>
      <c r="G63" s="31"/>
      <c r="H63" s="31"/>
      <c r="I63" s="31"/>
      <c r="J63" s="31"/>
      <c r="K63" s="31"/>
      <c r="L63" s="31"/>
      <c r="M63" s="31"/>
      <c r="N63" s="31"/>
      <c r="O63" s="31"/>
      <c r="P63" s="31"/>
    </row>
    <row r="64" spans="6:16">
      <c r="F64" s="31"/>
      <c r="G64" s="31"/>
      <c r="H64" s="31"/>
      <c r="I64" s="31"/>
      <c r="J64" s="31"/>
      <c r="K64" s="31"/>
      <c r="L64" s="31"/>
      <c r="M64" s="31"/>
      <c r="N64" s="31"/>
      <c r="O64" s="31"/>
      <c r="P64" s="31"/>
    </row>
    <row r="65" spans="6:16">
      <c r="F65" s="31"/>
      <c r="G65" s="31"/>
      <c r="H65" s="31"/>
      <c r="I65" s="31"/>
      <c r="J65" s="31"/>
      <c r="K65" s="31"/>
      <c r="L65" s="31"/>
      <c r="M65" s="31"/>
      <c r="N65" s="31"/>
      <c r="O65" s="31"/>
      <c r="P65" s="31"/>
    </row>
    <row r="66" spans="6:16">
      <c r="F66" s="31"/>
      <c r="G66" s="31"/>
      <c r="H66" s="31"/>
      <c r="I66" s="31"/>
      <c r="J66" s="31"/>
      <c r="K66" s="31"/>
      <c r="L66" s="31"/>
      <c r="M66" s="31"/>
      <c r="N66" s="31"/>
      <c r="O66" s="31"/>
      <c r="P66" s="31"/>
    </row>
    <row r="67" spans="6:16">
      <c r="F67" s="31"/>
      <c r="G67" s="31"/>
      <c r="H67" s="31"/>
      <c r="I67" s="31"/>
      <c r="J67" s="31"/>
      <c r="K67" s="31"/>
      <c r="L67" s="31"/>
      <c r="M67" s="31"/>
      <c r="N67" s="31"/>
      <c r="O67" s="31"/>
      <c r="P67" s="31"/>
    </row>
    <row r="68" spans="6:16">
      <c r="F68" s="31"/>
      <c r="G68" s="31"/>
      <c r="H68" s="31"/>
      <c r="I68" s="31"/>
      <c r="J68" s="31"/>
      <c r="K68" s="31"/>
      <c r="L68" s="31"/>
      <c r="M68" s="31"/>
      <c r="N68" s="31"/>
      <c r="O68" s="31"/>
      <c r="P68" s="31"/>
    </row>
    <row r="69" spans="6:16">
      <c r="F69" s="31"/>
      <c r="G69" s="31"/>
      <c r="H69" s="31"/>
      <c r="I69" s="31"/>
      <c r="J69" s="31"/>
      <c r="K69" s="31"/>
      <c r="L69" s="31"/>
      <c r="M69" s="31"/>
      <c r="N69" s="31"/>
      <c r="O69" s="31"/>
      <c r="P69" s="31"/>
    </row>
    <row r="70" spans="6:16">
      <c r="F70" s="31"/>
      <c r="G70" s="31"/>
      <c r="H70" s="31"/>
      <c r="I70" s="31"/>
      <c r="J70" s="31"/>
      <c r="K70" s="31"/>
      <c r="L70" s="31"/>
      <c r="M70" s="31"/>
      <c r="N70" s="31"/>
      <c r="O70" s="31"/>
      <c r="P70" s="31"/>
    </row>
    <row r="71" spans="6:16">
      <c r="F71" s="31"/>
      <c r="G71" s="31"/>
      <c r="H71" s="31"/>
      <c r="I71" s="31"/>
      <c r="J71" s="31"/>
      <c r="K71" s="31"/>
      <c r="L71" s="31"/>
      <c r="M71" s="31"/>
      <c r="N71" s="31"/>
      <c r="O71" s="31"/>
      <c r="P71" s="31"/>
    </row>
    <row r="72" spans="6:16">
      <c r="F72" s="31"/>
      <c r="G72" s="31"/>
      <c r="H72" s="31"/>
      <c r="I72" s="31"/>
      <c r="J72" s="31"/>
      <c r="K72" s="31"/>
      <c r="L72" s="31"/>
      <c r="M72" s="31"/>
      <c r="N72" s="31"/>
      <c r="O72" s="31"/>
      <c r="P72" s="31"/>
    </row>
    <row r="73" spans="6:16">
      <c r="F73" s="31"/>
      <c r="G73" s="31"/>
      <c r="H73" s="31"/>
      <c r="I73" s="31"/>
      <c r="J73" s="31"/>
      <c r="K73" s="31"/>
      <c r="L73" s="31"/>
      <c r="M73" s="31"/>
      <c r="N73" s="31"/>
      <c r="O73" s="31"/>
      <c r="P73" s="31"/>
    </row>
    <row r="74" spans="6:16">
      <c r="F74" s="31"/>
      <c r="G74" s="31"/>
      <c r="H74" s="31"/>
      <c r="I74" s="31"/>
      <c r="J74" s="31"/>
      <c r="K74" s="31"/>
      <c r="L74" s="31"/>
      <c r="M74" s="31"/>
      <c r="N74" s="31"/>
      <c r="O74" s="31"/>
      <c r="P74" s="31"/>
    </row>
    <row r="75" spans="6:16">
      <c r="F75" s="31"/>
      <c r="G75" s="31"/>
      <c r="H75" s="31"/>
      <c r="I75" s="31"/>
      <c r="J75" s="31"/>
      <c r="K75" s="31"/>
      <c r="L75" s="31"/>
      <c r="M75" s="31"/>
      <c r="N75" s="31"/>
      <c r="O75" s="31"/>
      <c r="P75" s="31"/>
    </row>
    <row r="76" spans="6:16">
      <c r="F76" s="31"/>
      <c r="G76" s="31"/>
      <c r="H76" s="31"/>
      <c r="I76" s="31"/>
      <c r="J76" s="31"/>
      <c r="K76" s="31"/>
      <c r="L76" s="31"/>
      <c r="M76" s="31"/>
      <c r="N76" s="31"/>
      <c r="O76" s="31"/>
      <c r="P76" s="31"/>
    </row>
    <row r="77" spans="6:16">
      <c r="F77" s="31"/>
      <c r="G77" s="31"/>
      <c r="H77" s="31"/>
      <c r="I77" s="31"/>
      <c r="J77" s="31"/>
      <c r="K77" s="31"/>
      <c r="L77" s="31"/>
      <c r="M77" s="31"/>
      <c r="N77" s="31"/>
      <c r="O77" s="31"/>
      <c r="P77" s="31"/>
    </row>
    <row r="78" spans="6:16">
      <c r="F78" s="31"/>
      <c r="G78" s="31"/>
      <c r="H78" s="31"/>
      <c r="I78" s="31"/>
      <c r="J78" s="31"/>
      <c r="K78" s="31"/>
      <c r="L78" s="31"/>
      <c r="M78" s="31"/>
      <c r="N78" s="31"/>
      <c r="O78" s="31"/>
      <c r="P78" s="31"/>
    </row>
    <row r="79" spans="6:16">
      <c r="F79" s="31"/>
      <c r="G79" s="31"/>
      <c r="H79" s="31"/>
      <c r="I79" s="31"/>
      <c r="J79" s="31"/>
      <c r="K79" s="31"/>
      <c r="L79" s="31"/>
      <c r="M79" s="31"/>
      <c r="N79" s="31"/>
      <c r="O79" s="31"/>
      <c r="P79" s="31"/>
    </row>
    <row r="80" spans="6: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row r="305" spans="6:16">
      <c r="F305" s="31"/>
      <c r="G305" s="31"/>
      <c r="H305" s="31"/>
      <c r="I305" s="31"/>
      <c r="J305" s="31"/>
      <c r="K305" s="31"/>
      <c r="L305" s="31"/>
      <c r="M305" s="31"/>
      <c r="N305" s="31"/>
      <c r="O305" s="31"/>
      <c r="P305" s="31"/>
    </row>
    <row r="306" spans="6:16">
      <c r="F306" s="31"/>
      <c r="G306" s="31"/>
      <c r="H306" s="31"/>
      <c r="I306" s="31"/>
      <c r="J306" s="31"/>
      <c r="K306" s="31"/>
      <c r="L306" s="31"/>
      <c r="M306" s="31"/>
      <c r="N306" s="31"/>
      <c r="O306" s="31"/>
      <c r="P306" s="31"/>
    </row>
    <row r="307" spans="6:16">
      <c r="F307" s="31"/>
      <c r="G307" s="31"/>
      <c r="H307" s="31"/>
      <c r="I307" s="31"/>
      <c r="J307" s="31"/>
      <c r="K307" s="31"/>
      <c r="L307" s="31"/>
      <c r="M307" s="31"/>
      <c r="N307" s="31"/>
      <c r="O307" s="31"/>
      <c r="P307" s="31"/>
    </row>
    <row r="308" spans="6:16">
      <c r="F308" s="31"/>
      <c r="G308" s="31"/>
      <c r="H308" s="31"/>
      <c r="I308" s="31"/>
      <c r="J308" s="31"/>
      <c r="K308" s="31"/>
      <c r="L308" s="31"/>
      <c r="M308" s="31"/>
      <c r="N308" s="31"/>
      <c r="O308" s="31"/>
      <c r="P308" s="31"/>
    </row>
    <row r="309" spans="6:16">
      <c r="F309" s="31"/>
      <c r="G309" s="31"/>
      <c r="H309" s="31"/>
      <c r="I309" s="31"/>
      <c r="J309" s="31"/>
      <c r="K309" s="31"/>
      <c r="L309" s="31"/>
      <c r="M309" s="31"/>
      <c r="N309" s="31"/>
      <c r="O309" s="31"/>
      <c r="P309" s="31"/>
    </row>
    <row r="310" spans="6:16">
      <c r="F310" s="31"/>
      <c r="G310" s="31"/>
      <c r="H310" s="31"/>
      <c r="I310" s="31"/>
      <c r="J310" s="31"/>
      <c r="K310" s="31"/>
      <c r="L310" s="31"/>
      <c r="M310" s="31"/>
      <c r="N310" s="31"/>
      <c r="O310" s="31"/>
      <c r="P310" s="31"/>
    </row>
    <row r="311" spans="6:16">
      <c r="F311" s="31"/>
      <c r="G311" s="31"/>
      <c r="H311" s="31"/>
      <c r="I311" s="31"/>
      <c r="J311" s="31"/>
      <c r="K311" s="31"/>
      <c r="L311" s="31"/>
      <c r="M311" s="31"/>
      <c r="N311" s="31"/>
      <c r="O311" s="31"/>
      <c r="P311" s="31"/>
    </row>
    <row r="312" spans="6:16">
      <c r="F312" s="31"/>
      <c r="G312" s="31"/>
      <c r="H312" s="31"/>
      <c r="I312" s="31"/>
      <c r="J312" s="31"/>
      <c r="K312" s="31"/>
      <c r="L312" s="31"/>
      <c r="M312" s="31"/>
      <c r="N312" s="31"/>
      <c r="O312" s="31"/>
      <c r="P312" s="31"/>
    </row>
    <row r="313" spans="6:16">
      <c r="F313" s="31"/>
      <c r="G313" s="31"/>
      <c r="H313" s="31"/>
      <c r="I313" s="31"/>
      <c r="J313" s="31"/>
      <c r="K313" s="31"/>
      <c r="L313" s="31"/>
      <c r="M313" s="31"/>
      <c r="N313" s="31"/>
      <c r="O313" s="31"/>
      <c r="P313"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84" fitToHeight="0" orientation="landscape" r:id="rId1"/>
  <headerFooter>
    <oddFooter>&amp;C&amp;A&amp;R&amp;P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EE399E-63AC-4918-8F5B-422488661519}">
  <sheetPr>
    <tabColor rgb="FF002060"/>
    <pageSetUpPr fitToPage="1"/>
  </sheetPr>
  <dimension ref="A1:P313"/>
  <sheetViews>
    <sheetView view="pageBreakPreview" zoomScale="115" zoomScaleNormal="100" zoomScaleSheetLayoutView="115" workbookViewId="0">
      <selection activeCell="H6" sqref="H6"/>
    </sheetView>
  </sheetViews>
  <sheetFormatPr defaultColWidth="9.28515625" defaultRowHeight="12.75"/>
  <cols>
    <col min="1" max="1" width="5" style="20" customWidth="1"/>
    <col min="2" max="2" width="11.42578125" style="24" customWidth="1"/>
    <col min="3" max="3" width="52" style="24" customWidth="1"/>
    <col min="4" max="4" width="6.28515625" style="24" customWidth="1"/>
    <col min="5" max="5" width="9.28515625" style="27" customWidth="1"/>
    <col min="6" max="6" width="8.28515625" style="24" customWidth="1"/>
    <col min="7" max="7" width="7" style="24" customWidth="1"/>
    <col min="8" max="9" width="10.28515625" style="24" customWidth="1"/>
    <col min="10" max="10" width="9.28515625" style="24" customWidth="1"/>
    <col min="11" max="11" width="9" style="24" customWidth="1"/>
    <col min="12" max="12" width="10.28515625" style="24" customWidth="1"/>
    <col min="13" max="13" width="9" style="24" customWidth="1"/>
    <col min="14" max="14" width="10.28515625" style="24" customWidth="1"/>
    <col min="15" max="15" width="11.28515625" style="24" customWidth="1"/>
    <col min="16" max="16" width="10" style="24" customWidth="1"/>
    <col min="17" max="16384" width="9.28515625" style="24"/>
  </cols>
  <sheetData>
    <row r="1" spans="1:16">
      <c r="B1" s="21"/>
      <c r="C1" s="21"/>
      <c r="D1" s="21"/>
      <c r="E1" s="21"/>
      <c r="F1" s="21"/>
      <c r="G1" s="22" t="s">
        <v>10</v>
      </c>
      <c r="H1" s="23" t="str">
        <f>[9]Kopsavilkums!B29</f>
        <v>V-6</v>
      </c>
      <c r="I1" s="21"/>
      <c r="J1" s="21"/>
      <c r="K1" s="21"/>
      <c r="L1" s="21"/>
      <c r="M1" s="21"/>
      <c r="N1" s="21"/>
      <c r="O1" s="21"/>
      <c r="P1" s="21"/>
    </row>
    <row r="2" spans="1:16">
      <c r="B2" s="25"/>
      <c r="C2" s="25"/>
      <c r="D2" s="25"/>
      <c r="E2" s="25"/>
      <c r="F2" s="25"/>
      <c r="G2" s="21" t="s">
        <v>442</v>
      </c>
      <c r="H2" s="25"/>
      <c r="I2" s="25"/>
      <c r="J2" s="25"/>
      <c r="K2" s="25"/>
      <c r="L2" s="25"/>
      <c r="M2" s="25"/>
      <c r="N2" s="25"/>
      <c r="O2" s="25"/>
      <c r="P2" s="25"/>
    </row>
    <row r="3" spans="1:16">
      <c r="C3" s="26"/>
      <c r="F3" s="28"/>
    </row>
    <row r="4" spans="1:16">
      <c r="A4" s="185" t="s">
        <v>401</v>
      </c>
    </row>
    <row r="5" spans="1:16">
      <c r="A5" s="185" t="s">
        <v>394</v>
      </c>
    </row>
    <row r="6" spans="1:16">
      <c r="A6" s="185" t="s">
        <v>395</v>
      </c>
      <c r="M6" s="29" t="s">
        <v>11</v>
      </c>
      <c r="O6" s="30">
        <f>P16</f>
        <v>0</v>
      </c>
      <c r="P6" s="29" t="s">
        <v>12</v>
      </c>
    </row>
    <row r="7" spans="1:16">
      <c r="A7" s="24" t="s">
        <v>13</v>
      </c>
    </row>
    <row r="8" spans="1:16">
      <c r="A8" s="24"/>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s="84" customFormat="1" ht="16.5" customHeight="1">
      <c r="A13" s="93">
        <v>1</v>
      </c>
      <c r="B13" s="33" t="s">
        <v>29</v>
      </c>
      <c r="C13" s="230" t="s">
        <v>163</v>
      </c>
      <c r="D13" s="95" t="s">
        <v>56</v>
      </c>
      <c r="E13" s="95"/>
      <c r="F13" s="106"/>
      <c r="G13" s="96"/>
      <c r="H13" s="54"/>
      <c r="I13" s="54"/>
      <c r="J13" s="55"/>
      <c r="K13" s="56"/>
      <c r="L13" s="57"/>
      <c r="M13" s="57"/>
      <c r="N13" s="57"/>
      <c r="O13" s="57"/>
      <c r="P13" s="57"/>
    </row>
    <row r="14" spans="1:16" s="84" customFormat="1" ht="16.5" customHeight="1">
      <c r="A14" s="93">
        <v>2</v>
      </c>
      <c r="B14" s="33" t="s">
        <v>29</v>
      </c>
      <c r="C14" s="230" t="s">
        <v>437</v>
      </c>
      <c r="D14" s="95" t="s">
        <v>56</v>
      </c>
      <c r="E14" s="95"/>
      <c r="F14" s="106"/>
      <c r="G14" s="96"/>
      <c r="H14" s="54"/>
      <c r="I14" s="54"/>
      <c r="J14" s="55"/>
      <c r="K14" s="56"/>
      <c r="L14" s="57"/>
      <c r="M14" s="57"/>
      <c r="N14" s="57"/>
      <c r="O14" s="57"/>
      <c r="P14" s="57"/>
    </row>
    <row r="15" spans="1:16" s="84" customFormat="1" ht="16.5" customHeight="1">
      <c r="A15" s="93">
        <v>3</v>
      </c>
      <c r="B15" s="33" t="s">
        <v>29</v>
      </c>
      <c r="C15" s="230" t="s">
        <v>164</v>
      </c>
      <c r="D15" s="95" t="s">
        <v>56</v>
      </c>
      <c r="E15" s="95"/>
      <c r="F15" s="106"/>
      <c r="G15" s="53"/>
      <c r="H15" s="54"/>
      <c r="I15" s="54"/>
      <c r="J15" s="55"/>
      <c r="K15" s="56"/>
      <c r="L15" s="57"/>
      <c r="M15" s="57"/>
      <c r="N15" s="57"/>
      <c r="O15" s="57"/>
      <c r="P15" s="57"/>
    </row>
    <row r="16" spans="1:16">
      <c r="A16" s="60"/>
      <c r="B16" s="61"/>
      <c r="D16" s="61"/>
      <c r="E16" s="61"/>
      <c r="F16" s="63"/>
      <c r="G16" s="63"/>
      <c r="H16" s="63"/>
      <c r="I16" s="63"/>
      <c r="J16" s="64"/>
      <c r="K16" s="120" t="s">
        <v>34</v>
      </c>
      <c r="L16" s="65">
        <f>SUM(L13:L15)</f>
        <v>0</v>
      </c>
      <c r="M16" s="65">
        <f>SUM(M13:M15)</f>
        <v>0</v>
      </c>
      <c r="N16" s="65">
        <f>SUM(N13:N15)</f>
        <v>0</v>
      </c>
      <c r="O16" s="65">
        <f>SUM(O13:O15)</f>
        <v>0</v>
      </c>
      <c r="P16" s="65">
        <f>SUM(P13:P15)</f>
        <v>0</v>
      </c>
    </row>
    <row r="17" spans="1:16">
      <c r="A17" s="60"/>
      <c r="B17" s="61"/>
      <c r="D17" s="61"/>
      <c r="E17" s="61"/>
      <c r="F17" s="63"/>
      <c r="G17" s="63"/>
      <c r="H17" s="63"/>
      <c r="I17" s="63"/>
      <c r="J17" s="63"/>
      <c r="K17" s="63"/>
      <c r="L17" s="63"/>
      <c r="M17" s="63"/>
      <c r="N17" s="63"/>
      <c r="O17" s="63"/>
      <c r="P17" s="63"/>
    </row>
    <row r="18" spans="1:16" s="66" customFormat="1" ht="15">
      <c r="B18" s="217" t="s">
        <v>396</v>
      </c>
      <c r="C18" s="218"/>
      <c r="D18"/>
      <c r="E18" s="39"/>
      <c r="F18" s="67"/>
      <c r="G18" s="67"/>
      <c r="H18" s="67"/>
      <c r="I18" s="67"/>
      <c r="J18" s="67"/>
      <c r="K18" s="68"/>
    </row>
    <row r="19" spans="1:16" s="66" customFormat="1" ht="15">
      <c r="B19" s="217"/>
      <c r="C19" s="208" t="s">
        <v>397</v>
      </c>
      <c r="D19"/>
      <c r="E19" s="39"/>
      <c r="F19" s="67"/>
      <c r="G19" s="67"/>
      <c r="H19" s="67"/>
      <c r="I19" s="67"/>
      <c r="J19" s="67"/>
      <c r="K19" s="68"/>
    </row>
    <row r="20" spans="1:16" s="66" customFormat="1">
      <c r="B20" s="217" t="s">
        <v>398</v>
      </c>
      <c r="C20" s="209"/>
      <c r="D20" s="205"/>
      <c r="E20" s="39"/>
      <c r="F20" s="68"/>
      <c r="G20" s="68"/>
      <c r="H20" s="68"/>
      <c r="I20" s="68"/>
      <c r="J20" s="68"/>
      <c r="K20" s="68"/>
    </row>
    <row r="21" spans="1:16" s="66" customFormat="1" ht="15">
      <c r="B21" s="217" t="s">
        <v>399</v>
      </c>
      <c r="C21" s="210"/>
      <c r="D21"/>
      <c r="E21" s="39"/>
    </row>
    <row r="22" spans="1:16" s="66" customFormat="1" ht="15">
      <c r="B22" s="217"/>
      <c r="C22" s="208" t="s">
        <v>397</v>
      </c>
      <c r="D22"/>
      <c r="E22" s="39"/>
    </row>
    <row r="23" spans="1:16">
      <c r="B23" s="217" t="s">
        <v>398</v>
      </c>
      <c r="C23" s="209"/>
      <c r="D23" s="205"/>
      <c r="F23" s="31"/>
      <c r="G23" s="31"/>
      <c r="H23" s="31"/>
      <c r="I23" s="31"/>
      <c r="J23" s="63"/>
      <c r="K23" s="63"/>
      <c r="L23" s="63"/>
      <c r="M23" s="63"/>
      <c r="N23" s="31"/>
      <c r="O23" s="31"/>
      <c r="P23" s="31"/>
    </row>
    <row r="24" spans="1:16">
      <c r="F24" s="31"/>
      <c r="G24" s="31"/>
      <c r="H24" s="31"/>
      <c r="I24" s="31"/>
      <c r="J24" s="31"/>
      <c r="K24" s="31"/>
      <c r="L24" s="31"/>
      <c r="M24" s="31"/>
      <c r="N24" s="31"/>
      <c r="O24" s="31"/>
      <c r="P24" s="31"/>
    </row>
    <row r="25" spans="1:16">
      <c r="F25" s="31"/>
      <c r="G25" s="31"/>
      <c r="H25" s="31"/>
      <c r="I25" s="31"/>
      <c r="J25" s="31"/>
      <c r="K25" s="31"/>
      <c r="L25" s="31"/>
      <c r="M25" s="31"/>
      <c r="N25" s="31"/>
      <c r="O25" s="31"/>
      <c r="P25" s="31"/>
    </row>
    <row r="26" spans="1:16">
      <c r="F26" s="31"/>
      <c r="G26" s="31"/>
      <c r="H26" s="31"/>
      <c r="I26" s="31"/>
      <c r="J26" s="31"/>
      <c r="K26" s="31"/>
      <c r="L26" s="31"/>
      <c r="M26" s="31"/>
      <c r="N26" s="31"/>
      <c r="O26" s="31"/>
      <c r="P26" s="31"/>
    </row>
    <row r="27" spans="1:16">
      <c r="F27" s="31"/>
      <c r="G27" s="31"/>
      <c r="H27" s="31"/>
      <c r="I27" s="31"/>
      <c r="J27" s="31"/>
      <c r="K27" s="31"/>
      <c r="L27" s="31"/>
      <c r="M27" s="31"/>
      <c r="N27" s="31"/>
      <c r="O27" s="31"/>
      <c r="P27" s="31"/>
    </row>
    <row r="28" spans="1:16">
      <c r="F28" s="31"/>
      <c r="G28" s="31"/>
      <c r="H28" s="31"/>
      <c r="I28" s="31"/>
      <c r="J28" s="31"/>
      <c r="K28" s="31"/>
      <c r="L28" s="31"/>
      <c r="M28" s="31"/>
      <c r="N28" s="31"/>
      <c r="O28" s="31"/>
      <c r="P28" s="31"/>
    </row>
    <row r="29" spans="1:16">
      <c r="F29" s="31"/>
      <c r="G29" s="31"/>
      <c r="H29" s="31"/>
      <c r="I29" s="31"/>
      <c r="J29" s="31"/>
      <c r="K29" s="31"/>
      <c r="L29" s="31"/>
      <c r="M29" s="31"/>
      <c r="N29" s="31"/>
      <c r="O29" s="31"/>
      <c r="P29" s="31"/>
    </row>
    <row r="30" spans="1:16">
      <c r="F30" s="31"/>
      <c r="G30" s="31"/>
      <c r="H30" s="31"/>
      <c r="I30" s="31"/>
      <c r="J30" s="31"/>
      <c r="K30" s="31"/>
      <c r="L30" s="31"/>
      <c r="M30" s="31"/>
      <c r="N30" s="31"/>
      <c r="O30" s="31"/>
      <c r="P30" s="31"/>
    </row>
    <row r="31" spans="1:16">
      <c r="F31" s="31"/>
      <c r="G31" s="31"/>
      <c r="H31" s="31"/>
      <c r="I31" s="31"/>
      <c r="J31" s="31"/>
      <c r="K31" s="31"/>
      <c r="L31" s="31"/>
      <c r="M31" s="31"/>
      <c r="N31" s="31"/>
      <c r="O31" s="31"/>
      <c r="P31" s="31"/>
    </row>
    <row r="32" spans="1:16">
      <c r="F32" s="31"/>
      <c r="G32" s="31"/>
      <c r="H32" s="31"/>
      <c r="I32" s="31"/>
      <c r="J32" s="31"/>
      <c r="K32" s="31"/>
      <c r="L32" s="31"/>
      <c r="M32" s="31"/>
      <c r="N32" s="31"/>
      <c r="O32" s="31"/>
      <c r="P32" s="31"/>
    </row>
    <row r="33" spans="6:16">
      <c r="F33" s="31"/>
      <c r="G33" s="31"/>
      <c r="H33" s="31"/>
      <c r="I33" s="31"/>
      <c r="J33" s="31"/>
      <c r="K33" s="31"/>
      <c r="L33" s="31"/>
      <c r="M33" s="31"/>
      <c r="N33" s="31"/>
      <c r="O33" s="31"/>
      <c r="P33" s="31"/>
    </row>
    <row r="34" spans="6:16">
      <c r="F34" s="31"/>
      <c r="G34" s="31"/>
      <c r="H34" s="31"/>
      <c r="I34" s="31"/>
      <c r="J34" s="31"/>
      <c r="K34" s="31"/>
      <c r="L34" s="31"/>
      <c r="M34" s="31"/>
      <c r="N34" s="31"/>
      <c r="O34" s="31"/>
      <c r="P34" s="31"/>
    </row>
    <row r="35" spans="6:16">
      <c r="F35" s="31"/>
      <c r="G35" s="31"/>
      <c r="H35" s="31"/>
      <c r="I35" s="31"/>
      <c r="J35" s="31"/>
      <c r="K35" s="31"/>
      <c r="L35" s="31"/>
      <c r="M35" s="31"/>
      <c r="N35" s="31"/>
      <c r="O35" s="31"/>
      <c r="P35" s="31"/>
    </row>
    <row r="36" spans="6:16">
      <c r="F36" s="31"/>
      <c r="G36" s="31"/>
      <c r="H36" s="31"/>
      <c r="I36" s="31"/>
      <c r="J36" s="31"/>
      <c r="K36" s="31"/>
      <c r="L36" s="31"/>
      <c r="M36" s="31"/>
      <c r="N36" s="31"/>
      <c r="O36" s="31"/>
      <c r="P36" s="31"/>
    </row>
    <row r="37" spans="6:16">
      <c r="F37" s="31"/>
      <c r="G37" s="31"/>
      <c r="H37" s="31"/>
      <c r="I37" s="31"/>
      <c r="J37" s="31"/>
      <c r="K37" s="31"/>
      <c r="L37" s="31"/>
      <c r="M37" s="31"/>
      <c r="N37" s="31"/>
      <c r="O37" s="31"/>
      <c r="P37" s="31"/>
    </row>
    <row r="38" spans="6:16">
      <c r="F38" s="31"/>
      <c r="G38" s="31"/>
      <c r="H38" s="31"/>
      <c r="I38" s="31"/>
      <c r="J38" s="31"/>
      <c r="K38" s="31"/>
      <c r="L38" s="31"/>
      <c r="M38" s="31"/>
      <c r="N38" s="31"/>
      <c r="O38" s="31"/>
      <c r="P38" s="31"/>
    </row>
    <row r="39" spans="6:16">
      <c r="F39" s="31"/>
      <c r="G39" s="31"/>
      <c r="H39" s="31"/>
      <c r="I39" s="31"/>
      <c r="J39" s="31"/>
      <c r="K39" s="31"/>
      <c r="L39" s="31"/>
      <c r="M39" s="31"/>
      <c r="N39" s="31"/>
      <c r="O39" s="31"/>
      <c r="P39" s="31"/>
    </row>
    <row r="40" spans="6:16">
      <c r="F40" s="31"/>
      <c r="G40" s="31"/>
      <c r="H40" s="31"/>
      <c r="I40" s="31"/>
      <c r="J40" s="31"/>
      <c r="K40" s="31"/>
      <c r="L40" s="31"/>
      <c r="M40" s="31"/>
      <c r="N40" s="31"/>
      <c r="O40" s="31"/>
      <c r="P40" s="31"/>
    </row>
    <row r="41" spans="6:16">
      <c r="F41" s="31"/>
      <c r="G41" s="31"/>
      <c r="H41" s="31"/>
      <c r="I41" s="31"/>
      <c r="J41" s="31"/>
      <c r="K41" s="31"/>
      <c r="L41" s="31"/>
      <c r="M41" s="31"/>
      <c r="N41" s="31"/>
      <c r="O41" s="31"/>
      <c r="P41" s="31"/>
    </row>
    <row r="42" spans="6:16">
      <c r="F42" s="31"/>
      <c r="G42" s="31"/>
      <c r="H42" s="31"/>
      <c r="I42" s="31"/>
      <c r="J42" s="31"/>
      <c r="K42" s="31"/>
      <c r="L42" s="31"/>
      <c r="M42" s="31"/>
      <c r="N42" s="31"/>
      <c r="O42" s="31"/>
      <c r="P42" s="31"/>
    </row>
    <row r="43" spans="6:16">
      <c r="F43" s="31"/>
      <c r="G43" s="31"/>
      <c r="H43" s="31"/>
      <c r="I43" s="31"/>
      <c r="J43" s="31"/>
      <c r="K43" s="31"/>
      <c r="L43" s="31"/>
      <c r="M43" s="31"/>
      <c r="N43" s="31"/>
      <c r="O43" s="31"/>
      <c r="P43" s="31"/>
    </row>
    <row r="44" spans="6:16">
      <c r="F44" s="31"/>
      <c r="G44" s="31"/>
      <c r="H44" s="31"/>
      <c r="I44" s="31"/>
      <c r="J44" s="31"/>
      <c r="K44" s="31"/>
      <c r="L44" s="31"/>
      <c r="M44" s="31"/>
      <c r="N44" s="31"/>
      <c r="O44" s="31"/>
      <c r="P44" s="31"/>
    </row>
    <row r="45" spans="6:16">
      <c r="F45" s="31"/>
      <c r="G45" s="31"/>
      <c r="H45" s="31"/>
      <c r="I45" s="31"/>
      <c r="J45" s="31"/>
      <c r="K45" s="31"/>
      <c r="L45" s="31"/>
      <c r="M45" s="31"/>
      <c r="N45" s="31"/>
      <c r="O45" s="31"/>
      <c r="P45" s="31"/>
    </row>
    <row r="46" spans="6:16">
      <c r="F46" s="31"/>
      <c r="G46" s="31"/>
      <c r="H46" s="31"/>
      <c r="I46" s="31"/>
      <c r="J46" s="31"/>
      <c r="K46" s="31"/>
      <c r="L46" s="31"/>
      <c r="M46" s="31"/>
      <c r="N46" s="31"/>
      <c r="O46" s="31"/>
      <c r="P46" s="31"/>
    </row>
    <row r="47" spans="6:16">
      <c r="F47" s="31"/>
      <c r="G47" s="31"/>
      <c r="H47" s="31"/>
      <c r="I47" s="31"/>
      <c r="J47" s="31"/>
      <c r="K47" s="31"/>
      <c r="L47" s="31"/>
      <c r="M47" s="31"/>
      <c r="N47" s="31"/>
      <c r="O47" s="31"/>
      <c r="P47" s="31"/>
    </row>
    <row r="48" spans="6:16">
      <c r="F48" s="31"/>
      <c r="G48" s="31"/>
      <c r="H48" s="31"/>
      <c r="I48" s="31"/>
      <c r="J48" s="31"/>
      <c r="K48" s="31"/>
      <c r="L48" s="31"/>
      <c r="M48" s="31"/>
      <c r="N48" s="31"/>
      <c r="O48" s="31"/>
      <c r="P48" s="31"/>
    </row>
    <row r="49" spans="6:16">
      <c r="F49" s="31"/>
      <c r="G49" s="31"/>
      <c r="H49" s="31"/>
      <c r="I49" s="31"/>
      <c r="J49" s="31"/>
      <c r="K49" s="31"/>
      <c r="L49" s="31"/>
      <c r="M49" s="31"/>
      <c r="N49" s="31"/>
      <c r="O49" s="31"/>
      <c r="P49" s="31"/>
    </row>
    <row r="50" spans="6:16">
      <c r="F50" s="31"/>
      <c r="G50" s="31"/>
      <c r="H50" s="31"/>
      <c r="I50" s="31"/>
      <c r="J50" s="31"/>
      <c r="K50" s="31"/>
      <c r="L50" s="31"/>
      <c r="M50" s="31"/>
      <c r="N50" s="31"/>
      <c r="O50" s="31"/>
      <c r="P50" s="31"/>
    </row>
    <row r="51" spans="6:16">
      <c r="F51" s="31"/>
      <c r="G51" s="31"/>
      <c r="H51" s="31"/>
      <c r="I51" s="31"/>
      <c r="J51" s="31"/>
      <c r="K51" s="31"/>
      <c r="L51" s="31"/>
      <c r="M51" s="31"/>
      <c r="N51" s="31"/>
      <c r="O51" s="31"/>
      <c r="P51" s="31"/>
    </row>
    <row r="52" spans="6:16">
      <c r="F52" s="31"/>
      <c r="G52" s="31"/>
      <c r="H52" s="31"/>
      <c r="I52" s="31"/>
      <c r="J52" s="31"/>
      <c r="K52" s="31"/>
      <c r="L52" s="31"/>
      <c r="M52" s="31"/>
      <c r="N52" s="31"/>
      <c r="O52" s="31"/>
      <c r="P52" s="31"/>
    </row>
    <row r="53" spans="6:16">
      <c r="F53" s="31"/>
      <c r="G53" s="31"/>
      <c r="H53" s="31"/>
      <c r="I53" s="31"/>
      <c r="J53" s="31"/>
      <c r="K53" s="31"/>
      <c r="L53" s="31"/>
      <c r="M53" s="31"/>
      <c r="N53" s="31"/>
      <c r="O53" s="31"/>
      <c r="P53" s="31"/>
    </row>
    <row r="54" spans="6:16">
      <c r="F54" s="31"/>
      <c r="G54" s="31"/>
      <c r="H54" s="31"/>
      <c r="I54" s="31"/>
      <c r="J54" s="31"/>
      <c r="K54" s="31"/>
      <c r="L54" s="31"/>
      <c r="M54" s="31"/>
      <c r="N54" s="31"/>
      <c r="O54" s="31"/>
      <c r="P54" s="31"/>
    </row>
    <row r="55" spans="6:16">
      <c r="F55" s="31"/>
      <c r="G55" s="31"/>
      <c r="H55" s="31"/>
      <c r="I55" s="31"/>
      <c r="J55" s="31"/>
      <c r="K55" s="31"/>
      <c r="L55" s="31"/>
      <c r="M55" s="31"/>
      <c r="N55" s="31"/>
      <c r="O55" s="31"/>
      <c r="P55" s="31"/>
    </row>
    <row r="56" spans="6:16">
      <c r="F56" s="31"/>
      <c r="G56" s="31"/>
      <c r="H56" s="31"/>
      <c r="I56" s="31"/>
      <c r="J56" s="31"/>
      <c r="K56" s="31"/>
      <c r="L56" s="31"/>
      <c r="M56" s="31"/>
      <c r="N56" s="31"/>
      <c r="O56" s="31"/>
      <c r="P56" s="31"/>
    </row>
    <row r="57" spans="6:16">
      <c r="F57" s="31"/>
      <c r="G57" s="31"/>
      <c r="H57" s="31"/>
      <c r="I57" s="31"/>
      <c r="J57" s="31"/>
      <c r="K57" s="31"/>
      <c r="L57" s="31"/>
      <c r="M57" s="31"/>
      <c r="N57" s="31"/>
      <c r="O57" s="31"/>
      <c r="P57" s="31"/>
    </row>
    <row r="58" spans="6:16">
      <c r="F58" s="31"/>
      <c r="G58" s="31"/>
      <c r="H58" s="31"/>
      <c r="I58" s="31"/>
      <c r="J58" s="31"/>
      <c r="K58" s="31"/>
      <c r="L58" s="31"/>
      <c r="M58" s="31"/>
      <c r="N58" s="31"/>
      <c r="O58" s="31"/>
      <c r="P58" s="31"/>
    </row>
    <row r="59" spans="6:16">
      <c r="F59" s="31"/>
      <c r="G59" s="31"/>
      <c r="H59" s="31"/>
      <c r="I59" s="31"/>
      <c r="J59" s="31"/>
      <c r="K59" s="31"/>
      <c r="L59" s="31"/>
      <c r="M59" s="31"/>
      <c r="N59" s="31"/>
      <c r="O59" s="31"/>
      <c r="P59" s="31"/>
    </row>
    <row r="60" spans="6:16">
      <c r="F60" s="31"/>
      <c r="G60" s="31"/>
      <c r="H60" s="31"/>
      <c r="I60" s="31"/>
      <c r="J60" s="31"/>
      <c r="K60" s="31"/>
      <c r="L60" s="31"/>
      <c r="M60" s="31"/>
      <c r="N60" s="31"/>
      <c r="O60" s="31"/>
      <c r="P60" s="31"/>
    </row>
    <row r="61" spans="6:16">
      <c r="F61" s="31"/>
      <c r="G61" s="31"/>
      <c r="H61" s="31"/>
      <c r="I61" s="31"/>
      <c r="J61" s="31"/>
      <c r="K61" s="31"/>
      <c r="L61" s="31"/>
      <c r="M61" s="31"/>
      <c r="N61" s="31"/>
      <c r="O61" s="31"/>
      <c r="P61" s="31"/>
    </row>
    <row r="62" spans="6:16">
      <c r="F62" s="31"/>
      <c r="G62" s="31"/>
      <c r="H62" s="31"/>
      <c r="I62" s="31"/>
      <c r="J62" s="31"/>
      <c r="K62" s="31"/>
      <c r="L62" s="31"/>
      <c r="M62" s="31"/>
      <c r="N62" s="31"/>
      <c r="O62" s="31"/>
      <c r="P62" s="31"/>
    </row>
    <row r="63" spans="6:16">
      <c r="F63" s="31"/>
      <c r="G63" s="31"/>
      <c r="H63" s="31"/>
      <c r="I63" s="31"/>
      <c r="J63" s="31"/>
      <c r="K63" s="31"/>
      <c r="L63" s="31"/>
      <c r="M63" s="31"/>
      <c r="N63" s="31"/>
      <c r="O63" s="31"/>
      <c r="P63" s="31"/>
    </row>
    <row r="64" spans="6:16">
      <c r="F64" s="31"/>
      <c r="G64" s="31"/>
      <c r="H64" s="31"/>
      <c r="I64" s="31"/>
      <c r="J64" s="31"/>
      <c r="K64" s="31"/>
      <c r="L64" s="31"/>
      <c r="M64" s="31"/>
      <c r="N64" s="31"/>
      <c r="O64" s="31"/>
      <c r="P64" s="31"/>
    </row>
    <row r="65" spans="6:16">
      <c r="F65" s="31"/>
      <c r="G65" s="31"/>
      <c r="H65" s="31"/>
      <c r="I65" s="31"/>
      <c r="J65" s="31"/>
      <c r="K65" s="31"/>
      <c r="L65" s="31"/>
      <c r="M65" s="31"/>
      <c r="N65" s="31"/>
      <c r="O65" s="31"/>
      <c r="P65" s="31"/>
    </row>
    <row r="66" spans="6:16">
      <c r="F66" s="31"/>
      <c r="G66" s="31"/>
      <c r="H66" s="31"/>
      <c r="I66" s="31"/>
      <c r="J66" s="31"/>
      <c r="K66" s="31"/>
      <c r="L66" s="31"/>
      <c r="M66" s="31"/>
      <c r="N66" s="31"/>
      <c r="O66" s="31"/>
      <c r="P66" s="31"/>
    </row>
    <row r="67" spans="6:16">
      <c r="F67" s="31"/>
      <c r="G67" s="31"/>
      <c r="H67" s="31"/>
      <c r="I67" s="31"/>
      <c r="J67" s="31"/>
      <c r="K67" s="31"/>
      <c r="L67" s="31"/>
      <c r="M67" s="31"/>
      <c r="N67" s="31"/>
      <c r="O67" s="31"/>
      <c r="P67" s="31"/>
    </row>
    <row r="68" spans="6:16">
      <c r="F68" s="31"/>
      <c r="G68" s="31"/>
      <c r="H68" s="31"/>
      <c r="I68" s="31"/>
      <c r="J68" s="31"/>
      <c r="K68" s="31"/>
      <c r="L68" s="31"/>
      <c r="M68" s="31"/>
      <c r="N68" s="31"/>
      <c r="O68" s="31"/>
      <c r="P68" s="31"/>
    </row>
    <row r="69" spans="6:16">
      <c r="F69" s="31"/>
      <c r="G69" s="31"/>
      <c r="H69" s="31"/>
      <c r="I69" s="31"/>
      <c r="J69" s="31"/>
      <c r="K69" s="31"/>
      <c r="L69" s="31"/>
      <c r="M69" s="31"/>
      <c r="N69" s="31"/>
      <c r="O69" s="31"/>
      <c r="P69" s="31"/>
    </row>
    <row r="70" spans="6:16">
      <c r="F70" s="31"/>
      <c r="G70" s="31"/>
      <c r="H70" s="31"/>
      <c r="I70" s="31"/>
      <c r="J70" s="31"/>
      <c r="K70" s="31"/>
      <c r="L70" s="31"/>
      <c r="M70" s="31"/>
      <c r="N70" s="31"/>
      <c r="O70" s="31"/>
      <c r="P70" s="31"/>
    </row>
    <row r="71" spans="6:16">
      <c r="F71" s="31"/>
      <c r="G71" s="31"/>
      <c r="H71" s="31"/>
      <c r="I71" s="31"/>
      <c r="J71" s="31"/>
      <c r="K71" s="31"/>
      <c r="L71" s="31"/>
      <c r="M71" s="31"/>
      <c r="N71" s="31"/>
      <c r="O71" s="31"/>
      <c r="P71" s="31"/>
    </row>
    <row r="72" spans="6:16">
      <c r="F72" s="31"/>
      <c r="G72" s="31"/>
      <c r="H72" s="31"/>
      <c r="I72" s="31"/>
      <c r="J72" s="31"/>
      <c r="K72" s="31"/>
      <c r="L72" s="31"/>
      <c r="M72" s="31"/>
      <c r="N72" s="31"/>
      <c r="O72" s="31"/>
      <c r="P72" s="31"/>
    </row>
    <row r="73" spans="6:16">
      <c r="F73" s="31"/>
      <c r="G73" s="31"/>
      <c r="H73" s="31"/>
      <c r="I73" s="31"/>
      <c r="J73" s="31"/>
      <c r="K73" s="31"/>
      <c r="L73" s="31"/>
      <c r="M73" s="31"/>
      <c r="N73" s="31"/>
      <c r="O73" s="31"/>
      <c r="P73" s="31"/>
    </row>
    <row r="74" spans="6:16">
      <c r="F74" s="31"/>
      <c r="G74" s="31"/>
      <c r="H74" s="31"/>
      <c r="I74" s="31"/>
      <c r="J74" s="31"/>
      <c r="K74" s="31"/>
      <c r="L74" s="31"/>
      <c r="M74" s="31"/>
      <c r="N74" s="31"/>
      <c r="O74" s="31"/>
      <c r="P74" s="31"/>
    </row>
    <row r="75" spans="6:16">
      <c r="F75" s="31"/>
      <c r="G75" s="31"/>
      <c r="H75" s="31"/>
      <c r="I75" s="31"/>
      <c r="J75" s="31"/>
      <c r="K75" s="31"/>
      <c r="L75" s="31"/>
      <c r="M75" s="31"/>
      <c r="N75" s="31"/>
      <c r="O75" s="31"/>
      <c r="P75" s="31"/>
    </row>
    <row r="76" spans="6:16">
      <c r="F76" s="31"/>
      <c r="G76" s="31"/>
      <c r="H76" s="31"/>
      <c r="I76" s="31"/>
      <c r="J76" s="31"/>
      <c r="K76" s="31"/>
      <c r="L76" s="31"/>
      <c r="M76" s="31"/>
      <c r="N76" s="31"/>
      <c r="O76" s="31"/>
      <c r="P76" s="31"/>
    </row>
    <row r="77" spans="6:16">
      <c r="F77" s="31"/>
      <c r="G77" s="31"/>
      <c r="H77" s="31"/>
      <c r="I77" s="31"/>
      <c r="J77" s="31"/>
      <c r="K77" s="31"/>
      <c r="L77" s="31"/>
      <c r="M77" s="31"/>
      <c r="N77" s="31"/>
      <c r="O77" s="31"/>
      <c r="P77" s="31"/>
    </row>
    <row r="78" spans="6:16">
      <c r="F78" s="31"/>
      <c r="G78" s="31"/>
      <c r="H78" s="31"/>
      <c r="I78" s="31"/>
      <c r="J78" s="31"/>
      <c r="K78" s="31"/>
      <c r="L78" s="31"/>
      <c r="M78" s="31"/>
      <c r="N78" s="31"/>
      <c r="O78" s="31"/>
      <c r="P78" s="31"/>
    </row>
    <row r="79" spans="6:16">
      <c r="F79" s="31"/>
      <c r="G79" s="31"/>
      <c r="H79" s="31"/>
      <c r="I79" s="31"/>
      <c r="J79" s="31"/>
      <c r="K79" s="31"/>
      <c r="L79" s="31"/>
      <c r="M79" s="31"/>
      <c r="N79" s="31"/>
      <c r="O79" s="31"/>
      <c r="P79" s="31"/>
    </row>
    <row r="80" spans="6: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row r="305" spans="6:16">
      <c r="F305" s="31"/>
      <c r="G305" s="31"/>
      <c r="H305" s="31"/>
      <c r="I305" s="31"/>
      <c r="J305" s="31"/>
      <c r="K305" s="31"/>
      <c r="L305" s="31"/>
      <c r="M305" s="31"/>
      <c r="N305" s="31"/>
      <c r="O305" s="31"/>
      <c r="P305" s="31"/>
    </row>
    <row r="306" spans="6:16">
      <c r="F306" s="31"/>
      <c r="G306" s="31"/>
      <c r="H306" s="31"/>
      <c r="I306" s="31"/>
      <c r="J306" s="31"/>
      <c r="K306" s="31"/>
      <c r="L306" s="31"/>
      <c r="M306" s="31"/>
      <c r="N306" s="31"/>
      <c r="O306" s="31"/>
      <c r="P306" s="31"/>
    </row>
    <row r="307" spans="6:16">
      <c r="F307" s="31"/>
      <c r="G307" s="31"/>
      <c r="H307" s="31"/>
      <c r="I307" s="31"/>
      <c r="J307" s="31"/>
      <c r="K307" s="31"/>
      <c r="L307" s="31"/>
      <c r="M307" s="31"/>
      <c r="N307" s="31"/>
      <c r="O307" s="31"/>
      <c r="P307" s="31"/>
    </row>
    <row r="308" spans="6:16">
      <c r="F308" s="31"/>
      <c r="G308" s="31"/>
      <c r="H308" s="31"/>
      <c r="I308" s="31"/>
      <c r="J308" s="31"/>
      <c r="K308" s="31"/>
      <c r="L308" s="31"/>
      <c r="M308" s="31"/>
      <c r="N308" s="31"/>
      <c r="O308" s="31"/>
      <c r="P308" s="31"/>
    </row>
    <row r="309" spans="6:16">
      <c r="F309" s="31"/>
      <c r="G309" s="31"/>
      <c r="H309" s="31"/>
      <c r="I309" s="31"/>
      <c r="J309" s="31"/>
      <c r="K309" s="31"/>
      <c r="L309" s="31"/>
      <c r="M309" s="31"/>
      <c r="N309" s="31"/>
      <c r="O309" s="31"/>
      <c r="P309" s="31"/>
    </row>
    <row r="310" spans="6:16">
      <c r="F310" s="31"/>
      <c r="G310" s="31"/>
      <c r="H310" s="31"/>
      <c r="I310" s="31"/>
      <c r="J310" s="31"/>
      <c r="K310" s="31"/>
      <c r="L310" s="31"/>
      <c r="M310" s="31"/>
      <c r="N310" s="31"/>
      <c r="O310" s="31"/>
      <c r="P310" s="31"/>
    </row>
    <row r="311" spans="6:16">
      <c r="F311" s="31"/>
      <c r="G311" s="31"/>
      <c r="H311" s="31"/>
      <c r="I311" s="31"/>
      <c r="J311" s="31"/>
      <c r="K311" s="31"/>
      <c r="L311" s="31"/>
      <c r="M311" s="31"/>
      <c r="N311" s="31"/>
      <c r="O311" s="31"/>
      <c r="P311" s="31"/>
    </row>
    <row r="312" spans="6:16">
      <c r="F312" s="31"/>
      <c r="G312" s="31"/>
      <c r="H312" s="31"/>
      <c r="I312" s="31"/>
      <c r="J312" s="31"/>
      <c r="K312" s="31"/>
      <c r="L312" s="31"/>
      <c r="M312" s="31"/>
      <c r="N312" s="31"/>
      <c r="O312" s="31"/>
      <c r="P312" s="31"/>
    </row>
    <row r="313" spans="6:16">
      <c r="F313" s="31"/>
      <c r="G313" s="31"/>
      <c r="H313" s="31"/>
      <c r="I313" s="31"/>
      <c r="J313" s="31"/>
      <c r="K313" s="31"/>
      <c r="L313" s="31"/>
      <c r="M313" s="31"/>
      <c r="N313" s="31"/>
      <c r="O313" s="31"/>
      <c r="P313"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77" fitToHeight="0" orientation="landscape" r:id="rId1"/>
  <headerFooter>
    <oddFooter>&amp;C&amp;A&amp;R&amp;P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A288E-61B5-405B-8D72-6FDAB95F5CE6}">
  <sheetPr>
    <tabColor rgb="FF002060"/>
    <pageSetUpPr fitToPage="1"/>
  </sheetPr>
  <dimension ref="A1:Q361"/>
  <sheetViews>
    <sheetView view="pageBreakPreview" topLeftCell="A7" zoomScale="115" zoomScaleNormal="100" zoomScaleSheetLayoutView="115" workbookViewId="0">
      <selection activeCell="D6" sqref="D6"/>
    </sheetView>
  </sheetViews>
  <sheetFormatPr defaultColWidth="9.28515625" defaultRowHeight="12.75"/>
  <cols>
    <col min="1" max="1" width="7" style="20" customWidth="1"/>
    <col min="2" max="2" width="11.140625" style="24" customWidth="1"/>
    <col min="3" max="3" width="58.28515625" style="24" customWidth="1"/>
    <col min="4" max="4" width="7.7109375" style="24" customWidth="1"/>
    <col min="5" max="5" width="7.7109375" style="27" customWidth="1"/>
    <col min="6" max="6" width="8.28515625" style="24" customWidth="1"/>
    <col min="7" max="7" width="7" style="24" customWidth="1"/>
    <col min="8" max="8" width="8.7109375" style="24" customWidth="1"/>
    <col min="9" max="9" width="12.7109375" style="24" customWidth="1"/>
    <col min="10" max="10" width="8" style="24" customWidth="1"/>
    <col min="11" max="11" width="9" style="24" customWidth="1"/>
    <col min="12" max="12" width="7.7109375" style="24" customWidth="1"/>
    <col min="13" max="13" width="9" style="24" customWidth="1"/>
    <col min="14" max="14" width="10" style="24" customWidth="1"/>
    <col min="15" max="15" width="11.28515625" style="24" customWidth="1"/>
    <col min="16" max="16" width="10" style="24" customWidth="1"/>
    <col min="17" max="16384" width="9.28515625" style="24"/>
  </cols>
  <sheetData>
    <row r="1" spans="1:16">
      <c r="B1" s="21"/>
      <c r="C1" s="21"/>
      <c r="D1" s="21"/>
      <c r="E1" s="21"/>
      <c r="F1" s="21"/>
      <c r="G1" s="22" t="s">
        <v>10</v>
      </c>
      <c r="H1" s="23" t="str">
        <f>[9]Kopsavilkums!B31</f>
        <v>V-7</v>
      </c>
      <c r="I1" s="21"/>
      <c r="J1" s="21"/>
      <c r="K1" s="21"/>
      <c r="L1" s="21"/>
      <c r="M1" s="21"/>
      <c r="N1" s="21"/>
      <c r="O1" s="21"/>
      <c r="P1" s="21"/>
    </row>
    <row r="2" spans="1:16">
      <c r="B2" s="25"/>
      <c r="C2" s="25"/>
      <c r="D2" s="25"/>
      <c r="E2" s="21"/>
      <c r="F2" s="21"/>
      <c r="G2" s="21" t="s">
        <v>441</v>
      </c>
      <c r="H2" s="21"/>
      <c r="I2" s="25"/>
      <c r="J2" s="25"/>
      <c r="K2" s="25"/>
      <c r="L2" s="25"/>
      <c r="M2" s="25"/>
      <c r="N2" s="25"/>
      <c r="O2" s="25"/>
      <c r="P2" s="25"/>
    </row>
    <row r="3" spans="1:16">
      <c r="C3" s="26"/>
      <c r="F3" s="28"/>
    </row>
    <row r="4" spans="1:16">
      <c r="A4" s="185" t="s">
        <v>401</v>
      </c>
    </row>
    <row r="5" spans="1:16">
      <c r="A5" s="185" t="s">
        <v>394</v>
      </c>
    </row>
    <row r="6" spans="1:16">
      <c r="A6" s="185" t="s">
        <v>395</v>
      </c>
      <c r="M6" s="29" t="s">
        <v>11</v>
      </c>
      <c r="O6" s="30">
        <f>P64</f>
        <v>0</v>
      </c>
      <c r="P6" s="29" t="s">
        <v>12</v>
      </c>
    </row>
    <row r="7" spans="1:16">
      <c r="A7" s="24" t="s">
        <v>13</v>
      </c>
    </row>
    <row r="8" spans="1:16">
      <c r="A8" s="29"/>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s="84" customFormat="1" ht="25.5">
      <c r="A13" s="232">
        <v>1</v>
      </c>
      <c r="B13" s="233">
        <v>11102</v>
      </c>
      <c r="C13" s="228" t="s">
        <v>165</v>
      </c>
      <c r="D13" s="234" t="s">
        <v>32</v>
      </c>
      <c r="E13" s="70"/>
      <c r="F13" s="57"/>
      <c r="G13" s="96"/>
      <c r="H13" s="97"/>
      <c r="I13" s="57"/>
      <c r="J13" s="121"/>
      <c r="K13" s="56"/>
      <c r="L13" s="57"/>
      <c r="M13" s="57"/>
      <c r="N13" s="57"/>
      <c r="O13" s="57"/>
      <c r="P13" s="57"/>
    </row>
    <row r="14" spans="1:16" s="84" customFormat="1" ht="25.5">
      <c r="A14" s="232">
        <v>2</v>
      </c>
      <c r="B14" s="233">
        <v>11107</v>
      </c>
      <c r="C14" s="228" t="s">
        <v>166</v>
      </c>
      <c r="D14" s="234" t="s">
        <v>30</v>
      </c>
      <c r="E14" s="74"/>
      <c r="F14" s="57"/>
      <c r="G14" s="96"/>
      <c r="H14" s="97"/>
      <c r="I14" s="57"/>
      <c r="J14" s="121"/>
      <c r="K14" s="56"/>
      <c r="L14" s="57"/>
      <c r="M14" s="57"/>
      <c r="N14" s="57"/>
      <c r="O14" s="57"/>
      <c r="P14" s="57"/>
    </row>
    <row r="15" spans="1:16" s="84" customFormat="1" ht="25.5">
      <c r="A15" s="232">
        <v>3</v>
      </c>
      <c r="B15" s="233">
        <v>11209</v>
      </c>
      <c r="C15" s="228" t="s">
        <v>167</v>
      </c>
      <c r="D15" s="234" t="s">
        <v>30</v>
      </c>
      <c r="E15" s="74"/>
      <c r="F15" s="57"/>
      <c r="G15" s="96"/>
      <c r="H15" s="97"/>
      <c r="I15" s="57"/>
      <c r="J15" s="121"/>
      <c r="K15" s="56"/>
      <c r="L15" s="57"/>
      <c r="M15" s="57"/>
      <c r="N15" s="57"/>
      <c r="O15" s="57"/>
      <c r="P15" s="57"/>
    </row>
    <row r="16" spans="1:16" s="84" customFormat="1">
      <c r="A16" s="232">
        <v>4</v>
      </c>
      <c r="B16" s="233">
        <v>11214</v>
      </c>
      <c r="C16" s="228" t="s">
        <v>168</v>
      </c>
      <c r="D16" s="234" t="s">
        <v>32</v>
      </c>
      <c r="E16" s="122"/>
      <c r="F16" s="57"/>
      <c r="G16" s="96"/>
      <c r="H16" s="97"/>
      <c r="I16" s="57"/>
      <c r="J16" s="121"/>
      <c r="K16" s="56"/>
      <c r="L16" s="57"/>
      <c r="M16" s="57"/>
      <c r="N16" s="57"/>
      <c r="O16" s="57"/>
      <c r="P16" s="57"/>
    </row>
    <row r="17" spans="1:16" s="84" customFormat="1">
      <c r="A17" s="232">
        <v>5</v>
      </c>
      <c r="B17" s="233">
        <v>12103</v>
      </c>
      <c r="C17" s="228" t="s">
        <v>169</v>
      </c>
      <c r="D17" s="234" t="s">
        <v>30</v>
      </c>
      <c r="E17" s="74"/>
      <c r="F17" s="57"/>
      <c r="G17" s="96"/>
      <c r="H17" s="97"/>
      <c r="I17" s="57"/>
      <c r="J17" s="121"/>
      <c r="K17" s="56"/>
      <c r="L17" s="57"/>
      <c r="M17" s="57"/>
      <c r="N17" s="57"/>
      <c r="O17" s="57"/>
      <c r="P17" s="57"/>
    </row>
    <row r="18" spans="1:16" s="84" customFormat="1">
      <c r="A18" s="232">
        <v>6</v>
      </c>
      <c r="B18" s="233">
        <v>12106</v>
      </c>
      <c r="C18" s="228" t="s">
        <v>170</v>
      </c>
      <c r="D18" s="233" t="s">
        <v>30</v>
      </c>
      <c r="E18" s="74"/>
      <c r="F18" s="57"/>
      <c r="G18" s="96"/>
      <c r="H18" s="97"/>
      <c r="I18" s="121"/>
      <c r="J18" s="121"/>
      <c r="K18" s="123"/>
      <c r="L18" s="121"/>
      <c r="M18" s="121"/>
      <c r="N18" s="121"/>
      <c r="O18" s="121"/>
      <c r="P18" s="121"/>
    </row>
    <row r="19" spans="1:16" s="84" customFormat="1">
      <c r="A19" s="232">
        <v>7</v>
      </c>
      <c r="B19" s="233">
        <v>16103</v>
      </c>
      <c r="C19" s="228" t="s">
        <v>171</v>
      </c>
      <c r="D19" s="234" t="s">
        <v>32</v>
      </c>
      <c r="E19" s="59"/>
      <c r="F19" s="57"/>
      <c r="G19" s="96"/>
      <c r="H19" s="97"/>
      <c r="I19" s="124"/>
      <c r="J19" s="125"/>
      <c r="K19" s="56"/>
      <c r="L19" s="57"/>
      <c r="M19" s="57"/>
      <c r="N19" s="57"/>
      <c r="O19" s="57"/>
      <c r="P19" s="57"/>
    </row>
    <row r="20" spans="1:16" s="84" customFormat="1" ht="25.5">
      <c r="A20" s="232">
        <v>8</v>
      </c>
      <c r="B20" s="233">
        <v>16125</v>
      </c>
      <c r="C20" s="228" t="s">
        <v>172</v>
      </c>
      <c r="D20" s="234" t="s">
        <v>32</v>
      </c>
      <c r="E20" s="59"/>
      <c r="F20" s="57"/>
      <c r="G20" s="96"/>
      <c r="H20" s="97"/>
      <c r="I20" s="124"/>
      <c r="J20" s="125"/>
      <c r="K20" s="123"/>
      <c r="L20" s="121"/>
      <c r="M20" s="121"/>
      <c r="N20" s="121"/>
      <c r="O20" s="121"/>
      <c r="P20" s="121"/>
    </row>
    <row r="21" spans="1:16" s="84" customFormat="1">
      <c r="A21" s="232">
        <v>9</v>
      </c>
      <c r="B21" s="233">
        <v>16117</v>
      </c>
      <c r="C21" s="228" t="s">
        <v>173</v>
      </c>
      <c r="D21" s="234" t="s">
        <v>32</v>
      </c>
      <c r="E21" s="59"/>
      <c r="F21" s="57"/>
      <c r="G21" s="96"/>
      <c r="H21" s="97"/>
      <c r="I21" s="57"/>
      <c r="J21" s="121"/>
      <c r="K21" s="56"/>
      <c r="L21" s="57"/>
      <c r="M21" s="57"/>
      <c r="N21" s="57"/>
      <c r="O21" s="57"/>
      <c r="P21" s="57"/>
    </row>
    <row r="22" spans="1:16" s="84" customFormat="1">
      <c r="A22" s="232">
        <v>10</v>
      </c>
      <c r="B22" s="233">
        <v>16121</v>
      </c>
      <c r="C22" s="228" t="s">
        <v>174</v>
      </c>
      <c r="D22" s="234" t="s">
        <v>32</v>
      </c>
      <c r="E22" s="59"/>
      <c r="F22" s="57"/>
      <c r="G22" s="96"/>
      <c r="H22" s="97"/>
      <c r="I22" s="121"/>
      <c r="J22" s="121"/>
      <c r="K22" s="123"/>
      <c r="L22" s="121"/>
      <c r="M22" s="121"/>
      <c r="N22" s="121"/>
      <c r="O22" s="121"/>
      <c r="P22" s="121"/>
    </row>
    <row r="23" spans="1:16" s="84" customFormat="1">
      <c r="A23" s="232">
        <v>11</v>
      </c>
      <c r="B23" s="233">
        <v>18201</v>
      </c>
      <c r="C23" s="228" t="s">
        <v>175</v>
      </c>
      <c r="D23" s="234" t="s">
        <v>32</v>
      </c>
      <c r="E23" s="59"/>
      <c r="F23" s="57"/>
      <c r="G23" s="96"/>
      <c r="H23" s="97"/>
      <c r="I23" s="57"/>
      <c r="J23" s="121"/>
      <c r="K23" s="56"/>
      <c r="L23" s="57"/>
      <c r="M23" s="57"/>
      <c r="N23" s="57"/>
      <c r="O23" s="57"/>
      <c r="P23" s="57"/>
    </row>
    <row r="24" spans="1:16" s="84" customFormat="1">
      <c r="A24" s="232">
        <v>12</v>
      </c>
      <c r="B24" s="233">
        <v>19301</v>
      </c>
      <c r="C24" s="228" t="s">
        <v>176</v>
      </c>
      <c r="D24" s="233" t="s">
        <v>177</v>
      </c>
      <c r="E24" s="126"/>
      <c r="F24" s="57"/>
      <c r="G24" s="96"/>
      <c r="H24" s="97"/>
      <c r="I24" s="121"/>
      <c r="J24" s="121"/>
      <c r="K24" s="123"/>
      <c r="L24" s="121"/>
      <c r="M24" s="121"/>
      <c r="N24" s="121"/>
      <c r="O24" s="121"/>
      <c r="P24" s="121"/>
    </row>
    <row r="25" spans="1:16" s="84" customFormat="1">
      <c r="A25" s="232">
        <v>13</v>
      </c>
      <c r="B25" s="233">
        <v>19303</v>
      </c>
      <c r="C25" s="228" t="s">
        <v>178</v>
      </c>
      <c r="D25" s="233" t="s">
        <v>179</v>
      </c>
      <c r="E25" s="59"/>
      <c r="F25" s="57"/>
      <c r="G25" s="96"/>
      <c r="H25" s="97"/>
      <c r="I25" s="121"/>
      <c r="J25" s="121"/>
      <c r="K25" s="123"/>
      <c r="L25" s="121"/>
      <c r="M25" s="121"/>
      <c r="N25" s="121"/>
      <c r="O25" s="121"/>
      <c r="P25" s="121"/>
    </row>
    <row r="26" spans="1:16" s="84" customFormat="1">
      <c r="A26" s="232">
        <v>14</v>
      </c>
      <c r="B26" s="233">
        <v>19304</v>
      </c>
      <c r="C26" s="228" t="s">
        <v>180</v>
      </c>
      <c r="D26" s="234" t="s">
        <v>177</v>
      </c>
      <c r="E26" s="126"/>
      <c r="F26" s="57"/>
      <c r="G26" s="96"/>
      <c r="H26" s="97"/>
      <c r="I26" s="57"/>
      <c r="J26" s="121"/>
      <c r="K26" s="56"/>
      <c r="L26" s="57"/>
      <c r="M26" s="57"/>
      <c r="N26" s="57"/>
      <c r="O26" s="57"/>
      <c r="P26" s="57"/>
    </row>
    <row r="27" spans="1:16" s="84" customFormat="1">
      <c r="A27" s="232">
        <v>15</v>
      </c>
      <c r="B27" s="233">
        <v>19404</v>
      </c>
      <c r="C27" s="235" t="s">
        <v>181</v>
      </c>
      <c r="D27" s="234" t="s">
        <v>62</v>
      </c>
      <c r="E27" s="70"/>
      <c r="F27" s="57"/>
      <c r="G27" s="96"/>
      <c r="H27" s="97"/>
      <c r="I27" s="121"/>
      <c r="J27" s="121"/>
      <c r="K27" s="123"/>
      <c r="L27" s="121"/>
      <c r="M27" s="121"/>
      <c r="N27" s="121"/>
      <c r="O27" s="121"/>
      <c r="P27" s="121"/>
    </row>
    <row r="28" spans="1:16">
      <c r="A28" s="232"/>
      <c r="B28" s="233"/>
      <c r="C28" s="236" t="s">
        <v>182</v>
      </c>
      <c r="D28" s="237"/>
      <c r="E28" s="110"/>
      <c r="F28" s="121"/>
      <c r="G28" s="121"/>
      <c r="H28" s="121"/>
      <c r="I28" s="121"/>
      <c r="J28" s="121"/>
      <c r="K28" s="123"/>
      <c r="L28" s="121"/>
      <c r="M28" s="121"/>
      <c r="N28" s="121"/>
      <c r="O28" s="121"/>
      <c r="P28" s="121"/>
    </row>
    <row r="29" spans="1:16">
      <c r="A29" s="232">
        <v>16</v>
      </c>
      <c r="B29" s="233" t="s">
        <v>29</v>
      </c>
      <c r="C29" s="237" t="s">
        <v>183</v>
      </c>
      <c r="D29" s="231" t="s">
        <v>30</v>
      </c>
      <c r="E29" s="98"/>
      <c r="F29" s="121"/>
      <c r="G29" s="121"/>
      <c r="H29" s="121"/>
      <c r="I29" s="121"/>
      <c r="J29" s="121"/>
      <c r="K29" s="123"/>
      <c r="L29" s="121"/>
      <c r="M29" s="121"/>
      <c r="N29" s="121"/>
      <c r="O29" s="121"/>
      <c r="P29" s="121"/>
    </row>
    <row r="30" spans="1:16">
      <c r="A30" s="232">
        <v>17</v>
      </c>
      <c r="B30" s="233" t="s">
        <v>29</v>
      </c>
      <c r="C30" s="228" t="s">
        <v>184</v>
      </c>
      <c r="D30" s="231" t="s">
        <v>56</v>
      </c>
      <c r="E30" s="128"/>
      <c r="F30" s="121"/>
      <c r="G30" s="121"/>
      <c r="H30" s="121"/>
      <c r="I30" s="121"/>
      <c r="J30" s="121"/>
      <c r="K30" s="123"/>
      <c r="L30" s="121"/>
      <c r="M30" s="121"/>
      <c r="N30" s="121"/>
      <c r="O30" s="121"/>
      <c r="P30" s="121"/>
    </row>
    <row r="31" spans="1:16" ht="25.5">
      <c r="A31" s="232">
        <v>18</v>
      </c>
      <c r="B31" s="233" t="s">
        <v>29</v>
      </c>
      <c r="C31" s="228" t="s">
        <v>185</v>
      </c>
      <c r="D31" s="231" t="s">
        <v>30</v>
      </c>
      <c r="E31" s="98"/>
      <c r="F31" s="121"/>
      <c r="G31" s="121"/>
      <c r="H31" s="121"/>
      <c r="I31" s="121"/>
      <c r="J31" s="121"/>
      <c r="K31" s="123"/>
      <c r="L31" s="121"/>
      <c r="M31" s="121"/>
      <c r="N31" s="121"/>
      <c r="O31" s="121"/>
      <c r="P31" s="121"/>
    </row>
    <row r="32" spans="1:16" ht="25.5">
      <c r="A32" s="232">
        <v>19</v>
      </c>
      <c r="B32" s="233" t="s">
        <v>29</v>
      </c>
      <c r="C32" s="228" t="s">
        <v>186</v>
      </c>
      <c r="D32" s="231" t="s">
        <v>30</v>
      </c>
      <c r="E32" s="98"/>
      <c r="F32" s="121"/>
      <c r="G32" s="121"/>
      <c r="H32" s="121"/>
      <c r="I32" s="121"/>
      <c r="J32" s="121"/>
      <c r="K32" s="123"/>
      <c r="L32" s="121"/>
      <c r="M32" s="121"/>
      <c r="N32" s="121"/>
      <c r="O32" s="121"/>
      <c r="P32" s="121"/>
    </row>
    <row r="33" spans="1:17" ht="25.5">
      <c r="A33" s="232">
        <v>20</v>
      </c>
      <c r="B33" s="233" t="s">
        <v>29</v>
      </c>
      <c r="C33" s="228" t="s">
        <v>187</v>
      </c>
      <c r="D33" s="231" t="s">
        <v>30</v>
      </c>
      <c r="E33" s="98"/>
      <c r="F33" s="121"/>
      <c r="G33" s="121"/>
      <c r="H33" s="121"/>
      <c r="I33" s="121"/>
      <c r="J33" s="121"/>
      <c r="K33" s="123"/>
      <c r="L33" s="121"/>
      <c r="M33" s="121"/>
      <c r="N33" s="121"/>
      <c r="O33" s="121"/>
      <c r="P33" s="121"/>
    </row>
    <row r="34" spans="1:17" ht="25.5">
      <c r="A34" s="232">
        <v>21</v>
      </c>
      <c r="B34" s="233" t="s">
        <v>29</v>
      </c>
      <c r="C34" s="228" t="s">
        <v>188</v>
      </c>
      <c r="D34" s="231" t="s">
        <v>30</v>
      </c>
      <c r="E34" s="98"/>
      <c r="F34" s="121"/>
      <c r="G34" s="121"/>
      <c r="H34" s="121"/>
      <c r="I34" s="121"/>
      <c r="J34" s="121"/>
      <c r="K34" s="123"/>
      <c r="L34" s="121"/>
      <c r="M34" s="121"/>
      <c r="N34" s="121"/>
      <c r="O34" s="121"/>
      <c r="P34" s="121"/>
    </row>
    <row r="35" spans="1:17">
      <c r="A35" s="232">
        <v>22</v>
      </c>
      <c r="B35" s="233" t="s">
        <v>29</v>
      </c>
      <c r="C35" s="228" t="s">
        <v>189</v>
      </c>
      <c r="D35" s="234" t="s">
        <v>32</v>
      </c>
      <c r="E35" s="122"/>
      <c r="F35" s="121"/>
      <c r="G35" s="121"/>
      <c r="H35" s="121"/>
      <c r="I35" s="121"/>
      <c r="J35" s="121"/>
      <c r="K35" s="123"/>
      <c r="L35" s="121"/>
      <c r="M35" s="121"/>
      <c r="N35" s="121"/>
      <c r="O35" s="121"/>
      <c r="P35" s="121"/>
    </row>
    <row r="36" spans="1:17">
      <c r="A36" s="232">
        <v>23</v>
      </c>
      <c r="B36" s="233" t="s">
        <v>29</v>
      </c>
      <c r="C36" s="228" t="s">
        <v>190</v>
      </c>
      <c r="D36" s="231" t="s">
        <v>30</v>
      </c>
      <c r="E36" s="98"/>
      <c r="F36" s="121"/>
      <c r="G36" s="121"/>
      <c r="H36" s="121"/>
      <c r="I36" s="121"/>
      <c r="J36" s="121"/>
      <c r="K36" s="123"/>
      <c r="L36" s="121"/>
      <c r="M36" s="121"/>
      <c r="N36" s="121"/>
      <c r="O36" s="121"/>
      <c r="P36" s="121"/>
    </row>
    <row r="37" spans="1:17">
      <c r="A37" s="232">
        <v>24</v>
      </c>
      <c r="B37" s="233" t="s">
        <v>29</v>
      </c>
      <c r="C37" s="228" t="s">
        <v>191</v>
      </c>
      <c r="D37" s="238" t="s">
        <v>30</v>
      </c>
      <c r="E37" s="129"/>
      <c r="F37" s="130"/>
      <c r="G37" s="130"/>
      <c r="H37" s="130"/>
      <c r="I37" s="121"/>
      <c r="J37" s="130"/>
      <c r="K37" s="123"/>
      <c r="L37" s="121"/>
      <c r="M37" s="121"/>
      <c r="N37" s="121"/>
      <c r="O37" s="121"/>
      <c r="P37" s="121"/>
    </row>
    <row r="38" spans="1:17" ht="25.5">
      <c r="A38" s="232">
        <v>25</v>
      </c>
      <c r="B38" s="233" t="s">
        <v>29</v>
      </c>
      <c r="C38" s="228" t="s">
        <v>192</v>
      </c>
      <c r="D38" s="231" t="s">
        <v>30</v>
      </c>
      <c r="E38" s="98"/>
      <c r="F38" s="131"/>
      <c r="G38" s="121"/>
      <c r="H38" s="57"/>
      <c r="I38" s="121"/>
      <c r="J38" s="132"/>
      <c r="K38" s="123"/>
      <c r="L38" s="121"/>
      <c r="M38" s="121"/>
      <c r="N38" s="121"/>
      <c r="O38" s="121"/>
      <c r="P38" s="121"/>
    </row>
    <row r="39" spans="1:17" ht="38.25">
      <c r="A39" s="232">
        <v>26</v>
      </c>
      <c r="B39" s="233" t="s">
        <v>29</v>
      </c>
      <c r="C39" s="228" t="s">
        <v>193</v>
      </c>
      <c r="D39" s="234" t="s">
        <v>32</v>
      </c>
      <c r="E39" s="59"/>
      <c r="F39" s="121"/>
      <c r="G39" s="121"/>
      <c r="H39" s="121"/>
      <c r="I39" s="121"/>
      <c r="J39" s="121"/>
      <c r="K39" s="123"/>
      <c r="L39" s="121"/>
      <c r="M39" s="121"/>
      <c r="N39" s="121"/>
      <c r="O39" s="121"/>
      <c r="P39" s="121"/>
    </row>
    <row r="40" spans="1:17" ht="14.25">
      <c r="A40" s="232">
        <v>27</v>
      </c>
      <c r="B40" s="233" t="s">
        <v>29</v>
      </c>
      <c r="C40" s="228" t="s">
        <v>443</v>
      </c>
      <c r="D40" s="231" t="s">
        <v>30</v>
      </c>
      <c r="E40" s="98"/>
      <c r="F40" s="121"/>
      <c r="G40" s="121"/>
      <c r="H40" s="121"/>
      <c r="I40" s="121"/>
      <c r="J40" s="121"/>
      <c r="K40" s="123"/>
      <c r="L40" s="121"/>
      <c r="M40" s="121"/>
      <c r="N40" s="121"/>
      <c r="O40" s="121"/>
      <c r="P40" s="121"/>
    </row>
    <row r="41" spans="1:17" ht="14.25">
      <c r="A41" s="232">
        <v>28</v>
      </c>
      <c r="B41" s="233" t="s">
        <v>29</v>
      </c>
      <c r="C41" s="228" t="s">
        <v>444</v>
      </c>
      <c r="D41" s="234" t="s">
        <v>32</v>
      </c>
      <c r="E41" s="122"/>
      <c r="F41" s="121"/>
      <c r="G41" s="121"/>
      <c r="H41" s="121"/>
      <c r="I41" s="121"/>
      <c r="J41" s="121"/>
      <c r="K41" s="123"/>
      <c r="L41" s="121"/>
      <c r="M41" s="121"/>
      <c r="N41" s="121"/>
      <c r="O41" s="121"/>
      <c r="P41" s="121"/>
    </row>
    <row r="42" spans="1:17" ht="14.25">
      <c r="A42" s="232">
        <v>29</v>
      </c>
      <c r="B42" s="233" t="s">
        <v>29</v>
      </c>
      <c r="C42" s="228" t="s">
        <v>445</v>
      </c>
      <c r="D42" s="234" t="s">
        <v>32</v>
      </c>
      <c r="E42" s="122"/>
      <c r="F42" s="121"/>
      <c r="G42" s="121"/>
      <c r="H42" s="121"/>
      <c r="I42" s="121"/>
      <c r="J42" s="121"/>
      <c r="K42" s="123"/>
      <c r="L42" s="121"/>
      <c r="M42" s="121"/>
      <c r="N42" s="121"/>
      <c r="O42" s="121"/>
      <c r="P42" s="121"/>
    </row>
    <row r="43" spans="1:17">
      <c r="A43" s="232">
        <v>30</v>
      </c>
      <c r="B43" s="233" t="s">
        <v>29</v>
      </c>
      <c r="C43" s="228" t="s">
        <v>194</v>
      </c>
      <c r="D43" s="231" t="s">
        <v>32</v>
      </c>
      <c r="E43" s="128"/>
      <c r="F43" s="121"/>
      <c r="G43" s="121"/>
      <c r="H43" s="121"/>
      <c r="I43" s="121"/>
      <c r="J43" s="121"/>
      <c r="K43" s="123"/>
      <c r="L43" s="121"/>
      <c r="M43" s="121"/>
      <c r="N43" s="121"/>
      <c r="O43" s="121"/>
      <c r="P43" s="121"/>
    </row>
    <row r="44" spans="1:17">
      <c r="A44" s="232">
        <v>31</v>
      </c>
      <c r="B44" s="233" t="s">
        <v>29</v>
      </c>
      <c r="C44" s="228" t="s">
        <v>195</v>
      </c>
      <c r="D44" s="234" t="s">
        <v>32</v>
      </c>
      <c r="E44" s="59"/>
      <c r="F44" s="121"/>
      <c r="G44" s="121"/>
      <c r="H44" s="121"/>
      <c r="I44" s="121"/>
      <c r="J44" s="121"/>
      <c r="K44" s="123"/>
      <c r="L44" s="121"/>
      <c r="M44" s="121"/>
      <c r="N44" s="121"/>
      <c r="O44" s="121"/>
      <c r="P44" s="121"/>
    </row>
    <row r="45" spans="1:17">
      <c r="A45" s="232">
        <v>32</v>
      </c>
      <c r="B45" s="231" t="s">
        <v>29</v>
      </c>
      <c r="C45" s="228" t="s">
        <v>196</v>
      </c>
      <c r="D45" s="234" t="s">
        <v>32</v>
      </c>
      <c r="E45" s="59"/>
      <c r="F45" s="121"/>
      <c r="G45" s="121"/>
      <c r="H45" s="121"/>
      <c r="I45" s="121"/>
      <c r="J45" s="121"/>
      <c r="K45" s="123"/>
      <c r="L45" s="121"/>
      <c r="M45" s="121"/>
      <c r="N45" s="121"/>
      <c r="O45" s="121"/>
      <c r="P45" s="121"/>
    </row>
    <row r="46" spans="1:17" s="134" customFormat="1">
      <c r="A46" s="232">
        <v>33</v>
      </c>
      <c r="B46" s="231" t="s">
        <v>29</v>
      </c>
      <c r="C46" s="228" t="s">
        <v>197</v>
      </c>
      <c r="D46" s="238" t="s">
        <v>32</v>
      </c>
      <c r="E46" s="128"/>
      <c r="F46" s="133"/>
      <c r="G46" s="53"/>
      <c r="H46" s="124"/>
      <c r="I46" s="121"/>
      <c r="J46" s="125"/>
      <c r="K46" s="123"/>
      <c r="L46" s="121"/>
      <c r="M46" s="121"/>
      <c r="N46" s="121"/>
      <c r="O46" s="121"/>
      <c r="P46" s="121"/>
      <c r="Q46" s="24"/>
    </row>
    <row r="47" spans="1:17" s="134" customFormat="1" ht="25.5">
      <c r="A47" s="232">
        <v>34</v>
      </c>
      <c r="B47" s="231" t="s">
        <v>29</v>
      </c>
      <c r="C47" s="239" t="s">
        <v>198</v>
      </c>
      <c r="D47" s="238" t="s">
        <v>32</v>
      </c>
      <c r="E47" s="128"/>
      <c r="F47" s="133"/>
      <c r="G47" s="53"/>
      <c r="H47" s="124"/>
      <c r="I47" s="121"/>
      <c r="J47" s="125"/>
      <c r="K47" s="56"/>
      <c r="L47" s="57"/>
      <c r="M47" s="57"/>
      <c r="N47" s="57"/>
      <c r="O47" s="57"/>
      <c r="P47" s="57"/>
      <c r="Q47" s="24"/>
    </row>
    <row r="48" spans="1:17" s="134" customFormat="1" ht="25.5">
      <c r="A48" s="232">
        <v>35</v>
      </c>
      <c r="B48" s="231" t="s">
        <v>29</v>
      </c>
      <c r="C48" s="239" t="s">
        <v>199</v>
      </c>
      <c r="D48" s="238" t="s">
        <v>32</v>
      </c>
      <c r="E48" s="128"/>
      <c r="F48" s="133"/>
      <c r="G48" s="53"/>
      <c r="H48" s="124"/>
      <c r="I48" s="121"/>
      <c r="J48" s="125"/>
      <c r="K48" s="56"/>
      <c r="L48" s="57"/>
      <c r="M48" s="57"/>
      <c r="N48" s="57"/>
      <c r="O48" s="57"/>
      <c r="P48" s="57"/>
      <c r="Q48" s="24"/>
    </row>
    <row r="49" spans="1:17" s="134" customFormat="1">
      <c r="A49" s="232">
        <v>36</v>
      </c>
      <c r="B49" s="231" t="s">
        <v>29</v>
      </c>
      <c r="C49" s="239" t="s">
        <v>200</v>
      </c>
      <c r="D49" s="238" t="s">
        <v>32</v>
      </c>
      <c r="E49" s="128"/>
      <c r="F49" s="133"/>
      <c r="G49" s="53"/>
      <c r="H49" s="124"/>
      <c r="I49" s="121"/>
      <c r="J49" s="125"/>
      <c r="K49" s="56"/>
      <c r="L49" s="57"/>
      <c r="M49" s="57"/>
      <c r="N49" s="57"/>
      <c r="O49" s="57"/>
      <c r="P49" s="57"/>
      <c r="Q49" s="24"/>
    </row>
    <row r="50" spans="1:17" s="134" customFormat="1" ht="25.5">
      <c r="A50" s="232">
        <v>37</v>
      </c>
      <c r="B50" s="231" t="s">
        <v>29</v>
      </c>
      <c r="C50" s="239" t="s">
        <v>201</v>
      </c>
      <c r="D50" s="238" t="s">
        <v>32</v>
      </c>
      <c r="E50" s="128"/>
      <c r="F50" s="133"/>
      <c r="G50" s="53"/>
      <c r="H50" s="124"/>
      <c r="I50" s="121"/>
      <c r="J50" s="125"/>
      <c r="K50" s="56"/>
      <c r="L50" s="57"/>
      <c r="M50" s="57"/>
      <c r="N50" s="57"/>
      <c r="O50" s="57"/>
      <c r="P50" s="57"/>
      <c r="Q50" s="24"/>
    </row>
    <row r="51" spans="1:17" s="134" customFormat="1" ht="25.5">
      <c r="A51" s="232">
        <v>38</v>
      </c>
      <c r="B51" s="231" t="s">
        <v>29</v>
      </c>
      <c r="C51" s="239" t="s">
        <v>202</v>
      </c>
      <c r="D51" s="238" t="s">
        <v>32</v>
      </c>
      <c r="E51" s="128"/>
      <c r="F51" s="133"/>
      <c r="G51" s="53"/>
      <c r="H51" s="124"/>
      <c r="I51" s="121"/>
      <c r="J51" s="125"/>
      <c r="K51" s="56"/>
      <c r="L51" s="57"/>
      <c r="M51" s="57"/>
      <c r="N51" s="57"/>
      <c r="O51" s="57"/>
      <c r="P51" s="57"/>
      <c r="Q51" s="24"/>
    </row>
    <row r="52" spans="1:17" s="134" customFormat="1">
      <c r="A52" s="232">
        <v>39</v>
      </c>
      <c r="B52" s="231" t="s">
        <v>29</v>
      </c>
      <c r="C52" s="228" t="s">
        <v>203</v>
      </c>
      <c r="D52" s="240" t="s">
        <v>204</v>
      </c>
      <c r="E52" s="98"/>
      <c r="F52" s="133"/>
      <c r="G52" s="53"/>
      <c r="H52" s="124"/>
      <c r="I52" s="121"/>
      <c r="J52" s="125"/>
      <c r="K52" s="123"/>
      <c r="L52" s="121"/>
      <c r="M52" s="121"/>
      <c r="N52" s="121"/>
      <c r="O52" s="121"/>
      <c r="P52" s="121"/>
      <c r="Q52" s="24"/>
    </row>
    <row r="53" spans="1:17" s="84" customFormat="1">
      <c r="A53" s="241"/>
      <c r="B53" s="241"/>
      <c r="C53" s="242" t="s">
        <v>205</v>
      </c>
      <c r="D53" s="241"/>
      <c r="E53" s="70"/>
      <c r="F53" s="130"/>
      <c r="G53" s="130"/>
      <c r="H53" s="130"/>
      <c r="I53" s="130"/>
      <c r="J53" s="130"/>
      <c r="K53" s="136"/>
      <c r="L53" s="130"/>
      <c r="M53" s="130"/>
      <c r="N53" s="130"/>
      <c r="O53" s="130"/>
      <c r="P53" s="130"/>
    </row>
    <row r="54" spans="1:17" s="84" customFormat="1">
      <c r="A54" s="233">
        <v>40</v>
      </c>
      <c r="B54" s="233" t="s">
        <v>29</v>
      </c>
      <c r="C54" s="243" t="s">
        <v>206</v>
      </c>
      <c r="D54" s="233" t="s">
        <v>207</v>
      </c>
      <c r="E54" s="48"/>
      <c r="F54" s="130"/>
      <c r="G54" s="96"/>
      <c r="H54" s="97"/>
      <c r="I54" s="137"/>
      <c r="J54" s="130"/>
      <c r="K54" s="123"/>
      <c r="L54" s="121"/>
      <c r="M54" s="121"/>
      <c r="N54" s="121"/>
      <c r="O54" s="121"/>
      <c r="P54" s="121"/>
    </row>
    <row r="55" spans="1:17" s="84" customFormat="1">
      <c r="A55" s="244">
        <v>41</v>
      </c>
      <c r="B55" s="233" t="s">
        <v>29</v>
      </c>
      <c r="C55" s="235" t="s">
        <v>208</v>
      </c>
      <c r="D55" s="238" t="s">
        <v>56</v>
      </c>
      <c r="E55" s="48"/>
      <c r="F55" s="130"/>
      <c r="G55" s="130"/>
      <c r="H55" s="130"/>
      <c r="I55" s="138"/>
      <c r="J55" s="130"/>
      <c r="K55" s="123"/>
      <c r="L55" s="121"/>
      <c r="M55" s="121"/>
      <c r="N55" s="121"/>
      <c r="O55" s="121"/>
      <c r="P55" s="121"/>
    </row>
    <row r="56" spans="1:17" s="84" customFormat="1">
      <c r="A56" s="244">
        <v>42</v>
      </c>
      <c r="B56" s="233" t="s">
        <v>29</v>
      </c>
      <c r="C56" s="243" t="s">
        <v>97</v>
      </c>
      <c r="D56" s="238" t="s">
        <v>56</v>
      </c>
      <c r="E56" s="48"/>
      <c r="F56" s="130"/>
      <c r="G56" s="130"/>
      <c r="H56" s="130"/>
      <c r="I56" s="138"/>
      <c r="J56" s="139"/>
      <c r="K56" s="136"/>
      <c r="L56" s="140"/>
      <c r="M56" s="139"/>
      <c r="N56" s="130"/>
      <c r="O56" s="139"/>
      <c r="P56" s="130"/>
    </row>
    <row r="57" spans="1:17" s="84" customFormat="1">
      <c r="A57" s="244">
        <v>43</v>
      </c>
      <c r="B57" s="233" t="s">
        <v>29</v>
      </c>
      <c r="C57" s="245" t="s">
        <v>209</v>
      </c>
      <c r="D57" s="233" t="s">
        <v>207</v>
      </c>
      <c r="E57" s="141"/>
      <c r="F57" s="130"/>
      <c r="G57" s="96"/>
      <c r="H57" s="97"/>
      <c r="I57" s="137"/>
      <c r="J57" s="130"/>
      <c r="K57" s="123"/>
      <c r="L57" s="121"/>
      <c r="M57" s="121"/>
      <c r="N57" s="121"/>
      <c r="O57" s="121"/>
      <c r="P57" s="121"/>
    </row>
    <row r="58" spans="1:17" s="84" customFormat="1">
      <c r="A58" s="244">
        <v>44</v>
      </c>
      <c r="B58" s="233" t="s">
        <v>29</v>
      </c>
      <c r="C58" s="245" t="s">
        <v>210</v>
      </c>
      <c r="D58" s="233" t="s">
        <v>207</v>
      </c>
      <c r="E58" s="141"/>
      <c r="F58" s="130"/>
      <c r="G58" s="96"/>
      <c r="H58" s="97"/>
      <c r="I58" s="137"/>
      <c r="J58" s="130"/>
      <c r="K58" s="123"/>
      <c r="L58" s="121"/>
      <c r="M58" s="121"/>
      <c r="N58" s="121"/>
      <c r="O58" s="121"/>
      <c r="P58" s="121"/>
    </row>
    <row r="59" spans="1:17" s="84" customFormat="1">
      <c r="A59" s="244">
        <v>45</v>
      </c>
      <c r="B59" s="233" t="s">
        <v>29</v>
      </c>
      <c r="C59" s="245" t="s">
        <v>211</v>
      </c>
      <c r="D59" s="233" t="s">
        <v>207</v>
      </c>
      <c r="E59" s="141"/>
      <c r="F59" s="130"/>
      <c r="G59" s="96"/>
      <c r="H59" s="97"/>
      <c r="I59" s="137"/>
      <c r="J59" s="130"/>
      <c r="K59" s="123"/>
      <c r="L59" s="121"/>
      <c r="M59" s="121"/>
      <c r="N59" s="121"/>
      <c r="O59" s="121"/>
      <c r="P59" s="121"/>
    </row>
    <row r="60" spans="1:17" s="84" customFormat="1">
      <c r="A60" s="244">
        <v>46</v>
      </c>
      <c r="B60" s="233" t="s">
        <v>29</v>
      </c>
      <c r="C60" s="243" t="s">
        <v>212</v>
      </c>
      <c r="D60" s="238" t="s">
        <v>179</v>
      </c>
      <c r="E60" s="48"/>
      <c r="F60" s="130"/>
      <c r="G60" s="96"/>
      <c r="H60" s="97"/>
      <c r="I60" s="130"/>
      <c r="J60" s="130"/>
      <c r="K60" s="123"/>
      <c r="L60" s="121"/>
      <c r="M60" s="121"/>
      <c r="N60" s="121"/>
      <c r="O60" s="121"/>
      <c r="P60" s="121"/>
    </row>
    <row r="61" spans="1:17" s="84" customFormat="1">
      <c r="A61" s="244">
        <v>47</v>
      </c>
      <c r="B61" s="233" t="s">
        <v>29</v>
      </c>
      <c r="C61" s="243" t="s">
        <v>213</v>
      </c>
      <c r="D61" s="238" t="s">
        <v>179</v>
      </c>
      <c r="E61" s="48"/>
      <c r="F61" s="130"/>
      <c r="G61" s="96"/>
      <c r="H61" s="97"/>
      <c r="I61" s="130"/>
      <c r="J61" s="130"/>
      <c r="K61" s="123"/>
      <c r="L61" s="121"/>
      <c r="M61" s="121"/>
      <c r="N61" s="121"/>
      <c r="O61" s="121"/>
      <c r="P61" s="121"/>
    </row>
    <row r="62" spans="1:17" s="84" customFormat="1">
      <c r="A62" s="233">
        <v>48</v>
      </c>
      <c r="B62" s="233" t="s">
        <v>29</v>
      </c>
      <c r="C62" s="246" t="s">
        <v>214</v>
      </c>
      <c r="D62" s="233" t="s">
        <v>56</v>
      </c>
      <c r="E62" s="143"/>
      <c r="F62" s="144"/>
      <c r="G62" s="130"/>
      <c r="H62" s="145"/>
      <c r="I62" s="146"/>
      <c r="J62" s="139"/>
      <c r="K62" s="136"/>
      <c r="L62" s="140"/>
      <c r="M62" s="139"/>
      <c r="N62" s="130"/>
      <c r="O62" s="139"/>
      <c r="P62" s="147"/>
    </row>
    <row r="63" spans="1:17" s="84" customFormat="1">
      <c r="A63" s="233">
        <v>49</v>
      </c>
      <c r="B63" s="233" t="s">
        <v>29</v>
      </c>
      <c r="C63" s="246" t="s">
        <v>215</v>
      </c>
      <c r="D63" s="233" t="s">
        <v>56</v>
      </c>
      <c r="E63" s="143"/>
      <c r="F63" s="139"/>
      <c r="G63" s="96"/>
      <c r="H63" s="145"/>
      <c r="I63" s="137"/>
      <c r="J63" s="139"/>
      <c r="K63" s="136"/>
      <c r="L63" s="148"/>
      <c r="M63" s="130"/>
      <c r="N63" s="130"/>
      <c r="O63" s="139"/>
      <c r="P63" s="147"/>
    </row>
    <row r="64" spans="1:17">
      <c r="A64" s="60"/>
      <c r="B64" s="61"/>
      <c r="D64" s="61"/>
      <c r="E64" s="61"/>
      <c r="F64" s="63"/>
      <c r="G64" s="63"/>
      <c r="H64" s="63"/>
      <c r="I64" s="63"/>
      <c r="J64" s="64"/>
      <c r="K64" s="64" t="s">
        <v>34</v>
      </c>
      <c r="L64" s="65">
        <f>SUM(L$13:L63)</f>
        <v>0</v>
      </c>
      <c r="M64" s="65">
        <f>SUM(M$13:M63)</f>
        <v>0</v>
      </c>
      <c r="N64" s="65">
        <f>SUM(N$13:N63)</f>
        <v>0</v>
      </c>
      <c r="O64" s="65">
        <f>SUM(O$13:O63)</f>
        <v>0</v>
      </c>
      <c r="P64" s="65">
        <f>SUM(P$13:P63)</f>
        <v>0</v>
      </c>
    </row>
    <row r="65" spans="1:16">
      <c r="A65" s="60"/>
      <c r="B65" s="61"/>
      <c r="D65" s="61"/>
      <c r="E65" s="61"/>
      <c r="F65" s="63"/>
      <c r="G65" s="63"/>
      <c r="H65" s="63"/>
      <c r="I65" s="63"/>
      <c r="J65" s="63"/>
      <c r="K65" s="63"/>
      <c r="L65" s="63"/>
      <c r="M65" s="63"/>
      <c r="N65" s="63"/>
      <c r="O65" s="63"/>
      <c r="P65" s="63"/>
    </row>
    <row r="66" spans="1:16" s="66" customFormat="1" ht="15">
      <c r="B66" s="217" t="s">
        <v>396</v>
      </c>
      <c r="C66" s="218"/>
      <c r="D66"/>
      <c r="E66" s="39"/>
      <c r="F66" s="67"/>
      <c r="G66" s="67"/>
      <c r="H66" s="67"/>
      <c r="I66" s="67"/>
      <c r="J66" s="67"/>
      <c r="K66" s="68"/>
    </row>
    <row r="67" spans="1:16" s="66" customFormat="1" ht="15">
      <c r="B67" s="217"/>
      <c r="C67" s="208" t="s">
        <v>397</v>
      </c>
      <c r="D67"/>
      <c r="E67" s="39"/>
      <c r="F67" s="67"/>
      <c r="G67" s="67"/>
      <c r="H67" s="67"/>
      <c r="I67" s="67"/>
      <c r="J67" s="67"/>
      <c r="K67" s="68"/>
    </row>
    <row r="68" spans="1:16" s="66" customFormat="1">
      <c r="B68" s="217" t="s">
        <v>398</v>
      </c>
      <c r="C68" s="209"/>
      <c r="D68" s="205"/>
      <c r="E68" s="39"/>
      <c r="F68" s="68"/>
      <c r="G68" s="68"/>
      <c r="H68" s="68"/>
      <c r="I68" s="68"/>
      <c r="J68" s="68"/>
      <c r="K68" s="68"/>
    </row>
    <row r="69" spans="1:16" s="66" customFormat="1" ht="15">
      <c r="B69" s="217" t="s">
        <v>399</v>
      </c>
      <c r="C69" s="210"/>
      <c r="D69"/>
      <c r="E69" s="39"/>
    </row>
    <row r="70" spans="1:16" s="66" customFormat="1" ht="15">
      <c r="B70" s="217"/>
      <c r="C70" s="208" t="s">
        <v>397</v>
      </c>
      <c r="D70"/>
      <c r="E70" s="39"/>
    </row>
    <row r="71" spans="1:16">
      <c r="B71" s="217" t="s">
        <v>398</v>
      </c>
      <c r="C71" s="209"/>
      <c r="D71" s="205"/>
      <c r="F71" s="31"/>
      <c r="G71" s="31"/>
      <c r="H71" s="31"/>
      <c r="I71" s="31"/>
      <c r="J71" s="63"/>
      <c r="K71" s="63"/>
      <c r="L71" s="63"/>
      <c r="M71" s="63"/>
      <c r="N71" s="31"/>
      <c r="O71" s="31"/>
      <c r="P71" s="31"/>
    </row>
    <row r="72" spans="1:16">
      <c r="F72" s="31"/>
      <c r="G72" s="31"/>
      <c r="H72" s="31"/>
      <c r="I72" s="31"/>
      <c r="J72" s="31"/>
      <c r="K72" s="31"/>
      <c r="L72" s="31"/>
      <c r="M72" s="31"/>
      <c r="N72" s="31"/>
      <c r="O72" s="31"/>
      <c r="P72" s="31"/>
    </row>
    <row r="73" spans="1:16">
      <c r="F73" s="31"/>
      <c r="G73" s="31"/>
      <c r="H73" s="31"/>
      <c r="I73" s="31"/>
      <c r="J73" s="31"/>
      <c r="K73" s="31"/>
      <c r="L73" s="31"/>
      <c r="M73" s="31"/>
      <c r="N73" s="31"/>
      <c r="O73" s="31"/>
      <c r="P73" s="31"/>
    </row>
    <row r="74" spans="1:16">
      <c r="F74" s="31"/>
      <c r="G74" s="31"/>
      <c r="H74" s="31"/>
      <c r="I74" s="31"/>
      <c r="J74" s="31"/>
      <c r="K74" s="31"/>
      <c r="L74" s="31"/>
      <c r="M74" s="31"/>
      <c r="N74" s="31"/>
      <c r="O74" s="31"/>
      <c r="P74" s="31"/>
    </row>
    <row r="75" spans="1:16">
      <c r="F75" s="31"/>
      <c r="G75" s="31"/>
      <c r="H75" s="31"/>
      <c r="I75" s="31"/>
      <c r="J75" s="31"/>
      <c r="K75" s="31"/>
      <c r="L75" s="31"/>
      <c r="M75" s="31"/>
      <c r="N75" s="31"/>
      <c r="O75" s="31"/>
      <c r="P75" s="31"/>
    </row>
    <row r="76" spans="1:16">
      <c r="F76" s="31"/>
      <c r="G76" s="31"/>
      <c r="H76" s="31"/>
      <c r="I76" s="31"/>
      <c r="J76" s="31"/>
      <c r="K76" s="31"/>
      <c r="L76" s="31"/>
      <c r="M76" s="31"/>
      <c r="N76" s="31"/>
      <c r="O76" s="31"/>
      <c r="P76" s="31"/>
    </row>
    <row r="77" spans="1:16">
      <c r="F77" s="31"/>
      <c r="G77" s="31"/>
      <c r="H77" s="31"/>
      <c r="I77" s="31"/>
      <c r="J77" s="31"/>
      <c r="K77" s="31"/>
      <c r="L77" s="31"/>
      <c r="M77" s="31"/>
      <c r="N77" s="31"/>
      <c r="O77" s="31"/>
      <c r="P77" s="31"/>
    </row>
    <row r="78" spans="1:16">
      <c r="F78" s="31"/>
      <c r="G78" s="31"/>
      <c r="H78" s="31"/>
      <c r="I78" s="31"/>
      <c r="J78" s="31"/>
      <c r="K78" s="31"/>
      <c r="L78" s="31"/>
      <c r="M78" s="31"/>
      <c r="N78" s="31"/>
      <c r="O78" s="31"/>
      <c r="P78" s="31"/>
    </row>
    <row r="79" spans="1:16">
      <c r="F79" s="31"/>
      <c r="G79" s="31"/>
      <c r="H79" s="31"/>
      <c r="I79" s="31"/>
      <c r="J79" s="31"/>
      <c r="K79" s="31"/>
      <c r="L79" s="31"/>
      <c r="M79" s="31"/>
      <c r="N79" s="31"/>
      <c r="O79" s="31"/>
      <c r="P79" s="31"/>
    </row>
    <row r="80" spans="1: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row r="305" spans="6:16">
      <c r="F305" s="31"/>
      <c r="G305" s="31"/>
      <c r="H305" s="31"/>
      <c r="I305" s="31"/>
      <c r="J305" s="31"/>
      <c r="K305" s="31"/>
      <c r="L305" s="31"/>
      <c r="M305" s="31"/>
      <c r="N305" s="31"/>
      <c r="O305" s="31"/>
      <c r="P305" s="31"/>
    </row>
    <row r="306" spans="6:16">
      <c r="F306" s="31"/>
      <c r="G306" s="31"/>
      <c r="H306" s="31"/>
      <c r="I306" s="31"/>
      <c r="J306" s="31"/>
      <c r="K306" s="31"/>
      <c r="L306" s="31"/>
      <c r="M306" s="31"/>
      <c r="N306" s="31"/>
      <c r="O306" s="31"/>
      <c r="P306" s="31"/>
    </row>
    <row r="307" spans="6:16">
      <c r="F307" s="31"/>
      <c r="G307" s="31"/>
      <c r="H307" s="31"/>
      <c r="I307" s="31"/>
      <c r="J307" s="31"/>
      <c r="K307" s="31"/>
      <c r="L307" s="31"/>
      <c r="M307" s="31"/>
      <c r="N307" s="31"/>
      <c r="O307" s="31"/>
      <c r="P307" s="31"/>
    </row>
    <row r="308" spans="6:16">
      <c r="F308" s="31"/>
      <c r="G308" s="31"/>
      <c r="H308" s="31"/>
      <c r="I308" s="31"/>
      <c r="J308" s="31"/>
      <c r="K308" s="31"/>
      <c r="L308" s="31"/>
      <c r="M308" s="31"/>
      <c r="N308" s="31"/>
      <c r="O308" s="31"/>
      <c r="P308" s="31"/>
    </row>
    <row r="309" spans="6:16">
      <c r="F309" s="31"/>
      <c r="G309" s="31"/>
      <c r="H309" s="31"/>
      <c r="I309" s="31"/>
      <c r="J309" s="31"/>
      <c r="K309" s="31"/>
      <c r="L309" s="31"/>
      <c r="M309" s="31"/>
      <c r="N309" s="31"/>
      <c r="O309" s="31"/>
      <c r="P309" s="31"/>
    </row>
    <row r="310" spans="6:16">
      <c r="F310" s="31"/>
      <c r="G310" s="31"/>
      <c r="H310" s="31"/>
      <c r="I310" s="31"/>
      <c r="J310" s="31"/>
      <c r="K310" s="31"/>
      <c r="L310" s="31"/>
      <c r="M310" s="31"/>
      <c r="N310" s="31"/>
      <c r="O310" s="31"/>
      <c r="P310" s="31"/>
    </row>
    <row r="311" spans="6:16">
      <c r="F311" s="31"/>
      <c r="G311" s="31"/>
      <c r="H311" s="31"/>
      <c r="I311" s="31"/>
      <c r="J311" s="31"/>
      <c r="K311" s="31"/>
      <c r="L311" s="31"/>
      <c r="M311" s="31"/>
      <c r="N311" s="31"/>
      <c r="O311" s="31"/>
      <c r="P311" s="31"/>
    </row>
    <row r="312" spans="6:16">
      <c r="F312" s="31"/>
      <c r="G312" s="31"/>
      <c r="H312" s="31"/>
      <c r="I312" s="31"/>
      <c r="J312" s="31"/>
      <c r="K312" s="31"/>
      <c r="L312" s="31"/>
      <c r="M312" s="31"/>
      <c r="N312" s="31"/>
      <c r="O312" s="31"/>
      <c r="P312" s="31"/>
    </row>
    <row r="313" spans="6:16">
      <c r="F313" s="31"/>
      <c r="G313" s="31"/>
      <c r="H313" s="31"/>
      <c r="I313" s="31"/>
      <c r="J313" s="31"/>
      <c r="K313" s="31"/>
      <c r="L313" s="31"/>
      <c r="M313" s="31"/>
      <c r="N313" s="31"/>
      <c r="O313" s="31"/>
      <c r="P313" s="31"/>
    </row>
    <row r="314" spans="6:16">
      <c r="F314" s="31"/>
      <c r="G314" s="31"/>
      <c r="H314" s="31"/>
      <c r="I314" s="31"/>
      <c r="J314" s="31"/>
      <c r="K314" s="31"/>
      <c r="L314" s="31"/>
      <c r="M314" s="31"/>
      <c r="N314" s="31"/>
      <c r="O314" s="31"/>
      <c r="P314" s="31"/>
    </row>
    <row r="315" spans="6:16">
      <c r="F315" s="31"/>
      <c r="G315" s="31"/>
      <c r="H315" s="31"/>
      <c r="I315" s="31"/>
      <c r="J315" s="31"/>
      <c r="K315" s="31"/>
      <c r="L315" s="31"/>
      <c r="M315" s="31"/>
      <c r="N315" s="31"/>
      <c r="O315" s="31"/>
      <c r="P315" s="31"/>
    </row>
    <row r="316" spans="6:16">
      <c r="F316" s="31"/>
      <c r="G316" s="31"/>
      <c r="H316" s="31"/>
      <c r="I316" s="31"/>
      <c r="J316" s="31"/>
      <c r="K316" s="31"/>
      <c r="L316" s="31"/>
      <c r="M316" s="31"/>
      <c r="N316" s="31"/>
      <c r="O316" s="31"/>
      <c r="P316" s="31"/>
    </row>
    <row r="317" spans="6:16">
      <c r="F317" s="31"/>
      <c r="G317" s="31"/>
      <c r="H317" s="31"/>
      <c r="I317" s="31"/>
      <c r="J317" s="31"/>
      <c r="K317" s="31"/>
      <c r="L317" s="31"/>
      <c r="M317" s="31"/>
      <c r="N317" s="31"/>
      <c r="O317" s="31"/>
      <c r="P317" s="31"/>
    </row>
    <row r="318" spans="6:16">
      <c r="F318" s="31"/>
      <c r="G318" s="31"/>
      <c r="H318" s="31"/>
      <c r="I318" s="31"/>
      <c r="J318" s="31"/>
      <c r="K318" s="31"/>
      <c r="L318" s="31"/>
      <c r="M318" s="31"/>
      <c r="N318" s="31"/>
      <c r="O318" s="31"/>
      <c r="P318" s="31"/>
    </row>
    <row r="319" spans="6:16">
      <c r="F319" s="31"/>
      <c r="G319" s="31"/>
      <c r="H319" s="31"/>
      <c r="I319" s="31"/>
      <c r="J319" s="31"/>
      <c r="K319" s="31"/>
      <c r="L319" s="31"/>
      <c r="M319" s="31"/>
      <c r="N319" s="31"/>
      <c r="O319" s="31"/>
      <c r="P319" s="31"/>
    </row>
    <row r="320" spans="6:16">
      <c r="F320" s="31"/>
      <c r="G320" s="31"/>
      <c r="H320" s="31"/>
      <c r="I320" s="31"/>
      <c r="J320" s="31"/>
      <c r="K320" s="31"/>
      <c r="L320" s="31"/>
      <c r="M320" s="31"/>
      <c r="N320" s="31"/>
      <c r="O320" s="31"/>
      <c r="P320" s="31"/>
    </row>
    <row r="321" spans="6:16">
      <c r="F321" s="31"/>
      <c r="G321" s="31"/>
      <c r="H321" s="31"/>
      <c r="I321" s="31"/>
      <c r="J321" s="31"/>
      <c r="K321" s="31"/>
      <c r="L321" s="31"/>
      <c r="M321" s="31"/>
      <c r="N321" s="31"/>
      <c r="O321" s="31"/>
      <c r="P321" s="31"/>
    </row>
    <row r="322" spans="6:16">
      <c r="F322" s="31"/>
      <c r="G322" s="31"/>
      <c r="H322" s="31"/>
      <c r="I322" s="31"/>
      <c r="J322" s="31"/>
      <c r="K322" s="31"/>
      <c r="L322" s="31"/>
      <c r="M322" s="31"/>
      <c r="N322" s="31"/>
      <c r="O322" s="31"/>
      <c r="P322" s="31"/>
    </row>
    <row r="323" spans="6:16">
      <c r="F323" s="31"/>
      <c r="G323" s="31"/>
      <c r="H323" s="31"/>
      <c r="I323" s="31"/>
      <c r="J323" s="31"/>
      <c r="K323" s="31"/>
      <c r="L323" s="31"/>
      <c r="M323" s="31"/>
      <c r="N323" s="31"/>
      <c r="O323" s="31"/>
      <c r="P323" s="31"/>
    </row>
    <row r="324" spans="6:16">
      <c r="F324" s="31"/>
      <c r="G324" s="31"/>
      <c r="H324" s="31"/>
      <c r="I324" s="31"/>
      <c r="J324" s="31"/>
      <c r="K324" s="31"/>
      <c r="L324" s="31"/>
      <c r="M324" s="31"/>
      <c r="N324" s="31"/>
      <c r="O324" s="31"/>
      <c r="P324" s="31"/>
    </row>
    <row r="325" spans="6:16">
      <c r="F325" s="31"/>
      <c r="G325" s="31"/>
      <c r="H325" s="31"/>
      <c r="I325" s="31"/>
      <c r="J325" s="31"/>
      <c r="K325" s="31"/>
      <c r="L325" s="31"/>
      <c r="M325" s="31"/>
      <c r="N325" s="31"/>
      <c r="O325" s="31"/>
      <c r="P325" s="31"/>
    </row>
    <row r="326" spans="6:16">
      <c r="F326" s="31"/>
      <c r="G326" s="31"/>
      <c r="H326" s="31"/>
      <c r="I326" s="31"/>
      <c r="J326" s="31"/>
      <c r="K326" s="31"/>
      <c r="L326" s="31"/>
      <c r="M326" s="31"/>
      <c r="N326" s="31"/>
      <c r="O326" s="31"/>
      <c r="P326" s="31"/>
    </row>
    <row r="327" spans="6:16">
      <c r="F327" s="31"/>
      <c r="G327" s="31"/>
      <c r="H327" s="31"/>
      <c r="I327" s="31"/>
      <c r="J327" s="31"/>
      <c r="K327" s="31"/>
      <c r="L327" s="31"/>
      <c r="M327" s="31"/>
      <c r="N327" s="31"/>
      <c r="O327" s="31"/>
      <c r="P327" s="31"/>
    </row>
    <row r="328" spans="6:16">
      <c r="F328" s="31"/>
      <c r="G328" s="31"/>
      <c r="H328" s="31"/>
      <c r="I328" s="31"/>
      <c r="J328" s="31"/>
      <c r="K328" s="31"/>
      <c r="L328" s="31"/>
      <c r="M328" s="31"/>
      <c r="N328" s="31"/>
      <c r="O328" s="31"/>
      <c r="P328" s="31"/>
    </row>
    <row r="329" spans="6:16">
      <c r="F329" s="31"/>
      <c r="G329" s="31"/>
      <c r="H329" s="31"/>
      <c r="I329" s="31"/>
      <c r="J329" s="31"/>
      <c r="K329" s="31"/>
      <c r="L329" s="31"/>
      <c r="M329" s="31"/>
      <c r="N329" s="31"/>
      <c r="O329" s="31"/>
      <c r="P329" s="31"/>
    </row>
    <row r="330" spans="6:16">
      <c r="F330" s="31"/>
      <c r="G330" s="31"/>
      <c r="H330" s="31"/>
      <c r="I330" s="31"/>
      <c r="J330" s="31"/>
      <c r="K330" s="31"/>
      <c r="L330" s="31"/>
      <c r="M330" s="31"/>
      <c r="N330" s="31"/>
      <c r="O330" s="31"/>
      <c r="P330" s="31"/>
    </row>
    <row r="331" spans="6:16">
      <c r="F331" s="31"/>
      <c r="G331" s="31"/>
      <c r="H331" s="31"/>
      <c r="I331" s="31"/>
      <c r="J331" s="31"/>
      <c r="K331" s="31"/>
      <c r="L331" s="31"/>
      <c r="M331" s="31"/>
      <c r="N331" s="31"/>
      <c r="O331" s="31"/>
      <c r="P331" s="31"/>
    </row>
    <row r="332" spans="6:16">
      <c r="F332" s="31"/>
      <c r="G332" s="31"/>
      <c r="H332" s="31"/>
      <c r="I332" s="31"/>
      <c r="J332" s="31"/>
      <c r="K332" s="31"/>
      <c r="L332" s="31"/>
      <c r="M332" s="31"/>
      <c r="N332" s="31"/>
      <c r="O332" s="31"/>
      <c r="P332" s="31"/>
    </row>
    <row r="333" spans="6:16">
      <c r="F333" s="31"/>
      <c r="G333" s="31"/>
      <c r="H333" s="31"/>
      <c r="I333" s="31"/>
      <c r="J333" s="31"/>
      <c r="K333" s="31"/>
      <c r="L333" s="31"/>
      <c r="M333" s="31"/>
      <c r="N333" s="31"/>
      <c r="O333" s="31"/>
      <c r="P333" s="31"/>
    </row>
    <row r="334" spans="6:16">
      <c r="F334" s="31"/>
      <c r="G334" s="31"/>
      <c r="H334" s="31"/>
      <c r="I334" s="31"/>
      <c r="J334" s="31"/>
      <c r="K334" s="31"/>
      <c r="L334" s="31"/>
      <c r="M334" s="31"/>
      <c r="N334" s="31"/>
      <c r="O334" s="31"/>
      <c r="P334" s="31"/>
    </row>
    <row r="335" spans="6:16">
      <c r="F335" s="31"/>
      <c r="G335" s="31"/>
      <c r="H335" s="31"/>
      <c r="I335" s="31"/>
      <c r="J335" s="31"/>
      <c r="K335" s="31"/>
      <c r="L335" s="31"/>
      <c r="M335" s="31"/>
      <c r="N335" s="31"/>
      <c r="O335" s="31"/>
      <c r="P335" s="31"/>
    </row>
    <row r="336" spans="6:16">
      <c r="F336" s="31"/>
      <c r="G336" s="31"/>
      <c r="H336" s="31"/>
      <c r="I336" s="31"/>
      <c r="J336" s="31"/>
      <c r="K336" s="31"/>
      <c r="L336" s="31"/>
      <c r="M336" s="31"/>
      <c r="N336" s="31"/>
      <c r="O336" s="31"/>
      <c r="P336" s="31"/>
    </row>
    <row r="337" spans="6:16">
      <c r="F337" s="31"/>
      <c r="G337" s="31"/>
      <c r="H337" s="31"/>
      <c r="I337" s="31"/>
      <c r="J337" s="31"/>
      <c r="K337" s="31"/>
      <c r="L337" s="31"/>
      <c r="M337" s="31"/>
      <c r="N337" s="31"/>
      <c r="O337" s="31"/>
      <c r="P337" s="31"/>
    </row>
    <row r="338" spans="6:16">
      <c r="F338" s="31"/>
      <c r="G338" s="31"/>
      <c r="H338" s="31"/>
      <c r="I338" s="31"/>
      <c r="J338" s="31"/>
      <c r="K338" s="31"/>
      <c r="L338" s="31"/>
      <c r="M338" s="31"/>
      <c r="N338" s="31"/>
      <c r="O338" s="31"/>
      <c r="P338" s="31"/>
    </row>
    <row r="339" spans="6:16">
      <c r="F339" s="31"/>
      <c r="G339" s="31"/>
      <c r="H339" s="31"/>
      <c r="I339" s="31"/>
      <c r="J339" s="31"/>
      <c r="K339" s="31"/>
      <c r="L339" s="31"/>
      <c r="M339" s="31"/>
      <c r="N339" s="31"/>
      <c r="O339" s="31"/>
      <c r="P339" s="31"/>
    </row>
    <row r="340" spans="6:16">
      <c r="F340" s="31"/>
      <c r="G340" s="31"/>
      <c r="H340" s="31"/>
      <c r="I340" s="31"/>
      <c r="J340" s="31"/>
      <c r="K340" s="31"/>
      <c r="L340" s="31"/>
      <c r="M340" s="31"/>
      <c r="N340" s="31"/>
      <c r="O340" s="31"/>
      <c r="P340" s="31"/>
    </row>
    <row r="341" spans="6:16">
      <c r="F341" s="31"/>
      <c r="G341" s="31"/>
      <c r="H341" s="31"/>
      <c r="I341" s="31"/>
      <c r="J341" s="31"/>
      <c r="K341" s="31"/>
      <c r="L341" s="31"/>
      <c r="M341" s="31"/>
      <c r="N341" s="31"/>
      <c r="O341" s="31"/>
      <c r="P341" s="31"/>
    </row>
    <row r="342" spans="6:16">
      <c r="F342" s="31"/>
      <c r="G342" s="31"/>
      <c r="H342" s="31"/>
      <c r="I342" s="31"/>
      <c r="J342" s="31"/>
      <c r="K342" s="31"/>
      <c r="L342" s="31"/>
      <c r="M342" s="31"/>
      <c r="N342" s="31"/>
      <c r="O342" s="31"/>
      <c r="P342" s="31"/>
    </row>
    <row r="343" spans="6:16">
      <c r="F343" s="31"/>
      <c r="G343" s="31"/>
      <c r="H343" s="31"/>
      <c r="I343" s="31"/>
      <c r="J343" s="31"/>
      <c r="K343" s="31"/>
      <c r="L343" s="31"/>
      <c r="M343" s="31"/>
      <c r="N343" s="31"/>
      <c r="O343" s="31"/>
      <c r="P343" s="31"/>
    </row>
    <row r="344" spans="6:16">
      <c r="F344" s="31"/>
      <c r="G344" s="31"/>
      <c r="H344" s="31"/>
      <c r="I344" s="31"/>
      <c r="J344" s="31"/>
      <c r="K344" s="31"/>
      <c r="L344" s="31"/>
      <c r="M344" s="31"/>
      <c r="N344" s="31"/>
      <c r="O344" s="31"/>
      <c r="P344" s="31"/>
    </row>
    <row r="345" spans="6:16">
      <c r="F345" s="31"/>
      <c r="G345" s="31"/>
      <c r="H345" s="31"/>
      <c r="I345" s="31"/>
      <c r="J345" s="31"/>
      <c r="K345" s="31"/>
      <c r="L345" s="31"/>
      <c r="M345" s="31"/>
      <c r="N345" s="31"/>
      <c r="O345" s="31"/>
      <c r="P345" s="31"/>
    </row>
    <row r="346" spans="6:16">
      <c r="F346" s="31"/>
      <c r="G346" s="31"/>
      <c r="H346" s="31"/>
      <c r="I346" s="31"/>
      <c r="J346" s="31"/>
      <c r="K346" s="31"/>
      <c r="L346" s="31"/>
      <c r="M346" s="31"/>
      <c r="N346" s="31"/>
      <c r="O346" s="31"/>
      <c r="P346" s="31"/>
    </row>
    <row r="347" spans="6:16">
      <c r="F347" s="31"/>
      <c r="G347" s="31"/>
      <c r="H347" s="31"/>
      <c r="I347" s="31"/>
      <c r="J347" s="31"/>
      <c r="K347" s="31"/>
      <c r="L347" s="31"/>
      <c r="M347" s="31"/>
      <c r="N347" s="31"/>
      <c r="O347" s="31"/>
      <c r="P347" s="31"/>
    </row>
    <row r="348" spans="6:16">
      <c r="F348" s="31"/>
      <c r="G348" s="31"/>
      <c r="H348" s="31"/>
      <c r="I348" s="31"/>
      <c r="J348" s="31"/>
      <c r="K348" s="31"/>
      <c r="L348" s="31"/>
      <c r="M348" s="31"/>
      <c r="N348" s="31"/>
      <c r="O348" s="31"/>
      <c r="P348" s="31"/>
    </row>
    <row r="349" spans="6:16">
      <c r="F349" s="31"/>
      <c r="G349" s="31"/>
      <c r="H349" s="31"/>
      <c r="I349" s="31"/>
      <c r="J349" s="31"/>
      <c r="K349" s="31"/>
      <c r="L349" s="31"/>
      <c r="M349" s="31"/>
      <c r="N349" s="31"/>
      <c r="O349" s="31"/>
      <c r="P349" s="31"/>
    </row>
    <row r="350" spans="6:16">
      <c r="F350" s="31"/>
      <c r="G350" s="31"/>
      <c r="H350" s="31"/>
      <c r="I350" s="31"/>
      <c r="J350" s="31"/>
      <c r="K350" s="31"/>
      <c r="L350" s="31"/>
      <c r="M350" s="31"/>
      <c r="N350" s="31"/>
      <c r="O350" s="31"/>
      <c r="P350" s="31"/>
    </row>
    <row r="351" spans="6:16">
      <c r="F351" s="31"/>
      <c r="G351" s="31"/>
      <c r="H351" s="31"/>
      <c r="I351" s="31"/>
      <c r="J351" s="31"/>
      <c r="K351" s="31"/>
      <c r="L351" s="31"/>
      <c r="M351" s="31"/>
      <c r="N351" s="31"/>
      <c r="O351" s="31"/>
      <c r="P351" s="31"/>
    </row>
    <row r="352" spans="6:16">
      <c r="F352" s="31"/>
      <c r="G352" s="31"/>
      <c r="H352" s="31"/>
      <c r="I352" s="31"/>
      <c r="J352" s="31"/>
      <c r="K352" s="31"/>
      <c r="L352" s="31"/>
      <c r="M352" s="31"/>
      <c r="N352" s="31"/>
      <c r="O352" s="31"/>
      <c r="P352" s="31"/>
    </row>
    <row r="353" spans="6:16">
      <c r="F353" s="31"/>
      <c r="G353" s="31"/>
      <c r="H353" s="31"/>
      <c r="I353" s="31"/>
      <c r="J353" s="31"/>
      <c r="K353" s="31"/>
      <c r="L353" s="31"/>
      <c r="M353" s="31"/>
      <c r="N353" s="31"/>
      <c r="O353" s="31"/>
      <c r="P353" s="31"/>
    </row>
    <row r="354" spans="6:16">
      <c r="F354" s="31"/>
      <c r="G354" s="31"/>
      <c r="H354" s="31"/>
      <c r="I354" s="31"/>
      <c r="J354" s="31"/>
      <c r="K354" s="31"/>
      <c r="L354" s="31"/>
      <c r="M354" s="31"/>
      <c r="N354" s="31"/>
      <c r="O354" s="31"/>
      <c r="P354" s="31"/>
    </row>
    <row r="355" spans="6:16">
      <c r="F355" s="31"/>
      <c r="G355" s="31"/>
      <c r="H355" s="31"/>
      <c r="I355" s="31"/>
      <c r="J355" s="31"/>
      <c r="K355" s="31"/>
      <c r="L355" s="31"/>
      <c r="M355" s="31"/>
      <c r="N355" s="31"/>
      <c r="O355" s="31"/>
      <c r="P355" s="31"/>
    </row>
    <row r="356" spans="6:16">
      <c r="F356" s="31"/>
      <c r="G356" s="31"/>
      <c r="H356" s="31"/>
      <c r="I356" s="31"/>
      <c r="J356" s="31"/>
      <c r="K356" s="31"/>
      <c r="L356" s="31"/>
      <c r="M356" s="31"/>
      <c r="N356" s="31"/>
      <c r="O356" s="31"/>
      <c r="P356" s="31"/>
    </row>
    <row r="357" spans="6:16">
      <c r="F357" s="31"/>
      <c r="G357" s="31"/>
      <c r="H357" s="31"/>
      <c r="I357" s="31"/>
      <c r="J357" s="31"/>
      <c r="K357" s="31"/>
      <c r="L357" s="31"/>
      <c r="M357" s="31"/>
      <c r="N357" s="31"/>
      <c r="O357" s="31"/>
      <c r="P357" s="31"/>
    </row>
    <row r="358" spans="6:16">
      <c r="F358" s="31"/>
      <c r="G358" s="31"/>
      <c r="H358" s="31"/>
      <c r="I358" s="31"/>
      <c r="J358" s="31"/>
      <c r="K358" s="31"/>
      <c r="L358" s="31"/>
      <c r="M358" s="31"/>
      <c r="N358" s="31"/>
      <c r="O358" s="31"/>
      <c r="P358" s="31"/>
    </row>
    <row r="359" spans="6:16">
      <c r="F359" s="31"/>
      <c r="G359" s="31"/>
      <c r="H359" s="31"/>
      <c r="I359" s="31"/>
      <c r="J359" s="31"/>
      <c r="K359" s="31"/>
      <c r="L359" s="31"/>
      <c r="M359" s="31"/>
      <c r="N359" s="31"/>
      <c r="O359" s="31"/>
      <c r="P359" s="31"/>
    </row>
    <row r="360" spans="6:16">
      <c r="F360" s="31"/>
      <c r="G360" s="31"/>
      <c r="H360" s="31"/>
      <c r="I360" s="31"/>
      <c r="J360" s="31"/>
      <c r="K360" s="31"/>
      <c r="L360" s="31"/>
      <c r="M360" s="31"/>
      <c r="N360" s="31"/>
      <c r="O360" s="31"/>
      <c r="P360" s="31"/>
    </row>
    <row r="361" spans="6:16">
      <c r="F361" s="31"/>
      <c r="G361" s="31"/>
      <c r="H361" s="31"/>
      <c r="I361" s="31"/>
      <c r="J361" s="31"/>
      <c r="K361" s="31"/>
      <c r="L361" s="31"/>
      <c r="M361" s="31"/>
      <c r="N361" s="31"/>
      <c r="O361" s="31"/>
      <c r="P361"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75" fitToHeight="0" orientation="landscape" r:id="rId1"/>
  <headerFooter>
    <oddFooter>&amp;C&amp;A&amp;R&amp;P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E5CBE6-15C0-473D-964F-30554E16D4F6}">
  <sheetPr>
    <tabColor rgb="FF002060"/>
    <pageSetUpPr fitToPage="1"/>
  </sheetPr>
  <dimension ref="A1:P304"/>
  <sheetViews>
    <sheetView view="pageBreakPreview" zoomScale="115" zoomScaleNormal="100" zoomScaleSheetLayoutView="115" workbookViewId="0">
      <selection activeCell="F18" sqref="F18"/>
    </sheetView>
  </sheetViews>
  <sheetFormatPr defaultColWidth="9.28515625" defaultRowHeight="12.75"/>
  <cols>
    <col min="1" max="1" width="5" style="20" customWidth="1"/>
    <col min="2" max="2" width="11.140625" style="24" customWidth="1"/>
    <col min="3" max="3" width="55.28515625" style="24" customWidth="1"/>
    <col min="4" max="4" width="6.28515625" style="24" customWidth="1"/>
    <col min="5" max="5" width="11.7109375" style="27" customWidth="1"/>
    <col min="6" max="6" width="8.28515625" style="24" customWidth="1"/>
    <col min="7" max="7" width="7" style="24" customWidth="1"/>
    <col min="8" max="9" width="8.7109375" style="24" customWidth="1"/>
    <col min="10" max="10" width="8" style="24" customWidth="1"/>
    <col min="11" max="11" width="9" style="24" customWidth="1"/>
    <col min="12" max="12" width="7.7109375" style="24" customWidth="1"/>
    <col min="13" max="14" width="9" style="24" customWidth="1"/>
    <col min="15" max="15" width="10.7109375" style="24" customWidth="1"/>
    <col min="16" max="16" width="10" style="24" customWidth="1"/>
    <col min="17" max="16384" width="9.28515625" style="24"/>
  </cols>
  <sheetData>
    <row r="1" spans="1:16">
      <c r="B1" s="21"/>
      <c r="C1" s="21"/>
      <c r="D1" s="21"/>
      <c r="E1" s="21"/>
      <c r="F1" s="21"/>
      <c r="G1" s="22" t="s">
        <v>10</v>
      </c>
      <c r="H1" s="23" t="str">
        <f>[9]Kopsavilkums!B33</f>
        <v>V-8</v>
      </c>
      <c r="I1" s="21"/>
      <c r="J1" s="21"/>
      <c r="K1" s="21"/>
      <c r="L1" s="21"/>
      <c r="M1" s="21"/>
      <c r="N1" s="21"/>
      <c r="O1" s="21"/>
      <c r="P1" s="21"/>
    </row>
    <row r="2" spans="1:16">
      <c r="B2" s="21"/>
      <c r="C2" s="21"/>
      <c r="D2" s="21"/>
      <c r="E2" s="21"/>
      <c r="F2" s="21"/>
      <c r="G2" s="21" t="s">
        <v>284</v>
      </c>
      <c r="H2" s="21"/>
      <c r="I2" s="21"/>
      <c r="J2" s="21"/>
      <c r="K2" s="21"/>
      <c r="L2" s="21"/>
      <c r="M2" s="21"/>
      <c r="N2" s="21"/>
      <c r="O2" s="21"/>
      <c r="P2" s="21"/>
    </row>
    <row r="3" spans="1:16">
      <c r="C3" s="26"/>
      <c r="F3" s="28"/>
    </row>
    <row r="4" spans="1:16">
      <c r="A4" s="185" t="s">
        <v>401</v>
      </c>
    </row>
    <row r="5" spans="1:16">
      <c r="A5" s="185" t="s">
        <v>394</v>
      </c>
    </row>
    <row r="6" spans="1:16">
      <c r="A6" s="185" t="s">
        <v>395</v>
      </c>
      <c r="M6" s="29" t="s">
        <v>11</v>
      </c>
      <c r="O6" s="30">
        <f>P16</f>
        <v>0</v>
      </c>
      <c r="P6" s="29" t="s">
        <v>12</v>
      </c>
    </row>
    <row r="7" spans="1:16">
      <c r="A7" s="24" t="s">
        <v>13</v>
      </c>
    </row>
    <row r="8" spans="1:16">
      <c r="A8" s="29"/>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s="84" customFormat="1" ht="24" customHeight="1">
      <c r="A13" s="93">
        <v>1</v>
      </c>
      <c r="B13" s="95" t="s">
        <v>29</v>
      </c>
      <c r="C13" s="94" t="s">
        <v>285</v>
      </c>
      <c r="D13" s="95" t="s">
        <v>60</v>
      </c>
      <c r="E13" s="98">
        <f>1700*0.5</f>
        <v>850</v>
      </c>
      <c r="F13" s="52"/>
      <c r="G13" s="53"/>
      <c r="H13" s="54"/>
      <c r="I13" s="54"/>
      <c r="J13" s="55"/>
      <c r="K13" s="56"/>
      <c r="L13" s="57"/>
      <c r="M13" s="57"/>
      <c r="N13" s="57"/>
      <c r="O13" s="57"/>
      <c r="P13" s="57"/>
    </row>
    <row r="14" spans="1:16" s="84" customFormat="1" ht="26.25" customHeight="1">
      <c r="A14" s="93">
        <v>2</v>
      </c>
      <c r="B14" s="95" t="s">
        <v>29</v>
      </c>
      <c r="C14" s="94" t="s">
        <v>286</v>
      </c>
      <c r="D14" s="95" t="s">
        <v>60</v>
      </c>
      <c r="E14" s="98">
        <f>E13</f>
        <v>850</v>
      </c>
      <c r="F14" s="52"/>
      <c r="G14" s="53"/>
      <c r="H14" s="54"/>
      <c r="I14" s="54"/>
      <c r="J14" s="55"/>
      <c r="K14" s="56"/>
      <c r="L14" s="57"/>
      <c r="M14" s="57"/>
      <c r="N14" s="57"/>
      <c r="O14" s="57"/>
      <c r="P14" s="57"/>
    </row>
    <row r="15" spans="1:16" s="84" customFormat="1" ht="15.75" customHeight="1">
      <c r="A15" s="93">
        <v>3</v>
      </c>
      <c r="B15" s="95" t="s">
        <v>29</v>
      </c>
      <c r="C15" s="94" t="s">
        <v>287</v>
      </c>
      <c r="D15" s="95" t="s">
        <v>60</v>
      </c>
      <c r="E15" s="98">
        <f>1700*0.5*1.2</f>
        <v>1020</v>
      </c>
      <c r="F15" s="52"/>
      <c r="G15" s="53"/>
      <c r="H15" s="54"/>
      <c r="I15" s="54"/>
      <c r="J15" s="55"/>
      <c r="K15" s="56"/>
      <c r="L15" s="57"/>
      <c r="M15" s="57"/>
      <c r="N15" s="57"/>
      <c r="O15" s="57"/>
      <c r="P15" s="57"/>
    </row>
    <row r="16" spans="1:16">
      <c r="A16" s="60"/>
      <c r="B16" s="61"/>
      <c r="D16" s="61"/>
      <c r="E16" s="62"/>
      <c r="F16" s="63"/>
      <c r="G16" s="42"/>
      <c r="H16" s="43"/>
      <c r="I16" s="63"/>
      <c r="J16" s="63"/>
      <c r="K16" s="64" t="s">
        <v>34</v>
      </c>
      <c r="L16" s="65">
        <f>ROUND(SUM(L13:L15),2)</f>
        <v>0</v>
      </c>
      <c r="M16" s="65">
        <f>ROUND(SUM(M13:M15),2)</f>
        <v>0</v>
      </c>
      <c r="N16" s="65">
        <f>ROUND(SUM(N13:N15),2)</f>
        <v>0</v>
      </c>
      <c r="O16" s="65">
        <f>ROUND(SUM(O13:O15),2)</f>
        <v>0</v>
      </c>
      <c r="P16" s="65">
        <f>ROUND(SUM(P13:P15),2)</f>
        <v>0</v>
      </c>
    </row>
    <row r="17" spans="2:16">
      <c r="F17" s="31"/>
      <c r="G17" s="31"/>
      <c r="H17" s="31"/>
      <c r="I17" s="31"/>
      <c r="J17" s="31"/>
      <c r="K17" s="31"/>
      <c r="L17" s="31"/>
      <c r="M17" s="31"/>
      <c r="N17" s="31"/>
      <c r="O17" s="31"/>
      <c r="P17" s="31"/>
    </row>
    <row r="18" spans="2:16" ht="15">
      <c r="B18" s="217" t="s">
        <v>396</v>
      </c>
      <c r="C18" s="218"/>
      <c r="D18"/>
      <c r="F18" s="31"/>
      <c r="G18" s="31"/>
      <c r="H18" s="31"/>
      <c r="I18" s="31"/>
      <c r="J18" s="31"/>
      <c r="K18" s="31"/>
      <c r="L18" s="31"/>
      <c r="M18" s="31"/>
      <c r="N18" s="31"/>
      <c r="O18" s="31"/>
      <c r="P18" s="31"/>
    </row>
    <row r="19" spans="2:16" ht="15">
      <c r="B19" s="217"/>
      <c r="C19" s="208" t="s">
        <v>397</v>
      </c>
      <c r="D19"/>
      <c r="F19" s="31"/>
      <c r="G19" s="31"/>
      <c r="H19" s="31"/>
      <c r="I19" s="31"/>
      <c r="J19" s="31"/>
      <c r="K19" s="31"/>
      <c r="L19" s="31"/>
      <c r="M19" s="31"/>
      <c r="N19" s="31"/>
      <c r="O19" s="31"/>
      <c r="P19" s="31"/>
    </row>
    <row r="20" spans="2:16">
      <c r="B20" s="217" t="s">
        <v>398</v>
      </c>
      <c r="C20" s="209"/>
      <c r="D20" s="205"/>
      <c r="F20" s="31"/>
      <c r="G20" s="31"/>
      <c r="H20" s="31"/>
      <c r="I20" s="31"/>
      <c r="J20" s="31"/>
      <c r="K20" s="31"/>
      <c r="L20" s="31"/>
      <c r="M20" s="31"/>
      <c r="N20" s="31"/>
      <c r="O20" s="31"/>
      <c r="P20" s="31"/>
    </row>
    <row r="21" spans="2:16" ht="15">
      <c r="B21" s="217" t="s">
        <v>399</v>
      </c>
      <c r="C21" s="210"/>
      <c r="D21"/>
      <c r="F21" s="31"/>
      <c r="G21" s="31"/>
      <c r="H21" s="31"/>
      <c r="I21" s="31"/>
      <c r="J21" s="31"/>
      <c r="K21" s="31"/>
      <c r="L21" s="31"/>
      <c r="M21" s="31"/>
      <c r="N21" s="31"/>
      <c r="O21" s="31"/>
      <c r="P21" s="31"/>
    </row>
    <row r="22" spans="2:16" ht="15">
      <c r="B22" s="217"/>
      <c r="C22" s="208" t="s">
        <v>397</v>
      </c>
      <c r="D22"/>
      <c r="F22" s="31"/>
      <c r="G22" s="31"/>
      <c r="H22" s="31"/>
      <c r="I22" s="31"/>
      <c r="J22" s="31"/>
      <c r="K22" s="31"/>
      <c r="L22" s="31"/>
      <c r="M22" s="31"/>
      <c r="N22" s="31"/>
      <c r="O22" s="31"/>
      <c r="P22" s="31"/>
    </row>
    <row r="23" spans="2:16">
      <c r="B23" s="217" t="s">
        <v>398</v>
      </c>
      <c r="C23" s="209"/>
      <c r="D23" s="205"/>
      <c r="F23" s="31"/>
      <c r="G23" s="31"/>
      <c r="H23" s="31"/>
      <c r="I23" s="31"/>
      <c r="J23" s="31"/>
      <c r="K23" s="31"/>
      <c r="L23" s="31"/>
      <c r="M23" s="31"/>
      <c r="N23" s="31"/>
      <c r="O23" s="31"/>
      <c r="P23" s="31"/>
    </row>
    <row r="24" spans="2:16">
      <c r="F24" s="31"/>
      <c r="G24" s="31"/>
      <c r="H24" s="31"/>
      <c r="I24" s="31"/>
      <c r="J24" s="31"/>
      <c r="K24" s="31"/>
      <c r="L24" s="31"/>
      <c r="M24" s="31"/>
      <c r="N24" s="31"/>
      <c r="O24" s="31"/>
      <c r="P24" s="31"/>
    </row>
    <row r="25" spans="2:16">
      <c r="F25" s="31"/>
      <c r="G25" s="31"/>
      <c r="H25" s="31"/>
      <c r="I25" s="31"/>
      <c r="J25" s="31"/>
      <c r="K25" s="31"/>
      <c r="L25" s="31"/>
      <c r="M25" s="31"/>
      <c r="N25" s="31"/>
      <c r="O25" s="31"/>
      <c r="P25" s="31"/>
    </row>
    <row r="26" spans="2:16">
      <c r="F26" s="31"/>
      <c r="G26" s="31"/>
      <c r="H26" s="31"/>
      <c r="I26" s="31"/>
      <c r="J26" s="31"/>
      <c r="K26" s="31"/>
      <c r="L26" s="31"/>
      <c r="M26" s="31"/>
      <c r="N26" s="31"/>
      <c r="O26" s="31"/>
      <c r="P26" s="31"/>
    </row>
    <row r="27" spans="2:16">
      <c r="F27" s="31"/>
      <c r="G27" s="31"/>
      <c r="H27" s="31"/>
      <c r="I27" s="31"/>
      <c r="J27" s="31"/>
      <c r="K27" s="31"/>
      <c r="L27" s="31"/>
      <c r="M27" s="31"/>
      <c r="N27" s="31"/>
      <c r="O27" s="31"/>
      <c r="P27" s="31"/>
    </row>
    <row r="28" spans="2:16">
      <c r="F28" s="31"/>
      <c r="G28" s="31"/>
      <c r="H28" s="31"/>
      <c r="I28" s="31"/>
      <c r="J28" s="31"/>
      <c r="K28" s="31"/>
      <c r="L28" s="31"/>
      <c r="M28" s="31"/>
      <c r="N28" s="31"/>
      <c r="O28" s="31"/>
      <c r="P28" s="31"/>
    </row>
    <row r="29" spans="2:16">
      <c r="F29" s="31"/>
      <c r="G29" s="31"/>
      <c r="H29" s="31"/>
      <c r="I29" s="31"/>
      <c r="J29" s="31"/>
      <c r="K29" s="31"/>
      <c r="L29" s="31"/>
      <c r="M29" s="31"/>
      <c r="N29" s="31"/>
      <c r="O29" s="31"/>
      <c r="P29" s="31"/>
    </row>
    <row r="30" spans="2:16">
      <c r="F30" s="31"/>
      <c r="G30" s="31"/>
      <c r="H30" s="31"/>
      <c r="I30" s="31"/>
      <c r="J30" s="31"/>
      <c r="K30" s="31"/>
      <c r="L30" s="31"/>
      <c r="M30" s="31"/>
      <c r="N30" s="31"/>
      <c r="O30" s="31"/>
      <c r="P30" s="31"/>
    </row>
    <row r="31" spans="2:16">
      <c r="F31" s="31"/>
      <c r="G31" s="31"/>
      <c r="H31" s="31"/>
      <c r="I31" s="31"/>
      <c r="J31" s="31"/>
      <c r="K31" s="31"/>
      <c r="L31" s="31"/>
      <c r="M31" s="31"/>
      <c r="N31" s="31"/>
      <c r="O31" s="31"/>
      <c r="P31" s="31"/>
    </row>
    <row r="32" spans="2:16">
      <c r="F32" s="31"/>
      <c r="G32" s="31"/>
      <c r="H32" s="31"/>
      <c r="I32" s="31"/>
      <c r="J32" s="31"/>
      <c r="K32" s="31"/>
      <c r="L32" s="31"/>
      <c r="M32" s="31"/>
      <c r="N32" s="31"/>
      <c r="O32" s="31"/>
      <c r="P32" s="31"/>
    </row>
    <row r="33" spans="6:16">
      <c r="F33" s="31"/>
      <c r="G33" s="31"/>
      <c r="H33" s="31"/>
      <c r="I33" s="31"/>
      <c r="J33" s="31"/>
      <c r="K33" s="31"/>
      <c r="L33" s="31"/>
      <c r="M33" s="31"/>
      <c r="N33" s="31"/>
      <c r="O33" s="31"/>
      <c r="P33" s="31"/>
    </row>
    <row r="34" spans="6:16">
      <c r="F34" s="31"/>
      <c r="G34" s="31"/>
      <c r="H34" s="31"/>
      <c r="I34" s="31"/>
      <c r="J34" s="31"/>
      <c r="K34" s="31"/>
      <c r="L34" s="31"/>
      <c r="M34" s="31"/>
      <c r="N34" s="31"/>
      <c r="O34" s="31"/>
      <c r="P34" s="31"/>
    </row>
    <row r="35" spans="6:16">
      <c r="F35" s="31"/>
      <c r="G35" s="31"/>
      <c r="H35" s="31"/>
      <c r="I35" s="31"/>
      <c r="J35" s="31"/>
      <c r="K35" s="31"/>
      <c r="L35" s="31"/>
      <c r="M35" s="31"/>
      <c r="N35" s="31"/>
      <c r="O35" s="31"/>
      <c r="P35" s="31"/>
    </row>
    <row r="36" spans="6:16">
      <c r="F36" s="31"/>
      <c r="G36" s="31"/>
      <c r="H36" s="31"/>
      <c r="I36" s="31"/>
      <c r="J36" s="31"/>
      <c r="K36" s="31"/>
      <c r="L36" s="31"/>
      <c r="M36" s="31"/>
      <c r="N36" s="31"/>
      <c r="O36" s="31"/>
      <c r="P36" s="31"/>
    </row>
    <row r="37" spans="6:16">
      <c r="F37" s="31"/>
      <c r="G37" s="31"/>
      <c r="H37" s="31"/>
      <c r="I37" s="31"/>
      <c r="J37" s="31"/>
      <c r="K37" s="31"/>
      <c r="L37" s="31"/>
      <c r="M37" s="31"/>
      <c r="N37" s="31"/>
      <c r="O37" s="31"/>
      <c r="P37" s="31"/>
    </row>
    <row r="38" spans="6:16">
      <c r="F38" s="31"/>
      <c r="G38" s="31"/>
      <c r="H38" s="31"/>
      <c r="I38" s="31"/>
      <c r="J38" s="31"/>
      <c r="K38" s="31"/>
      <c r="L38" s="31"/>
      <c r="M38" s="31"/>
      <c r="N38" s="31"/>
      <c r="O38" s="31"/>
      <c r="P38" s="31"/>
    </row>
    <row r="39" spans="6:16">
      <c r="F39" s="31"/>
      <c r="G39" s="31"/>
      <c r="H39" s="31"/>
      <c r="I39" s="31"/>
      <c r="J39" s="31"/>
      <c r="K39" s="31"/>
      <c r="L39" s="31"/>
      <c r="M39" s="31"/>
      <c r="N39" s="31"/>
      <c r="O39" s="31"/>
      <c r="P39" s="31"/>
    </row>
    <row r="40" spans="6:16">
      <c r="F40" s="31"/>
      <c r="G40" s="31"/>
      <c r="H40" s="31"/>
      <c r="I40" s="31"/>
      <c r="J40" s="31"/>
      <c r="K40" s="31"/>
      <c r="L40" s="31"/>
      <c r="M40" s="31"/>
      <c r="N40" s="31"/>
      <c r="O40" s="31"/>
      <c r="P40" s="31"/>
    </row>
    <row r="41" spans="6:16">
      <c r="F41" s="31"/>
      <c r="G41" s="31"/>
      <c r="H41" s="31"/>
      <c r="I41" s="31"/>
      <c r="J41" s="31"/>
      <c r="K41" s="31"/>
      <c r="L41" s="31"/>
      <c r="M41" s="31"/>
      <c r="N41" s="31"/>
      <c r="O41" s="31"/>
      <c r="P41" s="31"/>
    </row>
    <row r="42" spans="6:16">
      <c r="F42" s="31"/>
      <c r="G42" s="31"/>
      <c r="H42" s="31"/>
      <c r="I42" s="31"/>
      <c r="J42" s="31"/>
      <c r="K42" s="31"/>
      <c r="L42" s="31"/>
      <c r="M42" s="31"/>
      <c r="N42" s="31"/>
      <c r="O42" s="31"/>
      <c r="P42" s="31"/>
    </row>
    <row r="43" spans="6:16">
      <c r="F43" s="31"/>
      <c r="G43" s="31"/>
      <c r="H43" s="31"/>
      <c r="I43" s="31"/>
      <c r="J43" s="31"/>
      <c r="K43" s="31"/>
      <c r="L43" s="31"/>
      <c r="M43" s="31"/>
      <c r="N43" s="31"/>
      <c r="O43" s="31"/>
      <c r="P43" s="31"/>
    </row>
    <row r="44" spans="6:16">
      <c r="F44" s="31"/>
      <c r="G44" s="31"/>
      <c r="H44" s="31"/>
      <c r="I44" s="31"/>
      <c r="J44" s="31"/>
      <c r="K44" s="31"/>
      <c r="L44" s="31"/>
      <c r="M44" s="31"/>
      <c r="N44" s="31"/>
      <c r="O44" s="31"/>
      <c r="P44" s="31"/>
    </row>
    <row r="45" spans="6:16">
      <c r="F45" s="31"/>
      <c r="G45" s="31"/>
      <c r="H45" s="31"/>
      <c r="I45" s="31"/>
      <c r="J45" s="31"/>
      <c r="K45" s="31"/>
      <c r="L45" s="31"/>
      <c r="M45" s="31"/>
      <c r="N45" s="31"/>
      <c r="O45" s="31"/>
      <c r="P45" s="31"/>
    </row>
    <row r="46" spans="6:16">
      <c r="F46" s="31"/>
      <c r="G46" s="31"/>
      <c r="H46" s="31"/>
      <c r="I46" s="31"/>
      <c r="J46" s="31"/>
      <c r="K46" s="31"/>
      <c r="L46" s="31"/>
      <c r="M46" s="31"/>
      <c r="N46" s="31"/>
      <c r="O46" s="31"/>
      <c r="P46" s="31"/>
    </row>
    <row r="47" spans="6:16">
      <c r="F47" s="31"/>
      <c r="G47" s="31"/>
      <c r="H47" s="31"/>
      <c r="I47" s="31"/>
      <c r="J47" s="31"/>
      <c r="K47" s="31"/>
      <c r="L47" s="31"/>
      <c r="M47" s="31"/>
      <c r="N47" s="31"/>
      <c r="O47" s="31"/>
      <c r="P47" s="31"/>
    </row>
    <row r="48" spans="6:16">
      <c r="F48" s="31"/>
      <c r="G48" s="31"/>
      <c r="H48" s="31"/>
      <c r="I48" s="31"/>
      <c r="J48" s="31"/>
      <c r="K48" s="31"/>
      <c r="L48" s="31"/>
      <c r="M48" s="31"/>
      <c r="N48" s="31"/>
      <c r="O48" s="31"/>
      <c r="P48" s="31"/>
    </row>
    <row r="49" spans="6:16">
      <c r="F49" s="31"/>
      <c r="G49" s="31"/>
      <c r="H49" s="31"/>
      <c r="I49" s="31"/>
      <c r="J49" s="31"/>
      <c r="K49" s="31"/>
      <c r="L49" s="31"/>
      <c r="M49" s="31"/>
      <c r="N49" s="31"/>
      <c r="O49" s="31"/>
      <c r="P49" s="31"/>
    </row>
    <row r="50" spans="6:16">
      <c r="F50" s="31"/>
      <c r="G50" s="31"/>
      <c r="H50" s="31"/>
      <c r="I50" s="31"/>
      <c r="J50" s="31"/>
      <c r="K50" s="31"/>
      <c r="L50" s="31"/>
      <c r="M50" s="31"/>
      <c r="N50" s="31"/>
      <c r="O50" s="31"/>
      <c r="P50" s="31"/>
    </row>
    <row r="51" spans="6:16">
      <c r="F51" s="31"/>
      <c r="G51" s="31"/>
      <c r="H51" s="31"/>
      <c r="I51" s="31"/>
      <c r="J51" s="31"/>
      <c r="K51" s="31"/>
      <c r="L51" s="31"/>
      <c r="M51" s="31"/>
      <c r="N51" s="31"/>
      <c r="O51" s="31"/>
      <c r="P51" s="31"/>
    </row>
    <row r="52" spans="6:16">
      <c r="F52" s="31"/>
      <c r="G52" s="31"/>
      <c r="H52" s="31"/>
      <c r="I52" s="31"/>
      <c r="J52" s="31"/>
      <c r="K52" s="31"/>
      <c r="L52" s="31"/>
      <c r="M52" s="31"/>
      <c r="N52" s="31"/>
      <c r="O52" s="31"/>
      <c r="P52" s="31"/>
    </row>
    <row r="53" spans="6:16">
      <c r="F53" s="31"/>
      <c r="G53" s="31"/>
      <c r="H53" s="31"/>
      <c r="I53" s="31"/>
      <c r="J53" s="31"/>
      <c r="K53" s="31"/>
      <c r="L53" s="31"/>
      <c r="M53" s="31"/>
      <c r="N53" s="31"/>
      <c r="O53" s="31"/>
      <c r="P53" s="31"/>
    </row>
    <row r="54" spans="6:16">
      <c r="F54" s="31"/>
      <c r="G54" s="31"/>
      <c r="H54" s="31"/>
      <c r="I54" s="31"/>
      <c r="J54" s="31"/>
      <c r="K54" s="31"/>
      <c r="L54" s="31"/>
      <c r="M54" s="31"/>
      <c r="N54" s="31"/>
      <c r="O54" s="31"/>
      <c r="P54" s="31"/>
    </row>
    <row r="55" spans="6:16">
      <c r="F55" s="31"/>
      <c r="G55" s="31"/>
      <c r="H55" s="31"/>
      <c r="I55" s="31"/>
      <c r="J55" s="31"/>
      <c r="K55" s="31"/>
      <c r="L55" s="31"/>
      <c r="M55" s="31"/>
      <c r="N55" s="31"/>
      <c r="O55" s="31"/>
      <c r="P55" s="31"/>
    </row>
    <row r="56" spans="6:16">
      <c r="F56" s="31"/>
      <c r="G56" s="31"/>
      <c r="H56" s="31"/>
      <c r="I56" s="31"/>
      <c r="J56" s="31"/>
      <c r="K56" s="31"/>
      <c r="L56" s="31"/>
      <c r="M56" s="31"/>
      <c r="N56" s="31"/>
      <c r="O56" s="31"/>
      <c r="P56" s="31"/>
    </row>
    <row r="57" spans="6:16">
      <c r="F57" s="31"/>
      <c r="G57" s="31"/>
      <c r="H57" s="31"/>
      <c r="I57" s="31"/>
      <c r="J57" s="31"/>
      <c r="K57" s="31"/>
      <c r="L57" s="31"/>
      <c r="M57" s="31"/>
      <c r="N57" s="31"/>
      <c r="O57" s="31"/>
      <c r="P57" s="31"/>
    </row>
    <row r="58" spans="6:16">
      <c r="F58" s="31"/>
      <c r="G58" s="31"/>
      <c r="H58" s="31"/>
      <c r="I58" s="31"/>
      <c r="J58" s="31"/>
      <c r="K58" s="31"/>
      <c r="L58" s="31"/>
      <c r="M58" s="31"/>
      <c r="N58" s="31"/>
      <c r="O58" s="31"/>
      <c r="P58" s="31"/>
    </row>
    <row r="59" spans="6:16">
      <c r="F59" s="31"/>
      <c r="G59" s="31"/>
      <c r="H59" s="31"/>
      <c r="I59" s="31"/>
      <c r="J59" s="31"/>
      <c r="K59" s="31"/>
      <c r="L59" s="31"/>
      <c r="M59" s="31"/>
      <c r="N59" s="31"/>
      <c r="O59" s="31"/>
      <c r="P59" s="31"/>
    </row>
    <row r="60" spans="6:16">
      <c r="F60" s="31"/>
      <c r="G60" s="31"/>
      <c r="H60" s="31"/>
      <c r="I60" s="31"/>
      <c r="J60" s="31"/>
      <c r="K60" s="31"/>
      <c r="L60" s="31"/>
      <c r="M60" s="31"/>
      <c r="N60" s="31"/>
      <c r="O60" s="31"/>
      <c r="P60" s="31"/>
    </row>
    <row r="61" spans="6:16">
      <c r="F61" s="31"/>
      <c r="G61" s="31"/>
      <c r="H61" s="31"/>
      <c r="I61" s="31"/>
      <c r="J61" s="31"/>
      <c r="K61" s="31"/>
      <c r="L61" s="31"/>
      <c r="M61" s="31"/>
      <c r="N61" s="31"/>
      <c r="O61" s="31"/>
      <c r="P61" s="31"/>
    </row>
    <row r="62" spans="6:16">
      <c r="F62" s="31"/>
      <c r="G62" s="31"/>
      <c r="H62" s="31"/>
      <c r="I62" s="31"/>
      <c r="J62" s="31"/>
      <c r="K62" s="31"/>
      <c r="L62" s="31"/>
      <c r="M62" s="31"/>
      <c r="N62" s="31"/>
      <c r="O62" s="31"/>
      <c r="P62" s="31"/>
    </row>
    <row r="63" spans="6:16">
      <c r="F63" s="31"/>
      <c r="G63" s="31"/>
      <c r="H63" s="31"/>
      <c r="I63" s="31"/>
      <c r="J63" s="31"/>
      <c r="K63" s="31"/>
      <c r="L63" s="31"/>
      <c r="M63" s="31"/>
      <c r="N63" s="31"/>
      <c r="O63" s="31"/>
      <c r="P63" s="31"/>
    </row>
    <row r="64" spans="6:16">
      <c r="F64" s="31"/>
      <c r="G64" s="31"/>
      <c r="H64" s="31"/>
      <c r="I64" s="31"/>
      <c r="J64" s="31"/>
      <c r="K64" s="31"/>
      <c r="L64" s="31"/>
      <c r="M64" s="31"/>
      <c r="N64" s="31"/>
      <c r="O64" s="31"/>
      <c r="P64" s="31"/>
    </row>
    <row r="65" spans="6:16">
      <c r="F65" s="31"/>
      <c r="G65" s="31"/>
      <c r="H65" s="31"/>
      <c r="I65" s="31"/>
      <c r="J65" s="31"/>
      <c r="K65" s="31"/>
      <c r="L65" s="31"/>
      <c r="M65" s="31"/>
      <c r="N65" s="31"/>
      <c r="O65" s="31"/>
      <c r="P65" s="31"/>
    </row>
    <row r="66" spans="6:16">
      <c r="F66" s="31"/>
      <c r="G66" s="31"/>
      <c r="H66" s="31"/>
      <c r="I66" s="31"/>
      <c r="J66" s="31"/>
      <c r="K66" s="31"/>
      <c r="L66" s="31"/>
      <c r="M66" s="31"/>
      <c r="N66" s="31"/>
      <c r="O66" s="31"/>
      <c r="P66" s="31"/>
    </row>
    <row r="67" spans="6:16">
      <c r="F67" s="31"/>
      <c r="G67" s="31"/>
      <c r="H67" s="31"/>
      <c r="I67" s="31"/>
      <c r="J67" s="31"/>
      <c r="K67" s="31"/>
      <c r="L67" s="31"/>
      <c r="M67" s="31"/>
      <c r="N67" s="31"/>
      <c r="O67" s="31"/>
      <c r="P67" s="31"/>
    </row>
    <row r="68" spans="6:16">
      <c r="F68" s="31"/>
      <c r="G68" s="31"/>
      <c r="H68" s="31"/>
      <c r="I68" s="31"/>
      <c r="J68" s="31"/>
      <c r="K68" s="31"/>
      <c r="L68" s="31"/>
      <c r="M68" s="31"/>
      <c r="N68" s="31"/>
      <c r="O68" s="31"/>
      <c r="P68" s="31"/>
    </row>
    <row r="69" spans="6:16">
      <c r="F69" s="31"/>
      <c r="G69" s="31"/>
      <c r="H69" s="31"/>
      <c r="I69" s="31"/>
      <c r="J69" s="31"/>
      <c r="K69" s="31"/>
      <c r="L69" s="31"/>
      <c r="M69" s="31"/>
      <c r="N69" s="31"/>
      <c r="O69" s="31"/>
      <c r="P69" s="31"/>
    </row>
    <row r="70" spans="6:16">
      <c r="F70" s="31"/>
      <c r="G70" s="31"/>
      <c r="H70" s="31"/>
      <c r="I70" s="31"/>
      <c r="J70" s="31"/>
      <c r="K70" s="31"/>
      <c r="L70" s="31"/>
      <c r="M70" s="31"/>
      <c r="N70" s="31"/>
      <c r="O70" s="31"/>
      <c r="P70" s="31"/>
    </row>
    <row r="71" spans="6:16">
      <c r="F71" s="31"/>
      <c r="G71" s="31"/>
      <c r="H71" s="31"/>
      <c r="I71" s="31"/>
      <c r="J71" s="31"/>
      <c r="K71" s="31"/>
      <c r="L71" s="31"/>
      <c r="M71" s="31"/>
      <c r="N71" s="31"/>
      <c r="O71" s="31"/>
      <c r="P71" s="31"/>
    </row>
    <row r="72" spans="6:16">
      <c r="F72" s="31"/>
      <c r="G72" s="31"/>
      <c r="H72" s="31"/>
      <c r="I72" s="31"/>
      <c r="J72" s="31"/>
      <c r="K72" s="31"/>
      <c r="L72" s="31"/>
      <c r="M72" s="31"/>
      <c r="N72" s="31"/>
      <c r="O72" s="31"/>
      <c r="P72" s="31"/>
    </row>
    <row r="73" spans="6:16">
      <c r="F73" s="31"/>
      <c r="G73" s="31"/>
      <c r="H73" s="31"/>
      <c r="I73" s="31"/>
      <c r="J73" s="31"/>
      <c r="K73" s="31"/>
      <c r="L73" s="31"/>
      <c r="M73" s="31"/>
      <c r="N73" s="31"/>
      <c r="O73" s="31"/>
      <c r="P73" s="31"/>
    </row>
    <row r="74" spans="6:16">
      <c r="F74" s="31"/>
      <c r="G74" s="31"/>
      <c r="H74" s="31"/>
      <c r="I74" s="31"/>
      <c r="J74" s="31"/>
      <c r="K74" s="31"/>
      <c r="L74" s="31"/>
      <c r="M74" s="31"/>
      <c r="N74" s="31"/>
      <c r="O74" s="31"/>
      <c r="P74" s="31"/>
    </row>
    <row r="75" spans="6:16">
      <c r="F75" s="31"/>
      <c r="G75" s="31"/>
      <c r="H75" s="31"/>
      <c r="I75" s="31"/>
      <c r="J75" s="31"/>
      <c r="K75" s="31"/>
      <c r="L75" s="31"/>
      <c r="M75" s="31"/>
      <c r="N75" s="31"/>
      <c r="O75" s="31"/>
      <c r="P75" s="31"/>
    </row>
    <row r="76" spans="6:16">
      <c r="F76" s="31"/>
      <c r="G76" s="31"/>
      <c r="H76" s="31"/>
      <c r="I76" s="31"/>
      <c r="J76" s="31"/>
      <c r="K76" s="31"/>
      <c r="L76" s="31"/>
      <c r="M76" s="31"/>
      <c r="N76" s="31"/>
      <c r="O76" s="31"/>
      <c r="P76" s="31"/>
    </row>
    <row r="77" spans="6:16">
      <c r="F77" s="31"/>
      <c r="G77" s="31"/>
      <c r="H77" s="31"/>
      <c r="I77" s="31"/>
      <c r="J77" s="31"/>
      <c r="K77" s="31"/>
      <c r="L77" s="31"/>
      <c r="M77" s="31"/>
      <c r="N77" s="31"/>
      <c r="O77" s="31"/>
      <c r="P77" s="31"/>
    </row>
    <row r="78" spans="6:16">
      <c r="F78" s="31"/>
      <c r="G78" s="31"/>
      <c r="H78" s="31"/>
      <c r="I78" s="31"/>
      <c r="J78" s="31"/>
      <c r="K78" s="31"/>
      <c r="L78" s="31"/>
      <c r="M78" s="31"/>
      <c r="N78" s="31"/>
      <c r="O78" s="31"/>
      <c r="P78" s="31"/>
    </row>
    <row r="79" spans="6:16">
      <c r="F79" s="31"/>
      <c r="G79" s="31"/>
      <c r="H79" s="31"/>
      <c r="I79" s="31"/>
      <c r="J79" s="31"/>
      <c r="K79" s="31"/>
      <c r="L79" s="31"/>
      <c r="M79" s="31"/>
      <c r="N79" s="31"/>
      <c r="O79" s="31"/>
      <c r="P79" s="31"/>
    </row>
    <row r="80" spans="6: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77" fitToHeight="0" orientation="landscape" r:id="rId1"/>
  <headerFooter>
    <oddFooter>&amp;C&amp;A&amp;R&amp;P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FB0663-2228-4CA7-A059-344821AA7000}">
  <sheetPr>
    <tabColor rgb="FF00B0F0"/>
    <pageSetUpPr fitToPage="1"/>
  </sheetPr>
  <dimension ref="A1:P314"/>
  <sheetViews>
    <sheetView view="pageBreakPreview" zoomScale="115" zoomScaleNormal="100" zoomScaleSheetLayoutView="115" workbookViewId="0">
      <selection activeCell="G14" sqref="G14"/>
    </sheetView>
  </sheetViews>
  <sheetFormatPr defaultColWidth="9.28515625" defaultRowHeight="12.75"/>
  <cols>
    <col min="1" max="1" width="5" style="20" customWidth="1"/>
    <col min="2" max="2" width="11.28515625" style="24" customWidth="1"/>
    <col min="3" max="3" width="55.28515625" style="24" customWidth="1"/>
    <col min="4" max="4" width="6.28515625" style="24" customWidth="1"/>
    <col min="5" max="5" width="11.7109375" style="27" customWidth="1"/>
    <col min="6" max="6" width="8.28515625" style="24" customWidth="1"/>
    <col min="7" max="7" width="7" style="24" customWidth="1"/>
    <col min="8" max="8" width="9.7109375" style="24" customWidth="1"/>
    <col min="9" max="9" width="8.7109375" style="24" customWidth="1"/>
    <col min="10" max="10" width="8" style="24" customWidth="1"/>
    <col min="11" max="11" width="9" style="24" customWidth="1"/>
    <col min="12" max="12" width="7.7109375" style="24" customWidth="1"/>
    <col min="13" max="14" width="9" style="24" customWidth="1"/>
    <col min="15" max="15" width="10.7109375" style="24" customWidth="1"/>
    <col min="16" max="16" width="10" style="24" customWidth="1"/>
    <col min="17" max="16384" width="9.28515625" style="24"/>
  </cols>
  <sheetData>
    <row r="1" spans="1:16">
      <c r="B1" s="21"/>
      <c r="C1" s="21"/>
      <c r="D1" s="21"/>
      <c r="E1" s="21"/>
      <c r="F1" s="21"/>
      <c r="G1" s="22" t="s">
        <v>10</v>
      </c>
      <c r="H1" s="23" t="str">
        <f>[10]Kopsavilkums!B13</f>
        <v>VI-1</v>
      </c>
      <c r="I1" s="21"/>
      <c r="J1" s="21"/>
      <c r="K1" s="21"/>
      <c r="L1" s="21"/>
      <c r="M1" s="21"/>
      <c r="N1" s="21"/>
      <c r="O1" s="21"/>
      <c r="P1" s="21"/>
    </row>
    <row r="2" spans="1:16">
      <c r="B2" s="21"/>
      <c r="C2" s="21"/>
      <c r="D2" s="21"/>
      <c r="E2" s="21"/>
      <c r="F2" s="69"/>
      <c r="G2" s="21" t="s">
        <v>387</v>
      </c>
      <c r="H2" s="21"/>
      <c r="I2" s="21"/>
      <c r="J2" s="21"/>
      <c r="K2" s="21"/>
      <c r="L2" s="21"/>
      <c r="M2" s="21"/>
      <c r="N2" s="21"/>
      <c r="O2" s="21"/>
      <c r="P2" s="21"/>
    </row>
    <row r="3" spans="1:16">
      <c r="C3" s="26"/>
      <c r="F3" s="28"/>
    </row>
    <row r="4" spans="1:16">
      <c r="A4" s="185" t="s">
        <v>401</v>
      </c>
    </row>
    <row r="5" spans="1:16">
      <c r="A5" s="185" t="s">
        <v>394</v>
      </c>
    </row>
    <row r="6" spans="1:16">
      <c r="A6" s="185" t="s">
        <v>395</v>
      </c>
      <c r="M6" s="29" t="s">
        <v>11</v>
      </c>
      <c r="O6" s="30">
        <f>P17</f>
        <v>0</v>
      </c>
      <c r="P6" s="29" t="s">
        <v>12</v>
      </c>
    </row>
    <row r="7" spans="1:16">
      <c r="A7" s="24" t="s">
        <v>13</v>
      </c>
    </row>
    <row r="8" spans="1:16">
      <c r="A8" s="29"/>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s="58" customFormat="1" ht="15" customHeight="1">
      <c r="A13" s="93">
        <v>1</v>
      </c>
      <c r="B13" s="33" t="s">
        <v>29</v>
      </c>
      <c r="C13" s="94" t="s">
        <v>216</v>
      </c>
      <c r="D13" s="95" t="s">
        <v>62</v>
      </c>
      <c r="E13" s="95">
        <v>1</v>
      </c>
      <c r="F13" s="52"/>
      <c r="G13" s="53"/>
      <c r="H13" s="54"/>
      <c r="I13" s="97"/>
      <c r="J13" s="97"/>
      <c r="K13" s="56"/>
      <c r="L13" s="57"/>
      <c r="M13" s="57"/>
      <c r="N13" s="57"/>
      <c r="O13" s="57"/>
      <c r="P13" s="57"/>
    </row>
    <row r="14" spans="1:16" s="58" customFormat="1" ht="25.5">
      <c r="A14" s="93">
        <v>2</v>
      </c>
      <c r="B14" s="33" t="s">
        <v>29</v>
      </c>
      <c r="C14" s="94" t="s">
        <v>217</v>
      </c>
      <c r="D14" s="95" t="s">
        <v>77</v>
      </c>
      <c r="E14" s="98">
        <v>40</v>
      </c>
      <c r="F14" s="52"/>
      <c r="G14" s="53"/>
      <c r="H14" s="54"/>
      <c r="I14" s="97"/>
      <c r="J14" s="97"/>
      <c r="K14" s="56"/>
      <c r="L14" s="57"/>
      <c r="M14" s="57"/>
      <c r="N14" s="57"/>
      <c r="O14" s="57"/>
      <c r="P14" s="57"/>
    </row>
    <row r="15" spans="1:16" s="58" customFormat="1" ht="25.5">
      <c r="A15" s="93">
        <v>3</v>
      </c>
      <c r="B15" s="33" t="s">
        <v>29</v>
      </c>
      <c r="C15" s="94" t="s">
        <v>218</v>
      </c>
      <c r="D15" s="95" t="s">
        <v>30</v>
      </c>
      <c r="E15" s="98">
        <v>48</v>
      </c>
      <c r="F15" s="52"/>
      <c r="G15" s="53"/>
      <c r="H15" s="54"/>
      <c r="I15" s="97"/>
      <c r="J15" s="97"/>
      <c r="K15" s="56"/>
      <c r="L15" s="57"/>
      <c r="M15" s="57"/>
      <c r="N15" s="57"/>
      <c r="O15" s="57"/>
      <c r="P15" s="57"/>
    </row>
    <row r="16" spans="1:16">
      <c r="A16" s="108"/>
      <c r="B16" s="109"/>
      <c r="C16" s="110"/>
      <c r="D16" s="111"/>
      <c r="E16" s="111"/>
      <c r="F16" s="112"/>
      <c r="G16" s="113"/>
      <c r="H16" s="112"/>
      <c r="I16" s="112"/>
      <c r="J16" s="112"/>
      <c r="K16" s="112"/>
      <c r="L16" s="114"/>
      <c r="M16" s="114"/>
      <c r="N16" s="114"/>
      <c r="O16" s="114"/>
      <c r="P16" s="114"/>
    </row>
    <row r="17" spans="1:16">
      <c r="A17" s="60"/>
      <c r="B17" s="61"/>
      <c r="D17" s="61"/>
      <c r="E17" s="61"/>
      <c r="F17" s="63"/>
      <c r="G17" s="63"/>
      <c r="H17" s="63"/>
      <c r="I17" s="63"/>
      <c r="J17" s="63"/>
      <c r="K17" s="64" t="s">
        <v>34</v>
      </c>
      <c r="L17" s="65">
        <f>SUM(L13:L16)</f>
        <v>0</v>
      </c>
      <c r="M17" s="65">
        <f>SUM(M13:M16)</f>
        <v>0</v>
      </c>
      <c r="N17" s="65">
        <f>SUM(N13:N16)</f>
        <v>0</v>
      </c>
      <c r="O17" s="65">
        <f>SUM(O13:O16)</f>
        <v>0</v>
      </c>
      <c r="P17" s="65">
        <f>SUM(P13:P16)</f>
        <v>0</v>
      </c>
    </row>
    <row r="18" spans="1:16">
      <c r="A18" s="60"/>
      <c r="B18" s="61"/>
      <c r="D18" s="61"/>
      <c r="E18" s="61"/>
      <c r="F18" s="63"/>
      <c r="G18" s="63"/>
      <c r="H18" s="63"/>
      <c r="I18" s="63"/>
      <c r="J18" s="63"/>
      <c r="K18" s="63"/>
      <c r="L18" s="63"/>
      <c r="M18" s="63"/>
      <c r="N18" s="63"/>
      <c r="O18" s="63"/>
      <c r="P18" s="63"/>
    </row>
    <row r="19" spans="1:16" s="66" customFormat="1" ht="15">
      <c r="B19" s="217" t="s">
        <v>396</v>
      </c>
      <c r="C19" s="218"/>
      <c r="D19"/>
      <c r="E19" s="39"/>
      <c r="F19" s="82"/>
      <c r="G19" s="82"/>
      <c r="H19" s="82"/>
      <c r="I19" s="82"/>
      <c r="J19" s="82"/>
      <c r="K19" s="68"/>
    </row>
    <row r="20" spans="1:16" s="66" customFormat="1" ht="15">
      <c r="B20" s="217"/>
      <c r="C20" s="208" t="s">
        <v>397</v>
      </c>
      <c r="D20"/>
      <c r="E20" s="39"/>
      <c r="F20" s="82"/>
      <c r="G20" s="82"/>
      <c r="H20" s="82"/>
      <c r="I20" s="82"/>
      <c r="J20" s="82"/>
      <c r="K20" s="68"/>
    </row>
    <row r="21" spans="1:16" s="66" customFormat="1">
      <c r="B21" s="217" t="s">
        <v>398</v>
      </c>
      <c r="C21" s="209"/>
      <c r="D21" s="205"/>
      <c r="E21" s="39"/>
      <c r="F21" s="68"/>
      <c r="G21" s="68"/>
      <c r="H21" s="68"/>
      <c r="I21" s="68"/>
      <c r="J21" s="68"/>
      <c r="K21" s="68"/>
    </row>
    <row r="22" spans="1:16" s="66" customFormat="1" ht="15">
      <c r="B22" s="217" t="s">
        <v>399</v>
      </c>
      <c r="C22" s="210"/>
      <c r="D22"/>
      <c r="E22" s="39"/>
    </row>
    <row r="23" spans="1:16" s="66" customFormat="1" ht="15">
      <c r="B23" s="217"/>
      <c r="C23" s="208" t="s">
        <v>397</v>
      </c>
      <c r="D23"/>
      <c r="E23" s="39"/>
    </row>
    <row r="24" spans="1:16">
      <c r="B24" s="217" t="s">
        <v>398</v>
      </c>
      <c r="C24" s="209"/>
      <c r="D24" s="205"/>
      <c r="F24" s="31"/>
      <c r="G24" s="31"/>
      <c r="H24" s="31"/>
      <c r="I24" s="31"/>
      <c r="J24" s="63"/>
      <c r="K24" s="63"/>
      <c r="L24" s="63"/>
      <c r="M24" s="63"/>
      <c r="N24" s="31"/>
      <c r="O24" s="31"/>
      <c r="P24" s="31"/>
    </row>
    <row r="25" spans="1:16">
      <c r="F25" s="31"/>
      <c r="G25" s="31"/>
      <c r="H25" s="31"/>
      <c r="I25" s="31"/>
      <c r="J25" s="31"/>
      <c r="K25" s="31"/>
      <c r="L25" s="31"/>
      <c r="M25" s="31"/>
      <c r="N25" s="31"/>
      <c r="O25" s="31"/>
      <c r="P25" s="31"/>
    </row>
    <row r="26" spans="1:16">
      <c r="F26" s="31"/>
      <c r="G26" s="31"/>
      <c r="H26" s="31"/>
      <c r="I26" s="31"/>
      <c r="J26" s="31"/>
      <c r="K26" s="31"/>
      <c r="L26" s="31"/>
      <c r="M26" s="31"/>
      <c r="N26" s="31"/>
      <c r="O26" s="31"/>
      <c r="P26" s="31"/>
    </row>
    <row r="27" spans="1:16">
      <c r="F27" s="31"/>
      <c r="G27" s="31"/>
      <c r="H27" s="31"/>
      <c r="I27" s="31"/>
      <c r="J27" s="31"/>
      <c r="K27" s="31"/>
      <c r="L27" s="31"/>
      <c r="M27" s="31"/>
      <c r="N27" s="31"/>
      <c r="O27" s="31"/>
      <c r="P27" s="31"/>
    </row>
    <row r="28" spans="1:16">
      <c r="F28" s="31"/>
      <c r="G28" s="31"/>
      <c r="H28" s="31"/>
      <c r="I28" s="31"/>
      <c r="J28" s="31"/>
      <c r="K28" s="31"/>
      <c r="L28" s="31"/>
      <c r="M28" s="31"/>
      <c r="N28" s="31"/>
      <c r="O28" s="31"/>
      <c r="P28" s="31"/>
    </row>
    <row r="29" spans="1:16">
      <c r="F29" s="31"/>
      <c r="G29" s="31"/>
      <c r="H29" s="31"/>
      <c r="I29" s="31"/>
      <c r="J29" s="31"/>
      <c r="K29" s="31"/>
      <c r="L29" s="31"/>
      <c r="M29" s="31"/>
      <c r="N29" s="31"/>
      <c r="O29" s="31"/>
      <c r="P29" s="31"/>
    </row>
    <row r="30" spans="1:16">
      <c r="F30" s="31"/>
      <c r="G30" s="31"/>
      <c r="H30" s="31"/>
      <c r="I30" s="31"/>
      <c r="J30" s="31"/>
      <c r="K30" s="31"/>
      <c r="L30" s="31"/>
      <c r="M30" s="31"/>
      <c r="N30" s="31"/>
      <c r="O30" s="31"/>
      <c r="P30" s="31"/>
    </row>
    <row r="31" spans="1:16">
      <c r="F31" s="31"/>
      <c r="G31" s="31"/>
      <c r="H31" s="31"/>
      <c r="I31" s="31"/>
      <c r="J31" s="31"/>
      <c r="K31" s="31"/>
      <c r="L31" s="31"/>
      <c r="M31" s="31"/>
      <c r="N31" s="31"/>
      <c r="O31" s="31"/>
      <c r="P31" s="31"/>
    </row>
    <row r="32" spans="1:16">
      <c r="F32" s="31"/>
      <c r="G32" s="31"/>
      <c r="H32" s="31"/>
      <c r="I32" s="31"/>
      <c r="J32" s="31"/>
      <c r="K32" s="31"/>
      <c r="L32" s="31"/>
      <c r="M32" s="31"/>
      <c r="N32" s="31"/>
      <c r="O32" s="31"/>
      <c r="P32" s="31"/>
    </row>
    <row r="33" spans="6:16">
      <c r="F33" s="31"/>
      <c r="G33" s="31"/>
      <c r="H33" s="31"/>
      <c r="I33" s="31"/>
      <c r="J33" s="31"/>
      <c r="K33" s="31"/>
      <c r="L33" s="31"/>
      <c r="M33" s="31"/>
      <c r="N33" s="31"/>
      <c r="O33" s="31"/>
      <c r="P33" s="31"/>
    </row>
    <row r="34" spans="6:16">
      <c r="F34" s="31"/>
      <c r="G34" s="31"/>
      <c r="H34" s="31"/>
      <c r="I34" s="31"/>
      <c r="J34" s="31"/>
      <c r="K34" s="31"/>
      <c r="L34" s="31"/>
      <c r="M34" s="31"/>
      <c r="N34" s="31"/>
      <c r="O34" s="31"/>
      <c r="P34" s="31"/>
    </row>
    <row r="35" spans="6:16">
      <c r="F35" s="31"/>
      <c r="G35" s="31"/>
      <c r="H35" s="31"/>
      <c r="I35" s="31"/>
      <c r="J35" s="31"/>
      <c r="K35" s="31"/>
      <c r="L35" s="31"/>
      <c r="M35" s="31"/>
      <c r="N35" s="31"/>
      <c r="O35" s="31"/>
      <c r="P35" s="31"/>
    </row>
    <row r="36" spans="6:16">
      <c r="F36" s="31"/>
      <c r="G36" s="31"/>
      <c r="H36" s="31"/>
      <c r="I36" s="31"/>
      <c r="J36" s="31"/>
      <c r="K36" s="31"/>
      <c r="L36" s="31"/>
      <c r="M36" s="31"/>
      <c r="N36" s="31"/>
      <c r="O36" s="31"/>
      <c r="P36" s="31"/>
    </row>
    <row r="37" spans="6:16">
      <c r="F37" s="31"/>
      <c r="G37" s="31"/>
      <c r="H37" s="31"/>
      <c r="I37" s="31"/>
      <c r="J37" s="31"/>
      <c r="K37" s="31"/>
      <c r="L37" s="31"/>
      <c r="M37" s="31"/>
      <c r="N37" s="31"/>
      <c r="O37" s="31"/>
      <c r="P37" s="31"/>
    </row>
    <row r="38" spans="6:16">
      <c r="F38" s="31"/>
      <c r="G38" s="31"/>
      <c r="H38" s="31"/>
      <c r="I38" s="31"/>
      <c r="J38" s="31"/>
      <c r="K38" s="31"/>
      <c r="L38" s="31"/>
      <c r="M38" s="31"/>
      <c r="N38" s="31"/>
      <c r="O38" s="31"/>
      <c r="P38" s="31"/>
    </row>
    <row r="39" spans="6:16">
      <c r="F39" s="31"/>
      <c r="G39" s="31"/>
      <c r="H39" s="31"/>
      <c r="I39" s="31"/>
      <c r="J39" s="31"/>
      <c r="K39" s="31"/>
      <c r="L39" s="31"/>
      <c r="M39" s="31"/>
      <c r="N39" s="31"/>
      <c r="O39" s="31"/>
      <c r="P39" s="31"/>
    </row>
    <row r="40" spans="6:16">
      <c r="F40" s="31"/>
      <c r="G40" s="31"/>
      <c r="H40" s="31"/>
      <c r="I40" s="31"/>
      <c r="J40" s="31"/>
      <c r="K40" s="31"/>
      <c r="L40" s="31"/>
      <c r="M40" s="31"/>
      <c r="N40" s="31"/>
      <c r="O40" s="31"/>
      <c r="P40" s="31"/>
    </row>
    <row r="41" spans="6:16">
      <c r="F41" s="31"/>
      <c r="G41" s="31"/>
      <c r="H41" s="31"/>
      <c r="I41" s="31"/>
      <c r="J41" s="31"/>
      <c r="K41" s="31"/>
      <c r="L41" s="31"/>
      <c r="M41" s="31"/>
      <c r="N41" s="31"/>
      <c r="O41" s="31"/>
      <c r="P41" s="31"/>
    </row>
    <row r="42" spans="6:16">
      <c r="F42" s="31"/>
      <c r="G42" s="31"/>
      <c r="H42" s="31"/>
      <c r="I42" s="31"/>
      <c r="J42" s="31"/>
      <c r="K42" s="31"/>
      <c r="L42" s="31"/>
      <c r="M42" s="31"/>
      <c r="N42" s="31"/>
      <c r="O42" s="31"/>
      <c r="P42" s="31"/>
    </row>
    <row r="43" spans="6:16">
      <c r="F43" s="31"/>
      <c r="G43" s="31"/>
      <c r="H43" s="31"/>
      <c r="I43" s="31"/>
      <c r="J43" s="31"/>
      <c r="K43" s="31"/>
      <c r="L43" s="31"/>
      <c r="M43" s="31"/>
      <c r="N43" s="31"/>
      <c r="O43" s="31"/>
      <c r="P43" s="31"/>
    </row>
    <row r="44" spans="6:16">
      <c r="F44" s="31"/>
      <c r="G44" s="31"/>
      <c r="H44" s="31"/>
      <c r="I44" s="31"/>
      <c r="J44" s="31"/>
      <c r="K44" s="31"/>
      <c r="L44" s="31"/>
      <c r="M44" s="31"/>
      <c r="N44" s="31"/>
      <c r="O44" s="31"/>
      <c r="P44" s="31"/>
    </row>
    <row r="45" spans="6:16">
      <c r="F45" s="31"/>
      <c r="G45" s="31"/>
      <c r="H45" s="31"/>
      <c r="I45" s="31"/>
      <c r="J45" s="31"/>
      <c r="K45" s="31"/>
      <c r="L45" s="31"/>
      <c r="M45" s="31"/>
      <c r="N45" s="31"/>
      <c r="O45" s="31"/>
      <c r="P45" s="31"/>
    </row>
    <row r="46" spans="6:16">
      <c r="F46" s="31"/>
      <c r="G46" s="31"/>
      <c r="H46" s="31"/>
      <c r="I46" s="31"/>
      <c r="J46" s="31"/>
      <c r="K46" s="31"/>
      <c r="L46" s="31"/>
      <c r="M46" s="31"/>
      <c r="N46" s="31"/>
      <c r="O46" s="31"/>
      <c r="P46" s="31"/>
    </row>
    <row r="47" spans="6:16">
      <c r="F47" s="31"/>
      <c r="G47" s="31"/>
      <c r="H47" s="31"/>
      <c r="I47" s="31"/>
      <c r="J47" s="31"/>
      <c r="K47" s="31"/>
      <c r="L47" s="31"/>
      <c r="M47" s="31"/>
      <c r="N47" s="31"/>
      <c r="O47" s="31"/>
      <c r="P47" s="31"/>
    </row>
    <row r="48" spans="6:16">
      <c r="F48" s="31"/>
      <c r="G48" s="31"/>
      <c r="H48" s="31"/>
      <c r="I48" s="31"/>
      <c r="J48" s="31"/>
      <c r="K48" s="31"/>
      <c r="L48" s="31"/>
      <c r="M48" s="31"/>
      <c r="N48" s="31"/>
      <c r="O48" s="31"/>
      <c r="P48" s="31"/>
    </row>
    <row r="49" spans="6:16">
      <c r="F49" s="31"/>
      <c r="G49" s="31"/>
      <c r="H49" s="31"/>
      <c r="I49" s="31"/>
      <c r="J49" s="31"/>
      <c r="K49" s="31"/>
      <c r="L49" s="31"/>
      <c r="M49" s="31"/>
      <c r="N49" s="31"/>
      <c r="O49" s="31"/>
      <c r="P49" s="31"/>
    </row>
    <row r="50" spans="6:16">
      <c r="F50" s="31"/>
      <c r="G50" s="31"/>
      <c r="H50" s="31"/>
      <c r="I50" s="31"/>
      <c r="J50" s="31"/>
      <c r="K50" s="31"/>
      <c r="L50" s="31"/>
      <c r="M50" s="31"/>
      <c r="N50" s="31"/>
      <c r="O50" s="31"/>
      <c r="P50" s="31"/>
    </row>
    <row r="51" spans="6:16">
      <c r="F51" s="31"/>
      <c r="G51" s="31"/>
      <c r="H51" s="31"/>
      <c r="I51" s="31"/>
      <c r="J51" s="31"/>
      <c r="K51" s="31"/>
      <c r="L51" s="31"/>
      <c r="M51" s="31"/>
      <c r="N51" s="31"/>
      <c r="O51" s="31"/>
      <c r="P51" s="31"/>
    </row>
    <row r="52" spans="6:16">
      <c r="F52" s="31"/>
      <c r="G52" s="31"/>
      <c r="H52" s="31"/>
      <c r="I52" s="31"/>
      <c r="J52" s="31"/>
      <c r="K52" s="31"/>
      <c r="L52" s="31"/>
      <c r="M52" s="31"/>
      <c r="N52" s="31"/>
      <c r="O52" s="31"/>
      <c r="P52" s="31"/>
    </row>
    <row r="53" spans="6:16">
      <c r="F53" s="31"/>
      <c r="G53" s="31"/>
      <c r="H53" s="31"/>
      <c r="I53" s="31"/>
      <c r="J53" s="31"/>
      <c r="K53" s="31"/>
      <c r="L53" s="31"/>
      <c r="M53" s="31"/>
      <c r="N53" s="31"/>
      <c r="O53" s="31"/>
      <c r="P53" s="31"/>
    </row>
    <row r="54" spans="6:16">
      <c r="F54" s="31"/>
      <c r="G54" s="31"/>
      <c r="H54" s="31"/>
      <c r="I54" s="31"/>
      <c r="J54" s="31"/>
      <c r="K54" s="31"/>
      <c r="L54" s="31"/>
      <c r="M54" s="31"/>
      <c r="N54" s="31"/>
      <c r="O54" s="31"/>
      <c r="P54" s="31"/>
    </row>
    <row r="55" spans="6:16">
      <c r="F55" s="31"/>
      <c r="G55" s="31"/>
      <c r="H55" s="31"/>
      <c r="I55" s="31"/>
      <c r="J55" s="31"/>
      <c r="K55" s="31"/>
      <c r="L55" s="31"/>
      <c r="M55" s="31"/>
      <c r="N55" s="31"/>
      <c r="O55" s="31"/>
      <c r="P55" s="31"/>
    </row>
    <row r="56" spans="6:16">
      <c r="F56" s="31"/>
      <c r="G56" s="31"/>
      <c r="H56" s="31"/>
      <c r="I56" s="31"/>
      <c r="J56" s="31"/>
      <c r="K56" s="31"/>
      <c r="L56" s="31"/>
      <c r="M56" s="31"/>
      <c r="N56" s="31"/>
      <c r="O56" s="31"/>
      <c r="P56" s="31"/>
    </row>
    <row r="57" spans="6:16">
      <c r="F57" s="31"/>
      <c r="G57" s="31"/>
      <c r="H57" s="31"/>
      <c r="I57" s="31"/>
      <c r="J57" s="31"/>
      <c r="K57" s="31"/>
      <c r="L57" s="31"/>
      <c r="M57" s="31"/>
      <c r="N57" s="31"/>
      <c r="O57" s="31"/>
      <c r="P57" s="31"/>
    </row>
    <row r="58" spans="6:16">
      <c r="F58" s="31"/>
      <c r="G58" s="31"/>
      <c r="H58" s="31"/>
      <c r="I58" s="31"/>
      <c r="J58" s="31"/>
      <c r="K58" s="31"/>
      <c r="L58" s="31"/>
      <c r="M58" s="31"/>
      <c r="N58" s="31"/>
      <c r="O58" s="31"/>
      <c r="P58" s="31"/>
    </row>
    <row r="59" spans="6:16">
      <c r="F59" s="31"/>
      <c r="G59" s="31"/>
      <c r="H59" s="31"/>
      <c r="I59" s="31"/>
      <c r="J59" s="31"/>
      <c r="K59" s="31"/>
      <c r="L59" s="31"/>
      <c r="M59" s="31"/>
      <c r="N59" s="31"/>
      <c r="O59" s="31"/>
      <c r="P59" s="31"/>
    </row>
    <row r="60" spans="6:16">
      <c r="F60" s="31"/>
      <c r="G60" s="31"/>
      <c r="H60" s="31"/>
      <c r="I60" s="31"/>
      <c r="J60" s="31"/>
      <c r="K60" s="31"/>
      <c r="L60" s="31"/>
      <c r="M60" s="31"/>
      <c r="N60" s="31"/>
      <c r="O60" s="31"/>
      <c r="P60" s="31"/>
    </row>
    <row r="61" spans="6:16">
      <c r="F61" s="31"/>
      <c r="G61" s="31"/>
      <c r="H61" s="31"/>
      <c r="I61" s="31"/>
      <c r="J61" s="31"/>
      <c r="K61" s="31"/>
      <c r="L61" s="31"/>
      <c r="M61" s="31"/>
      <c r="N61" s="31"/>
      <c r="O61" s="31"/>
      <c r="P61" s="31"/>
    </row>
    <row r="62" spans="6:16">
      <c r="F62" s="31"/>
      <c r="G62" s="31"/>
      <c r="H62" s="31"/>
      <c r="I62" s="31"/>
      <c r="J62" s="31"/>
      <c r="K62" s="31"/>
      <c r="L62" s="31"/>
      <c r="M62" s="31"/>
      <c r="N62" s="31"/>
      <c r="O62" s="31"/>
      <c r="P62" s="31"/>
    </row>
    <row r="63" spans="6:16">
      <c r="F63" s="31"/>
      <c r="G63" s="31"/>
      <c r="H63" s="31"/>
      <c r="I63" s="31"/>
      <c r="J63" s="31"/>
      <c r="K63" s="31"/>
      <c r="L63" s="31"/>
      <c r="M63" s="31"/>
      <c r="N63" s="31"/>
      <c r="O63" s="31"/>
      <c r="P63" s="31"/>
    </row>
    <row r="64" spans="6:16">
      <c r="F64" s="31"/>
      <c r="G64" s="31"/>
      <c r="H64" s="31"/>
      <c r="I64" s="31"/>
      <c r="J64" s="31"/>
      <c r="K64" s="31"/>
      <c r="L64" s="31"/>
      <c r="M64" s="31"/>
      <c r="N64" s="31"/>
      <c r="O64" s="31"/>
      <c r="P64" s="31"/>
    </row>
    <row r="65" spans="6:16">
      <c r="F65" s="31"/>
      <c r="G65" s="31"/>
      <c r="H65" s="31"/>
      <c r="I65" s="31"/>
      <c r="J65" s="31"/>
      <c r="K65" s="31"/>
      <c r="L65" s="31"/>
      <c r="M65" s="31"/>
      <c r="N65" s="31"/>
      <c r="O65" s="31"/>
      <c r="P65" s="31"/>
    </row>
    <row r="66" spans="6:16">
      <c r="F66" s="31"/>
      <c r="G66" s="31"/>
      <c r="H66" s="31"/>
      <c r="I66" s="31"/>
      <c r="J66" s="31"/>
      <c r="K66" s="31"/>
      <c r="L66" s="31"/>
      <c r="M66" s="31"/>
      <c r="N66" s="31"/>
      <c r="O66" s="31"/>
      <c r="P66" s="31"/>
    </row>
    <row r="67" spans="6:16">
      <c r="F67" s="31"/>
      <c r="G67" s="31"/>
      <c r="H67" s="31"/>
      <c r="I67" s="31"/>
      <c r="J67" s="31"/>
      <c r="K67" s="31"/>
      <c r="L67" s="31"/>
      <c r="M67" s="31"/>
      <c r="N67" s="31"/>
      <c r="O67" s="31"/>
      <c r="P67" s="31"/>
    </row>
    <row r="68" spans="6:16">
      <c r="F68" s="31"/>
      <c r="G68" s="31"/>
      <c r="H68" s="31"/>
      <c r="I68" s="31"/>
      <c r="J68" s="31"/>
      <c r="K68" s="31"/>
      <c r="L68" s="31"/>
      <c r="M68" s="31"/>
      <c r="N68" s="31"/>
      <c r="O68" s="31"/>
      <c r="P68" s="31"/>
    </row>
    <row r="69" spans="6:16">
      <c r="F69" s="31"/>
      <c r="G69" s="31"/>
      <c r="H69" s="31"/>
      <c r="I69" s="31"/>
      <c r="J69" s="31"/>
      <c r="K69" s="31"/>
      <c r="L69" s="31"/>
      <c r="M69" s="31"/>
      <c r="N69" s="31"/>
      <c r="O69" s="31"/>
      <c r="P69" s="31"/>
    </row>
    <row r="70" spans="6:16">
      <c r="F70" s="31"/>
      <c r="G70" s="31"/>
      <c r="H70" s="31"/>
      <c r="I70" s="31"/>
      <c r="J70" s="31"/>
      <c r="K70" s="31"/>
      <c r="L70" s="31"/>
      <c r="M70" s="31"/>
      <c r="N70" s="31"/>
      <c r="O70" s="31"/>
      <c r="P70" s="31"/>
    </row>
    <row r="71" spans="6:16">
      <c r="F71" s="31"/>
      <c r="G71" s="31"/>
      <c r="H71" s="31"/>
      <c r="I71" s="31"/>
      <c r="J71" s="31"/>
      <c r="K71" s="31"/>
      <c r="L71" s="31"/>
      <c r="M71" s="31"/>
      <c r="N71" s="31"/>
      <c r="O71" s="31"/>
      <c r="P71" s="31"/>
    </row>
    <row r="72" spans="6:16">
      <c r="F72" s="31"/>
      <c r="G72" s="31"/>
      <c r="H72" s="31"/>
      <c r="I72" s="31"/>
      <c r="J72" s="31"/>
      <c r="K72" s="31"/>
      <c r="L72" s="31"/>
      <c r="M72" s="31"/>
      <c r="N72" s="31"/>
      <c r="O72" s="31"/>
      <c r="P72" s="31"/>
    </row>
    <row r="73" spans="6:16">
      <c r="F73" s="31"/>
      <c r="G73" s="31"/>
      <c r="H73" s="31"/>
      <c r="I73" s="31"/>
      <c r="J73" s="31"/>
      <c r="K73" s="31"/>
      <c r="L73" s="31"/>
      <c r="M73" s="31"/>
      <c r="N73" s="31"/>
      <c r="O73" s="31"/>
      <c r="P73" s="31"/>
    </row>
    <row r="74" spans="6:16">
      <c r="F74" s="31"/>
      <c r="G74" s="31"/>
      <c r="H74" s="31"/>
      <c r="I74" s="31"/>
      <c r="J74" s="31"/>
      <c r="K74" s="31"/>
      <c r="L74" s="31"/>
      <c r="M74" s="31"/>
      <c r="N74" s="31"/>
      <c r="O74" s="31"/>
      <c r="P74" s="31"/>
    </row>
    <row r="75" spans="6:16">
      <c r="F75" s="31"/>
      <c r="G75" s="31"/>
      <c r="H75" s="31"/>
      <c r="I75" s="31"/>
      <c r="J75" s="31"/>
      <c r="K75" s="31"/>
      <c r="L75" s="31"/>
      <c r="M75" s="31"/>
      <c r="N75" s="31"/>
      <c r="O75" s="31"/>
      <c r="P75" s="31"/>
    </row>
    <row r="76" spans="6:16">
      <c r="F76" s="31"/>
      <c r="G76" s="31"/>
      <c r="H76" s="31"/>
      <c r="I76" s="31"/>
      <c r="J76" s="31"/>
      <c r="K76" s="31"/>
      <c r="L76" s="31"/>
      <c r="M76" s="31"/>
      <c r="N76" s="31"/>
      <c r="O76" s="31"/>
      <c r="P76" s="31"/>
    </row>
    <row r="77" spans="6:16">
      <c r="F77" s="31"/>
      <c r="G77" s="31"/>
      <c r="H77" s="31"/>
      <c r="I77" s="31"/>
      <c r="J77" s="31"/>
      <c r="K77" s="31"/>
      <c r="L77" s="31"/>
      <c r="M77" s="31"/>
      <c r="N77" s="31"/>
      <c r="O77" s="31"/>
      <c r="P77" s="31"/>
    </row>
    <row r="78" spans="6:16">
      <c r="F78" s="31"/>
      <c r="G78" s="31"/>
      <c r="H78" s="31"/>
      <c r="I78" s="31"/>
      <c r="J78" s="31"/>
      <c r="K78" s="31"/>
      <c r="L78" s="31"/>
      <c r="M78" s="31"/>
      <c r="N78" s="31"/>
      <c r="O78" s="31"/>
      <c r="P78" s="31"/>
    </row>
    <row r="79" spans="6:16">
      <c r="F79" s="31"/>
      <c r="G79" s="31"/>
      <c r="H79" s="31"/>
      <c r="I79" s="31"/>
      <c r="J79" s="31"/>
      <c r="K79" s="31"/>
      <c r="L79" s="31"/>
      <c r="M79" s="31"/>
      <c r="N79" s="31"/>
      <c r="O79" s="31"/>
      <c r="P79" s="31"/>
    </row>
    <row r="80" spans="6: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row r="305" spans="6:16">
      <c r="F305" s="31"/>
      <c r="G305" s="31"/>
      <c r="H305" s="31"/>
      <c r="I305" s="31"/>
      <c r="J305" s="31"/>
      <c r="K305" s="31"/>
      <c r="L305" s="31"/>
      <c r="M305" s="31"/>
      <c r="N305" s="31"/>
      <c r="O305" s="31"/>
      <c r="P305" s="31"/>
    </row>
    <row r="306" spans="6:16">
      <c r="F306" s="31"/>
      <c r="G306" s="31"/>
      <c r="H306" s="31"/>
      <c r="I306" s="31"/>
      <c r="J306" s="31"/>
      <c r="K306" s="31"/>
      <c r="L306" s="31"/>
      <c r="M306" s="31"/>
      <c r="N306" s="31"/>
      <c r="O306" s="31"/>
      <c r="P306" s="31"/>
    </row>
    <row r="307" spans="6:16">
      <c r="F307" s="31"/>
      <c r="G307" s="31"/>
      <c r="H307" s="31"/>
      <c r="I307" s="31"/>
      <c r="J307" s="31"/>
      <c r="K307" s="31"/>
      <c r="L307" s="31"/>
      <c r="M307" s="31"/>
      <c r="N307" s="31"/>
      <c r="O307" s="31"/>
      <c r="P307" s="31"/>
    </row>
    <row r="308" spans="6:16">
      <c r="F308" s="31"/>
      <c r="G308" s="31"/>
      <c r="H308" s="31"/>
      <c r="I308" s="31"/>
      <c r="J308" s="31"/>
      <c r="K308" s="31"/>
      <c r="L308" s="31"/>
      <c r="M308" s="31"/>
      <c r="N308" s="31"/>
      <c r="O308" s="31"/>
      <c r="P308" s="31"/>
    </row>
    <row r="309" spans="6:16">
      <c r="F309" s="31"/>
      <c r="G309" s="31"/>
      <c r="H309" s="31"/>
      <c r="I309" s="31"/>
      <c r="J309" s="31"/>
      <c r="K309" s="31"/>
      <c r="L309" s="31"/>
      <c r="M309" s="31"/>
      <c r="N309" s="31"/>
      <c r="O309" s="31"/>
      <c r="P309" s="31"/>
    </row>
    <row r="310" spans="6:16">
      <c r="F310" s="31"/>
      <c r="G310" s="31"/>
      <c r="H310" s="31"/>
      <c r="I310" s="31"/>
      <c r="J310" s="31"/>
      <c r="K310" s="31"/>
      <c r="L310" s="31"/>
      <c r="M310" s="31"/>
      <c r="N310" s="31"/>
      <c r="O310" s="31"/>
      <c r="P310" s="31"/>
    </row>
    <row r="311" spans="6:16">
      <c r="F311" s="31"/>
      <c r="G311" s="31"/>
      <c r="H311" s="31"/>
      <c r="I311" s="31"/>
      <c r="J311" s="31"/>
      <c r="K311" s="31"/>
      <c r="L311" s="31"/>
      <c r="M311" s="31"/>
      <c r="N311" s="31"/>
      <c r="O311" s="31"/>
      <c r="P311" s="31"/>
    </row>
    <row r="312" spans="6:16">
      <c r="F312" s="31"/>
      <c r="G312" s="31"/>
      <c r="H312" s="31"/>
      <c r="I312" s="31"/>
      <c r="J312" s="31"/>
      <c r="K312" s="31"/>
      <c r="L312" s="31"/>
      <c r="M312" s="31"/>
      <c r="N312" s="31"/>
      <c r="O312" s="31"/>
      <c r="P312" s="31"/>
    </row>
    <row r="313" spans="6:16">
      <c r="F313" s="31"/>
      <c r="G313" s="31"/>
      <c r="H313" s="31"/>
      <c r="I313" s="31"/>
      <c r="J313" s="31"/>
      <c r="K313" s="31"/>
      <c r="L313" s="31"/>
      <c r="M313" s="31"/>
      <c r="N313" s="31"/>
      <c r="O313" s="31"/>
      <c r="P313" s="31"/>
    </row>
    <row r="314" spans="6:16">
      <c r="F314" s="31"/>
      <c r="G314" s="31"/>
      <c r="H314" s="31"/>
      <c r="I314" s="31"/>
      <c r="J314" s="31"/>
      <c r="K314" s="31"/>
      <c r="L314" s="31"/>
      <c r="M314" s="31"/>
      <c r="N314" s="31"/>
      <c r="O314" s="31"/>
      <c r="P314"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77" fitToHeight="0" orientation="landscape" r:id="rId1"/>
  <headerFooter>
    <oddFooter>&amp;C&amp;A&amp;R&amp;P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1217A3-64AB-454E-87E6-BDF2CC138343}">
  <sheetPr>
    <tabColor rgb="FF00B0F0"/>
    <pageSetUpPr fitToPage="1"/>
  </sheetPr>
  <dimension ref="A1:P348"/>
  <sheetViews>
    <sheetView view="pageBreakPreview" topLeftCell="A31" zoomScale="115" zoomScaleNormal="100" zoomScaleSheetLayoutView="115" workbookViewId="0">
      <selection activeCell="C32" sqref="C32"/>
    </sheetView>
  </sheetViews>
  <sheetFormatPr defaultColWidth="9.28515625" defaultRowHeight="12.75"/>
  <cols>
    <col min="1" max="1" width="5" style="20" customWidth="1"/>
    <col min="2" max="2" width="11.28515625" style="24" customWidth="1"/>
    <col min="3" max="3" width="59.7109375" style="24" customWidth="1"/>
    <col min="4" max="4" width="6.28515625" style="24" customWidth="1"/>
    <col min="5" max="5" width="9.28515625" style="27" customWidth="1"/>
    <col min="6" max="6" width="8.28515625" style="24" customWidth="1"/>
    <col min="7" max="7" width="7" style="24" customWidth="1"/>
    <col min="8" max="8" width="10.28515625" style="24" customWidth="1"/>
    <col min="9" max="9" width="9.7109375" style="24" customWidth="1"/>
    <col min="10" max="10" width="8" style="24" customWidth="1"/>
    <col min="11" max="11" width="9" style="24" customWidth="1"/>
    <col min="12" max="14" width="10.28515625" style="24" customWidth="1"/>
    <col min="15" max="15" width="13" style="24" customWidth="1"/>
    <col min="16" max="16" width="11.28515625" style="24" customWidth="1"/>
    <col min="17" max="16384" width="9.28515625" style="24"/>
  </cols>
  <sheetData>
    <row r="1" spans="1:16">
      <c r="B1" s="21"/>
      <c r="C1" s="21"/>
      <c r="D1" s="21"/>
      <c r="E1" s="21"/>
      <c r="F1" s="21"/>
      <c r="G1" s="22" t="s">
        <v>10</v>
      </c>
      <c r="H1" s="23" t="str">
        <f>[10]Kopsavilkums!B15</f>
        <v>VI-2</v>
      </c>
      <c r="I1" s="21"/>
      <c r="J1" s="21"/>
      <c r="K1" s="21"/>
      <c r="L1" s="21"/>
      <c r="M1" s="21"/>
      <c r="N1" s="21"/>
      <c r="O1" s="21"/>
      <c r="P1" s="21"/>
    </row>
    <row r="2" spans="1:16">
      <c r="B2" s="25"/>
      <c r="C2" s="25"/>
      <c r="D2" s="25"/>
      <c r="E2" s="25"/>
      <c r="F2" s="25"/>
      <c r="G2" s="21" t="s">
        <v>423</v>
      </c>
      <c r="H2" s="25"/>
      <c r="I2" s="25"/>
      <c r="J2" s="25"/>
      <c r="K2" s="25"/>
      <c r="L2" s="25"/>
      <c r="M2" s="25"/>
      <c r="N2" s="25"/>
      <c r="O2" s="25"/>
      <c r="P2" s="25"/>
    </row>
    <row r="3" spans="1:16">
      <c r="C3" s="26"/>
      <c r="F3" s="28"/>
    </row>
    <row r="4" spans="1:16">
      <c r="A4" s="185" t="s">
        <v>401</v>
      </c>
    </row>
    <row r="5" spans="1:16">
      <c r="A5" s="185" t="s">
        <v>394</v>
      </c>
    </row>
    <row r="6" spans="1:16">
      <c r="A6" s="185" t="s">
        <v>395</v>
      </c>
      <c r="M6" s="29" t="s">
        <v>11</v>
      </c>
      <c r="O6" s="30">
        <f>P51</f>
        <v>0</v>
      </c>
      <c r="P6" s="29" t="s">
        <v>12</v>
      </c>
    </row>
    <row r="7" spans="1:16">
      <c r="A7" s="24" t="s">
        <v>13</v>
      </c>
    </row>
    <row r="8" spans="1:16">
      <c r="A8" s="29"/>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s="154" customFormat="1">
      <c r="A13" s="149"/>
      <c r="B13" s="149"/>
      <c r="C13" s="104" t="s">
        <v>219</v>
      </c>
      <c r="D13" s="150"/>
      <c r="E13" s="151"/>
      <c r="F13" s="152"/>
      <c r="G13" s="152"/>
      <c r="H13" s="152"/>
      <c r="I13" s="152"/>
      <c r="J13" s="152"/>
      <c r="K13" s="153"/>
      <c r="L13" s="152"/>
      <c r="M13" s="152"/>
      <c r="N13" s="152"/>
      <c r="O13" s="152"/>
      <c r="P13" s="153"/>
    </row>
    <row r="14" spans="1:16" s="154" customFormat="1" ht="16.5" customHeight="1">
      <c r="A14" s="149">
        <v>1</v>
      </c>
      <c r="B14" s="149" t="s">
        <v>29</v>
      </c>
      <c r="C14" s="94" t="s">
        <v>220</v>
      </c>
      <c r="D14" s="95" t="s">
        <v>60</v>
      </c>
      <c r="E14" s="151">
        <v>2000</v>
      </c>
      <c r="F14" s="152"/>
      <c r="G14" s="96"/>
      <c r="H14" s="54"/>
      <c r="I14" s="57"/>
      <c r="J14" s="57"/>
      <c r="K14" s="57"/>
      <c r="L14" s="57"/>
      <c r="M14" s="57"/>
      <c r="N14" s="57"/>
      <c r="O14" s="57"/>
      <c r="P14" s="57"/>
    </row>
    <row r="15" spans="1:16" s="154" customFormat="1">
      <c r="A15" s="149">
        <v>2</v>
      </c>
      <c r="B15" s="149" t="s">
        <v>29</v>
      </c>
      <c r="C15" s="94" t="s">
        <v>221</v>
      </c>
      <c r="D15" s="95" t="s">
        <v>60</v>
      </c>
      <c r="E15" s="151">
        <f>(E17+E24)*1.1*0.8</f>
        <v>3110.8000000000006</v>
      </c>
      <c r="F15" s="152"/>
      <c r="G15" s="96"/>
      <c r="H15" s="54"/>
      <c r="I15" s="57"/>
      <c r="J15" s="57"/>
      <c r="K15" s="57"/>
      <c r="L15" s="57"/>
      <c r="M15" s="57"/>
      <c r="N15" s="57"/>
      <c r="O15" s="57"/>
      <c r="P15" s="57"/>
    </row>
    <row r="16" spans="1:16" s="84" customFormat="1">
      <c r="A16" s="93"/>
      <c r="B16" s="33"/>
      <c r="C16" s="104" t="s">
        <v>222</v>
      </c>
      <c r="D16" s="95"/>
      <c r="E16" s="95"/>
      <c r="F16" s="152"/>
      <c r="G16" s="96"/>
      <c r="H16" s="54"/>
      <c r="I16" s="54"/>
      <c r="J16" s="55"/>
      <c r="K16" s="97"/>
      <c r="L16" s="97"/>
      <c r="M16" s="97"/>
      <c r="N16" s="97"/>
      <c r="O16" s="97"/>
      <c r="P16" s="97"/>
    </row>
    <row r="17" spans="1:16" s="84" customFormat="1" ht="15" customHeight="1">
      <c r="A17" s="93">
        <v>3</v>
      </c>
      <c r="B17" s="33" t="s">
        <v>29</v>
      </c>
      <c r="C17" s="94" t="s">
        <v>76</v>
      </c>
      <c r="D17" s="95" t="s">
        <v>77</v>
      </c>
      <c r="E17" s="98">
        <v>3162</v>
      </c>
      <c r="F17" s="106"/>
      <c r="G17" s="96"/>
      <c r="H17" s="54"/>
      <c r="I17" s="54"/>
      <c r="J17" s="55"/>
      <c r="K17" s="56"/>
      <c r="L17" s="57"/>
      <c r="M17" s="57"/>
      <c r="N17" s="57"/>
      <c r="O17" s="57"/>
      <c r="P17" s="57"/>
    </row>
    <row r="18" spans="1:16" s="84" customFormat="1" ht="15" customHeight="1">
      <c r="A18" s="93">
        <v>4</v>
      </c>
      <c r="B18" s="33" t="s">
        <v>29</v>
      </c>
      <c r="C18" s="94" t="s">
        <v>223</v>
      </c>
      <c r="D18" s="95" t="s">
        <v>77</v>
      </c>
      <c r="E18" s="98">
        <v>3162</v>
      </c>
      <c r="F18" s="106"/>
      <c r="G18" s="96"/>
      <c r="H18" s="54"/>
      <c r="I18" s="54"/>
      <c r="J18" s="106"/>
      <c r="K18" s="56"/>
      <c r="L18" s="57"/>
      <c r="M18" s="57"/>
      <c r="N18" s="57"/>
      <c r="O18" s="57"/>
      <c r="P18" s="57"/>
    </row>
    <row r="19" spans="1:16" s="84" customFormat="1" ht="15" customHeight="1">
      <c r="A19" s="93">
        <v>5</v>
      </c>
      <c r="B19" s="33" t="s">
        <v>29</v>
      </c>
      <c r="C19" s="94" t="s">
        <v>224</v>
      </c>
      <c r="D19" s="95" t="s">
        <v>77</v>
      </c>
      <c r="E19" s="98">
        <v>3162</v>
      </c>
      <c r="F19" s="106"/>
      <c r="G19" s="96"/>
      <c r="H19" s="54"/>
      <c r="I19" s="54"/>
      <c r="J19" s="106"/>
      <c r="K19" s="56"/>
      <c r="L19" s="57"/>
      <c r="M19" s="57"/>
      <c r="N19" s="57"/>
      <c r="O19" s="57"/>
      <c r="P19" s="57"/>
    </row>
    <row r="20" spans="1:16" s="84" customFormat="1" ht="15" customHeight="1">
      <c r="A20" s="93">
        <v>6</v>
      </c>
      <c r="B20" s="33" t="s">
        <v>29</v>
      </c>
      <c r="C20" s="94" t="s">
        <v>225</v>
      </c>
      <c r="D20" s="95" t="s">
        <v>77</v>
      </c>
      <c r="E20" s="98">
        <v>3162</v>
      </c>
      <c r="F20" s="106"/>
      <c r="G20" s="96"/>
      <c r="H20" s="54"/>
      <c r="I20" s="54"/>
      <c r="J20" s="106"/>
      <c r="K20" s="56"/>
      <c r="L20" s="57"/>
      <c r="M20" s="57"/>
      <c r="N20" s="57"/>
      <c r="O20" s="57"/>
      <c r="P20" s="57"/>
    </row>
    <row r="21" spans="1:16" s="84" customFormat="1" ht="15" customHeight="1">
      <c r="A21" s="93">
        <v>7</v>
      </c>
      <c r="B21" s="33" t="s">
        <v>29</v>
      </c>
      <c r="C21" s="94" t="s">
        <v>226</v>
      </c>
      <c r="D21" s="95" t="s">
        <v>77</v>
      </c>
      <c r="E21" s="98">
        <v>3162</v>
      </c>
      <c r="F21" s="106"/>
      <c r="G21" s="96"/>
      <c r="H21" s="54"/>
      <c r="I21" s="54"/>
      <c r="J21" s="106"/>
      <c r="K21" s="56"/>
      <c r="L21" s="57"/>
      <c r="M21" s="57"/>
      <c r="N21" s="57"/>
      <c r="O21" s="57"/>
      <c r="P21" s="57"/>
    </row>
    <row r="22" spans="1:16" s="84" customFormat="1" ht="15" customHeight="1">
      <c r="A22" s="93">
        <v>8</v>
      </c>
      <c r="B22" s="33" t="s">
        <v>29</v>
      </c>
      <c r="C22" s="94" t="s">
        <v>227</v>
      </c>
      <c r="D22" s="95" t="s">
        <v>77</v>
      </c>
      <c r="E22" s="98">
        <v>3162</v>
      </c>
      <c r="F22" s="106"/>
      <c r="G22" s="96"/>
      <c r="H22" s="54"/>
      <c r="I22" s="54"/>
      <c r="J22" s="106"/>
      <c r="K22" s="56"/>
      <c r="L22" s="57"/>
      <c r="M22" s="57"/>
      <c r="N22" s="57"/>
      <c r="O22" s="57"/>
      <c r="P22" s="57"/>
    </row>
    <row r="23" spans="1:16" s="84" customFormat="1">
      <c r="A23" s="93"/>
      <c r="B23" s="33"/>
      <c r="C23" s="104" t="s">
        <v>228</v>
      </c>
      <c r="D23" s="95"/>
      <c r="E23" s="95"/>
      <c r="F23" s="106"/>
      <c r="G23" s="96"/>
      <c r="H23" s="54"/>
      <c r="I23" s="54"/>
      <c r="J23" s="106"/>
      <c r="K23" s="56"/>
      <c r="L23" s="57"/>
      <c r="M23" s="57"/>
      <c r="N23" s="57"/>
      <c r="O23" s="57"/>
      <c r="P23" s="57"/>
    </row>
    <row r="24" spans="1:16" s="84" customFormat="1" ht="14.25" customHeight="1">
      <c r="A24" s="93">
        <v>9</v>
      </c>
      <c r="B24" s="33" t="s">
        <v>29</v>
      </c>
      <c r="C24" s="94" t="s">
        <v>76</v>
      </c>
      <c r="D24" s="95" t="s">
        <v>77</v>
      </c>
      <c r="E24" s="98">
        <v>373</v>
      </c>
      <c r="F24" s="106"/>
      <c r="G24" s="96"/>
      <c r="H24" s="54"/>
      <c r="I24" s="54"/>
      <c r="J24" s="106"/>
      <c r="K24" s="56"/>
      <c r="L24" s="57"/>
      <c r="M24" s="57"/>
      <c r="N24" s="57"/>
      <c r="O24" s="57"/>
      <c r="P24" s="57"/>
    </row>
    <row r="25" spans="1:16" s="84" customFormat="1" ht="14.25" customHeight="1">
      <c r="A25" s="93">
        <v>10</v>
      </c>
      <c r="B25" s="33" t="s">
        <v>29</v>
      </c>
      <c r="C25" s="94" t="s">
        <v>223</v>
      </c>
      <c r="D25" s="95" t="s">
        <v>77</v>
      </c>
      <c r="E25" s="98">
        <v>373</v>
      </c>
      <c r="F25" s="106"/>
      <c r="G25" s="96"/>
      <c r="H25" s="54"/>
      <c r="I25" s="54"/>
      <c r="J25" s="106"/>
      <c r="K25" s="56"/>
      <c r="L25" s="57"/>
      <c r="M25" s="57"/>
      <c r="N25" s="57"/>
      <c r="O25" s="57"/>
      <c r="P25" s="57"/>
    </row>
    <row r="26" spans="1:16" s="84" customFormat="1" ht="14.25" customHeight="1">
      <c r="A26" s="93">
        <v>11</v>
      </c>
      <c r="B26" s="33" t="s">
        <v>29</v>
      </c>
      <c r="C26" s="94" t="s">
        <v>224</v>
      </c>
      <c r="D26" s="95" t="s">
        <v>77</v>
      </c>
      <c r="E26" s="98">
        <v>373</v>
      </c>
      <c r="F26" s="106"/>
      <c r="G26" s="96"/>
      <c r="H26" s="54"/>
      <c r="I26" s="54"/>
      <c r="J26" s="106"/>
      <c r="K26" s="56"/>
      <c r="L26" s="57"/>
      <c r="M26" s="57"/>
      <c r="N26" s="57"/>
      <c r="O26" s="57"/>
      <c r="P26" s="57"/>
    </row>
    <row r="27" spans="1:16" s="84" customFormat="1" ht="14.25" customHeight="1">
      <c r="A27" s="93">
        <v>12</v>
      </c>
      <c r="B27" s="33" t="s">
        <v>29</v>
      </c>
      <c r="C27" s="94" t="s">
        <v>229</v>
      </c>
      <c r="D27" s="95" t="s">
        <v>77</v>
      </c>
      <c r="E27" s="98">
        <v>373</v>
      </c>
      <c r="F27" s="106"/>
      <c r="G27" s="96"/>
      <c r="H27" s="54"/>
      <c r="I27" s="54"/>
      <c r="J27" s="106"/>
      <c r="K27" s="56"/>
      <c r="L27" s="57"/>
      <c r="M27" s="57"/>
      <c r="N27" s="57"/>
      <c r="O27" s="57"/>
      <c r="P27" s="57"/>
    </row>
    <row r="28" spans="1:16" s="84" customFormat="1" ht="14.25" customHeight="1">
      <c r="A28" s="93">
        <v>13</v>
      </c>
      <c r="B28" s="33" t="s">
        <v>29</v>
      </c>
      <c r="C28" s="94" t="s">
        <v>230</v>
      </c>
      <c r="D28" s="95" t="s">
        <v>77</v>
      </c>
      <c r="E28" s="98">
        <v>373</v>
      </c>
      <c r="F28" s="106"/>
      <c r="G28" s="96"/>
      <c r="H28" s="54"/>
      <c r="I28" s="54"/>
      <c r="J28" s="106"/>
      <c r="K28" s="56"/>
      <c r="L28" s="57"/>
      <c r="M28" s="57"/>
      <c r="N28" s="57"/>
      <c r="O28" s="57"/>
      <c r="P28" s="57"/>
    </row>
    <row r="29" spans="1:16" s="84" customFormat="1" ht="14.25" customHeight="1">
      <c r="A29" s="93">
        <v>14</v>
      </c>
      <c r="B29" s="33" t="s">
        <v>29</v>
      </c>
      <c r="C29" s="94" t="s">
        <v>231</v>
      </c>
      <c r="D29" s="95" t="s">
        <v>77</v>
      </c>
      <c r="E29" s="98">
        <v>373</v>
      </c>
      <c r="F29" s="106"/>
      <c r="G29" s="96"/>
      <c r="H29" s="54"/>
      <c r="I29" s="54"/>
      <c r="J29" s="106"/>
      <c r="K29" s="56"/>
      <c r="L29" s="57"/>
      <c r="M29" s="57"/>
      <c r="N29" s="57"/>
      <c r="O29" s="57"/>
      <c r="P29" s="57"/>
    </row>
    <row r="30" spans="1:16" s="84" customFormat="1" ht="14.25" customHeight="1">
      <c r="A30" s="93">
        <v>15</v>
      </c>
      <c r="B30" s="33" t="s">
        <v>29</v>
      </c>
      <c r="C30" s="94" t="s">
        <v>232</v>
      </c>
      <c r="D30" s="95" t="s">
        <v>77</v>
      </c>
      <c r="E30" s="98">
        <v>373</v>
      </c>
      <c r="F30" s="106"/>
      <c r="G30" s="96"/>
      <c r="H30" s="54"/>
      <c r="I30" s="54"/>
      <c r="J30" s="106"/>
      <c r="K30" s="56"/>
      <c r="L30" s="57"/>
      <c r="M30" s="57"/>
      <c r="N30" s="57"/>
      <c r="O30" s="57"/>
      <c r="P30" s="57"/>
    </row>
    <row r="31" spans="1:16" s="84" customFormat="1">
      <c r="A31" s="93"/>
      <c r="B31" s="33"/>
      <c r="C31" s="104" t="s">
        <v>233</v>
      </c>
      <c r="D31" s="95"/>
      <c r="E31" s="95"/>
      <c r="F31" s="106"/>
      <c r="G31" s="96"/>
      <c r="H31" s="54"/>
      <c r="I31" s="54"/>
      <c r="J31" s="106"/>
      <c r="K31" s="56"/>
      <c r="L31" s="57"/>
      <c r="M31" s="57"/>
      <c r="N31" s="57"/>
      <c r="O31" s="57"/>
      <c r="P31" s="57"/>
    </row>
    <row r="32" spans="1:16" s="84" customFormat="1" ht="17.25" customHeight="1">
      <c r="A32" s="93">
        <v>16</v>
      </c>
      <c r="B32" s="33" t="s">
        <v>29</v>
      </c>
      <c r="C32" s="94" t="s">
        <v>234</v>
      </c>
      <c r="D32" s="95" t="s">
        <v>30</v>
      </c>
      <c r="E32" s="155">
        <v>337</v>
      </c>
      <c r="F32" s="106"/>
      <c r="G32" s="96"/>
      <c r="H32" s="54"/>
      <c r="I32" s="54"/>
      <c r="J32" s="106"/>
      <c r="K32" s="56"/>
      <c r="L32" s="57"/>
      <c r="M32" s="57"/>
      <c r="N32" s="57"/>
      <c r="O32" s="57"/>
      <c r="P32" s="57"/>
    </row>
    <row r="33" spans="1:16" s="84" customFormat="1" ht="17.25" customHeight="1">
      <c r="A33" s="93">
        <v>17</v>
      </c>
      <c r="B33" s="33" t="s">
        <v>29</v>
      </c>
      <c r="C33" s="94" t="s">
        <v>235</v>
      </c>
      <c r="D33" s="95" t="s">
        <v>30</v>
      </c>
      <c r="E33" s="98">
        <v>162</v>
      </c>
      <c r="F33" s="106"/>
      <c r="G33" s="96"/>
      <c r="H33" s="54"/>
      <c r="I33" s="54"/>
      <c r="J33" s="106"/>
      <c r="K33" s="56"/>
      <c r="L33" s="57"/>
      <c r="M33" s="57"/>
      <c r="N33" s="57"/>
      <c r="O33" s="57"/>
      <c r="P33" s="57"/>
    </row>
    <row r="34" spans="1:16" s="84" customFormat="1" ht="17.25" customHeight="1">
      <c r="A34" s="93">
        <v>18</v>
      </c>
      <c r="B34" s="33" t="s">
        <v>29</v>
      </c>
      <c r="C34" s="94" t="s">
        <v>236</v>
      </c>
      <c r="D34" s="95" t="s">
        <v>30</v>
      </c>
      <c r="E34" s="98">
        <v>5</v>
      </c>
      <c r="F34" s="133"/>
      <c r="G34" s="96"/>
      <c r="H34" s="54"/>
      <c r="I34" s="54"/>
      <c r="J34" s="106"/>
      <c r="K34" s="56"/>
      <c r="L34" s="57"/>
      <c r="M34" s="57"/>
      <c r="N34" s="57"/>
      <c r="O34" s="57"/>
      <c r="P34" s="57"/>
    </row>
    <row r="35" spans="1:16" s="84" customFormat="1" ht="17.25" customHeight="1">
      <c r="A35" s="93">
        <v>19</v>
      </c>
      <c r="B35" s="33" t="s">
        <v>29</v>
      </c>
      <c r="C35" s="94" t="s">
        <v>237</v>
      </c>
      <c r="D35" s="95" t="s">
        <v>30</v>
      </c>
      <c r="E35" s="98">
        <v>5</v>
      </c>
      <c r="F35" s="106"/>
      <c r="G35" s="96"/>
      <c r="H35" s="54"/>
      <c r="I35" s="54"/>
      <c r="J35" s="106"/>
      <c r="K35" s="56"/>
      <c r="L35" s="57"/>
      <c r="M35" s="57"/>
      <c r="N35" s="57"/>
      <c r="O35" s="57"/>
      <c r="P35" s="57"/>
    </row>
    <row r="36" spans="1:16" s="84" customFormat="1" ht="17.25" customHeight="1">
      <c r="A36" s="93">
        <v>20</v>
      </c>
      <c r="B36" s="33" t="s">
        <v>29</v>
      </c>
      <c r="C36" s="94" t="s">
        <v>238</v>
      </c>
      <c r="D36" s="95" t="s">
        <v>30</v>
      </c>
      <c r="E36" s="98">
        <v>2</v>
      </c>
      <c r="F36" s="106"/>
      <c r="G36" s="96"/>
      <c r="H36" s="54"/>
      <c r="I36" s="54"/>
      <c r="J36" s="106"/>
      <c r="K36" s="56"/>
      <c r="L36" s="57"/>
      <c r="M36" s="57"/>
      <c r="N36" s="57"/>
      <c r="O36" s="57"/>
      <c r="P36" s="57"/>
    </row>
    <row r="37" spans="1:16" s="84" customFormat="1" ht="17.25" customHeight="1">
      <c r="A37" s="93">
        <v>21</v>
      </c>
      <c r="B37" s="33" t="s">
        <v>29</v>
      </c>
      <c r="C37" s="94" t="s">
        <v>239</v>
      </c>
      <c r="D37" s="95" t="s">
        <v>30</v>
      </c>
      <c r="E37" s="98">
        <v>11</v>
      </c>
      <c r="F37" s="106"/>
      <c r="G37" s="96"/>
      <c r="H37" s="54"/>
      <c r="I37" s="54"/>
      <c r="J37" s="106"/>
      <c r="K37" s="56"/>
      <c r="L37" s="57"/>
      <c r="M37" s="57"/>
      <c r="N37" s="57"/>
      <c r="O37" s="57"/>
      <c r="P37" s="57"/>
    </row>
    <row r="38" spans="1:16" s="84" customFormat="1" ht="17.25" customHeight="1">
      <c r="A38" s="93">
        <v>22</v>
      </c>
      <c r="B38" s="33" t="s">
        <v>29</v>
      </c>
      <c r="C38" s="94" t="s">
        <v>240</v>
      </c>
      <c r="D38" s="95" t="s">
        <v>30</v>
      </c>
      <c r="E38" s="98">
        <v>71</v>
      </c>
      <c r="F38" s="106"/>
      <c r="G38" s="96"/>
      <c r="H38" s="54"/>
      <c r="I38" s="54"/>
      <c r="J38" s="106"/>
      <c r="K38" s="56"/>
      <c r="L38" s="57"/>
      <c r="M38" s="57"/>
      <c r="N38" s="57"/>
      <c r="O38" s="57"/>
      <c r="P38" s="57"/>
    </row>
    <row r="39" spans="1:16" s="84" customFormat="1">
      <c r="A39" s="93"/>
      <c r="B39" s="33"/>
      <c r="C39" s="104" t="s">
        <v>241</v>
      </c>
      <c r="D39" s="95"/>
      <c r="E39" s="95"/>
      <c r="F39" s="106"/>
      <c r="G39" s="96"/>
      <c r="H39" s="54"/>
      <c r="I39" s="54"/>
      <c r="J39" s="106"/>
      <c r="K39" s="56"/>
      <c r="L39" s="57"/>
      <c r="M39" s="57"/>
      <c r="N39" s="57"/>
      <c r="O39" s="57"/>
      <c r="P39" s="57"/>
    </row>
    <row r="40" spans="1:16" s="84" customFormat="1" ht="15.75" customHeight="1">
      <c r="A40" s="93">
        <v>23</v>
      </c>
      <c r="B40" s="33" t="s">
        <v>29</v>
      </c>
      <c r="C40" s="94" t="s">
        <v>242</v>
      </c>
      <c r="D40" s="95" t="s">
        <v>243</v>
      </c>
      <c r="E40" s="155">
        <v>1</v>
      </c>
      <c r="F40" s="106"/>
      <c r="G40" s="96"/>
      <c r="H40" s="54"/>
      <c r="I40" s="54"/>
      <c r="J40" s="54"/>
      <c r="K40" s="56"/>
      <c r="L40" s="57"/>
      <c r="M40" s="57"/>
      <c r="N40" s="57"/>
      <c r="O40" s="57"/>
      <c r="P40" s="57"/>
    </row>
    <row r="41" spans="1:16" s="84" customFormat="1" ht="15.75" customHeight="1">
      <c r="A41" s="93">
        <v>24</v>
      </c>
      <c r="B41" s="33" t="s">
        <v>29</v>
      </c>
      <c r="C41" s="94" t="s">
        <v>244</v>
      </c>
      <c r="D41" s="95" t="s">
        <v>243</v>
      </c>
      <c r="E41" s="98">
        <v>6</v>
      </c>
      <c r="F41" s="106"/>
      <c r="G41" s="96"/>
      <c r="H41" s="54"/>
      <c r="I41" s="54"/>
      <c r="J41" s="54"/>
      <c r="K41" s="56"/>
      <c r="L41" s="57"/>
      <c r="M41" s="57"/>
      <c r="N41" s="57"/>
      <c r="O41" s="57"/>
      <c r="P41" s="57"/>
    </row>
    <row r="42" spans="1:16" s="84" customFormat="1" ht="15.75" customHeight="1">
      <c r="A42" s="93">
        <v>25</v>
      </c>
      <c r="B42" s="33" t="s">
        <v>29</v>
      </c>
      <c r="C42" s="94" t="s">
        <v>245</v>
      </c>
      <c r="D42" s="95" t="s">
        <v>243</v>
      </c>
      <c r="E42" s="98">
        <v>4</v>
      </c>
      <c r="F42" s="106"/>
      <c r="G42" s="96"/>
      <c r="H42" s="54"/>
      <c r="I42" s="54"/>
      <c r="J42" s="54"/>
      <c r="K42" s="56"/>
      <c r="L42" s="57"/>
      <c r="M42" s="57"/>
      <c r="N42" s="57"/>
      <c r="O42" s="57"/>
      <c r="P42" s="57"/>
    </row>
    <row r="43" spans="1:16" s="84" customFormat="1" ht="15.75" customHeight="1">
      <c r="A43" s="93">
        <v>26</v>
      </c>
      <c r="B43" s="33" t="s">
        <v>29</v>
      </c>
      <c r="C43" s="94" t="s">
        <v>246</v>
      </c>
      <c r="D43" s="95" t="s">
        <v>243</v>
      </c>
      <c r="E43" s="98">
        <v>1</v>
      </c>
      <c r="F43" s="106"/>
      <c r="G43" s="96"/>
      <c r="H43" s="54"/>
      <c r="I43" s="54"/>
      <c r="J43" s="54"/>
      <c r="K43" s="56"/>
      <c r="L43" s="57"/>
      <c r="M43" s="57"/>
      <c r="N43" s="57"/>
      <c r="O43" s="57"/>
      <c r="P43" s="57"/>
    </row>
    <row r="44" spans="1:16" s="84" customFormat="1" ht="25.5">
      <c r="A44" s="93">
        <v>27</v>
      </c>
      <c r="B44" s="33" t="s">
        <v>29</v>
      </c>
      <c r="C44" s="94" t="s">
        <v>247</v>
      </c>
      <c r="D44" s="95" t="s">
        <v>243</v>
      </c>
      <c r="E44" s="98">
        <v>2</v>
      </c>
      <c r="F44" s="106"/>
      <c r="G44" s="96"/>
      <c r="H44" s="54"/>
      <c r="I44" s="54"/>
      <c r="J44" s="54"/>
      <c r="K44" s="56"/>
      <c r="L44" s="57"/>
      <c r="M44" s="57"/>
      <c r="N44" s="57"/>
      <c r="O44" s="57"/>
      <c r="P44" s="57"/>
    </row>
    <row r="45" spans="1:16" s="84" customFormat="1" ht="17.25" customHeight="1">
      <c r="A45" s="93">
        <v>28</v>
      </c>
      <c r="B45" s="33" t="s">
        <v>29</v>
      </c>
      <c r="C45" s="94" t="s">
        <v>248</v>
      </c>
      <c r="D45" s="95" t="s">
        <v>243</v>
      </c>
      <c r="E45" s="98">
        <v>2</v>
      </c>
      <c r="F45" s="106"/>
      <c r="G45" s="96"/>
      <c r="H45" s="54"/>
      <c r="I45" s="54"/>
      <c r="J45" s="54"/>
      <c r="K45" s="56"/>
      <c r="L45" s="57"/>
      <c r="M45" s="57"/>
      <c r="N45" s="57"/>
      <c r="O45" s="57"/>
      <c r="P45" s="57"/>
    </row>
    <row r="46" spans="1:16" s="84" customFormat="1" ht="17.25" customHeight="1">
      <c r="A46" s="93">
        <v>29</v>
      </c>
      <c r="B46" s="33" t="s">
        <v>29</v>
      </c>
      <c r="C46" s="94" t="s">
        <v>249</v>
      </c>
      <c r="D46" s="95" t="s">
        <v>243</v>
      </c>
      <c r="E46" s="98">
        <v>2</v>
      </c>
      <c r="F46" s="106"/>
      <c r="G46" s="96"/>
      <c r="H46" s="54"/>
      <c r="I46" s="54"/>
      <c r="J46" s="54"/>
      <c r="K46" s="56"/>
      <c r="L46" s="57"/>
      <c r="M46" s="57"/>
      <c r="N46" s="57"/>
      <c r="O46" s="57"/>
      <c r="P46" s="57"/>
    </row>
    <row r="47" spans="1:16" s="84" customFormat="1" ht="17.25" customHeight="1">
      <c r="A47" s="93">
        <v>30</v>
      </c>
      <c r="B47" s="33" t="s">
        <v>29</v>
      </c>
      <c r="C47" s="94" t="s">
        <v>250</v>
      </c>
      <c r="D47" s="95" t="s">
        <v>243</v>
      </c>
      <c r="E47" s="98">
        <v>7</v>
      </c>
      <c r="F47" s="106"/>
      <c r="G47" s="96"/>
      <c r="H47" s="54"/>
      <c r="I47" s="54"/>
      <c r="J47" s="54"/>
      <c r="K47" s="56"/>
      <c r="L47" s="57"/>
      <c r="M47" s="57"/>
      <c r="N47" s="57"/>
      <c r="O47" s="57"/>
      <c r="P47" s="57"/>
    </row>
    <row r="48" spans="1:16" s="84" customFormat="1" ht="17.25" customHeight="1">
      <c r="A48" s="93">
        <v>31</v>
      </c>
      <c r="B48" s="33" t="s">
        <v>29</v>
      </c>
      <c r="C48" s="94" t="s">
        <v>251</v>
      </c>
      <c r="D48" s="95" t="s">
        <v>30</v>
      </c>
      <c r="E48" s="98">
        <v>512.5</v>
      </c>
      <c r="F48" s="106"/>
      <c r="G48" s="96"/>
      <c r="H48" s="54"/>
      <c r="I48" s="54"/>
      <c r="J48" s="54"/>
      <c r="K48" s="56"/>
      <c r="L48" s="57"/>
      <c r="M48" s="57"/>
      <c r="N48" s="57"/>
      <c r="O48" s="57"/>
      <c r="P48" s="57"/>
    </row>
    <row r="49" spans="1:16" s="84" customFormat="1" ht="17.25" customHeight="1">
      <c r="A49" s="93">
        <v>32</v>
      </c>
      <c r="B49" s="33" t="s">
        <v>29</v>
      </c>
      <c r="C49" s="94" t="s">
        <v>252</v>
      </c>
      <c r="D49" s="95" t="s">
        <v>243</v>
      </c>
      <c r="E49" s="98">
        <v>8</v>
      </c>
      <c r="F49" s="106"/>
      <c r="G49" s="96"/>
      <c r="H49" s="54"/>
      <c r="I49" s="54"/>
      <c r="J49" s="54"/>
      <c r="K49" s="56"/>
      <c r="L49" s="57"/>
      <c r="M49" s="57"/>
      <c r="N49" s="57"/>
      <c r="O49" s="57"/>
      <c r="P49" s="57"/>
    </row>
    <row r="50" spans="1:16" s="84" customFormat="1" ht="17.25" customHeight="1">
      <c r="A50" s="93">
        <v>33</v>
      </c>
      <c r="B50" s="33" t="s">
        <v>29</v>
      </c>
      <c r="C50" s="94" t="s">
        <v>253</v>
      </c>
      <c r="D50" s="95" t="s">
        <v>30</v>
      </c>
      <c r="E50" s="98">
        <v>28.6</v>
      </c>
      <c r="F50" s="106"/>
      <c r="G50" s="96"/>
      <c r="H50" s="54"/>
      <c r="I50" s="54"/>
      <c r="J50" s="54"/>
      <c r="K50" s="56"/>
      <c r="L50" s="57"/>
      <c r="M50" s="57"/>
      <c r="N50" s="57"/>
      <c r="O50" s="57"/>
      <c r="P50" s="57"/>
    </row>
    <row r="51" spans="1:16">
      <c r="A51" s="60"/>
      <c r="B51" s="61"/>
      <c r="D51" s="61"/>
      <c r="E51" s="61"/>
      <c r="F51" s="63"/>
      <c r="G51" s="63"/>
      <c r="H51" s="63"/>
      <c r="I51" s="63"/>
      <c r="J51" s="63"/>
      <c r="K51" s="64" t="s">
        <v>34</v>
      </c>
      <c r="L51" s="65">
        <f>SUM(L13:L50)</f>
        <v>0</v>
      </c>
      <c r="M51" s="65">
        <f>SUM(M13:M50)</f>
        <v>0</v>
      </c>
      <c r="N51" s="65">
        <f>SUM(N13:N50)</f>
        <v>0</v>
      </c>
      <c r="O51" s="65">
        <f>SUM(O13:O50)</f>
        <v>0</v>
      </c>
      <c r="P51" s="65">
        <f>SUM(P13:P50)</f>
        <v>0</v>
      </c>
    </row>
    <row r="52" spans="1:16" ht="15">
      <c r="A52" s="60"/>
      <c r="B52" s="217" t="s">
        <v>396</v>
      </c>
      <c r="C52" s="218"/>
      <c r="D52"/>
      <c r="E52" s="61"/>
      <c r="F52" s="63"/>
      <c r="G52" s="63"/>
      <c r="H52" s="63"/>
      <c r="I52" s="63"/>
      <c r="J52" s="63"/>
      <c r="K52" s="63"/>
      <c r="L52" s="63"/>
      <c r="M52" s="63"/>
      <c r="N52" s="63"/>
      <c r="O52" s="63"/>
      <c r="P52" s="63"/>
    </row>
    <row r="53" spans="1:16" s="66" customFormat="1" ht="15">
      <c r="B53" s="217"/>
      <c r="C53" s="208" t="s">
        <v>397</v>
      </c>
      <c r="D53"/>
      <c r="E53" s="39"/>
      <c r="F53" s="67"/>
      <c r="G53" s="67"/>
      <c r="H53" s="67"/>
      <c r="I53" s="67"/>
      <c r="J53" s="67"/>
      <c r="K53" s="68"/>
    </row>
    <row r="54" spans="1:16" s="66" customFormat="1">
      <c r="B54" s="217" t="s">
        <v>398</v>
      </c>
      <c r="C54" s="209"/>
      <c r="D54" s="205"/>
      <c r="E54" s="39"/>
      <c r="F54" s="67"/>
      <c r="G54" s="67"/>
      <c r="H54" s="67"/>
      <c r="I54" s="67"/>
      <c r="J54" s="67"/>
      <c r="K54" s="68"/>
    </row>
    <row r="55" spans="1:16" s="66" customFormat="1" ht="15">
      <c r="B55" s="217" t="s">
        <v>399</v>
      </c>
      <c r="C55" s="210"/>
      <c r="D55"/>
      <c r="E55" s="39"/>
      <c r="F55" s="68"/>
      <c r="G55" s="68"/>
      <c r="H55" s="68"/>
      <c r="I55" s="68"/>
      <c r="J55" s="68"/>
      <c r="K55" s="68"/>
    </row>
    <row r="56" spans="1:16" s="66" customFormat="1" ht="15">
      <c r="B56" s="217"/>
      <c r="C56" s="208" t="s">
        <v>397</v>
      </c>
      <c r="D56"/>
      <c r="E56" s="39"/>
      <c r="O56" s="156"/>
    </row>
    <row r="57" spans="1:16" s="66" customFormat="1">
      <c r="B57" s="217" t="s">
        <v>398</v>
      </c>
      <c r="C57" s="209"/>
      <c r="D57" s="205"/>
      <c r="E57" s="39"/>
    </row>
    <row r="58" spans="1:16">
      <c r="F58" s="31"/>
      <c r="G58" s="31"/>
      <c r="H58" s="31"/>
      <c r="I58" s="31"/>
      <c r="J58" s="63"/>
      <c r="K58" s="63"/>
      <c r="L58" s="63"/>
      <c r="M58" s="63"/>
      <c r="N58" s="31"/>
      <c r="O58" s="31"/>
      <c r="P58" s="31"/>
    </row>
    <row r="59" spans="1:16">
      <c r="F59" s="31"/>
      <c r="G59" s="31"/>
      <c r="H59" s="31"/>
      <c r="I59" s="31"/>
      <c r="J59" s="31"/>
      <c r="K59" s="31"/>
      <c r="L59" s="31"/>
      <c r="M59" s="31"/>
      <c r="N59" s="31"/>
      <c r="O59" s="31"/>
      <c r="P59" s="31"/>
    </row>
    <row r="60" spans="1:16">
      <c r="F60" s="31"/>
      <c r="G60" s="31"/>
      <c r="H60" s="31"/>
      <c r="I60" s="31"/>
      <c r="J60" s="31"/>
      <c r="K60" s="31"/>
      <c r="L60" s="31"/>
      <c r="M60" s="31"/>
      <c r="N60" s="31"/>
      <c r="O60" s="31"/>
      <c r="P60" s="31"/>
    </row>
    <row r="61" spans="1:16">
      <c r="F61" s="31"/>
      <c r="G61" s="31"/>
      <c r="H61" s="31"/>
      <c r="I61" s="31"/>
      <c r="J61" s="31"/>
      <c r="K61" s="31"/>
      <c r="L61" s="31"/>
      <c r="M61" s="31"/>
      <c r="N61" s="31"/>
      <c r="O61" s="31"/>
      <c r="P61" s="31"/>
    </row>
    <row r="62" spans="1:16">
      <c r="F62" s="31"/>
      <c r="G62" s="31"/>
      <c r="H62" s="31"/>
      <c r="I62" s="31"/>
      <c r="J62" s="31"/>
      <c r="K62" s="31"/>
      <c r="L62" s="31"/>
      <c r="M62" s="31"/>
      <c r="N62" s="31"/>
      <c r="O62" s="31"/>
      <c r="P62" s="31"/>
    </row>
    <row r="63" spans="1:16">
      <c r="F63" s="31"/>
      <c r="G63" s="31"/>
      <c r="H63" s="31"/>
      <c r="I63" s="31"/>
      <c r="J63" s="31"/>
      <c r="K63" s="31"/>
      <c r="L63" s="31"/>
      <c r="M63" s="31"/>
      <c r="N63" s="31"/>
      <c r="O63" s="31"/>
      <c r="P63" s="31"/>
    </row>
    <row r="64" spans="1:16">
      <c r="F64" s="31"/>
      <c r="G64" s="31"/>
      <c r="H64" s="31"/>
      <c r="I64" s="31"/>
      <c r="J64" s="31"/>
      <c r="K64" s="31"/>
      <c r="L64" s="31"/>
      <c r="M64" s="31"/>
      <c r="N64" s="31"/>
      <c r="O64" s="31"/>
      <c r="P64" s="31"/>
    </row>
    <row r="65" spans="6:16">
      <c r="F65" s="31"/>
      <c r="G65" s="31"/>
      <c r="H65" s="31"/>
      <c r="I65" s="31"/>
      <c r="J65" s="31"/>
      <c r="K65" s="31"/>
      <c r="L65" s="31"/>
      <c r="M65" s="31"/>
      <c r="N65" s="31"/>
      <c r="O65" s="31"/>
      <c r="P65" s="31"/>
    </row>
    <row r="66" spans="6:16">
      <c r="F66" s="31"/>
      <c r="G66" s="31"/>
      <c r="H66" s="31"/>
      <c r="I66" s="31"/>
      <c r="J66" s="31"/>
      <c r="K66" s="31"/>
      <c r="L66" s="31"/>
      <c r="M66" s="31"/>
      <c r="N66" s="31"/>
      <c r="O66" s="31"/>
      <c r="P66" s="31"/>
    </row>
    <row r="67" spans="6:16">
      <c r="F67" s="31"/>
      <c r="G67" s="31"/>
      <c r="H67" s="31"/>
      <c r="I67" s="31"/>
      <c r="J67" s="31"/>
      <c r="K67" s="31"/>
      <c r="L67" s="31"/>
      <c r="M67" s="31"/>
      <c r="N67" s="31"/>
      <c r="O67" s="31"/>
      <c r="P67" s="31"/>
    </row>
    <row r="68" spans="6:16">
      <c r="F68" s="31"/>
      <c r="G68" s="31"/>
      <c r="H68" s="31"/>
      <c r="I68" s="31"/>
      <c r="J68" s="31"/>
      <c r="K68" s="31"/>
      <c r="L68" s="31"/>
      <c r="M68" s="31"/>
      <c r="N68" s="31"/>
      <c r="O68" s="31"/>
      <c r="P68" s="31"/>
    </row>
    <row r="69" spans="6:16">
      <c r="F69" s="31"/>
      <c r="G69" s="31"/>
      <c r="H69" s="31"/>
      <c r="I69" s="31"/>
      <c r="J69" s="31"/>
      <c r="K69" s="31"/>
      <c r="L69" s="31"/>
      <c r="M69" s="31"/>
      <c r="N69" s="31"/>
      <c r="O69" s="31"/>
      <c r="P69" s="31"/>
    </row>
    <row r="70" spans="6:16">
      <c r="F70" s="31"/>
      <c r="G70" s="31"/>
      <c r="H70" s="31"/>
      <c r="I70" s="31"/>
      <c r="J70" s="31"/>
      <c r="K70" s="31"/>
      <c r="L70" s="31"/>
      <c r="M70" s="31"/>
      <c r="N70" s="31"/>
      <c r="O70" s="31"/>
      <c r="P70" s="31"/>
    </row>
    <row r="71" spans="6:16">
      <c r="F71" s="31"/>
      <c r="G71" s="31"/>
      <c r="H71" s="31"/>
      <c r="I71" s="31"/>
      <c r="J71" s="31"/>
      <c r="K71" s="31"/>
      <c r="L71" s="31"/>
      <c r="M71" s="31"/>
      <c r="N71" s="31"/>
      <c r="O71" s="31"/>
      <c r="P71" s="31"/>
    </row>
    <row r="72" spans="6:16">
      <c r="F72" s="31"/>
      <c r="G72" s="31"/>
      <c r="H72" s="31"/>
      <c r="I72" s="31"/>
      <c r="J72" s="31"/>
      <c r="K72" s="31"/>
      <c r="L72" s="31"/>
      <c r="M72" s="31"/>
      <c r="N72" s="31"/>
      <c r="O72" s="31"/>
      <c r="P72" s="31"/>
    </row>
    <row r="73" spans="6:16">
      <c r="F73" s="31"/>
      <c r="G73" s="31"/>
      <c r="H73" s="31"/>
      <c r="I73" s="31"/>
      <c r="J73" s="31"/>
      <c r="K73" s="31"/>
      <c r="L73" s="31"/>
      <c r="M73" s="31"/>
      <c r="N73" s="31"/>
      <c r="O73" s="31"/>
      <c r="P73" s="31"/>
    </row>
    <row r="74" spans="6:16">
      <c r="F74" s="31"/>
      <c r="G74" s="31"/>
      <c r="H74" s="31"/>
      <c r="I74" s="31"/>
      <c r="J74" s="31"/>
      <c r="K74" s="31"/>
      <c r="L74" s="31"/>
      <c r="M74" s="31"/>
      <c r="N74" s="31"/>
      <c r="O74" s="31"/>
      <c r="P74" s="31"/>
    </row>
    <row r="75" spans="6:16">
      <c r="F75" s="31"/>
      <c r="G75" s="31"/>
      <c r="H75" s="31"/>
      <c r="I75" s="31"/>
      <c r="J75" s="31"/>
      <c r="K75" s="31"/>
      <c r="L75" s="31"/>
      <c r="M75" s="31"/>
      <c r="N75" s="31"/>
      <c r="O75" s="31"/>
      <c r="P75" s="31"/>
    </row>
    <row r="76" spans="6:16">
      <c r="F76" s="31"/>
      <c r="G76" s="31"/>
      <c r="H76" s="31"/>
      <c r="I76" s="31"/>
      <c r="J76" s="31"/>
      <c r="K76" s="31"/>
      <c r="L76" s="31"/>
      <c r="M76" s="31"/>
      <c r="N76" s="31"/>
      <c r="O76" s="31"/>
      <c r="P76" s="31"/>
    </row>
    <row r="77" spans="6:16">
      <c r="F77" s="31"/>
      <c r="G77" s="31"/>
      <c r="H77" s="31"/>
      <c r="I77" s="31"/>
      <c r="J77" s="31"/>
      <c r="K77" s="31"/>
      <c r="L77" s="31"/>
      <c r="M77" s="31"/>
      <c r="N77" s="31"/>
      <c r="O77" s="31"/>
      <c r="P77" s="31"/>
    </row>
    <row r="78" spans="6:16">
      <c r="F78" s="31"/>
      <c r="G78" s="31"/>
      <c r="H78" s="31"/>
      <c r="I78" s="31"/>
      <c r="J78" s="31"/>
      <c r="K78" s="31"/>
      <c r="L78" s="31"/>
      <c r="M78" s="31"/>
      <c r="N78" s="31"/>
      <c r="O78" s="31"/>
      <c r="P78" s="31"/>
    </row>
    <row r="79" spans="6:16">
      <c r="F79" s="31"/>
      <c r="G79" s="31"/>
      <c r="H79" s="31"/>
      <c r="I79" s="31"/>
      <c r="J79" s="31"/>
      <c r="K79" s="31"/>
      <c r="L79" s="31"/>
      <c r="M79" s="31"/>
      <c r="N79" s="31"/>
      <c r="O79" s="31"/>
      <c r="P79" s="31"/>
    </row>
    <row r="80" spans="6: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row r="305" spans="6:16">
      <c r="F305" s="31"/>
      <c r="G305" s="31"/>
      <c r="H305" s="31"/>
      <c r="I305" s="31"/>
      <c r="J305" s="31"/>
      <c r="K305" s="31"/>
      <c r="L305" s="31"/>
      <c r="M305" s="31"/>
      <c r="N305" s="31"/>
      <c r="O305" s="31"/>
      <c r="P305" s="31"/>
    </row>
    <row r="306" spans="6:16">
      <c r="F306" s="31"/>
      <c r="G306" s="31"/>
      <c r="H306" s="31"/>
      <c r="I306" s="31"/>
      <c r="J306" s="31"/>
      <c r="K306" s="31"/>
      <c r="L306" s="31"/>
      <c r="M306" s="31"/>
      <c r="N306" s="31"/>
      <c r="O306" s="31"/>
      <c r="P306" s="31"/>
    </row>
    <row r="307" spans="6:16">
      <c r="F307" s="31"/>
      <c r="G307" s="31"/>
      <c r="H307" s="31"/>
      <c r="I307" s="31"/>
      <c r="J307" s="31"/>
      <c r="K307" s="31"/>
      <c r="L307" s="31"/>
      <c r="M307" s="31"/>
      <c r="N307" s="31"/>
      <c r="O307" s="31"/>
      <c r="P307" s="31"/>
    </row>
    <row r="308" spans="6:16">
      <c r="F308" s="31"/>
      <c r="G308" s="31"/>
      <c r="H308" s="31"/>
      <c r="I308" s="31"/>
      <c r="J308" s="31"/>
      <c r="K308" s="31"/>
      <c r="L308" s="31"/>
      <c r="M308" s="31"/>
      <c r="N308" s="31"/>
      <c r="O308" s="31"/>
      <c r="P308" s="31"/>
    </row>
    <row r="309" spans="6:16">
      <c r="F309" s="31"/>
      <c r="G309" s="31"/>
      <c r="H309" s="31"/>
      <c r="I309" s="31"/>
      <c r="J309" s="31"/>
      <c r="K309" s="31"/>
      <c r="L309" s="31"/>
      <c r="M309" s="31"/>
      <c r="N309" s="31"/>
      <c r="O309" s="31"/>
      <c r="P309" s="31"/>
    </row>
    <row r="310" spans="6:16">
      <c r="F310" s="31"/>
      <c r="G310" s="31"/>
      <c r="H310" s="31"/>
      <c r="I310" s="31"/>
      <c r="J310" s="31"/>
      <c r="K310" s="31"/>
      <c r="L310" s="31"/>
      <c r="M310" s="31"/>
      <c r="N310" s="31"/>
      <c r="O310" s="31"/>
      <c r="P310" s="31"/>
    </row>
    <row r="311" spans="6:16">
      <c r="F311" s="31"/>
      <c r="G311" s="31"/>
      <c r="H311" s="31"/>
      <c r="I311" s="31"/>
      <c r="J311" s="31"/>
      <c r="K311" s="31"/>
      <c r="L311" s="31"/>
      <c r="M311" s="31"/>
      <c r="N311" s="31"/>
      <c r="O311" s="31"/>
      <c r="P311" s="31"/>
    </row>
    <row r="312" spans="6:16">
      <c r="F312" s="31"/>
      <c r="G312" s="31"/>
      <c r="H312" s="31"/>
      <c r="I312" s="31"/>
      <c r="J312" s="31"/>
      <c r="K312" s="31"/>
      <c r="L312" s="31"/>
      <c r="M312" s="31"/>
      <c r="N312" s="31"/>
      <c r="O312" s="31"/>
      <c r="P312" s="31"/>
    </row>
    <row r="313" spans="6:16">
      <c r="F313" s="31"/>
      <c r="G313" s="31"/>
      <c r="H313" s="31"/>
      <c r="I313" s="31"/>
      <c r="J313" s="31"/>
      <c r="K313" s="31"/>
      <c r="L313" s="31"/>
      <c r="M313" s="31"/>
      <c r="N313" s="31"/>
      <c r="O313" s="31"/>
      <c r="P313" s="31"/>
    </row>
    <row r="314" spans="6:16">
      <c r="F314" s="31"/>
      <c r="G314" s="31"/>
      <c r="H314" s="31"/>
      <c r="I314" s="31"/>
      <c r="J314" s="31"/>
      <c r="K314" s="31"/>
      <c r="L314" s="31"/>
      <c r="M314" s="31"/>
      <c r="N314" s="31"/>
      <c r="O314" s="31"/>
      <c r="P314" s="31"/>
    </row>
    <row r="315" spans="6:16">
      <c r="F315" s="31"/>
      <c r="G315" s="31"/>
      <c r="H315" s="31"/>
      <c r="I315" s="31"/>
      <c r="J315" s="31"/>
      <c r="K315" s="31"/>
      <c r="L315" s="31"/>
      <c r="M315" s="31"/>
      <c r="N315" s="31"/>
      <c r="O315" s="31"/>
      <c r="P315" s="31"/>
    </row>
    <row r="316" spans="6:16">
      <c r="F316" s="31"/>
      <c r="G316" s="31"/>
      <c r="H316" s="31"/>
      <c r="I316" s="31"/>
      <c r="J316" s="31"/>
      <c r="K316" s="31"/>
      <c r="L316" s="31"/>
      <c r="M316" s="31"/>
      <c r="N316" s="31"/>
      <c r="O316" s="31"/>
      <c r="P316" s="31"/>
    </row>
    <row r="317" spans="6:16">
      <c r="F317" s="31"/>
      <c r="G317" s="31"/>
      <c r="H317" s="31"/>
      <c r="I317" s="31"/>
      <c r="J317" s="31"/>
      <c r="K317" s="31"/>
      <c r="L317" s="31"/>
      <c r="M317" s="31"/>
      <c r="N317" s="31"/>
      <c r="O317" s="31"/>
      <c r="P317" s="31"/>
    </row>
    <row r="318" spans="6:16">
      <c r="F318" s="31"/>
      <c r="G318" s="31"/>
      <c r="H318" s="31"/>
      <c r="I318" s="31"/>
      <c r="J318" s="31"/>
      <c r="K318" s="31"/>
      <c r="L318" s="31"/>
      <c r="M318" s="31"/>
      <c r="N318" s="31"/>
      <c r="O318" s="31"/>
      <c r="P318" s="31"/>
    </row>
    <row r="319" spans="6:16">
      <c r="F319" s="31"/>
      <c r="G319" s="31"/>
      <c r="H319" s="31"/>
      <c r="I319" s="31"/>
      <c r="J319" s="31"/>
      <c r="K319" s="31"/>
      <c r="L319" s="31"/>
      <c r="M319" s="31"/>
      <c r="N319" s="31"/>
      <c r="O319" s="31"/>
      <c r="P319" s="31"/>
    </row>
    <row r="320" spans="6:16">
      <c r="F320" s="31"/>
      <c r="G320" s="31"/>
      <c r="H320" s="31"/>
      <c r="I320" s="31"/>
      <c r="J320" s="31"/>
      <c r="K320" s="31"/>
      <c r="L320" s="31"/>
      <c r="M320" s="31"/>
      <c r="N320" s="31"/>
      <c r="O320" s="31"/>
      <c r="P320" s="31"/>
    </row>
    <row r="321" spans="6:16">
      <c r="F321" s="31"/>
      <c r="G321" s="31"/>
      <c r="H321" s="31"/>
      <c r="I321" s="31"/>
      <c r="J321" s="31"/>
      <c r="K321" s="31"/>
      <c r="L321" s="31"/>
      <c r="M321" s="31"/>
      <c r="N321" s="31"/>
      <c r="O321" s="31"/>
      <c r="P321" s="31"/>
    </row>
    <row r="322" spans="6:16">
      <c r="F322" s="31"/>
      <c r="G322" s="31"/>
      <c r="H322" s="31"/>
      <c r="I322" s="31"/>
      <c r="J322" s="31"/>
      <c r="K322" s="31"/>
      <c r="L322" s="31"/>
      <c r="M322" s="31"/>
      <c r="N322" s="31"/>
      <c r="O322" s="31"/>
      <c r="P322" s="31"/>
    </row>
    <row r="323" spans="6:16">
      <c r="F323" s="31"/>
      <c r="G323" s="31"/>
      <c r="H323" s="31"/>
      <c r="I323" s="31"/>
      <c r="J323" s="31"/>
      <c r="K323" s="31"/>
      <c r="L323" s="31"/>
      <c r="M323" s="31"/>
      <c r="N323" s="31"/>
      <c r="O323" s="31"/>
      <c r="P323" s="31"/>
    </row>
    <row r="324" spans="6:16">
      <c r="F324" s="31"/>
      <c r="G324" s="31"/>
      <c r="H324" s="31"/>
      <c r="I324" s="31"/>
      <c r="J324" s="31"/>
      <c r="K324" s="31"/>
      <c r="L324" s="31"/>
      <c r="M324" s="31"/>
      <c r="N324" s="31"/>
      <c r="O324" s="31"/>
      <c r="P324" s="31"/>
    </row>
    <row r="325" spans="6:16">
      <c r="F325" s="31"/>
      <c r="G325" s="31"/>
      <c r="H325" s="31"/>
      <c r="I325" s="31"/>
      <c r="J325" s="31"/>
      <c r="K325" s="31"/>
      <c r="L325" s="31"/>
      <c r="M325" s="31"/>
      <c r="N325" s="31"/>
      <c r="O325" s="31"/>
      <c r="P325" s="31"/>
    </row>
    <row r="326" spans="6:16">
      <c r="F326" s="31"/>
      <c r="G326" s="31"/>
      <c r="H326" s="31"/>
      <c r="I326" s="31"/>
      <c r="J326" s="31"/>
      <c r="K326" s="31"/>
      <c r="L326" s="31"/>
      <c r="M326" s="31"/>
      <c r="N326" s="31"/>
      <c r="O326" s="31"/>
      <c r="P326" s="31"/>
    </row>
    <row r="327" spans="6:16">
      <c r="F327" s="31"/>
      <c r="G327" s="31"/>
      <c r="H327" s="31"/>
      <c r="I327" s="31"/>
      <c r="J327" s="31"/>
      <c r="K327" s="31"/>
      <c r="L327" s="31"/>
      <c r="M327" s="31"/>
      <c r="N327" s="31"/>
      <c r="O327" s="31"/>
      <c r="P327" s="31"/>
    </row>
    <row r="328" spans="6:16">
      <c r="F328" s="31"/>
      <c r="G328" s="31"/>
      <c r="H328" s="31"/>
      <c r="I328" s="31"/>
      <c r="J328" s="31"/>
      <c r="K328" s="31"/>
      <c r="L328" s="31"/>
      <c r="M328" s="31"/>
      <c r="N328" s="31"/>
      <c r="O328" s="31"/>
      <c r="P328" s="31"/>
    </row>
    <row r="329" spans="6:16">
      <c r="F329" s="31"/>
      <c r="G329" s="31"/>
      <c r="H329" s="31"/>
      <c r="I329" s="31"/>
      <c r="J329" s="31"/>
      <c r="K329" s="31"/>
      <c r="L329" s="31"/>
      <c r="M329" s="31"/>
      <c r="N329" s="31"/>
      <c r="O329" s="31"/>
      <c r="P329" s="31"/>
    </row>
    <row r="330" spans="6:16">
      <c r="F330" s="31"/>
      <c r="G330" s="31"/>
      <c r="H330" s="31"/>
      <c r="I330" s="31"/>
      <c r="J330" s="31"/>
      <c r="K330" s="31"/>
      <c r="L330" s="31"/>
      <c r="M330" s="31"/>
      <c r="N330" s="31"/>
      <c r="O330" s="31"/>
      <c r="P330" s="31"/>
    </row>
    <row r="331" spans="6:16">
      <c r="F331" s="31"/>
      <c r="G331" s="31"/>
      <c r="H331" s="31"/>
      <c r="I331" s="31"/>
      <c r="J331" s="31"/>
      <c r="K331" s="31"/>
      <c r="L331" s="31"/>
      <c r="M331" s="31"/>
      <c r="N331" s="31"/>
      <c r="O331" s="31"/>
      <c r="P331" s="31"/>
    </row>
    <row r="332" spans="6:16">
      <c r="F332" s="31"/>
      <c r="G332" s="31"/>
      <c r="H332" s="31"/>
      <c r="I332" s="31"/>
      <c r="J332" s="31"/>
      <c r="K332" s="31"/>
      <c r="L332" s="31"/>
      <c r="M332" s="31"/>
      <c r="N332" s="31"/>
      <c r="O332" s="31"/>
      <c r="P332" s="31"/>
    </row>
    <row r="333" spans="6:16">
      <c r="F333" s="31"/>
      <c r="G333" s="31"/>
      <c r="H333" s="31"/>
      <c r="I333" s="31"/>
      <c r="J333" s="31"/>
      <c r="K333" s="31"/>
      <c r="L333" s="31"/>
      <c r="M333" s="31"/>
      <c r="N333" s="31"/>
      <c r="O333" s="31"/>
      <c r="P333" s="31"/>
    </row>
    <row r="334" spans="6:16">
      <c r="F334" s="31"/>
      <c r="G334" s="31"/>
      <c r="H334" s="31"/>
      <c r="I334" s="31"/>
      <c r="J334" s="31"/>
      <c r="K334" s="31"/>
      <c r="L334" s="31"/>
      <c r="M334" s="31"/>
      <c r="N334" s="31"/>
      <c r="O334" s="31"/>
      <c r="P334" s="31"/>
    </row>
    <row r="335" spans="6:16">
      <c r="F335" s="31"/>
      <c r="G335" s="31"/>
      <c r="H335" s="31"/>
      <c r="I335" s="31"/>
      <c r="J335" s="31"/>
      <c r="K335" s="31"/>
      <c r="L335" s="31"/>
      <c r="M335" s="31"/>
      <c r="N335" s="31"/>
      <c r="O335" s="31"/>
      <c r="P335" s="31"/>
    </row>
    <row r="336" spans="6:16">
      <c r="F336" s="31"/>
      <c r="G336" s="31"/>
      <c r="H336" s="31"/>
      <c r="I336" s="31"/>
      <c r="J336" s="31"/>
      <c r="K336" s="31"/>
      <c r="L336" s="31"/>
      <c r="M336" s="31"/>
      <c r="N336" s="31"/>
      <c r="O336" s="31"/>
      <c r="P336" s="31"/>
    </row>
    <row r="337" spans="6:16">
      <c r="F337" s="31"/>
      <c r="G337" s="31"/>
      <c r="H337" s="31"/>
      <c r="I337" s="31"/>
      <c r="J337" s="31"/>
      <c r="K337" s="31"/>
      <c r="L337" s="31"/>
      <c r="M337" s="31"/>
      <c r="N337" s="31"/>
      <c r="O337" s="31"/>
      <c r="P337" s="31"/>
    </row>
    <row r="338" spans="6:16">
      <c r="F338" s="31"/>
      <c r="G338" s="31"/>
      <c r="H338" s="31"/>
      <c r="I338" s="31"/>
      <c r="J338" s="31"/>
      <c r="K338" s="31"/>
      <c r="L338" s="31"/>
      <c r="M338" s="31"/>
      <c r="N338" s="31"/>
      <c r="O338" s="31"/>
      <c r="P338" s="31"/>
    </row>
    <row r="339" spans="6:16">
      <c r="F339" s="31"/>
      <c r="G339" s="31"/>
      <c r="H339" s="31"/>
      <c r="I339" s="31"/>
      <c r="J339" s="31"/>
      <c r="K339" s="31"/>
      <c r="L339" s="31"/>
      <c r="M339" s="31"/>
      <c r="N339" s="31"/>
      <c r="O339" s="31"/>
      <c r="P339" s="31"/>
    </row>
    <row r="340" spans="6:16">
      <c r="F340" s="31"/>
      <c r="G340" s="31"/>
      <c r="H340" s="31"/>
      <c r="I340" s="31"/>
      <c r="J340" s="31"/>
      <c r="K340" s="31"/>
      <c r="L340" s="31"/>
      <c r="M340" s="31"/>
      <c r="N340" s="31"/>
      <c r="O340" s="31"/>
      <c r="P340" s="31"/>
    </row>
    <row r="341" spans="6:16">
      <c r="F341" s="31"/>
      <c r="G341" s="31"/>
      <c r="H341" s="31"/>
      <c r="I341" s="31"/>
      <c r="J341" s="31"/>
      <c r="K341" s="31"/>
      <c r="L341" s="31"/>
      <c r="M341" s="31"/>
      <c r="N341" s="31"/>
      <c r="O341" s="31"/>
      <c r="P341" s="31"/>
    </row>
    <row r="342" spans="6:16">
      <c r="F342" s="31"/>
      <c r="G342" s="31"/>
      <c r="H342" s="31"/>
      <c r="I342" s="31"/>
      <c r="J342" s="31"/>
      <c r="K342" s="31"/>
      <c r="L342" s="31"/>
      <c r="M342" s="31"/>
      <c r="N342" s="31"/>
      <c r="O342" s="31"/>
      <c r="P342" s="31"/>
    </row>
    <row r="343" spans="6:16">
      <c r="F343" s="31"/>
      <c r="G343" s="31"/>
      <c r="H343" s="31"/>
      <c r="I343" s="31"/>
      <c r="J343" s="31"/>
      <c r="K343" s="31"/>
      <c r="L343" s="31"/>
      <c r="M343" s="31"/>
      <c r="N343" s="31"/>
      <c r="O343" s="31"/>
      <c r="P343" s="31"/>
    </row>
    <row r="344" spans="6:16">
      <c r="F344" s="31"/>
      <c r="G344" s="31"/>
      <c r="H344" s="31"/>
      <c r="I344" s="31"/>
      <c r="J344" s="31"/>
      <c r="K344" s="31"/>
      <c r="L344" s="31"/>
      <c r="M344" s="31"/>
      <c r="N344" s="31"/>
      <c r="O344" s="31"/>
      <c r="P344" s="31"/>
    </row>
    <row r="345" spans="6:16">
      <c r="F345" s="31"/>
      <c r="G345" s="31"/>
      <c r="H345" s="31"/>
      <c r="I345" s="31"/>
      <c r="J345" s="31"/>
      <c r="K345" s="31"/>
      <c r="L345" s="31"/>
      <c r="M345" s="31"/>
      <c r="N345" s="31"/>
      <c r="O345" s="31"/>
      <c r="P345" s="31"/>
    </row>
    <row r="346" spans="6:16">
      <c r="F346" s="31"/>
      <c r="G346" s="31"/>
      <c r="H346" s="31"/>
      <c r="I346" s="31"/>
      <c r="J346" s="31"/>
      <c r="K346" s="31"/>
      <c r="L346" s="31"/>
      <c r="M346" s="31"/>
      <c r="N346" s="31"/>
      <c r="O346" s="31"/>
      <c r="P346" s="31"/>
    </row>
    <row r="347" spans="6:16">
      <c r="F347" s="31"/>
      <c r="G347" s="31"/>
      <c r="H347" s="31"/>
      <c r="I347" s="31"/>
      <c r="J347" s="31"/>
      <c r="K347" s="31"/>
      <c r="L347" s="31"/>
      <c r="M347" s="31"/>
      <c r="N347" s="31"/>
      <c r="O347" s="31"/>
      <c r="P347" s="31"/>
    </row>
    <row r="348" spans="6:16">
      <c r="F348" s="31"/>
      <c r="G348" s="31"/>
      <c r="H348" s="31"/>
      <c r="I348" s="31"/>
      <c r="J348" s="31"/>
      <c r="K348" s="31"/>
      <c r="L348" s="31"/>
      <c r="M348" s="31"/>
      <c r="N348" s="31"/>
      <c r="O348" s="31"/>
      <c r="P348"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73" fitToHeight="0" orientation="landscape" r:id="rId1"/>
  <headerFooter>
    <oddFooter>&amp;C&amp;A&amp;R&amp;P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B19D8-A690-464F-9779-5234562DDD81}">
  <sheetPr>
    <tabColor rgb="FF00B0F0"/>
    <pageSetUpPr fitToPage="1"/>
  </sheetPr>
  <dimension ref="A1:Q344"/>
  <sheetViews>
    <sheetView view="pageBreakPreview" topLeftCell="A37" zoomScale="115" zoomScaleNormal="100" zoomScaleSheetLayoutView="115" workbookViewId="0">
      <selection activeCell="D20" sqref="D20:D23"/>
    </sheetView>
  </sheetViews>
  <sheetFormatPr defaultColWidth="9.28515625" defaultRowHeight="12.75"/>
  <cols>
    <col min="1" max="1" width="5" style="20" customWidth="1"/>
    <col min="2" max="2" width="10.7109375" style="24" customWidth="1"/>
    <col min="3" max="4" width="59.7109375" style="24" customWidth="1"/>
    <col min="5" max="5" width="6.28515625" style="24" customWidth="1"/>
    <col min="6" max="6" width="9.28515625" style="27" customWidth="1"/>
    <col min="7" max="7" width="8.28515625" style="24" customWidth="1"/>
    <col min="8" max="8" width="7" style="24" customWidth="1"/>
    <col min="9" max="9" width="10.28515625" style="24" customWidth="1"/>
    <col min="10" max="10" width="9.7109375" style="24" customWidth="1"/>
    <col min="11" max="11" width="8" style="24" customWidth="1"/>
    <col min="12" max="12" width="9" style="24" customWidth="1"/>
    <col min="13" max="15" width="10.28515625" style="24" customWidth="1"/>
    <col min="16" max="16" width="13" style="24" customWidth="1"/>
    <col min="17" max="17" width="11.28515625" style="24" customWidth="1"/>
    <col min="18" max="16384" width="9.28515625" style="24"/>
  </cols>
  <sheetData>
    <row r="1" spans="1:17">
      <c r="B1" s="21"/>
      <c r="C1" s="21"/>
      <c r="D1" s="21"/>
      <c r="E1" s="21"/>
      <c r="F1" s="21"/>
      <c r="G1" s="21"/>
      <c r="H1" s="22" t="s">
        <v>10</v>
      </c>
      <c r="I1" s="23" t="str">
        <f>[10]Kopsavilkums!B17</f>
        <v>VI-3</v>
      </c>
      <c r="J1" s="21"/>
      <c r="K1" s="21"/>
      <c r="L1" s="21"/>
      <c r="M1" s="21"/>
      <c r="N1" s="21"/>
      <c r="O1" s="21"/>
      <c r="P1" s="21"/>
      <c r="Q1" s="21"/>
    </row>
    <row r="2" spans="1:17">
      <c r="B2" s="25"/>
      <c r="C2" s="25"/>
      <c r="D2" s="25"/>
      <c r="E2" s="25"/>
      <c r="F2" s="25"/>
      <c r="G2" s="21"/>
      <c r="H2" s="21" t="s">
        <v>391</v>
      </c>
      <c r="I2" s="21"/>
      <c r="J2" s="25"/>
      <c r="K2" s="25"/>
      <c r="L2" s="25"/>
      <c r="M2" s="25"/>
      <c r="N2" s="25"/>
      <c r="O2" s="25"/>
      <c r="P2" s="25"/>
      <c r="Q2" s="25"/>
    </row>
    <row r="3" spans="1:17">
      <c r="C3" s="26"/>
      <c r="D3" s="26"/>
      <c r="G3" s="28"/>
    </row>
    <row r="4" spans="1:17">
      <c r="A4" s="185" t="s">
        <v>401</v>
      </c>
    </row>
    <row r="5" spans="1:17">
      <c r="A5" s="185" t="s">
        <v>394</v>
      </c>
    </row>
    <row r="6" spans="1:17">
      <c r="A6" s="185" t="s">
        <v>395</v>
      </c>
      <c r="N6" s="29" t="s">
        <v>11</v>
      </c>
      <c r="P6" s="30">
        <f>Q46</f>
        <v>0</v>
      </c>
      <c r="Q6" s="29" t="s">
        <v>12</v>
      </c>
    </row>
    <row r="7" spans="1:17">
      <c r="A7" s="24" t="s">
        <v>13</v>
      </c>
    </row>
    <row r="8" spans="1:17">
      <c r="A8" s="29"/>
      <c r="N8" s="29"/>
      <c r="Q8" s="31"/>
    </row>
    <row r="9" spans="1:17" s="34" customFormat="1" ht="11.25">
      <c r="A9" s="259" t="s">
        <v>0</v>
      </c>
      <c r="B9" s="259" t="s">
        <v>14</v>
      </c>
      <c r="C9" s="260" t="s">
        <v>15</v>
      </c>
      <c r="D9" s="32"/>
      <c r="E9" s="259" t="s">
        <v>16</v>
      </c>
      <c r="F9" s="261" t="s">
        <v>17</v>
      </c>
      <c r="G9" s="258" t="s">
        <v>18</v>
      </c>
      <c r="H9" s="258"/>
      <c r="I9" s="258"/>
      <c r="J9" s="258"/>
      <c r="K9" s="258"/>
      <c r="L9" s="258"/>
      <c r="M9" s="258" t="s">
        <v>19</v>
      </c>
      <c r="N9" s="258"/>
      <c r="O9" s="258"/>
      <c r="P9" s="258"/>
      <c r="Q9" s="258"/>
    </row>
    <row r="10" spans="1:17" s="34" customFormat="1" ht="45">
      <c r="A10" s="259"/>
      <c r="B10" s="259"/>
      <c r="C10" s="260"/>
      <c r="D10" s="32"/>
      <c r="E10" s="259"/>
      <c r="F10" s="261"/>
      <c r="G10" s="32" t="s">
        <v>20</v>
      </c>
      <c r="H10" s="32" t="s">
        <v>21</v>
      </c>
      <c r="I10" s="32" t="s">
        <v>22</v>
      </c>
      <c r="J10" s="32" t="s">
        <v>23</v>
      </c>
      <c r="K10" s="32" t="s">
        <v>24</v>
      </c>
      <c r="L10" s="32" t="s">
        <v>25</v>
      </c>
      <c r="M10" s="32" t="s">
        <v>26</v>
      </c>
      <c r="N10" s="32" t="s">
        <v>22</v>
      </c>
      <c r="O10" s="32" t="s">
        <v>23</v>
      </c>
      <c r="P10" s="32" t="s">
        <v>24</v>
      </c>
      <c r="Q10" s="32" t="s">
        <v>27</v>
      </c>
    </row>
    <row r="11" spans="1:17" s="34" customFormat="1" ht="11.25">
      <c r="A11" s="32">
        <v>1</v>
      </c>
      <c r="B11" s="32">
        <v>2</v>
      </c>
      <c r="C11" s="32">
        <v>3</v>
      </c>
      <c r="D11" s="32"/>
      <c r="E11" s="32">
        <v>4</v>
      </c>
      <c r="F11" s="32">
        <v>5</v>
      </c>
      <c r="G11" s="32">
        <v>6</v>
      </c>
      <c r="H11" s="32">
        <v>7</v>
      </c>
      <c r="I11" s="32">
        <f t="shared" ref="I11:Q11" si="0">H11+1</f>
        <v>8</v>
      </c>
      <c r="J11" s="32">
        <v>9</v>
      </c>
      <c r="K11" s="32">
        <v>10</v>
      </c>
      <c r="L11" s="32">
        <f t="shared" si="0"/>
        <v>11</v>
      </c>
      <c r="M11" s="32">
        <f t="shared" si="0"/>
        <v>12</v>
      </c>
      <c r="N11" s="32">
        <f t="shared" si="0"/>
        <v>13</v>
      </c>
      <c r="O11" s="32">
        <f t="shared" si="0"/>
        <v>14</v>
      </c>
      <c r="P11" s="32">
        <f t="shared" si="0"/>
        <v>15</v>
      </c>
      <c r="Q11" s="32">
        <f t="shared" si="0"/>
        <v>16</v>
      </c>
    </row>
    <row r="12" spans="1:17" s="154" customFormat="1">
      <c r="A12" s="149"/>
      <c r="B12" s="149"/>
      <c r="C12" s="104" t="s">
        <v>254</v>
      </c>
      <c r="D12" s="104"/>
      <c r="E12" s="150"/>
      <c r="F12" s="151"/>
      <c r="G12" s="152"/>
      <c r="H12" s="152"/>
      <c r="I12" s="152"/>
      <c r="J12" s="152"/>
      <c r="K12" s="152"/>
      <c r="L12" s="153">
        <f t="shared" ref="L12" si="1">ROUND(SUM(I12:K12),2)</f>
        <v>0</v>
      </c>
      <c r="M12" s="152">
        <f t="shared" ref="M12" si="2">ROUND(F12*G12,2)</f>
        <v>0</v>
      </c>
      <c r="N12" s="152">
        <f t="shared" ref="N12" si="3">ROUND(F12*I12,2)</f>
        <v>0</v>
      </c>
      <c r="O12" s="152">
        <f t="shared" ref="O12" si="4">ROUND(F12*J12,2)</f>
        <v>0</v>
      </c>
      <c r="P12" s="152">
        <f t="shared" ref="P12" si="5">ROUND(F12*K12,2)</f>
        <v>0</v>
      </c>
      <c r="Q12" s="153">
        <f t="shared" ref="Q12" si="6">ROUND(SUM(N12:P12),2)</f>
        <v>0</v>
      </c>
    </row>
    <row r="13" spans="1:17" s="154" customFormat="1" ht="16.5" customHeight="1">
      <c r="A13" s="149">
        <v>1</v>
      </c>
      <c r="B13" s="149" t="s">
        <v>29</v>
      </c>
      <c r="C13" s="94" t="s">
        <v>76</v>
      </c>
      <c r="D13" s="94"/>
      <c r="E13" s="95" t="s">
        <v>77</v>
      </c>
      <c r="F13" s="151">
        <v>106</v>
      </c>
      <c r="G13" s="152"/>
      <c r="H13" s="96"/>
      <c r="I13" s="54"/>
      <c r="J13" s="57"/>
      <c r="K13" s="57"/>
      <c r="L13" s="57"/>
      <c r="M13" s="57"/>
      <c r="N13" s="57"/>
      <c r="O13" s="57"/>
      <c r="P13" s="57"/>
      <c r="Q13" s="57"/>
    </row>
    <row r="14" spans="1:17" s="154" customFormat="1" ht="16.5" customHeight="1">
      <c r="A14" s="149">
        <v>2</v>
      </c>
      <c r="B14" s="149" t="s">
        <v>29</v>
      </c>
      <c r="C14" s="94" t="s">
        <v>255</v>
      </c>
      <c r="D14" s="94"/>
      <c r="E14" s="95" t="s">
        <v>77</v>
      </c>
      <c r="F14" s="151">
        <v>106</v>
      </c>
      <c r="G14" s="152"/>
      <c r="H14" s="96"/>
      <c r="I14" s="54"/>
      <c r="J14" s="57"/>
      <c r="K14" s="57"/>
      <c r="L14" s="57"/>
      <c r="M14" s="57"/>
      <c r="N14" s="57"/>
      <c r="O14" s="57"/>
      <c r="P14" s="57"/>
      <c r="Q14" s="57"/>
    </row>
    <row r="15" spans="1:17" s="84" customFormat="1" ht="16.5" customHeight="1">
      <c r="A15" s="93">
        <v>3</v>
      </c>
      <c r="B15" s="33" t="s">
        <v>29</v>
      </c>
      <c r="C15" s="94" t="s">
        <v>224</v>
      </c>
      <c r="D15" s="94"/>
      <c r="E15" s="95" t="s">
        <v>77</v>
      </c>
      <c r="F15" s="95">
        <v>106</v>
      </c>
      <c r="G15" s="152"/>
      <c r="H15" s="96"/>
      <c r="I15" s="54"/>
      <c r="J15" s="54"/>
      <c r="K15" s="55"/>
      <c r="L15" s="97"/>
      <c r="M15" s="97"/>
      <c r="N15" s="97"/>
      <c r="O15" s="97"/>
      <c r="P15" s="97"/>
      <c r="Q15" s="97"/>
    </row>
    <row r="16" spans="1:17" s="84" customFormat="1" ht="16.5" customHeight="1">
      <c r="A16" s="149">
        <v>4</v>
      </c>
      <c r="B16" s="33" t="s">
        <v>29</v>
      </c>
      <c r="C16" s="94" t="s">
        <v>256</v>
      </c>
      <c r="D16" s="94"/>
      <c r="E16" s="95" t="s">
        <v>77</v>
      </c>
      <c r="F16" s="98">
        <v>106</v>
      </c>
      <c r="G16" s="106"/>
      <c r="H16" s="96"/>
      <c r="I16" s="54"/>
      <c r="J16" s="54"/>
      <c r="K16" s="55"/>
      <c r="L16" s="56"/>
      <c r="M16" s="57"/>
      <c r="N16" s="57"/>
      <c r="O16" s="57"/>
      <c r="P16" s="57"/>
      <c r="Q16" s="57"/>
    </row>
    <row r="17" spans="1:17" s="84" customFormat="1" ht="16.5" customHeight="1">
      <c r="A17" s="149">
        <v>5</v>
      </c>
      <c r="B17" s="33" t="s">
        <v>29</v>
      </c>
      <c r="C17" s="94" t="s">
        <v>230</v>
      </c>
      <c r="D17" s="94"/>
      <c r="E17" s="95" t="s">
        <v>77</v>
      </c>
      <c r="F17" s="98">
        <v>106</v>
      </c>
      <c r="G17" s="106"/>
      <c r="H17" s="96"/>
      <c r="I17" s="54"/>
      <c r="J17" s="54"/>
      <c r="K17" s="106"/>
      <c r="L17" s="56"/>
      <c r="M17" s="57"/>
      <c r="N17" s="57"/>
      <c r="O17" s="57"/>
      <c r="P17" s="57"/>
      <c r="Q17" s="57"/>
    </row>
    <row r="18" spans="1:17" s="84" customFormat="1" ht="16.5" customHeight="1">
      <c r="A18" s="93">
        <v>6</v>
      </c>
      <c r="B18" s="33" t="s">
        <v>29</v>
      </c>
      <c r="C18" s="94" t="s">
        <v>257</v>
      </c>
      <c r="D18" s="94"/>
      <c r="E18" s="95" t="s">
        <v>77</v>
      </c>
      <c r="F18" s="98">
        <v>106</v>
      </c>
      <c r="G18" s="106"/>
      <c r="H18" s="96"/>
      <c r="I18" s="54"/>
      <c r="J18" s="54"/>
      <c r="K18" s="106"/>
      <c r="L18" s="56"/>
      <c r="M18" s="57"/>
      <c r="N18" s="57"/>
      <c r="O18" s="57"/>
      <c r="P18" s="57"/>
      <c r="Q18" s="57"/>
    </row>
    <row r="19" spans="1:17" s="84" customFormat="1">
      <c r="A19" s="93"/>
      <c r="B19" s="33"/>
      <c r="C19" s="104" t="s">
        <v>258</v>
      </c>
      <c r="D19" s="104"/>
      <c r="E19" s="95"/>
      <c r="F19" s="98"/>
      <c r="G19" s="106"/>
      <c r="H19" s="96"/>
      <c r="I19" s="54"/>
      <c r="J19" s="54"/>
      <c r="K19" s="106"/>
      <c r="L19" s="56"/>
      <c r="M19" s="57"/>
      <c r="N19" s="57"/>
      <c r="O19" s="57"/>
      <c r="P19" s="57"/>
      <c r="Q19" s="57"/>
    </row>
    <row r="20" spans="1:17" s="84" customFormat="1" ht="63" customHeight="1">
      <c r="A20" s="149">
        <v>7</v>
      </c>
      <c r="B20" s="33" t="s">
        <v>29</v>
      </c>
      <c r="C20" s="94" t="s">
        <v>259</v>
      </c>
      <c r="D20" s="262" t="s">
        <v>425</v>
      </c>
      <c r="E20" s="95" t="s">
        <v>56</v>
      </c>
      <c r="F20" s="98">
        <v>1</v>
      </c>
      <c r="G20" s="106"/>
      <c r="H20" s="96"/>
      <c r="I20" s="54"/>
      <c r="J20" s="54"/>
      <c r="K20" s="106"/>
      <c r="L20" s="56"/>
      <c r="M20" s="57"/>
      <c r="N20" s="57"/>
      <c r="O20" s="57"/>
      <c r="P20" s="57"/>
      <c r="Q20" s="57"/>
    </row>
    <row r="21" spans="1:17" s="84" customFormat="1" ht="67.5" customHeight="1">
      <c r="A21" s="149">
        <v>8</v>
      </c>
      <c r="B21" s="33" t="s">
        <v>29</v>
      </c>
      <c r="C21" s="94" t="s">
        <v>260</v>
      </c>
      <c r="D21" s="263"/>
      <c r="E21" s="95" t="s">
        <v>56</v>
      </c>
      <c r="F21" s="98">
        <v>1</v>
      </c>
      <c r="G21" s="106"/>
      <c r="H21" s="96"/>
      <c r="I21" s="54"/>
      <c r="J21" s="54"/>
      <c r="K21" s="106"/>
      <c r="L21" s="56"/>
      <c r="M21" s="57"/>
      <c r="N21" s="57"/>
      <c r="O21" s="57"/>
      <c r="P21" s="57"/>
      <c r="Q21" s="57"/>
    </row>
    <row r="22" spans="1:17" s="84" customFormat="1" ht="74.25" customHeight="1">
      <c r="A22" s="93">
        <v>9</v>
      </c>
      <c r="B22" s="33" t="s">
        <v>29</v>
      </c>
      <c r="C22" s="94" t="s">
        <v>261</v>
      </c>
      <c r="D22" s="263"/>
      <c r="E22" s="95" t="s">
        <v>56</v>
      </c>
      <c r="F22" s="95">
        <v>1</v>
      </c>
      <c r="G22" s="106"/>
      <c r="H22" s="96"/>
      <c r="I22" s="54"/>
      <c r="J22" s="54"/>
      <c r="K22" s="106"/>
      <c r="L22" s="56"/>
      <c r="M22" s="57"/>
      <c r="N22" s="57"/>
      <c r="O22" s="57"/>
      <c r="P22" s="57"/>
      <c r="Q22" s="57"/>
    </row>
    <row r="23" spans="1:17" s="84" customFormat="1" ht="111.75" customHeight="1">
      <c r="A23" s="149">
        <v>10</v>
      </c>
      <c r="B23" s="33" t="s">
        <v>29</v>
      </c>
      <c r="C23" s="94" t="s">
        <v>262</v>
      </c>
      <c r="D23" s="264"/>
      <c r="E23" s="95" t="s">
        <v>56</v>
      </c>
      <c r="F23" s="98">
        <v>1</v>
      </c>
      <c r="G23" s="106"/>
      <c r="H23" s="96"/>
      <c r="I23" s="54"/>
      <c r="J23" s="54"/>
      <c r="K23" s="106"/>
      <c r="L23" s="56"/>
      <c r="M23" s="57"/>
      <c r="N23" s="57"/>
      <c r="O23" s="57"/>
      <c r="P23" s="57"/>
      <c r="Q23" s="57"/>
    </row>
    <row r="24" spans="1:17" s="84" customFormat="1">
      <c r="A24" s="93"/>
      <c r="B24" s="33"/>
      <c r="C24" s="104" t="s">
        <v>263</v>
      </c>
      <c r="D24" s="104"/>
      <c r="E24" s="95"/>
      <c r="F24" s="98"/>
      <c r="G24" s="106"/>
      <c r="H24" s="96"/>
      <c r="I24" s="54"/>
      <c r="J24" s="54"/>
      <c r="K24" s="106"/>
      <c r="L24" s="56"/>
      <c r="M24" s="57"/>
      <c r="N24" s="57"/>
      <c r="O24" s="57"/>
      <c r="P24" s="57"/>
      <c r="Q24" s="57"/>
    </row>
    <row r="25" spans="1:17" s="84" customFormat="1" ht="25.5">
      <c r="A25" s="149">
        <v>11</v>
      </c>
      <c r="B25" s="33" t="s">
        <v>29</v>
      </c>
      <c r="C25" s="94" t="s">
        <v>264</v>
      </c>
      <c r="D25" s="94"/>
      <c r="E25" s="95" t="s">
        <v>51</v>
      </c>
      <c r="F25" s="98">
        <v>29</v>
      </c>
      <c r="G25" s="106"/>
      <c r="H25" s="96"/>
      <c r="I25" s="54"/>
      <c r="J25" s="54"/>
      <c r="K25" s="106"/>
      <c r="L25" s="56"/>
      <c r="M25" s="57"/>
      <c r="N25" s="57"/>
      <c r="O25" s="57"/>
      <c r="P25" s="57"/>
      <c r="Q25" s="57"/>
    </row>
    <row r="26" spans="1:17" s="84" customFormat="1" ht="25.5">
      <c r="A26" s="149">
        <v>12</v>
      </c>
      <c r="B26" s="33" t="s">
        <v>29</v>
      </c>
      <c r="C26" s="94" t="s">
        <v>265</v>
      </c>
      <c r="D26" s="94"/>
      <c r="E26" s="95" t="s">
        <v>51</v>
      </c>
      <c r="F26" s="98">
        <v>62.280000000000008</v>
      </c>
      <c r="G26" s="106"/>
      <c r="H26" s="96"/>
      <c r="I26" s="54"/>
      <c r="J26" s="54"/>
      <c r="K26" s="106"/>
      <c r="L26" s="56"/>
      <c r="M26" s="57"/>
      <c r="N26" s="57"/>
      <c r="O26" s="57"/>
      <c r="P26" s="57"/>
      <c r="Q26" s="57"/>
    </row>
    <row r="27" spans="1:17" s="84" customFormat="1" ht="14.25">
      <c r="A27" s="149">
        <v>13</v>
      </c>
      <c r="B27" s="33" t="s">
        <v>29</v>
      </c>
      <c r="C27" s="94" t="s">
        <v>266</v>
      </c>
      <c r="D27" s="94"/>
      <c r="E27" s="95" t="s">
        <v>53</v>
      </c>
      <c r="F27" s="98">
        <v>58</v>
      </c>
      <c r="G27" s="106"/>
      <c r="H27" s="96"/>
      <c r="I27" s="54"/>
      <c r="J27" s="54"/>
      <c r="K27" s="106"/>
      <c r="L27" s="56"/>
      <c r="M27" s="57"/>
      <c r="N27" s="57"/>
      <c r="O27" s="57"/>
      <c r="P27" s="57"/>
      <c r="Q27" s="57"/>
    </row>
    <row r="28" spans="1:17" s="84" customFormat="1" ht="25.5">
      <c r="A28" s="149">
        <v>14</v>
      </c>
      <c r="B28" s="33" t="s">
        <v>29</v>
      </c>
      <c r="C28" s="94" t="s">
        <v>267</v>
      </c>
      <c r="D28" s="94"/>
      <c r="E28" s="95" t="s">
        <v>32</v>
      </c>
      <c r="F28" s="98">
        <v>10</v>
      </c>
      <c r="G28" s="106"/>
      <c r="H28" s="96"/>
      <c r="I28" s="54"/>
      <c r="J28" s="54"/>
      <c r="K28" s="106"/>
      <c r="L28" s="56"/>
      <c r="M28" s="57"/>
      <c r="N28" s="57"/>
      <c r="O28" s="57"/>
      <c r="P28" s="57"/>
      <c r="Q28" s="57"/>
    </row>
    <row r="29" spans="1:17" s="84" customFormat="1" ht="25.5">
      <c r="A29" s="149">
        <v>15</v>
      </c>
      <c r="B29" s="33" t="s">
        <v>29</v>
      </c>
      <c r="C29" s="94" t="s">
        <v>268</v>
      </c>
      <c r="D29" s="94"/>
      <c r="E29" s="95" t="s">
        <v>32</v>
      </c>
      <c r="F29" s="95">
        <v>10</v>
      </c>
      <c r="G29" s="106"/>
      <c r="H29" s="96"/>
      <c r="I29" s="54"/>
      <c r="J29" s="54"/>
      <c r="K29" s="106"/>
      <c r="L29" s="56"/>
      <c r="M29" s="57"/>
      <c r="N29" s="57"/>
      <c r="O29" s="57"/>
      <c r="P29" s="57"/>
      <c r="Q29" s="57"/>
    </row>
    <row r="30" spans="1:17" s="84" customFormat="1" ht="15.75" customHeight="1">
      <c r="A30" s="149">
        <v>16</v>
      </c>
      <c r="B30" s="33" t="s">
        <v>29</v>
      </c>
      <c r="C30" s="94" t="s">
        <v>269</v>
      </c>
      <c r="D30" s="94"/>
      <c r="E30" s="95" t="s">
        <v>32</v>
      </c>
      <c r="F30" s="155">
        <v>21</v>
      </c>
      <c r="G30" s="106"/>
      <c r="H30" s="96"/>
      <c r="I30" s="54"/>
      <c r="J30" s="54"/>
      <c r="K30" s="106"/>
      <c r="L30" s="56"/>
      <c r="M30" s="57"/>
      <c r="N30" s="57"/>
      <c r="O30" s="57"/>
      <c r="P30" s="57"/>
      <c r="Q30" s="57"/>
    </row>
    <row r="31" spans="1:17" s="84" customFormat="1" ht="15.75" customHeight="1">
      <c r="A31" s="149">
        <v>17</v>
      </c>
      <c r="B31" s="33" t="s">
        <v>29</v>
      </c>
      <c r="C31" s="94" t="s">
        <v>270</v>
      </c>
      <c r="D31" s="94"/>
      <c r="E31" s="95" t="s">
        <v>32</v>
      </c>
      <c r="F31" s="98">
        <v>95</v>
      </c>
      <c r="G31" s="106"/>
      <c r="H31" s="96"/>
      <c r="I31" s="54"/>
      <c r="J31" s="54"/>
      <c r="K31" s="106"/>
      <c r="L31" s="56"/>
      <c r="M31" s="57"/>
      <c r="N31" s="57"/>
      <c r="O31" s="57"/>
      <c r="P31" s="57"/>
      <c r="Q31" s="57"/>
    </row>
    <row r="32" spans="1:17" s="84" customFormat="1" ht="15.75" customHeight="1">
      <c r="A32" s="149">
        <v>18</v>
      </c>
      <c r="B32" s="33" t="s">
        <v>29</v>
      </c>
      <c r="C32" s="94" t="s">
        <v>271</v>
      </c>
      <c r="D32" s="94"/>
      <c r="E32" s="95" t="s">
        <v>32</v>
      </c>
      <c r="F32" s="98">
        <v>7</v>
      </c>
      <c r="G32" s="106"/>
      <c r="H32" s="96"/>
      <c r="I32" s="54"/>
      <c r="J32" s="54"/>
      <c r="K32" s="106"/>
      <c r="L32" s="56"/>
      <c r="M32" s="57"/>
      <c r="N32" s="57"/>
      <c r="O32" s="57"/>
      <c r="P32" s="57"/>
      <c r="Q32" s="57"/>
    </row>
    <row r="33" spans="1:17" s="84" customFormat="1" ht="15.75" customHeight="1">
      <c r="A33" s="149">
        <v>19</v>
      </c>
      <c r="B33" s="33" t="s">
        <v>29</v>
      </c>
      <c r="C33" s="94" t="s">
        <v>272</v>
      </c>
      <c r="D33" s="94"/>
      <c r="E33" s="95" t="s">
        <v>32</v>
      </c>
      <c r="F33" s="98">
        <v>15</v>
      </c>
      <c r="G33" s="106"/>
      <c r="H33" s="96"/>
      <c r="I33" s="54"/>
      <c r="J33" s="54"/>
      <c r="K33" s="106"/>
      <c r="L33" s="56"/>
      <c r="M33" s="57"/>
      <c r="N33" s="57"/>
      <c r="O33" s="57"/>
      <c r="P33" s="57"/>
      <c r="Q33" s="57"/>
    </row>
    <row r="34" spans="1:17" s="84" customFormat="1" ht="15.75" customHeight="1">
      <c r="A34" s="149">
        <v>20</v>
      </c>
      <c r="B34" s="33" t="s">
        <v>29</v>
      </c>
      <c r="C34" s="94" t="s">
        <v>273</v>
      </c>
      <c r="D34" s="94"/>
      <c r="E34" s="95" t="s">
        <v>32</v>
      </c>
      <c r="F34" s="98">
        <v>105</v>
      </c>
      <c r="G34" s="106"/>
      <c r="H34" s="96"/>
      <c r="I34" s="54"/>
      <c r="J34" s="54"/>
      <c r="K34" s="106"/>
      <c r="L34" s="56"/>
      <c r="M34" s="57"/>
      <c r="N34" s="57"/>
      <c r="O34" s="57"/>
      <c r="P34" s="57"/>
      <c r="Q34" s="57"/>
    </row>
    <row r="35" spans="1:17" s="84" customFormat="1" ht="15.75" customHeight="1">
      <c r="A35" s="149">
        <v>21</v>
      </c>
      <c r="B35" s="33" t="s">
        <v>29</v>
      </c>
      <c r="C35" s="94" t="s">
        <v>274</v>
      </c>
      <c r="D35" s="94"/>
      <c r="E35" s="95" t="s">
        <v>32</v>
      </c>
      <c r="F35" s="98">
        <v>10</v>
      </c>
      <c r="G35" s="106"/>
      <c r="H35" s="96"/>
      <c r="I35" s="54"/>
      <c r="J35" s="54"/>
      <c r="K35" s="106"/>
      <c r="L35" s="56"/>
      <c r="M35" s="57"/>
      <c r="N35" s="57"/>
      <c r="O35" s="57"/>
      <c r="P35" s="57"/>
      <c r="Q35" s="57"/>
    </row>
    <row r="36" spans="1:17" s="84" customFormat="1">
      <c r="A36" s="93"/>
      <c r="B36" s="33"/>
      <c r="C36" s="104" t="s">
        <v>275</v>
      </c>
      <c r="D36" s="104"/>
      <c r="E36" s="95"/>
      <c r="F36" s="98"/>
      <c r="G36" s="133"/>
      <c r="H36" s="96"/>
      <c r="I36" s="54"/>
      <c r="J36" s="54"/>
      <c r="K36" s="106"/>
      <c r="L36" s="56"/>
      <c r="M36" s="57"/>
      <c r="N36" s="57"/>
      <c r="O36" s="57"/>
      <c r="P36" s="57"/>
      <c r="Q36" s="57"/>
    </row>
    <row r="37" spans="1:17" s="84" customFormat="1">
      <c r="A37" s="93">
        <v>13</v>
      </c>
      <c r="B37" s="33" t="s">
        <v>29</v>
      </c>
      <c r="C37" s="94" t="s">
        <v>276</v>
      </c>
      <c r="D37" s="94"/>
      <c r="E37" s="95" t="s">
        <v>32</v>
      </c>
      <c r="F37" s="95">
        <v>14</v>
      </c>
      <c r="G37" s="106"/>
      <c r="H37" s="96"/>
      <c r="I37" s="54"/>
      <c r="J37" s="54"/>
      <c r="K37" s="106"/>
      <c r="L37" s="56"/>
      <c r="M37" s="57"/>
      <c r="N37" s="57"/>
      <c r="O37" s="57"/>
      <c r="P37" s="57"/>
      <c r="Q37" s="57"/>
    </row>
    <row r="38" spans="1:17" s="84" customFormat="1">
      <c r="A38" s="93"/>
      <c r="B38" s="33"/>
      <c r="C38" s="104" t="s">
        <v>277</v>
      </c>
      <c r="D38" s="104"/>
      <c r="E38" s="95"/>
      <c r="F38" s="155"/>
      <c r="G38" s="106"/>
      <c r="H38" s="96"/>
      <c r="I38" s="54"/>
      <c r="J38" s="54"/>
      <c r="K38" s="54"/>
      <c r="L38" s="56"/>
      <c r="M38" s="57"/>
      <c r="N38" s="57"/>
      <c r="O38" s="57"/>
      <c r="P38" s="57"/>
      <c r="Q38" s="57"/>
    </row>
    <row r="39" spans="1:17" s="84" customFormat="1" ht="25.5">
      <c r="A39" s="93">
        <v>14</v>
      </c>
      <c r="B39" s="33" t="s">
        <v>29</v>
      </c>
      <c r="C39" s="94" t="s">
        <v>278</v>
      </c>
      <c r="D39" s="94"/>
      <c r="E39" s="95" t="s">
        <v>32</v>
      </c>
      <c r="F39" s="98">
        <v>21</v>
      </c>
      <c r="G39" s="106"/>
      <c r="H39" s="96"/>
      <c r="I39" s="54"/>
      <c r="J39" s="54"/>
      <c r="K39" s="54"/>
      <c r="L39" s="56"/>
      <c r="M39" s="57"/>
      <c r="N39" s="57"/>
      <c r="O39" s="57"/>
      <c r="P39" s="57"/>
      <c r="Q39" s="57"/>
    </row>
    <row r="40" spans="1:17" s="84" customFormat="1">
      <c r="A40" s="93"/>
      <c r="B40" s="33"/>
      <c r="C40" s="104" t="s">
        <v>279</v>
      </c>
      <c r="D40" s="104"/>
      <c r="E40" s="95"/>
      <c r="F40" s="98"/>
      <c r="G40" s="106"/>
      <c r="H40" s="96"/>
      <c r="I40" s="54"/>
      <c r="J40" s="54"/>
      <c r="K40" s="54"/>
      <c r="L40" s="56"/>
      <c r="M40" s="57"/>
      <c r="N40" s="57"/>
      <c r="O40" s="57"/>
      <c r="P40" s="57"/>
      <c r="Q40" s="57"/>
    </row>
    <row r="41" spans="1:17" s="84" customFormat="1">
      <c r="A41" s="93">
        <v>15</v>
      </c>
      <c r="B41" s="33" t="s">
        <v>29</v>
      </c>
      <c r="C41" s="94" t="s">
        <v>280</v>
      </c>
      <c r="D41" s="94"/>
      <c r="E41" s="95" t="s">
        <v>32</v>
      </c>
      <c r="F41" s="98">
        <v>5</v>
      </c>
      <c r="G41" s="106"/>
      <c r="H41" s="96"/>
      <c r="I41" s="54"/>
      <c r="J41" s="54"/>
      <c r="K41" s="54"/>
      <c r="L41" s="56"/>
      <c r="M41" s="57"/>
      <c r="N41" s="57"/>
      <c r="O41" s="57"/>
      <c r="P41" s="57"/>
      <c r="Q41" s="57"/>
    </row>
    <row r="42" spans="1:17" s="84" customFormat="1" ht="14.25" customHeight="1">
      <c r="A42" s="93"/>
      <c r="B42" s="33"/>
      <c r="C42" s="104" t="s">
        <v>281</v>
      </c>
      <c r="D42" s="104"/>
      <c r="E42" s="95"/>
      <c r="F42" s="98"/>
      <c r="G42" s="106"/>
      <c r="H42" s="96"/>
      <c r="I42" s="54"/>
      <c r="J42" s="54"/>
      <c r="K42" s="54"/>
      <c r="L42" s="56"/>
      <c r="M42" s="57"/>
      <c r="N42" s="57"/>
      <c r="O42" s="57"/>
      <c r="P42" s="57"/>
      <c r="Q42" s="57"/>
    </row>
    <row r="43" spans="1:17" s="84" customFormat="1" ht="25.5">
      <c r="A43" s="93">
        <v>16</v>
      </c>
      <c r="B43" s="33" t="s">
        <v>29</v>
      </c>
      <c r="C43" s="94" t="s">
        <v>282</v>
      </c>
      <c r="D43" s="94"/>
      <c r="E43" s="95" t="s">
        <v>56</v>
      </c>
      <c r="F43" s="98">
        <v>1</v>
      </c>
      <c r="G43" s="106"/>
      <c r="H43" s="96"/>
      <c r="I43" s="54"/>
      <c r="J43" s="54"/>
      <c r="K43" s="54"/>
      <c r="L43" s="56"/>
      <c r="M43" s="57"/>
      <c r="N43" s="57"/>
      <c r="O43" s="57"/>
      <c r="P43" s="57"/>
      <c r="Q43" s="57"/>
    </row>
    <row r="44" spans="1:17" s="84" customFormat="1">
      <c r="A44" s="93"/>
      <c r="B44" s="33"/>
      <c r="C44" s="104" t="s">
        <v>283</v>
      </c>
      <c r="D44" s="104"/>
      <c r="E44" s="95"/>
      <c r="F44" s="98"/>
      <c r="G44" s="106"/>
      <c r="H44" s="96"/>
      <c r="I44" s="54"/>
      <c r="J44" s="54"/>
      <c r="K44" s="54"/>
      <c r="L44" s="56"/>
      <c r="M44" s="57"/>
      <c r="N44" s="57"/>
      <c r="O44" s="57"/>
      <c r="P44" s="57"/>
      <c r="Q44" s="57"/>
    </row>
    <row r="45" spans="1:17" s="84" customFormat="1" ht="186" customHeight="1">
      <c r="A45" s="93">
        <v>17</v>
      </c>
      <c r="B45" s="33" t="s">
        <v>29</v>
      </c>
      <c r="C45" s="94" t="s">
        <v>427</v>
      </c>
      <c r="D45" s="227" t="s">
        <v>426</v>
      </c>
      <c r="E45" s="95" t="s">
        <v>32</v>
      </c>
      <c r="F45" s="98">
        <v>34</v>
      </c>
      <c r="G45" s="106"/>
      <c r="H45" s="96"/>
      <c r="I45" s="54"/>
      <c r="J45" s="54"/>
      <c r="K45" s="54"/>
      <c r="L45" s="56"/>
      <c r="M45" s="57"/>
      <c r="N45" s="57"/>
      <c r="O45" s="57"/>
      <c r="P45" s="57"/>
      <c r="Q45" s="57"/>
    </row>
    <row r="46" spans="1:17" s="84" customFormat="1">
      <c r="A46" s="83"/>
      <c r="B46" s="37"/>
      <c r="C46" s="26"/>
      <c r="D46" s="26"/>
      <c r="E46" s="20"/>
      <c r="F46" s="157"/>
      <c r="G46" s="158"/>
      <c r="H46" s="159"/>
      <c r="I46" s="160"/>
      <c r="J46" s="160"/>
      <c r="K46" s="158"/>
      <c r="L46" s="161" t="s">
        <v>34</v>
      </c>
      <c r="M46" s="161">
        <f>SUM(M12:M45)</f>
        <v>0</v>
      </c>
      <c r="N46" s="161">
        <f>SUM(N12:N45)</f>
        <v>0</v>
      </c>
      <c r="O46" s="161">
        <f>SUM(O12:O45)</f>
        <v>0</v>
      </c>
      <c r="P46" s="161">
        <f>SUM(P12:P45)</f>
        <v>0</v>
      </c>
      <c r="Q46" s="161">
        <f>SUM(Q12:Q45)</f>
        <v>0</v>
      </c>
    </row>
    <row r="47" spans="1:17">
      <c r="A47" s="60"/>
      <c r="B47" s="61"/>
      <c r="E47" s="61"/>
      <c r="F47" s="61"/>
      <c r="G47" s="63"/>
      <c r="H47" s="63"/>
      <c r="I47" s="63"/>
      <c r="J47" s="63"/>
      <c r="K47" s="63"/>
      <c r="L47" s="64"/>
      <c r="M47" s="65"/>
      <c r="N47" s="65"/>
      <c r="O47" s="65"/>
      <c r="P47" s="65"/>
      <c r="Q47" s="65"/>
    </row>
    <row r="48" spans="1:17" ht="15">
      <c r="A48" s="60"/>
      <c r="B48" s="217" t="s">
        <v>396</v>
      </c>
      <c r="C48" s="218"/>
      <c r="D48" s="226"/>
      <c r="E48"/>
      <c r="F48" s="61"/>
      <c r="G48" s="63"/>
      <c r="H48" s="63"/>
      <c r="I48" s="63"/>
      <c r="J48" s="63"/>
      <c r="K48" s="63"/>
      <c r="L48" s="63"/>
      <c r="M48" s="63"/>
      <c r="N48" s="63"/>
      <c r="O48" s="63"/>
      <c r="P48" s="63"/>
      <c r="Q48" s="63"/>
    </row>
    <row r="49" spans="2:17" s="66" customFormat="1" ht="15">
      <c r="B49" s="217"/>
      <c r="C49" s="208" t="s">
        <v>397</v>
      </c>
      <c r="D49" s="208"/>
      <c r="E49"/>
      <c r="F49" s="39"/>
      <c r="G49" s="67"/>
      <c r="H49" s="67"/>
      <c r="I49" s="67"/>
      <c r="J49" s="67"/>
      <c r="K49" s="67"/>
      <c r="L49" s="68"/>
    </row>
    <row r="50" spans="2:17" s="66" customFormat="1">
      <c r="B50" s="217" t="s">
        <v>398</v>
      </c>
      <c r="C50" s="209"/>
      <c r="D50" s="205"/>
      <c r="E50" s="205"/>
      <c r="F50" s="39"/>
      <c r="G50" s="67"/>
      <c r="H50" s="67"/>
      <c r="I50" s="67"/>
      <c r="J50" s="67"/>
      <c r="K50" s="67"/>
      <c r="L50" s="68"/>
    </row>
    <row r="51" spans="2:17" s="66" customFormat="1" ht="15">
      <c r="B51" s="217" t="s">
        <v>399</v>
      </c>
      <c r="C51" s="210"/>
      <c r="D51" s="205"/>
      <c r="E51"/>
      <c r="F51" s="39"/>
      <c r="G51" s="68"/>
      <c r="H51" s="68"/>
      <c r="I51" s="68"/>
      <c r="J51" s="68"/>
      <c r="K51" s="68"/>
      <c r="L51" s="68"/>
    </row>
    <row r="52" spans="2:17" s="66" customFormat="1" ht="15">
      <c r="B52" s="217"/>
      <c r="C52" s="208" t="s">
        <v>397</v>
      </c>
      <c r="D52" s="208"/>
      <c r="E52"/>
      <c r="F52" s="39"/>
      <c r="P52" s="156"/>
    </row>
    <row r="53" spans="2:17" s="66" customFormat="1">
      <c r="B53" s="217" t="s">
        <v>398</v>
      </c>
      <c r="C53" s="209"/>
      <c r="D53" s="205"/>
      <c r="E53" s="205"/>
      <c r="F53" s="39"/>
    </row>
    <row r="54" spans="2:17">
      <c r="G54" s="31"/>
      <c r="H54" s="31"/>
      <c r="I54" s="31"/>
      <c r="J54" s="31"/>
      <c r="K54" s="63"/>
      <c r="L54" s="63"/>
      <c r="M54" s="63"/>
      <c r="N54" s="63"/>
      <c r="O54" s="31"/>
      <c r="P54" s="31"/>
      <c r="Q54" s="31"/>
    </row>
    <row r="55" spans="2:17">
      <c r="G55" s="31"/>
      <c r="H55" s="31"/>
      <c r="I55" s="31"/>
      <c r="J55" s="31"/>
      <c r="K55" s="31"/>
      <c r="L55" s="31"/>
      <c r="M55" s="31"/>
      <c r="N55" s="31"/>
      <c r="O55" s="31"/>
      <c r="P55" s="31"/>
      <c r="Q55" s="31"/>
    </row>
    <row r="56" spans="2:17">
      <c r="G56" s="31"/>
      <c r="H56" s="31"/>
      <c r="I56" s="31"/>
      <c r="J56" s="31"/>
      <c r="K56" s="31"/>
      <c r="L56" s="31"/>
      <c r="M56" s="31"/>
      <c r="N56" s="31"/>
      <c r="O56" s="31"/>
      <c r="P56" s="31"/>
      <c r="Q56" s="31"/>
    </row>
    <row r="57" spans="2:17">
      <c r="G57" s="31"/>
      <c r="H57" s="31"/>
      <c r="I57" s="31"/>
      <c r="J57" s="31"/>
      <c r="K57" s="31"/>
      <c r="L57" s="31"/>
      <c r="M57" s="31"/>
      <c r="N57" s="31"/>
      <c r="O57" s="31"/>
      <c r="P57" s="31"/>
      <c r="Q57" s="31"/>
    </row>
    <row r="58" spans="2:17">
      <c r="G58" s="31"/>
      <c r="H58" s="31"/>
      <c r="I58" s="31"/>
      <c r="J58" s="31"/>
      <c r="K58" s="31"/>
      <c r="L58" s="31"/>
      <c r="M58" s="31"/>
      <c r="N58" s="31"/>
      <c r="O58" s="31"/>
      <c r="P58" s="31"/>
      <c r="Q58" s="31"/>
    </row>
    <row r="59" spans="2:17">
      <c r="G59" s="31"/>
      <c r="H59" s="31"/>
      <c r="I59" s="31"/>
      <c r="J59" s="31"/>
      <c r="K59" s="31"/>
      <c r="L59" s="31"/>
      <c r="M59" s="31"/>
      <c r="N59" s="31"/>
      <c r="O59" s="31"/>
      <c r="P59" s="31"/>
      <c r="Q59" s="31"/>
    </row>
    <row r="60" spans="2:17">
      <c r="G60" s="31"/>
      <c r="H60" s="31"/>
      <c r="I60" s="31"/>
      <c r="J60" s="31"/>
      <c r="K60" s="31"/>
      <c r="L60" s="31"/>
      <c r="M60" s="31"/>
      <c r="N60" s="31"/>
      <c r="O60" s="31"/>
      <c r="P60" s="31"/>
      <c r="Q60" s="31"/>
    </row>
    <row r="61" spans="2:17">
      <c r="G61" s="31"/>
      <c r="H61" s="31"/>
      <c r="I61" s="31"/>
      <c r="J61" s="31"/>
      <c r="K61" s="31"/>
      <c r="L61" s="31"/>
      <c r="M61" s="31"/>
      <c r="N61" s="31"/>
      <c r="O61" s="31"/>
      <c r="P61" s="31"/>
      <c r="Q61" s="31"/>
    </row>
    <row r="62" spans="2:17">
      <c r="G62" s="31"/>
      <c r="H62" s="31"/>
      <c r="I62" s="31"/>
      <c r="J62" s="31"/>
      <c r="K62" s="31"/>
      <c r="L62" s="31"/>
      <c r="M62" s="31"/>
      <c r="N62" s="31"/>
      <c r="O62" s="31"/>
      <c r="P62" s="31"/>
      <c r="Q62" s="31"/>
    </row>
    <row r="63" spans="2:17">
      <c r="G63" s="31"/>
      <c r="H63" s="31"/>
      <c r="I63" s="31"/>
      <c r="J63" s="31"/>
      <c r="K63" s="31"/>
      <c r="L63" s="31"/>
      <c r="M63" s="31"/>
      <c r="N63" s="31"/>
      <c r="O63" s="31"/>
      <c r="P63" s="31"/>
      <c r="Q63" s="31"/>
    </row>
    <row r="64" spans="2:17">
      <c r="G64" s="31"/>
      <c r="H64" s="31"/>
      <c r="I64" s="31"/>
      <c r="J64" s="31"/>
      <c r="K64" s="31"/>
      <c r="L64" s="31"/>
      <c r="M64" s="31"/>
      <c r="N64" s="31"/>
      <c r="O64" s="31"/>
      <c r="P64" s="31"/>
      <c r="Q64" s="31"/>
    </row>
    <row r="65" spans="7:17">
      <c r="G65" s="31"/>
      <c r="H65" s="31"/>
      <c r="I65" s="31"/>
      <c r="J65" s="31"/>
      <c r="K65" s="31"/>
      <c r="L65" s="31"/>
      <c r="M65" s="31"/>
      <c r="N65" s="31"/>
      <c r="O65" s="31"/>
      <c r="P65" s="31"/>
      <c r="Q65" s="31"/>
    </row>
    <row r="66" spans="7:17">
      <c r="G66" s="31"/>
      <c r="H66" s="31"/>
      <c r="I66" s="31"/>
      <c r="J66" s="31"/>
      <c r="K66" s="31"/>
      <c r="L66" s="31"/>
      <c r="M66" s="31"/>
      <c r="N66" s="31"/>
      <c r="O66" s="31"/>
      <c r="P66" s="31"/>
      <c r="Q66" s="31"/>
    </row>
    <row r="67" spans="7:17">
      <c r="G67" s="31"/>
      <c r="H67" s="31"/>
      <c r="I67" s="31"/>
      <c r="J67" s="31"/>
      <c r="K67" s="31"/>
      <c r="L67" s="31"/>
      <c r="M67" s="31"/>
      <c r="N67" s="31"/>
      <c r="O67" s="31"/>
      <c r="P67" s="31"/>
      <c r="Q67" s="31"/>
    </row>
    <row r="68" spans="7:17">
      <c r="G68" s="31"/>
      <c r="H68" s="31"/>
      <c r="I68" s="31"/>
      <c r="J68" s="31"/>
      <c r="K68" s="31"/>
      <c r="L68" s="31"/>
      <c r="M68" s="31"/>
      <c r="N68" s="31"/>
      <c r="O68" s="31"/>
      <c r="P68" s="31"/>
      <c r="Q68" s="31"/>
    </row>
    <row r="69" spans="7:17">
      <c r="G69" s="31"/>
      <c r="H69" s="31"/>
      <c r="I69" s="31"/>
      <c r="J69" s="31"/>
      <c r="K69" s="31"/>
      <c r="L69" s="31"/>
      <c r="M69" s="31"/>
      <c r="N69" s="31"/>
      <c r="O69" s="31"/>
      <c r="P69" s="31"/>
      <c r="Q69" s="31"/>
    </row>
    <row r="70" spans="7:17">
      <c r="G70" s="31"/>
      <c r="H70" s="31"/>
      <c r="I70" s="31"/>
      <c r="J70" s="31"/>
      <c r="K70" s="31"/>
      <c r="L70" s="31"/>
      <c r="M70" s="31"/>
      <c r="N70" s="31"/>
      <c r="O70" s="31"/>
      <c r="P70" s="31"/>
      <c r="Q70" s="31"/>
    </row>
    <row r="71" spans="7:17">
      <c r="G71" s="31"/>
      <c r="H71" s="31"/>
      <c r="I71" s="31"/>
      <c r="J71" s="31"/>
      <c r="K71" s="31"/>
      <c r="L71" s="31"/>
      <c r="M71" s="31"/>
      <c r="N71" s="31"/>
      <c r="O71" s="31"/>
      <c r="P71" s="31"/>
      <c r="Q71" s="31"/>
    </row>
    <row r="72" spans="7:17">
      <c r="G72" s="31"/>
      <c r="H72" s="31"/>
      <c r="I72" s="31"/>
      <c r="J72" s="31"/>
      <c r="K72" s="31"/>
      <c r="L72" s="31"/>
      <c r="M72" s="31"/>
      <c r="N72" s="31"/>
      <c r="O72" s="31"/>
      <c r="P72" s="31"/>
      <c r="Q72" s="31"/>
    </row>
    <row r="73" spans="7:17">
      <c r="G73" s="31"/>
      <c r="H73" s="31"/>
      <c r="I73" s="31"/>
      <c r="J73" s="31"/>
      <c r="K73" s="31"/>
      <c r="L73" s="31"/>
      <c r="M73" s="31"/>
      <c r="N73" s="31"/>
      <c r="O73" s="31"/>
      <c r="P73" s="31"/>
      <c r="Q73" s="31"/>
    </row>
    <row r="74" spans="7:17">
      <c r="G74" s="31"/>
      <c r="H74" s="31"/>
      <c r="I74" s="31"/>
      <c r="J74" s="31"/>
      <c r="K74" s="31"/>
      <c r="L74" s="31"/>
      <c r="M74" s="31"/>
      <c r="N74" s="31"/>
      <c r="O74" s="31"/>
      <c r="P74" s="31"/>
      <c r="Q74" s="31"/>
    </row>
    <row r="75" spans="7:17">
      <c r="G75" s="31"/>
      <c r="H75" s="31"/>
      <c r="I75" s="31"/>
      <c r="J75" s="31"/>
      <c r="K75" s="31"/>
      <c r="L75" s="31"/>
      <c r="M75" s="31"/>
      <c r="N75" s="31"/>
      <c r="O75" s="31"/>
      <c r="P75" s="31"/>
      <c r="Q75" s="31"/>
    </row>
    <row r="76" spans="7:17">
      <c r="G76" s="31"/>
      <c r="H76" s="31"/>
      <c r="I76" s="31"/>
      <c r="J76" s="31"/>
      <c r="K76" s="31"/>
      <c r="L76" s="31"/>
      <c r="M76" s="31"/>
      <c r="N76" s="31"/>
      <c r="O76" s="31"/>
      <c r="P76" s="31"/>
      <c r="Q76" s="31"/>
    </row>
    <row r="77" spans="7:17">
      <c r="G77" s="31"/>
      <c r="H77" s="31"/>
      <c r="I77" s="31"/>
      <c r="J77" s="31"/>
      <c r="K77" s="31"/>
      <c r="L77" s="31"/>
      <c r="M77" s="31"/>
      <c r="N77" s="31"/>
      <c r="O77" s="31"/>
      <c r="P77" s="31"/>
      <c r="Q77" s="31"/>
    </row>
    <row r="78" spans="7:17">
      <c r="G78" s="31"/>
      <c r="H78" s="31"/>
      <c r="I78" s="31"/>
      <c r="J78" s="31"/>
      <c r="K78" s="31"/>
      <c r="L78" s="31"/>
      <c r="M78" s="31"/>
      <c r="N78" s="31"/>
      <c r="O78" s="31"/>
      <c r="P78" s="31"/>
      <c r="Q78" s="31"/>
    </row>
    <row r="79" spans="7:17">
      <c r="G79" s="31"/>
      <c r="H79" s="31"/>
      <c r="I79" s="31"/>
      <c r="J79" s="31"/>
      <c r="K79" s="31"/>
      <c r="L79" s="31"/>
      <c r="M79" s="31"/>
      <c r="N79" s="31"/>
      <c r="O79" s="31"/>
      <c r="P79" s="31"/>
      <c r="Q79" s="31"/>
    </row>
    <row r="80" spans="7:17">
      <c r="G80" s="31"/>
      <c r="H80" s="31"/>
      <c r="I80" s="31"/>
      <c r="J80" s="31"/>
      <c r="K80" s="31"/>
      <c r="L80" s="31"/>
      <c r="M80" s="31"/>
      <c r="N80" s="31"/>
      <c r="O80" s="31"/>
      <c r="P80" s="31"/>
      <c r="Q80" s="31"/>
    </row>
    <row r="81" spans="7:17">
      <c r="G81" s="31"/>
      <c r="H81" s="31"/>
      <c r="I81" s="31"/>
      <c r="J81" s="31"/>
      <c r="K81" s="31"/>
      <c r="L81" s="31"/>
      <c r="M81" s="31"/>
      <c r="N81" s="31"/>
      <c r="O81" s="31"/>
      <c r="P81" s="31"/>
      <c r="Q81" s="31"/>
    </row>
    <row r="82" spans="7:17">
      <c r="G82" s="31"/>
      <c r="H82" s="31"/>
      <c r="I82" s="31"/>
      <c r="J82" s="31"/>
      <c r="K82" s="31"/>
      <c r="L82" s="31"/>
      <c r="M82" s="31"/>
      <c r="N82" s="31"/>
      <c r="O82" s="31"/>
      <c r="P82" s="31"/>
      <c r="Q82" s="31"/>
    </row>
    <row r="83" spans="7:17">
      <c r="G83" s="31"/>
      <c r="H83" s="31"/>
      <c r="I83" s="31"/>
      <c r="J83" s="31"/>
      <c r="K83" s="31"/>
      <c r="L83" s="31"/>
      <c r="M83" s="31"/>
      <c r="N83" s="31"/>
      <c r="O83" s="31"/>
      <c r="P83" s="31"/>
      <c r="Q83" s="31"/>
    </row>
    <row r="84" spans="7:17">
      <c r="G84" s="31"/>
      <c r="H84" s="31"/>
      <c r="I84" s="31"/>
      <c r="J84" s="31"/>
      <c r="K84" s="31"/>
      <c r="L84" s="31"/>
      <c r="M84" s="31"/>
      <c r="N84" s="31"/>
      <c r="O84" s="31"/>
      <c r="P84" s="31"/>
      <c r="Q84" s="31"/>
    </row>
    <row r="85" spans="7:17">
      <c r="G85" s="31"/>
      <c r="H85" s="31"/>
      <c r="I85" s="31"/>
      <c r="J85" s="31"/>
      <c r="K85" s="31"/>
      <c r="L85" s="31"/>
      <c r="M85" s="31"/>
      <c r="N85" s="31"/>
      <c r="O85" s="31"/>
      <c r="P85" s="31"/>
      <c r="Q85" s="31"/>
    </row>
    <row r="86" spans="7:17">
      <c r="G86" s="31"/>
      <c r="H86" s="31"/>
      <c r="I86" s="31"/>
      <c r="J86" s="31"/>
      <c r="K86" s="31"/>
      <c r="L86" s="31"/>
      <c r="M86" s="31"/>
      <c r="N86" s="31"/>
      <c r="O86" s="31"/>
      <c r="P86" s="31"/>
      <c r="Q86" s="31"/>
    </row>
    <row r="87" spans="7:17">
      <c r="G87" s="31"/>
      <c r="H87" s="31"/>
      <c r="I87" s="31"/>
      <c r="J87" s="31"/>
      <c r="K87" s="31"/>
      <c r="L87" s="31"/>
      <c r="M87" s="31"/>
      <c r="N87" s="31"/>
      <c r="O87" s="31"/>
      <c r="P87" s="31"/>
      <c r="Q87" s="31"/>
    </row>
    <row r="88" spans="7:17">
      <c r="G88" s="31"/>
      <c r="H88" s="31"/>
      <c r="I88" s="31"/>
      <c r="J88" s="31"/>
      <c r="K88" s="31"/>
      <c r="L88" s="31"/>
      <c r="M88" s="31"/>
      <c r="N88" s="31"/>
      <c r="O88" s="31"/>
      <c r="P88" s="31"/>
      <c r="Q88" s="31"/>
    </row>
    <row r="89" spans="7:17">
      <c r="G89" s="31"/>
      <c r="H89" s="31"/>
      <c r="I89" s="31"/>
      <c r="J89" s="31"/>
      <c r="K89" s="31"/>
      <c r="L89" s="31"/>
      <c r="M89" s="31"/>
      <c r="N89" s="31"/>
      <c r="O89" s="31"/>
      <c r="P89" s="31"/>
      <c r="Q89" s="31"/>
    </row>
    <row r="90" spans="7:17">
      <c r="G90" s="31"/>
      <c r="H90" s="31"/>
      <c r="I90" s="31"/>
      <c r="J90" s="31"/>
      <c r="K90" s="31"/>
      <c r="L90" s="31"/>
      <c r="M90" s="31"/>
      <c r="N90" s="31"/>
      <c r="O90" s="31"/>
      <c r="P90" s="31"/>
      <c r="Q90" s="31"/>
    </row>
    <row r="91" spans="7:17">
      <c r="G91" s="31"/>
      <c r="H91" s="31"/>
      <c r="I91" s="31"/>
      <c r="J91" s="31"/>
      <c r="K91" s="31"/>
      <c r="L91" s="31"/>
      <c r="M91" s="31"/>
      <c r="N91" s="31"/>
      <c r="O91" s="31"/>
      <c r="P91" s="31"/>
      <c r="Q91" s="31"/>
    </row>
    <row r="92" spans="7:17">
      <c r="G92" s="31"/>
      <c r="H92" s="31"/>
      <c r="I92" s="31"/>
      <c r="J92" s="31"/>
      <c r="K92" s="31"/>
      <c r="L92" s="31"/>
      <c r="M92" s="31"/>
      <c r="N92" s="31"/>
      <c r="O92" s="31"/>
      <c r="P92" s="31"/>
      <c r="Q92" s="31"/>
    </row>
    <row r="93" spans="7:17">
      <c r="G93" s="31"/>
      <c r="H93" s="31"/>
      <c r="I93" s="31"/>
      <c r="J93" s="31"/>
      <c r="K93" s="31"/>
      <c r="L93" s="31"/>
      <c r="M93" s="31"/>
      <c r="N93" s="31"/>
      <c r="O93" s="31"/>
      <c r="P93" s="31"/>
      <c r="Q93" s="31"/>
    </row>
    <row r="94" spans="7:17">
      <c r="G94" s="31"/>
      <c r="H94" s="31"/>
      <c r="I94" s="31"/>
      <c r="J94" s="31"/>
      <c r="K94" s="31"/>
      <c r="L94" s="31"/>
      <c r="M94" s="31"/>
      <c r="N94" s="31"/>
      <c r="O94" s="31"/>
      <c r="P94" s="31"/>
      <c r="Q94" s="31"/>
    </row>
    <row r="95" spans="7:17">
      <c r="G95" s="31"/>
      <c r="H95" s="31"/>
      <c r="I95" s="31"/>
      <c r="J95" s="31"/>
      <c r="K95" s="31"/>
      <c r="L95" s="31"/>
      <c r="M95" s="31"/>
      <c r="N95" s="31"/>
      <c r="O95" s="31"/>
      <c r="P95" s="31"/>
      <c r="Q95" s="31"/>
    </row>
    <row r="96" spans="7:17">
      <c r="G96" s="31"/>
      <c r="H96" s="31"/>
      <c r="I96" s="31"/>
      <c r="J96" s="31"/>
      <c r="K96" s="31"/>
      <c r="L96" s="31"/>
      <c r="M96" s="31"/>
      <c r="N96" s="31"/>
      <c r="O96" s="31"/>
      <c r="P96" s="31"/>
      <c r="Q96" s="31"/>
    </row>
    <row r="97" spans="7:17">
      <c r="G97" s="31"/>
      <c r="H97" s="31"/>
      <c r="I97" s="31"/>
      <c r="J97" s="31"/>
      <c r="K97" s="31"/>
      <c r="L97" s="31"/>
      <c r="M97" s="31"/>
      <c r="N97" s="31"/>
      <c r="O97" s="31"/>
      <c r="P97" s="31"/>
      <c r="Q97" s="31"/>
    </row>
    <row r="98" spans="7:17">
      <c r="G98" s="31"/>
      <c r="H98" s="31"/>
      <c r="I98" s="31"/>
      <c r="J98" s="31"/>
      <c r="K98" s="31"/>
      <c r="L98" s="31"/>
      <c r="M98" s="31"/>
      <c r="N98" s="31"/>
      <c r="O98" s="31"/>
      <c r="P98" s="31"/>
      <c r="Q98" s="31"/>
    </row>
    <row r="99" spans="7:17">
      <c r="G99" s="31"/>
      <c r="H99" s="31"/>
      <c r="I99" s="31"/>
      <c r="J99" s="31"/>
      <c r="K99" s="31"/>
      <c r="L99" s="31"/>
      <c r="M99" s="31"/>
      <c r="N99" s="31"/>
      <c r="O99" s="31"/>
      <c r="P99" s="31"/>
      <c r="Q99" s="31"/>
    </row>
    <row r="100" spans="7:17">
      <c r="G100" s="31"/>
      <c r="H100" s="31"/>
      <c r="I100" s="31"/>
      <c r="J100" s="31"/>
      <c r="K100" s="31"/>
      <c r="L100" s="31"/>
      <c r="M100" s="31"/>
      <c r="N100" s="31"/>
      <c r="O100" s="31"/>
      <c r="P100" s="31"/>
      <c r="Q100" s="31"/>
    </row>
    <row r="101" spans="7:17">
      <c r="G101" s="31"/>
      <c r="H101" s="31"/>
      <c r="I101" s="31"/>
      <c r="J101" s="31"/>
      <c r="K101" s="31"/>
      <c r="L101" s="31"/>
      <c r="M101" s="31"/>
      <c r="N101" s="31"/>
      <c r="O101" s="31"/>
      <c r="P101" s="31"/>
      <c r="Q101" s="31"/>
    </row>
    <row r="102" spans="7:17">
      <c r="G102" s="31"/>
      <c r="H102" s="31"/>
      <c r="I102" s="31"/>
      <c r="J102" s="31"/>
      <c r="K102" s="31"/>
      <c r="L102" s="31"/>
      <c r="M102" s="31"/>
      <c r="N102" s="31"/>
      <c r="O102" s="31"/>
      <c r="P102" s="31"/>
      <c r="Q102" s="31"/>
    </row>
    <row r="103" spans="7:17">
      <c r="G103" s="31"/>
      <c r="H103" s="31"/>
      <c r="I103" s="31"/>
      <c r="J103" s="31"/>
      <c r="K103" s="31"/>
      <c r="L103" s="31"/>
      <c r="M103" s="31"/>
      <c r="N103" s="31"/>
      <c r="O103" s="31"/>
      <c r="P103" s="31"/>
      <c r="Q103" s="31"/>
    </row>
    <row r="104" spans="7:17">
      <c r="G104" s="31"/>
      <c r="H104" s="31"/>
      <c r="I104" s="31"/>
      <c r="J104" s="31"/>
      <c r="K104" s="31"/>
      <c r="L104" s="31"/>
      <c r="M104" s="31"/>
      <c r="N104" s="31"/>
      <c r="O104" s="31"/>
      <c r="P104" s="31"/>
      <c r="Q104" s="31"/>
    </row>
    <row r="105" spans="7:17">
      <c r="G105" s="31"/>
      <c r="H105" s="31"/>
      <c r="I105" s="31"/>
      <c r="J105" s="31"/>
      <c r="K105" s="31"/>
      <c r="L105" s="31"/>
      <c r="M105" s="31"/>
      <c r="N105" s="31"/>
      <c r="O105" s="31"/>
      <c r="P105" s="31"/>
      <c r="Q105" s="31"/>
    </row>
    <row r="106" spans="7:17">
      <c r="G106" s="31"/>
      <c r="H106" s="31"/>
      <c r="I106" s="31"/>
      <c r="J106" s="31"/>
      <c r="K106" s="31"/>
      <c r="L106" s="31"/>
      <c r="M106" s="31"/>
      <c r="N106" s="31"/>
      <c r="O106" s="31"/>
      <c r="P106" s="31"/>
      <c r="Q106" s="31"/>
    </row>
    <row r="107" spans="7:17">
      <c r="G107" s="31"/>
      <c r="H107" s="31"/>
      <c r="I107" s="31"/>
      <c r="J107" s="31"/>
      <c r="K107" s="31"/>
      <c r="L107" s="31"/>
      <c r="M107" s="31"/>
      <c r="N107" s="31"/>
      <c r="O107" s="31"/>
      <c r="P107" s="31"/>
      <c r="Q107" s="31"/>
    </row>
    <row r="108" spans="7:17">
      <c r="G108" s="31"/>
      <c r="H108" s="31"/>
      <c r="I108" s="31"/>
      <c r="J108" s="31"/>
      <c r="K108" s="31"/>
      <c r="L108" s="31"/>
      <c r="M108" s="31"/>
      <c r="N108" s="31"/>
      <c r="O108" s="31"/>
      <c r="P108" s="31"/>
      <c r="Q108" s="31"/>
    </row>
    <row r="109" spans="7:17">
      <c r="G109" s="31"/>
      <c r="H109" s="31"/>
      <c r="I109" s="31"/>
      <c r="J109" s="31"/>
      <c r="K109" s="31"/>
      <c r="L109" s="31"/>
      <c r="M109" s="31"/>
      <c r="N109" s="31"/>
      <c r="O109" s="31"/>
      <c r="P109" s="31"/>
      <c r="Q109" s="31"/>
    </row>
    <row r="110" spans="7:17">
      <c r="G110" s="31"/>
      <c r="H110" s="31"/>
      <c r="I110" s="31"/>
      <c r="J110" s="31"/>
      <c r="K110" s="31"/>
      <c r="L110" s="31"/>
      <c r="M110" s="31"/>
      <c r="N110" s="31"/>
      <c r="O110" s="31"/>
      <c r="P110" s="31"/>
      <c r="Q110" s="31"/>
    </row>
    <row r="111" spans="7:17">
      <c r="G111" s="31"/>
      <c r="H111" s="31"/>
      <c r="I111" s="31"/>
      <c r="J111" s="31"/>
      <c r="K111" s="31"/>
      <c r="L111" s="31"/>
      <c r="M111" s="31"/>
      <c r="N111" s="31"/>
      <c r="O111" s="31"/>
      <c r="P111" s="31"/>
      <c r="Q111" s="31"/>
    </row>
    <row r="112" spans="7:17">
      <c r="G112" s="31"/>
      <c r="H112" s="31"/>
      <c r="I112" s="31"/>
      <c r="J112" s="31"/>
      <c r="K112" s="31"/>
      <c r="L112" s="31"/>
      <c r="M112" s="31"/>
      <c r="N112" s="31"/>
      <c r="O112" s="31"/>
      <c r="P112" s="31"/>
      <c r="Q112" s="31"/>
    </row>
    <row r="113" spans="7:17">
      <c r="G113" s="31"/>
      <c r="H113" s="31"/>
      <c r="I113" s="31"/>
      <c r="J113" s="31"/>
      <c r="K113" s="31"/>
      <c r="L113" s="31"/>
      <c r="M113" s="31"/>
      <c r="N113" s="31"/>
      <c r="O113" s="31"/>
      <c r="P113" s="31"/>
      <c r="Q113" s="31"/>
    </row>
    <row r="114" spans="7:17">
      <c r="G114" s="31"/>
      <c r="H114" s="31"/>
      <c r="I114" s="31"/>
      <c r="J114" s="31"/>
      <c r="K114" s="31"/>
      <c r="L114" s="31"/>
      <c r="M114" s="31"/>
      <c r="N114" s="31"/>
      <c r="O114" s="31"/>
      <c r="P114" s="31"/>
      <c r="Q114" s="31"/>
    </row>
    <row r="115" spans="7:17">
      <c r="G115" s="31"/>
      <c r="H115" s="31"/>
      <c r="I115" s="31"/>
      <c r="J115" s="31"/>
      <c r="K115" s="31"/>
      <c r="L115" s="31"/>
      <c r="M115" s="31"/>
      <c r="N115" s="31"/>
      <c r="O115" s="31"/>
      <c r="P115" s="31"/>
      <c r="Q115" s="31"/>
    </row>
    <row r="116" spans="7:17">
      <c r="G116" s="31"/>
      <c r="H116" s="31"/>
      <c r="I116" s="31"/>
      <c r="J116" s="31"/>
      <c r="K116" s="31"/>
      <c r="L116" s="31"/>
      <c r="M116" s="31"/>
      <c r="N116" s="31"/>
      <c r="O116" s="31"/>
      <c r="P116" s="31"/>
      <c r="Q116" s="31"/>
    </row>
    <row r="117" spans="7:17">
      <c r="G117" s="31"/>
      <c r="H117" s="31"/>
      <c r="I117" s="31"/>
      <c r="J117" s="31"/>
      <c r="K117" s="31"/>
      <c r="L117" s="31"/>
      <c r="M117" s="31"/>
      <c r="N117" s="31"/>
      <c r="O117" s="31"/>
      <c r="P117" s="31"/>
      <c r="Q117" s="31"/>
    </row>
    <row r="118" spans="7:17">
      <c r="G118" s="31"/>
      <c r="H118" s="31"/>
      <c r="I118" s="31"/>
      <c r="J118" s="31"/>
      <c r="K118" s="31"/>
      <c r="L118" s="31"/>
      <c r="M118" s="31"/>
      <c r="N118" s="31"/>
      <c r="O118" s="31"/>
      <c r="P118" s="31"/>
      <c r="Q118" s="31"/>
    </row>
    <row r="119" spans="7:17">
      <c r="G119" s="31"/>
      <c r="H119" s="31"/>
      <c r="I119" s="31"/>
      <c r="J119" s="31"/>
      <c r="K119" s="31"/>
      <c r="L119" s="31"/>
      <c r="M119" s="31"/>
      <c r="N119" s="31"/>
      <c r="O119" s="31"/>
      <c r="P119" s="31"/>
      <c r="Q119" s="31"/>
    </row>
    <row r="120" spans="7:17">
      <c r="G120" s="31"/>
      <c r="H120" s="31"/>
      <c r="I120" s="31"/>
      <c r="J120" s="31"/>
      <c r="K120" s="31"/>
      <c r="L120" s="31"/>
      <c r="M120" s="31"/>
      <c r="N120" s="31"/>
      <c r="O120" s="31"/>
      <c r="P120" s="31"/>
      <c r="Q120" s="31"/>
    </row>
    <row r="121" spans="7:17">
      <c r="G121" s="31"/>
      <c r="H121" s="31"/>
      <c r="I121" s="31"/>
      <c r="J121" s="31"/>
      <c r="K121" s="31"/>
      <c r="L121" s="31"/>
      <c r="M121" s="31"/>
      <c r="N121" s="31"/>
      <c r="O121" s="31"/>
      <c r="P121" s="31"/>
      <c r="Q121" s="31"/>
    </row>
    <row r="122" spans="7:17">
      <c r="G122" s="31"/>
      <c r="H122" s="31"/>
      <c r="I122" s="31"/>
      <c r="J122" s="31"/>
      <c r="K122" s="31"/>
      <c r="L122" s="31"/>
      <c r="M122" s="31"/>
      <c r="N122" s="31"/>
      <c r="O122" s="31"/>
      <c r="P122" s="31"/>
      <c r="Q122" s="31"/>
    </row>
    <row r="123" spans="7:17">
      <c r="G123" s="31"/>
      <c r="H123" s="31"/>
      <c r="I123" s="31"/>
      <c r="J123" s="31"/>
      <c r="K123" s="31"/>
      <c r="L123" s="31"/>
      <c r="M123" s="31"/>
      <c r="N123" s="31"/>
      <c r="O123" s="31"/>
      <c r="P123" s="31"/>
      <c r="Q123" s="31"/>
    </row>
    <row r="124" spans="7:17">
      <c r="G124" s="31"/>
      <c r="H124" s="31"/>
      <c r="I124" s="31"/>
      <c r="J124" s="31"/>
      <c r="K124" s="31"/>
      <c r="L124" s="31"/>
      <c r="M124" s="31"/>
      <c r="N124" s="31"/>
      <c r="O124" s="31"/>
      <c r="P124" s="31"/>
      <c r="Q124" s="31"/>
    </row>
    <row r="125" spans="7:17">
      <c r="G125" s="31"/>
      <c r="H125" s="31"/>
      <c r="I125" s="31"/>
      <c r="J125" s="31"/>
      <c r="K125" s="31"/>
      <c r="L125" s="31"/>
      <c r="M125" s="31"/>
      <c r="N125" s="31"/>
      <c r="O125" s="31"/>
      <c r="P125" s="31"/>
      <c r="Q125" s="31"/>
    </row>
    <row r="126" spans="7:17">
      <c r="G126" s="31"/>
      <c r="H126" s="31"/>
      <c r="I126" s="31"/>
      <c r="J126" s="31"/>
      <c r="K126" s="31"/>
      <c r="L126" s="31"/>
      <c r="M126" s="31"/>
      <c r="N126" s="31"/>
      <c r="O126" s="31"/>
      <c r="P126" s="31"/>
      <c r="Q126" s="31"/>
    </row>
    <row r="127" spans="7:17">
      <c r="G127" s="31"/>
      <c r="H127" s="31"/>
      <c r="I127" s="31"/>
      <c r="J127" s="31"/>
      <c r="K127" s="31"/>
      <c r="L127" s="31"/>
      <c r="M127" s="31"/>
      <c r="N127" s="31"/>
      <c r="O127" s="31"/>
      <c r="P127" s="31"/>
      <c r="Q127" s="31"/>
    </row>
    <row r="128" spans="7:17">
      <c r="G128" s="31"/>
      <c r="H128" s="31"/>
      <c r="I128" s="31"/>
      <c r="J128" s="31"/>
      <c r="K128" s="31"/>
      <c r="L128" s="31"/>
      <c r="M128" s="31"/>
      <c r="N128" s="31"/>
      <c r="O128" s="31"/>
      <c r="P128" s="31"/>
      <c r="Q128" s="31"/>
    </row>
    <row r="129" spans="7:17">
      <c r="G129" s="31"/>
      <c r="H129" s="31"/>
      <c r="I129" s="31"/>
      <c r="J129" s="31"/>
      <c r="K129" s="31"/>
      <c r="L129" s="31"/>
      <c r="M129" s="31"/>
      <c r="N129" s="31"/>
      <c r="O129" s="31"/>
      <c r="P129" s="31"/>
      <c r="Q129" s="31"/>
    </row>
    <row r="130" spans="7:17">
      <c r="G130" s="31"/>
      <c r="H130" s="31"/>
      <c r="I130" s="31"/>
      <c r="J130" s="31"/>
      <c r="K130" s="31"/>
      <c r="L130" s="31"/>
      <c r="M130" s="31"/>
      <c r="N130" s="31"/>
      <c r="O130" s="31"/>
      <c r="P130" s="31"/>
      <c r="Q130" s="31"/>
    </row>
    <row r="131" spans="7:17">
      <c r="G131" s="31"/>
      <c r="H131" s="31"/>
      <c r="I131" s="31"/>
      <c r="J131" s="31"/>
      <c r="K131" s="31"/>
      <c r="L131" s="31"/>
      <c r="M131" s="31"/>
      <c r="N131" s="31"/>
      <c r="O131" s="31"/>
      <c r="P131" s="31"/>
      <c r="Q131" s="31"/>
    </row>
    <row r="132" spans="7:17">
      <c r="G132" s="31"/>
      <c r="H132" s="31"/>
      <c r="I132" s="31"/>
      <c r="J132" s="31"/>
      <c r="K132" s="31"/>
      <c r="L132" s="31"/>
      <c r="M132" s="31"/>
      <c r="N132" s="31"/>
      <c r="O132" s="31"/>
      <c r="P132" s="31"/>
      <c r="Q132" s="31"/>
    </row>
    <row r="133" spans="7:17">
      <c r="G133" s="31"/>
      <c r="H133" s="31"/>
      <c r="I133" s="31"/>
      <c r="J133" s="31"/>
      <c r="K133" s="31"/>
      <c r="L133" s="31"/>
      <c r="M133" s="31"/>
      <c r="N133" s="31"/>
      <c r="O133" s="31"/>
      <c r="P133" s="31"/>
      <c r="Q133" s="31"/>
    </row>
    <row r="134" spans="7:17">
      <c r="G134" s="31"/>
      <c r="H134" s="31"/>
      <c r="I134" s="31"/>
      <c r="J134" s="31"/>
      <c r="K134" s="31"/>
      <c r="L134" s="31"/>
      <c r="M134" s="31"/>
      <c r="N134" s="31"/>
      <c r="O134" s="31"/>
      <c r="P134" s="31"/>
      <c r="Q134" s="31"/>
    </row>
    <row r="135" spans="7:17">
      <c r="G135" s="31"/>
      <c r="H135" s="31"/>
      <c r="I135" s="31"/>
      <c r="J135" s="31"/>
      <c r="K135" s="31"/>
      <c r="L135" s="31"/>
      <c r="M135" s="31"/>
      <c r="N135" s="31"/>
      <c r="O135" s="31"/>
      <c r="P135" s="31"/>
      <c r="Q135" s="31"/>
    </row>
    <row r="136" spans="7:17">
      <c r="G136" s="31"/>
      <c r="H136" s="31"/>
      <c r="I136" s="31"/>
      <c r="J136" s="31"/>
      <c r="K136" s="31"/>
      <c r="L136" s="31"/>
      <c r="M136" s="31"/>
      <c r="N136" s="31"/>
      <c r="O136" s="31"/>
      <c r="P136" s="31"/>
      <c r="Q136" s="31"/>
    </row>
    <row r="137" spans="7:17">
      <c r="G137" s="31"/>
      <c r="H137" s="31"/>
      <c r="I137" s="31"/>
      <c r="J137" s="31"/>
      <c r="K137" s="31"/>
      <c r="L137" s="31"/>
      <c r="M137" s="31"/>
      <c r="N137" s="31"/>
      <c r="O137" s="31"/>
      <c r="P137" s="31"/>
      <c r="Q137" s="31"/>
    </row>
    <row r="138" spans="7:17">
      <c r="G138" s="31"/>
      <c r="H138" s="31"/>
      <c r="I138" s="31"/>
      <c r="J138" s="31"/>
      <c r="K138" s="31"/>
      <c r="L138" s="31"/>
      <c r="M138" s="31"/>
      <c r="N138" s="31"/>
      <c r="O138" s="31"/>
      <c r="P138" s="31"/>
      <c r="Q138" s="31"/>
    </row>
    <row r="139" spans="7:17">
      <c r="G139" s="31"/>
      <c r="H139" s="31"/>
      <c r="I139" s="31"/>
      <c r="J139" s="31"/>
      <c r="K139" s="31"/>
      <c r="L139" s="31"/>
      <c r="M139" s="31"/>
      <c r="N139" s="31"/>
      <c r="O139" s="31"/>
      <c r="P139" s="31"/>
      <c r="Q139" s="31"/>
    </row>
    <row r="140" spans="7:17">
      <c r="G140" s="31"/>
      <c r="H140" s="31"/>
      <c r="I140" s="31"/>
      <c r="J140" s="31"/>
      <c r="K140" s="31"/>
      <c r="L140" s="31"/>
      <c r="M140" s="31"/>
      <c r="N140" s="31"/>
      <c r="O140" s="31"/>
      <c r="P140" s="31"/>
      <c r="Q140" s="31"/>
    </row>
    <row r="141" spans="7:17">
      <c r="G141" s="31"/>
      <c r="H141" s="31"/>
      <c r="I141" s="31"/>
      <c r="J141" s="31"/>
      <c r="K141" s="31"/>
      <c r="L141" s="31"/>
      <c r="M141" s="31"/>
      <c r="N141" s="31"/>
      <c r="O141" s="31"/>
      <c r="P141" s="31"/>
      <c r="Q141" s="31"/>
    </row>
    <row r="142" spans="7:17">
      <c r="G142" s="31"/>
      <c r="H142" s="31"/>
      <c r="I142" s="31"/>
      <c r="J142" s="31"/>
      <c r="K142" s="31"/>
      <c r="L142" s="31"/>
      <c r="M142" s="31"/>
      <c r="N142" s="31"/>
      <c r="O142" s="31"/>
      <c r="P142" s="31"/>
      <c r="Q142" s="31"/>
    </row>
    <row r="143" spans="7:17">
      <c r="G143" s="31"/>
      <c r="H143" s="31"/>
      <c r="I143" s="31"/>
      <c r="J143" s="31"/>
      <c r="K143" s="31"/>
      <c r="L143" s="31"/>
      <c r="M143" s="31"/>
      <c r="N143" s="31"/>
      <c r="O143" s="31"/>
      <c r="P143" s="31"/>
      <c r="Q143" s="31"/>
    </row>
    <row r="144" spans="7:17">
      <c r="G144" s="31"/>
      <c r="H144" s="31"/>
      <c r="I144" s="31"/>
      <c r="J144" s="31"/>
      <c r="K144" s="31"/>
      <c r="L144" s="31"/>
      <c r="M144" s="31"/>
      <c r="N144" s="31"/>
      <c r="O144" s="31"/>
      <c r="P144" s="31"/>
      <c r="Q144" s="31"/>
    </row>
    <row r="145" spans="7:17">
      <c r="G145" s="31"/>
      <c r="H145" s="31"/>
      <c r="I145" s="31"/>
      <c r="J145" s="31"/>
      <c r="K145" s="31"/>
      <c r="L145" s="31"/>
      <c r="M145" s="31"/>
      <c r="N145" s="31"/>
      <c r="O145" s="31"/>
      <c r="P145" s="31"/>
      <c r="Q145" s="31"/>
    </row>
    <row r="146" spans="7:17">
      <c r="G146" s="31"/>
      <c r="H146" s="31"/>
      <c r="I146" s="31"/>
      <c r="J146" s="31"/>
      <c r="K146" s="31"/>
      <c r="L146" s="31"/>
      <c r="M146" s="31"/>
      <c r="N146" s="31"/>
      <c r="O146" s="31"/>
      <c r="P146" s="31"/>
      <c r="Q146" s="31"/>
    </row>
    <row r="147" spans="7:17">
      <c r="G147" s="31"/>
      <c r="H147" s="31"/>
      <c r="I147" s="31"/>
      <c r="J147" s="31"/>
      <c r="K147" s="31"/>
      <c r="L147" s="31"/>
      <c r="M147" s="31"/>
      <c r="N147" s="31"/>
      <c r="O147" s="31"/>
      <c r="P147" s="31"/>
      <c r="Q147" s="31"/>
    </row>
    <row r="148" spans="7:17">
      <c r="G148" s="31"/>
      <c r="H148" s="31"/>
      <c r="I148" s="31"/>
      <c r="J148" s="31"/>
      <c r="K148" s="31"/>
      <c r="L148" s="31"/>
      <c r="M148" s="31"/>
      <c r="N148" s="31"/>
      <c r="O148" s="31"/>
      <c r="P148" s="31"/>
      <c r="Q148" s="31"/>
    </row>
    <row r="149" spans="7:17">
      <c r="G149" s="31"/>
      <c r="H149" s="31"/>
      <c r="I149" s="31"/>
      <c r="J149" s="31"/>
      <c r="K149" s="31"/>
      <c r="L149" s="31"/>
      <c r="M149" s="31"/>
      <c r="N149" s="31"/>
      <c r="O149" s="31"/>
      <c r="P149" s="31"/>
      <c r="Q149" s="31"/>
    </row>
    <row r="150" spans="7:17">
      <c r="G150" s="31"/>
      <c r="H150" s="31"/>
      <c r="I150" s="31"/>
      <c r="J150" s="31"/>
      <c r="K150" s="31"/>
      <c r="L150" s="31"/>
      <c r="M150" s="31"/>
      <c r="N150" s="31"/>
      <c r="O150" s="31"/>
      <c r="P150" s="31"/>
      <c r="Q150" s="31"/>
    </row>
    <row r="151" spans="7:17">
      <c r="G151" s="31"/>
      <c r="H151" s="31"/>
      <c r="I151" s="31"/>
      <c r="J151" s="31"/>
      <c r="K151" s="31"/>
      <c r="L151" s="31"/>
      <c r="M151" s="31"/>
      <c r="N151" s="31"/>
      <c r="O151" s="31"/>
      <c r="P151" s="31"/>
      <c r="Q151" s="31"/>
    </row>
    <row r="152" spans="7:17">
      <c r="G152" s="31"/>
      <c r="H152" s="31"/>
      <c r="I152" s="31"/>
      <c r="J152" s="31"/>
      <c r="K152" s="31"/>
      <c r="L152" s="31"/>
      <c r="M152" s="31"/>
      <c r="N152" s="31"/>
      <c r="O152" s="31"/>
      <c r="P152" s="31"/>
      <c r="Q152" s="31"/>
    </row>
    <row r="153" spans="7:17">
      <c r="G153" s="31"/>
      <c r="H153" s="31"/>
      <c r="I153" s="31"/>
      <c r="J153" s="31"/>
      <c r="K153" s="31"/>
      <c r="L153" s="31"/>
      <c r="M153" s="31"/>
      <c r="N153" s="31"/>
      <c r="O153" s="31"/>
      <c r="P153" s="31"/>
      <c r="Q153" s="31"/>
    </row>
    <row r="154" spans="7:17">
      <c r="G154" s="31"/>
      <c r="H154" s="31"/>
      <c r="I154" s="31"/>
      <c r="J154" s="31"/>
      <c r="K154" s="31"/>
      <c r="L154" s="31"/>
      <c r="M154" s="31"/>
      <c r="N154" s="31"/>
      <c r="O154" s="31"/>
      <c r="P154" s="31"/>
      <c r="Q154" s="31"/>
    </row>
    <row r="155" spans="7:17">
      <c r="G155" s="31"/>
      <c r="H155" s="31"/>
      <c r="I155" s="31"/>
      <c r="J155" s="31"/>
      <c r="K155" s="31"/>
      <c r="L155" s="31"/>
      <c r="M155" s="31"/>
      <c r="N155" s="31"/>
      <c r="O155" s="31"/>
      <c r="P155" s="31"/>
      <c r="Q155" s="31"/>
    </row>
    <row r="156" spans="7:17">
      <c r="G156" s="31"/>
      <c r="H156" s="31"/>
      <c r="I156" s="31"/>
      <c r="J156" s="31"/>
      <c r="K156" s="31"/>
      <c r="L156" s="31"/>
      <c r="M156" s="31"/>
      <c r="N156" s="31"/>
      <c r="O156" s="31"/>
      <c r="P156" s="31"/>
      <c r="Q156" s="31"/>
    </row>
    <row r="157" spans="7:17">
      <c r="G157" s="31"/>
      <c r="H157" s="31"/>
      <c r="I157" s="31"/>
      <c r="J157" s="31"/>
      <c r="K157" s="31"/>
      <c r="L157" s="31"/>
      <c r="M157" s="31"/>
      <c r="N157" s="31"/>
      <c r="O157" s="31"/>
      <c r="P157" s="31"/>
      <c r="Q157" s="31"/>
    </row>
    <row r="158" spans="7:17">
      <c r="G158" s="31"/>
      <c r="H158" s="31"/>
      <c r="I158" s="31"/>
      <c r="J158" s="31"/>
      <c r="K158" s="31"/>
      <c r="L158" s="31"/>
      <c r="M158" s="31"/>
      <c r="N158" s="31"/>
      <c r="O158" s="31"/>
      <c r="P158" s="31"/>
      <c r="Q158" s="31"/>
    </row>
    <row r="159" spans="7:17">
      <c r="G159" s="31"/>
      <c r="H159" s="31"/>
      <c r="I159" s="31"/>
      <c r="J159" s="31"/>
      <c r="K159" s="31"/>
      <c r="L159" s="31"/>
      <c r="M159" s="31"/>
      <c r="N159" s="31"/>
      <c r="O159" s="31"/>
      <c r="P159" s="31"/>
      <c r="Q159" s="31"/>
    </row>
    <row r="160" spans="7:17">
      <c r="G160" s="31"/>
      <c r="H160" s="31"/>
      <c r="I160" s="31"/>
      <c r="J160" s="31"/>
      <c r="K160" s="31"/>
      <c r="L160" s="31"/>
      <c r="M160" s="31"/>
      <c r="N160" s="31"/>
      <c r="O160" s="31"/>
      <c r="P160" s="31"/>
      <c r="Q160" s="31"/>
    </row>
    <row r="161" spans="7:17">
      <c r="G161" s="31"/>
      <c r="H161" s="31"/>
      <c r="I161" s="31"/>
      <c r="J161" s="31"/>
      <c r="K161" s="31"/>
      <c r="L161" s="31"/>
      <c r="M161" s="31"/>
      <c r="N161" s="31"/>
      <c r="O161" s="31"/>
      <c r="P161" s="31"/>
      <c r="Q161" s="31"/>
    </row>
    <row r="162" spans="7:17">
      <c r="G162" s="31"/>
      <c r="H162" s="31"/>
      <c r="I162" s="31"/>
      <c r="J162" s="31"/>
      <c r="K162" s="31"/>
      <c r="L162" s="31"/>
      <c r="M162" s="31"/>
      <c r="N162" s="31"/>
      <c r="O162" s="31"/>
      <c r="P162" s="31"/>
      <c r="Q162" s="31"/>
    </row>
    <row r="163" spans="7:17">
      <c r="G163" s="31"/>
      <c r="H163" s="31"/>
      <c r="I163" s="31"/>
      <c r="J163" s="31"/>
      <c r="K163" s="31"/>
      <c r="L163" s="31"/>
      <c r="M163" s="31"/>
      <c r="N163" s="31"/>
      <c r="O163" s="31"/>
      <c r="P163" s="31"/>
      <c r="Q163" s="31"/>
    </row>
    <row r="164" spans="7:17">
      <c r="G164" s="31"/>
      <c r="H164" s="31"/>
      <c r="I164" s="31"/>
      <c r="J164" s="31"/>
      <c r="K164" s="31"/>
      <c r="L164" s="31"/>
      <c r="M164" s="31"/>
      <c r="N164" s="31"/>
      <c r="O164" s="31"/>
      <c r="P164" s="31"/>
      <c r="Q164" s="31"/>
    </row>
    <row r="165" spans="7:17">
      <c r="G165" s="31"/>
      <c r="H165" s="31"/>
      <c r="I165" s="31"/>
      <c r="J165" s="31"/>
      <c r="K165" s="31"/>
      <c r="L165" s="31"/>
      <c r="M165" s="31"/>
      <c r="N165" s="31"/>
      <c r="O165" s="31"/>
      <c r="P165" s="31"/>
      <c r="Q165" s="31"/>
    </row>
    <row r="166" spans="7:17">
      <c r="G166" s="31"/>
      <c r="H166" s="31"/>
      <c r="I166" s="31"/>
      <c r="J166" s="31"/>
      <c r="K166" s="31"/>
      <c r="L166" s="31"/>
      <c r="M166" s="31"/>
      <c r="N166" s="31"/>
      <c r="O166" s="31"/>
      <c r="P166" s="31"/>
      <c r="Q166" s="31"/>
    </row>
    <row r="167" spans="7:17">
      <c r="G167" s="31"/>
      <c r="H167" s="31"/>
      <c r="I167" s="31"/>
      <c r="J167" s="31"/>
      <c r="K167" s="31"/>
      <c r="L167" s="31"/>
      <c r="M167" s="31"/>
      <c r="N167" s="31"/>
      <c r="O167" s="31"/>
      <c r="P167" s="31"/>
      <c r="Q167" s="31"/>
    </row>
    <row r="168" spans="7:17">
      <c r="G168" s="31"/>
      <c r="H168" s="31"/>
      <c r="I168" s="31"/>
      <c r="J168" s="31"/>
      <c r="K168" s="31"/>
      <c r="L168" s="31"/>
      <c r="M168" s="31"/>
      <c r="N168" s="31"/>
      <c r="O168" s="31"/>
      <c r="P168" s="31"/>
      <c r="Q168" s="31"/>
    </row>
    <row r="169" spans="7:17">
      <c r="G169" s="31"/>
      <c r="H169" s="31"/>
      <c r="I169" s="31"/>
      <c r="J169" s="31"/>
      <c r="K169" s="31"/>
      <c r="L169" s="31"/>
      <c r="M169" s="31"/>
      <c r="N169" s="31"/>
      <c r="O169" s="31"/>
      <c r="P169" s="31"/>
      <c r="Q169" s="31"/>
    </row>
    <row r="170" spans="7:17">
      <c r="G170" s="31"/>
      <c r="H170" s="31"/>
      <c r="I170" s="31"/>
      <c r="J170" s="31"/>
      <c r="K170" s="31"/>
      <c r="L170" s="31"/>
      <c r="M170" s="31"/>
      <c r="N170" s="31"/>
      <c r="O170" s="31"/>
      <c r="P170" s="31"/>
      <c r="Q170" s="31"/>
    </row>
    <row r="171" spans="7:17">
      <c r="G171" s="31"/>
      <c r="H171" s="31"/>
      <c r="I171" s="31"/>
      <c r="J171" s="31"/>
      <c r="K171" s="31"/>
      <c r="L171" s="31"/>
      <c r="M171" s="31"/>
      <c r="N171" s="31"/>
      <c r="O171" s="31"/>
      <c r="P171" s="31"/>
      <c r="Q171" s="31"/>
    </row>
    <row r="172" spans="7:17">
      <c r="G172" s="31"/>
      <c r="H172" s="31"/>
      <c r="I172" s="31"/>
      <c r="J172" s="31"/>
      <c r="K172" s="31"/>
      <c r="L172" s="31"/>
      <c r="M172" s="31"/>
      <c r="N172" s="31"/>
      <c r="O172" s="31"/>
      <c r="P172" s="31"/>
      <c r="Q172" s="31"/>
    </row>
    <row r="173" spans="7:17">
      <c r="G173" s="31"/>
      <c r="H173" s="31"/>
      <c r="I173" s="31"/>
      <c r="J173" s="31"/>
      <c r="K173" s="31"/>
      <c r="L173" s="31"/>
      <c r="M173" s="31"/>
      <c r="N173" s="31"/>
      <c r="O173" s="31"/>
      <c r="P173" s="31"/>
      <c r="Q173" s="31"/>
    </row>
    <row r="174" spans="7:17">
      <c r="G174" s="31"/>
      <c r="H174" s="31"/>
      <c r="I174" s="31"/>
      <c r="J174" s="31"/>
      <c r="K174" s="31"/>
      <c r="L174" s="31"/>
      <c r="M174" s="31"/>
      <c r="N174" s="31"/>
      <c r="O174" s="31"/>
      <c r="P174" s="31"/>
      <c r="Q174" s="31"/>
    </row>
    <row r="175" spans="7:17">
      <c r="G175" s="31"/>
      <c r="H175" s="31"/>
      <c r="I175" s="31"/>
      <c r="J175" s="31"/>
      <c r="K175" s="31"/>
      <c r="L175" s="31"/>
      <c r="M175" s="31"/>
      <c r="N175" s="31"/>
      <c r="O175" s="31"/>
      <c r="P175" s="31"/>
      <c r="Q175" s="31"/>
    </row>
    <row r="176" spans="7:17">
      <c r="G176" s="31"/>
      <c r="H176" s="31"/>
      <c r="I176" s="31"/>
      <c r="J176" s="31"/>
      <c r="K176" s="31"/>
      <c r="L176" s="31"/>
      <c r="M176" s="31"/>
      <c r="N176" s="31"/>
      <c r="O176" s="31"/>
      <c r="P176" s="31"/>
      <c r="Q176" s="31"/>
    </row>
    <row r="177" spans="7:17">
      <c r="G177" s="31"/>
      <c r="H177" s="31"/>
      <c r="I177" s="31"/>
      <c r="J177" s="31"/>
      <c r="K177" s="31"/>
      <c r="L177" s="31"/>
      <c r="M177" s="31"/>
      <c r="N177" s="31"/>
      <c r="O177" s="31"/>
      <c r="P177" s="31"/>
      <c r="Q177" s="31"/>
    </row>
    <row r="178" spans="7:17">
      <c r="G178" s="31"/>
      <c r="H178" s="31"/>
      <c r="I178" s="31"/>
      <c r="J178" s="31"/>
      <c r="K178" s="31"/>
      <c r="L178" s="31"/>
      <c r="M178" s="31"/>
      <c r="N178" s="31"/>
      <c r="O178" s="31"/>
      <c r="P178" s="31"/>
      <c r="Q178" s="31"/>
    </row>
    <row r="179" spans="7:17">
      <c r="G179" s="31"/>
      <c r="H179" s="31"/>
      <c r="I179" s="31"/>
      <c r="J179" s="31"/>
      <c r="K179" s="31"/>
      <c r="L179" s="31"/>
      <c r="M179" s="31"/>
      <c r="N179" s="31"/>
      <c r="O179" s="31"/>
      <c r="P179" s="31"/>
      <c r="Q179" s="31"/>
    </row>
    <row r="180" spans="7:17">
      <c r="G180" s="31"/>
      <c r="H180" s="31"/>
      <c r="I180" s="31"/>
      <c r="J180" s="31"/>
      <c r="K180" s="31"/>
      <c r="L180" s="31"/>
      <c r="M180" s="31"/>
      <c r="N180" s="31"/>
      <c r="O180" s="31"/>
      <c r="P180" s="31"/>
      <c r="Q180" s="31"/>
    </row>
    <row r="181" spans="7:17">
      <c r="G181" s="31"/>
      <c r="H181" s="31"/>
      <c r="I181" s="31"/>
      <c r="J181" s="31"/>
      <c r="K181" s="31"/>
      <c r="L181" s="31"/>
      <c r="M181" s="31"/>
      <c r="N181" s="31"/>
      <c r="O181" s="31"/>
      <c r="P181" s="31"/>
      <c r="Q181" s="31"/>
    </row>
    <row r="182" spans="7:17">
      <c r="G182" s="31"/>
      <c r="H182" s="31"/>
      <c r="I182" s="31"/>
      <c r="J182" s="31"/>
      <c r="K182" s="31"/>
      <c r="L182" s="31"/>
      <c r="M182" s="31"/>
      <c r="N182" s="31"/>
      <c r="O182" s="31"/>
      <c r="P182" s="31"/>
      <c r="Q182" s="31"/>
    </row>
    <row r="183" spans="7:17">
      <c r="G183" s="31"/>
      <c r="H183" s="31"/>
      <c r="I183" s="31"/>
      <c r="J183" s="31"/>
      <c r="K183" s="31"/>
      <c r="L183" s="31"/>
      <c r="M183" s="31"/>
      <c r="N183" s="31"/>
      <c r="O183" s="31"/>
      <c r="P183" s="31"/>
      <c r="Q183" s="31"/>
    </row>
    <row r="184" spans="7:17">
      <c r="G184" s="31"/>
      <c r="H184" s="31"/>
      <c r="I184" s="31"/>
      <c r="J184" s="31"/>
      <c r="K184" s="31"/>
      <c r="L184" s="31"/>
      <c r="M184" s="31"/>
      <c r="N184" s="31"/>
      <c r="O184" s="31"/>
      <c r="P184" s="31"/>
      <c r="Q184" s="31"/>
    </row>
    <row r="185" spans="7:17">
      <c r="G185" s="31"/>
      <c r="H185" s="31"/>
      <c r="I185" s="31"/>
      <c r="J185" s="31"/>
      <c r="K185" s="31"/>
      <c r="L185" s="31"/>
      <c r="M185" s="31"/>
      <c r="N185" s="31"/>
      <c r="O185" s="31"/>
      <c r="P185" s="31"/>
      <c r="Q185" s="31"/>
    </row>
    <row r="186" spans="7:17">
      <c r="G186" s="31"/>
      <c r="H186" s="31"/>
      <c r="I186" s="31"/>
      <c r="J186" s="31"/>
      <c r="K186" s="31"/>
      <c r="L186" s="31"/>
      <c r="M186" s="31"/>
      <c r="N186" s="31"/>
      <c r="O186" s="31"/>
      <c r="P186" s="31"/>
      <c r="Q186" s="31"/>
    </row>
    <row r="187" spans="7:17">
      <c r="G187" s="31"/>
      <c r="H187" s="31"/>
      <c r="I187" s="31"/>
      <c r="J187" s="31"/>
      <c r="K187" s="31"/>
      <c r="L187" s="31"/>
      <c r="M187" s="31"/>
      <c r="N187" s="31"/>
      <c r="O187" s="31"/>
      <c r="P187" s="31"/>
      <c r="Q187" s="31"/>
    </row>
    <row r="188" spans="7:17">
      <c r="G188" s="31"/>
      <c r="H188" s="31"/>
      <c r="I188" s="31"/>
      <c r="J188" s="31"/>
      <c r="K188" s="31"/>
      <c r="L188" s="31"/>
      <c r="M188" s="31"/>
      <c r="N188" s="31"/>
      <c r="O188" s="31"/>
      <c r="P188" s="31"/>
      <c r="Q188" s="31"/>
    </row>
    <row r="189" spans="7:17">
      <c r="G189" s="31"/>
      <c r="H189" s="31"/>
      <c r="I189" s="31"/>
      <c r="J189" s="31"/>
      <c r="K189" s="31"/>
      <c r="L189" s="31"/>
      <c r="M189" s="31"/>
      <c r="N189" s="31"/>
      <c r="O189" s="31"/>
      <c r="P189" s="31"/>
      <c r="Q189" s="31"/>
    </row>
    <row r="190" spans="7:17">
      <c r="G190" s="31"/>
      <c r="H190" s="31"/>
      <c r="I190" s="31"/>
      <c r="J190" s="31"/>
      <c r="K190" s="31"/>
      <c r="L190" s="31"/>
      <c r="M190" s="31"/>
      <c r="N190" s="31"/>
      <c r="O190" s="31"/>
      <c r="P190" s="31"/>
      <c r="Q190" s="31"/>
    </row>
    <row r="191" spans="7:17">
      <c r="G191" s="31"/>
      <c r="H191" s="31"/>
      <c r="I191" s="31"/>
      <c r="J191" s="31"/>
      <c r="K191" s="31"/>
      <c r="L191" s="31"/>
      <c r="M191" s="31"/>
      <c r="N191" s="31"/>
      <c r="O191" s="31"/>
      <c r="P191" s="31"/>
      <c r="Q191" s="31"/>
    </row>
    <row r="192" spans="7:17">
      <c r="G192" s="31"/>
      <c r="H192" s="31"/>
      <c r="I192" s="31"/>
      <c r="J192" s="31"/>
      <c r="K192" s="31"/>
      <c r="L192" s="31"/>
      <c r="M192" s="31"/>
      <c r="N192" s="31"/>
      <c r="O192" s="31"/>
      <c r="P192" s="31"/>
      <c r="Q192" s="31"/>
    </row>
    <row r="193" spans="7:17">
      <c r="G193" s="31"/>
      <c r="H193" s="31"/>
      <c r="I193" s="31"/>
      <c r="J193" s="31"/>
      <c r="K193" s="31"/>
      <c r="L193" s="31"/>
      <c r="M193" s="31"/>
      <c r="N193" s="31"/>
      <c r="O193" s="31"/>
      <c r="P193" s="31"/>
      <c r="Q193" s="31"/>
    </row>
    <row r="194" spans="7:17">
      <c r="G194" s="31"/>
      <c r="H194" s="31"/>
      <c r="I194" s="31"/>
      <c r="J194" s="31"/>
      <c r="K194" s="31"/>
      <c r="L194" s="31"/>
      <c r="M194" s="31"/>
      <c r="N194" s="31"/>
      <c r="O194" s="31"/>
      <c r="P194" s="31"/>
      <c r="Q194" s="31"/>
    </row>
    <row r="195" spans="7:17">
      <c r="G195" s="31"/>
      <c r="H195" s="31"/>
      <c r="I195" s="31"/>
      <c r="J195" s="31"/>
      <c r="K195" s="31"/>
      <c r="L195" s="31"/>
      <c r="M195" s="31"/>
      <c r="N195" s="31"/>
      <c r="O195" s="31"/>
      <c r="P195" s="31"/>
      <c r="Q195" s="31"/>
    </row>
    <row r="196" spans="7:17">
      <c r="G196" s="31"/>
      <c r="H196" s="31"/>
      <c r="I196" s="31"/>
      <c r="J196" s="31"/>
      <c r="K196" s="31"/>
      <c r="L196" s="31"/>
      <c r="M196" s="31"/>
      <c r="N196" s="31"/>
      <c r="O196" s="31"/>
      <c r="P196" s="31"/>
      <c r="Q196" s="31"/>
    </row>
    <row r="197" spans="7:17">
      <c r="G197" s="31"/>
      <c r="H197" s="31"/>
      <c r="I197" s="31"/>
      <c r="J197" s="31"/>
      <c r="K197" s="31"/>
      <c r="L197" s="31"/>
      <c r="M197" s="31"/>
      <c r="N197" s="31"/>
      <c r="O197" s="31"/>
      <c r="P197" s="31"/>
      <c r="Q197" s="31"/>
    </row>
    <row r="198" spans="7:17">
      <c r="G198" s="31"/>
      <c r="H198" s="31"/>
      <c r="I198" s="31"/>
      <c r="J198" s="31"/>
      <c r="K198" s="31"/>
      <c r="L198" s="31"/>
      <c r="M198" s="31"/>
      <c r="N198" s="31"/>
      <c r="O198" s="31"/>
      <c r="P198" s="31"/>
      <c r="Q198" s="31"/>
    </row>
    <row r="199" spans="7:17">
      <c r="G199" s="31"/>
      <c r="H199" s="31"/>
      <c r="I199" s="31"/>
      <c r="J199" s="31"/>
      <c r="K199" s="31"/>
      <c r="L199" s="31"/>
      <c r="M199" s="31"/>
      <c r="N199" s="31"/>
      <c r="O199" s="31"/>
      <c r="P199" s="31"/>
      <c r="Q199" s="31"/>
    </row>
    <row r="200" spans="7:17">
      <c r="G200" s="31"/>
      <c r="H200" s="31"/>
      <c r="I200" s="31"/>
      <c r="J200" s="31"/>
      <c r="K200" s="31"/>
      <c r="L200" s="31"/>
      <c r="M200" s="31"/>
      <c r="N200" s="31"/>
      <c r="O200" s="31"/>
      <c r="P200" s="31"/>
      <c r="Q200" s="31"/>
    </row>
    <row r="201" spans="7:17">
      <c r="G201" s="31"/>
      <c r="H201" s="31"/>
      <c r="I201" s="31"/>
      <c r="J201" s="31"/>
      <c r="K201" s="31"/>
      <c r="L201" s="31"/>
      <c r="M201" s="31"/>
      <c r="N201" s="31"/>
      <c r="O201" s="31"/>
      <c r="P201" s="31"/>
      <c r="Q201" s="31"/>
    </row>
    <row r="202" spans="7:17">
      <c r="G202" s="31"/>
      <c r="H202" s="31"/>
      <c r="I202" s="31"/>
      <c r="J202" s="31"/>
      <c r="K202" s="31"/>
      <c r="L202" s="31"/>
      <c r="M202" s="31"/>
      <c r="N202" s="31"/>
      <c r="O202" s="31"/>
      <c r="P202" s="31"/>
      <c r="Q202" s="31"/>
    </row>
    <row r="203" spans="7:17">
      <c r="G203" s="31"/>
      <c r="H203" s="31"/>
      <c r="I203" s="31"/>
      <c r="J203" s="31"/>
      <c r="K203" s="31"/>
      <c r="L203" s="31"/>
      <c r="M203" s="31"/>
      <c r="N203" s="31"/>
      <c r="O203" s="31"/>
      <c r="P203" s="31"/>
      <c r="Q203" s="31"/>
    </row>
    <row r="204" spans="7:17">
      <c r="G204" s="31"/>
      <c r="H204" s="31"/>
      <c r="I204" s="31"/>
      <c r="J204" s="31"/>
      <c r="K204" s="31"/>
      <c r="L204" s="31"/>
      <c r="M204" s="31"/>
      <c r="N204" s="31"/>
      <c r="O204" s="31"/>
      <c r="P204" s="31"/>
      <c r="Q204" s="31"/>
    </row>
    <row r="205" spans="7:17">
      <c r="G205" s="31"/>
      <c r="H205" s="31"/>
      <c r="I205" s="31"/>
      <c r="J205" s="31"/>
      <c r="K205" s="31"/>
      <c r="L205" s="31"/>
      <c r="M205" s="31"/>
      <c r="N205" s="31"/>
      <c r="O205" s="31"/>
      <c r="P205" s="31"/>
      <c r="Q205" s="31"/>
    </row>
    <row r="206" spans="7:17">
      <c r="G206" s="31"/>
      <c r="H206" s="31"/>
      <c r="I206" s="31"/>
      <c r="J206" s="31"/>
      <c r="K206" s="31"/>
      <c r="L206" s="31"/>
      <c r="M206" s="31"/>
      <c r="N206" s="31"/>
      <c r="O206" s="31"/>
      <c r="P206" s="31"/>
      <c r="Q206" s="31"/>
    </row>
    <row r="207" spans="7:17">
      <c r="G207" s="31"/>
      <c r="H207" s="31"/>
      <c r="I207" s="31"/>
      <c r="J207" s="31"/>
      <c r="K207" s="31"/>
      <c r="L207" s="31"/>
      <c r="M207" s="31"/>
      <c r="N207" s="31"/>
      <c r="O207" s="31"/>
      <c r="P207" s="31"/>
      <c r="Q207" s="31"/>
    </row>
    <row r="208" spans="7:17">
      <c r="G208" s="31"/>
      <c r="H208" s="31"/>
      <c r="I208" s="31"/>
      <c r="J208" s="31"/>
      <c r="K208" s="31"/>
      <c r="L208" s="31"/>
      <c r="M208" s="31"/>
      <c r="N208" s="31"/>
      <c r="O208" s="31"/>
      <c r="P208" s="31"/>
      <c r="Q208" s="31"/>
    </row>
    <row r="209" spans="7:17">
      <c r="G209" s="31"/>
      <c r="H209" s="31"/>
      <c r="I209" s="31"/>
      <c r="J209" s="31"/>
      <c r="K209" s="31"/>
      <c r="L209" s="31"/>
      <c r="M209" s="31"/>
      <c r="N209" s="31"/>
      <c r="O209" s="31"/>
      <c r="P209" s="31"/>
      <c r="Q209" s="31"/>
    </row>
    <row r="210" spans="7:17">
      <c r="G210" s="31"/>
      <c r="H210" s="31"/>
      <c r="I210" s="31"/>
      <c r="J210" s="31"/>
      <c r="K210" s="31"/>
      <c r="L210" s="31"/>
      <c r="M210" s="31"/>
      <c r="N210" s="31"/>
      <c r="O210" s="31"/>
      <c r="P210" s="31"/>
      <c r="Q210" s="31"/>
    </row>
    <row r="211" spans="7:17">
      <c r="G211" s="31"/>
      <c r="H211" s="31"/>
      <c r="I211" s="31"/>
      <c r="J211" s="31"/>
      <c r="K211" s="31"/>
      <c r="L211" s="31"/>
      <c r="M211" s="31"/>
      <c r="N211" s="31"/>
      <c r="O211" s="31"/>
      <c r="P211" s="31"/>
      <c r="Q211" s="31"/>
    </row>
    <row r="212" spans="7:17">
      <c r="G212" s="31"/>
      <c r="H212" s="31"/>
      <c r="I212" s="31"/>
      <c r="J212" s="31"/>
      <c r="K212" s="31"/>
      <c r="L212" s="31"/>
      <c r="M212" s="31"/>
      <c r="N212" s="31"/>
      <c r="O212" s="31"/>
      <c r="P212" s="31"/>
      <c r="Q212" s="31"/>
    </row>
    <row r="213" spans="7:17">
      <c r="G213" s="31"/>
      <c r="H213" s="31"/>
      <c r="I213" s="31"/>
      <c r="J213" s="31"/>
      <c r="K213" s="31"/>
      <c r="L213" s="31"/>
      <c r="M213" s="31"/>
      <c r="N213" s="31"/>
      <c r="O213" s="31"/>
      <c r="P213" s="31"/>
      <c r="Q213" s="31"/>
    </row>
    <row r="214" spans="7:17">
      <c r="G214" s="31"/>
      <c r="H214" s="31"/>
      <c r="I214" s="31"/>
      <c r="J214" s="31"/>
      <c r="K214" s="31"/>
      <c r="L214" s="31"/>
      <c r="M214" s="31"/>
      <c r="N214" s="31"/>
      <c r="O214" s="31"/>
      <c r="P214" s="31"/>
      <c r="Q214" s="31"/>
    </row>
    <row r="215" spans="7:17">
      <c r="G215" s="31"/>
      <c r="H215" s="31"/>
      <c r="I215" s="31"/>
      <c r="J215" s="31"/>
      <c r="K215" s="31"/>
      <c r="L215" s="31"/>
      <c r="M215" s="31"/>
      <c r="N215" s="31"/>
      <c r="O215" s="31"/>
      <c r="P215" s="31"/>
      <c r="Q215" s="31"/>
    </row>
    <row r="216" spans="7:17">
      <c r="G216" s="31"/>
      <c r="H216" s="31"/>
      <c r="I216" s="31"/>
      <c r="J216" s="31"/>
      <c r="K216" s="31"/>
      <c r="L216" s="31"/>
      <c r="M216" s="31"/>
      <c r="N216" s="31"/>
      <c r="O216" s="31"/>
      <c r="P216" s="31"/>
      <c r="Q216" s="31"/>
    </row>
    <row r="217" spans="7:17">
      <c r="G217" s="31"/>
      <c r="H217" s="31"/>
      <c r="I217" s="31"/>
      <c r="J217" s="31"/>
      <c r="K217" s="31"/>
      <c r="L217" s="31"/>
      <c r="M217" s="31"/>
      <c r="N217" s="31"/>
      <c r="O217" s="31"/>
      <c r="P217" s="31"/>
      <c r="Q217" s="31"/>
    </row>
    <row r="218" spans="7:17">
      <c r="G218" s="31"/>
      <c r="H218" s="31"/>
      <c r="I218" s="31"/>
      <c r="J218" s="31"/>
      <c r="K218" s="31"/>
      <c r="L218" s="31"/>
      <c r="M218" s="31"/>
      <c r="N218" s="31"/>
      <c r="O218" s="31"/>
      <c r="P218" s="31"/>
      <c r="Q218" s="31"/>
    </row>
    <row r="219" spans="7:17">
      <c r="G219" s="31"/>
      <c r="H219" s="31"/>
      <c r="I219" s="31"/>
      <c r="J219" s="31"/>
      <c r="K219" s="31"/>
      <c r="L219" s="31"/>
      <c r="M219" s="31"/>
      <c r="N219" s="31"/>
      <c r="O219" s="31"/>
      <c r="P219" s="31"/>
      <c r="Q219" s="31"/>
    </row>
    <row r="220" spans="7:17">
      <c r="G220" s="31"/>
      <c r="H220" s="31"/>
      <c r="I220" s="31"/>
      <c r="J220" s="31"/>
      <c r="K220" s="31"/>
      <c r="L220" s="31"/>
      <c r="M220" s="31"/>
      <c r="N220" s="31"/>
      <c r="O220" s="31"/>
      <c r="P220" s="31"/>
      <c r="Q220" s="31"/>
    </row>
    <row r="221" spans="7:17">
      <c r="G221" s="31"/>
      <c r="H221" s="31"/>
      <c r="I221" s="31"/>
      <c r="J221" s="31"/>
      <c r="K221" s="31"/>
      <c r="L221" s="31"/>
      <c r="M221" s="31"/>
      <c r="N221" s="31"/>
      <c r="O221" s="31"/>
      <c r="P221" s="31"/>
      <c r="Q221" s="31"/>
    </row>
    <row r="222" spans="7:17">
      <c r="G222" s="31"/>
      <c r="H222" s="31"/>
      <c r="I222" s="31"/>
      <c r="J222" s="31"/>
      <c r="K222" s="31"/>
      <c r="L222" s="31"/>
      <c r="M222" s="31"/>
      <c r="N222" s="31"/>
      <c r="O222" s="31"/>
      <c r="P222" s="31"/>
      <c r="Q222" s="31"/>
    </row>
    <row r="223" spans="7:17">
      <c r="G223" s="31"/>
      <c r="H223" s="31"/>
      <c r="I223" s="31"/>
      <c r="J223" s="31"/>
      <c r="K223" s="31"/>
      <c r="L223" s="31"/>
      <c r="M223" s="31"/>
      <c r="N223" s="31"/>
      <c r="O223" s="31"/>
      <c r="P223" s="31"/>
      <c r="Q223" s="31"/>
    </row>
    <row r="224" spans="7:17">
      <c r="G224" s="31"/>
      <c r="H224" s="31"/>
      <c r="I224" s="31"/>
      <c r="J224" s="31"/>
      <c r="K224" s="31"/>
      <c r="L224" s="31"/>
      <c r="M224" s="31"/>
      <c r="N224" s="31"/>
      <c r="O224" s="31"/>
      <c r="P224" s="31"/>
      <c r="Q224" s="31"/>
    </row>
    <row r="225" spans="7:17">
      <c r="G225" s="31"/>
      <c r="H225" s="31"/>
      <c r="I225" s="31"/>
      <c r="J225" s="31"/>
      <c r="K225" s="31"/>
      <c r="L225" s="31"/>
      <c r="M225" s="31"/>
      <c r="N225" s="31"/>
      <c r="O225" s="31"/>
      <c r="P225" s="31"/>
      <c r="Q225" s="31"/>
    </row>
    <row r="226" spans="7:17">
      <c r="G226" s="31"/>
      <c r="H226" s="31"/>
      <c r="I226" s="31"/>
      <c r="J226" s="31"/>
      <c r="K226" s="31"/>
      <c r="L226" s="31"/>
      <c r="M226" s="31"/>
      <c r="N226" s="31"/>
      <c r="O226" s="31"/>
      <c r="P226" s="31"/>
      <c r="Q226" s="31"/>
    </row>
    <row r="227" spans="7:17">
      <c r="G227" s="31"/>
      <c r="H227" s="31"/>
      <c r="I227" s="31"/>
      <c r="J227" s="31"/>
      <c r="K227" s="31"/>
      <c r="L227" s="31"/>
      <c r="M227" s="31"/>
      <c r="N227" s="31"/>
      <c r="O227" s="31"/>
      <c r="P227" s="31"/>
      <c r="Q227" s="31"/>
    </row>
    <row r="228" spans="7:17">
      <c r="G228" s="31"/>
      <c r="H228" s="31"/>
      <c r="I228" s="31"/>
      <c r="J228" s="31"/>
      <c r="K228" s="31"/>
      <c r="L228" s="31"/>
      <c r="M228" s="31"/>
      <c r="N228" s="31"/>
      <c r="O228" s="31"/>
      <c r="P228" s="31"/>
      <c r="Q228" s="31"/>
    </row>
    <row r="229" spans="7:17">
      <c r="G229" s="31"/>
      <c r="H229" s="31"/>
      <c r="I229" s="31"/>
      <c r="J229" s="31"/>
      <c r="K229" s="31"/>
      <c r="L229" s="31"/>
      <c r="M229" s="31"/>
      <c r="N229" s="31"/>
      <c r="O229" s="31"/>
      <c r="P229" s="31"/>
      <c r="Q229" s="31"/>
    </row>
    <row r="230" spans="7:17">
      <c r="G230" s="31"/>
      <c r="H230" s="31"/>
      <c r="I230" s="31"/>
      <c r="J230" s="31"/>
      <c r="K230" s="31"/>
      <c r="L230" s="31"/>
      <c r="M230" s="31"/>
      <c r="N230" s="31"/>
      <c r="O230" s="31"/>
      <c r="P230" s="31"/>
      <c r="Q230" s="31"/>
    </row>
    <row r="231" spans="7:17">
      <c r="G231" s="31"/>
      <c r="H231" s="31"/>
      <c r="I231" s="31"/>
      <c r="J231" s="31"/>
      <c r="K231" s="31"/>
      <c r="L231" s="31"/>
      <c r="M231" s="31"/>
      <c r="N231" s="31"/>
      <c r="O231" s="31"/>
      <c r="P231" s="31"/>
      <c r="Q231" s="31"/>
    </row>
    <row r="232" spans="7:17">
      <c r="G232" s="31"/>
      <c r="H232" s="31"/>
      <c r="I232" s="31"/>
      <c r="J232" s="31"/>
      <c r="K232" s="31"/>
      <c r="L232" s="31"/>
      <c r="M232" s="31"/>
      <c r="N232" s="31"/>
      <c r="O232" s="31"/>
      <c r="P232" s="31"/>
      <c r="Q232" s="31"/>
    </row>
    <row r="233" spans="7:17">
      <c r="G233" s="31"/>
      <c r="H233" s="31"/>
      <c r="I233" s="31"/>
      <c r="J233" s="31"/>
      <c r="K233" s="31"/>
      <c r="L233" s="31"/>
      <c r="M233" s="31"/>
      <c r="N233" s="31"/>
      <c r="O233" s="31"/>
      <c r="P233" s="31"/>
      <c r="Q233" s="31"/>
    </row>
    <row r="234" spans="7:17">
      <c r="G234" s="31"/>
      <c r="H234" s="31"/>
      <c r="I234" s="31"/>
      <c r="J234" s="31"/>
      <c r="K234" s="31"/>
      <c r="L234" s="31"/>
      <c r="M234" s="31"/>
      <c r="N234" s="31"/>
      <c r="O234" s="31"/>
      <c r="P234" s="31"/>
      <c r="Q234" s="31"/>
    </row>
    <row r="235" spans="7:17">
      <c r="G235" s="31"/>
      <c r="H235" s="31"/>
      <c r="I235" s="31"/>
      <c r="J235" s="31"/>
      <c r="K235" s="31"/>
      <c r="L235" s="31"/>
      <c r="M235" s="31"/>
      <c r="N235" s="31"/>
      <c r="O235" s="31"/>
      <c r="P235" s="31"/>
      <c r="Q235" s="31"/>
    </row>
    <row r="236" spans="7:17">
      <c r="G236" s="31"/>
      <c r="H236" s="31"/>
      <c r="I236" s="31"/>
      <c r="J236" s="31"/>
      <c r="K236" s="31"/>
      <c r="L236" s="31"/>
      <c r="M236" s="31"/>
      <c r="N236" s="31"/>
      <c r="O236" s="31"/>
      <c r="P236" s="31"/>
      <c r="Q236" s="31"/>
    </row>
    <row r="237" spans="7:17">
      <c r="G237" s="31"/>
      <c r="H237" s="31"/>
      <c r="I237" s="31"/>
      <c r="J237" s="31"/>
      <c r="K237" s="31"/>
      <c r="L237" s="31"/>
      <c r="M237" s="31"/>
      <c r="N237" s="31"/>
      <c r="O237" s="31"/>
      <c r="P237" s="31"/>
      <c r="Q237" s="31"/>
    </row>
    <row r="238" spans="7:17">
      <c r="G238" s="31"/>
      <c r="H238" s="31"/>
      <c r="I238" s="31"/>
      <c r="J238" s="31"/>
      <c r="K238" s="31"/>
      <c r="L238" s="31"/>
      <c r="M238" s="31"/>
      <c r="N238" s="31"/>
      <c r="O238" s="31"/>
      <c r="P238" s="31"/>
      <c r="Q238" s="31"/>
    </row>
    <row r="239" spans="7:17">
      <c r="G239" s="31"/>
      <c r="H239" s="31"/>
      <c r="I239" s="31"/>
      <c r="J239" s="31"/>
      <c r="K239" s="31"/>
      <c r="L239" s="31"/>
      <c r="M239" s="31"/>
      <c r="N239" s="31"/>
      <c r="O239" s="31"/>
      <c r="P239" s="31"/>
      <c r="Q239" s="31"/>
    </row>
    <row r="240" spans="7:17">
      <c r="G240" s="31"/>
      <c r="H240" s="31"/>
      <c r="I240" s="31"/>
      <c r="J240" s="31"/>
      <c r="K240" s="31"/>
      <c r="L240" s="31"/>
      <c r="M240" s="31"/>
      <c r="N240" s="31"/>
      <c r="O240" s="31"/>
      <c r="P240" s="31"/>
      <c r="Q240" s="31"/>
    </row>
    <row r="241" spans="7:17">
      <c r="G241" s="31"/>
      <c r="H241" s="31"/>
      <c r="I241" s="31"/>
      <c r="J241" s="31"/>
      <c r="K241" s="31"/>
      <c r="L241" s="31"/>
      <c r="M241" s="31"/>
      <c r="N241" s="31"/>
      <c r="O241" s="31"/>
      <c r="P241" s="31"/>
      <c r="Q241" s="31"/>
    </row>
    <row r="242" spans="7:17">
      <c r="G242" s="31"/>
      <c r="H242" s="31"/>
      <c r="I242" s="31"/>
      <c r="J242" s="31"/>
      <c r="K242" s="31"/>
      <c r="L242" s="31"/>
      <c r="M242" s="31"/>
      <c r="N242" s="31"/>
      <c r="O242" s="31"/>
      <c r="P242" s="31"/>
      <c r="Q242" s="31"/>
    </row>
    <row r="243" spans="7:17">
      <c r="G243" s="31"/>
      <c r="H243" s="31"/>
      <c r="I243" s="31"/>
      <c r="J243" s="31"/>
      <c r="K243" s="31"/>
      <c r="L243" s="31"/>
      <c r="M243" s="31"/>
      <c r="N243" s="31"/>
      <c r="O243" s="31"/>
      <c r="P243" s="31"/>
      <c r="Q243" s="31"/>
    </row>
    <row r="244" spans="7:17">
      <c r="G244" s="31"/>
      <c r="H244" s="31"/>
      <c r="I244" s="31"/>
      <c r="J244" s="31"/>
      <c r="K244" s="31"/>
      <c r="L244" s="31"/>
      <c r="M244" s="31"/>
      <c r="N244" s="31"/>
      <c r="O244" s="31"/>
      <c r="P244" s="31"/>
      <c r="Q244" s="31"/>
    </row>
    <row r="245" spans="7:17">
      <c r="G245" s="31"/>
      <c r="H245" s="31"/>
      <c r="I245" s="31"/>
      <c r="J245" s="31"/>
      <c r="K245" s="31"/>
      <c r="L245" s="31"/>
      <c r="M245" s="31"/>
      <c r="N245" s="31"/>
      <c r="O245" s="31"/>
      <c r="P245" s="31"/>
      <c r="Q245" s="31"/>
    </row>
    <row r="246" spans="7:17">
      <c r="G246" s="31"/>
      <c r="H246" s="31"/>
      <c r="I246" s="31"/>
      <c r="J246" s="31"/>
      <c r="K246" s="31"/>
      <c r="L246" s="31"/>
      <c r="M246" s="31"/>
      <c r="N246" s="31"/>
      <c r="O246" s="31"/>
      <c r="P246" s="31"/>
      <c r="Q246" s="31"/>
    </row>
    <row r="247" spans="7:17">
      <c r="G247" s="31"/>
      <c r="H247" s="31"/>
      <c r="I247" s="31"/>
      <c r="J247" s="31"/>
      <c r="K247" s="31"/>
      <c r="L247" s="31"/>
      <c r="M247" s="31"/>
      <c r="N247" s="31"/>
      <c r="O247" s="31"/>
      <c r="P247" s="31"/>
      <c r="Q247" s="31"/>
    </row>
    <row r="248" spans="7:17">
      <c r="G248" s="31"/>
      <c r="H248" s="31"/>
      <c r="I248" s="31"/>
      <c r="J248" s="31"/>
      <c r="K248" s="31"/>
      <c r="L248" s="31"/>
      <c r="M248" s="31"/>
      <c r="N248" s="31"/>
      <c r="O248" s="31"/>
      <c r="P248" s="31"/>
      <c r="Q248" s="31"/>
    </row>
    <row r="249" spans="7:17">
      <c r="G249" s="31"/>
      <c r="H249" s="31"/>
      <c r="I249" s="31"/>
      <c r="J249" s="31"/>
      <c r="K249" s="31"/>
      <c r="L249" s="31"/>
      <c r="M249" s="31"/>
      <c r="N249" s="31"/>
      <c r="O249" s="31"/>
      <c r="P249" s="31"/>
      <c r="Q249" s="31"/>
    </row>
    <row r="250" spans="7:17">
      <c r="G250" s="31"/>
      <c r="H250" s="31"/>
      <c r="I250" s="31"/>
      <c r="J250" s="31"/>
      <c r="K250" s="31"/>
      <c r="L250" s="31"/>
      <c r="M250" s="31"/>
      <c r="N250" s="31"/>
      <c r="O250" s="31"/>
      <c r="P250" s="31"/>
      <c r="Q250" s="31"/>
    </row>
    <row r="251" spans="7:17">
      <c r="G251" s="31"/>
      <c r="H251" s="31"/>
      <c r="I251" s="31"/>
      <c r="J251" s="31"/>
      <c r="K251" s="31"/>
      <c r="L251" s="31"/>
      <c r="M251" s="31"/>
      <c r="N251" s="31"/>
      <c r="O251" s="31"/>
      <c r="P251" s="31"/>
      <c r="Q251" s="31"/>
    </row>
    <row r="252" spans="7:17">
      <c r="G252" s="31"/>
      <c r="H252" s="31"/>
      <c r="I252" s="31"/>
      <c r="J252" s="31"/>
      <c r="K252" s="31"/>
      <c r="L252" s="31"/>
      <c r="M252" s="31"/>
      <c r="N252" s="31"/>
      <c r="O252" s="31"/>
      <c r="P252" s="31"/>
      <c r="Q252" s="31"/>
    </row>
    <row r="253" spans="7:17">
      <c r="G253" s="31"/>
      <c r="H253" s="31"/>
      <c r="I253" s="31"/>
      <c r="J253" s="31"/>
      <c r="K253" s="31"/>
      <c r="L253" s="31"/>
      <c r="M253" s="31"/>
      <c r="N253" s="31"/>
      <c r="O253" s="31"/>
      <c r="P253" s="31"/>
      <c r="Q253" s="31"/>
    </row>
    <row r="254" spans="7:17">
      <c r="G254" s="31"/>
      <c r="H254" s="31"/>
      <c r="I254" s="31"/>
      <c r="J254" s="31"/>
      <c r="K254" s="31"/>
      <c r="L254" s="31"/>
      <c r="M254" s="31"/>
      <c r="N254" s="31"/>
      <c r="O254" s="31"/>
      <c r="P254" s="31"/>
      <c r="Q254" s="31"/>
    </row>
    <row r="255" spans="7:17">
      <c r="G255" s="31"/>
      <c r="H255" s="31"/>
      <c r="I255" s="31"/>
      <c r="J255" s="31"/>
      <c r="K255" s="31"/>
      <c r="L255" s="31"/>
      <c r="M255" s="31"/>
      <c r="N255" s="31"/>
      <c r="O255" s="31"/>
      <c r="P255" s="31"/>
      <c r="Q255" s="31"/>
    </row>
    <row r="256" spans="7:17">
      <c r="G256" s="31"/>
      <c r="H256" s="31"/>
      <c r="I256" s="31"/>
      <c r="J256" s="31"/>
      <c r="K256" s="31"/>
      <c r="L256" s="31"/>
      <c r="M256" s="31"/>
      <c r="N256" s="31"/>
      <c r="O256" s="31"/>
      <c r="P256" s="31"/>
      <c r="Q256" s="31"/>
    </row>
    <row r="257" spans="7:17">
      <c r="G257" s="31"/>
      <c r="H257" s="31"/>
      <c r="I257" s="31"/>
      <c r="J257" s="31"/>
      <c r="K257" s="31"/>
      <c r="L257" s="31"/>
      <c r="M257" s="31"/>
      <c r="N257" s="31"/>
      <c r="O257" s="31"/>
      <c r="P257" s="31"/>
      <c r="Q257" s="31"/>
    </row>
    <row r="258" spans="7:17">
      <c r="G258" s="31"/>
      <c r="H258" s="31"/>
      <c r="I258" s="31"/>
      <c r="J258" s="31"/>
      <c r="K258" s="31"/>
      <c r="L258" s="31"/>
      <c r="M258" s="31"/>
      <c r="N258" s="31"/>
      <c r="O258" s="31"/>
      <c r="P258" s="31"/>
      <c r="Q258" s="31"/>
    </row>
    <row r="259" spans="7:17">
      <c r="G259" s="31"/>
      <c r="H259" s="31"/>
      <c r="I259" s="31"/>
      <c r="J259" s="31"/>
      <c r="K259" s="31"/>
      <c r="L259" s="31"/>
      <c r="M259" s="31"/>
      <c r="N259" s="31"/>
      <c r="O259" s="31"/>
      <c r="P259" s="31"/>
      <c r="Q259" s="31"/>
    </row>
    <row r="260" spans="7:17">
      <c r="G260" s="31"/>
      <c r="H260" s="31"/>
      <c r="I260" s="31"/>
      <c r="J260" s="31"/>
      <c r="K260" s="31"/>
      <c r="L260" s="31"/>
      <c r="M260" s="31"/>
      <c r="N260" s="31"/>
      <c r="O260" s="31"/>
      <c r="P260" s="31"/>
      <c r="Q260" s="31"/>
    </row>
    <row r="261" spans="7:17">
      <c r="G261" s="31"/>
      <c r="H261" s="31"/>
      <c r="I261" s="31"/>
      <c r="J261" s="31"/>
      <c r="K261" s="31"/>
      <c r="L261" s="31"/>
      <c r="M261" s="31"/>
      <c r="N261" s="31"/>
      <c r="O261" s="31"/>
      <c r="P261" s="31"/>
      <c r="Q261" s="31"/>
    </row>
    <row r="262" spans="7:17">
      <c r="G262" s="31"/>
      <c r="H262" s="31"/>
      <c r="I262" s="31"/>
      <c r="J262" s="31"/>
      <c r="K262" s="31"/>
      <c r="L262" s="31"/>
      <c r="M262" s="31"/>
      <c r="N262" s="31"/>
      <c r="O262" s="31"/>
      <c r="P262" s="31"/>
      <c r="Q262" s="31"/>
    </row>
    <row r="263" spans="7:17">
      <c r="G263" s="31"/>
      <c r="H263" s="31"/>
      <c r="I263" s="31"/>
      <c r="J263" s="31"/>
      <c r="K263" s="31"/>
      <c r="L263" s="31"/>
      <c r="M263" s="31"/>
      <c r="N263" s="31"/>
      <c r="O263" s="31"/>
      <c r="P263" s="31"/>
      <c r="Q263" s="31"/>
    </row>
    <row r="264" spans="7:17">
      <c r="G264" s="31"/>
      <c r="H264" s="31"/>
      <c r="I264" s="31"/>
      <c r="J264" s="31"/>
      <c r="K264" s="31"/>
      <c r="L264" s="31"/>
      <c r="M264" s="31"/>
      <c r="N264" s="31"/>
      <c r="O264" s="31"/>
      <c r="P264" s="31"/>
      <c r="Q264" s="31"/>
    </row>
    <row r="265" spans="7:17">
      <c r="G265" s="31"/>
      <c r="H265" s="31"/>
      <c r="I265" s="31"/>
      <c r="J265" s="31"/>
      <c r="K265" s="31"/>
      <c r="L265" s="31"/>
      <c r="M265" s="31"/>
      <c r="N265" s="31"/>
      <c r="O265" s="31"/>
      <c r="P265" s="31"/>
      <c r="Q265" s="31"/>
    </row>
    <row r="266" spans="7:17">
      <c r="G266" s="31"/>
      <c r="H266" s="31"/>
      <c r="I266" s="31"/>
      <c r="J266" s="31"/>
      <c r="K266" s="31"/>
      <c r="L266" s="31"/>
      <c r="M266" s="31"/>
      <c r="N266" s="31"/>
      <c r="O266" s="31"/>
      <c r="P266" s="31"/>
      <c r="Q266" s="31"/>
    </row>
    <row r="267" spans="7:17">
      <c r="G267" s="31"/>
      <c r="H267" s="31"/>
      <c r="I267" s="31"/>
      <c r="J267" s="31"/>
      <c r="K267" s="31"/>
      <c r="L267" s="31"/>
      <c r="M267" s="31"/>
      <c r="N267" s="31"/>
      <c r="O267" s="31"/>
      <c r="P267" s="31"/>
      <c r="Q267" s="31"/>
    </row>
    <row r="268" spans="7:17">
      <c r="G268" s="31"/>
      <c r="H268" s="31"/>
      <c r="I268" s="31"/>
      <c r="J268" s="31"/>
      <c r="K268" s="31"/>
      <c r="L268" s="31"/>
      <c r="M268" s="31"/>
      <c r="N268" s="31"/>
      <c r="O268" s="31"/>
      <c r="P268" s="31"/>
      <c r="Q268" s="31"/>
    </row>
    <row r="269" spans="7:17">
      <c r="G269" s="31"/>
      <c r="H269" s="31"/>
      <c r="I269" s="31"/>
      <c r="J269" s="31"/>
      <c r="K269" s="31"/>
      <c r="L269" s="31"/>
      <c r="M269" s="31"/>
      <c r="N269" s="31"/>
      <c r="O269" s="31"/>
      <c r="P269" s="31"/>
      <c r="Q269" s="31"/>
    </row>
    <row r="270" spans="7:17">
      <c r="G270" s="31"/>
      <c r="H270" s="31"/>
      <c r="I270" s="31"/>
      <c r="J270" s="31"/>
      <c r="K270" s="31"/>
      <c r="L270" s="31"/>
      <c r="M270" s="31"/>
      <c r="N270" s="31"/>
      <c r="O270" s="31"/>
      <c r="P270" s="31"/>
      <c r="Q270" s="31"/>
    </row>
    <row r="271" spans="7:17">
      <c r="G271" s="31"/>
      <c r="H271" s="31"/>
      <c r="I271" s="31"/>
      <c r="J271" s="31"/>
      <c r="K271" s="31"/>
      <c r="L271" s="31"/>
      <c r="M271" s="31"/>
      <c r="N271" s="31"/>
      <c r="O271" s="31"/>
      <c r="P271" s="31"/>
      <c r="Q271" s="31"/>
    </row>
    <row r="272" spans="7:17">
      <c r="G272" s="31"/>
      <c r="H272" s="31"/>
      <c r="I272" s="31"/>
      <c r="J272" s="31"/>
      <c r="K272" s="31"/>
      <c r="L272" s="31"/>
      <c r="M272" s="31"/>
      <c r="N272" s="31"/>
      <c r="O272" s="31"/>
      <c r="P272" s="31"/>
      <c r="Q272" s="31"/>
    </row>
    <row r="273" spans="7:17">
      <c r="G273" s="31"/>
      <c r="H273" s="31"/>
      <c r="I273" s="31"/>
      <c r="J273" s="31"/>
      <c r="K273" s="31"/>
      <c r="L273" s="31"/>
      <c r="M273" s="31"/>
      <c r="N273" s="31"/>
      <c r="O273" s="31"/>
      <c r="P273" s="31"/>
      <c r="Q273" s="31"/>
    </row>
    <row r="274" spans="7:17">
      <c r="G274" s="31"/>
      <c r="H274" s="31"/>
      <c r="I274" s="31"/>
      <c r="J274" s="31"/>
      <c r="K274" s="31"/>
      <c r="L274" s="31"/>
      <c r="M274" s="31"/>
      <c r="N274" s="31"/>
      <c r="O274" s="31"/>
      <c r="P274" s="31"/>
      <c r="Q274" s="31"/>
    </row>
    <row r="275" spans="7:17">
      <c r="G275" s="31"/>
      <c r="H275" s="31"/>
      <c r="I275" s="31"/>
      <c r="J275" s="31"/>
      <c r="K275" s="31"/>
      <c r="L275" s="31"/>
      <c r="M275" s="31"/>
      <c r="N275" s="31"/>
      <c r="O275" s="31"/>
      <c r="P275" s="31"/>
      <c r="Q275" s="31"/>
    </row>
    <row r="276" spans="7:17">
      <c r="G276" s="31"/>
      <c r="H276" s="31"/>
      <c r="I276" s="31"/>
      <c r="J276" s="31"/>
      <c r="K276" s="31"/>
      <c r="L276" s="31"/>
      <c r="M276" s="31"/>
      <c r="N276" s="31"/>
      <c r="O276" s="31"/>
      <c r="P276" s="31"/>
      <c r="Q276" s="31"/>
    </row>
    <row r="277" spans="7:17">
      <c r="G277" s="31"/>
      <c r="H277" s="31"/>
      <c r="I277" s="31"/>
      <c r="J277" s="31"/>
      <c r="K277" s="31"/>
      <c r="L277" s="31"/>
      <c r="M277" s="31"/>
      <c r="N277" s="31"/>
      <c r="O277" s="31"/>
      <c r="P277" s="31"/>
      <c r="Q277" s="31"/>
    </row>
    <row r="278" spans="7:17">
      <c r="G278" s="31"/>
      <c r="H278" s="31"/>
      <c r="I278" s="31"/>
      <c r="J278" s="31"/>
      <c r="K278" s="31"/>
      <c r="L278" s="31"/>
      <c r="M278" s="31"/>
      <c r="N278" s="31"/>
      <c r="O278" s="31"/>
      <c r="P278" s="31"/>
      <c r="Q278" s="31"/>
    </row>
    <row r="279" spans="7:17">
      <c r="G279" s="31"/>
      <c r="H279" s="31"/>
      <c r="I279" s="31"/>
      <c r="J279" s="31"/>
      <c r="K279" s="31"/>
      <c r="L279" s="31"/>
      <c r="M279" s="31"/>
      <c r="N279" s="31"/>
      <c r="O279" s="31"/>
      <c r="P279" s="31"/>
      <c r="Q279" s="31"/>
    </row>
    <row r="280" spans="7:17">
      <c r="G280" s="31"/>
      <c r="H280" s="31"/>
      <c r="I280" s="31"/>
      <c r="J280" s="31"/>
      <c r="K280" s="31"/>
      <c r="L280" s="31"/>
      <c r="M280" s="31"/>
      <c r="N280" s="31"/>
      <c r="O280" s="31"/>
      <c r="P280" s="31"/>
      <c r="Q280" s="31"/>
    </row>
    <row r="281" spans="7:17">
      <c r="G281" s="31"/>
      <c r="H281" s="31"/>
      <c r="I281" s="31"/>
      <c r="J281" s="31"/>
      <c r="K281" s="31"/>
      <c r="L281" s="31"/>
      <c r="M281" s="31"/>
      <c r="N281" s="31"/>
      <c r="O281" s="31"/>
      <c r="P281" s="31"/>
      <c r="Q281" s="31"/>
    </row>
    <row r="282" spans="7:17">
      <c r="G282" s="31"/>
      <c r="H282" s="31"/>
      <c r="I282" s="31"/>
      <c r="J282" s="31"/>
      <c r="K282" s="31"/>
      <c r="L282" s="31"/>
      <c r="M282" s="31"/>
      <c r="N282" s="31"/>
      <c r="O282" s="31"/>
      <c r="P282" s="31"/>
      <c r="Q282" s="31"/>
    </row>
    <row r="283" spans="7:17">
      <c r="G283" s="31"/>
      <c r="H283" s="31"/>
      <c r="I283" s="31"/>
      <c r="J283" s="31"/>
      <c r="K283" s="31"/>
      <c r="L283" s="31"/>
      <c r="M283" s="31"/>
      <c r="N283" s="31"/>
      <c r="O283" s="31"/>
      <c r="P283" s="31"/>
      <c r="Q283" s="31"/>
    </row>
    <row r="284" spans="7:17">
      <c r="G284" s="31"/>
      <c r="H284" s="31"/>
      <c r="I284" s="31"/>
      <c r="J284" s="31"/>
      <c r="K284" s="31"/>
      <c r="L284" s="31"/>
      <c r="M284" s="31"/>
      <c r="N284" s="31"/>
      <c r="O284" s="31"/>
      <c r="P284" s="31"/>
      <c r="Q284" s="31"/>
    </row>
    <row r="285" spans="7:17">
      <c r="G285" s="31"/>
      <c r="H285" s="31"/>
      <c r="I285" s="31"/>
      <c r="J285" s="31"/>
      <c r="K285" s="31"/>
      <c r="L285" s="31"/>
      <c r="M285" s="31"/>
      <c r="N285" s="31"/>
      <c r="O285" s="31"/>
      <c r="P285" s="31"/>
      <c r="Q285" s="31"/>
    </row>
    <row r="286" spans="7:17">
      <c r="G286" s="31"/>
      <c r="H286" s="31"/>
      <c r="I286" s="31"/>
      <c r="J286" s="31"/>
      <c r="K286" s="31"/>
      <c r="L286" s="31"/>
      <c r="M286" s="31"/>
      <c r="N286" s="31"/>
      <c r="O286" s="31"/>
      <c r="P286" s="31"/>
      <c r="Q286" s="31"/>
    </row>
    <row r="287" spans="7:17">
      <c r="G287" s="31"/>
      <c r="H287" s="31"/>
      <c r="I287" s="31"/>
      <c r="J287" s="31"/>
      <c r="K287" s="31"/>
      <c r="L287" s="31"/>
      <c r="M287" s="31"/>
      <c r="N287" s="31"/>
      <c r="O287" s="31"/>
      <c r="P287" s="31"/>
      <c r="Q287" s="31"/>
    </row>
    <row r="288" spans="7:17">
      <c r="G288" s="31"/>
      <c r="H288" s="31"/>
      <c r="I288" s="31"/>
      <c r="J288" s="31"/>
      <c r="K288" s="31"/>
      <c r="L288" s="31"/>
      <c r="M288" s="31"/>
      <c r="N288" s="31"/>
      <c r="O288" s="31"/>
      <c r="P288" s="31"/>
      <c r="Q288" s="31"/>
    </row>
    <row r="289" spans="7:17">
      <c r="G289" s="31"/>
      <c r="H289" s="31"/>
      <c r="I289" s="31"/>
      <c r="J289" s="31"/>
      <c r="K289" s="31"/>
      <c r="L289" s="31"/>
      <c r="M289" s="31"/>
      <c r="N289" s="31"/>
      <c r="O289" s="31"/>
      <c r="P289" s="31"/>
      <c r="Q289" s="31"/>
    </row>
    <row r="290" spans="7:17">
      <c r="G290" s="31"/>
      <c r="H290" s="31"/>
      <c r="I290" s="31"/>
      <c r="J290" s="31"/>
      <c r="K290" s="31"/>
      <c r="L290" s="31"/>
      <c r="M290" s="31"/>
      <c r="N290" s="31"/>
      <c r="O290" s="31"/>
      <c r="P290" s="31"/>
      <c r="Q290" s="31"/>
    </row>
    <row r="291" spans="7:17">
      <c r="G291" s="31"/>
      <c r="H291" s="31"/>
      <c r="I291" s="31"/>
      <c r="J291" s="31"/>
      <c r="K291" s="31"/>
      <c r="L291" s="31"/>
      <c r="M291" s="31"/>
      <c r="N291" s="31"/>
      <c r="O291" s="31"/>
      <c r="P291" s="31"/>
      <c r="Q291" s="31"/>
    </row>
    <row r="292" spans="7:17">
      <c r="G292" s="31"/>
      <c r="H292" s="31"/>
      <c r="I292" s="31"/>
      <c r="J292" s="31"/>
      <c r="K292" s="31"/>
      <c r="L292" s="31"/>
      <c r="M292" s="31"/>
      <c r="N292" s="31"/>
      <c r="O292" s="31"/>
      <c r="P292" s="31"/>
      <c r="Q292" s="31"/>
    </row>
    <row r="293" spans="7:17">
      <c r="G293" s="31"/>
      <c r="H293" s="31"/>
      <c r="I293" s="31"/>
      <c r="J293" s="31"/>
      <c r="K293" s="31"/>
      <c r="L293" s="31"/>
      <c r="M293" s="31"/>
      <c r="N293" s="31"/>
      <c r="O293" s="31"/>
      <c r="P293" s="31"/>
      <c r="Q293" s="31"/>
    </row>
    <row r="294" spans="7:17">
      <c r="G294" s="31"/>
      <c r="H294" s="31"/>
      <c r="I294" s="31"/>
      <c r="J294" s="31"/>
      <c r="K294" s="31"/>
      <c r="L294" s="31"/>
      <c r="M294" s="31"/>
      <c r="N294" s="31"/>
      <c r="O294" s="31"/>
      <c r="P294" s="31"/>
      <c r="Q294" s="31"/>
    </row>
    <row r="295" spans="7:17">
      <c r="G295" s="31"/>
      <c r="H295" s="31"/>
      <c r="I295" s="31"/>
      <c r="J295" s="31"/>
      <c r="K295" s="31"/>
      <c r="L295" s="31"/>
      <c r="M295" s="31"/>
      <c r="N295" s="31"/>
      <c r="O295" s="31"/>
      <c r="P295" s="31"/>
      <c r="Q295" s="31"/>
    </row>
    <row r="296" spans="7:17">
      <c r="G296" s="31"/>
      <c r="H296" s="31"/>
      <c r="I296" s="31"/>
      <c r="J296" s="31"/>
      <c r="K296" s="31"/>
      <c r="L296" s="31"/>
      <c r="M296" s="31"/>
      <c r="N296" s="31"/>
      <c r="O296" s="31"/>
      <c r="P296" s="31"/>
      <c r="Q296" s="31"/>
    </row>
    <row r="297" spans="7:17">
      <c r="G297" s="31"/>
      <c r="H297" s="31"/>
      <c r="I297" s="31"/>
      <c r="J297" s="31"/>
      <c r="K297" s="31"/>
      <c r="L297" s="31"/>
      <c r="M297" s="31"/>
      <c r="N297" s="31"/>
      <c r="O297" s="31"/>
      <c r="P297" s="31"/>
      <c r="Q297" s="31"/>
    </row>
    <row r="298" spans="7:17">
      <c r="G298" s="31"/>
      <c r="H298" s="31"/>
      <c r="I298" s="31"/>
      <c r="J298" s="31"/>
      <c r="K298" s="31"/>
      <c r="L298" s="31"/>
      <c r="M298" s="31"/>
      <c r="N298" s="31"/>
      <c r="O298" s="31"/>
      <c r="P298" s="31"/>
      <c r="Q298" s="31"/>
    </row>
    <row r="299" spans="7:17">
      <c r="G299" s="31"/>
      <c r="H299" s="31"/>
      <c r="I299" s="31"/>
      <c r="J299" s="31"/>
      <c r="K299" s="31"/>
      <c r="L299" s="31"/>
      <c r="M299" s="31"/>
      <c r="N299" s="31"/>
      <c r="O299" s="31"/>
      <c r="P299" s="31"/>
      <c r="Q299" s="31"/>
    </row>
    <row r="300" spans="7:17">
      <c r="G300" s="31"/>
      <c r="H300" s="31"/>
      <c r="I300" s="31"/>
      <c r="J300" s="31"/>
      <c r="K300" s="31"/>
      <c r="L300" s="31"/>
      <c r="M300" s="31"/>
      <c r="N300" s="31"/>
      <c r="O300" s="31"/>
      <c r="P300" s="31"/>
      <c r="Q300" s="31"/>
    </row>
    <row r="301" spans="7:17">
      <c r="G301" s="31"/>
      <c r="H301" s="31"/>
      <c r="I301" s="31"/>
      <c r="J301" s="31"/>
      <c r="K301" s="31"/>
      <c r="L301" s="31"/>
      <c r="M301" s="31"/>
      <c r="N301" s="31"/>
      <c r="O301" s="31"/>
      <c r="P301" s="31"/>
      <c r="Q301" s="31"/>
    </row>
    <row r="302" spans="7:17">
      <c r="G302" s="31"/>
      <c r="H302" s="31"/>
      <c r="I302" s="31"/>
      <c r="J302" s="31"/>
      <c r="K302" s="31"/>
      <c r="L302" s="31"/>
      <c r="M302" s="31"/>
      <c r="N302" s="31"/>
      <c r="O302" s="31"/>
      <c r="P302" s="31"/>
      <c r="Q302" s="31"/>
    </row>
    <row r="303" spans="7:17">
      <c r="G303" s="31"/>
      <c r="H303" s="31"/>
      <c r="I303" s="31"/>
      <c r="J303" s="31"/>
      <c r="K303" s="31"/>
      <c r="L303" s="31"/>
      <c r="M303" s="31"/>
      <c r="N303" s="31"/>
      <c r="O303" s="31"/>
      <c r="P303" s="31"/>
      <c r="Q303" s="31"/>
    </row>
    <row r="304" spans="7:17">
      <c r="G304" s="31"/>
      <c r="H304" s="31"/>
      <c r="I304" s="31"/>
      <c r="J304" s="31"/>
      <c r="K304" s="31"/>
      <c r="L304" s="31"/>
      <c r="M304" s="31"/>
      <c r="N304" s="31"/>
      <c r="O304" s="31"/>
      <c r="P304" s="31"/>
      <c r="Q304" s="31"/>
    </row>
    <row r="305" spans="7:17">
      <c r="G305" s="31"/>
      <c r="H305" s="31"/>
      <c r="I305" s="31"/>
      <c r="J305" s="31"/>
      <c r="K305" s="31"/>
      <c r="L305" s="31"/>
      <c r="M305" s="31"/>
      <c r="N305" s="31"/>
      <c r="O305" s="31"/>
      <c r="P305" s="31"/>
      <c r="Q305" s="31"/>
    </row>
    <row r="306" spans="7:17">
      <c r="G306" s="31"/>
      <c r="H306" s="31"/>
      <c r="I306" s="31"/>
      <c r="J306" s="31"/>
      <c r="K306" s="31"/>
      <c r="L306" s="31"/>
      <c r="M306" s="31"/>
      <c r="N306" s="31"/>
      <c r="O306" s="31"/>
      <c r="P306" s="31"/>
      <c r="Q306" s="31"/>
    </row>
    <row r="307" spans="7:17">
      <c r="G307" s="31"/>
      <c r="H307" s="31"/>
      <c r="I307" s="31"/>
      <c r="J307" s="31"/>
      <c r="K307" s="31"/>
      <c r="L307" s="31"/>
      <c r="M307" s="31"/>
      <c r="N307" s="31"/>
      <c r="O307" s="31"/>
      <c r="P307" s="31"/>
      <c r="Q307" s="31"/>
    </row>
    <row r="308" spans="7:17">
      <c r="G308" s="31"/>
      <c r="H308" s="31"/>
      <c r="I308" s="31"/>
      <c r="J308" s="31"/>
      <c r="K308" s="31"/>
      <c r="L308" s="31"/>
      <c r="M308" s="31"/>
      <c r="N308" s="31"/>
      <c r="O308" s="31"/>
      <c r="P308" s="31"/>
      <c r="Q308" s="31"/>
    </row>
    <row r="309" spans="7:17">
      <c r="G309" s="31"/>
      <c r="H309" s="31"/>
      <c r="I309" s="31"/>
      <c r="J309" s="31"/>
      <c r="K309" s="31"/>
      <c r="L309" s="31"/>
      <c r="M309" s="31"/>
      <c r="N309" s="31"/>
      <c r="O309" s="31"/>
      <c r="P309" s="31"/>
      <c r="Q309" s="31"/>
    </row>
    <row r="310" spans="7:17">
      <c r="G310" s="31"/>
      <c r="H310" s="31"/>
      <c r="I310" s="31"/>
      <c r="J310" s="31"/>
      <c r="K310" s="31"/>
      <c r="L310" s="31"/>
      <c r="M310" s="31"/>
      <c r="N310" s="31"/>
      <c r="O310" s="31"/>
      <c r="P310" s="31"/>
      <c r="Q310" s="31"/>
    </row>
    <row r="311" spans="7:17">
      <c r="G311" s="31"/>
      <c r="H311" s="31"/>
      <c r="I311" s="31"/>
      <c r="J311" s="31"/>
      <c r="K311" s="31"/>
      <c r="L311" s="31"/>
      <c r="M311" s="31"/>
      <c r="N311" s="31"/>
      <c r="O311" s="31"/>
      <c r="P311" s="31"/>
      <c r="Q311" s="31"/>
    </row>
    <row r="312" spans="7:17">
      <c r="G312" s="31"/>
      <c r="H312" s="31"/>
      <c r="I312" s="31"/>
      <c r="J312" s="31"/>
      <c r="K312" s="31"/>
      <c r="L312" s="31"/>
      <c r="M312" s="31"/>
      <c r="N312" s="31"/>
      <c r="O312" s="31"/>
      <c r="P312" s="31"/>
      <c r="Q312" s="31"/>
    </row>
    <row r="313" spans="7:17">
      <c r="G313" s="31"/>
      <c r="H313" s="31"/>
      <c r="I313" s="31"/>
      <c r="J313" s="31"/>
      <c r="K313" s="31"/>
      <c r="L313" s="31"/>
      <c r="M313" s="31"/>
      <c r="N313" s="31"/>
      <c r="O313" s="31"/>
      <c r="P313" s="31"/>
      <c r="Q313" s="31"/>
    </row>
    <row r="314" spans="7:17">
      <c r="G314" s="31"/>
      <c r="H314" s="31"/>
      <c r="I314" s="31"/>
      <c r="J314" s="31"/>
      <c r="K314" s="31"/>
      <c r="L314" s="31"/>
      <c r="M314" s="31"/>
      <c r="N314" s="31"/>
      <c r="O314" s="31"/>
      <c r="P314" s="31"/>
      <c r="Q314" s="31"/>
    </row>
    <row r="315" spans="7:17">
      <c r="G315" s="31"/>
      <c r="H315" s="31"/>
      <c r="I315" s="31"/>
      <c r="J315" s="31"/>
      <c r="K315" s="31"/>
      <c r="L315" s="31"/>
      <c r="M315" s="31"/>
      <c r="N315" s="31"/>
      <c r="O315" s="31"/>
      <c r="P315" s="31"/>
      <c r="Q315" s="31"/>
    </row>
    <row r="316" spans="7:17">
      <c r="G316" s="31"/>
      <c r="H316" s="31"/>
      <c r="I316" s="31"/>
      <c r="J316" s="31"/>
      <c r="K316" s="31"/>
      <c r="L316" s="31"/>
      <c r="M316" s="31"/>
      <c r="N316" s="31"/>
      <c r="O316" s="31"/>
      <c r="P316" s="31"/>
      <c r="Q316" s="31"/>
    </row>
    <row r="317" spans="7:17">
      <c r="G317" s="31"/>
      <c r="H317" s="31"/>
      <c r="I317" s="31"/>
      <c r="J317" s="31"/>
      <c r="K317" s="31"/>
      <c r="L317" s="31"/>
      <c r="M317" s="31"/>
      <c r="N317" s="31"/>
      <c r="O317" s="31"/>
      <c r="P317" s="31"/>
      <c r="Q317" s="31"/>
    </row>
    <row r="318" spans="7:17">
      <c r="G318" s="31"/>
      <c r="H318" s="31"/>
      <c r="I318" s="31"/>
      <c r="J318" s="31"/>
      <c r="K318" s="31"/>
      <c r="L318" s="31"/>
      <c r="M318" s="31"/>
      <c r="N318" s="31"/>
      <c r="O318" s="31"/>
      <c r="P318" s="31"/>
      <c r="Q318" s="31"/>
    </row>
    <row r="319" spans="7:17">
      <c r="G319" s="31"/>
      <c r="H319" s="31"/>
      <c r="I319" s="31"/>
      <c r="J319" s="31"/>
      <c r="K319" s="31"/>
      <c r="L319" s="31"/>
      <c r="M319" s="31"/>
      <c r="N319" s="31"/>
      <c r="O319" s="31"/>
      <c r="P319" s="31"/>
      <c r="Q319" s="31"/>
    </row>
    <row r="320" spans="7:17">
      <c r="G320" s="31"/>
      <c r="H320" s="31"/>
      <c r="I320" s="31"/>
      <c r="J320" s="31"/>
      <c r="K320" s="31"/>
      <c r="L320" s="31"/>
      <c r="M320" s="31"/>
      <c r="N320" s="31"/>
      <c r="O320" s="31"/>
      <c r="P320" s="31"/>
      <c r="Q320" s="31"/>
    </row>
    <row r="321" spans="7:17">
      <c r="G321" s="31"/>
      <c r="H321" s="31"/>
      <c r="I321" s="31"/>
      <c r="J321" s="31"/>
      <c r="K321" s="31"/>
      <c r="L321" s="31"/>
      <c r="M321" s="31"/>
      <c r="N321" s="31"/>
      <c r="O321" s="31"/>
      <c r="P321" s="31"/>
      <c r="Q321" s="31"/>
    </row>
    <row r="322" spans="7:17">
      <c r="G322" s="31"/>
      <c r="H322" s="31"/>
      <c r="I322" s="31"/>
      <c r="J322" s="31"/>
      <c r="K322" s="31"/>
      <c r="L322" s="31"/>
      <c r="M322" s="31"/>
      <c r="N322" s="31"/>
      <c r="O322" s="31"/>
      <c r="P322" s="31"/>
      <c r="Q322" s="31"/>
    </row>
    <row r="323" spans="7:17">
      <c r="G323" s="31"/>
      <c r="H323" s="31"/>
      <c r="I323" s="31"/>
      <c r="J323" s="31"/>
      <c r="K323" s="31"/>
      <c r="L323" s="31"/>
      <c r="M323" s="31"/>
      <c r="N323" s="31"/>
      <c r="O323" s="31"/>
      <c r="P323" s="31"/>
      <c r="Q323" s="31"/>
    </row>
    <row r="324" spans="7:17">
      <c r="G324" s="31"/>
      <c r="H324" s="31"/>
      <c r="I324" s="31"/>
      <c r="J324" s="31"/>
      <c r="K324" s="31"/>
      <c r="L324" s="31"/>
      <c r="M324" s="31"/>
      <c r="N324" s="31"/>
      <c r="O324" s="31"/>
      <c r="P324" s="31"/>
      <c r="Q324" s="31"/>
    </row>
    <row r="325" spans="7:17">
      <c r="G325" s="31"/>
      <c r="H325" s="31"/>
      <c r="I325" s="31"/>
      <c r="J325" s="31"/>
      <c r="K325" s="31"/>
      <c r="L325" s="31"/>
      <c r="M325" s="31"/>
      <c r="N325" s="31"/>
      <c r="O325" s="31"/>
      <c r="P325" s="31"/>
      <c r="Q325" s="31"/>
    </row>
    <row r="326" spans="7:17">
      <c r="G326" s="31"/>
      <c r="H326" s="31"/>
      <c r="I326" s="31"/>
      <c r="J326" s="31"/>
      <c r="K326" s="31"/>
      <c r="L326" s="31"/>
      <c r="M326" s="31"/>
      <c r="N326" s="31"/>
      <c r="O326" s="31"/>
      <c r="P326" s="31"/>
      <c r="Q326" s="31"/>
    </row>
    <row r="327" spans="7:17">
      <c r="G327" s="31"/>
      <c r="H327" s="31"/>
      <c r="I327" s="31"/>
      <c r="J327" s="31"/>
      <c r="K327" s="31"/>
      <c r="L327" s="31"/>
      <c r="M327" s="31"/>
      <c r="N327" s="31"/>
      <c r="O327" s="31"/>
      <c r="P327" s="31"/>
      <c r="Q327" s="31"/>
    </row>
    <row r="328" spans="7:17">
      <c r="G328" s="31"/>
      <c r="H328" s="31"/>
      <c r="I328" s="31"/>
      <c r="J328" s="31"/>
      <c r="K328" s="31"/>
      <c r="L328" s="31"/>
      <c r="M328" s="31"/>
      <c r="N328" s="31"/>
      <c r="O328" s="31"/>
      <c r="P328" s="31"/>
      <c r="Q328" s="31"/>
    </row>
    <row r="329" spans="7:17">
      <c r="G329" s="31"/>
      <c r="H329" s="31"/>
      <c r="I329" s="31"/>
      <c r="J329" s="31"/>
      <c r="K329" s="31"/>
      <c r="L329" s="31"/>
      <c r="M329" s="31"/>
      <c r="N329" s="31"/>
      <c r="O329" s="31"/>
      <c r="P329" s="31"/>
      <c r="Q329" s="31"/>
    </row>
    <row r="330" spans="7:17">
      <c r="G330" s="31"/>
      <c r="H330" s="31"/>
      <c r="I330" s="31"/>
      <c r="J330" s="31"/>
      <c r="K330" s="31"/>
      <c r="L330" s="31"/>
      <c r="M330" s="31"/>
      <c r="N330" s="31"/>
      <c r="O330" s="31"/>
      <c r="P330" s="31"/>
      <c r="Q330" s="31"/>
    </row>
    <row r="331" spans="7:17">
      <c r="G331" s="31"/>
      <c r="H331" s="31"/>
      <c r="I331" s="31"/>
      <c r="J331" s="31"/>
      <c r="K331" s="31"/>
      <c r="L331" s="31"/>
      <c r="M331" s="31"/>
      <c r="N331" s="31"/>
      <c r="O331" s="31"/>
      <c r="P331" s="31"/>
      <c r="Q331" s="31"/>
    </row>
    <row r="332" spans="7:17">
      <c r="G332" s="31"/>
      <c r="H332" s="31"/>
      <c r="I332" s="31"/>
      <c r="J332" s="31"/>
      <c r="K332" s="31"/>
      <c r="L332" s="31"/>
      <c r="M332" s="31"/>
      <c r="N332" s="31"/>
      <c r="O332" s="31"/>
      <c r="P332" s="31"/>
      <c r="Q332" s="31"/>
    </row>
    <row r="333" spans="7:17">
      <c r="G333" s="31"/>
      <c r="H333" s="31"/>
      <c r="I333" s="31"/>
      <c r="J333" s="31"/>
      <c r="K333" s="31"/>
      <c r="L333" s="31"/>
      <c r="M333" s="31"/>
      <c r="N333" s="31"/>
      <c r="O333" s="31"/>
      <c r="P333" s="31"/>
      <c r="Q333" s="31"/>
    </row>
    <row r="334" spans="7:17">
      <c r="G334" s="31"/>
      <c r="H334" s="31"/>
      <c r="I334" s="31"/>
      <c r="J334" s="31"/>
      <c r="K334" s="31"/>
      <c r="L334" s="31"/>
      <c r="M334" s="31"/>
      <c r="N334" s="31"/>
      <c r="O334" s="31"/>
      <c r="P334" s="31"/>
      <c r="Q334" s="31"/>
    </row>
    <row r="335" spans="7:17">
      <c r="G335" s="31"/>
      <c r="H335" s="31"/>
      <c r="I335" s="31"/>
      <c r="J335" s="31"/>
      <c r="K335" s="31"/>
      <c r="L335" s="31"/>
      <c r="M335" s="31"/>
      <c r="N335" s="31"/>
      <c r="O335" s="31"/>
      <c r="P335" s="31"/>
      <c r="Q335" s="31"/>
    </row>
    <row r="336" spans="7:17">
      <c r="G336" s="31"/>
      <c r="H336" s="31"/>
      <c r="I336" s="31"/>
      <c r="J336" s="31"/>
      <c r="K336" s="31"/>
      <c r="L336" s="31"/>
      <c r="M336" s="31"/>
      <c r="N336" s="31"/>
      <c r="O336" s="31"/>
      <c r="P336" s="31"/>
      <c r="Q336" s="31"/>
    </row>
    <row r="337" spans="7:17">
      <c r="G337" s="31"/>
      <c r="H337" s="31"/>
      <c r="I337" s="31"/>
      <c r="J337" s="31"/>
      <c r="K337" s="31"/>
      <c r="L337" s="31"/>
      <c r="M337" s="31"/>
      <c r="N337" s="31"/>
      <c r="O337" s="31"/>
      <c r="P337" s="31"/>
      <c r="Q337" s="31"/>
    </row>
    <row r="338" spans="7:17">
      <c r="G338" s="31"/>
      <c r="H338" s="31"/>
      <c r="I338" s="31"/>
      <c r="J338" s="31"/>
      <c r="K338" s="31"/>
      <c r="L338" s="31"/>
      <c r="M338" s="31"/>
      <c r="N338" s="31"/>
      <c r="O338" s="31"/>
      <c r="P338" s="31"/>
      <c r="Q338" s="31"/>
    </row>
    <row r="339" spans="7:17">
      <c r="G339" s="31"/>
      <c r="H339" s="31"/>
      <c r="I339" s="31"/>
      <c r="J339" s="31"/>
      <c r="K339" s="31"/>
      <c r="L339" s="31"/>
      <c r="M339" s="31"/>
      <c r="N339" s="31"/>
      <c r="O339" s="31"/>
      <c r="P339" s="31"/>
      <c r="Q339" s="31"/>
    </row>
    <row r="340" spans="7:17">
      <c r="G340" s="31"/>
      <c r="H340" s="31"/>
      <c r="I340" s="31"/>
      <c r="J340" s="31"/>
      <c r="K340" s="31"/>
      <c r="L340" s="31"/>
      <c r="M340" s="31"/>
      <c r="N340" s="31"/>
      <c r="O340" s="31"/>
      <c r="P340" s="31"/>
      <c r="Q340" s="31"/>
    </row>
    <row r="341" spans="7:17">
      <c r="G341" s="31"/>
      <c r="H341" s="31"/>
      <c r="I341" s="31"/>
      <c r="J341" s="31"/>
      <c r="K341" s="31"/>
      <c r="L341" s="31"/>
      <c r="M341" s="31"/>
      <c r="N341" s="31"/>
      <c r="O341" s="31"/>
      <c r="P341" s="31"/>
      <c r="Q341" s="31"/>
    </row>
    <row r="342" spans="7:17">
      <c r="G342" s="31"/>
      <c r="H342" s="31"/>
      <c r="I342" s="31"/>
      <c r="J342" s="31"/>
      <c r="K342" s="31"/>
      <c r="L342" s="31"/>
      <c r="M342" s="31"/>
      <c r="N342" s="31"/>
      <c r="O342" s="31"/>
      <c r="P342" s="31"/>
      <c r="Q342" s="31"/>
    </row>
    <row r="343" spans="7:17">
      <c r="G343" s="31"/>
      <c r="H343" s="31"/>
      <c r="I343" s="31"/>
      <c r="J343" s="31"/>
      <c r="K343" s="31"/>
      <c r="L343" s="31"/>
      <c r="M343" s="31"/>
      <c r="N343" s="31"/>
      <c r="O343" s="31"/>
      <c r="P343" s="31"/>
      <c r="Q343" s="31"/>
    </row>
    <row r="344" spans="7:17">
      <c r="G344" s="31"/>
      <c r="H344" s="31"/>
      <c r="I344" s="31"/>
      <c r="J344" s="31"/>
      <c r="K344" s="31"/>
      <c r="L344" s="31"/>
      <c r="M344" s="31"/>
      <c r="N344" s="31"/>
      <c r="O344" s="31"/>
      <c r="P344" s="31"/>
      <c r="Q344" s="31"/>
    </row>
  </sheetData>
  <mergeCells count="8">
    <mergeCell ref="D20:D23"/>
    <mergeCell ref="M9:Q9"/>
    <mergeCell ref="A9:A10"/>
    <mergeCell ref="B9:B10"/>
    <mergeCell ref="C9:C10"/>
    <mergeCell ref="E9:E10"/>
    <mergeCell ref="F9:F10"/>
    <mergeCell ref="G9:L9"/>
  </mergeCells>
  <pageMargins left="0.11811023622047245" right="0.11811023622047245" top="0.35433070866141736" bottom="0.55118110236220474" header="0.31496062992125984" footer="0.31496062992125984"/>
  <pageSetup paperSize="9" scale="56" fitToHeight="0" orientation="landscape" r:id="rId1"/>
  <headerFooter>
    <oddFooter>&amp;C&amp;A&amp;R&amp;P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21865F-197A-419C-95F5-18962A2E53BA}">
  <sheetPr>
    <tabColor theme="9" tint="-0.249977111117893"/>
    <pageSetUpPr fitToPage="1"/>
  </sheetPr>
  <dimension ref="A1:P317"/>
  <sheetViews>
    <sheetView view="pageBreakPreview" zoomScale="115" zoomScaleNormal="100" zoomScaleSheetLayoutView="115" workbookViewId="0">
      <selection activeCell="A4" sqref="A4:A8"/>
    </sheetView>
  </sheetViews>
  <sheetFormatPr defaultColWidth="9.28515625" defaultRowHeight="12.75"/>
  <cols>
    <col min="1" max="1" width="5" style="20" customWidth="1"/>
    <col min="2" max="2" width="12" style="24" customWidth="1"/>
    <col min="3" max="3" width="55.28515625" style="24" customWidth="1"/>
    <col min="4" max="4" width="6.28515625" style="24" customWidth="1"/>
    <col min="5" max="5" width="11.7109375" style="27" customWidth="1"/>
    <col min="6" max="6" width="8.28515625" style="24" customWidth="1"/>
    <col min="7" max="7" width="7" style="24" customWidth="1"/>
    <col min="8" max="8" width="9.7109375" style="24" customWidth="1"/>
    <col min="9" max="9" width="8.7109375" style="24" customWidth="1"/>
    <col min="10" max="10" width="8" style="24" customWidth="1"/>
    <col min="11" max="11" width="9" style="24" customWidth="1"/>
    <col min="12" max="12" width="7.7109375" style="24" customWidth="1"/>
    <col min="13" max="14" width="9" style="24" customWidth="1"/>
    <col min="15" max="15" width="10.7109375" style="24" customWidth="1"/>
    <col min="16" max="16" width="10" style="24" customWidth="1"/>
    <col min="17" max="16384" width="9.28515625" style="24"/>
  </cols>
  <sheetData>
    <row r="1" spans="1:16">
      <c r="B1" s="21"/>
      <c r="C1" s="21"/>
      <c r="D1" s="21"/>
      <c r="E1" s="21"/>
      <c r="F1" s="21"/>
      <c r="G1" s="22" t="s">
        <v>10</v>
      </c>
      <c r="H1" s="23" t="str">
        <f>[11]Kopsavilkums!B14</f>
        <v>VII-1</v>
      </c>
      <c r="I1" s="21"/>
      <c r="J1" s="21"/>
      <c r="K1" s="21"/>
      <c r="L1" s="21"/>
      <c r="M1" s="21"/>
      <c r="N1" s="21"/>
      <c r="O1" s="21"/>
      <c r="P1" s="21"/>
    </row>
    <row r="2" spans="1:16">
      <c r="B2" s="21"/>
      <c r="C2" s="21"/>
      <c r="D2" s="21"/>
      <c r="E2" s="21"/>
      <c r="F2" s="21"/>
      <c r="G2" s="21" t="s">
        <v>388</v>
      </c>
      <c r="H2" s="21"/>
      <c r="I2" s="21"/>
      <c r="J2" s="21"/>
      <c r="K2" s="21"/>
      <c r="L2" s="21"/>
      <c r="M2" s="21"/>
      <c r="N2" s="21"/>
      <c r="O2" s="21"/>
      <c r="P2" s="21"/>
    </row>
    <row r="3" spans="1:16">
      <c r="C3" s="26"/>
      <c r="F3" s="28"/>
    </row>
    <row r="4" spans="1:16">
      <c r="A4" s="185" t="s">
        <v>401</v>
      </c>
    </row>
    <row r="5" spans="1:16">
      <c r="A5" s="185" t="s">
        <v>394</v>
      </c>
    </row>
    <row r="6" spans="1:16">
      <c r="A6" s="185" t="s">
        <v>395</v>
      </c>
      <c r="M6" s="29" t="s">
        <v>11</v>
      </c>
      <c r="O6" s="30">
        <f>P20</f>
        <v>0</v>
      </c>
      <c r="P6" s="29" t="s">
        <v>12</v>
      </c>
    </row>
    <row r="7" spans="1:16">
      <c r="A7" s="24" t="s">
        <v>13</v>
      </c>
    </row>
    <row r="8" spans="1:16">
      <c r="A8" s="24"/>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s="58" customFormat="1" ht="16.5" customHeight="1">
      <c r="A13" s="93">
        <v>1</v>
      </c>
      <c r="B13" s="33" t="s">
        <v>29</v>
      </c>
      <c r="C13" s="94" t="s">
        <v>216</v>
      </c>
      <c r="D13" s="95" t="s">
        <v>62</v>
      </c>
      <c r="E13" s="95">
        <v>1</v>
      </c>
      <c r="F13" s="52"/>
      <c r="G13" s="53"/>
      <c r="H13" s="54"/>
      <c r="I13" s="97"/>
      <c r="J13" s="97"/>
      <c r="K13" s="56"/>
      <c r="L13" s="57"/>
      <c r="M13" s="57"/>
      <c r="N13" s="57"/>
      <c r="O13" s="57"/>
      <c r="P13" s="57"/>
    </row>
    <row r="14" spans="1:16" s="58" customFormat="1" ht="16.5" customHeight="1">
      <c r="A14" s="93">
        <v>2</v>
      </c>
      <c r="B14" s="33" t="s">
        <v>29</v>
      </c>
      <c r="C14" s="94" t="s">
        <v>288</v>
      </c>
      <c r="D14" s="95" t="s">
        <v>32</v>
      </c>
      <c r="E14" s="95">
        <v>250</v>
      </c>
      <c r="F14" s="52"/>
      <c r="G14" s="53"/>
      <c r="H14" s="54"/>
      <c r="I14" s="97"/>
      <c r="J14" s="97"/>
      <c r="K14" s="56"/>
      <c r="L14" s="57"/>
      <c r="M14" s="57"/>
      <c r="N14" s="57"/>
      <c r="O14" s="57"/>
      <c r="P14" s="57"/>
    </row>
    <row r="15" spans="1:16" s="58" customFormat="1" ht="16.5" customHeight="1">
      <c r="A15" s="93">
        <v>3</v>
      </c>
      <c r="B15" s="33" t="s">
        <v>29</v>
      </c>
      <c r="C15" s="94" t="s">
        <v>289</v>
      </c>
      <c r="D15" s="95" t="s">
        <v>62</v>
      </c>
      <c r="E15" s="95">
        <v>1</v>
      </c>
      <c r="F15" s="52"/>
      <c r="G15" s="53"/>
      <c r="H15" s="54"/>
      <c r="I15" s="97"/>
      <c r="J15" s="97"/>
      <c r="K15" s="56"/>
      <c r="L15" s="57"/>
      <c r="M15" s="57"/>
      <c r="N15" s="57"/>
      <c r="O15" s="57"/>
      <c r="P15" s="57"/>
    </row>
    <row r="16" spans="1:16" s="58" customFormat="1" ht="16.5" customHeight="1">
      <c r="A16" s="93">
        <v>4</v>
      </c>
      <c r="B16" s="33" t="s">
        <v>29</v>
      </c>
      <c r="C16" s="94" t="s">
        <v>290</v>
      </c>
      <c r="D16" s="95" t="s">
        <v>77</v>
      </c>
      <c r="E16" s="98">
        <v>23827</v>
      </c>
      <c r="F16" s="52"/>
      <c r="G16" s="53"/>
      <c r="H16" s="54"/>
      <c r="I16" s="97"/>
      <c r="J16" s="97"/>
      <c r="K16" s="56"/>
      <c r="L16" s="57"/>
      <c r="M16" s="57"/>
      <c r="N16" s="57"/>
      <c r="O16" s="57"/>
      <c r="P16" s="57"/>
    </row>
    <row r="17" spans="1:16" s="58" customFormat="1" ht="51">
      <c r="A17" s="93">
        <v>5</v>
      </c>
      <c r="B17" s="33" t="s">
        <v>29</v>
      </c>
      <c r="C17" s="94" t="s">
        <v>291</v>
      </c>
      <c r="D17" s="95" t="s">
        <v>62</v>
      </c>
      <c r="E17" s="128">
        <v>1</v>
      </c>
      <c r="F17" s="52"/>
      <c r="G17" s="53"/>
      <c r="H17" s="54"/>
      <c r="I17" s="97"/>
      <c r="J17" s="97"/>
      <c r="K17" s="56"/>
      <c r="L17" s="57"/>
      <c r="M17" s="57"/>
      <c r="N17" s="57"/>
      <c r="O17" s="57"/>
      <c r="P17" s="57"/>
    </row>
    <row r="18" spans="1:16" s="85" customFormat="1" ht="15" customHeight="1">
      <c r="A18" s="93">
        <v>6</v>
      </c>
      <c r="B18" s="48" t="s">
        <v>29</v>
      </c>
      <c r="C18" s="102" t="s">
        <v>292</v>
      </c>
      <c r="D18" s="70" t="s">
        <v>60</v>
      </c>
      <c r="E18" s="98">
        <v>16157.5</v>
      </c>
      <c r="F18" s="52"/>
      <c r="G18" s="53"/>
      <c r="H18" s="54"/>
      <c r="I18" s="97"/>
      <c r="J18" s="97"/>
      <c r="K18" s="56"/>
      <c r="L18" s="57"/>
      <c r="M18" s="57"/>
      <c r="N18" s="57"/>
      <c r="O18" s="57"/>
      <c r="P18" s="57"/>
    </row>
    <row r="19" spans="1:16">
      <c r="A19" s="108"/>
      <c r="B19" s="109"/>
      <c r="C19" s="110"/>
      <c r="D19" s="111"/>
      <c r="E19" s="111"/>
      <c r="F19" s="112"/>
      <c r="G19" s="113"/>
      <c r="H19" s="112"/>
      <c r="I19" s="112"/>
      <c r="J19" s="112"/>
      <c r="K19" s="112"/>
      <c r="L19" s="114"/>
      <c r="M19" s="114"/>
      <c r="N19" s="114"/>
      <c r="O19" s="114"/>
      <c r="P19" s="114"/>
    </row>
    <row r="20" spans="1:16">
      <c r="A20" s="60"/>
      <c r="B20" s="61"/>
      <c r="D20" s="61"/>
      <c r="E20" s="61"/>
      <c r="F20" s="63"/>
      <c r="G20" s="63"/>
      <c r="H20" s="63"/>
      <c r="I20" s="63"/>
      <c r="J20" s="64"/>
      <c r="K20" s="64" t="s">
        <v>34</v>
      </c>
      <c r="L20" s="65">
        <f>SUM(L$13:L19)</f>
        <v>0</v>
      </c>
      <c r="M20" s="65">
        <f>SUM(M$13:M19)</f>
        <v>0</v>
      </c>
      <c r="N20" s="65">
        <f>SUM(N$13:N19)</f>
        <v>0</v>
      </c>
      <c r="O20" s="65">
        <f>SUM(O$13:O19)</f>
        <v>0</v>
      </c>
      <c r="P20" s="65">
        <f>SUM(P$13:P19)</f>
        <v>0</v>
      </c>
    </row>
    <row r="21" spans="1:16">
      <c r="A21" s="60"/>
      <c r="B21" s="61"/>
      <c r="D21" s="61"/>
      <c r="E21" s="61"/>
      <c r="F21" s="63"/>
      <c r="G21" s="63"/>
      <c r="H21" s="63"/>
      <c r="I21" s="63"/>
      <c r="J21" s="63"/>
      <c r="K21" s="63"/>
      <c r="L21" s="63"/>
      <c r="M21" s="63"/>
      <c r="N21" s="63"/>
      <c r="O21" s="63"/>
      <c r="P21" s="63"/>
    </row>
    <row r="22" spans="1:16" s="66" customFormat="1" ht="15">
      <c r="B22" s="217" t="s">
        <v>396</v>
      </c>
      <c r="C22" s="218"/>
      <c r="D22"/>
      <c r="E22" s="39"/>
      <c r="F22" s="67"/>
      <c r="G22" s="67"/>
      <c r="H22" s="67"/>
      <c r="I22" s="67"/>
      <c r="J22" s="67"/>
      <c r="K22" s="68"/>
    </row>
    <row r="23" spans="1:16" s="66" customFormat="1" ht="15">
      <c r="B23" s="217"/>
      <c r="C23" s="208" t="s">
        <v>397</v>
      </c>
      <c r="D23"/>
      <c r="E23" s="39"/>
      <c r="F23" s="67"/>
      <c r="G23" s="67"/>
      <c r="H23" s="67"/>
      <c r="I23" s="67"/>
      <c r="J23" s="67"/>
      <c r="K23" s="68"/>
    </row>
    <row r="24" spans="1:16" s="66" customFormat="1">
      <c r="B24" s="217" t="s">
        <v>398</v>
      </c>
      <c r="C24" s="209"/>
      <c r="D24" s="205"/>
      <c r="E24" s="39"/>
      <c r="F24" s="68"/>
      <c r="G24" s="68"/>
      <c r="H24" s="68"/>
      <c r="I24" s="68"/>
      <c r="J24" s="68"/>
      <c r="K24" s="68"/>
    </row>
    <row r="25" spans="1:16" s="66" customFormat="1" ht="15">
      <c r="B25" s="217" t="s">
        <v>399</v>
      </c>
      <c r="C25" s="210"/>
      <c r="D25"/>
      <c r="E25" s="39"/>
    </row>
    <row r="26" spans="1:16" s="66" customFormat="1" ht="15">
      <c r="B26" s="217"/>
      <c r="C26" s="208" t="s">
        <v>397</v>
      </c>
      <c r="D26"/>
      <c r="E26" s="39"/>
    </row>
    <row r="27" spans="1:16">
      <c r="B27" s="217" t="s">
        <v>398</v>
      </c>
      <c r="C27" s="209"/>
      <c r="D27" s="205"/>
      <c r="F27" s="31"/>
      <c r="G27" s="31"/>
      <c r="H27" s="31"/>
      <c r="I27" s="31"/>
      <c r="J27" s="63"/>
      <c r="K27" s="63"/>
      <c r="L27" s="63"/>
      <c r="M27" s="63"/>
      <c r="N27" s="31"/>
      <c r="O27" s="31"/>
      <c r="P27" s="31"/>
    </row>
    <row r="28" spans="1:16">
      <c r="F28" s="31"/>
      <c r="G28" s="31"/>
      <c r="H28" s="31"/>
      <c r="I28" s="31"/>
      <c r="J28" s="31"/>
      <c r="K28" s="31"/>
      <c r="L28" s="31"/>
      <c r="M28" s="31"/>
      <c r="N28" s="31"/>
      <c r="O28" s="31"/>
      <c r="P28" s="31"/>
    </row>
    <row r="29" spans="1:16">
      <c r="F29" s="31"/>
      <c r="G29" s="31"/>
      <c r="H29" s="31"/>
      <c r="I29" s="31"/>
      <c r="J29" s="31"/>
      <c r="K29" s="31"/>
      <c r="L29" s="31"/>
      <c r="M29" s="31"/>
      <c r="N29" s="31"/>
      <c r="O29" s="31"/>
      <c r="P29" s="31"/>
    </row>
    <row r="30" spans="1:16">
      <c r="F30" s="31"/>
      <c r="G30" s="31"/>
      <c r="H30" s="31"/>
      <c r="I30" s="31"/>
      <c r="J30" s="31"/>
      <c r="K30" s="31"/>
      <c r="L30" s="31"/>
      <c r="M30" s="31"/>
      <c r="N30" s="31"/>
      <c r="O30" s="31"/>
      <c r="P30" s="31"/>
    </row>
    <row r="31" spans="1:16">
      <c r="F31" s="31"/>
      <c r="G31" s="31"/>
      <c r="H31" s="31"/>
      <c r="I31" s="31"/>
      <c r="J31" s="31"/>
      <c r="K31" s="31"/>
      <c r="L31" s="31"/>
      <c r="M31" s="31"/>
      <c r="N31" s="31"/>
      <c r="O31" s="31"/>
      <c r="P31" s="31"/>
    </row>
    <row r="32" spans="1:16">
      <c r="F32" s="31"/>
      <c r="G32" s="31"/>
      <c r="H32" s="31"/>
      <c r="I32" s="31"/>
      <c r="J32" s="31"/>
      <c r="K32" s="31"/>
      <c r="L32" s="31"/>
      <c r="M32" s="31"/>
      <c r="N32" s="31"/>
      <c r="O32" s="31"/>
      <c r="P32" s="31"/>
    </row>
    <row r="33" spans="6:16">
      <c r="F33" s="31"/>
      <c r="G33" s="31"/>
      <c r="H33" s="31"/>
      <c r="I33" s="31"/>
      <c r="J33" s="31"/>
      <c r="K33" s="31"/>
      <c r="L33" s="31"/>
      <c r="M33" s="31"/>
      <c r="N33" s="31"/>
      <c r="O33" s="31"/>
      <c r="P33" s="31"/>
    </row>
    <row r="34" spans="6:16">
      <c r="F34" s="31"/>
      <c r="G34" s="31"/>
      <c r="H34" s="31"/>
      <c r="I34" s="31"/>
      <c r="J34" s="31"/>
      <c r="K34" s="31"/>
      <c r="L34" s="31"/>
      <c r="M34" s="31"/>
      <c r="N34" s="31"/>
      <c r="O34" s="31"/>
      <c r="P34" s="31"/>
    </row>
    <row r="35" spans="6:16">
      <c r="F35" s="31"/>
      <c r="G35" s="31"/>
      <c r="H35" s="31"/>
      <c r="I35" s="31"/>
      <c r="J35" s="31"/>
      <c r="K35" s="31"/>
      <c r="L35" s="31"/>
      <c r="M35" s="31"/>
      <c r="N35" s="31"/>
      <c r="O35" s="31"/>
      <c r="P35" s="31"/>
    </row>
    <row r="36" spans="6:16">
      <c r="F36" s="31"/>
      <c r="G36" s="31"/>
      <c r="H36" s="31"/>
      <c r="I36" s="31"/>
      <c r="J36" s="31"/>
      <c r="K36" s="31"/>
      <c r="L36" s="31"/>
      <c r="M36" s="31"/>
      <c r="N36" s="31"/>
      <c r="O36" s="31"/>
      <c r="P36" s="31"/>
    </row>
    <row r="37" spans="6:16">
      <c r="F37" s="31"/>
      <c r="G37" s="31"/>
      <c r="H37" s="31"/>
      <c r="I37" s="31"/>
      <c r="J37" s="31"/>
      <c r="K37" s="31"/>
      <c r="L37" s="31"/>
      <c r="M37" s="31"/>
      <c r="N37" s="31"/>
      <c r="O37" s="31"/>
      <c r="P37" s="31"/>
    </row>
    <row r="38" spans="6:16">
      <c r="F38" s="31"/>
      <c r="G38" s="31"/>
      <c r="H38" s="31"/>
      <c r="I38" s="31"/>
      <c r="J38" s="31"/>
      <c r="K38" s="31"/>
      <c r="L38" s="31"/>
      <c r="M38" s="31"/>
      <c r="N38" s="31"/>
      <c r="O38" s="31"/>
      <c r="P38" s="31"/>
    </row>
    <row r="39" spans="6:16">
      <c r="F39" s="31"/>
      <c r="G39" s="31"/>
      <c r="H39" s="31"/>
      <c r="I39" s="31"/>
      <c r="J39" s="31"/>
      <c r="K39" s="31"/>
      <c r="L39" s="31"/>
      <c r="M39" s="31"/>
      <c r="N39" s="31"/>
      <c r="O39" s="31"/>
      <c r="P39" s="31"/>
    </row>
    <row r="40" spans="6:16">
      <c r="F40" s="31"/>
      <c r="G40" s="31"/>
      <c r="H40" s="31"/>
      <c r="I40" s="31"/>
      <c r="J40" s="31"/>
      <c r="K40" s="31"/>
      <c r="L40" s="31"/>
      <c r="M40" s="31"/>
      <c r="N40" s="31"/>
      <c r="O40" s="31"/>
      <c r="P40" s="31"/>
    </row>
    <row r="41" spans="6:16">
      <c r="F41" s="31"/>
      <c r="G41" s="31"/>
      <c r="H41" s="31"/>
      <c r="I41" s="31"/>
      <c r="J41" s="31"/>
      <c r="K41" s="31"/>
      <c r="L41" s="31"/>
      <c r="M41" s="31"/>
      <c r="N41" s="31"/>
      <c r="O41" s="31"/>
      <c r="P41" s="31"/>
    </row>
    <row r="42" spans="6:16">
      <c r="F42" s="31"/>
      <c r="G42" s="31"/>
      <c r="H42" s="31"/>
      <c r="I42" s="31"/>
      <c r="J42" s="31"/>
      <c r="K42" s="31"/>
      <c r="L42" s="31"/>
      <c r="M42" s="31"/>
      <c r="N42" s="31"/>
      <c r="O42" s="31"/>
      <c r="P42" s="31"/>
    </row>
    <row r="43" spans="6:16">
      <c r="F43" s="31"/>
      <c r="G43" s="31"/>
      <c r="H43" s="31"/>
      <c r="I43" s="31"/>
      <c r="J43" s="31"/>
      <c r="K43" s="31"/>
      <c r="L43" s="31"/>
      <c r="M43" s="31"/>
      <c r="N43" s="31"/>
      <c r="O43" s="31"/>
      <c r="P43" s="31"/>
    </row>
    <row r="44" spans="6:16">
      <c r="F44" s="31"/>
      <c r="G44" s="31"/>
      <c r="H44" s="31"/>
      <c r="I44" s="31"/>
      <c r="J44" s="31"/>
      <c r="K44" s="31"/>
      <c r="L44" s="31"/>
      <c r="M44" s="31"/>
      <c r="N44" s="31"/>
      <c r="O44" s="31"/>
      <c r="P44" s="31"/>
    </row>
    <row r="45" spans="6:16">
      <c r="F45" s="31"/>
      <c r="G45" s="31"/>
      <c r="H45" s="31"/>
      <c r="I45" s="31"/>
      <c r="J45" s="31"/>
      <c r="K45" s="31"/>
      <c r="L45" s="31"/>
      <c r="M45" s="31"/>
      <c r="N45" s="31"/>
      <c r="O45" s="31"/>
      <c r="P45" s="31"/>
    </row>
    <row r="46" spans="6:16">
      <c r="F46" s="31"/>
      <c r="G46" s="31"/>
      <c r="H46" s="31"/>
      <c r="I46" s="31"/>
      <c r="J46" s="31"/>
      <c r="K46" s="31"/>
      <c r="L46" s="31"/>
      <c r="M46" s="31"/>
      <c r="N46" s="31"/>
      <c r="O46" s="31"/>
      <c r="P46" s="31"/>
    </row>
    <row r="47" spans="6:16">
      <c r="F47" s="31"/>
      <c r="G47" s="31"/>
      <c r="H47" s="31"/>
      <c r="I47" s="31"/>
      <c r="J47" s="31"/>
      <c r="K47" s="31"/>
      <c r="L47" s="31"/>
      <c r="M47" s="31"/>
      <c r="N47" s="31"/>
      <c r="O47" s="31"/>
      <c r="P47" s="31"/>
    </row>
    <row r="48" spans="6:16">
      <c r="F48" s="31"/>
      <c r="G48" s="31"/>
      <c r="H48" s="31"/>
      <c r="I48" s="31"/>
      <c r="J48" s="31"/>
      <c r="K48" s="31"/>
      <c r="L48" s="31"/>
      <c r="M48" s="31"/>
      <c r="N48" s="31"/>
      <c r="O48" s="31"/>
      <c r="P48" s="31"/>
    </row>
    <row r="49" spans="6:16">
      <c r="F49" s="31"/>
      <c r="G49" s="31"/>
      <c r="H49" s="31"/>
      <c r="I49" s="31"/>
      <c r="J49" s="31"/>
      <c r="K49" s="31"/>
      <c r="L49" s="31"/>
      <c r="M49" s="31"/>
      <c r="N49" s="31"/>
      <c r="O49" s="31"/>
      <c r="P49" s="31"/>
    </row>
    <row r="50" spans="6:16">
      <c r="F50" s="31"/>
      <c r="G50" s="31"/>
      <c r="H50" s="31"/>
      <c r="I50" s="31"/>
      <c r="J50" s="31"/>
      <c r="K50" s="31"/>
      <c r="L50" s="31"/>
      <c r="M50" s="31"/>
      <c r="N50" s="31"/>
      <c r="O50" s="31"/>
      <c r="P50" s="31"/>
    </row>
    <row r="51" spans="6:16">
      <c r="F51" s="31"/>
      <c r="G51" s="31"/>
      <c r="H51" s="31"/>
      <c r="I51" s="31"/>
      <c r="J51" s="31"/>
      <c r="K51" s="31"/>
      <c r="L51" s="31"/>
      <c r="M51" s="31"/>
      <c r="N51" s="31"/>
      <c r="O51" s="31"/>
      <c r="P51" s="31"/>
    </row>
    <row r="52" spans="6:16">
      <c r="F52" s="31"/>
      <c r="G52" s="31"/>
      <c r="H52" s="31"/>
      <c r="I52" s="31"/>
      <c r="J52" s="31"/>
      <c r="K52" s="31"/>
      <c r="L52" s="31"/>
      <c r="M52" s="31"/>
      <c r="N52" s="31"/>
      <c r="O52" s="31"/>
      <c r="P52" s="31"/>
    </row>
    <row r="53" spans="6:16">
      <c r="F53" s="31"/>
      <c r="G53" s="31"/>
      <c r="H53" s="31"/>
      <c r="I53" s="31"/>
      <c r="J53" s="31"/>
      <c r="K53" s="31"/>
      <c r="L53" s="31"/>
      <c r="M53" s="31"/>
      <c r="N53" s="31"/>
      <c r="O53" s="31"/>
      <c r="P53" s="31"/>
    </row>
    <row r="54" spans="6:16">
      <c r="F54" s="31"/>
      <c r="G54" s="31"/>
      <c r="H54" s="31"/>
      <c r="I54" s="31"/>
      <c r="J54" s="31"/>
      <c r="K54" s="31"/>
      <c r="L54" s="31"/>
      <c r="M54" s="31"/>
      <c r="N54" s="31"/>
      <c r="O54" s="31"/>
      <c r="P54" s="31"/>
    </row>
    <row r="55" spans="6:16">
      <c r="F55" s="31"/>
      <c r="G55" s="31"/>
      <c r="H55" s="31"/>
      <c r="I55" s="31"/>
      <c r="J55" s="31"/>
      <c r="K55" s="31"/>
      <c r="L55" s="31"/>
      <c r="M55" s="31"/>
      <c r="N55" s="31"/>
      <c r="O55" s="31"/>
      <c r="P55" s="31"/>
    </row>
    <row r="56" spans="6:16">
      <c r="F56" s="31"/>
      <c r="G56" s="31"/>
      <c r="H56" s="31"/>
      <c r="I56" s="31"/>
      <c r="J56" s="31"/>
      <c r="K56" s="31"/>
      <c r="L56" s="31"/>
      <c r="M56" s="31"/>
      <c r="N56" s="31"/>
      <c r="O56" s="31"/>
      <c r="P56" s="31"/>
    </row>
    <row r="57" spans="6:16">
      <c r="F57" s="31"/>
      <c r="G57" s="31"/>
      <c r="H57" s="31"/>
      <c r="I57" s="31"/>
      <c r="J57" s="31"/>
      <c r="K57" s="31"/>
      <c r="L57" s="31"/>
      <c r="M57" s="31"/>
      <c r="N57" s="31"/>
      <c r="O57" s="31"/>
      <c r="P57" s="31"/>
    </row>
    <row r="58" spans="6:16">
      <c r="F58" s="31"/>
      <c r="G58" s="31"/>
      <c r="H58" s="31"/>
      <c r="I58" s="31"/>
      <c r="J58" s="31"/>
      <c r="K58" s="31"/>
      <c r="L58" s="31"/>
      <c r="M58" s="31"/>
      <c r="N58" s="31"/>
      <c r="O58" s="31"/>
      <c r="P58" s="31"/>
    </row>
    <row r="59" spans="6:16">
      <c r="F59" s="31"/>
      <c r="G59" s="31"/>
      <c r="H59" s="31"/>
      <c r="I59" s="31"/>
      <c r="J59" s="31"/>
      <c r="K59" s="31"/>
      <c r="L59" s="31"/>
      <c r="M59" s="31"/>
      <c r="N59" s="31"/>
      <c r="O59" s="31"/>
      <c r="P59" s="31"/>
    </row>
    <row r="60" spans="6:16">
      <c r="F60" s="31"/>
      <c r="G60" s="31"/>
      <c r="H60" s="31"/>
      <c r="I60" s="31"/>
      <c r="J60" s="31"/>
      <c r="K60" s="31"/>
      <c r="L60" s="31"/>
      <c r="M60" s="31"/>
      <c r="N60" s="31"/>
      <c r="O60" s="31"/>
      <c r="P60" s="31"/>
    </row>
    <row r="61" spans="6:16">
      <c r="F61" s="31"/>
      <c r="G61" s="31"/>
      <c r="H61" s="31"/>
      <c r="I61" s="31"/>
      <c r="J61" s="31"/>
      <c r="K61" s="31"/>
      <c r="L61" s="31"/>
      <c r="M61" s="31"/>
      <c r="N61" s="31"/>
      <c r="O61" s="31"/>
      <c r="P61" s="31"/>
    </row>
    <row r="62" spans="6:16">
      <c r="F62" s="31"/>
      <c r="G62" s="31"/>
      <c r="H62" s="31"/>
      <c r="I62" s="31"/>
      <c r="J62" s="31"/>
      <c r="K62" s="31"/>
      <c r="L62" s="31"/>
      <c r="M62" s="31"/>
      <c r="N62" s="31"/>
      <c r="O62" s="31"/>
      <c r="P62" s="31"/>
    </row>
    <row r="63" spans="6:16">
      <c r="F63" s="31"/>
      <c r="G63" s="31"/>
      <c r="H63" s="31"/>
      <c r="I63" s="31"/>
      <c r="J63" s="31"/>
      <c r="K63" s="31"/>
      <c r="L63" s="31"/>
      <c r="M63" s="31"/>
      <c r="N63" s="31"/>
      <c r="O63" s="31"/>
      <c r="P63" s="31"/>
    </row>
    <row r="64" spans="6:16">
      <c r="F64" s="31"/>
      <c r="G64" s="31"/>
      <c r="H64" s="31"/>
      <c r="I64" s="31"/>
      <c r="J64" s="31"/>
      <c r="K64" s="31"/>
      <c r="L64" s="31"/>
      <c r="M64" s="31"/>
      <c r="N64" s="31"/>
      <c r="O64" s="31"/>
      <c r="P64" s="31"/>
    </row>
    <row r="65" spans="6:16">
      <c r="F65" s="31"/>
      <c r="G65" s="31"/>
      <c r="H65" s="31"/>
      <c r="I65" s="31"/>
      <c r="J65" s="31"/>
      <c r="K65" s="31"/>
      <c r="L65" s="31"/>
      <c r="M65" s="31"/>
      <c r="N65" s="31"/>
      <c r="O65" s="31"/>
      <c r="P65" s="31"/>
    </row>
    <row r="66" spans="6:16">
      <c r="F66" s="31"/>
      <c r="G66" s="31"/>
      <c r="H66" s="31"/>
      <c r="I66" s="31"/>
      <c r="J66" s="31"/>
      <c r="K66" s="31"/>
      <c r="L66" s="31"/>
      <c r="M66" s="31"/>
      <c r="N66" s="31"/>
      <c r="O66" s="31"/>
      <c r="P66" s="31"/>
    </row>
    <row r="67" spans="6:16">
      <c r="F67" s="31"/>
      <c r="G67" s="31"/>
      <c r="H67" s="31"/>
      <c r="I67" s="31"/>
      <c r="J67" s="31"/>
      <c r="K67" s="31"/>
      <c r="L67" s="31"/>
      <c r="M67" s="31"/>
      <c r="N67" s="31"/>
      <c r="O67" s="31"/>
      <c r="P67" s="31"/>
    </row>
    <row r="68" spans="6:16">
      <c r="F68" s="31"/>
      <c r="G68" s="31"/>
      <c r="H68" s="31"/>
      <c r="I68" s="31"/>
      <c r="J68" s="31"/>
      <c r="K68" s="31"/>
      <c r="L68" s="31"/>
      <c r="M68" s="31"/>
      <c r="N68" s="31"/>
      <c r="O68" s="31"/>
      <c r="P68" s="31"/>
    </row>
    <row r="69" spans="6:16">
      <c r="F69" s="31"/>
      <c r="G69" s="31"/>
      <c r="H69" s="31"/>
      <c r="I69" s="31"/>
      <c r="J69" s="31"/>
      <c r="K69" s="31"/>
      <c r="L69" s="31"/>
      <c r="M69" s="31"/>
      <c r="N69" s="31"/>
      <c r="O69" s="31"/>
      <c r="P69" s="31"/>
    </row>
    <row r="70" spans="6:16">
      <c r="F70" s="31"/>
      <c r="G70" s="31"/>
      <c r="H70" s="31"/>
      <c r="I70" s="31"/>
      <c r="J70" s="31"/>
      <c r="K70" s="31"/>
      <c r="L70" s="31"/>
      <c r="M70" s="31"/>
      <c r="N70" s="31"/>
      <c r="O70" s="31"/>
      <c r="P70" s="31"/>
    </row>
    <row r="71" spans="6:16">
      <c r="F71" s="31"/>
      <c r="G71" s="31"/>
      <c r="H71" s="31"/>
      <c r="I71" s="31"/>
      <c r="J71" s="31"/>
      <c r="K71" s="31"/>
      <c r="L71" s="31"/>
      <c r="M71" s="31"/>
      <c r="N71" s="31"/>
      <c r="O71" s="31"/>
      <c r="P71" s="31"/>
    </row>
    <row r="72" spans="6:16">
      <c r="F72" s="31"/>
      <c r="G72" s="31"/>
      <c r="H72" s="31"/>
      <c r="I72" s="31"/>
      <c r="J72" s="31"/>
      <c r="K72" s="31"/>
      <c r="L72" s="31"/>
      <c r="M72" s="31"/>
      <c r="N72" s="31"/>
      <c r="O72" s="31"/>
      <c r="P72" s="31"/>
    </row>
    <row r="73" spans="6:16">
      <c r="F73" s="31"/>
      <c r="G73" s="31"/>
      <c r="H73" s="31"/>
      <c r="I73" s="31"/>
      <c r="J73" s="31"/>
      <c r="K73" s="31"/>
      <c r="L73" s="31"/>
      <c r="M73" s="31"/>
      <c r="N73" s="31"/>
      <c r="O73" s="31"/>
      <c r="P73" s="31"/>
    </row>
    <row r="74" spans="6:16">
      <c r="F74" s="31"/>
      <c r="G74" s="31"/>
      <c r="H74" s="31"/>
      <c r="I74" s="31"/>
      <c r="J74" s="31"/>
      <c r="K74" s="31"/>
      <c r="L74" s="31"/>
      <c r="M74" s="31"/>
      <c r="N74" s="31"/>
      <c r="O74" s="31"/>
      <c r="P74" s="31"/>
    </row>
    <row r="75" spans="6:16">
      <c r="F75" s="31"/>
      <c r="G75" s="31"/>
      <c r="H75" s="31"/>
      <c r="I75" s="31"/>
      <c r="J75" s="31"/>
      <c r="K75" s="31"/>
      <c r="L75" s="31"/>
      <c r="M75" s="31"/>
      <c r="N75" s="31"/>
      <c r="O75" s="31"/>
      <c r="P75" s="31"/>
    </row>
    <row r="76" spans="6:16">
      <c r="F76" s="31"/>
      <c r="G76" s="31"/>
      <c r="H76" s="31"/>
      <c r="I76" s="31"/>
      <c r="J76" s="31"/>
      <c r="K76" s="31"/>
      <c r="L76" s="31"/>
      <c r="M76" s="31"/>
      <c r="N76" s="31"/>
      <c r="O76" s="31"/>
      <c r="P76" s="31"/>
    </row>
    <row r="77" spans="6:16">
      <c r="F77" s="31"/>
      <c r="G77" s="31"/>
      <c r="H77" s="31"/>
      <c r="I77" s="31"/>
      <c r="J77" s="31"/>
      <c r="K77" s="31"/>
      <c r="L77" s="31"/>
      <c r="M77" s="31"/>
      <c r="N77" s="31"/>
      <c r="O77" s="31"/>
      <c r="P77" s="31"/>
    </row>
    <row r="78" spans="6:16">
      <c r="F78" s="31"/>
      <c r="G78" s="31"/>
      <c r="H78" s="31"/>
      <c r="I78" s="31"/>
      <c r="J78" s="31"/>
      <c r="K78" s="31"/>
      <c r="L78" s="31"/>
      <c r="M78" s="31"/>
      <c r="N78" s="31"/>
      <c r="O78" s="31"/>
      <c r="P78" s="31"/>
    </row>
    <row r="79" spans="6:16">
      <c r="F79" s="31"/>
      <c r="G79" s="31"/>
      <c r="H79" s="31"/>
      <c r="I79" s="31"/>
      <c r="J79" s="31"/>
      <c r="K79" s="31"/>
      <c r="L79" s="31"/>
      <c r="M79" s="31"/>
      <c r="N79" s="31"/>
      <c r="O79" s="31"/>
      <c r="P79" s="31"/>
    </row>
    <row r="80" spans="6: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row r="305" spans="6:16">
      <c r="F305" s="31"/>
      <c r="G305" s="31"/>
      <c r="H305" s="31"/>
      <c r="I305" s="31"/>
      <c r="J305" s="31"/>
      <c r="K305" s="31"/>
      <c r="L305" s="31"/>
      <c r="M305" s="31"/>
      <c r="N305" s="31"/>
      <c r="O305" s="31"/>
      <c r="P305" s="31"/>
    </row>
    <row r="306" spans="6:16">
      <c r="F306" s="31"/>
      <c r="G306" s="31"/>
      <c r="H306" s="31"/>
      <c r="I306" s="31"/>
      <c r="J306" s="31"/>
      <c r="K306" s="31"/>
      <c r="L306" s="31"/>
      <c r="M306" s="31"/>
      <c r="N306" s="31"/>
      <c r="O306" s="31"/>
      <c r="P306" s="31"/>
    </row>
    <row r="307" spans="6:16">
      <c r="F307" s="31"/>
      <c r="G307" s="31"/>
      <c r="H307" s="31"/>
      <c r="I307" s="31"/>
      <c r="J307" s="31"/>
      <c r="K307" s="31"/>
      <c r="L307" s="31"/>
      <c r="M307" s="31"/>
      <c r="N307" s="31"/>
      <c r="O307" s="31"/>
      <c r="P307" s="31"/>
    </row>
    <row r="308" spans="6:16">
      <c r="F308" s="31"/>
      <c r="G308" s="31"/>
      <c r="H308" s="31"/>
      <c r="I308" s="31"/>
      <c r="J308" s="31"/>
      <c r="K308" s="31"/>
      <c r="L308" s="31"/>
      <c r="M308" s="31"/>
      <c r="N308" s="31"/>
      <c r="O308" s="31"/>
      <c r="P308" s="31"/>
    </row>
    <row r="309" spans="6:16">
      <c r="F309" s="31"/>
      <c r="G309" s="31"/>
      <c r="H309" s="31"/>
      <c r="I309" s="31"/>
      <c r="J309" s="31"/>
      <c r="K309" s="31"/>
      <c r="L309" s="31"/>
      <c r="M309" s="31"/>
      <c r="N309" s="31"/>
      <c r="O309" s="31"/>
      <c r="P309" s="31"/>
    </row>
    <row r="310" spans="6:16">
      <c r="F310" s="31"/>
      <c r="G310" s="31"/>
      <c r="H310" s="31"/>
      <c r="I310" s="31"/>
      <c r="J310" s="31"/>
      <c r="K310" s="31"/>
      <c r="L310" s="31"/>
      <c r="M310" s="31"/>
      <c r="N310" s="31"/>
      <c r="O310" s="31"/>
      <c r="P310" s="31"/>
    </row>
    <row r="311" spans="6:16">
      <c r="F311" s="31"/>
      <c r="G311" s="31"/>
      <c r="H311" s="31"/>
      <c r="I311" s="31"/>
      <c r="J311" s="31"/>
      <c r="K311" s="31"/>
      <c r="L311" s="31"/>
      <c r="M311" s="31"/>
      <c r="N311" s="31"/>
      <c r="O311" s="31"/>
      <c r="P311" s="31"/>
    </row>
    <row r="312" spans="6:16">
      <c r="F312" s="31"/>
      <c r="G312" s="31"/>
      <c r="H312" s="31"/>
      <c r="I312" s="31"/>
      <c r="J312" s="31"/>
      <c r="K312" s="31"/>
      <c r="L312" s="31"/>
      <c r="M312" s="31"/>
      <c r="N312" s="31"/>
      <c r="O312" s="31"/>
      <c r="P312" s="31"/>
    </row>
    <row r="313" spans="6:16">
      <c r="F313" s="31"/>
      <c r="G313" s="31"/>
      <c r="H313" s="31"/>
      <c r="I313" s="31"/>
      <c r="J313" s="31"/>
      <c r="K313" s="31"/>
      <c r="L313" s="31"/>
      <c r="M313" s="31"/>
      <c r="N313" s="31"/>
      <c r="O313" s="31"/>
      <c r="P313" s="31"/>
    </row>
    <row r="314" spans="6:16">
      <c r="F314" s="31"/>
      <c r="G314" s="31"/>
      <c r="H314" s="31"/>
      <c r="I314" s="31"/>
      <c r="J314" s="31"/>
      <c r="K314" s="31"/>
      <c r="L314" s="31"/>
      <c r="M314" s="31"/>
      <c r="N314" s="31"/>
      <c r="O314" s="31"/>
      <c r="P314" s="31"/>
    </row>
    <row r="315" spans="6:16">
      <c r="F315" s="31"/>
      <c r="G315" s="31"/>
      <c r="H315" s="31"/>
      <c r="I315" s="31"/>
      <c r="J315" s="31"/>
      <c r="K315" s="31"/>
      <c r="L315" s="31"/>
      <c r="M315" s="31"/>
      <c r="N315" s="31"/>
      <c r="O315" s="31"/>
      <c r="P315" s="31"/>
    </row>
    <row r="316" spans="6:16">
      <c r="F316" s="31"/>
      <c r="G316" s="31"/>
      <c r="H316" s="31"/>
      <c r="I316" s="31"/>
      <c r="J316" s="31"/>
      <c r="K316" s="31"/>
      <c r="L316" s="31"/>
      <c r="M316" s="31"/>
      <c r="N316" s="31"/>
      <c r="O316" s="31"/>
      <c r="P316" s="31"/>
    </row>
    <row r="317" spans="6:16">
      <c r="F317" s="31"/>
      <c r="G317" s="31"/>
      <c r="H317" s="31"/>
      <c r="I317" s="31"/>
      <c r="J317" s="31"/>
      <c r="K317" s="31"/>
      <c r="L317" s="31"/>
      <c r="M317" s="31"/>
      <c r="N317" s="31"/>
      <c r="O317" s="31"/>
      <c r="P317"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77" fitToHeight="0" orientation="landscape" r:id="rId1"/>
  <headerFooter>
    <oddFooter>&amp;C&amp;A&amp;R&amp;P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DD3A7-AF14-41DA-954F-2CD2E4E930E5}">
  <sheetPr>
    <tabColor theme="9" tint="-0.249977111117893"/>
    <pageSetUpPr fitToPage="1"/>
  </sheetPr>
  <dimension ref="A1:GV270"/>
  <sheetViews>
    <sheetView view="pageBreakPreview" zoomScale="115" zoomScaleNormal="100" zoomScaleSheetLayoutView="115" workbookViewId="0">
      <selection activeCell="C8" sqref="C8"/>
    </sheetView>
  </sheetViews>
  <sheetFormatPr defaultColWidth="9.28515625" defaultRowHeight="12.75"/>
  <cols>
    <col min="1" max="1" width="5" style="20" customWidth="1"/>
    <col min="2" max="2" width="12.85546875" style="24" customWidth="1"/>
    <col min="3" max="3" width="48.28515625" style="24" customWidth="1"/>
    <col min="4" max="4" width="6.28515625" style="24" customWidth="1"/>
    <col min="5" max="5" width="7.7109375" style="27" customWidth="1"/>
    <col min="6" max="6" width="8.28515625" style="24" customWidth="1"/>
    <col min="7" max="7" width="7" style="24" customWidth="1"/>
    <col min="8" max="8" width="8.7109375" style="24" customWidth="1"/>
    <col min="9" max="9" width="9.28515625" style="24"/>
    <col min="10" max="10" width="8" style="24" customWidth="1"/>
    <col min="11" max="11" width="9" style="24" customWidth="1"/>
    <col min="12" max="12" width="7.7109375" style="24" customWidth="1"/>
    <col min="13" max="13" width="9" style="24" customWidth="1"/>
    <col min="14" max="14" width="9.28515625" style="24" customWidth="1"/>
    <col min="15" max="15" width="11.7109375" style="24" customWidth="1"/>
    <col min="16" max="16" width="10" style="24" customWidth="1"/>
    <col min="17" max="16384" width="9.28515625" style="24"/>
  </cols>
  <sheetData>
    <row r="1" spans="1:16">
      <c r="B1" s="21"/>
      <c r="C1" s="21"/>
      <c r="D1" s="21"/>
      <c r="E1" s="21"/>
      <c r="F1" s="21"/>
      <c r="G1" s="22" t="s">
        <v>10</v>
      </c>
      <c r="H1" s="23" t="str">
        <f>[11]Kopsavilkums!B16</f>
        <v>VII-2</v>
      </c>
      <c r="I1" s="21"/>
      <c r="J1" s="21"/>
      <c r="K1" s="21"/>
      <c r="L1" s="21"/>
      <c r="M1" s="21"/>
      <c r="N1" s="21"/>
      <c r="O1" s="21"/>
      <c r="P1" s="21"/>
    </row>
    <row r="2" spans="1:16">
      <c r="B2" s="25"/>
      <c r="C2" s="25"/>
      <c r="D2" s="25"/>
      <c r="E2" s="21"/>
      <c r="F2" s="21"/>
      <c r="G2" s="21" t="s">
        <v>392</v>
      </c>
      <c r="H2" s="21"/>
      <c r="I2" s="25"/>
      <c r="J2" s="25"/>
      <c r="K2" s="25"/>
      <c r="L2" s="25"/>
      <c r="M2" s="25"/>
      <c r="N2" s="25"/>
      <c r="O2" s="25"/>
      <c r="P2" s="25"/>
    </row>
    <row r="3" spans="1:16">
      <c r="C3" s="26"/>
      <c r="F3" s="28"/>
    </row>
    <row r="4" spans="1:16">
      <c r="A4" s="185" t="s">
        <v>401</v>
      </c>
    </row>
    <row r="5" spans="1:16">
      <c r="A5" s="185" t="s">
        <v>394</v>
      </c>
    </row>
    <row r="6" spans="1:16">
      <c r="A6" s="185" t="s">
        <v>395</v>
      </c>
      <c r="M6" s="29" t="s">
        <v>11</v>
      </c>
      <c r="O6" s="30">
        <f>P24</f>
        <v>0</v>
      </c>
      <c r="P6" s="29" t="s">
        <v>12</v>
      </c>
    </row>
    <row r="7" spans="1:16">
      <c r="A7" s="24" t="s">
        <v>13</v>
      </c>
    </row>
    <row r="8" spans="1:16">
      <c r="A8" s="29"/>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c r="A13" s="163"/>
      <c r="B13" s="169"/>
      <c r="C13" s="170" t="s">
        <v>293</v>
      </c>
      <c r="D13" s="163"/>
      <c r="E13" s="163"/>
      <c r="F13" s="52"/>
      <c r="G13" s="53"/>
      <c r="H13" s="113"/>
      <c r="I13" s="113"/>
      <c r="J13" s="113"/>
      <c r="K13" s="56"/>
      <c r="L13" s="57"/>
      <c r="M13" s="57"/>
      <c r="N13" s="57"/>
      <c r="O13" s="57"/>
      <c r="P13" s="57"/>
    </row>
    <row r="14" spans="1:16" ht="25.5">
      <c r="A14" s="70">
        <v>1</v>
      </c>
      <c r="B14" s="70" t="s">
        <v>29</v>
      </c>
      <c r="C14" s="71" t="s">
        <v>294</v>
      </c>
      <c r="D14" s="70" t="s">
        <v>30</v>
      </c>
      <c r="E14" s="74">
        <v>1100</v>
      </c>
      <c r="F14" s="52"/>
      <c r="G14" s="53"/>
      <c r="H14" s="54"/>
      <c r="I14" s="107"/>
      <c r="J14" s="72"/>
      <c r="K14" s="56"/>
      <c r="L14" s="57"/>
      <c r="M14" s="57"/>
      <c r="N14" s="57"/>
      <c r="O14" s="57"/>
      <c r="P14" s="57"/>
    </row>
    <row r="15" spans="1:16" ht="25.5">
      <c r="A15" s="118">
        <v>2</v>
      </c>
      <c r="B15" s="70" t="s">
        <v>29</v>
      </c>
      <c r="C15" s="71" t="s">
        <v>295</v>
      </c>
      <c r="D15" s="70" t="s">
        <v>30</v>
      </c>
      <c r="E15" s="115">
        <v>120</v>
      </c>
      <c r="F15" s="52"/>
      <c r="G15" s="53"/>
      <c r="H15" s="54"/>
      <c r="I15" s="107"/>
      <c r="J15" s="72"/>
      <c r="K15" s="56"/>
      <c r="L15" s="57"/>
      <c r="M15" s="57"/>
      <c r="N15" s="57"/>
      <c r="O15" s="57"/>
      <c r="P15" s="57"/>
    </row>
    <row r="16" spans="1:16" ht="25.5">
      <c r="A16" s="70">
        <v>3</v>
      </c>
      <c r="B16" s="70" t="s">
        <v>29</v>
      </c>
      <c r="C16" s="71" t="s">
        <v>296</v>
      </c>
      <c r="D16" s="70" t="s">
        <v>30</v>
      </c>
      <c r="E16" s="74">
        <v>200</v>
      </c>
      <c r="F16" s="52"/>
      <c r="G16" s="53"/>
      <c r="H16" s="54"/>
      <c r="I16" s="107"/>
      <c r="J16" s="72"/>
      <c r="K16" s="56"/>
      <c r="L16" s="57"/>
      <c r="M16" s="57"/>
      <c r="N16" s="57"/>
      <c r="O16" s="57"/>
      <c r="P16" s="57"/>
    </row>
    <row r="17" spans="1:204">
      <c r="A17" s="118">
        <v>4</v>
      </c>
      <c r="B17" s="70" t="s">
        <v>29</v>
      </c>
      <c r="C17" s="71" t="s">
        <v>114</v>
      </c>
      <c r="D17" s="70" t="s">
        <v>32</v>
      </c>
      <c r="E17" s="70">
        <v>4</v>
      </c>
      <c r="F17" s="52"/>
      <c r="G17" s="53"/>
      <c r="H17" s="54"/>
      <c r="I17" s="107"/>
      <c r="J17" s="72"/>
      <c r="K17" s="56"/>
      <c r="L17" s="57"/>
      <c r="M17" s="57"/>
      <c r="N17" s="57"/>
      <c r="O17" s="57"/>
      <c r="P17" s="57"/>
    </row>
    <row r="18" spans="1:204">
      <c r="A18" s="70">
        <v>5</v>
      </c>
      <c r="B18" s="70" t="s">
        <v>29</v>
      </c>
      <c r="C18" s="71" t="s">
        <v>115</v>
      </c>
      <c r="D18" s="70" t="s">
        <v>32</v>
      </c>
      <c r="E18" s="70">
        <v>3</v>
      </c>
      <c r="F18" s="52"/>
      <c r="G18" s="53"/>
      <c r="H18" s="54"/>
      <c r="I18" s="107"/>
      <c r="J18" s="72"/>
      <c r="K18" s="56"/>
      <c r="L18" s="57"/>
      <c r="M18" s="57"/>
      <c r="N18" s="57"/>
      <c r="O18" s="57"/>
      <c r="P18" s="57"/>
    </row>
    <row r="19" spans="1:204" ht="25.5">
      <c r="A19" s="118">
        <v>6</v>
      </c>
      <c r="B19" s="142"/>
      <c r="C19" s="116" t="s">
        <v>297</v>
      </c>
      <c r="D19" s="163"/>
      <c r="E19" s="163"/>
      <c r="F19" s="52"/>
      <c r="G19" s="53"/>
      <c r="H19" s="113"/>
      <c r="I19" s="107"/>
      <c r="J19" s="113"/>
      <c r="K19" s="56"/>
      <c r="L19" s="57"/>
      <c r="M19" s="57"/>
      <c r="N19" s="57"/>
      <c r="O19" s="57"/>
      <c r="P19" s="57"/>
    </row>
    <row r="20" spans="1:204" ht="14.25">
      <c r="A20" s="70">
        <v>7</v>
      </c>
      <c r="B20" s="70" t="s">
        <v>29</v>
      </c>
      <c r="C20" s="71" t="s">
        <v>298</v>
      </c>
      <c r="D20" s="70" t="s">
        <v>51</v>
      </c>
      <c r="E20" s="74">
        <v>200</v>
      </c>
      <c r="F20" s="52"/>
      <c r="G20" s="53"/>
      <c r="H20" s="54"/>
      <c r="I20" s="107"/>
      <c r="J20" s="72"/>
      <c r="K20" s="56"/>
      <c r="L20" s="57"/>
      <c r="M20" s="57"/>
      <c r="N20" s="57"/>
      <c r="O20" s="57"/>
      <c r="P20" s="57"/>
    </row>
    <row r="21" spans="1:204" ht="14.25">
      <c r="A21" s="118">
        <v>8</v>
      </c>
      <c r="B21" s="70" t="s">
        <v>29</v>
      </c>
      <c r="C21" s="71" t="s">
        <v>299</v>
      </c>
      <c r="D21" s="70" t="s">
        <v>53</v>
      </c>
      <c r="E21" s="74">
        <v>230</v>
      </c>
      <c r="F21" s="52"/>
      <c r="G21" s="53"/>
      <c r="H21" s="54"/>
      <c r="I21" s="107"/>
      <c r="J21" s="72"/>
      <c r="K21" s="56"/>
      <c r="L21" s="57"/>
      <c r="M21" s="57"/>
      <c r="N21" s="57"/>
      <c r="O21" s="57"/>
      <c r="P21" s="57"/>
    </row>
    <row r="22" spans="1:204" s="77" customFormat="1" ht="15">
      <c r="A22" s="70">
        <v>9</v>
      </c>
      <c r="B22" s="33" t="s">
        <v>29</v>
      </c>
      <c r="C22" s="71" t="s">
        <v>55</v>
      </c>
      <c r="D22" s="70" t="s">
        <v>56</v>
      </c>
      <c r="E22" s="70">
        <v>1</v>
      </c>
      <c r="F22" s="52"/>
      <c r="G22" s="53"/>
      <c r="H22" s="54"/>
      <c r="I22" s="107"/>
      <c r="J22" s="107"/>
      <c r="K22" s="56"/>
      <c r="L22" s="57"/>
      <c r="M22" s="57"/>
      <c r="N22" s="57"/>
      <c r="O22" s="57"/>
      <c r="P22" s="57"/>
      <c r="Q22" s="76"/>
      <c r="R22" s="76"/>
      <c r="S22" s="76"/>
      <c r="T22" s="76"/>
      <c r="U22" s="76"/>
      <c r="V22" s="76"/>
      <c r="W22" s="76"/>
      <c r="X22" s="76"/>
      <c r="Y22" s="76"/>
      <c r="Z22" s="76"/>
      <c r="AA22" s="76"/>
      <c r="AB22" s="76"/>
      <c r="AC22" s="76"/>
      <c r="AD22" s="76"/>
      <c r="AE22" s="76"/>
      <c r="AF22" s="76"/>
      <c r="AG22" s="76"/>
      <c r="AH22" s="76"/>
      <c r="AI22" s="76"/>
      <c r="AJ22" s="76"/>
      <c r="AK22" s="76"/>
      <c r="AL22" s="76"/>
      <c r="AM22" s="76"/>
      <c r="AN22" s="76"/>
      <c r="AO22" s="76"/>
      <c r="AP22" s="76"/>
      <c r="AQ22" s="76"/>
      <c r="AR22" s="76"/>
      <c r="AS22" s="76"/>
      <c r="AT22" s="76"/>
      <c r="AU22" s="76"/>
      <c r="AV22" s="76"/>
      <c r="AW22" s="76"/>
      <c r="AX22" s="76"/>
      <c r="AY22" s="76"/>
      <c r="AZ22" s="76"/>
      <c r="BA22" s="76"/>
      <c r="BB22" s="76"/>
      <c r="BC22" s="76"/>
      <c r="BD22" s="76"/>
      <c r="BE22" s="76"/>
      <c r="BF22" s="76"/>
      <c r="BG22" s="76"/>
      <c r="BH22" s="76"/>
      <c r="BI22" s="76"/>
      <c r="BJ22" s="76"/>
      <c r="BK22" s="76"/>
      <c r="BL22" s="76"/>
      <c r="BM22" s="76"/>
      <c r="BN22" s="76"/>
      <c r="BO22" s="76"/>
      <c r="BP22" s="76"/>
      <c r="BQ22" s="76"/>
      <c r="BR22" s="76"/>
      <c r="BS22" s="76"/>
      <c r="BT22" s="76"/>
      <c r="BU22" s="76"/>
      <c r="BV22" s="76"/>
      <c r="BW22" s="76"/>
      <c r="BX22" s="76"/>
      <c r="BY22" s="76"/>
      <c r="BZ22" s="76"/>
      <c r="CA22" s="76"/>
      <c r="CB22" s="76"/>
      <c r="CC22" s="76"/>
      <c r="CD22" s="76"/>
      <c r="CE22" s="76"/>
      <c r="CF22" s="76"/>
      <c r="CG22" s="76"/>
      <c r="CH22" s="76"/>
      <c r="CI22" s="76"/>
      <c r="CJ22" s="76"/>
      <c r="CK22" s="76"/>
      <c r="CL22" s="76"/>
      <c r="CM22" s="76"/>
      <c r="CN22" s="76"/>
      <c r="CO22" s="76"/>
      <c r="CP22" s="76"/>
      <c r="CQ22" s="76"/>
      <c r="CR22" s="76"/>
      <c r="CS22" s="76"/>
      <c r="CT22" s="76"/>
      <c r="CU22" s="76"/>
      <c r="CV22" s="76"/>
      <c r="CW22" s="76"/>
      <c r="CX22" s="76"/>
      <c r="CY22" s="76"/>
      <c r="CZ22" s="76"/>
      <c r="DA22" s="76"/>
      <c r="DB22" s="76"/>
      <c r="DC22" s="76"/>
      <c r="DD22" s="76"/>
      <c r="DE22" s="76"/>
      <c r="DF22" s="76"/>
      <c r="DG22" s="76"/>
      <c r="DH22" s="76"/>
      <c r="DI22" s="76"/>
      <c r="DJ22" s="76"/>
      <c r="DK22" s="76"/>
      <c r="DL22" s="76"/>
      <c r="DM22" s="76"/>
      <c r="DN22" s="76"/>
      <c r="DO22" s="76"/>
      <c r="DP22" s="76"/>
      <c r="DQ22" s="76"/>
      <c r="DR22" s="76"/>
      <c r="DS22" s="76"/>
      <c r="DT22" s="76"/>
      <c r="DU22" s="76"/>
      <c r="DV22" s="76"/>
      <c r="DW22" s="76"/>
      <c r="DX22" s="76"/>
      <c r="DY22" s="76"/>
      <c r="DZ22" s="76"/>
      <c r="EA22" s="76"/>
      <c r="EB22" s="76"/>
      <c r="EC22" s="76"/>
      <c r="ED22" s="76"/>
      <c r="EE22" s="76"/>
      <c r="EF22" s="76"/>
      <c r="EG22" s="76"/>
      <c r="EH22" s="76"/>
      <c r="EI22" s="76"/>
      <c r="EJ22" s="76"/>
      <c r="EK22" s="76"/>
      <c r="EL22" s="76"/>
      <c r="EM22" s="76"/>
      <c r="EN22" s="76"/>
      <c r="EO22" s="76"/>
      <c r="EP22" s="76"/>
      <c r="EQ22" s="76"/>
      <c r="ER22" s="76"/>
      <c r="ES22" s="76"/>
      <c r="ET22" s="76"/>
      <c r="EU22" s="76"/>
      <c r="EV22" s="76"/>
      <c r="EW22" s="76"/>
      <c r="EX22" s="76"/>
      <c r="EY22" s="76"/>
      <c r="EZ22" s="76"/>
      <c r="FA22" s="76"/>
      <c r="FB22" s="76"/>
      <c r="FC22" s="76"/>
      <c r="FD22" s="76"/>
      <c r="FE22" s="76"/>
      <c r="FF22" s="76"/>
      <c r="FG22" s="76"/>
      <c r="FH22" s="76"/>
      <c r="FI22" s="76"/>
      <c r="FJ22" s="76"/>
      <c r="FK22" s="76"/>
      <c r="FL22" s="76"/>
      <c r="FM22" s="76"/>
      <c r="FN22" s="76"/>
      <c r="FO22" s="76"/>
      <c r="FP22" s="76"/>
      <c r="FQ22" s="76"/>
      <c r="FR22" s="76"/>
      <c r="FS22" s="76"/>
      <c r="FT22" s="76"/>
      <c r="FU22" s="76"/>
      <c r="FV22" s="76"/>
      <c r="FW22" s="76"/>
      <c r="FX22" s="76"/>
      <c r="FY22" s="76"/>
      <c r="FZ22" s="76"/>
      <c r="GA22" s="76"/>
      <c r="GB22" s="76"/>
      <c r="GC22" s="76"/>
      <c r="GD22" s="76"/>
      <c r="GE22" s="76"/>
      <c r="GF22" s="76"/>
      <c r="GG22" s="76"/>
      <c r="GH22" s="76"/>
      <c r="GI22" s="76"/>
      <c r="GJ22" s="76"/>
      <c r="GK22" s="76"/>
      <c r="GL22" s="76"/>
      <c r="GM22" s="76"/>
      <c r="GN22" s="76"/>
      <c r="GO22" s="76"/>
      <c r="GP22" s="76"/>
      <c r="GQ22" s="76"/>
      <c r="GR22" s="76"/>
      <c r="GS22" s="76"/>
      <c r="GT22" s="76"/>
      <c r="GU22" s="76"/>
      <c r="GV22" s="76"/>
    </row>
    <row r="23" spans="1:204" s="77" customFormat="1" ht="15">
      <c r="A23" s="118">
        <v>10</v>
      </c>
      <c r="B23" s="33" t="s">
        <v>29</v>
      </c>
      <c r="C23" s="71" t="s">
        <v>57</v>
      </c>
      <c r="D23" s="70" t="s">
        <v>56</v>
      </c>
      <c r="E23" s="70">
        <v>1</v>
      </c>
      <c r="F23" s="52"/>
      <c r="G23" s="53"/>
      <c r="H23" s="54"/>
      <c r="I23" s="107"/>
      <c r="J23" s="107"/>
      <c r="K23" s="56"/>
      <c r="L23" s="57"/>
      <c r="M23" s="57"/>
      <c r="N23" s="57"/>
      <c r="O23" s="57"/>
      <c r="P23" s="57"/>
      <c r="Q23" s="76"/>
      <c r="R23" s="76"/>
      <c r="S23" s="76"/>
      <c r="T23" s="76"/>
      <c r="U23" s="76"/>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c r="DX23" s="76"/>
      <c r="DY23" s="76"/>
      <c r="DZ23" s="76"/>
      <c r="EA23" s="76"/>
      <c r="EB23" s="76"/>
      <c r="EC23" s="76"/>
      <c r="ED23" s="76"/>
      <c r="EE23" s="76"/>
      <c r="EF23" s="76"/>
      <c r="EG23" s="76"/>
      <c r="EH23" s="76"/>
      <c r="EI23" s="76"/>
      <c r="EJ23" s="76"/>
      <c r="EK23" s="76"/>
      <c r="EL23" s="76"/>
      <c r="EM23" s="76"/>
      <c r="EN23" s="76"/>
      <c r="EO23" s="76"/>
      <c r="EP23" s="76"/>
      <c r="EQ23" s="76"/>
      <c r="ER23" s="76"/>
      <c r="ES23" s="76"/>
      <c r="ET23" s="76"/>
      <c r="EU23" s="76"/>
      <c r="EV23" s="76"/>
      <c r="EW23" s="76"/>
      <c r="EX23" s="76"/>
      <c r="EY23" s="76"/>
      <c r="EZ23" s="76"/>
      <c r="FA23" s="76"/>
      <c r="FB23" s="76"/>
      <c r="FC23" s="76"/>
      <c r="FD23" s="76"/>
      <c r="FE23" s="76"/>
      <c r="FF23" s="76"/>
      <c r="FG23" s="76"/>
      <c r="FH23" s="76"/>
      <c r="FI23" s="76"/>
      <c r="FJ23" s="76"/>
      <c r="FK23" s="76"/>
      <c r="FL23" s="76"/>
      <c r="FM23" s="76"/>
      <c r="FN23" s="76"/>
      <c r="FO23" s="76"/>
      <c r="FP23" s="76"/>
      <c r="FQ23" s="76"/>
      <c r="FR23" s="76"/>
      <c r="FS23" s="76"/>
      <c r="FT23" s="76"/>
      <c r="FU23" s="76"/>
      <c r="FV23" s="76"/>
      <c r="FW23" s="76"/>
      <c r="FX23" s="76"/>
      <c r="FY23" s="76"/>
      <c r="FZ23" s="76"/>
      <c r="GA23" s="76"/>
      <c r="GB23" s="76"/>
      <c r="GC23" s="76"/>
      <c r="GD23" s="76"/>
      <c r="GE23" s="76"/>
      <c r="GF23" s="76"/>
      <c r="GG23" s="76"/>
      <c r="GH23" s="76"/>
      <c r="GI23" s="76"/>
      <c r="GJ23" s="76"/>
      <c r="GK23" s="76"/>
      <c r="GL23" s="76"/>
      <c r="GM23" s="76"/>
      <c r="GN23" s="76"/>
      <c r="GO23" s="76"/>
      <c r="GP23" s="76"/>
      <c r="GQ23" s="76"/>
      <c r="GR23" s="76"/>
      <c r="GS23" s="76"/>
      <c r="GT23" s="76"/>
      <c r="GU23" s="76"/>
      <c r="GV23" s="76"/>
    </row>
    <row r="24" spans="1:204">
      <c r="A24" s="60"/>
      <c r="B24" s="61"/>
      <c r="D24" s="61"/>
      <c r="E24" s="61"/>
      <c r="F24" s="63"/>
      <c r="G24" s="63"/>
      <c r="H24" s="63"/>
      <c r="I24" s="63"/>
      <c r="J24" s="64"/>
      <c r="K24" s="64" t="s">
        <v>34</v>
      </c>
      <c r="L24" s="65">
        <f>SUM(L$13:L23)</f>
        <v>0</v>
      </c>
      <c r="M24" s="65">
        <f>SUM(M$13:M23)</f>
        <v>0</v>
      </c>
      <c r="N24" s="65">
        <f>SUM(N$13:N23)</f>
        <v>0</v>
      </c>
      <c r="O24" s="65">
        <f>SUM(O$13:O23)</f>
        <v>0</v>
      </c>
      <c r="P24" s="65">
        <f>SUM(P$13:P23)</f>
        <v>0</v>
      </c>
    </row>
    <row r="25" spans="1:204">
      <c r="A25" s="60"/>
      <c r="B25" s="61"/>
      <c r="D25" s="61"/>
      <c r="E25" s="61"/>
      <c r="F25" s="63"/>
      <c r="G25" s="63"/>
      <c r="H25" s="63"/>
      <c r="I25" s="63"/>
      <c r="J25" s="63"/>
      <c r="K25" s="63"/>
      <c r="L25" s="63"/>
      <c r="M25" s="63"/>
      <c r="N25" s="63"/>
      <c r="O25" s="63"/>
      <c r="P25" s="63"/>
    </row>
    <row r="26" spans="1:204" s="66" customFormat="1" ht="15">
      <c r="B26" s="217" t="s">
        <v>396</v>
      </c>
      <c r="C26" s="218"/>
      <c r="D26"/>
      <c r="E26" s="39"/>
      <c r="F26" s="67"/>
      <c r="G26" s="67"/>
      <c r="H26" s="67"/>
      <c r="I26" s="67"/>
      <c r="J26" s="67"/>
      <c r="K26" s="68"/>
    </row>
    <row r="27" spans="1:204" s="66" customFormat="1" ht="15">
      <c r="B27" s="217"/>
      <c r="C27" s="208" t="s">
        <v>397</v>
      </c>
      <c r="D27"/>
      <c r="E27" s="39"/>
      <c r="F27" s="67"/>
      <c r="G27" s="67"/>
      <c r="H27" s="67"/>
      <c r="I27" s="67"/>
      <c r="J27" s="67"/>
      <c r="K27" s="68"/>
    </row>
    <row r="28" spans="1:204" s="66" customFormat="1">
      <c r="B28" s="217" t="s">
        <v>398</v>
      </c>
      <c r="C28" s="209"/>
      <c r="D28" s="205"/>
      <c r="E28" s="39"/>
      <c r="F28" s="68"/>
      <c r="G28" s="68"/>
      <c r="H28" s="68"/>
      <c r="I28" s="68"/>
      <c r="J28" s="68"/>
      <c r="K28" s="68"/>
    </row>
    <row r="29" spans="1:204" s="66" customFormat="1" ht="15">
      <c r="B29" s="217" t="s">
        <v>399</v>
      </c>
      <c r="C29" s="210"/>
      <c r="D29"/>
      <c r="E29" s="39"/>
    </row>
    <row r="30" spans="1:204" s="66" customFormat="1" ht="15">
      <c r="B30" s="217"/>
      <c r="C30" s="208" t="s">
        <v>397</v>
      </c>
      <c r="D30"/>
      <c r="E30" s="39"/>
    </row>
    <row r="31" spans="1:204">
      <c r="B31" s="217" t="s">
        <v>398</v>
      </c>
      <c r="C31" s="209"/>
      <c r="D31" s="205"/>
      <c r="F31" s="31"/>
      <c r="G31" s="31"/>
      <c r="H31" s="31"/>
      <c r="I31" s="31"/>
      <c r="J31" s="63"/>
      <c r="K31" s="63"/>
      <c r="L31" s="63"/>
      <c r="M31" s="63"/>
      <c r="N31" s="31"/>
      <c r="O31" s="31"/>
      <c r="P31" s="31"/>
    </row>
    <row r="32" spans="1:204">
      <c r="F32" s="31"/>
      <c r="G32" s="31"/>
      <c r="H32" s="31"/>
      <c r="I32" s="31"/>
      <c r="J32" s="31"/>
      <c r="K32" s="31"/>
      <c r="L32" s="31"/>
      <c r="M32" s="31"/>
      <c r="N32" s="31"/>
      <c r="O32" s="31"/>
      <c r="P32" s="31"/>
    </row>
    <row r="33" spans="6:16">
      <c r="F33" s="31"/>
      <c r="G33" s="31"/>
      <c r="H33" s="31"/>
      <c r="I33" s="31"/>
      <c r="J33" s="31"/>
      <c r="K33" s="31"/>
      <c r="L33" s="31"/>
      <c r="M33" s="31"/>
      <c r="N33" s="31"/>
      <c r="O33" s="31"/>
      <c r="P33" s="31"/>
    </row>
    <row r="34" spans="6:16">
      <c r="F34" s="31"/>
      <c r="G34" s="31"/>
      <c r="H34" s="31"/>
      <c r="I34" s="31"/>
      <c r="J34" s="31"/>
      <c r="K34" s="31"/>
      <c r="L34" s="31"/>
      <c r="M34" s="31"/>
      <c r="N34" s="31"/>
      <c r="O34" s="31"/>
      <c r="P34" s="31"/>
    </row>
    <row r="35" spans="6:16">
      <c r="F35" s="31"/>
      <c r="G35" s="31"/>
      <c r="H35" s="31"/>
      <c r="I35" s="31"/>
      <c r="J35" s="31"/>
      <c r="K35" s="31"/>
      <c r="L35" s="31"/>
      <c r="M35" s="31"/>
      <c r="N35" s="31"/>
      <c r="O35" s="31"/>
      <c r="P35" s="31"/>
    </row>
    <row r="36" spans="6:16">
      <c r="F36" s="31"/>
      <c r="G36" s="31"/>
      <c r="H36" s="31"/>
      <c r="I36" s="31"/>
      <c r="J36" s="31"/>
      <c r="K36" s="31"/>
      <c r="L36" s="31"/>
      <c r="M36" s="31"/>
      <c r="N36" s="31"/>
      <c r="O36" s="31"/>
      <c r="P36" s="31"/>
    </row>
    <row r="37" spans="6:16">
      <c r="F37" s="31"/>
      <c r="G37" s="31"/>
      <c r="H37" s="31"/>
      <c r="I37" s="31"/>
      <c r="J37" s="31"/>
      <c r="K37" s="31"/>
      <c r="L37" s="31"/>
      <c r="M37" s="31"/>
      <c r="N37" s="31"/>
      <c r="O37" s="31"/>
      <c r="P37" s="31"/>
    </row>
    <row r="38" spans="6:16">
      <c r="F38" s="31"/>
      <c r="G38" s="31"/>
      <c r="H38" s="31"/>
      <c r="I38" s="31"/>
      <c r="J38" s="31"/>
      <c r="K38" s="31"/>
      <c r="L38" s="31"/>
      <c r="M38" s="31"/>
      <c r="N38" s="31"/>
      <c r="O38" s="31"/>
      <c r="P38" s="31"/>
    </row>
    <row r="39" spans="6:16">
      <c r="F39" s="31"/>
      <c r="G39" s="31"/>
      <c r="H39" s="31"/>
      <c r="I39" s="31"/>
      <c r="J39" s="31"/>
      <c r="K39" s="31"/>
      <c r="L39" s="31"/>
      <c r="M39" s="31"/>
      <c r="N39" s="31"/>
      <c r="O39" s="31"/>
      <c r="P39" s="31"/>
    </row>
    <row r="40" spans="6:16">
      <c r="F40" s="31"/>
      <c r="G40" s="31"/>
      <c r="H40" s="31"/>
      <c r="I40" s="31"/>
      <c r="J40" s="31"/>
      <c r="K40" s="31"/>
      <c r="L40" s="31"/>
      <c r="M40" s="31"/>
      <c r="N40" s="31"/>
      <c r="O40" s="31"/>
      <c r="P40" s="31"/>
    </row>
    <row r="41" spans="6:16">
      <c r="F41" s="31"/>
      <c r="G41" s="31"/>
      <c r="H41" s="31"/>
      <c r="I41" s="31"/>
      <c r="J41" s="31"/>
      <c r="K41" s="31"/>
      <c r="L41" s="31"/>
      <c r="M41" s="31"/>
      <c r="N41" s="31"/>
      <c r="O41" s="31"/>
      <c r="P41" s="31"/>
    </row>
    <row r="42" spans="6:16">
      <c r="F42" s="31"/>
      <c r="G42" s="31"/>
      <c r="H42" s="31"/>
      <c r="I42" s="31"/>
      <c r="J42" s="31"/>
      <c r="K42" s="31"/>
      <c r="L42" s="31"/>
      <c r="M42" s="31"/>
      <c r="N42" s="31"/>
      <c r="O42" s="31"/>
      <c r="P42" s="31"/>
    </row>
    <row r="43" spans="6:16">
      <c r="F43" s="31"/>
      <c r="G43" s="31"/>
      <c r="H43" s="31"/>
      <c r="I43" s="31"/>
      <c r="J43" s="31"/>
      <c r="K43" s="31"/>
      <c r="L43" s="31"/>
      <c r="M43" s="31"/>
      <c r="N43" s="31"/>
      <c r="O43" s="31"/>
      <c r="P43" s="31"/>
    </row>
    <row r="44" spans="6:16">
      <c r="F44" s="31"/>
      <c r="G44" s="31"/>
      <c r="H44" s="31"/>
      <c r="I44" s="31"/>
      <c r="J44" s="31"/>
      <c r="K44" s="31"/>
      <c r="L44" s="31"/>
      <c r="M44" s="31"/>
      <c r="N44" s="31"/>
      <c r="O44" s="31"/>
      <c r="P44" s="31"/>
    </row>
    <row r="45" spans="6:16">
      <c r="F45" s="31"/>
      <c r="G45" s="31"/>
      <c r="H45" s="31"/>
      <c r="I45" s="31"/>
      <c r="J45" s="31"/>
      <c r="K45" s="31"/>
      <c r="L45" s="31"/>
      <c r="M45" s="31"/>
      <c r="N45" s="31"/>
      <c r="O45" s="31"/>
      <c r="P45" s="31"/>
    </row>
    <row r="46" spans="6:16">
      <c r="F46" s="31"/>
      <c r="G46" s="31"/>
      <c r="H46" s="31"/>
      <c r="I46" s="31"/>
      <c r="J46" s="31"/>
      <c r="K46" s="31"/>
      <c r="L46" s="31"/>
      <c r="M46" s="31"/>
      <c r="N46" s="31"/>
      <c r="O46" s="31"/>
      <c r="P46" s="31"/>
    </row>
    <row r="47" spans="6:16">
      <c r="F47" s="31"/>
      <c r="G47" s="31"/>
      <c r="H47" s="31"/>
      <c r="I47" s="31"/>
      <c r="J47" s="31"/>
      <c r="K47" s="31"/>
      <c r="L47" s="31"/>
      <c r="M47" s="31"/>
      <c r="N47" s="31"/>
      <c r="O47" s="31"/>
      <c r="P47" s="31"/>
    </row>
    <row r="48" spans="6:16">
      <c r="F48" s="31"/>
      <c r="G48" s="31"/>
      <c r="H48" s="31"/>
      <c r="I48" s="31"/>
      <c r="J48" s="31"/>
      <c r="K48" s="31"/>
      <c r="L48" s="31"/>
      <c r="M48" s="31"/>
      <c r="N48" s="31"/>
      <c r="O48" s="31"/>
      <c r="P48" s="31"/>
    </row>
    <row r="49" spans="6:16">
      <c r="F49" s="31"/>
      <c r="G49" s="31"/>
      <c r="H49" s="31"/>
      <c r="I49" s="31"/>
      <c r="J49" s="31"/>
      <c r="K49" s="31"/>
      <c r="L49" s="31"/>
      <c r="M49" s="31"/>
      <c r="N49" s="31"/>
      <c r="O49" s="31"/>
      <c r="P49" s="31"/>
    </row>
    <row r="50" spans="6:16">
      <c r="F50" s="31"/>
      <c r="G50" s="31"/>
      <c r="H50" s="31"/>
      <c r="I50" s="31"/>
      <c r="J50" s="31"/>
      <c r="K50" s="31"/>
      <c r="L50" s="31"/>
      <c r="M50" s="31"/>
      <c r="N50" s="31"/>
      <c r="O50" s="31"/>
      <c r="P50" s="31"/>
    </row>
    <row r="51" spans="6:16">
      <c r="F51" s="31"/>
      <c r="G51" s="31"/>
      <c r="H51" s="31"/>
      <c r="I51" s="31"/>
      <c r="J51" s="31"/>
      <c r="K51" s="31"/>
      <c r="L51" s="31"/>
      <c r="M51" s="31"/>
      <c r="N51" s="31"/>
      <c r="O51" s="31"/>
      <c r="P51" s="31"/>
    </row>
    <row r="52" spans="6:16">
      <c r="F52" s="31"/>
      <c r="G52" s="31"/>
      <c r="H52" s="31"/>
      <c r="I52" s="31"/>
      <c r="J52" s="31"/>
      <c r="K52" s="31"/>
      <c r="L52" s="31"/>
      <c r="M52" s="31"/>
      <c r="N52" s="31"/>
      <c r="O52" s="31"/>
      <c r="P52" s="31"/>
    </row>
    <row r="53" spans="6:16">
      <c r="F53" s="31"/>
      <c r="G53" s="31"/>
      <c r="H53" s="31"/>
      <c r="I53" s="31"/>
      <c r="J53" s="31"/>
      <c r="K53" s="31"/>
      <c r="L53" s="31"/>
      <c r="M53" s="31"/>
      <c r="N53" s="31"/>
      <c r="O53" s="31"/>
      <c r="P53" s="31"/>
    </row>
    <row r="54" spans="6:16">
      <c r="F54" s="31"/>
      <c r="G54" s="31"/>
      <c r="H54" s="31"/>
      <c r="I54" s="31"/>
      <c r="J54" s="31"/>
      <c r="K54" s="31"/>
      <c r="L54" s="31"/>
      <c r="M54" s="31"/>
      <c r="N54" s="31"/>
      <c r="O54" s="31"/>
      <c r="P54" s="31"/>
    </row>
    <row r="55" spans="6:16">
      <c r="F55" s="31"/>
      <c r="G55" s="31"/>
      <c r="H55" s="31"/>
      <c r="I55" s="31"/>
      <c r="J55" s="31"/>
      <c r="K55" s="31"/>
      <c r="L55" s="31"/>
      <c r="M55" s="31"/>
      <c r="N55" s="31"/>
      <c r="O55" s="31"/>
      <c r="P55" s="31"/>
    </row>
    <row r="56" spans="6:16">
      <c r="F56" s="31"/>
      <c r="G56" s="31"/>
      <c r="H56" s="31"/>
      <c r="I56" s="31"/>
      <c r="J56" s="31"/>
      <c r="K56" s="31"/>
      <c r="L56" s="31"/>
      <c r="M56" s="31"/>
      <c r="N56" s="31"/>
      <c r="O56" s="31"/>
      <c r="P56" s="31"/>
    </row>
    <row r="57" spans="6:16">
      <c r="F57" s="31"/>
      <c r="G57" s="31"/>
      <c r="H57" s="31"/>
      <c r="I57" s="31"/>
      <c r="J57" s="31"/>
      <c r="K57" s="31"/>
      <c r="L57" s="31"/>
      <c r="M57" s="31"/>
      <c r="N57" s="31"/>
      <c r="O57" s="31"/>
      <c r="P57" s="31"/>
    </row>
    <row r="58" spans="6:16">
      <c r="F58" s="31"/>
      <c r="G58" s="31"/>
      <c r="H58" s="31"/>
      <c r="I58" s="31"/>
      <c r="J58" s="31"/>
      <c r="K58" s="31"/>
      <c r="L58" s="31"/>
      <c r="M58" s="31"/>
      <c r="N58" s="31"/>
      <c r="O58" s="31"/>
      <c r="P58" s="31"/>
    </row>
    <row r="59" spans="6:16">
      <c r="F59" s="31"/>
      <c r="G59" s="31"/>
      <c r="H59" s="31"/>
      <c r="I59" s="31"/>
      <c r="J59" s="31"/>
      <c r="K59" s="31"/>
      <c r="L59" s="31"/>
      <c r="M59" s="31"/>
      <c r="N59" s="31"/>
      <c r="O59" s="31"/>
      <c r="P59" s="31"/>
    </row>
    <row r="60" spans="6:16">
      <c r="F60" s="31"/>
      <c r="G60" s="31"/>
      <c r="H60" s="31"/>
      <c r="I60" s="31"/>
      <c r="J60" s="31"/>
      <c r="K60" s="31"/>
      <c r="L60" s="31"/>
      <c r="M60" s="31"/>
      <c r="N60" s="31"/>
      <c r="O60" s="31"/>
      <c r="P60" s="31"/>
    </row>
    <row r="61" spans="6:16">
      <c r="F61" s="31"/>
      <c r="G61" s="31"/>
      <c r="H61" s="31"/>
      <c r="I61" s="31"/>
      <c r="J61" s="31"/>
      <c r="K61" s="31"/>
      <c r="L61" s="31"/>
      <c r="M61" s="31"/>
      <c r="N61" s="31"/>
      <c r="O61" s="31"/>
      <c r="P61" s="31"/>
    </row>
    <row r="62" spans="6:16">
      <c r="F62" s="31"/>
      <c r="G62" s="31"/>
      <c r="H62" s="31"/>
      <c r="I62" s="31"/>
      <c r="J62" s="31"/>
      <c r="K62" s="31"/>
      <c r="L62" s="31"/>
      <c r="M62" s="31"/>
      <c r="N62" s="31"/>
      <c r="O62" s="31"/>
      <c r="P62" s="31"/>
    </row>
    <row r="63" spans="6:16">
      <c r="F63" s="31"/>
      <c r="G63" s="31"/>
      <c r="H63" s="31"/>
      <c r="I63" s="31"/>
      <c r="J63" s="31"/>
      <c r="K63" s="31"/>
      <c r="L63" s="31"/>
      <c r="M63" s="31"/>
      <c r="N63" s="31"/>
      <c r="O63" s="31"/>
      <c r="P63" s="31"/>
    </row>
    <row r="64" spans="6:16">
      <c r="F64" s="31"/>
      <c r="G64" s="31"/>
      <c r="H64" s="31"/>
      <c r="I64" s="31"/>
      <c r="J64" s="31"/>
      <c r="K64" s="31"/>
      <c r="L64" s="31"/>
      <c r="M64" s="31"/>
      <c r="N64" s="31"/>
      <c r="O64" s="31"/>
      <c r="P64" s="31"/>
    </row>
    <row r="65" spans="6:16">
      <c r="F65" s="31"/>
      <c r="G65" s="31"/>
      <c r="H65" s="31"/>
      <c r="I65" s="31"/>
      <c r="J65" s="31"/>
      <c r="K65" s="31"/>
      <c r="L65" s="31"/>
      <c r="M65" s="31"/>
      <c r="N65" s="31"/>
      <c r="O65" s="31"/>
      <c r="P65" s="31"/>
    </row>
    <row r="66" spans="6:16">
      <c r="F66" s="31"/>
      <c r="G66" s="31"/>
      <c r="H66" s="31"/>
      <c r="I66" s="31"/>
      <c r="J66" s="31"/>
      <c r="K66" s="31"/>
      <c r="L66" s="31"/>
      <c r="M66" s="31"/>
      <c r="N66" s="31"/>
      <c r="O66" s="31"/>
      <c r="P66" s="31"/>
    </row>
    <row r="67" spans="6:16">
      <c r="F67" s="31"/>
      <c r="G67" s="31"/>
      <c r="H67" s="31"/>
      <c r="I67" s="31"/>
      <c r="J67" s="31"/>
      <c r="K67" s="31"/>
      <c r="L67" s="31"/>
      <c r="M67" s="31"/>
      <c r="N67" s="31"/>
      <c r="O67" s="31"/>
      <c r="P67" s="31"/>
    </row>
    <row r="68" spans="6:16">
      <c r="F68" s="31"/>
      <c r="G68" s="31"/>
      <c r="H68" s="31"/>
      <c r="I68" s="31"/>
      <c r="J68" s="31"/>
      <c r="K68" s="31"/>
      <c r="L68" s="31"/>
      <c r="M68" s="31"/>
      <c r="N68" s="31"/>
      <c r="O68" s="31"/>
      <c r="P68" s="31"/>
    </row>
    <row r="69" spans="6:16">
      <c r="F69" s="31"/>
      <c r="G69" s="31"/>
      <c r="H69" s="31"/>
      <c r="I69" s="31"/>
      <c r="J69" s="31"/>
      <c r="K69" s="31"/>
      <c r="L69" s="31"/>
      <c r="M69" s="31"/>
      <c r="N69" s="31"/>
      <c r="O69" s="31"/>
      <c r="P69" s="31"/>
    </row>
    <row r="70" spans="6:16">
      <c r="F70" s="31"/>
      <c r="G70" s="31"/>
      <c r="H70" s="31"/>
      <c r="I70" s="31"/>
      <c r="J70" s="31"/>
      <c r="K70" s="31"/>
      <c r="L70" s="31"/>
      <c r="M70" s="31"/>
      <c r="N70" s="31"/>
      <c r="O70" s="31"/>
      <c r="P70" s="31"/>
    </row>
    <row r="71" spans="6:16">
      <c r="F71" s="31"/>
      <c r="G71" s="31"/>
      <c r="H71" s="31"/>
      <c r="I71" s="31"/>
      <c r="J71" s="31"/>
      <c r="K71" s="31"/>
      <c r="L71" s="31"/>
      <c r="M71" s="31"/>
      <c r="N71" s="31"/>
      <c r="O71" s="31"/>
      <c r="P71" s="31"/>
    </row>
    <row r="72" spans="6:16">
      <c r="F72" s="31"/>
      <c r="G72" s="31"/>
      <c r="H72" s="31"/>
      <c r="I72" s="31"/>
      <c r="J72" s="31"/>
      <c r="K72" s="31"/>
      <c r="L72" s="31"/>
      <c r="M72" s="31"/>
      <c r="N72" s="31"/>
      <c r="O72" s="31"/>
      <c r="P72" s="31"/>
    </row>
    <row r="73" spans="6:16">
      <c r="F73" s="31"/>
      <c r="G73" s="31"/>
      <c r="H73" s="31"/>
      <c r="I73" s="31"/>
      <c r="J73" s="31"/>
      <c r="K73" s="31"/>
      <c r="L73" s="31"/>
      <c r="M73" s="31"/>
      <c r="N73" s="31"/>
      <c r="O73" s="31"/>
      <c r="P73" s="31"/>
    </row>
    <row r="74" spans="6:16">
      <c r="F74" s="31"/>
      <c r="G74" s="31"/>
      <c r="H74" s="31"/>
      <c r="I74" s="31"/>
      <c r="J74" s="31"/>
      <c r="K74" s="31"/>
      <c r="L74" s="31"/>
      <c r="M74" s="31"/>
      <c r="N74" s="31"/>
      <c r="O74" s="31"/>
      <c r="P74" s="31"/>
    </row>
    <row r="75" spans="6:16">
      <c r="F75" s="31"/>
      <c r="G75" s="31"/>
      <c r="H75" s="31"/>
      <c r="I75" s="31"/>
      <c r="J75" s="31"/>
      <c r="K75" s="31"/>
      <c r="L75" s="31"/>
      <c r="M75" s="31"/>
      <c r="N75" s="31"/>
      <c r="O75" s="31"/>
      <c r="P75" s="31"/>
    </row>
    <row r="76" spans="6:16">
      <c r="F76" s="31"/>
      <c r="G76" s="31"/>
      <c r="H76" s="31"/>
      <c r="I76" s="31"/>
      <c r="J76" s="31"/>
      <c r="K76" s="31"/>
      <c r="L76" s="31"/>
      <c r="M76" s="31"/>
      <c r="N76" s="31"/>
      <c r="O76" s="31"/>
      <c r="P76" s="31"/>
    </row>
    <row r="77" spans="6:16">
      <c r="F77" s="31"/>
      <c r="G77" s="31"/>
      <c r="H77" s="31"/>
      <c r="I77" s="31"/>
      <c r="J77" s="31"/>
      <c r="K77" s="31"/>
      <c r="L77" s="31"/>
      <c r="M77" s="31"/>
      <c r="N77" s="31"/>
      <c r="O77" s="31"/>
      <c r="P77" s="31"/>
    </row>
    <row r="78" spans="6:16">
      <c r="F78" s="31"/>
      <c r="G78" s="31"/>
      <c r="H78" s="31"/>
      <c r="I78" s="31"/>
      <c r="J78" s="31"/>
      <c r="K78" s="31"/>
      <c r="L78" s="31"/>
      <c r="M78" s="31"/>
      <c r="N78" s="31"/>
      <c r="O78" s="31"/>
      <c r="P78" s="31"/>
    </row>
    <row r="79" spans="6:16">
      <c r="F79" s="31"/>
      <c r="G79" s="31"/>
      <c r="H79" s="31"/>
      <c r="I79" s="31"/>
      <c r="J79" s="31"/>
      <c r="K79" s="31"/>
      <c r="L79" s="31"/>
      <c r="M79" s="31"/>
      <c r="N79" s="31"/>
      <c r="O79" s="31"/>
      <c r="P79" s="31"/>
    </row>
    <row r="80" spans="6: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81" fitToHeight="0" orientation="landscape" r:id="rId1"/>
  <headerFooter>
    <oddFooter>&amp;C&amp;A&amp;R&amp;P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34507-6D25-4931-9160-3246C14D7C06}">
  <sheetPr>
    <tabColor theme="9" tint="-0.249977111117893"/>
    <pageSetUpPr fitToPage="1"/>
  </sheetPr>
  <dimension ref="A1:P313"/>
  <sheetViews>
    <sheetView view="pageBreakPreview" zoomScale="115" zoomScaleNormal="100" zoomScaleSheetLayoutView="115" workbookViewId="0">
      <selection activeCell="C15" sqref="C15"/>
    </sheetView>
  </sheetViews>
  <sheetFormatPr defaultColWidth="9.28515625" defaultRowHeight="12.75"/>
  <cols>
    <col min="1" max="1" width="5" style="20" customWidth="1"/>
    <col min="2" max="2" width="10.7109375" style="24" customWidth="1"/>
    <col min="3" max="3" width="49.28515625" style="24" customWidth="1"/>
    <col min="4" max="4" width="6.28515625" style="24" customWidth="1"/>
    <col min="5" max="5" width="7.7109375" style="27" customWidth="1"/>
    <col min="6" max="6" width="8.28515625" style="24" customWidth="1"/>
    <col min="7" max="7" width="7" style="24" customWidth="1"/>
    <col min="8" max="8" width="8.7109375" style="24" customWidth="1"/>
    <col min="9" max="9" width="9.28515625" style="24" customWidth="1"/>
    <col min="10" max="10" width="8" style="24" customWidth="1"/>
    <col min="11" max="11" width="9" style="24" customWidth="1"/>
    <col min="12" max="12" width="7.7109375" style="24" customWidth="1"/>
    <col min="13" max="13" width="9" style="24" customWidth="1"/>
    <col min="14" max="14" width="10.7109375" style="24" customWidth="1"/>
    <col min="15" max="15" width="9.7109375" style="24" customWidth="1"/>
    <col min="16" max="16" width="10" style="24" customWidth="1"/>
    <col min="17" max="16384" width="9.28515625" style="24"/>
  </cols>
  <sheetData>
    <row r="1" spans="1:16">
      <c r="B1" s="21"/>
      <c r="C1" s="21"/>
      <c r="D1" s="21"/>
      <c r="E1" s="21"/>
      <c r="F1" s="21"/>
      <c r="G1" s="22" t="s">
        <v>10</v>
      </c>
      <c r="H1" s="23" t="str">
        <f>[11]Kopsavilkums!B18</f>
        <v>VII-3</v>
      </c>
      <c r="I1" s="21"/>
      <c r="J1" s="21"/>
      <c r="K1" s="21"/>
      <c r="L1" s="21"/>
      <c r="M1" s="21"/>
      <c r="N1" s="21"/>
      <c r="O1" s="21"/>
      <c r="P1" s="21"/>
    </row>
    <row r="2" spans="1:16">
      <c r="B2" s="25"/>
      <c r="C2" s="25"/>
      <c r="D2" s="25"/>
      <c r="E2" s="25"/>
      <c r="F2" s="21"/>
      <c r="G2" s="21" t="s">
        <v>393</v>
      </c>
      <c r="H2" s="21"/>
      <c r="I2" s="25"/>
      <c r="J2" s="25"/>
      <c r="K2" s="25"/>
      <c r="L2" s="25"/>
      <c r="M2" s="25"/>
      <c r="N2" s="25"/>
      <c r="O2" s="25"/>
      <c r="P2" s="25"/>
    </row>
    <row r="3" spans="1:16">
      <c r="C3" s="26"/>
      <c r="F3" s="28"/>
    </row>
    <row r="4" spans="1:16">
      <c r="A4" s="185" t="s">
        <v>401</v>
      </c>
    </row>
    <row r="5" spans="1:16">
      <c r="A5" s="185" t="s">
        <v>394</v>
      </c>
    </row>
    <row r="6" spans="1:16">
      <c r="A6" s="185" t="s">
        <v>395</v>
      </c>
      <c r="M6" s="29" t="s">
        <v>11</v>
      </c>
      <c r="O6" s="30">
        <f>P16</f>
        <v>0</v>
      </c>
      <c r="P6" s="29" t="s">
        <v>12</v>
      </c>
    </row>
    <row r="7" spans="1:16">
      <c r="A7" s="24" t="s">
        <v>13</v>
      </c>
    </row>
    <row r="8" spans="1:16">
      <c r="A8" s="24"/>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s="47" customFormat="1">
      <c r="A13" s="36"/>
      <c r="B13" s="37"/>
      <c r="C13" s="38" t="s">
        <v>28</v>
      </c>
      <c r="D13" s="39"/>
      <c r="E13" s="40"/>
      <c r="F13" s="41"/>
      <c r="G13" s="42"/>
      <c r="H13" s="43"/>
      <c r="I13" s="43"/>
      <c r="J13" s="44"/>
      <c r="K13" s="45"/>
      <c r="L13" s="46"/>
      <c r="M13" s="46"/>
      <c r="N13" s="46"/>
      <c r="O13" s="46"/>
      <c r="P13" s="46"/>
    </row>
    <row r="14" spans="1:16" s="47" customFormat="1" ht="25.5">
      <c r="A14" s="48">
        <v>1</v>
      </c>
      <c r="B14" s="33" t="s">
        <v>29</v>
      </c>
      <c r="C14" s="49" t="s">
        <v>300</v>
      </c>
      <c r="D14" s="50" t="s">
        <v>30</v>
      </c>
      <c r="E14" s="51">
        <v>102.5</v>
      </c>
      <c r="F14" s="52"/>
      <c r="G14" s="53"/>
      <c r="H14" s="54"/>
      <c r="I14" s="54"/>
      <c r="J14" s="55"/>
      <c r="K14" s="56"/>
      <c r="L14" s="57"/>
      <c r="M14" s="57"/>
      <c r="N14" s="57"/>
      <c r="O14" s="57"/>
      <c r="P14" s="57"/>
    </row>
    <row r="15" spans="1:16" s="58" customFormat="1" ht="25.5">
      <c r="A15" s="48">
        <v>2</v>
      </c>
      <c r="B15" s="33" t="s">
        <v>29</v>
      </c>
      <c r="C15" s="230" t="s">
        <v>440</v>
      </c>
      <c r="D15" s="50" t="s">
        <v>30</v>
      </c>
      <c r="E15" s="51">
        <v>53.2</v>
      </c>
      <c r="F15" s="52"/>
      <c r="G15" s="53"/>
      <c r="H15" s="54"/>
      <c r="I15" s="54"/>
      <c r="J15" s="55"/>
      <c r="K15" s="56"/>
      <c r="L15" s="57"/>
      <c r="M15" s="57"/>
      <c r="N15" s="57"/>
      <c r="O15" s="57"/>
      <c r="P15" s="57"/>
    </row>
    <row r="16" spans="1:16">
      <c r="A16" s="60"/>
      <c r="B16" s="61"/>
      <c r="D16" s="61"/>
      <c r="E16" s="61"/>
      <c r="F16" s="63"/>
      <c r="G16" s="63"/>
      <c r="H16" s="63"/>
      <c r="I16" s="63"/>
      <c r="J16" s="64"/>
      <c r="K16" s="64" t="s">
        <v>34</v>
      </c>
      <c r="L16" s="65">
        <f>SUM(L$13:L15)</f>
        <v>0</v>
      </c>
      <c r="M16" s="65">
        <f>SUM(M$13:M15)</f>
        <v>0</v>
      </c>
      <c r="N16" s="65">
        <f>SUM(N$13:N15)</f>
        <v>0</v>
      </c>
      <c r="O16" s="65">
        <f>SUM(O$13:O15)</f>
        <v>0</v>
      </c>
      <c r="P16" s="65">
        <f>SUM(P$13:P15)</f>
        <v>0</v>
      </c>
    </row>
    <row r="17" spans="1:16">
      <c r="A17" s="60"/>
      <c r="B17" s="61"/>
      <c r="D17" s="61"/>
      <c r="E17" s="61"/>
      <c r="F17" s="63"/>
      <c r="G17" s="63"/>
      <c r="H17" s="63"/>
      <c r="I17" s="63"/>
      <c r="J17" s="63"/>
      <c r="K17" s="63"/>
      <c r="L17" s="63"/>
      <c r="M17" s="63"/>
      <c r="N17" s="63"/>
      <c r="O17" s="63"/>
      <c r="P17" s="63"/>
    </row>
    <row r="18" spans="1:16" s="66" customFormat="1" ht="15">
      <c r="B18" s="217" t="s">
        <v>396</v>
      </c>
      <c r="C18" s="218"/>
      <c r="D18"/>
      <c r="E18" s="39"/>
      <c r="F18" s="67"/>
      <c r="G18" s="67"/>
      <c r="H18" s="67"/>
      <c r="I18" s="67"/>
      <c r="J18" s="67"/>
      <c r="K18" s="68"/>
    </row>
    <row r="19" spans="1:16" s="66" customFormat="1" ht="15">
      <c r="B19" s="217"/>
      <c r="C19" s="208" t="s">
        <v>397</v>
      </c>
      <c r="D19"/>
      <c r="E19" s="39"/>
      <c r="F19" s="67"/>
      <c r="G19" s="67"/>
      <c r="H19" s="67"/>
      <c r="I19" s="67"/>
      <c r="J19" s="67"/>
      <c r="K19" s="68"/>
    </row>
    <row r="20" spans="1:16" s="66" customFormat="1">
      <c r="B20" s="217" t="s">
        <v>398</v>
      </c>
      <c r="C20" s="209"/>
      <c r="D20" s="205"/>
      <c r="E20" s="39"/>
      <c r="F20" s="68"/>
      <c r="G20" s="68"/>
      <c r="H20" s="68"/>
      <c r="I20" s="68"/>
      <c r="J20" s="68"/>
      <c r="K20" s="68"/>
    </row>
    <row r="21" spans="1:16" s="66" customFormat="1" ht="15">
      <c r="B21" s="217" t="s">
        <v>399</v>
      </c>
      <c r="C21" s="210"/>
      <c r="D21"/>
      <c r="E21" s="39"/>
    </row>
    <row r="22" spans="1:16" s="66" customFormat="1" ht="15">
      <c r="B22" s="217"/>
      <c r="C22" s="208" t="s">
        <v>397</v>
      </c>
      <c r="D22"/>
      <c r="E22" s="39"/>
    </row>
    <row r="23" spans="1:16">
      <c r="B23" s="217" t="s">
        <v>398</v>
      </c>
      <c r="C23" s="209"/>
      <c r="D23" s="205"/>
      <c r="F23" s="31"/>
      <c r="G23" s="31"/>
      <c r="H23" s="31"/>
      <c r="I23" s="31"/>
      <c r="J23" s="63"/>
      <c r="K23" s="63"/>
      <c r="L23" s="63"/>
      <c r="M23" s="63"/>
      <c r="N23" s="31"/>
      <c r="O23" s="31"/>
      <c r="P23" s="31"/>
    </row>
    <row r="24" spans="1:16">
      <c r="F24" s="31"/>
      <c r="G24" s="31"/>
      <c r="H24" s="31"/>
      <c r="I24" s="31"/>
      <c r="J24" s="31"/>
      <c r="K24" s="31"/>
      <c r="L24" s="31"/>
      <c r="M24" s="31"/>
      <c r="N24" s="31"/>
      <c r="O24" s="31"/>
      <c r="P24" s="31"/>
    </row>
    <row r="25" spans="1:16">
      <c r="F25" s="31"/>
      <c r="G25" s="31"/>
      <c r="H25" s="31"/>
      <c r="I25" s="31"/>
      <c r="J25" s="31"/>
      <c r="K25" s="31"/>
      <c r="L25" s="31"/>
      <c r="M25" s="31"/>
      <c r="N25" s="31"/>
      <c r="O25" s="31"/>
      <c r="P25" s="31"/>
    </row>
    <row r="26" spans="1:16">
      <c r="F26" s="31"/>
      <c r="G26" s="31"/>
      <c r="H26" s="31"/>
      <c r="I26" s="31"/>
      <c r="J26" s="31"/>
      <c r="K26" s="31"/>
      <c r="L26" s="31"/>
      <c r="M26" s="31"/>
      <c r="N26" s="31"/>
      <c r="O26" s="31"/>
      <c r="P26" s="31"/>
    </row>
    <row r="27" spans="1:16">
      <c r="F27" s="31"/>
      <c r="G27" s="31"/>
      <c r="H27" s="31"/>
      <c r="I27" s="31"/>
      <c r="J27" s="31"/>
      <c r="K27" s="31"/>
      <c r="L27" s="31"/>
      <c r="M27" s="31"/>
      <c r="N27" s="31"/>
      <c r="O27" s="31"/>
      <c r="P27" s="31"/>
    </row>
    <row r="28" spans="1:16">
      <c r="F28" s="31"/>
      <c r="G28" s="31"/>
      <c r="H28" s="31"/>
      <c r="I28" s="31"/>
      <c r="J28" s="31"/>
      <c r="K28" s="31"/>
      <c r="L28" s="31"/>
      <c r="M28" s="31"/>
      <c r="N28" s="31"/>
      <c r="O28" s="31"/>
      <c r="P28" s="31"/>
    </row>
    <row r="29" spans="1:16">
      <c r="F29" s="31"/>
      <c r="G29" s="31"/>
      <c r="H29" s="31"/>
      <c r="I29" s="31"/>
      <c r="J29" s="31"/>
      <c r="K29" s="31"/>
      <c r="L29" s="31"/>
      <c r="M29" s="31"/>
      <c r="N29" s="31"/>
      <c r="O29" s="31"/>
      <c r="P29" s="31"/>
    </row>
    <row r="30" spans="1:16">
      <c r="F30" s="31"/>
      <c r="G30" s="31"/>
      <c r="H30" s="31"/>
      <c r="I30" s="31"/>
      <c r="J30" s="31"/>
      <c r="K30" s="31"/>
      <c r="L30" s="31"/>
      <c r="M30" s="31"/>
      <c r="N30" s="31"/>
      <c r="O30" s="31"/>
      <c r="P30" s="31"/>
    </row>
    <row r="31" spans="1:16">
      <c r="F31" s="31"/>
      <c r="G31" s="31"/>
      <c r="H31" s="31"/>
      <c r="I31" s="31"/>
      <c r="J31" s="31"/>
      <c r="K31" s="31"/>
      <c r="L31" s="31"/>
      <c r="M31" s="31"/>
      <c r="N31" s="31"/>
      <c r="O31" s="31"/>
      <c r="P31" s="31"/>
    </row>
    <row r="32" spans="1:16">
      <c r="F32" s="31"/>
      <c r="G32" s="31"/>
      <c r="H32" s="31"/>
      <c r="I32" s="31"/>
      <c r="J32" s="31"/>
      <c r="K32" s="31"/>
      <c r="L32" s="31"/>
      <c r="M32" s="31"/>
      <c r="N32" s="31"/>
      <c r="O32" s="31"/>
      <c r="P32" s="31"/>
    </row>
    <row r="33" spans="6:16">
      <c r="F33" s="31"/>
      <c r="G33" s="31"/>
      <c r="H33" s="31"/>
      <c r="I33" s="31"/>
      <c r="J33" s="31"/>
      <c r="K33" s="31"/>
      <c r="L33" s="31"/>
      <c r="M33" s="31"/>
      <c r="N33" s="31"/>
      <c r="O33" s="31"/>
      <c r="P33" s="31"/>
    </row>
    <row r="34" spans="6:16">
      <c r="F34" s="31"/>
      <c r="G34" s="31"/>
      <c r="H34" s="31"/>
      <c r="I34" s="31"/>
      <c r="J34" s="31"/>
      <c r="K34" s="31"/>
      <c r="L34" s="31"/>
      <c r="M34" s="31"/>
      <c r="N34" s="31"/>
      <c r="O34" s="31"/>
      <c r="P34" s="31"/>
    </row>
    <row r="35" spans="6:16">
      <c r="F35" s="31"/>
      <c r="G35" s="31"/>
      <c r="H35" s="31"/>
      <c r="I35" s="31"/>
      <c r="J35" s="31"/>
      <c r="K35" s="31"/>
      <c r="L35" s="31"/>
      <c r="M35" s="31"/>
      <c r="N35" s="31"/>
      <c r="O35" s="31"/>
      <c r="P35" s="31"/>
    </row>
    <row r="36" spans="6:16">
      <c r="F36" s="31"/>
      <c r="G36" s="31"/>
      <c r="H36" s="31"/>
      <c r="I36" s="31"/>
      <c r="J36" s="31"/>
      <c r="K36" s="31"/>
      <c r="L36" s="31"/>
      <c r="M36" s="31"/>
      <c r="N36" s="31"/>
      <c r="O36" s="31"/>
      <c r="P36" s="31"/>
    </row>
    <row r="37" spans="6:16">
      <c r="F37" s="31"/>
      <c r="G37" s="31"/>
      <c r="H37" s="31"/>
      <c r="I37" s="31"/>
      <c r="J37" s="31"/>
      <c r="K37" s="31"/>
      <c r="L37" s="31"/>
      <c r="M37" s="31"/>
      <c r="N37" s="31"/>
      <c r="O37" s="31"/>
      <c r="P37" s="31"/>
    </row>
    <row r="38" spans="6:16">
      <c r="F38" s="31"/>
      <c r="G38" s="31"/>
      <c r="H38" s="31"/>
      <c r="I38" s="31"/>
      <c r="J38" s="31"/>
      <c r="K38" s="31"/>
      <c r="L38" s="31"/>
      <c r="M38" s="31"/>
      <c r="N38" s="31"/>
      <c r="O38" s="31"/>
      <c r="P38" s="31"/>
    </row>
    <row r="39" spans="6:16">
      <c r="F39" s="31"/>
      <c r="G39" s="31"/>
      <c r="H39" s="31"/>
      <c r="I39" s="31"/>
      <c r="J39" s="31"/>
      <c r="K39" s="31"/>
      <c r="L39" s="31"/>
      <c r="M39" s="31"/>
      <c r="N39" s="31"/>
      <c r="O39" s="31"/>
      <c r="P39" s="31"/>
    </row>
    <row r="40" spans="6:16">
      <c r="F40" s="31"/>
      <c r="G40" s="31"/>
      <c r="H40" s="31"/>
      <c r="I40" s="31"/>
      <c r="J40" s="31"/>
      <c r="K40" s="31"/>
      <c r="L40" s="31"/>
      <c r="M40" s="31"/>
      <c r="N40" s="31"/>
      <c r="O40" s="31"/>
      <c r="P40" s="31"/>
    </row>
    <row r="41" spans="6:16">
      <c r="F41" s="31"/>
      <c r="G41" s="31"/>
      <c r="H41" s="31"/>
      <c r="I41" s="31"/>
      <c r="J41" s="31"/>
      <c r="K41" s="31"/>
      <c r="L41" s="31"/>
      <c r="M41" s="31"/>
      <c r="N41" s="31"/>
      <c r="O41" s="31"/>
      <c r="P41" s="31"/>
    </row>
    <row r="42" spans="6:16">
      <c r="F42" s="31"/>
      <c r="G42" s="31"/>
      <c r="H42" s="31"/>
      <c r="I42" s="31"/>
      <c r="J42" s="31"/>
      <c r="K42" s="31"/>
      <c r="L42" s="31"/>
      <c r="M42" s="31"/>
      <c r="N42" s="31"/>
      <c r="O42" s="31"/>
      <c r="P42" s="31"/>
    </row>
    <row r="43" spans="6:16">
      <c r="F43" s="31"/>
      <c r="G43" s="31"/>
      <c r="H43" s="31"/>
      <c r="I43" s="31"/>
      <c r="J43" s="31"/>
      <c r="K43" s="31"/>
      <c r="L43" s="31"/>
      <c r="M43" s="31"/>
      <c r="N43" s="31"/>
      <c r="O43" s="31"/>
      <c r="P43" s="31"/>
    </row>
    <row r="44" spans="6:16">
      <c r="F44" s="31"/>
      <c r="G44" s="31"/>
      <c r="H44" s="31"/>
      <c r="I44" s="31"/>
      <c r="J44" s="31"/>
      <c r="K44" s="31"/>
      <c r="L44" s="31"/>
      <c r="M44" s="31"/>
      <c r="N44" s="31"/>
      <c r="O44" s="31"/>
      <c r="P44" s="31"/>
    </row>
    <row r="45" spans="6:16">
      <c r="F45" s="31"/>
      <c r="G45" s="31"/>
      <c r="H45" s="31"/>
      <c r="I45" s="31"/>
      <c r="J45" s="31"/>
      <c r="K45" s="31"/>
      <c r="L45" s="31"/>
      <c r="M45" s="31"/>
      <c r="N45" s="31"/>
      <c r="O45" s="31"/>
      <c r="P45" s="31"/>
    </row>
    <row r="46" spans="6:16">
      <c r="F46" s="31"/>
      <c r="G46" s="31"/>
      <c r="H46" s="31"/>
      <c r="I46" s="31"/>
      <c r="J46" s="31"/>
      <c r="K46" s="31"/>
      <c r="L46" s="31"/>
      <c r="M46" s="31"/>
      <c r="N46" s="31"/>
      <c r="O46" s="31"/>
      <c r="P46" s="31"/>
    </row>
    <row r="47" spans="6:16">
      <c r="F47" s="31"/>
      <c r="G47" s="31"/>
      <c r="H47" s="31"/>
      <c r="I47" s="31"/>
      <c r="J47" s="31"/>
      <c r="K47" s="31"/>
      <c r="L47" s="31"/>
      <c r="M47" s="31"/>
      <c r="N47" s="31"/>
      <c r="O47" s="31"/>
      <c r="P47" s="31"/>
    </row>
    <row r="48" spans="6:16">
      <c r="F48" s="31"/>
      <c r="G48" s="31"/>
      <c r="H48" s="31"/>
      <c r="I48" s="31"/>
      <c r="J48" s="31"/>
      <c r="K48" s="31"/>
      <c r="L48" s="31"/>
      <c r="M48" s="31"/>
      <c r="N48" s="31"/>
      <c r="O48" s="31"/>
      <c r="P48" s="31"/>
    </row>
    <row r="49" spans="6:16">
      <c r="F49" s="31"/>
      <c r="G49" s="31"/>
      <c r="H49" s="31"/>
      <c r="I49" s="31"/>
      <c r="J49" s="31"/>
      <c r="K49" s="31"/>
      <c r="L49" s="31"/>
      <c r="M49" s="31"/>
      <c r="N49" s="31"/>
      <c r="O49" s="31"/>
      <c r="P49" s="31"/>
    </row>
    <row r="50" spans="6:16">
      <c r="F50" s="31"/>
      <c r="G50" s="31"/>
      <c r="H50" s="31"/>
      <c r="I50" s="31"/>
      <c r="J50" s="31"/>
      <c r="K50" s="31"/>
      <c r="L50" s="31"/>
      <c r="M50" s="31"/>
      <c r="N50" s="31"/>
      <c r="O50" s="31"/>
      <c r="P50" s="31"/>
    </row>
    <row r="51" spans="6:16">
      <c r="F51" s="31"/>
      <c r="G51" s="31"/>
      <c r="H51" s="31"/>
      <c r="I51" s="31"/>
      <c r="J51" s="31"/>
      <c r="K51" s="31"/>
      <c r="L51" s="31"/>
      <c r="M51" s="31"/>
      <c r="N51" s="31"/>
      <c r="O51" s="31"/>
      <c r="P51" s="31"/>
    </row>
    <row r="52" spans="6:16">
      <c r="F52" s="31"/>
      <c r="G52" s="31"/>
      <c r="H52" s="31"/>
      <c r="I52" s="31"/>
      <c r="J52" s="31"/>
      <c r="K52" s="31"/>
      <c r="L52" s="31"/>
      <c r="M52" s="31"/>
      <c r="N52" s="31"/>
      <c r="O52" s="31"/>
      <c r="P52" s="31"/>
    </row>
    <row r="53" spans="6:16">
      <c r="F53" s="31"/>
      <c r="G53" s="31"/>
      <c r="H53" s="31"/>
      <c r="I53" s="31"/>
      <c r="J53" s="31"/>
      <c r="K53" s="31"/>
      <c r="L53" s="31"/>
      <c r="M53" s="31"/>
      <c r="N53" s="31"/>
      <c r="O53" s="31"/>
      <c r="P53" s="31"/>
    </row>
    <row r="54" spans="6:16">
      <c r="F54" s="31"/>
      <c r="G54" s="31"/>
      <c r="H54" s="31"/>
      <c r="I54" s="31"/>
      <c r="J54" s="31"/>
      <c r="K54" s="31"/>
      <c r="L54" s="31"/>
      <c r="M54" s="31"/>
      <c r="N54" s="31"/>
      <c r="O54" s="31"/>
      <c r="P54" s="31"/>
    </row>
    <row r="55" spans="6:16">
      <c r="F55" s="31"/>
      <c r="G55" s="31"/>
      <c r="H55" s="31"/>
      <c r="I55" s="31"/>
      <c r="J55" s="31"/>
      <c r="K55" s="31"/>
      <c r="L55" s="31"/>
      <c r="M55" s="31"/>
      <c r="N55" s="31"/>
      <c r="O55" s="31"/>
      <c r="P55" s="31"/>
    </row>
    <row r="56" spans="6:16">
      <c r="F56" s="31"/>
      <c r="G56" s="31"/>
      <c r="H56" s="31"/>
      <c r="I56" s="31"/>
      <c r="J56" s="31"/>
      <c r="K56" s="31"/>
      <c r="L56" s="31"/>
      <c r="M56" s="31"/>
      <c r="N56" s="31"/>
      <c r="O56" s="31"/>
      <c r="P56" s="31"/>
    </row>
    <row r="57" spans="6:16">
      <c r="F57" s="31"/>
      <c r="G57" s="31"/>
      <c r="H57" s="31"/>
      <c r="I57" s="31"/>
      <c r="J57" s="31"/>
      <c r="K57" s="31"/>
      <c r="L57" s="31"/>
      <c r="M57" s="31"/>
      <c r="N57" s="31"/>
      <c r="O57" s="31"/>
      <c r="P57" s="31"/>
    </row>
    <row r="58" spans="6:16">
      <c r="F58" s="31"/>
      <c r="G58" s="31"/>
      <c r="H58" s="31"/>
      <c r="I58" s="31"/>
      <c r="J58" s="31"/>
      <c r="K58" s="31"/>
      <c r="L58" s="31"/>
      <c r="M58" s="31"/>
      <c r="N58" s="31"/>
      <c r="O58" s="31"/>
      <c r="P58" s="31"/>
    </row>
    <row r="59" spans="6:16">
      <c r="F59" s="31"/>
      <c r="G59" s="31"/>
      <c r="H59" s="31"/>
      <c r="I59" s="31"/>
      <c r="J59" s="31"/>
      <c r="K59" s="31"/>
      <c r="L59" s="31"/>
      <c r="M59" s="31"/>
      <c r="N59" s="31"/>
      <c r="O59" s="31"/>
      <c r="P59" s="31"/>
    </row>
    <row r="60" spans="6:16">
      <c r="F60" s="31"/>
      <c r="G60" s="31"/>
      <c r="H60" s="31"/>
      <c r="I60" s="31"/>
      <c r="J60" s="31"/>
      <c r="K60" s="31"/>
      <c r="L60" s="31"/>
      <c r="M60" s="31"/>
      <c r="N60" s="31"/>
      <c r="O60" s="31"/>
      <c r="P60" s="31"/>
    </row>
    <row r="61" spans="6:16">
      <c r="F61" s="31"/>
      <c r="G61" s="31"/>
      <c r="H61" s="31"/>
      <c r="I61" s="31"/>
      <c r="J61" s="31"/>
      <c r="K61" s="31"/>
      <c r="L61" s="31"/>
      <c r="M61" s="31"/>
      <c r="N61" s="31"/>
      <c r="O61" s="31"/>
      <c r="P61" s="31"/>
    </row>
    <row r="62" spans="6:16">
      <c r="F62" s="31"/>
      <c r="G62" s="31"/>
      <c r="H62" s="31"/>
      <c r="I62" s="31"/>
      <c r="J62" s="31"/>
      <c r="K62" s="31"/>
      <c r="L62" s="31"/>
      <c r="M62" s="31"/>
      <c r="N62" s="31"/>
      <c r="O62" s="31"/>
      <c r="P62" s="31"/>
    </row>
    <row r="63" spans="6:16">
      <c r="F63" s="31"/>
      <c r="G63" s="31"/>
      <c r="H63" s="31"/>
      <c r="I63" s="31"/>
      <c r="J63" s="31"/>
      <c r="K63" s="31"/>
      <c r="L63" s="31"/>
      <c r="M63" s="31"/>
      <c r="N63" s="31"/>
      <c r="O63" s="31"/>
      <c r="P63" s="31"/>
    </row>
    <row r="64" spans="6:16">
      <c r="F64" s="31"/>
      <c r="G64" s="31"/>
      <c r="H64" s="31"/>
      <c r="I64" s="31"/>
      <c r="J64" s="31"/>
      <c r="K64" s="31"/>
      <c r="L64" s="31"/>
      <c r="M64" s="31"/>
      <c r="N64" s="31"/>
      <c r="O64" s="31"/>
      <c r="P64" s="31"/>
    </row>
    <row r="65" spans="6:16">
      <c r="F65" s="31"/>
      <c r="G65" s="31"/>
      <c r="H65" s="31"/>
      <c r="I65" s="31"/>
      <c r="J65" s="31"/>
      <c r="K65" s="31"/>
      <c r="L65" s="31"/>
      <c r="M65" s="31"/>
      <c r="N65" s="31"/>
      <c r="O65" s="31"/>
      <c r="P65" s="31"/>
    </row>
    <row r="66" spans="6:16">
      <c r="F66" s="31"/>
      <c r="G66" s="31"/>
      <c r="H66" s="31"/>
      <c r="I66" s="31"/>
      <c r="J66" s="31"/>
      <c r="K66" s="31"/>
      <c r="L66" s="31"/>
      <c r="M66" s="31"/>
      <c r="N66" s="31"/>
      <c r="O66" s="31"/>
      <c r="P66" s="31"/>
    </row>
    <row r="67" spans="6:16">
      <c r="F67" s="31"/>
      <c r="G67" s="31"/>
      <c r="H67" s="31"/>
      <c r="I67" s="31"/>
      <c r="J67" s="31"/>
      <c r="K67" s="31"/>
      <c r="L67" s="31"/>
      <c r="M67" s="31"/>
      <c r="N67" s="31"/>
      <c r="O67" s="31"/>
      <c r="P67" s="31"/>
    </row>
    <row r="68" spans="6:16">
      <c r="F68" s="31"/>
      <c r="G68" s="31"/>
      <c r="H68" s="31"/>
      <c r="I68" s="31"/>
      <c r="J68" s="31"/>
      <c r="K68" s="31"/>
      <c r="L68" s="31"/>
      <c r="M68" s="31"/>
      <c r="N68" s="31"/>
      <c r="O68" s="31"/>
      <c r="P68" s="31"/>
    </row>
    <row r="69" spans="6:16">
      <c r="F69" s="31"/>
      <c r="G69" s="31"/>
      <c r="H69" s="31"/>
      <c r="I69" s="31"/>
      <c r="J69" s="31"/>
      <c r="K69" s="31"/>
      <c r="L69" s="31"/>
      <c r="M69" s="31"/>
      <c r="N69" s="31"/>
      <c r="O69" s="31"/>
      <c r="P69" s="31"/>
    </row>
    <row r="70" spans="6:16">
      <c r="F70" s="31"/>
      <c r="G70" s="31"/>
      <c r="H70" s="31"/>
      <c r="I70" s="31"/>
      <c r="J70" s="31"/>
      <c r="K70" s="31"/>
      <c r="L70" s="31"/>
      <c r="M70" s="31"/>
      <c r="N70" s="31"/>
      <c r="O70" s="31"/>
      <c r="P70" s="31"/>
    </row>
    <row r="71" spans="6:16">
      <c r="F71" s="31"/>
      <c r="G71" s="31"/>
      <c r="H71" s="31"/>
      <c r="I71" s="31"/>
      <c r="J71" s="31"/>
      <c r="K71" s="31"/>
      <c r="L71" s="31"/>
      <c r="M71" s="31"/>
      <c r="N71" s="31"/>
      <c r="O71" s="31"/>
      <c r="P71" s="31"/>
    </row>
    <row r="72" spans="6:16">
      <c r="F72" s="31"/>
      <c r="G72" s="31"/>
      <c r="H72" s="31"/>
      <c r="I72" s="31"/>
      <c r="J72" s="31"/>
      <c r="K72" s="31"/>
      <c r="L72" s="31"/>
      <c r="M72" s="31"/>
      <c r="N72" s="31"/>
      <c r="O72" s="31"/>
      <c r="P72" s="31"/>
    </row>
    <row r="73" spans="6:16">
      <c r="F73" s="31"/>
      <c r="G73" s="31"/>
      <c r="H73" s="31"/>
      <c r="I73" s="31"/>
      <c r="J73" s="31"/>
      <c r="K73" s="31"/>
      <c r="L73" s="31"/>
      <c r="M73" s="31"/>
      <c r="N73" s="31"/>
      <c r="O73" s="31"/>
      <c r="P73" s="31"/>
    </row>
    <row r="74" spans="6:16">
      <c r="F74" s="31"/>
      <c r="G74" s="31"/>
      <c r="H74" s="31"/>
      <c r="I74" s="31"/>
      <c r="J74" s="31"/>
      <c r="K74" s="31"/>
      <c r="L74" s="31"/>
      <c r="M74" s="31"/>
      <c r="N74" s="31"/>
      <c r="O74" s="31"/>
      <c r="P74" s="31"/>
    </row>
    <row r="75" spans="6:16">
      <c r="F75" s="31"/>
      <c r="G75" s="31"/>
      <c r="H75" s="31"/>
      <c r="I75" s="31"/>
      <c r="J75" s="31"/>
      <c r="K75" s="31"/>
      <c r="L75" s="31"/>
      <c r="M75" s="31"/>
      <c r="N75" s="31"/>
      <c r="O75" s="31"/>
      <c r="P75" s="31"/>
    </row>
    <row r="76" spans="6:16">
      <c r="F76" s="31"/>
      <c r="G76" s="31"/>
      <c r="H76" s="31"/>
      <c r="I76" s="31"/>
      <c r="J76" s="31"/>
      <c r="K76" s="31"/>
      <c r="L76" s="31"/>
      <c r="M76" s="31"/>
      <c r="N76" s="31"/>
      <c r="O76" s="31"/>
      <c r="P76" s="31"/>
    </row>
    <row r="77" spans="6:16">
      <c r="F77" s="31"/>
      <c r="G77" s="31"/>
      <c r="H77" s="31"/>
      <c r="I77" s="31"/>
      <c r="J77" s="31"/>
      <c r="K77" s="31"/>
      <c r="L77" s="31"/>
      <c r="M77" s="31"/>
      <c r="N77" s="31"/>
      <c r="O77" s="31"/>
      <c r="P77" s="31"/>
    </row>
    <row r="78" spans="6:16">
      <c r="F78" s="31"/>
      <c r="G78" s="31"/>
      <c r="H78" s="31"/>
      <c r="I78" s="31"/>
      <c r="J78" s="31"/>
      <c r="K78" s="31"/>
      <c r="L78" s="31"/>
      <c r="M78" s="31"/>
      <c r="N78" s="31"/>
      <c r="O78" s="31"/>
      <c r="P78" s="31"/>
    </row>
    <row r="79" spans="6:16">
      <c r="F79" s="31"/>
      <c r="G79" s="31"/>
      <c r="H79" s="31"/>
      <c r="I79" s="31"/>
      <c r="J79" s="31"/>
      <c r="K79" s="31"/>
      <c r="L79" s="31"/>
      <c r="M79" s="31"/>
      <c r="N79" s="31"/>
      <c r="O79" s="31"/>
      <c r="P79" s="31"/>
    </row>
    <row r="80" spans="6: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row r="305" spans="6:16">
      <c r="F305" s="31"/>
      <c r="G305" s="31"/>
      <c r="H305" s="31"/>
      <c r="I305" s="31"/>
      <c r="J305" s="31"/>
      <c r="K305" s="31"/>
      <c r="L305" s="31"/>
      <c r="M305" s="31"/>
      <c r="N305" s="31"/>
      <c r="O305" s="31"/>
      <c r="P305" s="31"/>
    </row>
    <row r="306" spans="6:16">
      <c r="F306" s="31"/>
      <c r="G306" s="31"/>
      <c r="H306" s="31"/>
      <c r="I306" s="31"/>
      <c r="J306" s="31"/>
      <c r="K306" s="31"/>
      <c r="L306" s="31"/>
      <c r="M306" s="31"/>
      <c r="N306" s="31"/>
      <c r="O306" s="31"/>
      <c r="P306" s="31"/>
    </row>
    <row r="307" spans="6:16">
      <c r="F307" s="31"/>
      <c r="G307" s="31"/>
      <c r="H307" s="31"/>
      <c r="I307" s="31"/>
      <c r="J307" s="31"/>
      <c r="K307" s="31"/>
      <c r="L307" s="31"/>
      <c r="M307" s="31"/>
      <c r="N307" s="31"/>
      <c r="O307" s="31"/>
      <c r="P307" s="31"/>
    </row>
    <row r="308" spans="6:16">
      <c r="F308" s="31"/>
      <c r="G308" s="31"/>
      <c r="H308" s="31"/>
      <c r="I308" s="31"/>
      <c r="J308" s="31"/>
      <c r="K308" s="31"/>
      <c r="L308" s="31"/>
      <c r="M308" s="31"/>
      <c r="N308" s="31"/>
      <c r="O308" s="31"/>
      <c r="P308" s="31"/>
    </row>
    <row r="309" spans="6:16">
      <c r="F309" s="31"/>
      <c r="G309" s="31"/>
      <c r="H309" s="31"/>
      <c r="I309" s="31"/>
      <c r="J309" s="31"/>
      <c r="K309" s="31"/>
      <c r="L309" s="31"/>
      <c r="M309" s="31"/>
      <c r="N309" s="31"/>
      <c r="O309" s="31"/>
      <c r="P309" s="31"/>
    </row>
    <row r="310" spans="6:16">
      <c r="F310" s="31"/>
      <c r="G310" s="31"/>
      <c r="H310" s="31"/>
      <c r="I310" s="31"/>
      <c r="J310" s="31"/>
      <c r="K310" s="31"/>
      <c r="L310" s="31"/>
      <c r="M310" s="31"/>
      <c r="N310" s="31"/>
      <c r="O310" s="31"/>
      <c r="P310" s="31"/>
    </row>
    <row r="311" spans="6:16">
      <c r="F311" s="31"/>
      <c r="G311" s="31"/>
      <c r="H311" s="31"/>
      <c r="I311" s="31"/>
      <c r="J311" s="31"/>
      <c r="K311" s="31"/>
      <c r="L311" s="31"/>
      <c r="M311" s="31"/>
      <c r="N311" s="31"/>
      <c r="O311" s="31"/>
      <c r="P311" s="31"/>
    </row>
    <row r="312" spans="6:16">
      <c r="F312" s="31"/>
      <c r="G312" s="31"/>
      <c r="H312" s="31"/>
      <c r="I312" s="31"/>
      <c r="J312" s="31"/>
      <c r="K312" s="31"/>
      <c r="L312" s="31"/>
      <c r="M312" s="31"/>
      <c r="N312" s="31"/>
      <c r="O312" s="31"/>
      <c r="P312" s="31"/>
    </row>
    <row r="313" spans="6:16">
      <c r="F313" s="31"/>
      <c r="G313" s="31"/>
      <c r="H313" s="31"/>
      <c r="I313" s="31"/>
      <c r="J313" s="31"/>
      <c r="K313" s="31"/>
      <c r="L313" s="31"/>
      <c r="M313" s="31"/>
      <c r="N313" s="31"/>
      <c r="O313" s="31"/>
      <c r="P313"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82" fitToHeight="0" orientation="landscape" r:id="rId1"/>
  <headerFooter>
    <oddFooter>&amp;C&amp;A&amp;R&amp;P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3CC8EC-F7EB-4949-9730-BECBB7BD1468}">
  <sheetPr>
    <tabColor theme="9" tint="-0.249977111117893"/>
    <pageSetUpPr fitToPage="1"/>
  </sheetPr>
  <dimension ref="A1:P411"/>
  <sheetViews>
    <sheetView view="pageBreakPreview" topLeftCell="A46" zoomScale="115" zoomScaleNormal="100" zoomScaleSheetLayoutView="115" workbookViewId="0">
      <selection activeCell="C81" sqref="C81"/>
    </sheetView>
  </sheetViews>
  <sheetFormatPr defaultColWidth="9.28515625" defaultRowHeight="12.75"/>
  <cols>
    <col min="1" max="1" width="5" style="171" customWidth="1"/>
    <col min="2" max="2" width="11" style="24" customWidth="1"/>
    <col min="3" max="3" width="59.7109375" style="24" customWidth="1"/>
    <col min="4" max="4" width="6.28515625" style="24" customWidth="1"/>
    <col min="5" max="5" width="9.28515625" style="27" customWidth="1"/>
    <col min="6" max="6" width="8.28515625" style="24" customWidth="1"/>
    <col min="7" max="7" width="7" style="24" customWidth="1"/>
    <col min="8" max="8" width="10.28515625" style="24" customWidth="1"/>
    <col min="9" max="9" width="9.7109375" style="24" customWidth="1"/>
    <col min="10" max="10" width="8" style="24" customWidth="1"/>
    <col min="11" max="11" width="9" style="24" customWidth="1"/>
    <col min="12" max="14" width="10.28515625" style="24" customWidth="1"/>
    <col min="15" max="15" width="13" style="24" customWidth="1"/>
    <col min="16" max="16" width="12.7109375" style="24" customWidth="1"/>
    <col min="17" max="16384" width="9.28515625" style="24"/>
  </cols>
  <sheetData>
    <row r="1" spans="1:16">
      <c r="B1" s="21"/>
      <c r="C1" s="21"/>
      <c r="D1" s="21"/>
      <c r="E1" s="21"/>
      <c r="F1" s="21"/>
      <c r="G1" s="22" t="s">
        <v>10</v>
      </c>
      <c r="H1" s="23" t="str">
        <f>[11]Kopsavilkums!B20</f>
        <v>VII-4</v>
      </c>
      <c r="I1" s="21"/>
      <c r="J1" s="21"/>
      <c r="K1" s="21"/>
      <c r="L1" s="21"/>
      <c r="M1" s="21"/>
      <c r="N1" s="21"/>
      <c r="O1" s="21"/>
      <c r="P1" s="21"/>
    </row>
    <row r="2" spans="1:16">
      <c r="B2" s="25"/>
      <c r="C2" s="25"/>
      <c r="D2" s="25"/>
      <c r="E2" s="25"/>
      <c r="F2" s="25"/>
      <c r="G2" s="21" t="s">
        <v>389</v>
      </c>
      <c r="H2" s="25"/>
      <c r="I2" s="25"/>
      <c r="J2" s="25"/>
      <c r="K2" s="25"/>
      <c r="L2" s="25"/>
      <c r="M2" s="25"/>
      <c r="N2" s="25"/>
      <c r="O2" s="25"/>
      <c r="P2" s="25"/>
    </row>
    <row r="3" spans="1:16">
      <c r="C3" s="26"/>
      <c r="F3" s="28"/>
    </row>
    <row r="4" spans="1:16">
      <c r="A4" s="185" t="s">
        <v>401</v>
      </c>
    </row>
    <row r="5" spans="1:16">
      <c r="A5" s="185" t="s">
        <v>394</v>
      </c>
    </row>
    <row r="6" spans="1:16">
      <c r="A6" s="185" t="s">
        <v>395</v>
      </c>
      <c r="M6" s="29" t="s">
        <v>11</v>
      </c>
      <c r="O6" s="30">
        <f>P114</f>
        <v>0</v>
      </c>
      <c r="P6" s="29" t="s">
        <v>12</v>
      </c>
    </row>
    <row r="7" spans="1:16">
      <c r="A7" s="24" t="s">
        <v>13</v>
      </c>
    </row>
    <row r="8" spans="1:16">
      <c r="A8" s="24"/>
      <c r="M8" s="29"/>
      <c r="P8" s="31"/>
    </row>
    <row r="9" spans="1:16">
      <c r="P9" s="214" t="s">
        <v>403</v>
      </c>
    </row>
    <row r="10" spans="1:16" s="34" customFormat="1" ht="11.25">
      <c r="A10" s="265"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65"/>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172">
        <v>1</v>
      </c>
      <c r="B12" s="32">
        <v>2</v>
      </c>
      <c r="C12" s="32">
        <v>3</v>
      </c>
      <c r="D12" s="32">
        <v>4</v>
      </c>
      <c r="E12" s="32">
        <v>5</v>
      </c>
      <c r="F12" s="32">
        <v>6</v>
      </c>
      <c r="G12" s="32">
        <v>7</v>
      </c>
      <c r="H12" s="32">
        <v>8</v>
      </c>
      <c r="I12" s="32">
        <v>9</v>
      </c>
      <c r="J12" s="32">
        <v>10</v>
      </c>
      <c r="K12" s="32">
        <f t="shared" ref="K12:P12" si="0">J12+1</f>
        <v>11</v>
      </c>
      <c r="L12" s="32">
        <f t="shared" si="0"/>
        <v>12</v>
      </c>
      <c r="M12" s="32">
        <f t="shared" si="0"/>
        <v>13</v>
      </c>
      <c r="N12" s="32">
        <f t="shared" si="0"/>
        <v>14</v>
      </c>
      <c r="O12" s="32">
        <f t="shared" si="0"/>
        <v>15</v>
      </c>
      <c r="P12" s="32">
        <f t="shared" si="0"/>
        <v>16</v>
      </c>
    </row>
    <row r="13" spans="1:16" s="85" customFormat="1">
      <c r="A13" s="171"/>
      <c r="B13" s="36"/>
      <c r="C13" s="173" t="s">
        <v>301</v>
      </c>
      <c r="D13" s="78"/>
      <c r="E13" s="20"/>
      <c r="F13" s="87"/>
      <c r="G13" s="35"/>
      <c r="H13" s="43"/>
      <c r="I13" s="43"/>
      <c r="J13" s="87"/>
      <c r="K13" s="45"/>
      <c r="L13" s="46"/>
      <c r="M13" s="46"/>
      <c r="N13" s="46"/>
      <c r="O13" s="46"/>
      <c r="P13" s="46"/>
    </row>
    <row r="14" spans="1:16" s="84" customFormat="1" ht="16.5" customHeight="1">
      <c r="A14" s="174">
        <f>COUNT(A$13:A13,"&gt;0")+1</f>
        <v>1</v>
      </c>
      <c r="B14" s="33" t="s">
        <v>29</v>
      </c>
      <c r="C14" s="94" t="s">
        <v>76</v>
      </c>
      <c r="D14" s="95" t="s">
        <v>77</v>
      </c>
      <c r="E14" s="175">
        <v>7897</v>
      </c>
      <c r="F14" s="106"/>
      <c r="G14" s="96"/>
      <c r="H14" s="54"/>
      <c r="I14" s="54"/>
      <c r="J14" s="55"/>
      <c r="K14" s="56"/>
      <c r="L14" s="57"/>
      <c r="M14" s="57"/>
      <c r="N14" s="57"/>
      <c r="O14" s="57"/>
      <c r="P14" s="57"/>
    </row>
    <row r="15" spans="1:16" s="84" customFormat="1" ht="16.5" customHeight="1">
      <c r="A15" s="174">
        <f>COUNT(A$13:A14,"&gt;0")+1</f>
        <v>2</v>
      </c>
      <c r="B15" s="33" t="s">
        <v>29</v>
      </c>
      <c r="C15" s="94" t="s">
        <v>302</v>
      </c>
      <c r="D15" s="95" t="s">
        <v>77</v>
      </c>
      <c r="E15" s="98">
        <v>7897</v>
      </c>
      <c r="F15" s="106"/>
      <c r="G15" s="96"/>
      <c r="H15" s="54"/>
      <c r="I15" s="54"/>
      <c r="J15" s="106"/>
      <c r="K15" s="56"/>
      <c r="L15" s="57"/>
      <c r="M15" s="57"/>
      <c r="N15" s="57"/>
      <c r="O15" s="57"/>
      <c r="P15" s="57"/>
    </row>
    <row r="16" spans="1:16" s="84" customFormat="1" ht="16.5" customHeight="1">
      <c r="A16" s="174">
        <f>COUNT(A$13:A15,"&gt;0")+1</f>
        <v>3</v>
      </c>
      <c r="B16" s="33" t="s">
        <v>29</v>
      </c>
      <c r="C16" s="94" t="s">
        <v>224</v>
      </c>
      <c r="D16" s="95" t="s">
        <v>77</v>
      </c>
      <c r="E16" s="98">
        <v>7897</v>
      </c>
      <c r="F16" s="106"/>
      <c r="G16" s="96"/>
      <c r="H16" s="54"/>
      <c r="I16" s="54"/>
      <c r="J16" s="106"/>
      <c r="K16" s="56"/>
      <c r="L16" s="57"/>
      <c r="M16" s="57"/>
      <c r="N16" s="57"/>
      <c r="O16" s="57"/>
      <c r="P16" s="57"/>
    </row>
    <row r="17" spans="1:16" s="84" customFormat="1" ht="16.5" customHeight="1">
      <c r="A17" s="174">
        <f>COUNT(A$13:A16,"&gt;0")+1</f>
        <v>4</v>
      </c>
      <c r="B17" s="33" t="s">
        <v>29</v>
      </c>
      <c r="C17" s="94" t="s">
        <v>303</v>
      </c>
      <c r="D17" s="95" t="s">
        <v>77</v>
      </c>
      <c r="E17" s="98">
        <v>7897</v>
      </c>
      <c r="F17" s="106"/>
      <c r="G17" s="96"/>
      <c r="H17" s="54"/>
      <c r="I17" s="54"/>
      <c r="J17" s="106"/>
      <c r="K17" s="56"/>
      <c r="L17" s="57"/>
      <c r="M17" s="57"/>
      <c r="N17" s="57"/>
      <c r="O17" s="57"/>
      <c r="P17" s="57"/>
    </row>
    <row r="18" spans="1:16" s="84" customFormat="1" ht="16.5" customHeight="1">
      <c r="A18" s="174">
        <f>COUNT(A$13:A17,"&gt;0")+1</f>
        <v>5</v>
      </c>
      <c r="B18" s="33" t="s">
        <v>29</v>
      </c>
      <c r="C18" s="94" t="s">
        <v>230</v>
      </c>
      <c r="D18" s="95" t="s">
        <v>77</v>
      </c>
      <c r="E18" s="98">
        <v>7897</v>
      </c>
      <c r="F18" s="106"/>
      <c r="G18" s="96"/>
      <c r="H18" s="54"/>
      <c r="I18" s="54"/>
      <c r="J18" s="106"/>
      <c r="K18" s="56"/>
      <c r="L18" s="57"/>
      <c r="M18" s="57"/>
      <c r="N18" s="57"/>
      <c r="O18" s="57"/>
      <c r="P18" s="57"/>
    </row>
    <row r="19" spans="1:16" s="84" customFormat="1" ht="39.75" customHeight="1">
      <c r="A19" s="174">
        <f>COUNT(A$13:A18,"&gt;0")+1</f>
        <v>6</v>
      </c>
      <c r="B19" s="33" t="s">
        <v>29</v>
      </c>
      <c r="C19" s="230" t="s">
        <v>433</v>
      </c>
      <c r="D19" s="95" t="s">
        <v>77</v>
      </c>
      <c r="E19" s="98">
        <v>7897</v>
      </c>
      <c r="F19" s="106"/>
      <c r="G19" s="96"/>
      <c r="H19" s="54"/>
      <c r="I19" s="54"/>
      <c r="J19" s="106"/>
      <c r="K19" s="56"/>
      <c r="L19" s="57"/>
      <c r="M19" s="57"/>
      <c r="N19" s="57"/>
      <c r="O19" s="57"/>
      <c r="P19" s="57"/>
    </row>
    <row r="20" spans="1:16" s="85" customFormat="1" ht="16.5" customHeight="1">
      <c r="A20" s="174">
        <f>COUNT(A$13:A19,"&gt;0")+1</f>
        <v>7</v>
      </c>
      <c r="B20" s="48" t="s">
        <v>29</v>
      </c>
      <c r="C20" s="102" t="s">
        <v>304</v>
      </c>
      <c r="D20" s="70" t="s">
        <v>77</v>
      </c>
      <c r="E20" s="98">
        <v>7897</v>
      </c>
      <c r="F20" s="106"/>
      <c r="G20" s="96"/>
      <c r="H20" s="54"/>
      <c r="I20" s="54"/>
      <c r="J20" s="106"/>
      <c r="K20" s="56"/>
      <c r="L20" s="57"/>
      <c r="M20" s="57"/>
      <c r="N20" s="57"/>
      <c r="O20" s="57"/>
      <c r="P20" s="57"/>
    </row>
    <row r="21" spans="1:16" s="84" customFormat="1">
      <c r="A21" s="174"/>
      <c r="B21" s="33"/>
      <c r="C21" s="104" t="s">
        <v>305</v>
      </c>
      <c r="D21" s="95"/>
      <c r="E21" s="95"/>
      <c r="F21" s="106"/>
      <c r="G21" s="96"/>
      <c r="H21" s="54"/>
      <c r="I21" s="54"/>
      <c r="J21" s="106"/>
      <c r="K21" s="56"/>
      <c r="L21" s="57"/>
      <c r="M21" s="57"/>
      <c r="N21" s="57"/>
      <c r="O21" s="57"/>
      <c r="P21" s="57"/>
    </row>
    <row r="22" spans="1:16" s="84" customFormat="1" ht="17.25" customHeight="1">
      <c r="A22" s="174">
        <f>COUNT(A$13:A21,"&gt;0")+1</f>
        <v>8</v>
      </c>
      <c r="B22" s="33" t="s">
        <v>29</v>
      </c>
      <c r="C22" s="94" t="s">
        <v>76</v>
      </c>
      <c r="D22" s="95" t="s">
        <v>77</v>
      </c>
      <c r="E22" s="175">
        <v>3955</v>
      </c>
      <c r="F22" s="106"/>
      <c r="G22" s="96"/>
      <c r="H22" s="54"/>
      <c r="I22" s="54"/>
      <c r="J22" s="55"/>
      <c r="K22" s="56"/>
      <c r="L22" s="57"/>
      <c r="M22" s="57"/>
      <c r="N22" s="57"/>
      <c r="O22" s="57"/>
      <c r="P22" s="57"/>
    </row>
    <row r="23" spans="1:16" s="84" customFormat="1" ht="17.25" customHeight="1">
      <c r="A23" s="174">
        <f>COUNT(A$13:A22,"&gt;0")+1</f>
        <v>9</v>
      </c>
      <c r="B23" s="33" t="s">
        <v>29</v>
      </c>
      <c r="C23" s="94" t="s">
        <v>302</v>
      </c>
      <c r="D23" s="95" t="s">
        <v>77</v>
      </c>
      <c r="E23" s="98">
        <v>3955</v>
      </c>
      <c r="F23" s="106"/>
      <c r="G23" s="96"/>
      <c r="H23" s="54"/>
      <c r="I23" s="54"/>
      <c r="J23" s="106"/>
      <c r="K23" s="56"/>
      <c r="L23" s="57"/>
      <c r="M23" s="57"/>
      <c r="N23" s="57"/>
      <c r="O23" s="57"/>
      <c r="P23" s="57"/>
    </row>
    <row r="24" spans="1:16" s="84" customFormat="1" ht="17.25" customHeight="1">
      <c r="A24" s="174">
        <f>COUNT(A$13:A23,"&gt;0")+1</f>
        <v>10</v>
      </c>
      <c r="B24" s="33" t="s">
        <v>29</v>
      </c>
      <c r="C24" s="94" t="s">
        <v>224</v>
      </c>
      <c r="D24" s="95" t="s">
        <v>77</v>
      </c>
      <c r="E24" s="98">
        <v>3955</v>
      </c>
      <c r="F24" s="106"/>
      <c r="G24" s="96"/>
      <c r="H24" s="54"/>
      <c r="I24" s="54"/>
      <c r="J24" s="106"/>
      <c r="K24" s="56"/>
      <c r="L24" s="57"/>
      <c r="M24" s="57"/>
      <c r="N24" s="57"/>
      <c r="O24" s="57"/>
      <c r="P24" s="57"/>
    </row>
    <row r="25" spans="1:16" s="84" customFormat="1" ht="17.25" customHeight="1">
      <c r="A25" s="174">
        <f>COUNT(A$13:A24,"&gt;0")+1</f>
        <v>11</v>
      </c>
      <c r="B25" s="33" t="s">
        <v>29</v>
      </c>
      <c r="C25" s="94" t="s">
        <v>303</v>
      </c>
      <c r="D25" s="95" t="s">
        <v>77</v>
      </c>
      <c r="E25" s="98">
        <v>3955</v>
      </c>
      <c r="F25" s="106"/>
      <c r="G25" s="96"/>
      <c r="H25" s="54"/>
      <c r="I25" s="54"/>
      <c r="J25" s="106"/>
      <c r="K25" s="56"/>
      <c r="L25" s="57"/>
      <c r="M25" s="57"/>
      <c r="N25" s="57"/>
      <c r="O25" s="57"/>
      <c r="P25" s="57"/>
    </row>
    <row r="26" spans="1:16" s="84" customFormat="1" ht="17.25" customHeight="1">
      <c r="A26" s="174">
        <f>COUNT(A$13:A25,"&gt;0")+1</f>
        <v>12</v>
      </c>
      <c r="B26" s="33" t="s">
        <v>29</v>
      </c>
      <c r="C26" s="94" t="s">
        <v>306</v>
      </c>
      <c r="D26" s="95" t="s">
        <v>77</v>
      </c>
      <c r="E26" s="98">
        <v>3955</v>
      </c>
      <c r="F26" s="106"/>
      <c r="G26" s="96"/>
      <c r="H26" s="54"/>
      <c r="I26" s="54"/>
      <c r="J26" s="106"/>
      <c r="K26" s="56"/>
      <c r="L26" s="57"/>
      <c r="M26" s="57"/>
      <c r="N26" s="57"/>
      <c r="O26" s="57"/>
      <c r="P26" s="57"/>
    </row>
    <row r="27" spans="1:16" s="84" customFormat="1" ht="17.25" customHeight="1">
      <c r="A27" s="174">
        <f>COUNT(A$13:A26,"&gt;0")+1</f>
        <v>13</v>
      </c>
      <c r="B27" s="33" t="s">
        <v>29</v>
      </c>
      <c r="C27" s="94" t="s">
        <v>307</v>
      </c>
      <c r="D27" s="95" t="s">
        <v>77</v>
      </c>
      <c r="E27" s="98">
        <v>3955</v>
      </c>
      <c r="F27" s="106"/>
      <c r="G27" s="96"/>
      <c r="H27" s="54"/>
      <c r="I27" s="54"/>
      <c r="J27" s="106"/>
      <c r="K27" s="56"/>
      <c r="L27" s="57"/>
      <c r="M27" s="57"/>
      <c r="N27" s="57"/>
      <c r="O27" s="57"/>
      <c r="P27" s="57"/>
    </row>
    <row r="28" spans="1:16" s="84" customFormat="1" ht="63.75">
      <c r="A28" s="174">
        <f>COUNT(A$13:A27,"&gt;0")+1</f>
        <v>14</v>
      </c>
      <c r="B28" s="33" t="s">
        <v>29</v>
      </c>
      <c r="C28" s="94" t="s">
        <v>308</v>
      </c>
      <c r="D28" s="95" t="s">
        <v>77</v>
      </c>
      <c r="E28" s="98">
        <v>3955</v>
      </c>
      <c r="F28" s="106"/>
      <c r="G28" s="96"/>
      <c r="H28" s="54"/>
      <c r="I28" s="54"/>
      <c r="J28" s="106"/>
      <c r="K28" s="56"/>
      <c r="L28" s="57"/>
      <c r="M28" s="57"/>
      <c r="N28" s="57"/>
      <c r="O28" s="57"/>
      <c r="P28" s="57"/>
    </row>
    <row r="29" spans="1:16" s="84" customFormat="1">
      <c r="A29" s="174"/>
      <c r="B29" s="33"/>
      <c r="C29" s="104" t="s">
        <v>309</v>
      </c>
      <c r="D29" s="95"/>
      <c r="E29" s="95"/>
      <c r="F29" s="106"/>
      <c r="G29" s="96"/>
      <c r="H29" s="54"/>
      <c r="I29" s="54"/>
      <c r="J29" s="106"/>
      <c r="K29" s="56"/>
      <c r="L29" s="57"/>
      <c r="M29" s="57"/>
      <c r="N29" s="57"/>
      <c r="O29" s="57"/>
      <c r="P29" s="57"/>
    </row>
    <row r="30" spans="1:16" s="84" customFormat="1" ht="15.75" customHeight="1">
      <c r="A30" s="174">
        <f>COUNT(A$13:A29,"&gt;0")+1</f>
        <v>15</v>
      </c>
      <c r="B30" s="33" t="s">
        <v>29</v>
      </c>
      <c r="C30" s="94" t="s">
        <v>76</v>
      </c>
      <c r="D30" s="95" t="s">
        <v>77</v>
      </c>
      <c r="E30" s="175">
        <v>2811</v>
      </c>
      <c r="F30" s="106"/>
      <c r="G30" s="96"/>
      <c r="H30" s="54"/>
      <c r="I30" s="54"/>
      <c r="J30" s="55"/>
      <c r="K30" s="56"/>
      <c r="L30" s="57"/>
      <c r="M30" s="57"/>
      <c r="N30" s="57"/>
      <c r="O30" s="57"/>
      <c r="P30" s="57"/>
    </row>
    <row r="31" spans="1:16" s="84" customFormat="1" ht="15.75" customHeight="1">
      <c r="A31" s="174">
        <f>COUNT(A$13:A30,"&gt;0")+1</f>
        <v>16</v>
      </c>
      <c r="B31" s="33" t="s">
        <v>29</v>
      </c>
      <c r="C31" s="94" t="s">
        <v>302</v>
      </c>
      <c r="D31" s="95" t="s">
        <v>77</v>
      </c>
      <c r="E31" s="98">
        <v>2811</v>
      </c>
      <c r="F31" s="106"/>
      <c r="G31" s="96"/>
      <c r="H31" s="54"/>
      <c r="I31" s="54"/>
      <c r="J31" s="106"/>
      <c r="K31" s="56"/>
      <c r="L31" s="57"/>
      <c r="M31" s="57"/>
      <c r="N31" s="57"/>
      <c r="O31" s="57"/>
      <c r="P31" s="57"/>
    </row>
    <row r="32" spans="1:16" s="84" customFormat="1" ht="15.75" customHeight="1">
      <c r="A32" s="174">
        <f>COUNT(A$13:A31,"&gt;0")+1</f>
        <v>17</v>
      </c>
      <c r="B32" s="33" t="s">
        <v>29</v>
      </c>
      <c r="C32" s="94" t="s">
        <v>224</v>
      </c>
      <c r="D32" s="95" t="s">
        <v>77</v>
      </c>
      <c r="E32" s="98">
        <v>2811</v>
      </c>
      <c r="F32" s="106"/>
      <c r="G32" s="96"/>
      <c r="H32" s="54"/>
      <c r="I32" s="54"/>
      <c r="J32" s="106"/>
      <c r="K32" s="56"/>
      <c r="L32" s="57"/>
      <c r="M32" s="57"/>
      <c r="N32" s="57"/>
      <c r="O32" s="57"/>
      <c r="P32" s="57"/>
    </row>
    <row r="33" spans="1:16" s="84" customFormat="1" ht="15.75" customHeight="1">
      <c r="A33" s="174">
        <f>COUNT(A$13:A32,"&gt;0")+1</f>
        <v>18</v>
      </c>
      <c r="B33" s="33" t="s">
        <v>29</v>
      </c>
      <c r="C33" s="94" t="s">
        <v>303</v>
      </c>
      <c r="D33" s="95" t="s">
        <v>77</v>
      </c>
      <c r="E33" s="98">
        <v>2811</v>
      </c>
      <c r="F33" s="106"/>
      <c r="G33" s="96"/>
      <c r="H33" s="54"/>
      <c r="I33" s="54"/>
      <c r="J33" s="106"/>
      <c r="K33" s="56"/>
      <c r="L33" s="57"/>
      <c r="M33" s="57"/>
      <c r="N33" s="57"/>
      <c r="O33" s="57"/>
      <c r="P33" s="57"/>
    </row>
    <row r="34" spans="1:16" s="84" customFormat="1" ht="15.75" customHeight="1">
      <c r="A34" s="174">
        <f>COUNT(A$13:A33,"&gt;0")+1</f>
        <v>19</v>
      </c>
      <c r="B34" s="33" t="s">
        <v>29</v>
      </c>
      <c r="C34" s="94" t="s">
        <v>306</v>
      </c>
      <c r="D34" s="95" t="s">
        <v>77</v>
      </c>
      <c r="E34" s="98">
        <v>2811</v>
      </c>
      <c r="F34" s="133"/>
      <c r="G34" s="96"/>
      <c r="H34" s="54"/>
      <c r="I34" s="54"/>
      <c r="J34" s="106"/>
      <c r="K34" s="56"/>
      <c r="L34" s="57"/>
      <c r="M34" s="57"/>
      <c r="N34" s="57"/>
      <c r="O34" s="57"/>
      <c r="P34" s="57"/>
    </row>
    <row r="35" spans="1:16" s="84" customFormat="1" ht="15.75" customHeight="1">
      <c r="A35" s="174">
        <f>COUNT(A$13:A34,"&gt;0")+1</f>
        <v>20</v>
      </c>
      <c r="B35" s="33" t="s">
        <v>29</v>
      </c>
      <c r="C35" s="94" t="s">
        <v>307</v>
      </c>
      <c r="D35" s="95" t="s">
        <v>77</v>
      </c>
      <c r="E35" s="98">
        <v>2811</v>
      </c>
      <c r="F35" s="106"/>
      <c r="G35" s="96"/>
      <c r="H35" s="54"/>
      <c r="I35" s="54"/>
      <c r="J35" s="106"/>
      <c r="K35" s="56"/>
      <c r="L35" s="57"/>
      <c r="M35" s="57"/>
      <c r="N35" s="57"/>
      <c r="O35" s="57"/>
      <c r="P35" s="57"/>
    </row>
    <row r="36" spans="1:16" s="84" customFormat="1" ht="63.75">
      <c r="A36" s="174">
        <f>COUNT(A$13:A35,"&gt;0")+1</f>
        <v>21</v>
      </c>
      <c r="B36" s="33" t="s">
        <v>29</v>
      </c>
      <c r="C36" s="94" t="s">
        <v>308</v>
      </c>
      <c r="D36" s="95" t="s">
        <v>77</v>
      </c>
      <c r="E36" s="98">
        <v>2811</v>
      </c>
      <c r="F36" s="106"/>
      <c r="G36" s="96"/>
      <c r="H36" s="54"/>
      <c r="I36" s="54"/>
      <c r="J36" s="106"/>
      <c r="K36" s="56"/>
      <c r="L36" s="57"/>
      <c r="M36" s="57"/>
      <c r="N36" s="57"/>
      <c r="O36" s="57"/>
      <c r="P36" s="57"/>
    </row>
    <row r="37" spans="1:16" s="84" customFormat="1">
      <c r="A37" s="174"/>
      <c r="B37" s="33"/>
      <c r="C37" s="104" t="s">
        <v>309</v>
      </c>
      <c r="D37" s="95"/>
      <c r="E37" s="95"/>
      <c r="F37" s="106"/>
      <c r="G37" s="96"/>
      <c r="H37" s="54"/>
      <c r="I37" s="54"/>
      <c r="J37" s="106"/>
      <c r="K37" s="56"/>
      <c r="L37" s="57"/>
      <c r="M37" s="57"/>
      <c r="N37" s="57"/>
      <c r="O37" s="57"/>
      <c r="P37" s="57"/>
    </row>
    <row r="38" spans="1:16" s="84" customFormat="1" ht="15.75" customHeight="1">
      <c r="A38" s="174">
        <f>COUNT(A$13:A37,"&gt;0")+1</f>
        <v>22</v>
      </c>
      <c r="B38" s="33" t="s">
        <v>29</v>
      </c>
      <c r="C38" s="94" t="s">
        <v>76</v>
      </c>
      <c r="D38" s="95" t="s">
        <v>77</v>
      </c>
      <c r="E38" s="175">
        <v>604</v>
      </c>
      <c r="F38" s="106"/>
      <c r="G38" s="96"/>
      <c r="H38" s="54"/>
      <c r="I38" s="54"/>
      <c r="J38" s="55"/>
      <c r="K38" s="56"/>
      <c r="L38" s="57"/>
      <c r="M38" s="57"/>
      <c r="N38" s="57"/>
      <c r="O38" s="57"/>
      <c r="P38" s="57"/>
    </row>
    <row r="39" spans="1:16" s="84" customFormat="1" ht="15.75" customHeight="1">
      <c r="A39" s="174">
        <f>COUNT(A$13:A38,"&gt;0")+1</f>
        <v>23</v>
      </c>
      <c r="B39" s="33" t="s">
        <v>29</v>
      </c>
      <c r="C39" s="94" t="s">
        <v>302</v>
      </c>
      <c r="D39" s="95" t="s">
        <v>77</v>
      </c>
      <c r="E39" s="98">
        <v>604</v>
      </c>
      <c r="F39" s="106"/>
      <c r="G39" s="96"/>
      <c r="H39" s="54"/>
      <c r="I39" s="54"/>
      <c r="J39" s="106"/>
      <c r="K39" s="56"/>
      <c r="L39" s="57"/>
      <c r="M39" s="57"/>
      <c r="N39" s="57"/>
      <c r="O39" s="57"/>
      <c r="P39" s="57"/>
    </row>
    <row r="40" spans="1:16" s="84" customFormat="1" ht="15.75" customHeight="1">
      <c r="A40" s="174">
        <f>COUNT(A$13:A39,"&gt;0")+1</f>
        <v>24</v>
      </c>
      <c r="B40" s="33" t="s">
        <v>29</v>
      </c>
      <c r="C40" s="94" t="s">
        <v>224</v>
      </c>
      <c r="D40" s="95" t="s">
        <v>77</v>
      </c>
      <c r="E40" s="98">
        <v>604</v>
      </c>
      <c r="F40" s="106"/>
      <c r="G40" s="96"/>
      <c r="H40" s="54"/>
      <c r="I40" s="54"/>
      <c r="J40" s="106"/>
      <c r="K40" s="56"/>
      <c r="L40" s="57"/>
      <c r="M40" s="57"/>
      <c r="N40" s="57"/>
      <c r="O40" s="57"/>
      <c r="P40" s="57"/>
    </row>
    <row r="41" spans="1:16" s="84" customFormat="1" ht="15.75" customHeight="1">
      <c r="A41" s="174">
        <f>COUNT(A$13:A40,"&gt;0")+1</f>
        <v>25</v>
      </c>
      <c r="B41" s="33" t="s">
        <v>29</v>
      </c>
      <c r="C41" s="94" t="s">
        <v>303</v>
      </c>
      <c r="D41" s="95" t="s">
        <v>77</v>
      </c>
      <c r="E41" s="98">
        <v>604</v>
      </c>
      <c r="F41" s="106"/>
      <c r="G41" s="96"/>
      <c r="H41" s="54"/>
      <c r="I41" s="54"/>
      <c r="J41" s="106"/>
      <c r="K41" s="56"/>
      <c r="L41" s="57"/>
      <c r="M41" s="57"/>
      <c r="N41" s="57"/>
      <c r="O41" s="57"/>
      <c r="P41" s="57"/>
    </row>
    <row r="42" spans="1:16" s="84" customFormat="1" ht="15.75" customHeight="1">
      <c r="A42" s="174">
        <f>COUNT(A$13:A41,"&gt;0")+1</f>
        <v>26</v>
      </c>
      <c r="B42" s="33" t="s">
        <v>29</v>
      </c>
      <c r="C42" s="94" t="s">
        <v>306</v>
      </c>
      <c r="D42" s="95" t="s">
        <v>77</v>
      </c>
      <c r="E42" s="98">
        <v>604</v>
      </c>
      <c r="F42" s="106"/>
      <c r="G42" s="96"/>
      <c r="H42" s="54"/>
      <c r="I42" s="54"/>
      <c r="J42" s="106"/>
      <c r="K42" s="56"/>
      <c r="L42" s="57"/>
      <c r="M42" s="57"/>
      <c r="N42" s="57"/>
      <c r="O42" s="57"/>
      <c r="P42" s="57"/>
    </row>
    <row r="43" spans="1:16" s="84" customFormat="1" ht="15.75" customHeight="1">
      <c r="A43" s="174">
        <f>COUNT(A$13:A42,"&gt;0")+1</f>
        <v>27</v>
      </c>
      <c r="B43" s="33" t="s">
        <v>29</v>
      </c>
      <c r="C43" s="94" t="s">
        <v>307</v>
      </c>
      <c r="D43" s="95" t="s">
        <v>77</v>
      </c>
      <c r="E43" s="98">
        <v>604</v>
      </c>
      <c r="F43" s="106"/>
      <c r="G43" s="96"/>
      <c r="H43" s="54"/>
      <c r="I43" s="54"/>
      <c r="J43" s="106"/>
      <c r="K43" s="56"/>
      <c r="L43" s="57"/>
      <c r="M43" s="57"/>
      <c r="N43" s="57"/>
      <c r="O43" s="57"/>
      <c r="P43" s="57"/>
    </row>
    <row r="44" spans="1:16" s="84" customFormat="1" ht="25.5">
      <c r="A44" s="174">
        <f>COUNT(A$13:A43,"&gt;0")+1</f>
        <v>28</v>
      </c>
      <c r="B44" s="33" t="s">
        <v>29</v>
      </c>
      <c r="C44" s="94" t="s">
        <v>310</v>
      </c>
      <c r="D44" s="95" t="s">
        <v>77</v>
      </c>
      <c r="E44" s="98">
        <v>604</v>
      </c>
      <c r="F44" s="106"/>
      <c r="G44" s="96"/>
      <c r="H44" s="54"/>
      <c r="I44" s="54"/>
      <c r="J44" s="106"/>
      <c r="K44" s="56"/>
      <c r="L44" s="57"/>
      <c r="M44" s="57"/>
      <c r="N44" s="57"/>
      <c r="O44" s="57"/>
      <c r="P44" s="57"/>
    </row>
    <row r="45" spans="1:16" s="84" customFormat="1">
      <c r="A45" s="174"/>
      <c r="B45" s="33"/>
      <c r="C45" s="104" t="s">
        <v>311</v>
      </c>
      <c r="D45" s="135"/>
      <c r="E45" s="135"/>
      <c r="F45" s="106"/>
      <c r="G45" s="96"/>
      <c r="H45" s="54"/>
      <c r="I45" s="54"/>
      <c r="J45" s="106"/>
      <c r="K45" s="56"/>
      <c r="L45" s="57"/>
      <c r="M45" s="57"/>
      <c r="N45" s="57"/>
      <c r="O45" s="57"/>
      <c r="P45" s="57"/>
    </row>
    <row r="46" spans="1:16" s="84" customFormat="1" ht="16.5" customHeight="1">
      <c r="A46" s="174">
        <f>COUNT(A$13:A45,"&gt;0")+1</f>
        <v>29</v>
      </c>
      <c r="B46" s="33" t="s">
        <v>29</v>
      </c>
      <c r="C46" s="94" t="s">
        <v>76</v>
      </c>
      <c r="D46" s="95" t="s">
        <v>77</v>
      </c>
      <c r="E46" s="175">
        <v>415</v>
      </c>
      <c r="F46" s="106"/>
      <c r="G46" s="96"/>
      <c r="H46" s="54"/>
      <c r="I46" s="54"/>
      <c r="J46" s="55"/>
      <c r="K46" s="56"/>
      <c r="L46" s="57"/>
      <c r="M46" s="57"/>
      <c r="N46" s="57"/>
      <c r="O46" s="57"/>
      <c r="P46" s="57"/>
    </row>
    <row r="47" spans="1:16" s="84" customFormat="1" ht="16.5" customHeight="1">
      <c r="A47" s="174">
        <f>COUNT(A$13:A46,"&gt;0")+1</f>
        <v>30</v>
      </c>
      <c r="B47" s="33" t="s">
        <v>29</v>
      </c>
      <c r="C47" s="94" t="s">
        <v>255</v>
      </c>
      <c r="D47" s="95" t="s">
        <v>77</v>
      </c>
      <c r="E47" s="98">
        <v>415</v>
      </c>
      <c r="F47" s="106"/>
      <c r="G47" s="96"/>
      <c r="H47" s="54"/>
      <c r="I47" s="54"/>
      <c r="J47" s="106"/>
      <c r="K47" s="56"/>
      <c r="L47" s="57"/>
      <c r="M47" s="57"/>
      <c r="N47" s="57"/>
      <c r="O47" s="57"/>
      <c r="P47" s="57"/>
    </row>
    <row r="48" spans="1:16" s="84" customFormat="1" ht="16.5" customHeight="1">
      <c r="A48" s="174">
        <f>COUNT(A$13:A47,"&gt;0")+1</f>
        <v>31</v>
      </c>
      <c r="B48" s="33" t="s">
        <v>29</v>
      </c>
      <c r="C48" s="94" t="s">
        <v>224</v>
      </c>
      <c r="D48" s="95" t="s">
        <v>77</v>
      </c>
      <c r="E48" s="98">
        <v>415</v>
      </c>
      <c r="F48" s="106"/>
      <c r="G48" s="96"/>
      <c r="H48" s="54"/>
      <c r="I48" s="54"/>
      <c r="J48" s="106"/>
      <c r="K48" s="56"/>
      <c r="L48" s="57"/>
      <c r="M48" s="57"/>
      <c r="N48" s="57"/>
      <c r="O48" s="57"/>
      <c r="P48" s="57"/>
    </row>
    <row r="49" spans="1:16" s="84" customFormat="1" ht="16.5" customHeight="1">
      <c r="A49" s="174">
        <f>COUNT(A$13:A48,"&gt;0")+1</f>
        <v>32</v>
      </c>
      <c r="B49" s="33" t="s">
        <v>29</v>
      </c>
      <c r="C49" s="94" t="s">
        <v>256</v>
      </c>
      <c r="D49" s="95" t="s">
        <v>77</v>
      </c>
      <c r="E49" s="98">
        <v>415</v>
      </c>
      <c r="F49" s="106"/>
      <c r="G49" s="96"/>
      <c r="H49" s="54"/>
      <c r="I49" s="54"/>
      <c r="J49" s="106"/>
      <c r="K49" s="56"/>
      <c r="L49" s="57"/>
      <c r="M49" s="57"/>
      <c r="N49" s="57"/>
      <c r="O49" s="57"/>
      <c r="P49" s="57"/>
    </row>
    <row r="50" spans="1:16" s="84" customFormat="1" ht="16.5" customHeight="1">
      <c r="A50" s="174">
        <f>COUNT(A$13:A49,"&gt;0")+1</f>
        <v>33</v>
      </c>
      <c r="B50" s="33" t="s">
        <v>29</v>
      </c>
      <c r="C50" s="94" t="s">
        <v>312</v>
      </c>
      <c r="D50" s="95" t="s">
        <v>77</v>
      </c>
      <c r="E50" s="98">
        <v>415</v>
      </c>
      <c r="F50" s="106"/>
      <c r="G50" s="96"/>
      <c r="H50" s="54"/>
      <c r="I50" s="54"/>
      <c r="J50" s="106"/>
      <c r="K50" s="56"/>
      <c r="L50" s="57"/>
      <c r="M50" s="57"/>
      <c r="N50" s="57"/>
      <c r="O50" s="57"/>
      <c r="P50" s="57"/>
    </row>
    <row r="51" spans="1:16" s="84" customFormat="1" ht="14.25" customHeight="1">
      <c r="A51" s="176"/>
      <c r="B51" s="33"/>
      <c r="C51" s="104" t="s">
        <v>313</v>
      </c>
      <c r="D51" s="95"/>
      <c r="E51" s="95"/>
      <c r="F51" s="106"/>
      <c r="G51" s="96"/>
      <c r="H51" s="54"/>
      <c r="I51" s="54"/>
      <c r="J51" s="106"/>
      <c r="K51" s="56"/>
      <c r="L51" s="57"/>
      <c r="M51" s="57"/>
      <c r="N51" s="57"/>
      <c r="O51" s="57"/>
      <c r="P51" s="57"/>
    </row>
    <row r="52" spans="1:16" s="84" customFormat="1" ht="25.5">
      <c r="A52" s="176">
        <v>34</v>
      </c>
      <c r="B52" s="33" t="s">
        <v>29</v>
      </c>
      <c r="C52" s="94" t="s">
        <v>314</v>
      </c>
      <c r="D52" s="95" t="s">
        <v>77</v>
      </c>
      <c r="E52" s="98">
        <v>44</v>
      </c>
      <c r="F52" s="106"/>
      <c r="G52" s="96"/>
      <c r="H52" s="54"/>
      <c r="I52" s="54"/>
      <c r="J52" s="106"/>
      <c r="K52" s="56"/>
      <c r="L52" s="57"/>
      <c r="M52" s="57"/>
      <c r="N52" s="57"/>
      <c r="O52" s="57"/>
      <c r="P52" s="57"/>
    </row>
    <row r="53" spans="1:16" s="84" customFormat="1" ht="51">
      <c r="A53" s="176">
        <v>35</v>
      </c>
      <c r="B53" s="33" t="s">
        <v>29</v>
      </c>
      <c r="C53" s="94" t="s">
        <v>315</v>
      </c>
      <c r="D53" s="95" t="s">
        <v>30</v>
      </c>
      <c r="E53" s="98">
        <v>42.18</v>
      </c>
      <c r="F53" s="106"/>
      <c r="G53" s="96"/>
      <c r="H53" s="54"/>
      <c r="I53" s="54"/>
      <c r="J53" s="106"/>
      <c r="K53" s="56"/>
      <c r="L53" s="57"/>
      <c r="M53" s="57"/>
      <c r="N53" s="57"/>
      <c r="O53" s="57"/>
      <c r="P53" s="57"/>
    </row>
    <row r="54" spans="1:16" s="84" customFormat="1" ht="25.5">
      <c r="A54" s="176">
        <v>36</v>
      </c>
      <c r="B54" s="33" t="s">
        <v>29</v>
      </c>
      <c r="C54" s="94" t="s">
        <v>316</v>
      </c>
      <c r="D54" s="95" t="s">
        <v>32</v>
      </c>
      <c r="E54" s="95">
        <v>2</v>
      </c>
      <c r="F54" s="106"/>
      <c r="G54" s="96"/>
      <c r="H54" s="54"/>
      <c r="I54" s="54"/>
      <c r="J54" s="106"/>
      <c r="K54" s="56"/>
      <c r="L54" s="57"/>
      <c r="M54" s="57"/>
      <c r="N54" s="57"/>
      <c r="O54" s="57"/>
      <c r="P54" s="57"/>
    </row>
    <row r="55" spans="1:16" s="84" customFormat="1" ht="25.5">
      <c r="A55" s="176">
        <v>37</v>
      </c>
      <c r="B55" s="33" t="s">
        <v>29</v>
      </c>
      <c r="C55" s="94" t="s">
        <v>317</v>
      </c>
      <c r="D55" s="95" t="s">
        <v>77</v>
      </c>
      <c r="E55" s="98">
        <v>31.72</v>
      </c>
      <c r="F55" s="106"/>
      <c r="G55" s="96"/>
      <c r="H55" s="54"/>
      <c r="I55" s="54"/>
      <c r="J55" s="106"/>
      <c r="K55" s="56"/>
      <c r="L55" s="57"/>
      <c r="M55" s="57"/>
      <c r="N55" s="57"/>
      <c r="O55" s="57"/>
      <c r="P55" s="57"/>
    </row>
    <row r="56" spans="1:16" s="84" customFormat="1" ht="15.75" customHeight="1">
      <c r="A56" s="176"/>
      <c r="B56" s="33"/>
      <c r="C56" s="104" t="s">
        <v>318</v>
      </c>
      <c r="D56" s="95" t="s">
        <v>32</v>
      </c>
      <c r="E56" s="95">
        <v>2</v>
      </c>
      <c r="F56" s="106"/>
      <c r="G56" s="96"/>
      <c r="H56" s="54"/>
      <c r="I56" s="54"/>
      <c r="J56" s="106"/>
      <c r="K56" s="56"/>
      <c r="L56" s="57"/>
      <c r="M56" s="57"/>
      <c r="N56" s="57"/>
      <c r="O56" s="57"/>
      <c r="P56" s="57"/>
    </row>
    <row r="57" spans="1:16" s="84" customFormat="1" ht="15.75" customHeight="1">
      <c r="A57" s="176">
        <v>38</v>
      </c>
      <c r="B57" s="33" t="s">
        <v>29</v>
      </c>
      <c r="C57" s="94" t="s">
        <v>76</v>
      </c>
      <c r="D57" s="95" t="s">
        <v>77</v>
      </c>
      <c r="E57" s="98">
        <v>8.4</v>
      </c>
      <c r="F57" s="106"/>
      <c r="G57" s="96"/>
      <c r="H57" s="54"/>
      <c r="I57" s="54"/>
      <c r="J57" s="106"/>
      <c r="K57" s="56"/>
      <c r="L57" s="57"/>
      <c r="M57" s="57"/>
      <c r="N57" s="57"/>
      <c r="O57" s="57"/>
      <c r="P57" s="57"/>
    </row>
    <row r="58" spans="1:16" s="84" customFormat="1" ht="15.75" customHeight="1">
      <c r="A58" s="177">
        <v>39</v>
      </c>
      <c r="B58" s="48" t="s">
        <v>29</v>
      </c>
      <c r="C58" s="94" t="s">
        <v>319</v>
      </c>
      <c r="D58" s="95" t="s">
        <v>60</v>
      </c>
      <c r="E58" s="98">
        <v>3.4</v>
      </c>
      <c r="F58" s="106"/>
      <c r="G58" s="96"/>
      <c r="H58" s="54"/>
      <c r="I58" s="110"/>
      <c r="J58" s="110"/>
      <c r="K58" s="56"/>
      <c r="L58" s="57"/>
      <c r="M58" s="57"/>
      <c r="N58" s="57"/>
      <c r="O58" s="57"/>
      <c r="P58" s="57"/>
    </row>
    <row r="59" spans="1:16" ht="15.75" customHeight="1">
      <c r="A59" s="177">
        <v>40</v>
      </c>
      <c r="B59" s="48" t="s">
        <v>29</v>
      </c>
      <c r="C59" s="94" t="s">
        <v>320</v>
      </c>
      <c r="D59" s="95" t="s">
        <v>82</v>
      </c>
      <c r="E59" s="178">
        <v>9.8000000000000004E-2</v>
      </c>
      <c r="F59" s="106"/>
      <c r="G59" s="96"/>
      <c r="H59" s="54"/>
      <c r="I59" s="54"/>
      <c r="J59" s="106"/>
      <c r="K59" s="56"/>
      <c r="L59" s="57"/>
      <c r="M59" s="57"/>
      <c r="N59" s="57"/>
      <c r="O59" s="57"/>
      <c r="P59" s="57"/>
    </row>
    <row r="60" spans="1:16" ht="16.5" customHeight="1">
      <c r="A60" s="177"/>
      <c r="B60" s="48"/>
      <c r="C60" s="179" t="s">
        <v>321</v>
      </c>
      <c r="D60" s="95" t="s">
        <v>82</v>
      </c>
      <c r="E60" s="178">
        <v>2.76E-2</v>
      </c>
      <c r="F60" s="106"/>
      <c r="G60" s="96"/>
      <c r="H60" s="54"/>
      <c r="I60" s="54"/>
      <c r="J60" s="106"/>
      <c r="K60" s="56"/>
      <c r="L60" s="57"/>
      <c r="M60" s="57"/>
      <c r="N60" s="57"/>
      <c r="O60" s="57"/>
      <c r="P60" s="57"/>
    </row>
    <row r="61" spans="1:16" ht="16.5" customHeight="1">
      <c r="A61" s="177"/>
      <c r="B61" s="48"/>
      <c r="C61" s="179" t="s">
        <v>322</v>
      </c>
      <c r="D61" s="95" t="s">
        <v>82</v>
      </c>
      <c r="E61" s="178">
        <v>8.5099999999999995E-2</v>
      </c>
      <c r="F61" s="106"/>
      <c r="G61" s="96"/>
      <c r="H61" s="54"/>
      <c r="I61" s="54"/>
      <c r="J61" s="106"/>
      <c r="K61" s="56"/>
      <c r="L61" s="57"/>
      <c r="M61" s="57"/>
      <c r="N61" s="57"/>
      <c r="O61" s="57"/>
      <c r="P61" s="57"/>
    </row>
    <row r="62" spans="1:16" ht="16.5" customHeight="1">
      <c r="A62" s="177"/>
      <c r="B62" s="48"/>
      <c r="C62" s="179" t="s">
        <v>323</v>
      </c>
      <c r="D62" s="95" t="s">
        <v>56</v>
      </c>
      <c r="E62" s="95">
        <v>1</v>
      </c>
      <c r="F62" s="106"/>
      <c r="G62" s="96"/>
      <c r="H62" s="54"/>
      <c r="I62" s="54"/>
      <c r="J62" s="106"/>
      <c r="K62" s="56"/>
      <c r="L62" s="57"/>
      <c r="M62" s="57"/>
      <c r="N62" s="57"/>
      <c r="O62" s="57"/>
      <c r="P62" s="57"/>
    </row>
    <row r="63" spans="1:16" ht="25.5">
      <c r="A63" s="177">
        <v>41</v>
      </c>
      <c r="B63" s="48" t="s">
        <v>29</v>
      </c>
      <c r="C63" s="94" t="s">
        <v>324</v>
      </c>
      <c r="D63" s="95" t="s">
        <v>60</v>
      </c>
      <c r="E63" s="98">
        <v>1.1000000000000001</v>
      </c>
      <c r="F63" s="106"/>
      <c r="G63" s="96"/>
      <c r="H63" s="54"/>
      <c r="I63" s="54"/>
      <c r="J63" s="106"/>
      <c r="K63" s="56"/>
      <c r="L63" s="57"/>
      <c r="M63" s="57"/>
      <c r="N63" s="57"/>
      <c r="O63" s="57"/>
      <c r="P63" s="57"/>
    </row>
    <row r="64" spans="1:16" s="84" customFormat="1" ht="25.5">
      <c r="A64" s="176">
        <v>42</v>
      </c>
      <c r="B64" s="33" t="s">
        <v>29</v>
      </c>
      <c r="C64" s="94" t="s">
        <v>325</v>
      </c>
      <c r="D64" s="95" t="s">
        <v>32</v>
      </c>
      <c r="E64" s="128">
        <v>2</v>
      </c>
      <c r="F64" s="106"/>
      <c r="G64" s="96"/>
      <c r="H64" s="54"/>
      <c r="I64" s="54"/>
      <c r="J64" s="106"/>
      <c r="K64" s="56"/>
      <c r="L64" s="57"/>
      <c r="M64" s="57"/>
      <c r="N64" s="57"/>
      <c r="O64" s="57"/>
      <c r="P64" s="57"/>
    </row>
    <row r="65" spans="1:16" s="84" customFormat="1" ht="25.5">
      <c r="A65" s="176">
        <v>43</v>
      </c>
      <c r="B65" s="33" t="s">
        <v>29</v>
      </c>
      <c r="C65" s="94" t="s">
        <v>326</v>
      </c>
      <c r="D65" s="95" t="s">
        <v>32</v>
      </c>
      <c r="E65" s="128">
        <v>2</v>
      </c>
      <c r="F65" s="106"/>
      <c r="G65" s="96"/>
      <c r="H65" s="54"/>
      <c r="I65" s="54"/>
      <c r="J65" s="106"/>
      <c r="K65" s="56"/>
      <c r="L65" s="57"/>
      <c r="M65" s="57"/>
      <c r="N65" s="57"/>
      <c r="O65" s="57"/>
      <c r="P65" s="57"/>
    </row>
    <row r="66" spans="1:16" s="84" customFormat="1" ht="15" customHeight="1">
      <c r="A66" s="176"/>
      <c r="B66" s="33"/>
      <c r="C66" s="104" t="s">
        <v>327</v>
      </c>
      <c r="D66" s="95"/>
      <c r="E66" s="95"/>
      <c r="F66" s="106"/>
      <c r="G66" s="96"/>
      <c r="H66" s="54"/>
      <c r="I66" s="54"/>
      <c r="J66" s="106"/>
      <c r="K66" s="56"/>
      <c r="L66" s="57"/>
      <c r="M66" s="57"/>
      <c r="N66" s="57"/>
      <c r="O66" s="57"/>
      <c r="P66" s="57"/>
    </row>
    <row r="67" spans="1:16" s="84" customFormat="1" ht="15" customHeight="1">
      <c r="A67" s="176">
        <v>44</v>
      </c>
      <c r="B67" s="33" t="s">
        <v>29</v>
      </c>
      <c r="C67" s="94" t="s">
        <v>76</v>
      </c>
      <c r="D67" s="95" t="s">
        <v>77</v>
      </c>
      <c r="E67" s="98">
        <v>2.04</v>
      </c>
      <c r="F67" s="106"/>
      <c r="G67" s="96"/>
      <c r="H67" s="54"/>
      <c r="I67" s="54"/>
      <c r="J67" s="106"/>
      <c r="K67" s="56"/>
      <c r="L67" s="57"/>
      <c r="M67" s="57"/>
      <c r="N67" s="57"/>
      <c r="O67" s="57"/>
      <c r="P67" s="57"/>
    </row>
    <row r="68" spans="1:16" s="84" customFormat="1" ht="15" customHeight="1">
      <c r="A68" s="177">
        <v>45</v>
      </c>
      <c r="B68" s="48" t="s">
        <v>29</v>
      </c>
      <c r="C68" s="94" t="s">
        <v>319</v>
      </c>
      <c r="D68" s="95" t="s">
        <v>60</v>
      </c>
      <c r="E68" s="98">
        <v>0.7</v>
      </c>
      <c r="F68" s="106"/>
      <c r="G68" s="96"/>
      <c r="H68" s="54"/>
      <c r="I68" s="54"/>
      <c r="J68" s="106"/>
      <c r="K68" s="56"/>
      <c r="L68" s="57"/>
      <c r="M68" s="57"/>
      <c r="N68" s="57"/>
      <c r="O68" s="57"/>
      <c r="P68" s="57"/>
    </row>
    <row r="69" spans="1:16" ht="15" customHeight="1">
      <c r="A69" s="177">
        <v>46</v>
      </c>
      <c r="B69" s="48" t="s">
        <v>29</v>
      </c>
      <c r="C69" s="94" t="s">
        <v>320</v>
      </c>
      <c r="D69" s="95" t="s">
        <v>82</v>
      </c>
      <c r="E69" s="178">
        <v>2.4E-2</v>
      </c>
      <c r="F69" s="106"/>
      <c r="G69" s="96"/>
      <c r="H69" s="54"/>
      <c r="I69" s="54"/>
      <c r="J69" s="106"/>
      <c r="K69" s="56"/>
      <c r="L69" s="57"/>
      <c r="M69" s="57"/>
      <c r="N69" s="57"/>
      <c r="O69" s="57"/>
      <c r="P69" s="57"/>
    </row>
    <row r="70" spans="1:16" ht="17.25" customHeight="1">
      <c r="A70" s="177"/>
      <c r="B70" s="48"/>
      <c r="C70" s="179" t="s">
        <v>322</v>
      </c>
      <c r="D70" s="95" t="s">
        <v>82</v>
      </c>
      <c r="E70" s="178">
        <v>2.76E-2</v>
      </c>
      <c r="F70" s="106"/>
      <c r="G70" s="96"/>
      <c r="H70" s="54"/>
      <c r="I70" s="54"/>
      <c r="J70" s="106"/>
      <c r="K70" s="56"/>
      <c r="L70" s="57"/>
      <c r="M70" s="57"/>
      <c r="N70" s="57"/>
      <c r="O70" s="57"/>
      <c r="P70" s="57"/>
    </row>
    <row r="71" spans="1:16" ht="17.25" customHeight="1">
      <c r="A71" s="177"/>
      <c r="B71" s="48"/>
      <c r="C71" s="179" t="s">
        <v>323</v>
      </c>
      <c r="D71" s="95" t="s">
        <v>56</v>
      </c>
      <c r="E71" s="95">
        <v>1</v>
      </c>
      <c r="F71" s="106"/>
      <c r="G71" s="96"/>
      <c r="H71" s="54"/>
      <c r="I71" s="54"/>
      <c r="J71" s="106"/>
      <c r="K71" s="56"/>
      <c r="L71" s="57"/>
      <c r="M71" s="57"/>
      <c r="N71" s="57"/>
      <c r="O71" s="57"/>
      <c r="P71" s="57"/>
    </row>
    <row r="72" spans="1:16" ht="25.5">
      <c r="A72" s="177">
        <v>47</v>
      </c>
      <c r="B72" s="48" t="s">
        <v>29</v>
      </c>
      <c r="C72" s="94" t="s">
        <v>328</v>
      </c>
      <c r="D72" s="95" t="s">
        <v>60</v>
      </c>
      <c r="E72" s="98">
        <v>0.5</v>
      </c>
      <c r="F72" s="106"/>
      <c r="G72" s="96"/>
      <c r="H72" s="54"/>
      <c r="I72" s="54"/>
      <c r="J72" s="106"/>
      <c r="K72" s="56"/>
      <c r="L72" s="57"/>
      <c r="M72" s="57"/>
      <c r="N72" s="57"/>
      <c r="O72" s="57"/>
      <c r="P72" s="57"/>
    </row>
    <row r="73" spans="1:16" s="84" customFormat="1" ht="25.5">
      <c r="A73" s="176">
        <v>48</v>
      </c>
      <c r="B73" s="33" t="s">
        <v>29</v>
      </c>
      <c r="C73" s="94" t="s">
        <v>317</v>
      </c>
      <c r="D73" s="95" t="s">
        <v>77</v>
      </c>
      <c r="E73" s="98">
        <v>9.76</v>
      </c>
      <c r="F73" s="106"/>
      <c r="G73" s="96"/>
      <c r="H73" s="54"/>
      <c r="I73" s="54"/>
      <c r="J73" s="106"/>
      <c r="K73" s="56"/>
      <c r="L73" s="57"/>
      <c r="M73" s="57"/>
      <c r="N73" s="57"/>
      <c r="O73" s="57"/>
      <c r="P73" s="57"/>
    </row>
    <row r="74" spans="1:16" s="84" customFormat="1" ht="16.5" customHeight="1">
      <c r="A74" s="176">
        <v>49</v>
      </c>
      <c r="B74" s="33" t="s">
        <v>29</v>
      </c>
      <c r="C74" s="94" t="s">
        <v>329</v>
      </c>
      <c r="D74" s="95" t="s">
        <v>32</v>
      </c>
      <c r="E74" s="95">
        <v>1</v>
      </c>
      <c r="F74" s="106"/>
      <c r="G74" s="96"/>
      <c r="H74" s="54"/>
      <c r="I74" s="54"/>
      <c r="J74" s="106"/>
      <c r="K74" s="56"/>
      <c r="L74" s="57"/>
      <c r="M74" s="57"/>
      <c r="N74" s="57"/>
      <c r="O74" s="57"/>
      <c r="P74" s="57"/>
    </row>
    <row r="75" spans="1:16" s="84" customFormat="1" ht="16.5" customHeight="1">
      <c r="A75" s="176">
        <v>50</v>
      </c>
      <c r="B75" s="33" t="s">
        <v>29</v>
      </c>
      <c r="C75" s="230" t="s">
        <v>434</v>
      </c>
      <c r="D75" s="95" t="s">
        <v>77</v>
      </c>
      <c r="E75" s="98">
        <v>36</v>
      </c>
      <c r="F75" s="106"/>
      <c r="G75" s="96"/>
      <c r="H75" s="54"/>
      <c r="I75" s="54"/>
      <c r="J75" s="106"/>
      <c r="K75" s="56"/>
      <c r="L75" s="57"/>
      <c r="M75" s="57"/>
      <c r="N75" s="57"/>
      <c r="O75" s="57"/>
      <c r="P75" s="57"/>
    </row>
    <row r="76" spans="1:16" s="84" customFormat="1" ht="25.5">
      <c r="A76" s="176">
        <v>51</v>
      </c>
      <c r="B76" s="33" t="s">
        <v>29</v>
      </c>
      <c r="C76" s="94" t="s">
        <v>330</v>
      </c>
      <c r="D76" s="95" t="s">
        <v>32</v>
      </c>
      <c r="E76" s="95">
        <v>2</v>
      </c>
      <c r="F76" s="106"/>
      <c r="G76" s="96"/>
      <c r="H76" s="54"/>
      <c r="I76" s="54"/>
      <c r="J76" s="106"/>
      <c r="K76" s="56"/>
      <c r="L76" s="57"/>
      <c r="M76" s="57"/>
      <c r="N76" s="57"/>
      <c r="O76" s="57"/>
      <c r="P76" s="57"/>
    </row>
    <row r="77" spans="1:16" s="84" customFormat="1" ht="51">
      <c r="A77" s="176">
        <v>52</v>
      </c>
      <c r="B77" s="180" t="s">
        <v>29</v>
      </c>
      <c r="C77" s="71" t="s">
        <v>331</v>
      </c>
      <c r="D77" s="70" t="s">
        <v>32</v>
      </c>
      <c r="E77" s="70">
        <v>1</v>
      </c>
      <c r="F77" s="106"/>
      <c r="G77" s="96"/>
      <c r="H77" s="54"/>
      <c r="I77" s="54"/>
      <c r="J77" s="106"/>
      <c r="K77" s="56"/>
      <c r="L77" s="57"/>
      <c r="M77" s="57"/>
      <c r="N77" s="57"/>
      <c r="O77" s="57"/>
      <c r="P77" s="57"/>
    </row>
    <row r="78" spans="1:16" s="84" customFormat="1" ht="13.5" customHeight="1">
      <c r="A78" s="176"/>
      <c r="B78" s="33"/>
      <c r="C78" s="104" t="s">
        <v>332</v>
      </c>
      <c r="D78" s="95"/>
      <c r="E78" s="95"/>
      <c r="F78" s="106"/>
      <c r="G78" s="96"/>
      <c r="H78" s="54"/>
      <c r="I78" s="54"/>
      <c r="J78" s="106"/>
      <c r="K78" s="56"/>
      <c r="L78" s="57"/>
      <c r="M78" s="57"/>
      <c r="N78" s="57"/>
      <c r="O78" s="57"/>
      <c r="P78" s="57"/>
    </row>
    <row r="79" spans="1:16" s="84" customFormat="1" ht="13.5" customHeight="1">
      <c r="A79" s="176">
        <v>53</v>
      </c>
      <c r="B79" s="33" t="s">
        <v>29</v>
      </c>
      <c r="C79" s="94" t="s">
        <v>333</v>
      </c>
      <c r="D79" s="95" t="s">
        <v>32</v>
      </c>
      <c r="E79" s="95">
        <v>1</v>
      </c>
      <c r="F79" s="106"/>
      <c r="G79" s="96"/>
      <c r="H79" s="54"/>
      <c r="I79" s="54"/>
      <c r="J79" s="106"/>
      <c r="K79" s="56"/>
      <c r="L79" s="57"/>
      <c r="M79" s="57"/>
      <c r="N79" s="57"/>
      <c r="O79" s="57"/>
      <c r="P79" s="57"/>
    </row>
    <row r="80" spans="1:16" s="84" customFormat="1" ht="13.5" customHeight="1">
      <c r="A80" s="176">
        <v>54</v>
      </c>
      <c r="B80" s="33" t="s">
        <v>29</v>
      </c>
      <c r="C80" s="230" t="s">
        <v>435</v>
      </c>
      <c r="D80" s="95" t="s">
        <v>77</v>
      </c>
      <c r="E80" s="98">
        <v>24</v>
      </c>
      <c r="F80" s="106"/>
      <c r="G80" s="96"/>
      <c r="H80" s="54"/>
      <c r="I80" s="54"/>
      <c r="J80" s="106"/>
      <c r="K80" s="56"/>
      <c r="L80" s="57"/>
      <c r="M80" s="57"/>
      <c r="N80" s="57"/>
      <c r="O80" s="57"/>
      <c r="P80" s="57"/>
    </row>
    <row r="81" spans="1:16" s="84" customFormat="1" ht="25.5">
      <c r="A81" s="176">
        <v>55</v>
      </c>
      <c r="B81" s="33" t="s">
        <v>29</v>
      </c>
      <c r="C81" s="94" t="s">
        <v>317</v>
      </c>
      <c r="D81" s="95" t="s">
        <v>77</v>
      </c>
      <c r="E81" s="98">
        <v>18</v>
      </c>
      <c r="F81" s="106"/>
      <c r="G81" s="96"/>
      <c r="H81" s="54"/>
      <c r="I81" s="54"/>
      <c r="J81" s="106"/>
      <c r="K81" s="56"/>
      <c r="L81" s="57"/>
      <c r="M81" s="57"/>
      <c r="N81" s="57"/>
      <c r="O81" s="57"/>
      <c r="P81" s="57"/>
    </row>
    <row r="82" spans="1:16" s="84" customFormat="1">
      <c r="A82" s="176"/>
      <c r="B82" s="33"/>
      <c r="C82" s="104" t="s">
        <v>334</v>
      </c>
      <c r="D82" s="95"/>
      <c r="E82" s="95"/>
      <c r="F82" s="106"/>
      <c r="G82" s="96"/>
      <c r="H82" s="54"/>
      <c r="I82" s="54"/>
      <c r="J82" s="106"/>
      <c r="K82" s="56"/>
      <c r="L82" s="57"/>
      <c r="M82" s="57"/>
      <c r="N82" s="57"/>
      <c r="O82" s="57"/>
      <c r="P82" s="57"/>
    </row>
    <row r="83" spans="1:16" s="84" customFormat="1" ht="15.75" customHeight="1">
      <c r="A83" s="176">
        <v>58</v>
      </c>
      <c r="B83" s="33" t="s">
        <v>29</v>
      </c>
      <c r="C83" s="94" t="s">
        <v>76</v>
      </c>
      <c r="D83" s="95" t="s">
        <v>77</v>
      </c>
      <c r="E83" s="98">
        <v>4.9000000000000004</v>
      </c>
      <c r="F83" s="106"/>
      <c r="G83" s="96"/>
      <c r="H83" s="54"/>
      <c r="I83" s="54"/>
      <c r="J83" s="106"/>
      <c r="K83" s="56"/>
      <c r="L83" s="57"/>
      <c r="M83" s="57"/>
      <c r="N83" s="57"/>
      <c r="O83" s="57"/>
      <c r="P83" s="57"/>
    </row>
    <row r="84" spans="1:16" s="84" customFormat="1" ht="15.75" customHeight="1">
      <c r="A84" s="177">
        <v>59</v>
      </c>
      <c r="B84" s="48" t="s">
        <v>29</v>
      </c>
      <c r="C84" s="94" t="s">
        <v>319</v>
      </c>
      <c r="D84" s="95" t="s">
        <v>60</v>
      </c>
      <c r="E84" s="98">
        <v>1.8</v>
      </c>
      <c r="F84" s="106"/>
      <c r="G84" s="96"/>
      <c r="H84" s="54"/>
      <c r="I84" s="54"/>
      <c r="J84" s="106"/>
      <c r="K84" s="56"/>
      <c r="L84" s="57"/>
      <c r="M84" s="57"/>
      <c r="N84" s="57"/>
      <c r="O84" s="57"/>
      <c r="P84" s="57"/>
    </row>
    <row r="85" spans="1:16" ht="15.75" customHeight="1">
      <c r="A85" s="177">
        <v>60</v>
      </c>
      <c r="B85" s="48" t="s">
        <v>29</v>
      </c>
      <c r="C85" s="94" t="s">
        <v>320</v>
      </c>
      <c r="D85" s="95" t="s">
        <v>82</v>
      </c>
      <c r="E85" s="178">
        <v>6.3E-2</v>
      </c>
      <c r="F85" s="106"/>
      <c r="G85" s="96"/>
      <c r="H85" s="54"/>
      <c r="I85" s="54"/>
      <c r="J85" s="106"/>
      <c r="K85" s="56"/>
      <c r="L85" s="57"/>
      <c r="M85" s="57"/>
      <c r="N85" s="57"/>
      <c r="O85" s="57"/>
      <c r="P85" s="57"/>
    </row>
    <row r="86" spans="1:16" ht="15.75" customHeight="1">
      <c r="A86" s="177"/>
      <c r="B86" s="48"/>
      <c r="C86" s="179" t="s">
        <v>321</v>
      </c>
      <c r="D86" s="95" t="s">
        <v>82</v>
      </c>
      <c r="E86" s="178">
        <v>1.7250000000000001E-2</v>
      </c>
      <c r="F86" s="106"/>
      <c r="G86" s="96"/>
      <c r="H86" s="54"/>
      <c r="I86" s="54"/>
      <c r="J86" s="106"/>
      <c r="K86" s="56"/>
      <c r="L86" s="57"/>
      <c r="M86" s="57"/>
      <c r="N86" s="57"/>
      <c r="O86" s="57"/>
      <c r="P86" s="57"/>
    </row>
    <row r="87" spans="1:16" ht="15.75" customHeight="1">
      <c r="A87" s="177"/>
      <c r="B87" s="48"/>
      <c r="C87" s="179" t="s">
        <v>322</v>
      </c>
      <c r="D87" s="95" t="s">
        <v>82</v>
      </c>
      <c r="E87" s="178">
        <v>5.5199999999999999E-2</v>
      </c>
      <c r="F87" s="106"/>
      <c r="G87" s="96"/>
      <c r="H87" s="54"/>
      <c r="I87" s="54"/>
      <c r="J87" s="106"/>
      <c r="K87" s="56"/>
      <c r="L87" s="57"/>
      <c r="M87" s="57"/>
      <c r="N87" s="57"/>
      <c r="O87" s="57"/>
      <c r="P87" s="57"/>
    </row>
    <row r="88" spans="1:16" ht="15.75" customHeight="1">
      <c r="A88" s="177"/>
      <c r="B88" s="48"/>
      <c r="C88" s="179" t="s">
        <v>323</v>
      </c>
      <c r="D88" s="95" t="s">
        <v>56</v>
      </c>
      <c r="E88" s="95">
        <v>1</v>
      </c>
      <c r="F88" s="106"/>
      <c r="G88" s="96"/>
      <c r="H88" s="54"/>
      <c r="I88" s="54"/>
      <c r="J88" s="106"/>
      <c r="K88" s="56"/>
      <c r="L88" s="57"/>
      <c r="M88" s="57"/>
      <c r="N88" s="57"/>
      <c r="O88" s="57"/>
      <c r="P88" s="57"/>
    </row>
    <row r="89" spans="1:16" ht="25.5">
      <c r="A89" s="177">
        <v>61</v>
      </c>
      <c r="B89" s="48" t="s">
        <v>29</v>
      </c>
      <c r="C89" s="94" t="s">
        <v>324</v>
      </c>
      <c r="D89" s="95" t="s">
        <v>60</v>
      </c>
      <c r="E89" s="98">
        <v>0.75</v>
      </c>
      <c r="F89" s="106"/>
      <c r="G89" s="96"/>
      <c r="H89" s="54"/>
      <c r="I89" s="54"/>
      <c r="J89" s="106"/>
      <c r="K89" s="56"/>
      <c r="L89" s="57"/>
      <c r="M89" s="57"/>
      <c r="N89" s="57"/>
      <c r="O89" s="57"/>
      <c r="P89" s="57"/>
    </row>
    <row r="90" spans="1:16" s="84" customFormat="1" ht="27.75" customHeight="1">
      <c r="A90" s="176">
        <v>62</v>
      </c>
      <c r="B90" s="33" t="s">
        <v>29</v>
      </c>
      <c r="C90" s="94" t="s">
        <v>335</v>
      </c>
      <c r="D90" s="95" t="s">
        <v>32</v>
      </c>
      <c r="E90" s="128">
        <v>1</v>
      </c>
      <c r="F90" s="106"/>
      <c r="G90" s="96"/>
      <c r="H90" s="54"/>
      <c r="I90" s="54"/>
      <c r="J90" s="106"/>
      <c r="K90" s="56"/>
      <c r="L90" s="57"/>
      <c r="M90" s="57"/>
      <c r="N90" s="57"/>
      <c r="O90" s="57"/>
      <c r="P90" s="57"/>
    </row>
    <row r="91" spans="1:16" s="84" customFormat="1">
      <c r="A91" s="176"/>
      <c r="B91" s="33"/>
      <c r="C91" s="181" t="s">
        <v>336</v>
      </c>
      <c r="D91" s="95"/>
      <c r="E91" s="95"/>
      <c r="F91" s="106"/>
      <c r="G91" s="96"/>
      <c r="H91" s="54"/>
      <c r="I91" s="54"/>
      <c r="J91" s="106"/>
      <c r="K91" s="56"/>
      <c r="L91" s="57"/>
      <c r="M91" s="57"/>
      <c r="N91" s="57"/>
      <c r="O91" s="57"/>
      <c r="P91" s="57"/>
    </row>
    <row r="92" spans="1:16" s="84" customFormat="1" ht="14.25" customHeight="1">
      <c r="A92" s="176">
        <v>63</v>
      </c>
      <c r="B92" s="33" t="s">
        <v>29</v>
      </c>
      <c r="C92" s="94" t="s">
        <v>76</v>
      </c>
      <c r="D92" s="95" t="s">
        <v>77</v>
      </c>
      <c r="E92" s="98">
        <v>17.64</v>
      </c>
      <c r="F92" s="106"/>
      <c r="G92" s="96"/>
      <c r="H92" s="54"/>
      <c r="I92" s="54"/>
      <c r="J92" s="106"/>
      <c r="K92" s="56"/>
      <c r="L92" s="57"/>
      <c r="M92" s="57"/>
      <c r="N92" s="57"/>
      <c r="O92" s="57"/>
      <c r="P92" s="57"/>
    </row>
    <row r="93" spans="1:16" s="84" customFormat="1" ht="14.25" customHeight="1">
      <c r="A93" s="177">
        <v>64</v>
      </c>
      <c r="B93" s="48" t="s">
        <v>29</v>
      </c>
      <c r="C93" s="94" t="s">
        <v>319</v>
      </c>
      <c r="D93" s="95" t="s">
        <v>60</v>
      </c>
      <c r="E93" s="98">
        <v>6.2</v>
      </c>
      <c r="F93" s="106"/>
      <c r="G93" s="96"/>
      <c r="H93" s="54"/>
      <c r="I93" s="54"/>
      <c r="J93" s="106"/>
      <c r="K93" s="56"/>
      <c r="L93" s="57"/>
      <c r="M93" s="57"/>
      <c r="N93" s="57"/>
      <c r="O93" s="57"/>
      <c r="P93" s="57"/>
    </row>
    <row r="94" spans="1:16" ht="14.25" customHeight="1">
      <c r="A94" s="177">
        <v>65</v>
      </c>
      <c r="B94" s="48" t="s">
        <v>29</v>
      </c>
      <c r="C94" s="94" t="s">
        <v>320</v>
      </c>
      <c r="D94" s="95" t="s">
        <v>82</v>
      </c>
      <c r="E94" s="178">
        <v>0.626</v>
      </c>
      <c r="F94" s="106"/>
      <c r="G94" s="96"/>
      <c r="H94" s="54"/>
      <c r="I94" s="54"/>
      <c r="J94" s="106"/>
      <c r="K94" s="56"/>
      <c r="L94" s="57"/>
      <c r="M94" s="57"/>
      <c r="N94" s="57"/>
      <c r="O94" s="57"/>
      <c r="P94" s="57"/>
    </row>
    <row r="95" spans="1:16" ht="14.25" customHeight="1">
      <c r="A95" s="177"/>
      <c r="B95" s="48"/>
      <c r="C95" s="179" t="s">
        <v>321</v>
      </c>
      <c r="D95" s="95" t="s">
        <v>82</v>
      </c>
      <c r="E95" s="178">
        <v>1.84E-2</v>
      </c>
      <c r="F95" s="106"/>
      <c r="G95" s="96"/>
      <c r="H95" s="54"/>
      <c r="I95" s="54"/>
      <c r="J95" s="106"/>
      <c r="K95" s="56"/>
      <c r="L95" s="57"/>
      <c r="M95" s="57"/>
      <c r="N95" s="57"/>
      <c r="O95" s="57"/>
      <c r="P95" s="57"/>
    </row>
    <row r="96" spans="1:16" ht="14.25" customHeight="1">
      <c r="A96" s="177"/>
      <c r="B96" s="48"/>
      <c r="C96" s="179" t="s">
        <v>322</v>
      </c>
      <c r="D96" s="95" t="s">
        <v>82</v>
      </c>
      <c r="E96" s="178">
        <v>0.70150000000000001</v>
      </c>
      <c r="F96" s="106"/>
      <c r="G96" s="96"/>
      <c r="H96" s="54"/>
      <c r="I96" s="54"/>
      <c r="J96" s="106"/>
      <c r="K96" s="56"/>
      <c r="L96" s="57"/>
      <c r="M96" s="57"/>
      <c r="N96" s="57"/>
      <c r="O96" s="57"/>
      <c r="P96" s="57"/>
    </row>
    <row r="97" spans="1:16" ht="14.25" customHeight="1">
      <c r="A97" s="177"/>
      <c r="B97" s="48"/>
      <c r="C97" s="179" t="s">
        <v>323</v>
      </c>
      <c r="D97" s="95" t="s">
        <v>56</v>
      </c>
      <c r="E97" s="95">
        <v>1</v>
      </c>
      <c r="F97" s="106"/>
      <c r="G97" s="96"/>
      <c r="H97" s="54"/>
      <c r="I97" s="54"/>
      <c r="J97" s="106"/>
      <c r="K97" s="56"/>
      <c r="L97" s="57"/>
      <c r="M97" s="57"/>
      <c r="N97" s="57"/>
      <c r="O97" s="57"/>
      <c r="P97" s="57"/>
    </row>
    <row r="98" spans="1:16" ht="25.5">
      <c r="A98" s="177">
        <v>66</v>
      </c>
      <c r="B98" s="48" t="s">
        <v>29</v>
      </c>
      <c r="C98" s="94" t="s">
        <v>328</v>
      </c>
      <c r="D98" s="95" t="s">
        <v>60</v>
      </c>
      <c r="E98" s="98">
        <v>5.6</v>
      </c>
      <c r="F98" s="106"/>
      <c r="G98" s="96"/>
      <c r="H98" s="54"/>
      <c r="I98" s="54"/>
      <c r="J98" s="106"/>
      <c r="K98" s="56"/>
      <c r="L98" s="57"/>
      <c r="M98" s="57"/>
      <c r="N98" s="57"/>
      <c r="O98" s="57"/>
      <c r="P98" s="57"/>
    </row>
    <row r="99" spans="1:16" s="84" customFormat="1" ht="15.75" customHeight="1">
      <c r="A99" s="176">
        <v>67</v>
      </c>
      <c r="B99" s="48" t="s">
        <v>29</v>
      </c>
      <c r="C99" s="94" t="s">
        <v>337</v>
      </c>
      <c r="D99" s="95" t="s">
        <v>77</v>
      </c>
      <c r="E99" s="98">
        <v>4.620000000000001</v>
      </c>
      <c r="F99" s="106"/>
      <c r="G99" s="96"/>
      <c r="H99" s="54"/>
      <c r="I99" s="54"/>
      <c r="J99" s="106"/>
      <c r="K99" s="56"/>
      <c r="L99" s="57"/>
      <c r="M99" s="57"/>
      <c r="N99" s="57"/>
      <c r="O99" s="57"/>
      <c r="P99" s="57"/>
    </row>
    <row r="100" spans="1:16" s="84" customFormat="1" ht="15.75" customHeight="1">
      <c r="A100" s="176">
        <v>68</v>
      </c>
      <c r="B100" s="33" t="s">
        <v>29</v>
      </c>
      <c r="C100" s="94" t="s">
        <v>338</v>
      </c>
      <c r="D100" s="95" t="s">
        <v>77</v>
      </c>
      <c r="E100" s="98">
        <v>22</v>
      </c>
      <c r="F100" s="106"/>
      <c r="G100" s="96"/>
      <c r="H100" s="54"/>
      <c r="I100" s="54"/>
      <c r="J100" s="106"/>
      <c r="K100" s="56"/>
      <c r="L100" s="57"/>
      <c r="M100" s="57"/>
      <c r="N100" s="57"/>
      <c r="O100" s="57"/>
      <c r="P100" s="57"/>
    </row>
    <row r="101" spans="1:16" s="84" customFormat="1" ht="15.75" customHeight="1">
      <c r="A101" s="176">
        <v>69</v>
      </c>
      <c r="B101" s="33" t="s">
        <v>29</v>
      </c>
      <c r="C101" s="94" t="s">
        <v>339</v>
      </c>
      <c r="D101" s="95" t="s">
        <v>60</v>
      </c>
      <c r="E101" s="98">
        <v>4</v>
      </c>
      <c r="F101" s="106"/>
      <c r="G101" s="96"/>
      <c r="H101" s="54"/>
      <c r="I101" s="54"/>
      <c r="J101" s="106"/>
      <c r="K101" s="56"/>
      <c r="L101" s="57"/>
      <c r="M101" s="57"/>
      <c r="N101" s="57"/>
      <c r="O101" s="57"/>
      <c r="P101" s="57"/>
    </row>
    <row r="102" spans="1:16" s="84" customFormat="1">
      <c r="A102" s="176"/>
      <c r="B102" s="33"/>
      <c r="C102" s="104" t="s">
        <v>340</v>
      </c>
      <c r="D102" s="95"/>
      <c r="E102" s="98"/>
      <c r="F102" s="106"/>
      <c r="G102" s="96"/>
      <c r="H102" s="54"/>
      <c r="I102" s="54"/>
      <c r="J102" s="106"/>
      <c r="K102" s="56"/>
      <c r="L102" s="57"/>
      <c r="M102" s="57"/>
      <c r="N102" s="57"/>
      <c r="O102" s="57"/>
      <c r="P102" s="57"/>
    </row>
    <row r="103" spans="1:16" s="84" customFormat="1" ht="25.5">
      <c r="A103" s="176">
        <v>70</v>
      </c>
      <c r="B103" s="33" t="s">
        <v>29</v>
      </c>
      <c r="C103" s="94" t="s">
        <v>341</v>
      </c>
      <c r="D103" s="95" t="s">
        <v>30</v>
      </c>
      <c r="E103" s="98">
        <v>913</v>
      </c>
      <c r="F103" s="106"/>
      <c r="G103" s="96"/>
      <c r="H103" s="54"/>
      <c r="I103" s="54"/>
      <c r="J103" s="106"/>
      <c r="K103" s="56"/>
      <c r="L103" s="57"/>
      <c r="M103" s="57"/>
      <c r="N103" s="57"/>
      <c r="O103" s="57"/>
      <c r="P103" s="57"/>
    </row>
    <row r="104" spans="1:16" s="84" customFormat="1">
      <c r="A104" s="176"/>
      <c r="B104" s="33"/>
      <c r="C104" s="104" t="s">
        <v>342</v>
      </c>
      <c r="D104" s="95"/>
      <c r="E104" s="98"/>
      <c r="F104" s="106"/>
      <c r="G104" s="96"/>
      <c r="H104" s="54"/>
      <c r="I104" s="54"/>
      <c r="J104" s="106"/>
      <c r="K104" s="56"/>
      <c r="L104" s="57"/>
      <c r="M104" s="57"/>
      <c r="N104" s="57"/>
      <c r="O104" s="57"/>
      <c r="P104" s="57"/>
    </row>
    <row r="105" spans="1:16" s="84" customFormat="1" ht="25.5">
      <c r="A105" s="176">
        <v>78</v>
      </c>
      <c r="B105" s="33" t="s">
        <v>29</v>
      </c>
      <c r="C105" s="94" t="s">
        <v>343</v>
      </c>
      <c r="D105" s="95" t="s">
        <v>30</v>
      </c>
      <c r="E105" s="98">
        <v>64</v>
      </c>
      <c r="F105" s="106"/>
      <c r="G105" s="96"/>
      <c r="H105" s="54"/>
      <c r="I105" s="54"/>
      <c r="J105" s="106"/>
      <c r="K105" s="56"/>
      <c r="L105" s="57"/>
      <c r="M105" s="57"/>
      <c r="N105" s="57"/>
      <c r="O105" s="57"/>
      <c r="P105" s="57"/>
    </row>
    <row r="106" spans="1:16" s="84" customFormat="1" ht="25.5">
      <c r="A106" s="176">
        <v>79</v>
      </c>
      <c r="B106" s="33" t="s">
        <v>29</v>
      </c>
      <c r="C106" s="94" t="s">
        <v>344</v>
      </c>
      <c r="D106" s="95" t="s">
        <v>30</v>
      </c>
      <c r="E106" s="98">
        <v>163.66</v>
      </c>
      <c r="F106" s="106"/>
      <c r="G106" s="96"/>
      <c r="H106" s="54"/>
      <c r="I106" s="54"/>
      <c r="J106" s="106"/>
      <c r="K106" s="56"/>
      <c r="L106" s="57"/>
      <c r="M106" s="57"/>
      <c r="N106" s="57"/>
      <c r="O106" s="57"/>
      <c r="P106" s="57"/>
    </row>
    <row r="107" spans="1:16" s="84" customFormat="1" ht="25.5">
      <c r="A107" s="176">
        <v>80</v>
      </c>
      <c r="B107" s="33" t="s">
        <v>29</v>
      </c>
      <c r="C107" s="94" t="s">
        <v>345</v>
      </c>
      <c r="D107" s="95" t="s">
        <v>30</v>
      </c>
      <c r="E107" s="98">
        <v>132.68</v>
      </c>
      <c r="F107" s="106"/>
      <c r="G107" s="96"/>
      <c r="H107" s="54"/>
      <c r="I107" s="54"/>
      <c r="J107" s="106"/>
      <c r="K107" s="56"/>
      <c r="L107" s="57"/>
      <c r="M107" s="57"/>
      <c r="N107" s="57"/>
      <c r="O107" s="57"/>
      <c r="P107" s="57"/>
    </row>
    <row r="108" spans="1:16" s="84" customFormat="1" ht="25.5">
      <c r="A108" s="176">
        <v>81</v>
      </c>
      <c r="B108" s="33" t="s">
        <v>29</v>
      </c>
      <c r="C108" s="94" t="s">
        <v>346</v>
      </c>
      <c r="D108" s="95" t="s">
        <v>30</v>
      </c>
      <c r="E108" s="98">
        <v>33.479999999999997</v>
      </c>
      <c r="F108" s="106"/>
      <c r="G108" s="96"/>
      <c r="H108" s="54"/>
      <c r="I108" s="54"/>
      <c r="J108" s="106"/>
      <c r="K108" s="56"/>
      <c r="L108" s="57"/>
      <c r="M108" s="57"/>
      <c r="N108" s="57"/>
      <c r="O108" s="57"/>
      <c r="P108" s="57"/>
    </row>
    <row r="109" spans="1:16" s="84" customFormat="1" ht="25.5">
      <c r="A109" s="176">
        <v>82</v>
      </c>
      <c r="B109" s="33" t="s">
        <v>29</v>
      </c>
      <c r="C109" s="94" t="s">
        <v>347</v>
      </c>
      <c r="D109" s="95" t="s">
        <v>30</v>
      </c>
      <c r="E109" s="98">
        <v>27.82</v>
      </c>
      <c r="F109" s="106"/>
      <c r="G109" s="96"/>
      <c r="H109" s="54"/>
      <c r="I109" s="54"/>
      <c r="J109" s="106"/>
      <c r="K109" s="56"/>
      <c r="L109" s="57"/>
      <c r="M109" s="57"/>
      <c r="N109" s="57"/>
      <c r="O109" s="57"/>
      <c r="P109" s="57"/>
    </row>
    <row r="110" spans="1:16" s="84" customFormat="1" ht="25.5">
      <c r="A110" s="176">
        <v>83</v>
      </c>
      <c r="B110" s="33" t="s">
        <v>29</v>
      </c>
      <c r="C110" s="94" t="s">
        <v>348</v>
      </c>
      <c r="D110" s="95" t="s">
        <v>30</v>
      </c>
      <c r="E110" s="98">
        <v>44.14</v>
      </c>
      <c r="F110" s="106"/>
      <c r="G110" s="96"/>
      <c r="H110" s="54"/>
      <c r="I110" s="54"/>
      <c r="J110" s="106"/>
      <c r="K110" s="56"/>
      <c r="L110" s="57"/>
      <c r="M110" s="57"/>
      <c r="N110" s="57"/>
      <c r="O110" s="57"/>
      <c r="P110" s="57"/>
    </row>
    <row r="111" spans="1:16" s="84" customFormat="1" ht="25.5">
      <c r="A111" s="176">
        <v>84</v>
      </c>
      <c r="B111" s="33" t="s">
        <v>29</v>
      </c>
      <c r="C111" s="94" t="s">
        <v>349</v>
      </c>
      <c r="D111" s="95" t="s">
        <v>56</v>
      </c>
      <c r="E111" s="128">
        <v>10</v>
      </c>
      <c r="F111" s="106"/>
      <c r="G111" s="96"/>
      <c r="H111" s="54"/>
      <c r="I111" s="54"/>
      <c r="J111" s="106"/>
      <c r="K111" s="56"/>
      <c r="L111" s="57"/>
      <c r="M111" s="57"/>
      <c r="N111" s="57"/>
      <c r="O111" s="57"/>
      <c r="P111" s="57"/>
    </row>
    <row r="112" spans="1:16" s="84" customFormat="1" ht="17.25" customHeight="1">
      <c r="A112" s="176"/>
      <c r="B112" s="33"/>
      <c r="C112" s="104" t="s">
        <v>350</v>
      </c>
      <c r="D112" s="95"/>
      <c r="E112" s="95"/>
      <c r="F112" s="106"/>
      <c r="G112" s="96"/>
      <c r="H112" s="54"/>
      <c r="I112" s="54"/>
      <c r="J112" s="106"/>
      <c r="K112" s="56"/>
      <c r="L112" s="57"/>
      <c r="M112" s="57"/>
      <c r="N112" s="57"/>
      <c r="O112" s="57"/>
      <c r="P112" s="57"/>
    </row>
    <row r="113" spans="1:16" s="84" customFormat="1" ht="17.25" customHeight="1">
      <c r="A113" s="176">
        <v>85</v>
      </c>
      <c r="B113" s="33" t="s">
        <v>29</v>
      </c>
      <c r="C113" s="94" t="s">
        <v>351</v>
      </c>
      <c r="D113" s="95" t="s">
        <v>56</v>
      </c>
      <c r="E113" s="95">
        <v>1</v>
      </c>
      <c r="F113" s="106"/>
      <c r="G113" s="96"/>
      <c r="H113" s="54"/>
      <c r="I113" s="54"/>
      <c r="J113" s="106"/>
      <c r="K113" s="56"/>
      <c r="L113" s="57"/>
      <c r="M113" s="57"/>
      <c r="N113" s="57"/>
      <c r="O113" s="57"/>
      <c r="P113" s="57"/>
    </row>
    <row r="114" spans="1:16">
      <c r="A114" s="182"/>
      <c r="B114" s="61"/>
      <c r="D114" s="61"/>
      <c r="E114" s="61"/>
      <c r="F114" s="63"/>
      <c r="G114" s="63"/>
      <c r="H114" s="63"/>
      <c r="I114" s="63"/>
      <c r="J114" s="64"/>
      <c r="K114" s="64" t="s">
        <v>34</v>
      </c>
      <c r="L114" s="65">
        <f>SUM(L$13:L113)</f>
        <v>0</v>
      </c>
      <c r="M114" s="65">
        <f>SUM(M$13:M113)</f>
        <v>0</v>
      </c>
      <c r="N114" s="65">
        <f>SUM(N$13:N113)</f>
        <v>0</v>
      </c>
      <c r="O114" s="65">
        <f>SUM(O$13:O113)</f>
        <v>0</v>
      </c>
      <c r="P114" s="65">
        <f>SUM(P$13:P113)</f>
        <v>0</v>
      </c>
    </row>
    <row r="115" spans="1:16">
      <c r="A115" s="182"/>
      <c r="B115" s="61"/>
      <c r="D115" s="61"/>
      <c r="E115" s="61"/>
      <c r="F115" s="63"/>
      <c r="G115" s="63"/>
      <c r="H115" s="63"/>
      <c r="I115" s="63"/>
      <c r="J115" s="63"/>
      <c r="K115" s="63"/>
      <c r="L115" s="63"/>
      <c r="M115" s="63"/>
      <c r="N115" s="63"/>
      <c r="O115" s="63"/>
      <c r="P115" s="63"/>
    </row>
    <row r="116" spans="1:16" s="66" customFormat="1" ht="15">
      <c r="A116" s="183"/>
      <c r="B116" s="217" t="s">
        <v>396</v>
      </c>
      <c r="C116" s="218"/>
      <c r="D116"/>
      <c r="E116" s="39"/>
      <c r="F116" s="67"/>
      <c r="G116" s="67"/>
      <c r="H116" s="67"/>
      <c r="I116" s="67"/>
      <c r="J116" s="67"/>
      <c r="K116" s="68"/>
    </row>
    <row r="117" spans="1:16" s="66" customFormat="1" ht="15">
      <c r="A117" s="183"/>
      <c r="B117" s="217"/>
      <c r="C117" s="208" t="s">
        <v>397</v>
      </c>
      <c r="D117"/>
      <c r="E117" s="39"/>
      <c r="F117" s="67"/>
      <c r="G117" s="67"/>
      <c r="H117" s="67"/>
      <c r="I117" s="67"/>
      <c r="J117" s="67"/>
      <c r="K117" s="68"/>
    </row>
    <row r="118" spans="1:16" s="66" customFormat="1">
      <c r="A118" s="183"/>
      <c r="B118" s="217" t="s">
        <v>398</v>
      </c>
      <c r="C118" s="209"/>
      <c r="D118" s="205"/>
      <c r="E118" s="39"/>
      <c r="F118" s="68"/>
      <c r="G118" s="68"/>
      <c r="H118" s="68"/>
      <c r="I118" s="68"/>
      <c r="J118" s="68"/>
      <c r="K118" s="68"/>
    </row>
    <row r="119" spans="1:16" s="66" customFormat="1" ht="15">
      <c r="A119" s="183"/>
      <c r="B119" s="217" t="s">
        <v>399</v>
      </c>
      <c r="C119" s="210"/>
      <c r="D119"/>
      <c r="E119" s="39"/>
    </row>
    <row r="120" spans="1:16" s="66" customFormat="1" ht="15">
      <c r="A120" s="183"/>
      <c r="B120" s="217"/>
      <c r="C120" s="208" t="s">
        <v>397</v>
      </c>
      <c r="D120"/>
      <c r="E120" s="39"/>
    </row>
    <row r="121" spans="1:16">
      <c r="B121" s="217" t="s">
        <v>398</v>
      </c>
      <c r="C121" s="209"/>
      <c r="D121" s="205"/>
      <c r="F121" s="31"/>
      <c r="G121" s="31"/>
      <c r="H121" s="31"/>
      <c r="I121" s="31"/>
      <c r="J121" s="63"/>
      <c r="K121" s="63"/>
      <c r="L121" s="63"/>
      <c r="M121" s="63"/>
      <c r="N121" s="31"/>
      <c r="O121" s="31"/>
      <c r="P121" s="31"/>
    </row>
    <row r="122" spans="1:16">
      <c r="F122" s="31"/>
      <c r="G122" s="31"/>
      <c r="H122" s="31"/>
      <c r="I122" s="31"/>
      <c r="J122" s="31"/>
      <c r="K122" s="31"/>
      <c r="L122" s="31"/>
      <c r="M122" s="31"/>
      <c r="N122" s="31"/>
      <c r="O122" s="31"/>
      <c r="P122" s="31"/>
    </row>
    <row r="123" spans="1:16">
      <c r="F123" s="31"/>
      <c r="G123" s="31"/>
      <c r="H123" s="31"/>
      <c r="I123" s="31"/>
      <c r="J123" s="31"/>
      <c r="K123" s="31"/>
      <c r="L123" s="31"/>
      <c r="M123" s="31"/>
      <c r="N123" s="31"/>
      <c r="O123" s="31"/>
      <c r="P123" s="31"/>
    </row>
    <row r="124" spans="1:16">
      <c r="F124" s="31"/>
      <c r="G124" s="31"/>
      <c r="H124" s="31"/>
      <c r="I124" s="31"/>
      <c r="J124" s="31"/>
      <c r="K124" s="31"/>
      <c r="L124" s="31"/>
      <c r="M124" s="31"/>
      <c r="N124" s="31"/>
      <c r="O124" s="31"/>
      <c r="P124" s="31"/>
    </row>
    <row r="125" spans="1:16">
      <c r="F125" s="31"/>
      <c r="G125" s="31"/>
      <c r="H125" s="31"/>
      <c r="I125" s="31"/>
      <c r="J125" s="31"/>
      <c r="K125" s="31"/>
      <c r="L125" s="31"/>
      <c r="M125" s="31"/>
      <c r="N125" s="31"/>
      <c r="O125" s="31"/>
      <c r="P125" s="31"/>
    </row>
    <row r="126" spans="1:16">
      <c r="F126" s="31"/>
      <c r="G126" s="31"/>
      <c r="H126" s="31"/>
      <c r="I126" s="31"/>
      <c r="J126" s="31"/>
      <c r="K126" s="31"/>
      <c r="L126" s="31"/>
      <c r="M126" s="31"/>
      <c r="N126" s="31"/>
      <c r="O126" s="31"/>
      <c r="P126" s="31"/>
    </row>
    <row r="127" spans="1:16">
      <c r="F127" s="31"/>
      <c r="G127" s="31"/>
      <c r="H127" s="31"/>
      <c r="I127" s="31"/>
      <c r="J127" s="31"/>
      <c r="K127" s="31"/>
      <c r="L127" s="31"/>
      <c r="M127" s="31"/>
      <c r="N127" s="31"/>
      <c r="O127" s="31"/>
      <c r="P127" s="31"/>
    </row>
    <row r="128" spans="1: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row r="305" spans="6:16">
      <c r="F305" s="31"/>
      <c r="G305" s="31"/>
      <c r="H305" s="31"/>
      <c r="I305" s="31"/>
      <c r="J305" s="31"/>
      <c r="K305" s="31"/>
      <c r="L305" s="31"/>
      <c r="M305" s="31"/>
      <c r="N305" s="31"/>
      <c r="O305" s="31"/>
      <c r="P305" s="31"/>
    </row>
    <row r="306" spans="6:16">
      <c r="F306" s="31"/>
      <c r="G306" s="31"/>
      <c r="H306" s="31"/>
      <c r="I306" s="31"/>
      <c r="J306" s="31"/>
      <c r="K306" s="31"/>
      <c r="L306" s="31"/>
      <c r="M306" s="31"/>
      <c r="N306" s="31"/>
      <c r="O306" s="31"/>
      <c r="P306" s="31"/>
    </row>
    <row r="307" spans="6:16">
      <c r="F307" s="31"/>
      <c r="G307" s="31"/>
      <c r="H307" s="31"/>
      <c r="I307" s="31"/>
      <c r="J307" s="31"/>
      <c r="K307" s="31"/>
      <c r="L307" s="31"/>
      <c r="M307" s="31"/>
      <c r="N307" s="31"/>
      <c r="O307" s="31"/>
      <c r="P307" s="31"/>
    </row>
    <row r="308" spans="6:16">
      <c r="F308" s="31"/>
      <c r="G308" s="31"/>
      <c r="H308" s="31"/>
      <c r="I308" s="31"/>
      <c r="J308" s="31"/>
      <c r="K308" s="31"/>
      <c r="L308" s="31"/>
      <c r="M308" s="31"/>
      <c r="N308" s="31"/>
      <c r="O308" s="31"/>
      <c r="P308" s="31"/>
    </row>
    <row r="309" spans="6:16">
      <c r="F309" s="31"/>
      <c r="G309" s="31"/>
      <c r="H309" s="31"/>
      <c r="I309" s="31"/>
      <c r="J309" s="31"/>
      <c r="K309" s="31"/>
      <c r="L309" s="31"/>
      <c r="M309" s="31"/>
      <c r="N309" s="31"/>
      <c r="O309" s="31"/>
      <c r="P309" s="31"/>
    </row>
    <row r="310" spans="6:16">
      <c r="F310" s="31"/>
      <c r="G310" s="31"/>
      <c r="H310" s="31"/>
      <c r="I310" s="31"/>
      <c r="J310" s="31"/>
      <c r="K310" s="31"/>
      <c r="L310" s="31"/>
      <c r="M310" s="31"/>
      <c r="N310" s="31"/>
      <c r="O310" s="31"/>
      <c r="P310" s="31"/>
    </row>
    <row r="311" spans="6:16">
      <c r="F311" s="31"/>
      <c r="G311" s="31"/>
      <c r="H311" s="31"/>
      <c r="I311" s="31"/>
      <c r="J311" s="31"/>
      <c r="K311" s="31"/>
      <c r="L311" s="31"/>
      <c r="M311" s="31"/>
      <c r="N311" s="31"/>
      <c r="O311" s="31"/>
      <c r="P311" s="31"/>
    </row>
    <row r="312" spans="6:16">
      <c r="F312" s="31"/>
      <c r="G312" s="31"/>
      <c r="H312" s="31"/>
      <c r="I312" s="31"/>
      <c r="J312" s="31"/>
      <c r="K312" s="31"/>
      <c r="L312" s="31"/>
      <c r="M312" s="31"/>
      <c r="N312" s="31"/>
      <c r="O312" s="31"/>
      <c r="P312" s="31"/>
    </row>
    <row r="313" spans="6:16">
      <c r="F313" s="31"/>
      <c r="G313" s="31"/>
      <c r="H313" s="31"/>
      <c r="I313" s="31"/>
      <c r="J313" s="31"/>
      <c r="K313" s="31"/>
      <c r="L313" s="31"/>
      <c r="M313" s="31"/>
      <c r="N313" s="31"/>
      <c r="O313" s="31"/>
      <c r="P313" s="31"/>
    </row>
    <row r="314" spans="6:16">
      <c r="F314" s="31"/>
      <c r="G314" s="31"/>
      <c r="H314" s="31"/>
      <c r="I314" s="31"/>
      <c r="J314" s="31"/>
      <c r="K314" s="31"/>
      <c r="L314" s="31"/>
      <c r="M314" s="31"/>
      <c r="N314" s="31"/>
      <c r="O314" s="31"/>
      <c r="P314" s="31"/>
    </row>
    <row r="315" spans="6:16">
      <c r="F315" s="31"/>
      <c r="G315" s="31"/>
      <c r="H315" s="31"/>
      <c r="I315" s="31"/>
      <c r="J315" s="31"/>
      <c r="K315" s="31"/>
      <c r="L315" s="31"/>
      <c r="M315" s="31"/>
      <c r="N315" s="31"/>
      <c r="O315" s="31"/>
      <c r="P315" s="31"/>
    </row>
    <row r="316" spans="6:16">
      <c r="F316" s="31"/>
      <c r="G316" s="31"/>
      <c r="H316" s="31"/>
      <c r="I316" s="31"/>
      <c r="J316" s="31"/>
      <c r="K316" s="31"/>
      <c r="L316" s="31"/>
      <c r="M316" s="31"/>
      <c r="N316" s="31"/>
      <c r="O316" s="31"/>
      <c r="P316" s="31"/>
    </row>
    <row r="317" spans="6:16">
      <c r="F317" s="31"/>
      <c r="G317" s="31"/>
      <c r="H317" s="31"/>
      <c r="I317" s="31"/>
      <c r="J317" s="31"/>
      <c r="K317" s="31"/>
      <c r="L317" s="31"/>
      <c r="M317" s="31"/>
      <c r="N317" s="31"/>
      <c r="O317" s="31"/>
      <c r="P317" s="31"/>
    </row>
    <row r="318" spans="6:16">
      <c r="F318" s="31"/>
      <c r="G318" s="31"/>
      <c r="H318" s="31"/>
      <c r="I318" s="31"/>
      <c r="J318" s="31"/>
      <c r="K318" s="31"/>
      <c r="L318" s="31"/>
      <c r="M318" s="31"/>
      <c r="N318" s="31"/>
      <c r="O318" s="31"/>
      <c r="P318" s="31"/>
    </row>
    <row r="319" spans="6:16">
      <c r="F319" s="31"/>
      <c r="G319" s="31"/>
      <c r="H319" s="31"/>
      <c r="I319" s="31"/>
      <c r="J319" s="31"/>
      <c r="K319" s="31"/>
      <c r="L319" s="31"/>
      <c r="M319" s="31"/>
      <c r="N319" s="31"/>
      <c r="O319" s="31"/>
      <c r="P319" s="31"/>
    </row>
    <row r="320" spans="6:16">
      <c r="F320" s="31"/>
      <c r="G320" s="31"/>
      <c r="H320" s="31"/>
      <c r="I320" s="31"/>
      <c r="J320" s="31"/>
      <c r="K320" s="31"/>
      <c r="L320" s="31"/>
      <c r="M320" s="31"/>
      <c r="N320" s="31"/>
      <c r="O320" s="31"/>
      <c r="P320" s="31"/>
    </row>
    <row r="321" spans="6:16">
      <c r="F321" s="31"/>
      <c r="G321" s="31"/>
      <c r="H321" s="31"/>
      <c r="I321" s="31"/>
      <c r="J321" s="31"/>
      <c r="K321" s="31"/>
      <c r="L321" s="31"/>
      <c r="M321" s="31"/>
      <c r="N321" s="31"/>
      <c r="O321" s="31"/>
      <c r="P321" s="31"/>
    </row>
    <row r="322" spans="6:16">
      <c r="F322" s="31"/>
      <c r="G322" s="31"/>
      <c r="H322" s="31"/>
      <c r="I322" s="31"/>
      <c r="J322" s="31"/>
      <c r="K322" s="31"/>
      <c r="L322" s="31"/>
      <c r="M322" s="31"/>
      <c r="N322" s="31"/>
      <c r="O322" s="31"/>
      <c r="P322" s="31"/>
    </row>
    <row r="323" spans="6:16">
      <c r="F323" s="31"/>
      <c r="G323" s="31"/>
      <c r="H323" s="31"/>
      <c r="I323" s="31"/>
      <c r="J323" s="31"/>
      <c r="K323" s="31"/>
      <c r="L323" s="31"/>
      <c r="M323" s="31"/>
      <c r="N323" s="31"/>
      <c r="O323" s="31"/>
      <c r="P323" s="31"/>
    </row>
    <row r="324" spans="6:16">
      <c r="F324" s="31"/>
      <c r="G324" s="31"/>
      <c r="H324" s="31"/>
      <c r="I324" s="31"/>
      <c r="J324" s="31"/>
      <c r="K324" s="31"/>
      <c r="L324" s="31"/>
      <c r="M324" s="31"/>
      <c r="N324" s="31"/>
      <c r="O324" s="31"/>
      <c r="P324" s="31"/>
    </row>
    <row r="325" spans="6:16">
      <c r="F325" s="31"/>
      <c r="G325" s="31"/>
      <c r="H325" s="31"/>
      <c r="I325" s="31"/>
      <c r="J325" s="31"/>
      <c r="K325" s="31"/>
      <c r="L325" s="31"/>
      <c r="M325" s="31"/>
      <c r="N325" s="31"/>
      <c r="O325" s="31"/>
      <c r="P325" s="31"/>
    </row>
    <row r="326" spans="6:16">
      <c r="F326" s="31"/>
      <c r="G326" s="31"/>
      <c r="H326" s="31"/>
      <c r="I326" s="31"/>
      <c r="J326" s="31"/>
      <c r="K326" s="31"/>
      <c r="L326" s="31"/>
      <c r="M326" s="31"/>
      <c r="N326" s="31"/>
      <c r="O326" s="31"/>
      <c r="P326" s="31"/>
    </row>
    <row r="327" spans="6:16">
      <c r="F327" s="31"/>
      <c r="G327" s="31"/>
      <c r="H327" s="31"/>
      <c r="I327" s="31"/>
      <c r="J327" s="31"/>
      <c r="K327" s="31"/>
      <c r="L327" s="31"/>
      <c r="M327" s="31"/>
      <c r="N327" s="31"/>
      <c r="O327" s="31"/>
      <c r="P327" s="31"/>
    </row>
    <row r="328" spans="6:16">
      <c r="F328" s="31"/>
      <c r="G328" s="31"/>
      <c r="H328" s="31"/>
      <c r="I328" s="31"/>
      <c r="J328" s="31"/>
      <c r="K328" s="31"/>
      <c r="L328" s="31"/>
      <c r="M328" s="31"/>
      <c r="N328" s="31"/>
      <c r="O328" s="31"/>
      <c r="P328" s="31"/>
    </row>
    <row r="329" spans="6:16">
      <c r="F329" s="31"/>
      <c r="G329" s="31"/>
      <c r="H329" s="31"/>
      <c r="I329" s="31"/>
      <c r="J329" s="31"/>
      <c r="K329" s="31"/>
      <c r="L329" s="31"/>
      <c r="M329" s="31"/>
      <c r="N329" s="31"/>
      <c r="O329" s="31"/>
      <c r="P329" s="31"/>
    </row>
    <row r="330" spans="6:16">
      <c r="F330" s="31"/>
      <c r="G330" s="31"/>
      <c r="H330" s="31"/>
      <c r="I330" s="31"/>
      <c r="J330" s="31"/>
      <c r="K330" s="31"/>
      <c r="L330" s="31"/>
      <c r="M330" s="31"/>
      <c r="N330" s="31"/>
      <c r="O330" s="31"/>
      <c r="P330" s="31"/>
    </row>
    <row r="331" spans="6:16">
      <c r="F331" s="31"/>
      <c r="G331" s="31"/>
      <c r="H331" s="31"/>
      <c r="I331" s="31"/>
      <c r="J331" s="31"/>
      <c r="K331" s="31"/>
      <c r="L331" s="31"/>
      <c r="M331" s="31"/>
      <c r="N331" s="31"/>
      <c r="O331" s="31"/>
      <c r="P331" s="31"/>
    </row>
    <row r="332" spans="6:16">
      <c r="F332" s="31"/>
      <c r="G332" s="31"/>
      <c r="H332" s="31"/>
      <c r="I332" s="31"/>
      <c r="J332" s="31"/>
      <c r="K332" s="31"/>
      <c r="L332" s="31"/>
      <c r="M332" s="31"/>
      <c r="N332" s="31"/>
      <c r="O332" s="31"/>
      <c r="P332" s="31"/>
    </row>
    <row r="333" spans="6:16">
      <c r="F333" s="31"/>
      <c r="G333" s="31"/>
      <c r="H333" s="31"/>
      <c r="I333" s="31"/>
      <c r="J333" s="31"/>
      <c r="K333" s="31"/>
      <c r="L333" s="31"/>
      <c r="M333" s="31"/>
      <c r="N333" s="31"/>
      <c r="O333" s="31"/>
      <c r="P333" s="31"/>
    </row>
    <row r="334" spans="6:16">
      <c r="F334" s="31"/>
      <c r="G334" s="31"/>
      <c r="H334" s="31"/>
      <c r="I334" s="31"/>
      <c r="J334" s="31"/>
      <c r="K334" s="31"/>
      <c r="L334" s="31"/>
      <c r="M334" s="31"/>
      <c r="N334" s="31"/>
      <c r="O334" s="31"/>
      <c r="P334" s="31"/>
    </row>
    <row r="335" spans="6:16">
      <c r="F335" s="31"/>
      <c r="G335" s="31"/>
      <c r="H335" s="31"/>
      <c r="I335" s="31"/>
      <c r="J335" s="31"/>
      <c r="K335" s="31"/>
      <c r="L335" s="31"/>
      <c r="M335" s="31"/>
      <c r="N335" s="31"/>
      <c r="O335" s="31"/>
      <c r="P335" s="31"/>
    </row>
    <row r="336" spans="6:16">
      <c r="F336" s="31"/>
      <c r="G336" s="31"/>
      <c r="H336" s="31"/>
      <c r="I336" s="31"/>
      <c r="J336" s="31"/>
      <c r="K336" s="31"/>
      <c r="L336" s="31"/>
      <c r="M336" s="31"/>
      <c r="N336" s="31"/>
      <c r="O336" s="31"/>
      <c r="P336" s="31"/>
    </row>
    <row r="337" spans="6:16">
      <c r="F337" s="31"/>
      <c r="G337" s="31"/>
      <c r="H337" s="31"/>
      <c r="I337" s="31"/>
      <c r="J337" s="31"/>
      <c r="K337" s="31"/>
      <c r="L337" s="31"/>
      <c r="M337" s="31"/>
      <c r="N337" s="31"/>
      <c r="O337" s="31"/>
      <c r="P337" s="31"/>
    </row>
    <row r="338" spans="6:16">
      <c r="F338" s="31"/>
      <c r="G338" s="31"/>
      <c r="H338" s="31"/>
      <c r="I338" s="31"/>
      <c r="J338" s="31"/>
      <c r="K338" s="31"/>
      <c r="L338" s="31"/>
      <c r="M338" s="31"/>
      <c r="N338" s="31"/>
      <c r="O338" s="31"/>
      <c r="P338" s="31"/>
    </row>
    <row r="339" spans="6:16">
      <c r="F339" s="31"/>
      <c r="G339" s="31"/>
      <c r="H339" s="31"/>
      <c r="I339" s="31"/>
      <c r="J339" s="31"/>
      <c r="K339" s="31"/>
      <c r="L339" s="31"/>
      <c r="M339" s="31"/>
      <c r="N339" s="31"/>
      <c r="O339" s="31"/>
      <c r="P339" s="31"/>
    </row>
    <row r="340" spans="6:16">
      <c r="F340" s="31"/>
      <c r="G340" s="31"/>
      <c r="H340" s="31"/>
      <c r="I340" s="31"/>
      <c r="J340" s="31"/>
      <c r="K340" s="31"/>
      <c r="L340" s="31"/>
      <c r="M340" s="31"/>
      <c r="N340" s="31"/>
      <c r="O340" s="31"/>
      <c r="P340" s="31"/>
    </row>
    <row r="341" spans="6:16">
      <c r="F341" s="31"/>
      <c r="G341" s="31"/>
      <c r="H341" s="31"/>
      <c r="I341" s="31"/>
      <c r="J341" s="31"/>
      <c r="K341" s="31"/>
      <c r="L341" s="31"/>
      <c r="M341" s="31"/>
      <c r="N341" s="31"/>
      <c r="O341" s="31"/>
      <c r="P341" s="31"/>
    </row>
    <row r="342" spans="6:16">
      <c r="F342" s="31"/>
      <c r="G342" s="31"/>
      <c r="H342" s="31"/>
      <c r="I342" s="31"/>
      <c r="J342" s="31"/>
      <c r="K342" s="31"/>
      <c r="L342" s="31"/>
      <c r="M342" s="31"/>
      <c r="N342" s="31"/>
      <c r="O342" s="31"/>
      <c r="P342" s="31"/>
    </row>
    <row r="343" spans="6:16">
      <c r="F343" s="31"/>
      <c r="G343" s="31"/>
      <c r="H343" s="31"/>
      <c r="I343" s="31"/>
      <c r="J343" s="31"/>
      <c r="K343" s="31"/>
      <c r="L343" s="31"/>
      <c r="M343" s="31"/>
      <c r="N343" s="31"/>
      <c r="O343" s="31"/>
      <c r="P343" s="31"/>
    </row>
    <row r="344" spans="6:16">
      <c r="F344" s="31"/>
      <c r="G344" s="31"/>
      <c r="H344" s="31"/>
      <c r="I344" s="31"/>
      <c r="J344" s="31"/>
      <c r="K344" s="31"/>
      <c r="L344" s="31"/>
      <c r="M344" s="31"/>
      <c r="N344" s="31"/>
      <c r="O344" s="31"/>
      <c r="P344" s="31"/>
    </row>
    <row r="345" spans="6:16">
      <c r="F345" s="31"/>
      <c r="G345" s="31"/>
      <c r="H345" s="31"/>
      <c r="I345" s="31"/>
      <c r="J345" s="31"/>
      <c r="K345" s="31"/>
      <c r="L345" s="31"/>
      <c r="M345" s="31"/>
      <c r="N345" s="31"/>
      <c r="O345" s="31"/>
      <c r="P345" s="31"/>
    </row>
    <row r="346" spans="6:16">
      <c r="F346" s="31"/>
      <c r="G346" s="31"/>
      <c r="H346" s="31"/>
      <c r="I346" s="31"/>
      <c r="J346" s="31"/>
      <c r="K346" s="31"/>
      <c r="L346" s="31"/>
      <c r="M346" s="31"/>
      <c r="N346" s="31"/>
      <c r="O346" s="31"/>
      <c r="P346" s="31"/>
    </row>
    <row r="347" spans="6:16">
      <c r="F347" s="31"/>
      <c r="G347" s="31"/>
      <c r="H347" s="31"/>
      <c r="I347" s="31"/>
      <c r="J347" s="31"/>
      <c r="K347" s="31"/>
      <c r="L347" s="31"/>
      <c r="M347" s="31"/>
      <c r="N347" s="31"/>
      <c r="O347" s="31"/>
      <c r="P347" s="31"/>
    </row>
    <row r="348" spans="6:16">
      <c r="F348" s="31"/>
      <c r="G348" s="31"/>
      <c r="H348" s="31"/>
      <c r="I348" s="31"/>
      <c r="J348" s="31"/>
      <c r="K348" s="31"/>
      <c r="L348" s="31"/>
      <c r="M348" s="31"/>
      <c r="N348" s="31"/>
      <c r="O348" s="31"/>
      <c r="P348" s="31"/>
    </row>
    <row r="349" spans="6:16">
      <c r="F349" s="31"/>
      <c r="G349" s="31"/>
      <c r="H349" s="31"/>
      <c r="I349" s="31"/>
      <c r="J349" s="31"/>
      <c r="K349" s="31"/>
      <c r="L349" s="31"/>
      <c r="M349" s="31"/>
      <c r="N349" s="31"/>
      <c r="O349" s="31"/>
      <c r="P349" s="31"/>
    </row>
    <row r="350" spans="6:16">
      <c r="F350" s="31"/>
      <c r="G350" s="31"/>
      <c r="H350" s="31"/>
      <c r="I350" s="31"/>
      <c r="J350" s="31"/>
      <c r="K350" s="31"/>
      <c r="L350" s="31"/>
      <c r="M350" s="31"/>
      <c r="N350" s="31"/>
      <c r="O350" s="31"/>
      <c r="P350" s="31"/>
    </row>
    <row r="351" spans="6:16">
      <c r="F351" s="31"/>
      <c r="G351" s="31"/>
      <c r="H351" s="31"/>
      <c r="I351" s="31"/>
      <c r="J351" s="31"/>
      <c r="K351" s="31"/>
      <c r="L351" s="31"/>
      <c r="M351" s="31"/>
      <c r="N351" s="31"/>
      <c r="O351" s="31"/>
      <c r="P351" s="31"/>
    </row>
    <row r="352" spans="6:16">
      <c r="F352" s="31"/>
      <c r="G352" s="31"/>
      <c r="H352" s="31"/>
      <c r="I352" s="31"/>
      <c r="J352" s="31"/>
      <c r="K352" s="31"/>
      <c r="L352" s="31"/>
      <c r="M352" s="31"/>
      <c r="N352" s="31"/>
      <c r="O352" s="31"/>
      <c r="P352" s="31"/>
    </row>
    <row r="353" spans="6:16">
      <c r="F353" s="31"/>
      <c r="G353" s="31"/>
      <c r="H353" s="31"/>
      <c r="I353" s="31"/>
      <c r="J353" s="31"/>
      <c r="K353" s="31"/>
      <c r="L353" s="31"/>
      <c r="M353" s="31"/>
      <c r="N353" s="31"/>
      <c r="O353" s="31"/>
      <c r="P353" s="31"/>
    </row>
    <row r="354" spans="6:16">
      <c r="F354" s="31"/>
      <c r="G354" s="31"/>
      <c r="H354" s="31"/>
      <c r="I354" s="31"/>
      <c r="J354" s="31"/>
      <c r="K354" s="31"/>
      <c r="L354" s="31"/>
      <c r="M354" s="31"/>
      <c r="N354" s="31"/>
      <c r="O354" s="31"/>
      <c r="P354" s="31"/>
    </row>
    <row r="355" spans="6:16">
      <c r="F355" s="31"/>
      <c r="G355" s="31"/>
      <c r="H355" s="31"/>
      <c r="I355" s="31"/>
      <c r="J355" s="31"/>
      <c r="K355" s="31"/>
      <c r="L355" s="31"/>
      <c r="M355" s="31"/>
      <c r="N355" s="31"/>
      <c r="O355" s="31"/>
      <c r="P355" s="31"/>
    </row>
    <row r="356" spans="6:16">
      <c r="F356" s="31"/>
      <c r="G356" s="31"/>
      <c r="H356" s="31"/>
      <c r="I356" s="31"/>
      <c r="J356" s="31"/>
      <c r="K356" s="31"/>
      <c r="L356" s="31"/>
      <c r="M356" s="31"/>
      <c r="N356" s="31"/>
      <c r="O356" s="31"/>
      <c r="P356" s="31"/>
    </row>
    <row r="357" spans="6:16">
      <c r="F357" s="31"/>
      <c r="G357" s="31"/>
      <c r="H357" s="31"/>
      <c r="I357" s="31"/>
      <c r="J357" s="31"/>
      <c r="K357" s="31"/>
      <c r="L357" s="31"/>
      <c r="M357" s="31"/>
      <c r="N357" s="31"/>
      <c r="O357" s="31"/>
      <c r="P357" s="31"/>
    </row>
    <row r="358" spans="6:16">
      <c r="F358" s="31"/>
      <c r="G358" s="31"/>
      <c r="H358" s="31"/>
      <c r="I358" s="31"/>
      <c r="J358" s="31"/>
      <c r="K358" s="31"/>
      <c r="L358" s="31"/>
      <c r="M358" s="31"/>
      <c r="N358" s="31"/>
      <c r="O358" s="31"/>
      <c r="P358" s="31"/>
    </row>
    <row r="359" spans="6:16">
      <c r="F359" s="31"/>
      <c r="G359" s="31"/>
      <c r="H359" s="31"/>
      <c r="I359" s="31"/>
      <c r="J359" s="31"/>
      <c r="K359" s="31"/>
      <c r="L359" s="31"/>
      <c r="M359" s="31"/>
      <c r="N359" s="31"/>
      <c r="O359" s="31"/>
      <c r="P359" s="31"/>
    </row>
    <row r="360" spans="6:16">
      <c r="F360" s="31"/>
      <c r="G360" s="31"/>
      <c r="H360" s="31"/>
      <c r="I360" s="31"/>
      <c r="J360" s="31"/>
      <c r="K360" s="31"/>
      <c r="L360" s="31"/>
      <c r="M360" s="31"/>
      <c r="N360" s="31"/>
      <c r="O360" s="31"/>
      <c r="P360" s="31"/>
    </row>
    <row r="361" spans="6:16">
      <c r="F361" s="31"/>
      <c r="G361" s="31"/>
      <c r="H361" s="31"/>
      <c r="I361" s="31"/>
      <c r="J361" s="31"/>
      <c r="K361" s="31"/>
      <c r="L361" s="31"/>
      <c r="M361" s="31"/>
      <c r="N361" s="31"/>
      <c r="O361" s="31"/>
      <c r="P361" s="31"/>
    </row>
    <row r="362" spans="6:16">
      <c r="F362" s="31"/>
      <c r="G362" s="31"/>
      <c r="H362" s="31"/>
      <c r="I362" s="31"/>
      <c r="J362" s="31"/>
      <c r="K362" s="31"/>
      <c r="L362" s="31"/>
      <c r="M362" s="31"/>
      <c r="N362" s="31"/>
      <c r="O362" s="31"/>
      <c r="P362" s="31"/>
    </row>
    <row r="363" spans="6:16">
      <c r="F363" s="31"/>
      <c r="G363" s="31"/>
      <c r="H363" s="31"/>
      <c r="I363" s="31"/>
      <c r="J363" s="31"/>
      <c r="K363" s="31"/>
      <c r="L363" s="31"/>
      <c r="M363" s="31"/>
      <c r="N363" s="31"/>
      <c r="O363" s="31"/>
      <c r="P363" s="31"/>
    </row>
    <row r="364" spans="6:16">
      <c r="F364" s="31"/>
      <c r="G364" s="31"/>
      <c r="H364" s="31"/>
      <c r="I364" s="31"/>
      <c r="J364" s="31"/>
      <c r="K364" s="31"/>
      <c r="L364" s="31"/>
      <c r="M364" s="31"/>
      <c r="N364" s="31"/>
      <c r="O364" s="31"/>
      <c r="P364" s="31"/>
    </row>
    <row r="365" spans="6:16">
      <c r="F365" s="31"/>
      <c r="G365" s="31"/>
      <c r="H365" s="31"/>
      <c r="I365" s="31"/>
      <c r="J365" s="31"/>
      <c r="K365" s="31"/>
      <c r="L365" s="31"/>
      <c r="M365" s="31"/>
      <c r="N365" s="31"/>
      <c r="O365" s="31"/>
      <c r="P365" s="31"/>
    </row>
    <row r="366" spans="6:16">
      <c r="F366" s="31"/>
      <c r="G366" s="31"/>
      <c r="H366" s="31"/>
      <c r="I366" s="31"/>
      <c r="J366" s="31"/>
      <c r="K366" s="31"/>
      <c r="L366" s="31"/>
      <c r="M366" s="31"/>
      <c r="N366" s="31"/>
      <c r="O366" s="31"/>
      <c r="P366" s="31"/>
    </row>
    <row r="367" spans="6:16">
      <c r="F367" s="31"/>
      <c r="G367" s="31"/>
      <c r="H367" s="31"/>
      <c r="I367" s="31"/>
      <c r="J367" s="31"/>
      <c r="K367" s="31"/>
      <c r="L367" s="31"/>
      <c r="M367" s="31"/>
      <c r="N367" s="31"/>
      <c r="O367" s="31"/>
      <c r="P367" s="31"/>
    </row>
    <row r="368" spans="6:16">
      <c r="F368" s="31"/>
      <c r="G368" s="31"/>
      <c r="H368" s="31"/>
      <c r="I368" s="31"/>
      <c r="J368" s="31"/>
      <c r="K368" s="31"/>
      <c r="L368" s="31"/>
      <c r="M368" s="31"/>
      <c r="N368" s="31"/>
      <c r="O368" s="31"/>
      <c r="P368" s="31"/>
    </row>
    <row r="369" spans="6:16">
      <c r="F369" s="31"/>
      <c r="G369" s="31"/>
      <c r="H369" s="31"/>
      <c r="I369" s="31"/>
      <c r="J369" s="31"/>
      <c r="K369" s="31"/>
      <c r="L369" s="31"/>
      <c r="M369" s="31"/>
      <c r="N369" s="31"/>
      <c r="O369" s="31"/>
      <c r="P369" s="31"/>
    </row>
    <row r="370" spans="6:16">
      <c r="F370" s="31"/>
      <c r="G370" s="31"/>
      <c r="H370" s="31"/>
      <c r="I370" s="31"/>
      <c r="J370" s="31"/>
      <c r="K370" s="31"/>
      <c r="L370" s="31"/>
      <c r="M370" s="31"/>
      <c r="N370" s="31"/>
      <c r="O370" s="31"/>
      <c r="P370" s="31"/>
    </row>
    <row r="371" spans="6:16">
      <c r="F371" s="31"/>
      <c r="G371" s="31"/>
      <c r="H371" s="31"/>
      <c r="I371" s="31"/>
      <c r="J371" s="31"/>
      <c r="K371" s="31"/>
      <c r="L371" s="31"/>
      <c r="M371" s="31"/>
      <c r="N371" s="31"/>
      <c r="O371" s="31"/>
      <c r="P371" s="31"/>
    </row>
    <row r="372" spans="6:16">
      <c r="F372" s="31"/>
      <c r="G372" s="31"/>
      <c r="H372" s="31"/>
      <c r="I372" s="31"/>
      <c r="J372" s="31"/>
      <c r="K372" s="31"/>
      <c r="L372" s="31"/>
      <c r="M372" s="31"/>
      <c r="N372" s="31"/>
      <c r="O372" s="31"/>
      <c r="P372" s="31"/>
    </row>
    <row r="373" spans="6:16">
      <c r="F373" s="31"/>
      <c r="G373" s="31"/>
      <c r="H373" s="31"/>
      <c r="I373" s="31"/>
      <c r="J373" s="31"/>
      <c r="K373" s="31"/>
      <c r="L373" s="31"/>
      <c r="M373" s="31"/>
      <c r="N373" s="31"/>
      <c r="O373" s="31"/>
      <c r="P373" s="31"/>
    </row>
    <row r="374" spans="6:16">
      <c r="F374" s="31"/>
      <c r="G374" s="31"/>
      <c r="H374" s="31"/>
      <c r="I374" s="31"/>
      <c r="J374" s="31"/>
      <c r="K374" s="31"/>
      <c r="L374" s="31"/>
      <c r="M374" s="31"/>
      <c r="N374" s="31"/>
      <c r="O374" s="31"/>
      <c r="P374" s="31"/>
    </row>
    <row r="375" spans="6:16">
      <c r="F375" s="31"/>
      <c r="G375" s="31"/>
      <c r="H375" s="31"/>
      <c r="I375" s="31"/>
      <c r="J375" s="31"/>
      <c r="K375" s="31"/>
      <c r="L375" s="31"/>
      <c r="M375" s="31"/>
      <c r="N375" s="31"/>
      <c r="O375" s="31"/>
      <c r="P375" s="31"/>
    </row>
    <row r="376" spans="6:16">
      <c r="F376" s="31"/>
      <c r="G376" s="31"/>
      <c r="H376" s="31"/>
      <c r="I376" s="31"/>
      <c r="J376" s="31"/>
      <c r="K376" s="31"/>
      <c r="L376" s="31"/>
      <c r="M376" s="31"/>
      <c r="N376" s="31"/>
      <c r="O376" s="31"/>
      <c r="P376" s="31"/>
    </row>
    <row r="377" spans="6:16">
      <c r="F377" s="31"/>
      <c r="G377" s="31"/>
      <c r="H377" s="31"/>
      <c r="I377" s="31"/>
      <c r="J377" s="31"/>
      <c r="K377" s="31"/>
      <c r="L377" s="31"/>
      <c r="M377" s="31"/>
      <c r="N377" s="31"/>
      <c r="O377" s="31"/>
      <c r="P377" s="31"/>
    </row>
    <row r="378" spans="6:16">
      <c r="F378" s="31"/>
      <c r="G378" s="31"/>
      <c r="H378" s="31"/>
      <c r="I378" s="31"/>
      <c r="J378" s="31"/>
      <c r="K378" s="31"/>
      <c r="L378" s="31"/>
      <c r="M378" s="31"/>
      <c r="N378" s="31"/>
      <c r="O378" s="31"/>
      <c r="P378" s="31"/>
    </row>
    <row r="379" spans="6:16">
      <c r="F379" s="31"/>
      <c r="G379" s="31"/>
      <c r="H379" s="31"/>
      <c r="I379" s="31"/>
      <c r="J379" s="31"/>
      <c r="K379" s="31"/>
      <c r="L379" s="31"/>
      <c r="M379" s="31"/>
      <c r="N379" s="31"/>
      <c r="O379" s="31"/>
      <c r="P379" s="31"/>
    </row>
    <row r="380" spans="6:16">
      <c r="F380" s="31"/>
      <c r="G380" s="31"/>
      <c r="H380" s="31"/>
      <c r="I380" s="31"/>
      <c r="J380" s="31"/>
      <c r="K380" s="31"/>
      <c r="L380" s="31"/>
      <c r="M380" s="31"/>
      <c r="N380" s="31"/>
      <c r="O380" s="31"/>
      <c r="P380" s="31"/>
    </row>
    <row r="381" spans="6:16">
      <c r="F381" s="31"/>
      <c r="G381" s="31"/>
      <c r="H381" s="31"/>
      <c r="I381" s="31"/>
      <c r="J381" s="31"/>
      <c r="K381" s="31"/>
      <c r="L381" s="31"/>
      <c r="M381" s="31"/>
      <c r="N381" s="31"/>
      <c r="O381" s="31"/>
      <c r="P381" s="31"/>
    </row>
    <row r="382" spans="6:16">
      <c r="F382" s="31"/>
      <c r="G382" s="31"/>
      <c r="H382" s="31"/>
      <c r="I382" s="31"/>
      <c r="J382" s="31"/>
      <c r="K382" s="31"/>
      <c r="L382" s="31"/>
      <c r="M382" s="31"/>
      <c r="N382" s="31"/>
      <c r="O382" s="31"/>
      <c r="P382" s="31"/>
    </row>
    <row r="383" spans="6:16">
      <c r="F383" s="31"/>
      <c r="G383" s="31"/>
      <c r="H383" s="31"/>
      <c r="I383" s="31"/>
      <c r="J383" s="31"/>
      <c r="K383" s="31"/>
      <c r="L383" s="31"/>
      <c r="M383" s="31"/>
      <c r="N383" s="31"/>
      <c r="O383" s="31"/>
      <c r="P383" s="31"/>
    </row>
    <row r="384" spans="6:16">
      <c r="F384" s="31"/>
      <c r="G384" s="31"/>
      <c r="H384" s="31"/>
      <c r="I384" s="31"/>
      <c r="J384" s="31"/>
      <c r="K384" s="31"/>
      <c r="L384" s="31"/>
      <c r="M384" s="31"/>
      <c r="N384" s="31"/>
      <c r="O384" s="31"/>
      <c r="P384" s="31"/>
    </row>
    <row r="385" spans="6:16">
      <c r="F385" s="31"/>
      <c r="G385" s="31"/>
      <c r="H385" s="31"/>
      <c r="I385" s="31"/>
      <c r="J385" s="31"/>
      <c r="K385" s="31"/>
      <c r="L385" s="31"/>
      <c r="M385" s="31"/>
      <c r="N385" s="31"/>
      <c r="O385" s="31"/>
      <c r="P385" s="31"/>
    </row>
    <row r="386" spans="6:16">
      <c r="F386" s="31"/>
      <c r="G386" s="31"/>
      <c r="H386" s="31"/>
      <c r="I386" s="31"/>
      <c r="J386" s="31"/>
      <c r="K386" s="31"/>
      <c r="L386" s="31"/>
      <c r="M386" s="31"/>
      <c r="N386" s="31"/>
      <c r="O386" s="31"/>
      <c r="P386" s="31"/>
    </row>
    <row r="387" spans="6:16">
      <c r="F387" s="31"/>
      <c r="G387" s="31"/>
      <c r="H387" s="31"/>
      <c r="I387" s="31"/>
      <c r="J387" s="31"/>
      <c r="K387" s="31"/>
      <c r="L387" s="31"/>
      <c r="M387" s="31"/>
      <c r="N387" s="31"/>
      <c r="O387" s="31"/>
      <c r="P387" s="31"/>
    </row>
    <row r="388" spans="6:16">
      <c r="F388" s="31"/>
      <c r="G388" s="31"/>
      <c r="H388" s="31"/>
      <c r="I388" s="31"/>
      <c r="J388" s="31"/>
      <c r="K388" s="31"/>
      <c r="L388" s="31"/>
      <c r="M388" s="31"/>
      <c r="N388" s="31"/>
      <c r="O388" s="31"/>
      <c r="P388" s="31"/>
    </row>
    <row r="389" spans="6:16">
      <c r="F389" s="31"/>
      <c r="G389" s="31"/>
      <c r="H389" s="31"/>
      <c r="I389" s="31"/>
      <c r="J389" s="31"/>
      <c r="K389" s="31"/>
      <c r="L389" s="31"/>
      <c r="M389" s="31"/>
      <c r="N389" s="31"/>
      <c r="O389" s="31"/>
      <c r="P389" s="31"/>
    </row>
    <row r="390" spans="6:16">
      <c r="F390" s="31"/>
      <c r="G390" s="31"/>
      <c r="H390" s="31"/>
      <c r="I390" s="31"/>
      <c r="J390" s="31"/>
      <c r="K390" s="31"/>
      <c r="L390" s="31"/>
      <c r="M390" s="31"/>
      <c r="N390" s="31"/>
      <c r="O390" s="31"/>
      <c r="P390" s="31"/>
    </row>
    <row r="391" spans="6:16">
      <c r="F391" s="31"/>
      <c r="G391" s="31"/>
      <c r="H391" s="31"/>
      <c r="I391" s="31"/>
      <c r="J391" s="31"/>
      <c r="K391" s="31"/>
      <c r="L391" s="31"/>
      <c r="M391" s="31"/>
      <c r="N391" s="31"/>
      <c r="O391" s="31"/>
      <c r="P391" s="31"/>
    </row>
    <row r="392" spans="6:16">
      <c r="F392" s="31"/>
      <c r="G392" s="31"/>
      <c r="H392" s="31"/>
      <c r="I392" s="31"/>
      <c r="J392" s="31"/>
      <c r="K392" s="31"/>
      <c r="L392" s="31"/>
      <c r="M392" s="31"/>
      <c r="N392" s="31"/>
      <c r="O392" s="31"/>
      <c r="P392" s="31"/>
    </row>
    <row r="393" spans="6:16">
      <c r="F393" s="31"/>
      <c r="G393" s="31"/>
      <c r="H393" s="31"/>
      <c r="I393" s="31"/>
      <c r="J393" s="31"/>
      <c r="K393" s="31"/>
      <c r="L393" s="31"/>
      <c r="M393" s="31"/>
      <c r="N393" s="31"/>
      <c r="O393" s="31"/>
      <c r="P393" s="31"/>
    </row>
    <row r="394" spans="6:16">
      <c r="F394" s="31"/>
      <c r="G394" s="31"/>
      <c r="H394" s="31"/>
      <c r="I394" s="31"/>
      <c r="J394" s="31"/>
      <c r="K394" s="31"/>
      <c r="L394" s="31"/>
      <c r="M394" s="31"/>
      <c r="N394" s="31"/>
      <c r="O394" s="31"/>
      <c r="P394" s="31"/>
    </row>
    <row r="395" spans="6:16">
      <c r="F395" s="31"/>
      <c r="G395" s="31"/>
      <c r="H395" s="31"/>
      <c r="I395" s="31"/>
      <c r="J395" s="31"/>
      <c r="K395" s="31"/>
      <c r="L395" s="31"/>
      <c r="M395" s="31"/>
      <c r="N395" s="31"/>
      <c r="O395" s="31"/>
      <c r="P395" s="31"/>
    </row>
    <row r="396" spans="6:16">
      <c r="F396" s="31"/>
      <c r="G396" s="31"/>
      <c r="H396" s="31"/>
      <c r="I396" s="31"/>
      <c r="J396" s="31"/>
      <c r="K396" s="31"/>
      <c r="L396" s="31"/>
      <c r="M396" s="31"/>
      <c r="N396" s="31"/>
      <c r="O396" s="31"/>
      <c r="P396" s="31"/>
    </row>
    <row r="397" spans="6:16">
      <c r="F397" s="31"/>
      <c r="G397" s="31"/>
      <c r="H397" s="31"/>
      <c r="I397" s="31"/>
      <c r="J397" s="31"/>
      <c r="K397" s="31"/>
      <c r="L397" s="31"/>
      <c r="M397" s="31"/>
      <c r="N397" s="31"/>
      <c r="O397" s="31"/>
      <c r="P397" s="31"/>
    </row>
    <row r="398" spans="6:16">
      <c r="F398" s="31"/>
      <c r="G398" s="31"/>
      <c r="H398" s="31"/>
      <c r="I398" s="31"/>
      <c r="J398" s="31"/>
      <c r="K398" s="31"/>
      <c r="L398" s="31"/>
      <c r="M398" s="31"/>
      <c r="N398" s="31"/>
      <c r="O398" s="31"/>
      <c r="P398" s="31"/>
    </row>
    <row r="399" spans="6:16">
      <c r="F399" s="31"/>
      <c r="G399" s="31"/>
      <c r="H399" s="31"/>
      <c r="I399" s="31"/>
      <c r="J399" s="31"/>
      <c r="K399" s="31"/>
      <c r="L399" s="31"/>
      <c r="M399" s="31"/>
      <c r="N399" s="31"/>
      <c r="O399" s="31"/>
      <c r="P399" s="31"/>
    </row>
    <row r="400" spans="6:16">
      <c r="F400" s="31"/>
      <c r="G400" s="31"/>
      <c r="H400" s="31"/>
      <c r="I400" s="31"/>
      <c r="J400" s="31"/>
      <c r="K400" s="31"/>
      <c r="L400" s="31"/>
      <c r="M400" s="31"/>
      <c r="N400" s="31"/>
      <c r="O400" s="31"/>
      <c r="P400" s="31"/>
    </row>
    <row r="401" spans="6:16">
      <c r="F401" s="31"/>
      <c r="G401" s="31"/>
      <c r="H401" s="31"/>
      <c r="I401" s="31"/>
      <c r="J401" s="31"/>
      <c r="K401" s="31"/>
      <c r="L401" s="31"/>
      <c r="M401" s="31"/>
      <c r="N401" s="31"/>
      <c r="O401" s="31"/>
      <c r="P401" s="31"/>
    </row>
    <row r="402" spans="6:16">
      <c r="F402" s="31"/>
      <c r="G402" s="31"/>
      <c r="H402" s="31"/>
      <c r="I402" s="31"/>
      <c r="J402" s="31"/>
      <c r="K402" s="31"/>
      <c r="L402" s="31"/>
      <c r="M402" s="31"/>
      <c r="N402" s="31"/>
      <c r="O402" s="31"/>
      <c r="P402" s="31"/>
    </row>
    <row r="403" spans="6:16">
      <c r="F403" s="31"/>
      <c r="G403" s="31"/>
      <c r="H403" s="31"/>
      <c r="I403" s="31"/>
      <c r="J403" s="31"/>
      <c r="K403" s="31"/>
      <c r="L403" s="31"/>
      <c r="M403" s="31"/>
      <c r="N403" s="31"/>
      <c r="O403" s="31"/>
      <c r="P403" s="31"/>
    </row>
    <row r="404" spans="6:16">
      <c r="F404" s="31"/>
      <c r="G404" s="31"/>
      <c r="H404" s="31"/>
      <c r="I404" s="31"/>
      <c r="J404" s="31"/>
      <c r="K404" s="31"/>
      <c r="L404" s="31"/>
      <c r="M404" s="31"/>
      <c r="N404" s="31"/>
      <c r="O404" s="31"/>
      <c r="P404" s="31"/>
    </row>
    <row r="405" spans="6:16">
      <c r="F405" s="31"/>
      <c r="G405" s="31"/>
      <c r="H405" s="31"/>
      <c r="I405" s="31"/>
      <c r="J405" s="31"/>
      <c r="K405" s="31"/>
      <c r="L405" s="31"/>
      <c r="M405" s="31"/>
      <c r="N405" s="31"/>
      <c r="O405" s="31"/>
      <c r="P405" s="31"/>
    </row>
    <row r="406" spans="6:16">
      <c r="F406" s="31"/>
      <c r="G406" s="31"/>
      <c r="H406" s="31"/>
      <c r="I406" s="31"/>
      <c r="J406" s="31"/>
      <c r="K406" s="31"/>
      <c r="L406" s="31"/>
      <c r="M406" s="31"/>
      <c r="N406" s="31"/>
      <c r="O406" s="31"/>
      <c r="P406" s="31"/>
    </row>
    <row r="407" spans="6:16">
      <c r="F407" s="31"/>
      <c r="G407" s="31"/>
      <c r="H407" s="31"/>
      <c r="I407" s="31"/>
      <c r="J407" s="31"/>
      <c r="K407" s="31"/>
      <c r="L407" s="31"/>
      <c r="M407" s="31"/>
      <c r="N407" s="31"/>
      <c r="O407" s="31"/>
      <c r="P407" s="31"/>
    </row>
    <row r="408" spans="6:16">
      <c r="F408" s="31"/>
      <c r="G408" s="31"/>
      <c r="H408" s="31"/>
      <c r="I408" s="31"/>
      <c r="J408" s="31"/>
      <c r="K408" s="31"/>
      <c r="L408" s="31"/>
      <c r="M408" s="31"/>
      <c r="N408" s="31"/>
      <c r="O408" s="31"/>
      <c r="P408" s="31"/>
    </row>
    <row r="409" spans="6:16">
      <c r="F409" s="31"/>
      <c r="G409" s="31"/>
      <c r="H409" s="31"/>
      <c r="I409" s="31"/>
      <c r="J409" s="31"/>
      <c r="K409" s="31"/>
      <c r="L409" s="31"/>
      <c r="M409" s="31"/>
      <c r="N409" s="31"/>
      <c r="O409" s="31"/>
      <c r="P409" s="31"/>
    </row>
    <row r="410" spans="6:16">
      <c r="F410" s="31"/>
      <c r="G410" s="31"/>
      <c r="H410" s="31"/>
      <c r="I410" s="31"/>
      <c r="J410" s="31"/>
      <c r="K410" s="31"/>
      <c r="L410" s="31"/>
      <c r="M410" s="31"/>
      <c r="N410" s="31"/>
      <c r="O410" s="31"/>
      <c r="P410" s="31"/>
    </row>
    <row r="411" spans="6:16">
      <c r="F411" s="31"/>
      <c r="G411" s="31"/>
      <c r="H411" s="31"/>
      <c r="I411" s="31"/>
      <c r="J411" s="31"/>
      <c r="K411" s="31"/>
      <c r="L411" s="31"/>
      <c r="M411" s="31"/>
      <c r="N411" s="31"/>
      <c r="O411" s="31"/>
      <c r="P411"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72" fitToHeight="0" orientation="landscape" r:id="rId1"/>
  <headerFooter>
    <oddFooter>&amp;C&amp;A&amp;R&amp;P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58423-F35A-444C-A96A-8791DF6231B2}">
  <sheetPr>
    <tabColor theme="9" tint="-0.249977111117893"/>
    <pageSetUpPr fitToPage="1"/>
  </sheetPr>
  <dimension ref="A1:P311"/>
  <sheetViews>
    <sheetView view="pageBreakPreview" topLeftCell="A10" zoomScaleNormal="100" zoomScaleSheetLayoutView="100" workbookViewId="0">
      <selection activeCell="C19" sqref="C19"/>
    </sheetView>
  </sheetViews>
  <sheetFormatPr defaultColWidth="9.28515625" defaultRowHeight="12.75"/>
  <cols>
    <col min="1" max="1" width="5" style="20" customWidth="1"/>
    <col min="2" max="2" width="9.7109375" style="24" customWidth="1"/>
    <col min="3" max="3" width="52" style="24" customWidth="1"/>
    <col min="4" max="4" width="6.28515625" style="24" customWidth="1"/>
    <col min="5" max="5" width="9.28515625" style="27" customWidth="1"/>
    <col min="6" max="6" width="8.28515625" style="24" customWidth="1"/>
    <col min="7" max="7" width="7" style="24" customWidth="1"/>
    <col min="8" max="9" width="10.28515625" style="24" customWidth="1"/>
    <col min="10" max="10" width="8" style="24" customWidth="1"/>
    <col min="11" max="11" width="9" style="24" customWidth="1"/>
    <col min="12" max="12" width="10.28515625" style="24" customWidth="1"/>
    <col min="13" max="13" width="9" style="24" customWidth="1"/>
    <col min="14" max="14" width="10.28515625" style="24" customWidth="1"/>
    <col min="15" max="15" width="11.28515625" style="24" customWidth="1"/>
    <col min="16" max="16" width="10" style="24" customWidth="1"/>
    <col min="17" max="16384" width="9.28515625" style="24"/>
  </cols>
  <sheetData>
    <row r="1" spans="1:16">
      <c r="B1" s="21"/>
      <c r="C1" s="21"/>
      <c r="D1" s="21"/>
      <c r="E1" s="21"/>
      <c r="F1" s="21"/>
      <c r="G1" s="22" t="s">
        <v>10</v>
      </c>
      <c r="H1" s="23" t="str">
        <f>[11]Kopsavilkums!B22</f>
        <v>VII-5</v>
      </c>
      <c r="I1" s="21"/>
      <c r="J1" s="21"/>
      <c r="K1" s="21"/>
      <c r="L1" s="21"/>
      <c r="M1" s="21"/>
      <c r="N1" s="21"/>
      <c r="O1" s="21"/>
      <c r="P1" s="21"/>
    </row>
    <row r="2" spans="1:16">
      <c r="B2" s="25"/>
      <c r="C2" s="25"/>
      <c r="D2" s="25"/>
      <c r="E2" s="25"/>
      <c r="F2" s="25"/>
      <c r="G2" s="21" t="s">
        <v>390</v>
      </c>
      <c r="H2" s="25"/>
      <c r="I2" s="25"/>
      <c r="J2" s="25"/>
      <c r="K2" s="25"/>
      <c r="L2" s="25"/>
      <c r="M2" s="25"/>
      <c r="N2" s="25"/>
      <c r="O2" s="25"/>
      <c r="P2" s="25"/>
    </row>
    <row r="3" spans="1:16">
      <c r="C3" s="26"/>
      <c r="F3" s="28"/>
    </row>
    <row r="4" spans="1:16">
      <c r="A4" s="185" t="s">
        <v>401</v>
      </c>
    </row>
    <row r="5" spans="1:16">
      <c r="A5" s="185" t="s">
        <v>394</v>
      </c>
    </row>
    <row r="6" spans="1:16">
      <c r="A6" s="185" t="s">
        <v>395</v>
      </c>
      <c r="M6" s="29" t="s">
        <v>11</v>
      </c>
      <c r="O6" s="30">
        <f>P20</f>
        <v>0</v>
      </c>
      <c r="P6" s="29" t="s">
        <v>12</v>
      </c>
    </row>
    <row r="7" spans="1:16">
      <c r="A7" s="24" t="s">
        <v>13</v>
      </c>
    </row>
    <row r="8" spans="1:16">
      <c r="A8" s="29"/>
      <c r="M8" s="29"/>
      <c r="P8" s="31"/>
    </row>
    <row r="9" spans="1:16">
      <c r="P9" s="214" t="s">
        <v>403</v>
      </c>
    </row>
    <row r="10" spans="1:16" s="34" customFormat="1" ht="11.25">
      <c r="A10" s="259" t="s">
        <v>0</v>
      </c>
      <c r="B10" s="259" t="s">
        <v>14</v>
      </c>
      <c r="C10" s="260" t="s">
        <v>15</v>
      </c>
      <c r="D10" s="259" t="s">
        <v>16</v>
      </c>
      <c r="E10" s="261" t="s">
        <v>17</v>
      </c>
      <c r="F10" s="258" t="s">
        <v>18</v>
      </c>
      <c r="G10" s="258"/>
      <c r="H10" s="258"/>
      <c r="I10" s="258"/>
      <c r="J10" s="258"/>
      <c r="K10" s="258"/>
      <c r="L10" s="258" t="s">
        <v>19</v>
      </c>
      <c r="M10" s="258"/>
      <c r="N10" s="258"/>
      <c r="O10" s="258"/>
      <c r="P10" s="258"/>
    </row>
    <row r="11" spans="1:16" s="34" customFormat="1" ht="45">
      <c r="A11" s="259"/>
      <c r="B11" s="259"/>
      <c r="C11" s="260"/>
      <c r="D11" s="259"/>
      <c r="E11" s="261"/>
      <c r="F11" s="32" t="s">
        <v>20</v>
      </c>
      <c r="G11" s="32" t="s">
        <v>21</v>
      </c>
      <c r="H11" s="32" t="s">
        <v>22</v>
      </c>
      <c r="I11" s="32" t="s">
        <v>23</v>
      </c>
      <c r="J11" s="32" t="s">
        <v>24</v>
      </c>
      <c r="K11" s="32" t="s">
        <v>25</v>
      </c>
      <c r="L11" s="32" t="s">
        <v>26</v>
      </c>
      <c r="M11" s="32" t="s">
        <v>22</v>
      </c>
      <c r="N11" s="32" t="s">
        <v>23</v>
      </c>
      <c r="O11" s="32" t="s">
        <v>24</v>
      </c>
      <c r="P11" s="32" t="s">
        <v>27</v>
      </c>
    </row>
    <row r="12" spans="1:16" s="34" customFormat="1" ht="11.25">
      <c r="A12" s="32">
        <v>1</v>
      </c>
      <c r="B12" s="32">
        <v>2</v>
      </c>
      <c r="C12" s="32">
        <v>3</v>
      </c>
      <c r="D12" s="32">
        <v>4</v>
      </c>
      <c r="E12" s="32">
        <v>5</v>
      </c>
      <c r="F12" s="32">
        <v>6</v>
      </c>
      <c r="G12" s="32">
        <v>7</v>
      </c>
      <c r="H12" s="32">
        <f t="shared" ref="H12:P12" si="0">G12+1</f>
        <v>8</v>
      </c>
      <c r="I12" s="32">
        <v>9</v>
      </c>
      <c r="J12" s="32">
        <v>10</v>
      </c>
      <c r="K12" s="32">
        <f t="shared" si="0"/>
        <v>11</v>
      </c>
      <c r="L12" s="32">
        <f t="shared" si="0"/>
        <v>12</v>
      </c>
      <c r="M12" s="32">
        <f t="shared" si="0"/>
        <v>13</v>
      </c>
      <c r="N12" s="32">
        <f t="shared" si="0"/>
        <v>14</v>
      </c>
      <c r="O12" s="32">
        <f t="shared" si="0"/>
        <v>15</v>
      </c>
      <c r="P12" s="32">
        <f t="shared" si="0"/>
        <v>16</v>
      </c>
    </row>
    <row r="13" spans="1:16" s="47" customFormat="1">
      <c r="A13" s="36"/>
      <c r="B13" s="37"/>
      <c r="C13" s="38" t="s">
        <v>352</v>
      </c>
      <c r="D13" s="39"/>
      <c r="E13" s="40"/>
      <c r="F13" s="41"/>
      <c r="G13" s="42"/>
      <c r="H13" s="43"/>
      <c r="I13" s="43"/>
      <c r="J13" s="44"/>
      <c r="K13" s="45">
        <f t="shared" ref="K13" si="1">ROUND(SUM(H13:J13),2)</f>
        <v>0</v>
      </c>
      <c r="L13" s="46">
        <f t="shared" ref="L13" si="2">ROUND(E13*F13,2)</f>
        <v>0</v>
      </c>
      <c r="M13" s="46">
        <f t="shared" ref="M13" si="3">ROUND(E13*H13,2)</f>
        <v>0</v>
      </c>
      <c r="N13" s="46">
        <f t="shared" ref="N13" si="4">ROUND(E13*I13,2)</f>
        <v>0</v>
      </c>
      <c r="O13" s="46">
        <f t="shared" ref="O13" si="5">ROUND(E13*J13,2)</f>
        <v>0</v>
      </c>
      <c r="P13" s="46">
        <f t="shared" ref="P13" si="6">ROUND(SUM(M13:O13),2)</f>
        <v>0</v>
      </c>
    </row>
    <row r="14" spans="1:16" s="47" customFormat="1" ht="15.75" customHeight="1">
      <c r="A14" s="48">
        <v>1</v>
      </c>
      <c r="B14" s="33" t="s">
        <v>29</v>
      </c>
      <c r="C14" s="228" t="s">
        <v>436</v>
      </c>
      <c r="D14" s="70" t="s">
        <v>56</v>
      </c>
      <c r="E14" s="59">
        <v>2</v>
      </c>
      <c r="F14" s="52"/>
      <c r="G14" s="53"/>
      <c r="H14" s="54"/>
      <c r="I14" s="54"/>
      <c r="J14" s="55"/>
      <c r="K14" s="56"/>
      <c r="L14" s="57"/>
      <c r="M14" s="57"/>
      <c r="N14" s="57"/>
      <c r="O14" s="57"/>
      <c r="P14" s="57"/>
    </row>
    <row r="15" spans="1:16" s="47" customFormat="1" ht="15.75" customHeight="1">
      <c r="A15" s="48">
        <v>2</v>
      </c>
      <c r="B15" s="33" t="s">
        <v>29</v>
      </c>
      <c r="C15" s="49" t="s">
        <v>353</v>
      </c>
      <c r="D15" s="70" t="s">
        <v>56</v>
      </c>
      <c r="E15" s="59">
        <v>2</v>
      </c>
      <c r="F15" s="52"/>
      <c r="G15" s="53"/>
      <c r="H15" s="54"/>
      <c r="I15" s="54"/>
      <c r="J15" s="55"/>
      <c r="K15" s="56"/>
      <c r="L15" s="57"/>
      <c r="M15" s="57"/>
      <c r="N15" s="57"/>
      <c r="O15" s="57"/>
      <c r="P15" s="57"/>
    </row>
    <row r="16" spans="1:16" s="47" customFormat="1">
      <c r="A16" s="48"/>
      <c r="B16" s="33"/>
      <c r="C16" s="127" t="s">
        <v>354</v>
      </c>
      <c r="D16" s="50"/>
      <c r="E16" s="51"/>
      <c r="F16" s="52"/>
      <c r="G16" s="53"/>
      <c r="H16" s="54"/>
      <c r="I16" s="54"/>
      <c r="J16" s="55"/>
      <c r="K16" s="56"/>
      <c r="L16" s="57"/>
      <c r="M16" s="57"/>
      <c r="N16" s="57"/>
      <c r="O16" s="57"/>
      <c r="P16" s="57"/>
    </row>
    <row r="17" spans="1:16" s="47" customFormat="1" ht="51">
      <c r="A17" s="48">
        <v>3</v>
      </c>
      <c r="B17" s="33" t="s">
        <v>29</v>
      </c>
      <c r="C17" s="228" t="s">
        <v>438</v>
      </c>
      <c r="D17" s="50" t="s">
        <v>32</v>
      </c>
      <c r="E17" s="59">
        <v>2</v>
      </c>
      <c r="F17" s="52"/>
      <c r="G17" s="53"/>
      <c r="H17" s="54"/>
      <c r="I17" s="54"/>
      <c r="J17" s="55"/>
      <c r="K17" s="56"/>
      <c r="L17" s="57"/>
      <c r="M17" s="57"/>
      <c r="N17" s="57"/>
      <c r="O17" s="57"/>
      <c r="P17" s="57"/>
    </row>
    <row r="18" spans="1:16" s="47" customFormat="1">
      <c r="A18" s="48"/>
      <c r="B18" s="33"/>
      <c r="C18" s="127" t="s">
        <v>355</v>
      </c>
      <c r="D18" s="50"/>
      <c r="E18" s="59"/>
      <c r="F18" s="52"/>
      <c r="G18" s="53"/>
      <c r="H18" s="54"/>
      <c r="I18" s="54"/>
      <c r="J18" s="55"/>
      <c r="K18" s="56"/>
      <c r="L18" s="57"/>
      <c r="M18" s="57"/>
      <c r="N18" s="57"/>
      <c r="O18" s="57"/>
      <c r="P18" s="57"/>
    </row>
    <row r="19" spans="1:16" s="47" customFormat="1">
      <c r="A19" s="48">
        <v>4</v>
      </c>
      <c r="B19" s="33" t="s">
        <v>29</v>
      </c>
      <c r="C19" s="228" t="s">
        <v>439</v>
      </c>
      <c r="D19" s="50" t="s">
        <v>56</v>
      </c>
      <c r="E19" s="59">
        <v>2</v>
      </c>
      <c r="F19" s="52"/>
      <c r="G19" s="53"/>
      <c r="H19" s="54"/>
      <c r="I19" s="54"/>
      <c r="J19" s="55"/>
      <c r="K19" s="56"/>
      <c r="L19" s="57"/>
      <c r="M19" s="57"/>
      <c r="N19" s="57"/>
      <c r="O19" s="57"/>
      <c r="P19" s="57"/>
    </row>
    <row r="20" spans="1:16">
      <c r="A20" s="60"/>
      <c r="B20" s="61"/>
      <c r="D20" s="61"/>
      <c r="E20" s="61"/>
      <c r="F20" s="63"/>
      <c r="G20" s="63"/>
      <c r="H20" s="63"/>
      <c r="I20" s="63"/>
      <c r="J20" s="64"/>
      <c r="K20" s="64" t="s">
        <v>34</v>
      </c>
      <c r="L20" s="65">
        <f>SUM(L$13:L19)</f>
        <v>0</v>
      </c>
      <c r="M20" s="65">
        <f>SUM(M$13:M19)</f>
        <v>0</v>
      </c>
      <c r="N20" s="65">
        <f>SUM(N$13:N19)</f>
        <v>0</v>
      </c>
      <c r="O20" s="65">
        <f>SUM(O$13:O19)</f>
        <v>0</v>
      </c>
      <c r="P20" s="65">
        <f>SUM(P$13:P19)</f>
        <v>0</v>
      </c>
    </row>
    <row r="21" spans="1:16">
      <c r="A21" s="60"/>
      <c r="B21" s="61"/>
      <c r="D21" s="61"/>
      <c r="E21" s="61"/>
      <c r="F21" s="63"/>
      <c r="G21" s="63"/>
      <c r="H21" s="63"/>
      <c r="I21" s="63"/>
      <c r="J21" s="63"/>
      <c r="K21" s="63"/>
      <c r="L21" s="63"/>
      <c r="M21" s="63"/>
      <c r="N21" s="63"/>
      <c r="O21" s="63"/>
      <c r="P21" s="63"/>
    </row>
    <row r="22" spans="1:16">
      <c r="B22" s="217" t="s">
        <v>396</v>
      </c>
      <c r="C22" s="218"/>
      <c r="F22" s="31"/>
      <c r="G22" s="31"/>
      <c r="H22" s="31"/>
      <c r="I22" s="31"/>
      <c r="J22" s="31"/>
      <c r="K22" s="31"/>
      <c r="L22" s="31"/>
      <c r="M22" s="31"/>
      <c r="N22" s="31"/>
      <c r="O22" s="31"/>
      <c r="P22" s="31"/>
    </row>
    <row r="23" spans="1:16">
      <c r="B23" s="217"/>
      <c r="C23" s="208" t="s">
        <v>397</v>
      </c>
      <c r="F23" s="31"/>
      <c r="G23" s="31"/>
      <c r="H23" s="31"/>
      <c r="I23" s="31"/>
      <c r="J23" s="31"/>
      <c r="K23" s="31"/>
      <c r="L23" s="31"/>
      <c r="M23" s="31"/>
      <c r="N23" s="31"/>
      <c r="O23" s="31"/>
      <c r="P23" s="31"/>
    </row>
    <row r="24" spans="1:16">
      <c r="B24" s="217" t="s">
        <v>398</v>
      </c>
      <c r="C24" s="209"/>
      <c r="F24" s="31"/>
      <c r="G24" s="31"/>
      <c r="H24" s="31"/>
      <c r="I24" s="31"/>
      <c r="J24" s="31"/>
      <c r="K24" s="31"/>
      <c r="L24" s="31"/>
      <c r="M24" s="31"/>
      <c r="N24" s="31"/>
      <c r="O24" s="31"/>
      <c r="P24" s="31"/>
    </row>
    <row r="25" spans="1:16">
      <c r="B25" s="217" t="s">
        <v>399</v>
      </c>
      <c r="C25" s="210"/>
      <c r="F25" s="31"/>
      <c r="G25" s="31"/>
      <c r="H25" s="31"/>
      <c r="I25" s="31"/>
      <c r="J25" s="31"/>
      <c r="K25" s="31"/>
      <c r="L25" s="31"/>
      <c r="M25" s="31"/>
      <c r="N25" s="31"/>
      <c r="O25" s="31"/>
      <c r="P25" s="31"/>
    </row>
    <row r="26" spans="1:16">
      <c r="B26" s="217"/>
      <c r="C26" s="208" t="s">
        <v>397</v>
      </c>
      <c r="F26" s="31"/>
      <c r="G26" s="31"/>
      <c r="H26" s="31"/>
      <c r="I26" s="31"/>
      <c r="J26" s="31"/>
      <c r="K26" s="31"/>
      <c r="L26" s="31"/>
      <c r="M26" s="31"/>
      <c r="N26" s="31"/>
      <c r="O26" s="31"/>
      <c r="P26" s="31"/>
    </row>
    <row r="27" spans="1:16">
      <c r="B27" s="217" t="s">
        <v>398</v>
      </c>
      <c r="C27" s="209"/>
      <c r="F27" s="31"/>
      <c r="G27" s="31"/>
      <c r="H27" s="31"/>
      <c r="I27" s="31"/>
      <c r="J27" s="31"/>
      <c r="K27" s="31"/>
      <c r="L27" s="31"/>
      <c r="M27" s="31"/>
      <c r="N27" s="31"/>
      <c r="O27" s="31"/>
      <c r="P27" s="31"/>
    </row>
    <row r="28" spans="1:16">
      <c r="F28" s="31"/>
      <c r="G28" s="31"/>
      <c r="H28" s="31"/>
      <c r="I28" s="31"/>
      <c r="J28" s="31"/>
      <c r="K28" s="31"/>
      <c r="L28" s="31"/>
      <c r="M28" s="31"/>
      <c r="N28" s="31"/>
      <c r="O28" s="31"/>
      <c r="P28" s="31"/>
    </row>
    <row r="29" spans="1:16">
      <c r="F29" s="31"/>
      <c r="G29" s="31"/>
      <c r="H29" s="31"/>
      <c r="I29" s="31"/>
      <c r="J29" s="31"/>
      <c r="K29" s="31"/>
      <c r="L29" s="31"/>
      <c r="M29" s="31"/>
      <c r="N29" s="31"/>
      <c r="O29" s="31"/>
      <c r="P29" s="31"/>
    </row>
    <row r="30" spans="1:16">
      <c r="F30" s="31"/>
      <c r="G30" s="31"/>
      <c r="H30" s="31"/>
      <c r="I30" s="31"/>
      <c r="J30" s="31"/>
      <c r="K30" s="31"/>
      <c r="L30" s="31"/>
      <c r="M30" s="31"/>
      <c r="N30" s="31"/>
      <c r="O30" s="31"/>
      <c r="P30" s="31"/>
    </row>
    <row r="31" spans="1:16">
      <c r="F31" s="31"/>
      <c r="G31" s="31"/>
      <c r="H31" s="31"/>
      <c r="I31" s="31"/>
      <c r="J31" s="31"/>
      <c r="K31" s="31"/>
      <c r="L31" s="31"/>
      <c r="M31" s="31"/>
      <c r="N31" s="31"/>
      <c r="O31" s="31"/>
      <c r="P31" s="31"/>
    </row>
    <row r="32" spans="1:16">
      <c r="F32" s="31"/>
      <c r="G32" s="31"/>
      <c r="H32" s="31"/>
      <c r="I32" s="31"/>
      <c r="J32" s="31"/>
      <c r="K32" s="31"/>
      <c r="L32" s="31"/>
      <c r="M32" s="31"/>
      <c r="N32" s="31"/>
      <c r="O32" s="31"/>
      <c r="P32" s="31"/>
    </row>
    <row r="33" spans="6:16">
      <c r="F33" s="31"/>
      <c r="G33" s="31"/>
      <c r="H33" s="31"/>
      <c r="I33" s="31"/>
      <c r="J33" s="31"/>
      <c r="K33" s="31"/>
      <c r="L33" s="31"/>
      <c r="M33" s="31"/>
      <c r="N33" s="31"/>
      <c r="O33" s="31"/>
      <c r="P33" s="31"/>
    </row>
    <row r="34" spans="6:16">
      <c r="F34" s="31"/>
      <c r="G34" s="31"/>
      <c r="H34" s="31"/>
      <c r="I34" s="31"/>
      <c r="J34" s="31"/>
      <c r="K34" s="31"/>
      <c r="L34" s="31"/>
      <c r="M34" s="31"/>
      <c r="N34" s="31"/>
      <c r="O34" s="31"/>
      <c r="P34" s="31"/>
    </row>
    <row r="35" spans="6:16">
      <c r="F35" s="31"/>
      <c r="G35" s="31"/>
      <c r="H35" s="31"/>
      <c r="I35" s="31"/>
      <c r="J35" s="31"/>
      <c r="K35" s="31"/>
      <c r="L35" s="31"/>
      <c r="M35" s="31"/>
      <c r="N35" s="31"/>
      <c r="O35" s="31"/>
      <c r="P35" s="31"/>
    </row>
    <row r="36" spans="6:16">
      <c r="F36" s="31"/>
      <c r="G36" s="31"/>
      <c r="H36" s="31"/>
      <c r="I36" s="31"/>
      <c r="J36" s="31"/>
      <c r="K36" s="31"/>
      <c r="L36" s="31"/>
      <c r="M36" s="31"/>
      <c r="N36" s="31"/>
      <c r="O36" s="31"/>
      <c r="P36" s="31"/>
    </row>
    <row r="37" spans="6:16">
      <c r="F37" s="31"/>
      <c r="G37" s="31"/>
      <c r="H37" s="31"/>
      <c r="I37" s="31"/>
      <c r="J37" s="31"/>
      <c r="K37" s="31"/>
      <c r="L37" s="31"/>
      <c r="M37" s="31"/>
      <c r="N37" s="31"/>
      <c r="O37" s="31"/>
      <c r="P37" s="31"/>
    </row>
    <row r="38" spans="6:16">
      <c r="F38" s="31"/>
      <c r="G38" s="31"/>
      <c r="H38" s="31"/>
      <c r="I38" s="31"/>
      <c r="J38" s="31"/>
      <c r="K38" s="31"/>
      <c r="L38" s="31"/>
      <c r="M38" s="31"/>
      <c r="N38" s="31"/>
      <c r="O38" s="31"/>
      <c r="P38" s="31"/>
    </row>
    <row r="39" spans="6:16">
      <c r="F39" s="31"/>
      <c r="G39" s="31"/>
      <c r="H39" s="31"/>
      <c r="I39" s="31"/>
      <c r="J39" s="31"/>
      <c r="K39" s="31"/>
      <c r="L39" s="31"/>
      <c r="M39" s="31"/>
      <c r="N39" s="31"/>
      <c r="O39" s="31"/>
      <c r="P39" s="31"/>
    </row>
    <row r="40" spans="6:16">
      <c r="F40" s="31"/>
      <c r="G40" s="31"/>
      <c r="H40" s="31"/>
      <c r="I40" s="31"/>
      <c r="J40" s="31"/>
      <c r="K40" s="31"/>
      <c r="L40" s="31"/>
      <c r="M40" s="31"/>
      <c r="N40" s="31"/>
      <c r="O40" s="31"/>
      <c r="P40" s="31"/>
    </row>
    <row r="41" spans="6:16">
      <c r="F41" s="31"/>
      <c r="G41" s="31"/>
      <c r="H41" s="31"/>
      <c r="I41" s="31"/>
      <c r="J41" s="31"/>
      <c r="K41" s="31"/>
      <c r="L41" s="31"/>
      <c r="M41" s="31"/>
      <c r="N41" s="31"/>
      <c r="O41" s="31"/>
      <c r="P41" s="31"/>
    </row>
    <row r="42" spans="6:16">
      <c r="F42" s="31"/>
      <c r="G42" s="31"/>
      <c r="H42" s="31"/>
      <c r="I42" s="31"/>
      <c r="J42" s="31"/>
      <c r="K42" s="31"/>
      <c r="L42" s="31"/>
      <c r="M42" s="31"/>
      <c r="N42" s="31"/>
      <c r="O42" s="31"/>
      <c r="P42" s="31"/>
    </row>
    <row r="43" spans="6:16">
      <c r="F43" s="31"/>
      <c r="G43" s="31"/>
      <c r="H43" s="31"/>
      <c r="I43" s="31"/>
      <c r="J43" s="31"/>
      <c r="K43" s="31"/>
      <c r="L43" s="31"/>
      <c r="M43" s="31"/>
      <c r="N43" s="31"/>
      <c r="O43" s="31"/>
      <c r="P43" s="31"/>
    </row>
    <row r="44" spans="6:16">
      <c r="F44" s="31"/>
      <c r="G44" s="31"/>
      <c r="H44" s="31"/>
      <c r="I44" s="31"/>
      <c r="J44" s="31"/>
      <c r="K44" s="31"/>
      <c r="L44" s="31"/>
      <c r="M44" s="31"/>
      <c r="N44" s="31"/>
      <c r="O44" s="31"/>
      <c r="P44" s="31"/>
    </row>
    <row r="45" spans="6:16">
      <c r="F45" s="31"/>
      <c r="G45" s="31"/>
      <c r="H45" s="31"/>
      <c r="I45" s="31"/>
      <c r="J45" s="31"/>
      <c r="K45" s="31"/>
      <c r="L45" s="31"/>
      <c r="M45" s="31"/>
      <c r="N45" s="31"/>
      <c r="O45" s="31"/>
      <c r="P45" s="31"/>
    </row>
    <row r="46" spans="6:16">
      <c r="F46" s="31"/>
      <c r="G46" s="31"/>
      <c r="H46" s="31"/>
      <c r="I46" s="31"/>
      <c r="J46" s="31"/>
      <c r="K46" s="31"/>
      <c r="L46" s="31"/>
      <c r="M46" s="31"/>
      <c r="N46" s="31"/>
      <c r="O46" s="31"/>
      <c r="P46" s="31"/>
    </row>
    <row r="47" spans="6:16">
      <c r="F47" s="31"/>
      <c r="G47" s="31"/>
      <c r="H47" s="31"/>
      <c r="I47" s="31"/>
      <c r="J47" s="31"/>
      <c r="K47" s="31"/>
      <c r="L47" s="31"/>
      <c r="M47" s="31"/>
      <c r="N47" s="31"/>
      <c r="O47" s="31"/>
      <c r="P47" s="31"/>
    </row>
    <row r="48" spans="6:16">
      <c r="F48" s="31"/>
      <c r="G48" s="31"/>
      <c r="H48" s="31"/>
      <c r="I48" s="31"/>
      <c r="J48" s="31"/>
      <c r="K48" s="31"/>
      <c r="L48" s="31"/>
      <c r="M48" s="31"/>
      <c r="N48" s="31"/>
      <c r="O48" s="31"/>
      <c r="P48" s="31"/>
    </row>
    <row r="49" spans="6:16">
      <c r="F49" s="31"/>
      <c r="G49" s="31"/>
      <c r="H49" s="31"/>
      <c r="I49" s="31"/>
      <c r="J49" s="31"/>
      <c r="K49" s="31"/>
      <c r="L49" s="31"/>
      <c r="M49" s="31"/>
      <c r="N49" s="31"/>
      <c r="O49" s="31"/>
      <c r="P49" s="31"/>
    </row>
    <row r="50" spans="6:16">
      <c r="F50" s="31"/>
      <c r="G50" s="31"/>
      <c r="H50" s="31"/>
      <c r="I50" s="31"/>
      <c r="J50" s="31"/>
      <c r="K50" s="31"/>
      <c r="L50" s="31"/>
      <c r="M50" s="31"/>
      <c r="N50" s="31"/>
      <c r="O50" s="31"/>
      <c r="P50" s="31"/>
    </row>
    <row r="51" spans="6:16">
      <c r="F51" s="31"/>
      <c r="G51" s="31"/>
      <c r="H51" s="31"/>
      <c r="I51" s="31"/>
      <c r="J51" s="31"/>
      <c r="K51" s="31"/>
      <c r="L51" s="31"/>
      <c r="M51" s="31"/>
      <c r="N51" s="31"/>
      <c r="O51" s="31"/>
      <c r="P51" s="31"/>
    </row>
    <row r="52" spans="6:16">
      <c r="F52" s="31"/>
      <c r="G52" s="31"/>
      <c r="H52" s="31"/>
      <c r="I52" s="31"/>
      <c r="J52" s="31"/>
      <c r="K52" s="31"/>
      <c r="L52" s="31"/>
      <c r="M52" s="31"/>
      <c r="N52" s="31"/>
      <c r="O52" s="31"/>
      <c r="P52" s="31"/>
    </row>
    <row r="53" spans="6:16">
      <c r="F53" s="31"/>
      <c r="G53" s="31"/>
      <c r="H53" s="31"/>
      <c r="I53" s="31"/>
      <c r="J53" s="31"/>
      <c r="K53" s="31"/>
      <c r="L53" s="31"/>
      <c r="M53" s="31"/>
      <c r="N53" s="31"/>
      <c r="O53" s="31"/>
      <c r="P53" s="31"/>
    </row>
    <row r="54" spans="6:16">
      <c r="F54" s="31"/>
      <c r="G54" s="31"/>
      <c r="H54" s="31"/>
      <c r="I54" s="31"/>
      <c r="J54" s="31"/>
      <c r="K54" s="31"/>
      <c r="L54" s="31"/>
      <c r="M54" s="31"/>
      <c r="N54" s="31"/>
      <c r="O54" s="31"/>
      <c r="P54" s="31"/>
    </row>
    <row r="55" spans="6:16">
      <c r="F55" s="31"/>
      <c r="G55" s="31"/>
      <c r="H55" s="31"/>
      <c r="I55" s="31"/>
      <c r="J55" s="31"/>
      <c r="K55" s="31"/>
      <c r="L55" s="31"/>
      <c r="M55" s="31"/>
      <c r="N55" s="31"/>
      <c r="O55" s="31"/>
      <c r="P55" s="31"/>
    </row>
    <row r="56" spans="6:16">
      <c r="F56" s="31"/>
      <c r="G56" s="31"/>
      <c r="H56" s="31"/>
      <c r="I56" s="31"/>
      <c r="J56" s="31"/>
      <c r="K56" s="31"/>
      <c r="L56" s="31"/>
      <c r="M56" s="31"/>
      <c r="N56" s="31"/>
      <c r="O56" s="31"/>
      <c r="P56" s="31"/>
    </row>
    <row r="57" spans="6:16">
      <c r="F57" s="31"/>
      <c r="G57" s="31"/>
      <c r="H57" s="31"/>
      <c r="I57" s="31"/>
      <c r="J57" s="31"/>
      <c r="K57" s="31"/>
      <c r="L57" s="31"/>
      <c r="M57" s="31"/>
      <c r="N57" s="31"/>
      <c r="O57" s="31"/>
      <c r="P57" s="31"/>
    </row>
    <row r="58" spans="6:16">
      <c r="F58" s="31"/>
      <c r="G58" s="31"/>
      <c r="H58" s="31"/>
      <c r="I58" s="31"/>
      <c r="J58" s="31"/>
      <c r="K58" s="31"/>
      <c r="L58" s="31"/>
      <c r="M58" s="31"/>
      <c r="N58" s="31"/>
      <c r="O58" s="31"/>
      <c r="P58" s="31"/>
    </row>
    <row r="59" spans="6:16">
      <c r="F59" s="31"/>
      <c r="G59" s="31"/>
      <c r="H59" s="31"/>
      <c r="I59" s="31"/>
      <c r="J59" s="31"/>
      <c r="K59" s="31"/>
      <c r="L59" s="31"/>
      <c r="M59" s="31"/>
      <c r="N59" s="31"/>
      <c r="O59" s="31"/>
      <c r="P59" s="31"/>
    </row>
    <row r="60" spans="6:16">
      <c r="F60" s="31"/>
      <c r="G60" s="31"/>
      <c r="H60" s="31"/>
      <c r="I60" s="31"/>
      <c r="J60" s="31"/>
      <c r="K60" s="31"/>
      <c r="L60" s="31"/>
      <c r="M60" s="31"/>
      <c r="N60" s="31"/>
      <c r="O60" s="31"/>
      <c r="P60" s="31"/>
    </row>
    <row r="61" spans="6:16">
      <c r="F61" s="31"/>
      <c r="G61" s="31"/>
      <c r="H61" s="31"/>
      <c r="I61" s="31"/>
      <c r="J61" s="31"/>
      <c r="K61" s="31"/>
      <c r="L61" s="31"/>
      <c r="M61" s="31"/>
      <c r="N61" s="31"/>
      <c r="O61" s="31"/>
      <c r="P61" s="31"/>
    </row>
    <row r="62" spans="6:16">
      <c r="F62" s="31"/>
      <c r="G62" s="31"/>
      <c r="H62" s="31"/>
      <c r="I62" s="31"/>
      <c r="J62" s="31"/>
      <c r="K62" s="31"/>
      <c r="L62" s="31"/>
      <c r="M62" s="31"/>
      <c r="N62" s="31"/>
      <c r="O62" s="31"/>
      <c r="P62" s="31"/>
    </row>
    <row r="63" spans="6:16">
      <c r="F63" s="31"/>
      <c r="G63" s="31"/>
      <c r="H63" s="31"/>
      <c r="I63" s="31"/>
      <c r="J63" s="31"/>
      <c r="K63" s="31"/>
      <c r="L63" s="31"/>
      <c r="M63" s="31"/>
      <c r="N63" s="31"/>
      <c r="O63" s="31"/>
      <c r="P63" s="31"/>
    </row>
    <row r="64" spans="6:16">
      <c r="F64" s="31"/>
      <c r="G64" s="31"/>
      <c r="H64" s="31"/>
      <c r="I64" s="31"/>
      <c r="J64" s="31"/>
      <c r="K64" s="31"/>
      <c r="L64" s="31"/>
      <c r="M64" s="31"/>
      <c r="N64" s="31"/>
      <c r="O64" s="31"/>
      <c r="P64" s="31"/>
    </row>
    <row r="65" spans="6:16">
      <c r="F65" s="31"/>
      <c r="G65" s="31"/>
      <c r="H65" s="31"/>
      <c r="I65" s="31"/>
      <c r="J65" s="31"/>
      <c r="K65" s="31"/>
      <c r="L65" s="31"/>
      <c r="M65" s="31"/>
      <c r="N65" s="31"/>
      <c r="O65" s="31"/>
      <c r="P65" s="31"/>
    </row>
    <row r="66" spans="6:16">
      <c r="F66" s="31"/>
      <c r="G66" s="31"/>
      <c r="H66" s="31"/>
      <c r="I66" s="31"/>
      <c r="J66" s="31"/>
      <c r="K66" s="31"/>
      <c r="L66" s="31"/>
      <c r="M66" s="31"/>
      <c r="N66" s="31"/>
      <c r="O66" s="31"/>
      <c r="P66" s="31"/>
    </row>
    <row r="67" spans="6:16">
      <c r="F67" s="31"/>
      <c r="G67" s="31"/>
      <c r="H67" s="31"/>
      <c r="I67" s="31"/>
      <c r="J67" s="31"/>
      <c r="K67" s="31"/>
      <c r="L67" s="31"/>
      <c r="M67" s="31"/>
      <c r="N67" s="31"/>
      <c r="O67" s="31"/>
      <c r="P67" s="31"/>
    </row>
    <row r="68" spans="6:16">
      <c r="F68" s="31"/>
      <c r="G68" s="31"/>
      <c r="H68" s="31"/>
      <c r="I68" s="31"/>
      <c r="J68" s="31"/>
      <c r="K68" s="31"/>
      <c r="L68" s="31"/>
      <c r="M68" s="31"/>
      <c r="N68" s="31"/>
      <c r="O68" s="31"/>
      <c r="P68" s="31"/>
    </row>
    <row r="69" spans="6:16">
      <c r="F69" s="31"/>
      <c r="G69" s="31"/>
      <c r="H69" s="31"/>
      <c r="I69" s="31"/>
      <c r="J69" s="31"/>
      <c r="K69" s="31"/>
      <c r="L69" s="31"/>
      <c r="M69" s="31"/>
      <c r="N69" s="31"/>
      <c r="O69" s="31"/>
      <c r="P69" s="31"/>
    </row>
    <row r="70" spans="6:16">
      <c r="F70" s="31"/>
      <c r="G70" s="31"/>
      <c r="H70" s="31"/>
      <c r="I70" s="31"/>
      <c r="J70" s="31"/>
      <c r="K70" s="31"/>
      <c r="L70" s="31"/>
      <c r="M70" s="31"/>
      <c r="N70" s="31"/>
      <c r="O70" s="31"/>
      <c r="P70" s="31"/>
    </row>
    <row r="71" spans="6:16">
      <c r="F71" s="31"/>
      <c r="G71" s="31"/>
      <c r="H71" s="31"/>
      <c r="I71" s="31"/>
      <c r="J71" s="31"/>
      <c r="K71" s="31"/>
      <c r="L71" s="31"/>
      <c r="M71" s="31"/>
      <c r="N71" s="31"/>
      <c r="O71" s="31"/>
      <c r="P71" s="31"/>
    </row>
    <row r="72" spans="6:16">
      <c r="F72" s="31"/>
      <c r="G72" s="31"/>
      <c r="H72" s="31"/>
      <c r="I72" s="31"/>
      <c r="J72" s="31"/>
      <c r="K72" s="31"/>
      <c r="L72" s="31"/>
      <c r="M72" s="31"/>
      <c r="N72" s="31"/>
      <c r="O72" s="31"/>
      <c r="P72" s="31"/>
    </row>
    <row r="73" spans="6:16">
      <c r="F73" s="31"/>
      <c r="G73" s="31"/>
      <c r="H73" s="31"/>
      <c r="I73" s="31"/>
      <c r="J73" s="31"/>
      <c r="K73" s="31"/>
      <c r="L73" s="31"/>
      <c r="M73" s="31"/>
      <c r="N73" s="31"/>
      <c r="O73" s="31"/>
      <c r="P73" s="31"/>
    </row>
    <row r="74" spans="6:16">
      <c r="F74" s="31"/>
      <c r="G74" s="31"/>
      <c r="H74" s="31"/>
      <c r="I74" s="31"/>
      <c r="J74" s="31"/>
      <c r="K74" s="31"/>
      <c r="L74" s="31"/>
      <c r="M74" s="31"/>
      <c r="N74" s="31"/>
      <c r="O74" s="31"/>
      <c r="P74" s="31"/>
    </row>
    <row r="75" spans="6:16">
      <c r="F75" s="31"/>
      <c r="G75" s="31"/>
      <c r="H75" s="31"/>
      <c r="I75" s="31"/>
      <c r="J75" s="31"/>
      <c r="K75" s="31"/>
      <c r="L75" s="31"/>
      <c r="M75" s="31"/>
      <c r="N75" s="31"/>
      <c r="O75" s="31"/>
      <c r="P75" s="31"/>
    </row>
    <row r="76" spans="6:16">
      <c r="F76" s="31"/>
      <c r="G76" s="31"/>
      <c r="H76" s="31"/>
      <c r="I76" s="31"/>
      <c r="J76" s="31"/>
      <c r="K76" s="31"/>
      <c r="L76" s="31"/>
      <c r="M76" s="31"/>
      <c r="N76" s="31"/>
      <c r="O76" s="31"/>
      <c r="P76" s="31"/>
    </row>
    <row r="77" spans="6:16">
      <c r="F77" s="31"/>
      <c r="G77" s="31"/>
      <c r="H77" s="31"/>
      <c r="I77" s="31"/>
      <c r="J77" s="31"/>
      <c r="K77" s="31"/>
      <c r="L77" s="31"/>
      <c r="M77" s="31"/>
      <c r="N77" s="31"/>
      <c r="O77" s="31"/>
      <c r="P77" s="31"/>
    </row>
    <row r="78" spans="6:16">
      <c r="F78" s="31"/>
      <c r="G78" s="31"/>
      <c r="H78" s="31"/>
      <c r="I78" s="31"/>
      <c r="J78" s="31"/>
      <c r="K78" s="31"/>
      <c r="L78" s="31"/>
      <c r="M78" s="31"/>
      <c r="N78" s="31"/>
      <c r="O78" s="31"/>
      <c r="P78" s="31"/>
    </row>
    <row r="79" spans="6:16">
      <c r="F79" s="31"/>
      <c r="G79" s="31"/>
      <c r="H79" s="31"/>
      <c r="I79" s="31"/>
      <c r="J79" s="31"/>
      <c r="K79" s="31"/>
      <c r="L79" s="31"/>
      <c r="M79" s="31"/>
      <c r="N79" s="31"/>
      <c r="O79" s="31"/>
      <c r="P79" s="31"/>
    </row>
    <row r="80" spans="6:16">
      <c r="F80" s="31"/>
      <c r="G80" s="31"/>
      <c r="H80" s="31"/>
      <c r="I80" s="31"/>
      <c r="J80" s="31"/>
      <c r="K80" s="31"/>
      <c r="L80" s="31"/>
      <c r="M80" s="31"/>
      <c r="N80" s="31"/>
      <c r="O80" s="31"/>
      <c r="P80" s="31"/>
    </row>
    <row r="81" spans="6:16">
      <c r="F81" s="31"/>
      <c r="G81" s="31"/>
      <c r="H81" s="31"/>
      <c r="I81" s="31"/>
      <c r="J81" s="31"/>
      <c r="K81" s="31"/>
      <c r="L81" s="31"/>
      <c r="M81" s="31"/>
      <c r="N81" s="31"/>
      <c r="O81" s="31"/>
      <c r="P81" s="31"/>
    </row>
    <row r="82" spans="6:16">
      <c r="F82" s="31"/>
      <c r="G82" s="31"/>
      <c r="H82" s="31"/>
      <c r="I82" s="31"/>
      <c r="J82" s="31"/>
      <c r="K82" s="31"/>
      <c r="L82" s="31"/>
      <c r="M82" s="31"/>
      <c r="N82" s="31"/>
      <c r="O82" s="31"/>
      <c r="P82" s="31"/>
    </row>
    <row r="83" spans="6:16">
      <c r="F83" s="31"/>
      <c r="G83" s="31"/>
      <c r="H83" s="31"/>
      <c r="I83" s="31"/>
      <c r="J83" s="31"/>
      <c r="K83" s="31"/>
      <c r="L83" s="31"/>
      <c r="M83" s="31"/>
      <c r="N83" s="31"/>
      <c r="O83" s="31"/>
      <c r="P83" s="31"/>
    </row>
    <row r="84" spans="6:16">
      <c r="F84" s="31"/>
      <c r="G84" s="31"/>
      <c r="H84" s="31"/>
      <c r="I84" s="31"/>
      <c r="J84" s="31"/>
      <c r="K84" s="31"/>
      <c r="L84" s="31"/>
      <c r="M84" s="31"/>
      <c r="N84" s="31"/>
      <c r="O84" s="31"/>
      <c r="P84" s="31"/>
    </row>
    <row r="85" spans="6:16">
      <c r="F85" s="31"/>
      <c r="G85" s="31"/>
      <c r="H85" s="31"/>
      <c r="I85" s="31"/>
      <c r="J85" s="31"/>
      <c r="K85" s="31"/>
      <c r="L85" s="31"/>
      <c r="M85" s="31"/>
      <c r="N85" s="31"/>
      <c r="O85" s="31"/>
      <c r="P85" s="31"/>
    </row>
    <row r="86" spans="6:16">
      <c r="F86" s="31"/>
      <c r="G86" s="31"/>
      <c r="H86" s="31"/>
      <c r="I86" s="31"/>
      <c r="J86" s="31"/>
      <c r="K86" s="31"/>
      <c r="L86" s="31"/>
      <c r="M86" s="31"/>
      <c r="N86" s="31"/>
      <c r="O86" s="31"/>
      <c r="P86" s="31"/>
    </row>
    <row r="87" spans="6:16">
      <c r="F87" s="31"/>
      <c r="G87" s="31"/>
      <c r="H87" s="31"/>
      <c r="I87" s="31"/>
      <c r="J87" s="31"/>
      <c r="K87" s="31"/>
      <c r="L87" s="31"/>
      <c r="M87" s="31"/>
      <c r="N87" s="31"/>
      <c r="O87" s="31"/>
      <c r="P87" s="31"/>
    </row>
    <row r="88" spans="6:16">
      <c r="F88" s="31"/>
      <c r="G88" s="31"/>
      <c r="H88" s="31"/>
      <c r="I88" s="31"/>
      <c r="J88" s="31"/>
      <c r="K88" s="31"/>
      <c r="L88" s="31"/>
      <c r="M88" s="31"/>
      <c r="N88" s="31"/>
      <c r="O88" s="31"/>
      <c r="P88" s="31"/>
    </row>
    <row r="89" spans="6:16">
      <c r="F89" s="31"/>
      <c r="G89" s="31"/>
      <c r="H89" s="31"/>
      <c r="I89" s="31"/>
      <c r="J89" s="31"/>
      <c r="K89" s="31"/>
      <c r="L89" s="31"/>
      <c r="M89" s="31"/>
      <c r="N89" s="31"/>
      <c r="O89" s="31"/>
      <c r="P89" s="31"/>
    </row>
    <row r="90" spans="6:16">
      <c r="F90" s="31"/>
      <c r="G90" s="31"/>
      <c r="H90" s="31"/>
      <c r="I90" s="31"/>
      <c r="J90" s="31"/>
      <c r="K90" s="31"/>
      <c r="L90" s="31"/>
      <c r="M90" s="31"/>
      <c r="N90" s="31"/>
      <c r="O90" s="31"/>
      <c r="P90" s="31"/>
    </row>
    <row r="91" spans="6:16">
      <c r="F91" s="31"/>
      <c r="G91" s="31"/>
      <c r="H91" s="31"/>
      <c r="I91" s="31"/>
      <c r="J91" s="31"/>
      <c r="K91" s="31"/>
      <c r="L91" s="31"/>
      <c r="M91" s="31"/>
      <c r="N91" s="31"/>
      <c r="O91" s="31"/>
      <c r="P91" s="31"/>
    </row>
    <row r="92" spans="6:16">
      <c r="F92" s="31"/>
      <c r="G92" s="31"/>
      <c r="H92" s="31"/>
      <c r="I92" s="31"/>
      <c r="J92" s="31"/>
      <c r="K92" s="31"/>
      <c r="L92" s="31"/>
      <c r="M92" s="31"/>
      <c r="N92" s="31"/>
      <c r="O92" s="31"/>
      <c r="P92" s="31"/>
    </row>
    <row r="93" spans="6:16">
      <c r="F93" s="31"/>
      <c r="G93" s="31"/>
      <c r="H93" s="31"/>
      <c r="I93" s="31"/>
      <c r="J93" s="31"/>
      <c r="K93" s="31"/>
      <c r="L93" s="31"/>
      <c r="M93" s="31"/>
      <c r="N93" s="31"/>
      <c r="O93" s="31"/>
      <c r="P93" s="31"/>
    </row>
    <row r="94" spans="6:16">
      <c r="F94" s="31"/>
      <c r="G94" s="31"/>
      <c r="H94" s="31"/>
      <c r="I94" s="31"/>
      <c r="J94" s="31"/>
      <c r="K94" s="31"/>
      <c r="L94" s="31"/>
      <c r="M94" s="31"/>
      <c r="N94" s="31"/>
      <c r="O94" s="31"/>
      <c r="P94" s="31"/>
    </row>
    <row r="95" spans="6:16">
      <c r="F95" s="31"/>
      <c r="G95" s="31"/>
      <c r="H95" s="31"/>
      <c r="I95" s="31"/>
      <c r="J95" s="31"/>
      <c r="K95" s="31"/>
      <c r="L95" s="31"/>
      <c r="M95" s="31"/>
      <c r="N95" s="31"/>
      <c r="O95" s="31"/>
      <c r="P95" s="31"/>
    </row>
    <row r="96" spans="6:16">
      <c r="F96" s="31"/>
      <c r="G96" s="31"/>
      <c r="H96" s="31"/>
      <c r="I96" s="31"/>
      <c r="J96" s="31"/>
      <c r="K96" s="31"/>
      <c r="L96" s="31"/>
      <c r="M96" s="31"/>
      <c r="N96" s="31"/>
      <c r="O96" s="31"/>
      <c r="P96" s="31"/>
    </row>
    <row r="97" spans="6:16">
      <c r="F97" s="31"/>
      <c r="G97" s="31"/>
      <c r="H97" s="31"/>
      <c r="I97" s="31"/>
      <c r="J97" s="31"/>
      <c r="K97" s="31"/>
      <c r="L97" s="31"/>
      <c r="M97" s="31"/>
      <c r="N97" s="31"/>
      <c r="O97" s="31"/>
      <c r="P97" s="31"/>
    </row>
    <row r="98" spans="6:16">
      <c r="F98" s="31"/>
      <c r="G98" s="31"/>
      <c r="H98" s="31"/>
      <c r="I98" s="31"/>
      <c r="J98" s="31"/>
      <c r="K98" s="31"/>
      <c r="L98" s="31"/>
      <c r="M98" s="31"/>
      <c r="N98" s="31"/>
      <c r="O98" s="31"/>
      <c r="P98" s="31"/>
    </row>
    <row r="99" spans="6:16">
      <c r="F99" s="31"/>
      <c r="G99" s="31"/>
      <c r="H99" s="31"/>
      <c r="I99" s="31"/>
      <c r="J99" s="31"/>
      <c r="K99" s="31"/>
      <c r="L99" s="31"/>
      <c r="M99" s="31"/>
      <c r="N99" s="31"/>
      <c r="O99" s="31"/>
      <c r="P99" s="31"/>
    </row>
    <row r="100" spans="6:16">
      <c r="F100" s="31"/>
      <c r="G100" s="31"/>
      <c r="H100" s="31"/>
      <c r="I100" s="31"/>
      <c r="J100" s="31"/>
      <c r="K100" s="31"/>
      <c r="L100" s="31"/>
      <c r="M100" s="31"/>
      <c r="N100" s="31"/>
      <c r="O100" s="31"/>
      <c r="P100" s="31"/>
    </row>
    <row r="101" spans="6:16">
      <c r="F101" s="31"/>
      <c r="G101" s="31"/>
      <c r="H101" s="31"/>
      <c r="I101" s="31"/>
      <c r="J101" s="31"/>
      <c r="K101" s="31"/>
      <c r="L101" s="31"/>
      <c r="M101" s="31"/>
      <c r="N101" s="31"/>
      <c r="O101" s="31"/>
      <c r="P101" s="31"/>
    </row>
    <row r="102" spans="6:16">
      <c r="F102" s="31"/>
      <c r="G102" s="31"/>
      <c r="H102" s="31"/>
      <c r="I102" s="31"/>
      <c r="J102" s="31"/>
      <c r="K102" s="31"/>
      <c r="L102" s="31"/>
      <c r="M102" s="31"/>
      <c r="N102" s="31"/>
      <c r="O102" s="31"/>
      <c r="P102" s="31"/>
    </row>
    <row r="103" spans="6:16">
      <c r="F103" s="31"/>
      <c r="G103" s="31"/>
      <c r="H103" s="31"/>
      <c r="I103" s="31"/>
      <c r="J103" s="31"/>
      <c r="K103" s="31"/>
      <c r="L103" s="31"/>
      <c r="M103" s="31"/>
      <c r="N103" s="31"/>
      <c r="O103" s="31"/>
      <c r="P103" s="31"/>
    </row>
    <row r="104" spans="6:16">
      <c r="F104" s="31"/>
      <c r="G104" s="31"/>
      <c r="H104" s="31"/>
      <c r="I104" s="31"/>
      <c r="J104" s="31"/>
      <c r="K104" s="31"/>
      <c r="L104" s="31"/>
      <c r="M104" s="31"/>
      <c r="N104" s="31"/>
      <c r="O104" s="31"/>
      <c r="P104" s="31"/>
    </row>
    <row r="105" spans="6:16">
      <c r="F105" s="31"/>
      <c r="G105" s="31"/>
      <c r="H105" s="31"/>
      <c r="I105" s="31"/>
      <c r="J105" s="31"/>
      <c r="K105" s="31"/>
      <c r="L105" s="31"/>
      <c r="M105" s="31"/>
      <c r="N105" s="31"/>
      <c r="O105" s="31"/>
      <c r="P105" s="31"/>
    </row>
    <row r="106" spans="6:16">
      <c r="F106" s="31"/>
      <c r="G106" s="31"/>
      <c r="H106" s="31"/>
      <c r="I106" s="31"/>
      <c r="J106" s="31"/>
      <c r="K106" s="31"/>
      <c r="L106" s="31"/>
      <c r="M106" s="31"/>
      <c r="N106" s="31"/>
      <c r="O106" s="31"/>
      <c r="P106" s="31"/>
    </row>
    <row r="107" spans="6:16">
      <c r="F107" s="31"/>
      <c r="G107" s="31"/>
      <c r="H107" s="31"/>
      <c r="I107" s="31"/>
      <c r="J107" s="31"/>
      <c r="K107" s="31"/>
      <c r="L107" s="31"/>
      <c r="M107" s="31"/>
      <c r="N107" s="31"/>
      <c r="O107" s="31"/>
      <c r="P107" s="31"/>
    </row>
    <row r="108" spans="6:16">
      <c r="F108" s="31"/>
      <c r="G108" s="31"/>
      <c r="H108" s="31"/>
      <c r="I108" s="31"/>
      <c r="J108" s="31"/>
      <c r="K108" s="31"/>
      <c r="L108" s="31"/>
      <c r="M108" s="31"/>
      <c r="N108" s="31"/>
      <c r="O108" s="31"/>
      <c r="P108" s="31"/>
    </row>
    <row r="109" spans="6:16">
      <c r="F109" s="31"/>
      <c r="G109" s="31"/>
      <c r="H109" s="31"/>
      <c r="I109" s="31"/>
      <c r="J109" s="31"/>
      <c r="K109" s="31"/>
      <c r="L109" s="31"/>
      <c r="M109" s="31"/>
      <c r="N109" s="31"/>
      <c r="O109" s="31"/>
      <c r="P109" s="31"/>
    </row>
    <row r="110" spans="6:16">
      <c r="F110" s="31"/>
      <c r="G110" s="31"/>
      <c r="H110" s="31"/>
      <c r="I110" s="31"/>
      <c r="J110" s="31"/>
      <c r="K110" s="31"/>
      <c r="L110" s="31"/>
      <c r="M110" s="31"/>
      <c r="N110" s="31"/>
      <c r="O110" s="31"/>
      <c r="P110" s="31"/>
    </row>
    <row r="111" spans="6:16">
      <c r="F111" s="31"/>
      <c r="G111" s="31"/>
      <c r="H111" s="31"/>
      <c r="I111" s="31"/>
      <c r="J111" s="31"/>
      <c r="K111" s="31"/>
      <c r="L111" s="31"/>
      <c r="M111" s="31"/>
      <c r="N111" s="31"/>
      <c r="O111" s="31"/>
      <c r="P111" s="31"/>
    </row>
    <row r="112" spans="6:16">
      <c r="F112" s="31"/>
      <c r="G112" s="31"/>
      <c r="H112" s="31"/>
      <c r="I112" s="31"/>
      <c r="J112" s="31"/>
      <c r="K112" s="31"/>
      <c r="L112" s="31"/>
      <c r="M112" s="31"/>
      <c r="N112" s="31"/>
      <c r="O112" s="31"/>
      <c r="P112" s="31"/>
    </row>
    <row r="113" spans="6:16">
      <c r="F113" s="31"/>
      <c r="G113" s="31"/>
      <c r="H113" s="31"/>
      <c r="I113" s="31"/>
      <c r="J113" s="31"/>
      <c r="K113" s="31"/>
      <c r="L113" s="31"/>
      <c r="M113" s="31"/>
      <c r="N113" s="31"/>
      <c r="O113" s="31"/>
      <c r="P113" s="31"/>
    </row>
    <row r="114" spans="6:16">
      <c r="F114" s="31"/>
      <c r="G114" s="31"/>
      <c r="H114" s="31"/>
      <c r="I114" s="31"/>
      <c r="J114" s="31"/>
      <c r="K114" s="31"/>
      <c r="L114" s="31"/>
      <c r="M114" s="31"/>
      <c r="N114" s="31"/>
      <c r="O114" s="31"/>
      <c r="P114" s="31"/>
    </row>
    <row r="115" spans="6:16">
      <c r="F115" s="31"/>
      <c r="G115" s="31"/>
      <c r="H115" s="31"/>
      <c r="I115" s="31"/>
      <c r="J115" s="31"/>
      <c r="K115" s="31"/>
      <c r="L115" s="31"/>
      <c r="M115" s="31"/>
      <c r="N115" s="31"/>
      <c r="O115" s="31"/>
      <c r="P115" s="31"/>
    </row>
    <row r="116" spans="6:16">
      <c r="F116" s="31"/>
      <c r="G116" s="31"/>
      <c r="H116" s="31"/>
      <c r="I116" s="31"/>
      <c r="J116" s="31"/>
      <c r="K116" s="31"/>
      <c r="L116" s="31"/>
      <c r="M116" s="31"/>
      <c r="N116" s="31"/>
      <c r="O116" s="31"/>
      <c r="P116" s="31"/>
    </row>
    <row r="117" spans="6:16">
      <c r="F117" s="31"/>
      <c r="G117" s="31"/>
      <c r="H117" s="31"/>
      <c r="I117" s="31"/>
      <c r="J117" s="31"/>
      <c r="K117" s="31"/>
      <c r="L117" s="31"/>
      <c r="M117" s="31"/>
      <c r="N117" s="31"/>
      <c r="O117" s="31"/>
      <c r="P117" s="31"/>
    </row>
    <row r="118" spans="6:16">
      <c r="F118" s="31"/>
      <c r="G118" s="31"/>
      <c r="H118" s="31"/>
      <c r="I118" s="31"/>
      <c r="J118" s="31"/>
      <c r="K118" s="31"/>
      <c r="L118" s="31"/>
      <c r="M118" s="31"/>
      <c r="N118" s="31"/>
      <c r="O118" s="31"/>
      <c r="P118" s="31"/>
    </row>
    <row r="119" spans="6:16">
      <c r="F119" s="31"/>
      <c r="G119" s="31"/>
      <c r="H119" s="31"/>
      <c r="I119" s="31"/>
      <c r="J119" s="31"/>
      <c r="K119" s="31"/>
      <c r="L119" s="31"/>
      <c r="M119" s="31"/>
      <c r="N119" s="31"/>
      <c r="O119" s="31"/>
      <c r="P119" s="31"/>
    </row>
    <row r="120" spans="6:16">
      <c r="F120" s="31"/>
      <c r="G120" s="31"/>
      <c r="H120" s="31"/>
      <c r="I120" s="31"/>
      <c r="J120" s="31"/>
      <c r="K120" s="31"/>
      <c r="L120" s="31"/>
      <c r="M120" s="31"/>
      <c r="N120" s="31"/>
      <c r="O120" s="31"/>
      <c r="P120" s="31"/>
    </row>
    <row r="121" spans="6:16">
      <c r="F121" s="31"/>
      <c r="G121" s="31"/>
      <c r="H121" s="31"/>
      <c r="I121" s="31"/>
      <c r="J121" s="31"/>
      <c r="K121" s="31"/>
      <c r="L121" s="31"/>
      <c r="M121" s="31"/>
      <c r="N121" s="31"/>
      <c r="O121" s="31"/>
      <c r="P121" s="31"/>
    </row>
    <row r="122" spans="6:16">
      <c r="F122" s="31"/>
      <c r="G122" s="31"/>
      <c r="H122" s="31"/>
      <c r="I122" s="31"/>
      <c r="J122" s="31"/>
      <c r="K122" s="31"/>
      <c r="L122" s="31"/>
      <c r="M122" s="31"/>
      <c r="N122" s="31"/>
      <c r="O122" s="31"/>
      <c r="P122" s="31"/>
    </row>
    <row r="123" spans="6:16">
      <c r="F123" s="31"/>
      <c r="G123" s="31"/>
      <c r="H123" s="31"/>
      <c r="I123" s="31"/>
      <c r="J123" s="31"/>
      <c r="K123" s="31"/>
      <c r="L123" s="31"/>
      <c r="M123" s="31"/>
      <c r="N123" s="31"/>
      <c r="O123" s="31"/>
      <c r="P123" s="31"/>
    </row>
    <row r="124" spans="6:16">
      <c r="F124" s="31"/>
      <c r="G124" s="31"/>
      <c r="H124" s="31"/>
      <c r="I124" s="31"/>
      <c r="J124" s="31"/>
      <c r="K124" s="31"/>
      <c r="L124" s="31"/>
      <c r="M124" s="31"/>
      <c r="N124" s="31"/>
      <c r="O124" s="31"/>
      <c r="P124" s="31"/>
    </row>
    <row r="125" spans="6:16">
      <c r="F125" s="31"/>
      <c r="G125" s="31"/>
      <c r="H125" s="31"/>
      <c r="I125" s="31"/>
      <c r="J125" s="31"/>
      <c r="K125" s="31"/>
      <c r="L125" s="31"/>
      <c r="M125" s="31"/>
      <c r="N125" s="31"/>
      <c r="O125" s="31"/>
      <c r="P125" s="31"/>
    </row>
    <row r="126" spans="6:16">
      <c r="F126" s="31"/>
      <c r="G126" s="31"/>
      <c r="H126" s="31"/>
      <c r="I126" s="31"/>
      <c r="J126" s="31"/>
      <c r="K126" s="31"/>
      <c r="L126" s="31"/>
      <c r="M126" s="31"/>
      <c r="N126" s="31"/>
      <c r="O126" s="31"/>
      <c r="P126" s="31"/>
    </row>
    <row r="127" spans="6:16">
      <c r="F127" s="31"/>
      <c r="G127" s="31"/>
      <c r="H127" s="31"/>
      <c r="I127" s="31"/>
      <c r="J127" s="31"/>
      <c r="K127" s="31"/>
      <c r="L127" s="31"/>
      <c r="M127" s="31"/>
      <c r="N127" s="31"/>
      <c r="O127" s="31"/>
      <c r="P127" s="31"/>
    </row>
    <row r="128" spans="6:16">
      <c r="F128" s="31"/>
      <c r="G128" s="31"/>
      <c r="H128" s="31"/>
      <c r="I128" s="31"/>
      <c r="J128" s="31"/>
      <c r="K128" s="31"/>
      <c r="L128" s="31"/>
      <c r="M128" s="31"/>
      <c r="N128" s="31"/>
      <c r="O128" s="31"/>
      <c r="P128" s="31"/>
    </row>
    <row r="129" spans="6:16">
      <c r="F129" s="31"/>
      <c r="G129" s="31"/>
      <c r="H129" s="31"/>
      <c r="I129" s="31"/>
      <c r="J129" s="31"/>
      <c r="K129" s="31"/>
      <c r="L129" s="31"/>
      <c r="M129" s="31"/>
      <c r="N129" s="31"/>
      <c r="O129" s="31"/>
      <c r="P129" s="31"/>
    </row>
    <row r="130" spans="6:16">
      <c r="F130" s="31"/>
      <c r="G130" s="31"/>
      <c r="H130" s="31"/>
      <c r="I130" s="31"/>
      <c r="J130" s="31"/>
      <c r="K130" s="31"/>
      <c r="L130" s="31"/>
      <c r="M130" s="31"/>
      <c r="N130" s="31"/>
      <c r="O130" s="31"/>
      <c r="P130" s="31"/>
    </row>
    <row r="131" spans="6:16">
      <c r="F131" s="31"/>
      <c r="G131" s="31"/>
      <c r="H131" s="31"/>
      <c r="I131" s="31"/>
      <c r="J131" s="31"/>
      <c r="K131" s="31"/>
      <c r="L131" s="31"/>
      <c r="M131" s="31"/>
      <c r="N131" s="31"/>
      <c r="O131" s="31"/>
      <c r="P131" s="31"/>
    </row>
    <row r="132" spans="6:16">
      <c r="F132" s="31"/>
      <c r="G132" s="31"/>
      <c r="H132" s="31"/>
      <c r="I132" s="31"/>
      <c r="J132" s="31"/>
      <c r="K132" s="31"/>
      <c r="L132" s="31"/>
      <c r="M132" s="31"/>
      <c r="N132" s="31"/>
      <c r="O132" s="31"/>
      <c r="P132" s="31"/>
    </row>
    <row r="133" spans="6:16">
      <c r="F133" s="31"/>
      <c r="G133" s="31"/>
      <c r="H133" s="31"/>
      <c r="I133" s="31"/>
      <c r="J133" s="31"/>
      <c r="K133" s="31"/>
      <c r="L133" s="31"/>
      <c r="M133" s="31"/>
      <c r="N133" s="31"/>
      <c r="O133" s="31"/>
      <c r="P133" s="31"/>
    </row>
    <row r="134" spans="6:16">
      <c r="F134" s="31"/>
      <c r="G134" s="31"/>
      <c r="H134" s="31"/>
      <c r="I134" s="31"/>
      <c r="J134" s="31"/>
      <c r="K134" s="31"/>
      <c r="L134" s="31"/>
      <c r="M134" s="31"/>
      <c r="N134" s="31"/>
      <c r="O134" s="31"/>
      <c r="P134" s="31"/>
    </row>
    <row r="135" spans="6:16">
      <c r="F135" s="31"/>
      <c r="G135" s="31"/>
      <c r="H135" s="31"/>
      <c r="I135" s="31"/>
      <c r="J135" s="31"/>
      <c r="K135" s="31"/>
      <c r="L135" s="31"/>
      <c r="M135" s="31"/>
      <c r="N135" s="31"/>
      <c r="O135" s="31"/>
      <c r="P135" s="31"/>
    </row>
    <row r="136" spans="6:16">
      <c r="F136" s="31"/>
      <c r="G136" s="31"/>
      <c r="H136" s="31"/>
      <c r="I136" s="31"/>
      <c r="J136" s="31"/>
      <c r="K136" s="31"/>
      <c r="L136" s="31"/>
      <c r="M136" s="31"/>
      <c r="N136" s="31"/>
      <c r="O136" s="31"/>
      <c r="P136" s="31"/>
    </row>
    <row r="137" spans="6:16">
      <c r="F137" s="31"/>
      <c r="G137" s="31"/>
      <c r="H137" s="31"/>
      <c r="I137" s="31"/>
      <c r="J137" s="31"/>
      <c r="K137" s="31"/>
      <c r="L137" s="31"/>
      <c r="M137" s="31"/>
      <c r="N137" s="31"/>
      <c r="O137" s="31"/>
      <c r="P137" s="31"/>
    </row>
    <row r="138" spans="6:16">
      <c r="F138" s="31"/>
      <c r="G138" s="31"/>
      <c r="H138" s="31"/>
      <c r="I138" s="31"/>
      <c r="J138" s="31"/>
      <c r="K138" s="31"/>
      <c r="L138" s="31"/>
      <c r="M138" s="31"/>
      <c r="N138" s="31"/>
      <c r="O138" s="31"/>
      <c r="P138" s="31"/>
    </row>
    <row r="139" spans="6:16">
      <c r="F139" s="31"/>
      <c r="G139" s="31"/>
      <c r="H139" s="31"/>
      <c r="I139" s="31"/>
      <c r="J139" s="31"/>
      <c r="K139" s="31"/>
      <c r="L139" s="31"/>
      <c r="M139" s="31"/>
      <c r="N139" s="31"/>
      <c r="O139" s="31"/>
      <c r="P139" s="31"/>
    </row>
    <row r="140" spans="6:16">
      <c r="F140" s="31"/>
      <c r="G140" s="31"/>
      <c r="H140" s="31"/>
      <c r="I140" s="31"/>
      <c r="J140" s="31"/>
      <c r="K140" s="31"/>
      <c r="L140" s="31"/>
      <c r="M140" s="31"/>
      <c r="N140" s="31"/>
      <c r="O140" s="31"/>
      <c r="P140" s="31"/>
    </row>
    <row r="141" spans="6:16">
      <c r="F141" s="31"/>
      <c r="G141" s="31"/>
      <c r="H141" s="31"/>
      <c r="I141" s="31"/>
      <c r="J141" s="31"/>
      <c r="K141" s="31"/>
      <c r="L141" s="31"/>
      <c r="M141" s="31"/>
      <c r="N141" s="31"/>
      <c r="O141" s="31"/>
      <c r="P141" s="31"/>
    </row>
    <row r="142" spans="6:16">
      <c r="F142" s="31"/>
      <c r="G142" s="31"/>
      <c r="H142" s="31"/>
      <c r="I142" s="31"/>
      <c r="J142" s="31"/>
      <c r="K142" s="31"/>
      <c r="L142" s="31"/>
      <c r="M142" s="31"/>
      <c r="N142" s="31"/>
      <c r="O142" s="31"/>
      <c r="P142" s="31"/>
    </row>
    <row r="143" spans="6:16">
      <c r="F143" s="31"/>
      <c r="G143" s="31"/>
      <c r="H143" s="31"/>
      <c r="I143" s="31"/>
      <c r="J143" s="31"/>
      <c r="K143" s="31"/>
      <c r="L143" s="31"/>
      <c r="M143" s="31"/>
      <c r="N143" s="31"/>
      <c r="O143" s="31"/>
      <c r="P143" s="31"/>
    </row>
    <row r="144" spans="6:16">
      <c r="F144" s="31"/>
      <c r="G144" s="31"/>
      <c r="H144" s="31"/>
      <c r="I144" s="31"/>
      <c r="J144" s="31"/>
      <c r="K144" s="31"/>
      <c r="L144" s="31"/>
      <c r="M144" s="31"/>
      <c r="N144" s="31"/>
      <c r="O144" s="31"/>
      <c r="P144" s="31"/>
    </row>
    <row r="145" spans="6:16">
      <c r="F145" s="31"/>
      <c r="G145" s="31"/>
      <c r="H145" s="31"/>
      <c r="I145" s="31"/>
      <c r="J145" s="31"/>
      <c r="K145" s="31"/>
      <c r="L145" s="31"/>
      <c r="M145" s="31"/>
      <c r="N145" s="31"/>
      <c r="O145" s="31"/>
      <c r="P145" s="31"/>
    </row>
    <row r="146" spans="6:16">
      <c r="F146" s="31"/>
      <c r="G146" s="31"/>
      <c r="H146" s="31"/>
      <c r="I146" s="31"/>
      <c r="J146" s="31"/>
      <c r="K146" s="31"/>
      <c r="L146" s="31"/>
      <c r="M146" s="31"/>
      <c r="N146" s="31"/>
      <c r="O146" s="31"/>
      <c r="P146" s="31"/>
    </row>
    <row r="147" spans="6:16">
      <c r="F147" s="31"/>
      <c r="G147" s="31"/>
      <c r="H147" s="31"/>
      <c r="I147" s="31"/>
      <c r="J147" s="31"/>
      <c r="K147" s="31"/>
      <c r="L147" s="31"/>
      <c r="M147" s="31"/>
      <c r="N147" s="31"/>
      <c r="O147" s="31"/>
      <c r="P147" s="31"/>
    </row>
    <row r="148" spans="6:16">
      <c r="F148" s="31"/>
      <c r="G148" s="31"/>
      <c r="H148" s="31"/>
      <c r="I148" s="31"/>
      <c r="J148" s="31"/>
      <c r="K148" s="31"/>
      <c r="L148" s="31"/>
      <c r="M148" s="31"/>
      <c r="N148" s="31"/>
      <c r="O148" s="31"/>
      <c r="P148" s="31"/>
    </row>
    <row r="149" spans="6:16">
      <c r="F149" s="31"/>
      <c r="G149" s="31"/>
      <c r="H149" s="31"/>
      <c r="I149" s="31"/>
      <c r="J149" s="31"/>
      <c r="K149" s="31"/>
      <c r="L149" s="31"/>
      <c r="M149" s="31"/>
      <c r="N149" s="31"/>
      <c r="O149" s="31"/>
      <c r="P149" s="31"/>
    </row>
    <row r="150" spans="6:16">
      <c r="F150" s="31"/>
      <c r="G150" s="31"/>
      <c r="H150" s="31"/>
      <c r="I150" s="31"/>
      <c r="J150" s="31"/>
      <c r="K150" s="31"/>
      <c r="L150" s="31"/>
      <c r="M150" s="31"/>
      <c r="N150" s="31"/>
      <c r="O150" s="31"/>
      <c r="P150" s="31"/>
    </row>
    <row r="151" spans="6:16">
      <c r="F151" s="31"/>
      <c r="G151" s="31"/>
      <c r="H151" s="31"/>
      <c r="I151" s="31"/>
      <c r="J151" s="31"/>
      <c r="K151" s="31"/>
      <c r="L151" s="31"/>
      <c r="M151" s="31"/>
      <c r="N151" s="31"/>
      <c r="O151" s="31"/>
      <c r="P151" s="31"/>
    </row>
    <row r="152" spans="6:16">
      <c r="F152" s="31"/>
      <c r="G152" s="31"/>
      <c r="H152" s="31"/>
      <c r="I152" s="31"/>
      <c r="J152" s="31"/>
      <c r="K152" s="31"/>
      <c r="L152" s="31"/>
      <c r="M152" s="31"/>
      <c r="N152" s="31"/>
      <c r="O152" s="31"/>
      <c r="P152" s="31"/>
    </row>
    <row r="153" spans="6:16">
      <c r="F153" s="31"/>
      <c r="G153" s="31"/>
      <c r="H153" s="31"/>
      <c r="I153" s="31"/>
      <c r="J153" s="31"/>
      <c r="K153" s="31"/>
      <c r="L153" s="31"/>
      <c r="M153" s="31"/>
      <c r="N153" s="31"/>
      <c r="O153" s="31"/>
      <c r="P153" s="31"/>
    </row>
    <row r="154" spans="6:16">
      <c r="F154" s="31"/>
      <c r="G154" s="31"/>
      <c r="H154" s="31"/>
      <c r="I154" s="31"/>
      <c r="J154" s="31"/>
      <c r="K154" s="31"/>
      <c r="L154" s="31"/>
      <c r="M154" s="31"/>
      <c r="N154" s="31"/>
      <c r="O154" s="31"/>
      <c r="P154" s="31"/>
    </row>
    <row r="155" spans="6:16">
      <c r="F155" s="31"/>
      <c r="G155" s="31"/>
      <c r="H155" s="31"/>
      <c r="I155" s="31"/>
      <c r="J155" s="31"/>
      <c r="K155" s="31"/>
      <c r="L155" s="31"/>
      <c r="M155" s="31"/>
      <c r="N155" s="31"/>
      <c r="O155" s="31"/>
      <c r="P155" s="31"/>
    </row>
    <row r="156" spans="6:16">
      <c r="F156" s="31"/>
      <c r="G156" s="31"/>
      <c r="H156" s="31"/>
      <c r="I156" s="31"/>
      <c r="J156" s="31"/>
      <c r="K156" s="31"/>
      <c r="L156" s="31"/>
      <c r="M156" s="31"/>
      <c r="N156" s="31"/>
      <c r="O156" s="31"/>
      <c r="P156" s="31"/>
    </row>
    <row r="157" spans="6:16">
      <c r="F157" s="31"/>
      <c r="G157" s="31"/>
      <c r="H157" s="31"/>
      <c r="I157" s="31"/>
      <c r="J157" s="31"/>
      <c r="K157" s="31"/>
      <c r="L157" s="31"/>
      <c r="M157" s="31"/>
      <c r="N157" s="31"/>
      <c r="O157" s="31"/>
      <c r="P157" s="31"/>
    </row>
    <row r="158" spans="6:16">
      <c r="F158" s="31"/>
      <c r="G158" s="31"/>
      <c r="H158" s="31"/>
      <c r="I158" s="31"/>
      <c r="J158" s="31"/>
      <c r="K158" s="31"/>
      <c r="L158" s="31"/>
      <c r="M158" s="31"/>
      <c r="N158" s="31"/>
      <c r="O158" s="31"/>
      <c r="P158" s="31"/>
    </row>
    <row r="159" spans="6:16">
      <c r="F159" s="31"/>
      <c r="G159" s="31"/>
      <c r="H159" s="31"/>
      <c r="I159" s="31"/>
      <c r="J159" s="31"/>
      <c r="K159" s="31"/>
      <c r="L159" s="31"/>
      <c r="M159" s="31"/>
      <c r="N159" s="31"/>
      <c r="O159" s="31"/>
      <c r="P159" s="31"/>
    </row>
    <row r="160" spans="6:16">
      <c r="F160" s="31"/>
      <c r="G160" s="31"/>
      <c r="H160" s="31"/>
      <c r="I160" s="31"/>
      <c r="J160" s="31"/>
      <c r="K160" s="31"/>
      <c r="L160" s="31"/>
      <c r="M160" s="31"/>
      <c r="N160" s="31"/>
      <c r="O160" s="31"/>
      <c r="P160" s="31"/>
    </row>
    <row r="161" spans="6:16">
      <c r="F161" s="31"/>
      <c r="G161" s="31"/>
      <c r="H161" s="31"/>
      <c r="I161" s="31"/>
      <c r="J161" s="31"/>
      <c r="K161" s="31"/>
      <c r="L161" s="31"/>
      <c r="M161" s="31"/>
      <c r="N161" s="31"/>
      <c r="O161" s="31"/>
      <c r="P161" s="31"/>
    </row>
    <row r="162" spans="6:16">
      <c r="F162" s="31"/>
      <c r="G162" s="31"/>
      <c r="H162" s="31"/>
      <c r="I162" s="31"/>
      <c r="J162" s="31"/>
      <c r="K162" s="31"/>
      <c r="L162" s="31"/>
      <c r="M162" s="31"/>
      <c r="N162" s="31"/>
      <c r="O162" s="31"/>
      <c r="P162" s="31"/>
    </row>
    <row r="163" spans="6:16">
      <c r="F163" s="31"/>
      <c r="G163" s="31"/>
      <c r="H163" s="31"/>
      <c r="I163" s="31"/>
      <c r="J163" s="31"/>
      <c r="K163" s="31"/>
      <c r="L163" s="31"/>
      <c r="M163" s="31"/>
      <c r="N163" s="31"/>
      <c r="O163" s="31"/>
      <c r="P163" s="31"/>
    </row>
    <row r="164" spans="6:16">
      <c r="F164" s="31"/>
      <c r="G164" s="31"/>
      <c r="H164" s="31"/>
      <c r="I164" s="31"/>
      <c r="J164" s="31"/>
      <c r="K164" s="31"/>
      <c r="L164" s="31"/>
      <c r="M164" s="31"/>
      <c r="N164" s="31"/>
      <c r="O164" s="31"/>
      <c r="P164" s="31"/>
    </row>
    <row r="165" spans="6:16">
      <c r="F165" s="31"/>
      <c r="G165" s="31"/>
      <c r="H165" s="31"/>
      <c r="I165" s="31"/>
      <c r="J165" s="31"/>
      <c r="K165" s="31"/>
      <c r="L165" s="31"/>
      <c r="M165" s="31"/>
      <c r="N165" s="31"/>
      <c r="O165" s="31"/>
      <c r="P165" s="31"/>
    </row>
    <row r="166" spans="6:16">
      <c r="F166" s="31"/>
      <c r="G166" s="31"/>
      <c r="H166" s="31"/>
      <c r="I166" s="31"/>
      <c r="J166" s="31"/>
      <c r="K166" s="31"/>
      <c r="L166" s="31"/>
      <c r="M166" s="31"/>
      <c r="N166" s="31"/>
      <c r="O166" s="31"/>
      <c r="P166" s="31"/>
    </row>
    <row r="167" spans="6:16">
      <c r="F167" s="31"/>
      <c r="G167" s="31"/>
      <c r="H167" s="31"/>
      <c r="I167" s="31"/>
      <c r="J167" s="31"/>
      <c r="K167" s="31"/>
      <c r="L167" s="31"/>
      <c r="M167" s="31"/>
      <c r="N167" s="31"/>
      <c r="O167" s="31"/>
      <c r="P167" s="31"/>
    </row>
    <row r="168" spans="6:16">
      <c r="F168" s="31"/>
      <c r="G168" s="31"/>
      <c r="H168" s="31"/>
      <c r="I168" s="31"/>
      <c r="J168" s="31"/>
      <c r="K168" s="31"/>
      <c r="L168" s="31"/>
      <c r="M168" s="31"/>
      <c r="N168" s="31"/>
      <c r="O168" s="31"/>
      <c r="P168" s="31"/>
    </row>
    <row r="169" spans="6:16">
      <c r="F169" s="31"/>
      <c r="G169" s="31"/>
      <c r="H169" s="31"/>
      <c r="I169" s="31"/>
      <c r="J169" s="31"/>
      <c r="K169" s="31"/>
      <c r="L169" s="31"/>
      <c r="M169" s="31"/>
      <c r="N169" s="31"/>
      <c r="O169" s="31"/>
      <c r="P169" s="31"/>
    </row>
    <row r="170" spans="6:16">
      <c r="F170" s="31"/>
      <c r="G170" s="31"/>
      <c r="H170" s="31"/>
      <c r="I170" s="31"/>
      <c r="J170" s="31"/>
      <c r="K170" s="31"/>
      <c r="L170" s="31"/>
      <c r="M170" s="31"/>
      <c r="N170" s="31"/>
      <c r="O170" s="31"/>
      <c r="P170" s="31"/>
    </row>
    <row r="171" spans="6:16">
      <c r="F171" s="31"/>
      <c r="G171" s="31"/>
      <c r="H171" s="31"/>
      <c r="I171" s="31"/>
      <c r="J171" s="31"/>
      <c r="K171" s="31"/>
      <c r="L171" s="31"/>
      <c r="M171" s="31"/>
      <c r="N171" s="31"/>
      <c r="O171" s="31"/>
      <c r="P171" s="31"/>
    </row>
    <row r="172" spans="6:16">
      <c r="F172" s="31"/>
      <c r="G172" s="31"/>
      <c r="H172" s="31"/>
      <c r="I172" s="31"/>
      <c r="J172" s="31"/>
      <c r="K172" s="31"/>
      <c r="L172" s="31"/>
      <c r="M172" s="31"/>
      <c r="N172" s="31"/>
      <c r="O172" s="31"/>
      <c r="P172" s="31"/>
    </row>
    <row r="173" spans="6:16">
      <c r="F173" s="31"/>
      <c r="G173" s="31"/>
      <c r="H173" s="31"/>
      <c r="I173" s="31"/>
      <c r="J173" s="31"/>
      <c r="K173" s="31"/>
      <c r="L173" s="31"/>
      <c r="M173" s="31"/>
      <c r="N173" s="31"/>
      <c r="O173" s="31"/>
      <c r="P173" s="31"/>
    </row>
    <row r="174" spans="6:16">
      <c r="F174" s="31"/>
      <c r="G174" s="31"/>
      <c r="H174" s="31"/>
      <c r="I174" s="31"/>
      <c r="J174" s="31"/>
      <c r="K174" s="31"/>
      <c r="L174" s="31"/>
      <c r="M174" s="31"/>
      <c r="N174" s="31"/>
      <c r="O174" s="31"/>
      <c r="P174" s="31"/>
    </row>
    <row r="175" spans="6:16">
      <c r="F175" s="31"/>
      <c r="G175" s="31"/>
      <c r="H175" s="31"/>
      <c r="I175" s="31"/>
      <c r="J175" s="31"/>
      <c r="K175" s="31"/>
      <c r="L175" s="31"/>
      <c r="M175" s="31"/>
      <c r="N175" s="31"/>
      <c r="O175" s="31"/>
      <c r="P175" s="31"/>
    </row>
    <row r="176" spans="6:16">
      <c r="F176" s="31"/>
      <c r="G176" s="31"/>
      <c r="H176" s="31"/>
      <c r="I176" s="31"/>
      <c r="J176" s="31"/>
      <c r="K176" s="31"/>
      <c r="L176" s="31"/>
      <c r="M176" s="31"/>
      <c r="N176" s="31"/>
      <c r="O176" s="31"/>
      <c r="P176" s="31"/>
    </row>
    <row r="177" spans="6:16">
      <c r="F177" s="31"/>
      <c r="G177" s="31"/>
      <c r="H177" s="31"/>
      <c r="I177" s="31"/>
      <c r="J177" s="31"/>
      <c r="K177" s="31"/>
      <c r="L177" s="31"/>
      <c r="M177" s="31"/>
      <c r="N177" s="31"/>
      <c r="O177" s="31"/>
      <c r="P177" s="31"/>
    </row>
    <row r="178" spans="6:16">
      <c r="F178" s="31"/>
      <c r="G178" s="31"/>
      <c r="H178" s="31"/>
      <c r="I178" s="31"/>
      <c r="J178" s="31"/>
      <c r="K178" s="31"/>
      <c r="L178" s="31"/>
      <c r="M178" s="31"/>
      <c r="N178" s="31"/>
      <c r="O178" s="31"/>
      <c r="P178" s="31"/>
    </row>
    <row r="179" spans="6:16">
      <c r="F179" s="31"/>
      <c r="G179" s="31"/>
      <c r="H179" s="31"/>
      <c r="I179" s="31"/>
      <c r="J179" s="31"/>
      <c r="K179" s="31"/>
      <c r="L179" s="31"/>
      <c r="M179" s="31"/>
      <c r="N179" s="31"/>
      <c r="O179" s="31"/>
      <c r="P179" s="31"/>
    </row>
    <row r="180" spans="6:16">
      <c r="F180" s="31"/>
      <c r="G180" s="31"/>
      <c r="H180" s="31"/>
      <c r="I180" s="31"/>
      <c r="J180" s="31"/>
      <c r="K180" s="31"/>
      <c r="L180" s="31"/>
      <c r="M180" s="31"/>
      <c r="N180" s="31"/>
      <c r="O180" s="31"/>
      <c r="P180" s="31"/>
    </row>
    <row r="181" spans="6:16">
      <c r="F181" s="31"/>
      <c r="G181" s="31"/>
      <c r="H181" s="31"/>
      <c r="I181" s="31"/>
      <c r="J181" s="31"/>
      <c r="K181" s="31"/>
      <c r="L181" s="31"/>
      <c r="M181" s="31"/>
      <c r="N181" s="31"/>
      <c r="O181" s="31"/>
      <c r="P181" s="31"/>
    </row>
    <row r="182" spans="6:16">
      <c r="F182" s="31"/>
      <c r="G182" s="31"/>
      <c r="H182" s="31"/>
      <c r="I182" s="31"/>
      <c r="J182" s="31"/>
      <c r="K182" s="31"/>
      <c r="L182" s="31"/>
      <c r="M182" s="31"/>
      <c r="N182" s="31"/>
      <c r="O182" s="31"/>
      <c r="P182" s="31"/>
    </row>
    <row r="183" spans="6:16">
      <c r="F183" s="31"/>
      <c r="G183" s="31"/>
      <c r="H183" s="31"/>
      <c r="I183" s="31"/>
      <c r="J183" s="31"/>
      <c r="K183" s="31"/>
      <c r="L183" s="31"/>
      <c r="M183" s="31"/>
      <c r="N183" s="31"/>
      <c r="O183" s="31"/>
      <c r="P183" s="31"/>
    </row>
    <row r="184" spans="6:16">
      <c r="F184" s="31"/>
      <c r="G184" s="31"/>
      <c r="H184" s="31"/>
      <c r="I184" s="31"/>
      <c r="J184" s="31"/>
      <c r="K184" s="31"/>
      <c r="L184" s="31"/>
      <c r="M184" s="31"/>
      <c r="N184" s="31"/>
      <c r="O184" s="31"/>
      <c r="P184" s="31"/>
    </row>
    <row r="185" spans="6:16">
      <c r="F185" s="31"/>
      <c r="G185" s="31"/>
      <c r="H185" s="31"/>
      <c r="I185" s="31"/>
      <c r="J185" s="31"/>
      <c r="K185" s="31"/>
      <c r="L185" s="31"/>
      <c r="M185" s="31"/>
      <c r="N185" s="31"/>
      <c r="O185" s="31"/>
      <c r="P185" s="31"/>
    </row>
    <row r="186" spans="6:16">
      <c r="F186" s="31"/>
      <c r="G186" s="31"/>
      <c r="H186" s="31"/>
      <c r="I186" s="31"/>
      <c r="J186" s="31"/>
      <c r="K186" s="31"/>
      <c r="L186" s="31"/>
      <c r="M186" s="31"/>
      <c r="N186" s="31"/>
      <c r="O186" s="31"/>
      <c r="P186" s="31"/>
    </row>
    <row r="187" spans="6:16">
      <c r="F187" s="31"/>
      <c r="G187" s="31"/>
      <c r="H187" s="31"/>
      <c r="I187" s="31"/>
      <c r="J187" s="31"/>
      <c r="K187" s="31"/>
      <c r="L187" s="31"/>
      <c r="M187" s="31"/>
      <c r="N187" s="31"/>
      <c r="O187" s="31"/>
      <c r="P187" s="31"/>
    </row>
    <row r="188" spans="6:16">
      <c r="F188" s="31"/>
      <c r="G188" s="31"/>
      <c r="H188" s="31"/>
      <c r="I188" s="31"/>
      <c r="J188" s="31"/>
      <c r="K188" s="31"/>
      <c r="L188" s="31"/>
      <c r="M188" s="31"/>
      <c r="N188" s="31"/>
      <c r="O188" s="31"/>
      <c r="P188" s="31"/>
    </row>
    <row r="189" spans="6:16">
      <c r="F189" s="31"/>
      <c r="G189" s="31"/>
      <c r="H189" s="31"/>
      <c r="I189" s="31"/>
      <c r="J189" s="31"/>
      <c r="K189" s="31"/>
      <c r="L189" s="31"/>
      <c r="M189" s="31"/>
      <c r="N189" s="31"/>
      <c r="O189" s="31"/>
      <c r="P189" s="31"/>
    </row>
    <row r="190" spans="6:16">
      <c r="F190" s="31"/>
      <c r="G190" s="31"/>
      <c r="H190" s="31"/>
      <c r="I190" s="31"/>
      <c r="J190" s="31"/>
      <c r="K190" s="31"/>
      <c r="L190" s="31"/>
      <c r="M190" s="31"/>
      <c r="N190" s="31"/>
      <c r="O190" s="31"/>
      <c r="P190" s="31"/>
    </row>
    <row r="191" spans="6:16">
      <c r="F191" s="31"/>
      <c r="G191" s="31"/>
      <c r="H191" s="31"/>
      <c r="I191" s="31"/>
      <c r="J191" s="31"/>
      <c r="K191" s="31"/>
      <c r="L191" s="31"/>
      <c r="M191" s="31"/>
      <c r="N191" s="31"/>
      <c r="O191" s="31"/>
      <c r="P191" s="31"/>
    </row>
    <row r="192" spans="6:16">
      <c r="F192" s="31"/>
      <c r="G192" s="31"/>
      <c r="H192" s="31"/>
      <c r="I192" s="31"/>
      <c r="J192" s="31"/>
      <c r="K192" s="31"/>
      <c r="L192" s="31"/>
      <c r="M192" s="31"/>
      <c r="N192" s="31"/>
      <c r="O192" s="31"/>
      <c r="P192" s="31"/>
    </row>
    <row r="193" spans="6:16">
      <c r="F193" s="31"/>
      <c r="G193" s="31"/>
      <c r="H193" s="31"/>
      <c r="I193" s="31"/>
      <c r="J193" s="31"/>
      <c r="K193" s="31"/>
      <c r="L193" s="31"/>
      <c r="M193" s="31"/>
      <c r="N193" s="31"/>
      <c r="O193" s="31"/>
      <c r="P193" s="31"/>
    </row>
    <row r="194" spans="6:16">
      <c r="F194" s="31"/>
      <c r="G194" s="31"/>
      <c r="H194" s="31"/>
      <c r="I194" s="31"/>
      <c r="J194" s="31"/>
      <c r="K194" s="31"/>
      <c r="L194" s="31"/>
      <c r="M194" s="31"/>
      <c r="N194" s="31"/>
      <c r="O194" s="31"/>
      <c r="P194" s="31"/>
    </row>
    <row r="195" spans="6:16">
      <c r="F195" s="31"/>
      <c r="G195" s="31"/>
      <c r="H195" s="31"/>
      <c r="I195" s="31"/>
      <c r="J195" s="31"/>
      <c r="K195" s="31"/>
      <c r="L195" s="31"/>
      <c r="M195" s="31"/>
      <c r="N195" s="31"/>
      <c r="O195" s="31"/>
      <c r="P195" s="31"/>
    </row>
    <row r="196" spans="6:16">
      <c r="F196" s="31"/>
      <c r="G196" s="31"/>
      <c r="H196" s="31"/>
      <c r="I196" s="31"/>
      <c r="J196" s="31"/>
      <c r="K196" s="31"/>
      <c r="L196" s="31"/>
      <c r="M196" s="31"/>
      <c r="N196" s="31"/>
      <c r="O196" s="31"/>
      <c r="P196" s="31"/>
    </row>
    <row r="197" spans="6:16">
      <c r="F197" s="31"/>
      <c r="G197" s="31"/>
      <c r="H197" s="31"/>
      <c r="I197" s="31"/>
      <c r="J197" s="31"/>
      <c r="K197" s="31"/>
      <c r="L197" s="31"/>
      <c r="M197" s="31"/>
      <c r="N197" s="31"/>
      <c r="O197" s="31"/>
      <c r="P197" s="31"/>
    </row>
    <row r="198" spans="6:16">
      <c r="F198" s="31"/>
      <c r="G198" s="31"/>
      <c r="H198" s="31"/>
      <c r="I198" s="31"/>
      <c r="J198" s="31"/>
      <c r="K198" s="31"/>
      <c r="L198" s="31"/>
      <c r="M198" s="31"/>
      <c r="N198" s="31"/>
      <c r="O198" s="31"/>
      <c r="P198" s="31"/>
    </row>
    <row r="199" spans="6:16">
      <c r="F199" s="31"/>
      <c r="G199" s="31"/>
      <c r="H199" s="31"/>
      <c r="I199" s="31"/>
      <c r="J199" s="31"/>
      <c r="K199" s="31"/>
      <c r="L199" s="31"/>
      <c r="M199" s="31"/>
      <c r="N199" s="31"/>
      <c r="O199" s="31"/>
      <c r="P199" s="31"/>
    </row>
    <row r="200" spans="6:16">
      <c r="F200" s="31"/>
      <c r="G200" s="31"/>
      <c r="H200" s="31"/>
      <c r="I200" s="31"/>
      <c r="J200" s="31"/>
      <c r="K200" s="31"/>
      <c r="L200" s="31"/>
      <c r="M200" s="31"/>
      <c r="N200" s="31"/>
      <c r="O200" s="31"/>
      <c r="P200" s="31"/>
    </row>
    <row r="201" spans="6:16">
      <c r="F201" s="31"/>
      <c r="G201" s="31"/>
      <c r="H201" s="31"/>
      <c r="I201" s="31"/>
      <c r="J201" s="31"/>
      <c r="K201" s="31"/>
      <c r="L201" s="31"/>
      <c r="M201" s="31"/>
      <c r="N201" s="31"/>
      <c r="O201" s="31"/>
      <c r="P201" s="31"/>
    </row>
    <row r="202" spans="6:16">
      <c r="F202" s="31"/>
      <c r="G202" s="31"/>
      <c r="H202" s="31"/>
      <c r="I202" s="31"/>
      <c r="J202" s="31"/>
      <c r="K202" s="31"/>
      <c r="L202" s="31"/>
      <c r="M202" s="31"/>
      <c r="N202" s="31"/>
      <c r="O202" s="31"/>
      <c r="P202" s="31"/>
    </row>
    <row r="203" spans="6:16">
      <c r="F203" s="31"/>
      <c r="G203" s="31"/>
      <c r="H203" s="31"/>
      <c r="I203" s="31"/>
      <c r="J203" s="31"/>
      <c r="K203" s="31"/>
      <c r="L203" s="31"/>
      <c r="M203" s="31"/>
      <c r="N203" s="31"/>
      <c r="O203" s="31"/>
      <c r="P203" s="31"/>
    </row>
    <row r="204" spans="6:16">
      <c r="F204" s="31"/>
      <c r="G204" s="31"/>
      <c r="H204" s="31"/>
      <c r="I204" s="31"/>
      <c r="J204" s="31"/>
      <c r="K204" s="31"/>
      <c r="L204" s="31"/>
      <c r="M204" s="31"/>
      <c r="N204" s="31"/>
      <c r="O204" s="31"/>
      <c r="P204" s="31"/>
    </row>
    <row r="205" spans="6:16">
      <c r="F205" s="31"/>
      <c r="G205" s="31"/>
      <c r="H205" s="31"/>
      <c r="I205" s="31"/>
      <c r="J205" s="31"/>
      <c r="K205" s="31"/>
      <c r="L205" s="31"/>
      <c r="M205" s="31"/>
      <c r="N205" s="31"/>
      <c r="O205" s="31"/>
      <c r="P205" s="31"/>
    </row>
    <row r="206" spans="6:16">
      <c r="F206" s="31"/>
      <c r="G206" s="31"/>
      <c r="H206" s="31"/>
      <c r="I206" s="31"/>
      <c r="J206" s="31"/>
      <c r="K206" s="31"/>
      <c r="L206" s="31"/>
      <c r="M206" s="31"/>
      <c r="N206" s="31"/>
      <c r="O206" s="31"/>
      <c r="P206" s="31"/>
    </row>
    <row r="207" spans="6:16">
      <c r="F207" s="31"/>
      <c r="G207" s="31"/>
      <c r="H207" s="31"/>
      <c r="I207" s="31"/>
      <c r="J207" s="31"/>
      <c r="K207" s="31"/>
      <c r="L207" s="31"/>
      <c r="M207" s="31"/>
      <c r="N207" s="31"/>
      <c r="O207" s="31"/>
      <c r="P207" s="31"/>
    </row>
    <row r="208" spans="6:16">
      <c r="F208" s="31"/>
      <c r="G208" s="31"/>
      <c r="H208" s="31"/>
      <c r="I208" s="31"/>
      <c r="J208" s="31"/>
      <c r="K208" s="31"/>
      <c r="L208" s="31"/>
      <c r="M208" s="31"/>
      <c r="N208" s="31"/>
      <c r="O208" s="31"/>
      <c r="P208" s="31"/>
    </row>
    <row r="209" spans="6:16">
      <c r="F209" s="31"/>
      <c r="G209" s="31"/>
      <c r="H209" s="31"/>
      <c r="I209" s="31"/>
      <c r="J209" s="31"/>
      <c r="K209" s="31"/>
      <c r="L209" s="31"/>
      <c r="M209" s="31"/>
      <c r="N209" s="31"/>
      <c r="O209" s="31"/>
      <c r="P209" s="31"/>
    </row>
    <row r="210" spans="6:16">
      <c r="F210" s="31"/>
      <c r="G210" s="31"/>
      <c r="H210" s="31"/>
      <c r="I210" s="31"/>
      <c r="J210" s="31"/>
      <c r="K210" s="31"/>
      <c r="L210" s="31"/>
      <c r="M210" s="31"/>
      <c r="N210" s="31"/>
      <c r="O210" s="31"/>
      <c r="P210" s="31"/>
    </row>
    <row r="211" spans="6:16">
      <c r="F211" s="31"/>
      <c r="G211" s="31"/>
      <c r="H211" s="31"/>
      <c r="I211" s="31"/>
      <c r="J211" s="31"/>
      <c r="K211" s="31"/>
      <c r="L211" s="31"/>
      <c r="M211" s="31"/>
      <c r="N211" s="31"/>
      <c r="O211" s="31"/>
      <c r="P211" s="31"/>
    </row>
    <row r="212" spans="6:16">
      <c r="F212" s="31"/>
      <c r="G212" s="31"/>
      <c r="H212" s="31"/>
      <c r="I212" s="31"/>
      <c r="J212" s="31"/>
      <c r="K212" s="31"/>
      <c r="L212" s="31"/>
      <c r="M212" s="31"/>
      <c r="N212" s="31"/>
      <c r="O212" s="31"/>
      <c r="P212" s="31"/>
    </row>
    <row r="213" spans="6:16">
      <c r="F213" s="31"/>
      <c r="G213" s="31"/>
      <c r="H213" s="31"/>
      <c r="I213" s="31"/>
      <c r="J213" s="31"/>
      <c r="K213" s="31"/>
      <c r="L213" s="31"/>
      <c r="M213" s="31"/>
      <c r="N213" s="31"/>
      <c r="O213" s="31"/>
      <c r="P213" s="31"/>
    </row>
    <row r="214" spans="6:16">
      <c r="F214" s="31"/>
      <c r="G214" s="31"/>
      <c r="H214" s="31"/>
      <c r="I214" s="31"/>
      <c r="J214" s="31"/>
      <c r="K214" s="31"/>
      <c r="L214" s="31"/>
      <c r="M214" s="31"/>
      <c r="N214" s="31"/>
      <c r="O214" s="31"/>
      <c r="P214" s="31"/>
    </row>
    <row r="215" spans="6:16">
      <c r="F215" s="31"/>
      <c r="G215" s="31"/>
      <c r="H215" s="31"/>
      <c r="I215" s="31"/>
      <c r="J215" s="31"/>
      <c r="K215" s="31"/>
      <c r="L215" s="31"/>
      <c r="M215" s="31"/>
      <c r="N215" s="31"/>
      <c r="O215" s="31"/>
      <c r="P215" s="31"/>
    </row>
    <row r="216" spans="6:16">
      <c r="F216" s="31"/>
      <c r="G216" s="31"/>
      <c r="H216" s="31"/>
      <c r="I216" s="31"/>
      <c r="J216" s="31"/>
      <c r="K216" s="31"/>
      <c r="L216" s="31"/>
      <c r="M216" s="31"/>
      <c r="N216" s="31"/>
      <c r="O216" s="31"/>
      <c r="P216" s="31"/>
    </row>
    <row r="217" spans="6:16">
      <c r="F217" s="31"/>
      <c r="G217" s="31"/>
      <c r="H217" s="31"/>
      <c r="I217" s="31"/>
      <c r="J217" s="31"/>
      <c r="K217" s="31"/>
      <c r="L217" s="31"/>
      <c r="M217" s="31"/>
      <c r="N217" s="31"/>
      <c r="O217" s="31"/>
      <c r="P217" s="31"/>
    </row>
    <row r="218" spans="6:16">
      <c r="F218" s="31"/>
      <c r="G218" s="31"/>
      <c r="H218" s="31"/>
      <c r="I218" s="31"/>
      <c r="J218" s="31"/>
      <c r="K218" s="31"/>
      <c r="L218" s="31"/>
      <c r="M218" s="31"/>
      <c r="N218" s="31"/>
      <c r="O218" s="31"/>
      <c r="P218" s="31"/>
    </row>
    <row r="219" spans="6:16">
      <c r="F219" s="31"/>
      <c r="G219" s="31"/>
      <c r="H219" s="31"/>
      <c r="I219" s="31"/>
      <c r="J219" s="31"/>
      <c r="K219" s="31"/>
      <c r="L219" s="31"/>
      <c r="M219" s="31"/>
      <c r="N219" s="31"/>
      <c r="O219" s="31"/>
      <c r="P219" s="31"/>
    </row>
    <row r="220" spans="6:16">
      <c r="F220" s="31"/>
      <c r="G220" s="31"/>
      <c r="H220" s="31"/>
      <c r="I220" s="31"/>
      <c r="J220" s="31"/>
      <c r="K220" s="31"/>
      <c r="L220" s="31"/>
      <c r="M220" s="31"/>
      <c r="N220" s="31"/>
      <c r="O220" s="31"/>
      <c r="P220" s="31"/>
    </row>
    <row r="221" spans="6:16">
      <c r="F221" s="31"/>
      <c r="G221" s="31"/>
      <c r="H221" s="31"/>
      <c r="I221" s="31"/>
      <c r="J221" s="31"/>
      <c r="K221" s="31"/>
      <c r="L221" s="31"/>
      <c r="M221" s="31"/>
      <c r="N221" s="31"/>
      <c r="O221" s="31"/>
      <c r="P221" s="31"/>
    </row>
    <row r="222" spans="6:16">
      <c r="F222" s="31"/>
      <c r="G222" s="31"/>
      <c r="H222" s="31"/>
      <c r="I222" s="31"/>
      <c r="J222" s="31"/>
      <c r="K222" s="31"/>
      <c r="L222" s="31"/>
      <c r="M222" s="31"/>
      <c r="N222" s="31"/>
      <c r="O222" s="31"/>
      <c r="P222" s="31"/>
    </row>
    <row r="223" spans="6:16">
      <c r="F223" s="31"/>
      <c r="G223" s="31"/>
      <c r="H223" s="31"/>
      <c r="I223" s="31"/>
      <c r="J223" s="31"/>
      <c r="K223" s="31"/>
      <c r="L223" s="31"/>
      <c r="M223" s="31"/>
      <c r="N223" s="31"/>
      <c r="O223" s="31"/>
      <c r="P223" s="31"/>
    </row>
    <row r="224" spans="6:16">
      <c r="F224" s="31"/>
      <c r="G224" s="31"/>
      <c r="H224" s="31"/>
      <c r="I224" s="31"/>
      <c r="J224" s="31"/>
      <c r="K224" s="31"/>
      <c r="L224" s="31"/>
      <c r="M224" s="31"/>
      <c r="N224" s="31"/>
      <c r="O224" s="31"/>
      <c r="P224" s="31"/>
    </row>
    <row r="225" spans="6:16">
      <c r="F225" s="31"/>
      <c r="G225" s="31"/>
      <c r="H225" s="31"/>
      <c r="I225" s="31"/>
      <c r="J225" s="31"/>
      <c r="K225" s="31"/>
      <c r="L225" s="31"/>
      <c r="M225" s="31"/>
      <c r="N225" s="31"/>
      <c r="O225" s="31"/>
      <c r="P225" s="31"/>
    </row>
    <row r="226" spans="6:16">
      <c r="F226" s="31"/>
      <c r="G226" s="31"/>
      <c r="H226" s="31"/>
      <c r="I226" s="31"/>
      <c r="J226" s="31"/>
      <c r="K226" s="31"/>
      <c r="L226" s="31"/>
      <c r="M226" s="31"/>
      <c r="N226" s="31"/>
      <c r="O226" s="31"/>
      <c r="P226" s="31"/>
    </row>
    <row r="227" spans="6:16">
      <c r="F227" s="31"/>
      <c r="G227" s="31"/>
      <c r="H227" s="31"/>
      <c r="I227" s="31"/>
      <c r="J227" s="31"/>
      <c r="K227" s="31"/>
      <c r="L227" s="31"/>
      <c r="M227" s="31"/>
      <c r="N227" s="31"/>
      <c r="O227" s="31"/>
      <c r="P227" s="31"/>
    </row>
    <row r="228" spans="6:16">
      <c r="F228" s="31"/>
      <c r="G228" s="31"/>
      <c r="H228" s="31"/>
      <c r="I228" s="31"/>
      <c r="J228" s="31"/>
      <c r="K228" s="31"/>
      <c r="L228" s="31"/>
      <c r="M228" s="31"/>
      <c r="N228" s="31"/>
      <c r="O228" s="31"/>
      <c r="P228" s="31"/>
    </row>
    <row r="229" spans="6:16">
      <c r="F229" s="31"/>
      <c r="G229" s="31"/>
      <c r="H229" s="31"/>
      <c r="I229" s="31"/>
      <c r="J229" s="31"/>
      <c r="K229" s="31"/>
      <c r="L229" s="31"/>
      <c r="M229" s="31"/>
      <c r="N229" s="31"/>
      <c r="O229" s="31"/>
      <c r="P229" s="31"/>
    </row>
    <row r="230" spans="6:16">
      <c r="F230" s="31"/>
      <c r="G230" s="31"/>
      <c r="H230" s="31"/>
      <c r="I230" s="31"/>
      <c r="J230" s="31"/>
      <c r="K230" s="31"/>
      <c r="L230" s="31"/>
      <c r="M230" s="31"/>
      <c r="N230" s="31"/>
      <c r="O230" s="31"/>
      <c r="P230" s="31"/>
    </row>
    <row r="231" spans="6:16">
      <c r="F231" s="31"/>
      <c r="G231" s="31"/>
      <c r="H231" s="31"/>
      <c r="I231" s="31"/>
      <c r="J231" s="31"/>
      <c r="K231" s="31"/>
      <c r="L231" s="31"/>
      <c r="M231" s="31"/>
      <c r="N231" s="31"/>
      <c r="O231" s="31"/>
      <c r="P231" s="31"/>
    </row>
    <row r="232" spans="6:16">
      <c r="F232" s="31"/>
      <c r="G232" s="31"/>
      <c r="H232" s="31"/>
      <c r="I232" s="31"/>
      <c r="J232" s="31"/>
      <c r="K232" s="31"/>
      <c r="L232" s="31"/>
      <c r="M232" s="31"/>
      <c r="N232" s="31"/>
      <c r="O232" s="31"/>
      <c r="P232" s="31"/>
    </row>
    <row r="233" spans="6:16">
      <c r="F233" s="31"/>
      <c r="G233" s="31"/>
      <c r="H233" s="31"/>
      <c r="I233" s="31"/>
      <c r="J233" s="31"/>
      <c r="K233" s="31"/>
      <c r="L233" s="31"/>
      <c r="M233" s="31"/>
      <c r="N233" s="31"/>
      <c r="O233" s="31"/>
      <c r="P233" s="31"/>
    </row>
    <row r="234" spans="6:16">
      <c r="F234" s="31"/>
      <c r="G234" s="31"/>
      <c r="H234" s="31"/>
      <c r="I234" s="31"/>
      <c r="J234" s="31"/>
      <c r="K234" s="31"/>
      <c r="L234" s="31"/>
      <c r="M234" s="31"/>
      <c r="N234" s="31"/>
      <c r="O234" s="31"/>
      <c r="P234" s="31"/>
    </row>
    <row r="235" spans="6:16">
      <c r="F235" s="31"/>
      <c r="G235" s="31"/>
      <c r="H235" s="31"/>
      <c r="I235" s="31"/>
      <c r="J235" s="31"/>
      <c r="K235" s="31"/>
      <c r="L235" s="31"/>
      <c r="M235" s="31"/>
      <c r="N235" s="31"/>
      <c r="O235" s="31"/>
      <c r="P235" s="31"/>
    </row>
    <row r="236" spans="6:16">
      <c r="F236" s="31"/>
      <c r="G236" s="31"/>
      <c r="H236" s="31"/>
      <c r="I236" s="31"/>
      <c r="J236" s="31"/>
      <c r="K236" s="31"/>
      <c r="L236" s="31"/>
      <c r="M236" s="31"/>
      <c r="N236" s="31"/>
      <c r="O236" s="31"/>
      <c r="P236" s="31"/>
    </row>
    <row r="237" spans="6:16">
      <c r="F237" s="31"/>
      <c r="G237" s="31"/>
      <c r="H237" s="31"/>
      <c r="I237" s="31"/>
      <c r="J237" s="31"/>
      <c r="K237" s="31"/>
      <c r="L237" s="31"/>
      <c r="M237" s="31"/>
      <c r="N237" s="31"/>
      <c r="O237" s="31"/>
      <c r="P237" s="31"/>
    </row>
    <row r="238" spans="6:16">
      <c r="F238" s="31"/>
      <c r="G238" s="31"/>
      <c r="H238" s="31"/>
      <c r="I238" s="31"/>
      <c r="J238" s="31"/>
      <c r="K238" s="31"/>
      <c r="L238" s="31"/>
      <c r="M238" s="31"/>
      <c r="N238" s="31"/>
      <c r="O238" s="31"/>
      <c r="P238" s="31"/>
    </row>
    <row r="239" spans="6:16">
      <c r="F239" s="31"/>
      <c r="G239" s="31"/>
      <c r="H239" s="31"/>
      <c r="I239" s="31"/>
      <c r="J239" s="31"/>
      <c r="K239" s="31"/>
      <c r="L239" s="31"/>
      <c r="M239" s="31"/>
      <c r="N239" s="31"/>
      <c r="O239" s="31"/>
      <c r="P239" s="31"/>
    </row>
    <row r="240" spans="6:16">
      <c r="F240" s="31"/>
      <c r="G240" s="31"/>
      <c r="H240" s="31"/>
      <c r="I240" s="31"/>
      <c r="J240" s="31"/>
      <c r="K240" s="31"/>
      <c r="L240" s="31"/>
      <c r="M240" s="31"/>
      <c r="N240" s="31"/>
      <c r="O240" s="31"/>
      <c r="P240" s="31"/>
    </row>
    <row r="241" spans="6:16">
      <c r="F241" s="31"/>
      <c r="G241" s="31"/>
      <c r="H241" s="31"/>
      <c r="I241" s="31"/>
      <c r="J241" s="31"/>
      <c r="K241" s="31"/>
      <c r="L241" s="31"/>
      <c r="M241" s="31"/>
      <c r="N241" s="31"/>
      <c r="O241" s="31"/>
      <c r="P241" s="31"/>
    </row>
    <row r="242" spans="6:16">
      <c r="F242" s="31"/>
      <c r="G242" s="31"/>
      <c r="H242" s="31"/>
      <c r="I242" s="31"/>
      <c r="J242" s="31"/>
      <c r="K242" s="31"/>
      <c r="L242" s="31"/>
      <c r="M242" s="31"/>
      <c r="N242" s="31"/>
      <c r="O242" s="31"/>
      <c r="P242" s="31"/>
    </row>
    <row r="243" spans="6:16">
      <c r="F243" s="31"/>
      <c r="G243" s="31"/>
      <c r="H243" s="31"/>
      <c r="I243" s="31"/>
      <c r="J243" s="31"/>
      <c r="K243" s="31"/>
      <c r="L243" s="31"/>
      <c r="M243" s="31"/>
      <c r="N243" s="31"/>
      <c r="O243" s="31"/>
      <c r="P243" s="31"/>
    </row>
    <row r="244" spans="6:16">
      <c r="F244" s="31"/>
      <c r="G244" s="31"/>
      <c r="H244" s="31"/>
      <c r="I244" s="31"/>
      <c r="J244" s="31"/>
      <c r="K244" s="31"/>
      <c r="L244" s="31"/>
      <c r="M244" s="31"/>
      <c r="N244" s="31"/>
      <c r="O244" s="31"/>
      <c r="P244" s="31"/>
    </row>
    <row r="245" spans="6:16">
      <c r="F245" s="31"/>
      <c r="G245" s="31"/>
      <c r="H245" s="31"/>
      <c r="I245" s="31"/>
      <c r="J245" s="31"/>
      <c r="K245" s="31"/>
      <c r="L245" s="31"/>
      <c r="M245" s="31"/>
      <c r="N245" s="31"/>
      <c r="O245" s="31"/>
      <c r="P245" s="31"/>
    </row>
    <row r="246" spans="6:16">
      <c r="F246" s="31"/>
      <c r="G246" s="31"/>
      <c r="H246" s="31"/>
      <c r="I246" s="31"/>
      <c r="J246" s="31"/>
      <c r="K246" s="31"/>
      <c r="L246" s="31"/>
      <c r="M246" s="31"/>
      <c r="N246" s="31"/>
      <c r="O246" s="31"/>
      <c r="P246" s="31"/>
    </row>
    <row r="247" spans="6:16">
      <c r="F247" s="31"/>
      <c r="G247" s="31"/>
      <c r="H247" s="31"/>
      <c r="I247" s="31"/>
      <c r="J247" s="31"/>
      <c r="K247" s="31"/>
      <c r="L247" s="31"/>
      <c r="M247" s="31"/>
      <c r="N247" s="31"/>
      <c r="O247" s="31"/>
      <c r="P247" s="31"/>
    </row>
    <row r="248" spans="6:16">
      <c r="F248" s="31"/>
      <c r="G248" s="31"/>
      <c r="H248" s="31"/>
      <c r="I248" s="31"/>
      <c r="J248" s="31"/>
      <c r="K248" s="31"/>
      <c r="L248" s="31"/>
      <c r="M248" s="31"/>
      <c r="N248" s="31"/>
      <c r="O248" s="31"/>
      <c r="P248" s="31"/>
    </row>
    <row r="249" spans="6:16">
      <c r="F249" s="31"/>
      <c r="G249" s="31"/>
      <c r="H249" s="31"/>
      <c r="I249" s="31"/>
      <c r="J249" s="31"/>
      <c r="K249" s="31"/>
      <c r="L249" s="31"/>
      <c r="M249" s="31"/>
      <c r="N249" s="31"/>
      <c r="O249" s="31"/>
      <c r="P249" s="31"/>
    </row>
    <row r="250" spans="6:16">
      <c r="F250" s="31"/>
      <c r="G250" s="31"/>
      <c r="H250" s="31"/>
      <c r="I250" s="31"/>
      <c r="J250" s="31"/>
      <c r="K250" s="31"/>
      <c r="L250" s="31"/>
      <c r="M250" s="31"/>
      <c r="N250" s="31"/>
      <c r="O250" s="31"/>
      <c r="P250" s="31"/>
    </row>
    <row r="251" spans="6:16">
      <c r="F251" s="31"/>
      <c r="G251" s="31"/>
      <c r="H251" s="31"/>
      <c r="I251" s="31"/>
      <c r="J251" s="31"/>
      <c r="K251" s="31"/>
      <c r="L251" s="31"/>
      <c r="M251" s="31"/>
      <c r="N251" s="31"/>
      <c r="O251" s="31"/>
      <c r="P251" s="31"/>
    </row>
    <row r="252" spans="6:16">
      <c r="F252" s="31"/>
      <c r="G252" s="31"/>
      <c r="H252" s="31"/>
      <c r="I252" s="31"/>
      <c r="J252" s="31"/>
      <c r="K252" s="31"/>
      <c r="L252" s="31"/>
      <c r="M252" s="31"/>
      <c r="N252" s="31"/>
      <c r="O252" s="31"/>
      <c r="P252" s="31"/>
    </row>
    <row r="253" spans="6:16">
      <c r="F253" s="31"/>
      <c r="G253" s="31"/>
      <c r="H253" s="31"/>
      <c r="I253" s="31"/>
      <c r="J253" s="31"/>
      <c r="K253" s="31"/>
      <c r="L253" s="31"/>
      <c r="M253" s="31"/>
      <c r="N253" s="31"/>
      <c r="O253" s="31"/>
      <c r="P253" s="31"/>
    </row>
    <row r="254" spans="6:16">
      <c r="F254" s="31"/>
      <c r="G254" s="31"/>
      <c r="H254" s="31"/>
      <c r="I254" s="31"/>
      <c r="J254" s="31"/>
      <c r="K254" s="31"/>
      <c r="L254" s="31"/>
      <c r="M254" s="31"/>
      <c r="N254" s="31"/>
      <c r="O254" s="31"/>
      <c r="P254" s="31"/>
    </row>
    <row r="255" spans="6:16">
      <c r="F255" s="31"/>
      <c r="G255" s="31"/>
      <c r="H255" s="31"/>
      <c r="I255" s="31"/>
      <c r="J255" s="31"/>
      <c r="K255" s="31"/>
      <c r="L255" s="31"/>
      <c r="M255" s="31"/>
      <c r="N255" s="31"/>
      <c r="O255" s="31"/>
      <c r="P255" s="31"/>
    </row>
    <row r="256" spans="6:16">
      <c r="F256" s="31"/>
      <c r="G256" s="31"/>
      <c r="H256" s="31"/>
      <c r="I256" s="31"/>
      <c r="J256" s="31"/>
      <c r="K256" s="31"/>
      <c r="L256" s="31"/>
      <c r="M256" s="31"/>
      <c r="N256" s="31"/>
      <c r="O256" s="31"/>
      <c r="P256" s="31"/>
    </row>
    <row r="257" spans="6:16">
      <c r="F257" s="31"/>
      <c r="G257" s="31"/>
      <c r="H257" s="31"/>
      <c r="I257" s="31"/>
      <c r="J257" s="31"/>
      <c r="K257" s="31"/>
      <c r="L257" s="31"/>
      <c r="M257" s="31"/>
      <c r="N257" s="31"/>
      <c r="O257" s="31"/>
      <c r="P257" s="31"/>
    </row>
    <row r="258" spans="6:16">
      <c r="F258" s="31"/>
      <c r="G258" s="31"/>
      <c r="H258" s="31"/>
      <c r="I258" s="31"/>
      <c r="J258" s="31"/>
      <c r="K258" s="31"/>
      <c r="L258" s="31"/>
      <c r="M258" s="31"/>
      <c r="N258" s="31"/>
      <c r="O258" s="31"/>
      <c r="P258" s="31"/>
    </row>
    <row r="259" spans="6:16">
      <c r="F259" s="31"/>
      <c r="G259" s="31"/>
      <c r="H259" s="31"/>
      <c r="I259" s="31"/>
      <c r="J259" s="31"/>
      <c r="K259" s="31"/>
      <c r="L259" s="31"/>
      <c r="M259" s="31"/>
      <c r="N259" s="31"/>
      <c r="O259" s="31"/>
      <c r="P259" s="31"/>
    </row>
    <row r="260" spans="6:16">
      <c r="F260" s="31"/>
      <c r="G260" s="31"/>
      <c r="H260" s="31"/>
      <c r="I260" s="31"/>
      <c r="J260" s="31"/>
      <c r="K260" s="31"/>
      <c r="L260" s="31"/>
      <c r="M260" s="31"/>
      <c r="N260" s="31"/>
      <c r="O260" s="31"/>
      <c r="P260" s="31"/>
    </row>
    <row r="261" spans="6:16">
      <c r="F261" s="31"/>
      <c r="G261" s="31"/>
      <c r="H261" s="31"/>
      <c r="I261" s="31"/>
      <c r="J261" s="31"/>
      <c r="K261" s="31"/>
      <c r="L261" s="31"/>
      <c r="M261" s="31"/>
      <c r="N261" s="31"/>
      <c r="O261" s="31"/>
      <c r="P261" s="31"/>
    </row>
    <row r="262" spans="6:16">
      <c r="F262" s="31"/>
      <c r="G262" s="31"/>
      <c r="H262" s="31"/>
      <c r="I262" s="31"/>
      <c r="J262" s="31"/>
      <c r="K262" s="31"/>
      <c r="L262" s="31"/>
      <c r="M262" s="31"/>
      <c r="N262" s="31"/>
      <c r="O262" s="31"/>
      <c r="P262" s="31"/>
    </row>
    <row r="263" spans="6:16">
      <c r="F263" s="31"/>
      <c r="G263" s="31"/>
      <c r="H263" s="31"/>
      <c r="I263" s="31"/>
      <c r="J263" s="31"/>
      <c r="K263" s="31"/>
      <c r="L263" s="31"/>
      <c r="M263" s="31"/>
      <c r="N263" s="31"/>
      <c r="O263" s="31"/>
      <c r="P263" s="31"/>
    </row>
    <row r="264" spans="6:16">
      <c r="F264" s="31"/>
      <c r="G264" s="31"/>
      <c r="H264" s="31"/>
      <c r="I264" s="31"/>
      <c r="J264" s="31"/>
      <c r="K264" s="31"/>
      <c r="L264" s="31"/>
      <c r="M264" s="31"/>
      <c r="N264" s="31"/>
      <c r="O264" s="31"/>
      <c r="P264" s="31"/>
    </row>
    <row r="265" spans="6:16">
      <c r="F265" s="31"/>
      <c r="G265" s="31"/>
      <c r="H265" s="31"/>
      <c r="I265" s="31"/>
      <c r="J265" s="31"/>
      <c r="K265" s="31"/>
      <c r="L265" s="31"/>
      <c r="M265" s="31"/>
      <c r="N265" s="31"/>
      <c r="O265" s="31"/>
      <c r="P265" s="31"/>
    </row>
    <row r="266" spans="6:16">
      <c r="F266" s="31"/>
      <c r="G266" s="31"/>
      <c r="H266" s="31"/>
      <c r="I266" s="31"/>
      <c r="J266" s="31"/>
      <c r="K266" s="31"/>
      <c r="L266" s="31"/>
      <c r="M266" s="31"/>
      <c r="N266" s="31"/>
      <c r="O266" s="31"/>
      <c r="P266" s="31"/>
    </row>
    <row r="267" spans="6:16">
      <c r="F267" s="31"/>
      <c r="G267" s="31"/>
      <c r="H267" s="31"/>
      <c r="I267" s="31"/>
      <c r="J267" s="31"/>
      <c r="K267" s="31"/>
      <c r="L267" s="31"/>
      <c r="M267" s="31"/>
      <c r="N267" s="31"/>
      <c r="O267" s="31"/>
      <c r="P267" s="31"/>
    </row>
    <row r="268" spans="6:16">
      <c r="F268" s="31"/>
      <c r="G268" s="31"/>
      <c r="H268" s="31"/>
      <c r="I268" s="31"/>
      <c r="J268" s="31"/>
      <c r="K268" s="31"/>
      <c r="L268" s="31"/>
      <c r="M268" s="31"/>
      <c r="N268" s="31"/>
      <c r="O268" s="31"/>
      <c r="P268" s="31"/>
    </row>
    <row r="269" spans="6:16">
      <c r="F269" s="31"/>
      <c r="G269" s="31"/>
      <c r="H269" s="31"/>
      <c r="I269" s="31"/>
      <c r="J269" s="31"/>
      <c r="K269" s="31"/>
      <c r="L269" s="31"/>
      <c r="M269" s="31"/>
      <c r="N269" s="31"/>
      <c r="O269" s="31"/>
      <c r="P269" s="31"/>
    </row>
    <row r="270" spans="6:16">
      <c r="F270" s="31"/>
      <c r="G270" s="31"/>
      <c r="H270" s="31"/>
      <c r="I270" s="31"/>
      <c r="J270" s="31"/>
      <c r="K270" s="31"/>
      <c r="L270" s="31"/>
      <c r="M270" s="31"/>
      <c r="N270" s="31"/>
      <c r="O270" s="31"/>
      <c r="P270" s="31"/>
    </row>
    <row r="271" spans="6:16">
      <c r="F271" s="31"/>
      <c r="G271" s="31"/>
      <c r="H271" s="31"/>
      <c r="I271" s="31"/>
      <c r="J271" s="31"/>
      <c r="K271" s="31"/>
      <c r="L271" s="31"/>
      <c r="M271" s="31"/>
      <c r="N271" s="31"/>
      <c r="O271" s="31"/>
      <c r="P271" s="31"/>
    </row>
    <row r="272" spans="6:16">
      <c r="F272" s="31"/>
      <c r="G272" s="31"/>
      <c r="H272" s="31"/>
      <c r="I272" s="31"/>
      <c r="J272" s="31"/>
      <c r="K272" s="31"/>
      <c r="L272" s="31"/>
      <c r="M272" s="31"/>
      <c r="N272" s="31"/>
      <c r="O272" s="31"/>
      <c r="P272" s="31"/>
    </row>
    <row r="273" spans="6:16">
      <c r="F273" s="31"/>
      <c r="G273" s="31"/>
      <c r="H273" s="31"/>
      <c r="I273" s="31"/>
      <c r="J273" s="31"/>
      <c r="K273" s="31"/>
      <c r="L273" s="31"/>
      <c r="M273" s="31"/>
      <c r="N273" s="31"/>
      <c r="O273" s="31"/>
      <c r="P273" s="31"/>
    </row>
    <row r="274" spans="6:16">
      <c r="F274" s="31"/>
      <c r="G274" s="31"/>
      <c r="H274" s="31"/>
      <c r="I274" s="31"/>
      <c r="J274" s="31"/>
      <c r="K274" s="31"/>
      <c r="L274" s="31"/>
      <c r="M274" s="31"/>
      <c r="N274" s="31"/>
      <c r="O274" s="31"/>
      <c r="P274" s="31"/>
    </row>
    <row r="275" spans="6:16">
      <c r="F275" s="31"/>
      <c r="G275" s="31"/>
      <c r="H275" s="31"/>
      <c r="I275" s="31"/>
      <c r="J275" s="31"/>
      <c r="K275" s="31"/>
      <c r="L275" s="31"/>
      <c r="M275" s="31"/>
      <c r="N275" s="31"/>
      <c r="O275" s="31"/>
      <c r="P275" s="31"/>
    </row>
    <row r="276" spans="6:16">
      <c r="F276" s="31"/>
      <c r="G276" s="31"/>
      <c r="H276" s="31"/>
      <c r="I276" s="31"/>
      <c r="J276" s="31"/>
      <c r="K276" s="31"/>
      <c r="L276" s="31"/>
      <c r="M276" s="31"/>
      <c r="N276" s="31"/>
      <c r="O276" s="31"/>
      <c r="P276" s="31"/>
    </row>
    <row r="277" spans="6:16">
      <c r="F277" s="31"/>
      <c r="G277" s="31"/>
      <c r="H277" s="31"/>
      <c r="I277" s="31"/>
      <c r="J277" s="31"/>
      <c r="K277" s="31"/>
      <c r="L277" s="31"/>
      <c r="M277" s="31"/>
      <c r="N277" s="31"/>
      <c r="O277" s="31"/>
      <c r="P277" s="31"/>
    </row>
    <row r="278" spans="6:16">
      <c r="F278" s="31"/>
      <c r="G278" s="31"/>
      <c r="H278" s="31"/>
      <c r="I278" s="31"/>
      <c r="J278" s="31"/>
      <c r="K278" s="31"/>
      <c r="L278" s="31"/>
      <c r="M278" s="31"/>
      <c r="N278" s="31"/>
      <c r="O278" s="31"/>
      <c r="P278" s="31"/>
    </row>
    <row r="279" spans="6:16">
      <c r="F279" s="31"/>
      <c r="G279" s="31"/>
      <c r="H279" s="31"/>
      <c r="I279" s="31"/>
      <c r="J279" s="31"/>
      <c r="K279" s="31"/>
      <c r="L279" s="31"/>
      <c r="M279" s="31"/>
      <c r="N279" s="31"/>
      <c r="O279" s="31"/>
      <c r="P279" s="31"/>
    </row>
    <row r="280" spans="6:16">
      <c r="F280" s="31"/>
      <c r="G280" s="31"/>
      <c r="H280" s="31"/>
      <c r="I280" s="31"/>
      <c r="J280" s="31"/>
      <c r="K280" s="31"/>
      <c r="L280" s="31"/>
      <c r="M280" s="31"/>
      <c r="N280" s="31"/>
      <c r="O280" s="31"/>
      <c r="P280" s="31"/>
    </row>
    <row r="281" spans="6:16">
      <c r="F281" s="31"/>
      <c r="G281" s="31"/>
      <c r="H281" s="31"/>
      <c r="I281" s="31"/>
      <c r="J281" s="31"/>
      <c r="K281" s="31"/>
      <c r="L281" s="31"/>
      <c r="M281" s="31"/>
      <c r="N281" s="31"/>
      <c r="O281" s="31"/>
      <c r="P281" s="31"/>
    </row>
    <row r="282" spans="6:16">
      <c r="F282" s="31"/>
      <c r="G282" s="31"/>
      <c r="H282" s="31"/>
      <c r="I282" s="31"/>
      <c r="J282" s="31"/>
      <c r="K282" s="31"/>
      <c r="L282" s="31"/>
      <c r="M282" s="31"/>
      <c r="N282" s="31"/>
      <c r="O282" s="31"/>
      <c r="P282" s="31"/>
    </row>
    <row r="283" spans="6:16">
      <c r="F283" s="31"/>
      <c r="G283" s="31"/>
      <c r="H283" s="31"/>
      <c r="I283" s="31"/>
      <c r="J283" s="31"/>
      <c r="K283" s="31"/>
      <c r="L283" s="31"/>
      <c r="M283" s="31"/>
      <c r="N283" s="31"/>
      <c r="O283" s="31"/>
      <c r="P283" s="31"/>
    </row>
    <row r="284" spans="6:16">
      <c r="F284" s="31"/>
      <c r="G284" s="31"/>
      <c r="H284" s="31"/>
      <c r="I284" s="31"/>
      <c r="J284" s="31"/>
      <c r="K284" s="31"/>
      <c r="L284" s="31"/>
      <c r="M284" s="31"/>
      <c r="N284" s="31"/>
      <c r="O284" s="31"/>
      <c r="P284" s="31"/>
    </row>
    <row r="285" spans="6:16">
      <c r="F285" s="31"/>
      <c r="G285" s="31"/>
      <c r="H285" s="31"/>
      <c r="I285" s="31"/>
      <c r="J285" s="31"/>
      <c r="K285" s="31"/>
      <c r="L285" s="31"/>
      <c r="M285" s="31"/>
      <c r="N285" s="31"/>
      <c r="O285" s="31"/>
      <c r="P285" s="31"/>
    </row>
    <row r="286" spans="6:16">
      <c r="F286" s="31"/>
      <c r="G286" s="31"/>
      <c r="H286" s="31"/>
      <c r="I286" s="31"/>
      <c r="J286" s="31"/>
      <c r="K286" s="31"/>
      <c r="L286" s="31"/>
      <c r="M286" s="31"/>
      <c r="N286" s="31"/>
      <c r="O286" s="31"/>
      <c r="P286" s="31"/>
    </row>
    <row r="287" spans="6:16">
      <c r="F287" s="31"/>
      <c r="G287" s="31"/>
      <c r="H287" s="31"/>
      <c r="I287" s="31"/>
      <c r="J287" s="31"/>
      <c r="K287" s="31"/>
      <c r="L287" s="31"/>
      <c r="M287" s="31"/>
      <c r="N287" s="31"/>
      <c r="O287" s="31"/>
      <c r="P287" s="31"/>
    </row>
    <row r="288" spans="6:16">
      <c r="F288" s="31"/>
      <c r="G288" s="31"/>
      <c r="H288" s="31"/>
      <c r="I288" s="31"/>
      <c r="J288" s="31"/>
      <c r="K288" s="31"/>
      <c r="L288" s="31"/>
      <c r="M288" s="31"/>
      <c r="N288" s="31"/>
      <c r="O288" s="31"/>
      <c r="P288" s="31"/>
    </row>
    <row r="289" spans="6:16">
      <c r="F289" s="31"/>
      <c r="G289" s="31"/>
      <c r="H289" s="31"/>
      <c r="I289" s="31"/>
      <c r="J289" s="31"/>
      <c r="K289" s="31"/>
      <c r="L289" s="31"/>
      <c r="M289" s="31"/>
      <c r="N289" s="31"/>
      <c r="O289" s="31"/>
      <c r="P289" s="31"/>
    </row>
    <row r="290" spans="6:16">
      <c r="F290" s="31"/>
      <c r="G290" s="31"/>
      <c r="H290" s="31"/>
      <c r="I290" s="31"/>
      <c r="J290" s="31"/>
      <c r="K290" s="31"/>
      <c r="L290" s="31"/>
      <c r="M290" s="31"/>
      <c r="N290" s="31"/>
      <c r="O290" s="31"/>
      <c r="P290" s="31"/>
    </row>
    <row r="291" spans="6:16">
      <c r="F291" s="31"/>
      <c r="G291" s="31"/>
      <c r="H291" s="31"/>
      <c r="I291" s="31"/>
      <c r="J291" s="31"/>
      <c r="K291" s="31"/>
      <c r="L291" s="31"/>
      <c r="M291" s="31"/>
      <c r="N291" s="31"/>
      <c r="O291" s="31"/>
      <c r="P291" s="31"/>
    </row>
    <row r="292" spans="6:16">
      <c r="F292" s="31"/>
      <c r="G292" s="31"/>
      <c r="H292" s="31"/>
      <c r="I292" s="31"/>
      <c r="J292" s="31"/>
      <c r="K292" s="31"/>
      <c r="L292" s="31"/>
      <c r="M292" s="31"/>
      <c r="N292" s="31"/>
      <c r="O292" s="31"/>
      <c r="P292" s="31"/>
    </row>
    <row r="293" spans="6:16">
      <c r="F293" s="31"/>
      <c r="G293" s="31"/>
      <c r="H293" s="31"/>
      <c r="I293" s="31"/>
      <c r="J293" s="31"/>
      <c r="K293" s="31"/>
      <c r="L293" s="31"/>
      <c r="M293" s="31"/>
      <c r="N293" s="31"/>
      <c r="O293" s="31"/>
      <c r="P293" s="31"/>
    </row>
    <row r="294" spans="6:16">
      <c r="F294" s="31"/>
      <c r="G294" s="31"/>
      <c r="H294" s="31"/>
      <c r="I294" s="31"/>
      <c r="J294" s="31"/>
      <c r="K294" s="31"/>
      <c r="L294" s="31"/>
      <c r="M294" s="31"/>
      <c r="N294" s="31"/>
      <c r="O294" s="31"/>
      <c r="P294" s="31"/>
    </row>
    <row r="295" spans="6:16">
      <c r="F295" s="31"/>
      <c r="G295" s="31"/>
      <c r="H295" s="31"/>
      <c r="I295" s="31"/>
      <c r="J295" s="31"/>
      <c r="K295" s="31"/>
      <c r="L295" s="31"/>
      <c r="M295" s="31"/>
      <c r="N295" s="31"/>
      <c r="O295" s="31"/>
      <c r="P295" s="31"/>
    </row>
    <row r="296" spans="6:16">
      <c r="F296" s="31"/>
      <c r="G296" s="31"/>
      <c r="H296" s="31"/>
      <c r="I296" s="31"/>
      <c r="J296" s="31"/>
      <c r="K296" s="31"/>
      <c r="L296" s="31"/>
      <c r="M296" s="31"/>
      <c r="N296" s="31"/>
      <c r="O296" s="31"/>
      <c r="P296" s="31"/>
    </row>
    <row r="297" spans="6:16">
      <c r="F297" s="31"/>
      <c r="G297" s="31"/>
      <c r="H297" s="31"/>
      <c r="I297" s="31"/>
      <c r="J297" s="31"/>
      <c r="K297" s="31"/>
      <c r="L297" s="31"/>
      <c r="M297" s="31"/>
      <c r="N297" s="31"/>
      <c r="O297" s="31"/>
      <c r="P297" s="31"/>
    </row>
    <row r="298" spans="6:16">
      <c r="F298" s="31"/>
      <c r="G298" s="31"/>
      <c r="H298" s="31"/>
      <c r="I298" s="31"/>
      <c r="J298" s="31"/>
      <c r="K298" s="31"/>
      <c r="L298" s="31"/>
      <c r="M298" s="31"/>
      <c r="N298" s="31"/>
      <c r="O298" s="31"/>
      <c r="P298" s="31"/>
    </row>
    <row r="299" spans="6:16">
      <c r="F299" s="31"/>
      <c r="G299" s="31"/>
      <c r="H299" s="31"/>
      <c r="I299" s="31"/>
      <c r="J299" s="31"/>
      <c r="K299" s="31"/>
      <c r="L299" s="31"/>
      <c r="M299" s="31"/>
      <c r="N299" s="31"/>
      <c r="O299" s="31"/>
      <c r="P299" s="31"/>
    </row>
    <row r="300" spans="6:16">
      <c r="F300" s="31"/>
      <c r="G300" s="31"/>
      <c r="H300" s="31"/>
      <c r="I300" s="31"/>
      <c r="J300" s="31"/>
      <c r="K300" s="31"/>
      <c r="L300" s="31"/>
      <c r="M300" s="31"/>
      <c r="N300" s="31"/>
      <c r="O300" s="31"/>
      <c r="P300" s="31"/>
    </row>
    <row r="301" spans="6:16">
      <c r="F301" s="31"/>
      <c r="G301" s="31"/>
      <c r="H301" s="31"/>
      <c r="I301" s="31"/>
      <c r="J301" s="31"/>
      <c r="K301" s="31"/>
      <c r="L301" s="31"/>
      <c r="M301" s="31"/>
      <c r="N301" s="31"/>
      <c r="O301" s="31"/>
      <c r="P301" s="31"/>
    </row>
    <row r="302" spans="6:16">
      <c r="F302" s="31"/>
      <c r="G302" s="31"/>
      <c r="H302" s="31"/>
      <c r="I302" s="31"/>
      <c r="J302" s="31"/>
      <c r="K302" s="31"/>
      <c r="L302" s="31"/>
      <c r="M302" s="31"/>
      <c r="N302" s="31"/>
      <c r="O302" s="31"/>
      <c r="P302" s="31"/>
    </row>
    <row r="303" spans="6:16">
      <c r="F303" s="31"/>
      <c r="G303" s="31"/>
      <c r="H303" s="31"/>
      <c r="I303" s="31"/>
      <c r="J303" s="31"/>
      <c r="K303" s="31"/>
      <c r="L303" s="31"/>
      <c r="M303" s="31"/>
      <c r="N303" s="31"/>
      <c r="O303" s="31"/>
      <c r="P303" s="31"/>
    </row>
    <row r="304" spans="6:16">
      <c r="F304" s="31"/>
      <c r="G304" s="31"/>
      <c r="H304" s="31"/>
      <c r="I304" s="31"/>
      <c r="J304" s="31"/>
      <c r="K304" s="31"/>
      <c r="L304" s="31"/>
      <c r="M304" s="31"/>
      <c r="N304" s="31"/>
      <c r="O304" s="31"/>
      <c r="P304" s="31"/>
    </row>
    <row r="305" spans="6:16">
      <c r="F305" s="31"/>
      <c r="G305" s="31"/>
      <c r="H305" s="31"/>
      <c r="I305" s="31"/>
      <c r="J305" s="31"/>
      <c r="K305" s="31"/>
      <c r="L305" s="31"/>
      <c r="M305" s="31"/>
      <c r="N305" s="31"/>
      <c r="O305" s="31"/>
      <c r="P305" s="31"/>
    </row>
    <row r="306" spans="6:16">
      <c r="F306" s="31"/>
      <c r="G306" s="31"/>
      <c r="H306" s="31"/>
      <c r="I306" s="31"/>
      <c r="J306" s="31"/>
      <c r="K306" s="31"/>
      <c r="L306" s="31"/>
      <c r="M306" s="31"/>
      <c r="N306" s="31"/>
      <c r="O306" s="31"/>
      <c r="P306" s="31"/>
    </row>
    <row r="307" spans="6:16">
      <c r="F307" s="31"/>
      <c r="G307" s="31"/>
      <c r="H307" s="31"/>
      <c r="I307" s="31"/>
      <c r="J307" s="31"/>
      <c r="K307" s="31"/>
      <c r="L307" s="31"/>
      <c r="M307" s="31"/>
      <c r="N307" s="31"/>
      <c r="O307" s="31"/>
      <c r="P307" s="31"/>
    </row>
    <row r="308" spans="6:16">
      <c r="F308" s="31"/>
      <c r="G308" s="31"/>
      <c r="H308" s="31"/>
      <c r="I308" s="31"/>
      <c r="J308" s="31"/>
      <c r="K308" s="31"/>
      <c r="L308" s="31"/>
      <c r="M308" s="31"/>
      <c r="N308" s="31"/>
      <c r="O308" s="31"/>
      <c r="P308" s="31"/>
    </row>
    <row r="309" spans="6:16">
      <c r="F309" s="31"/>
      <c r="G309" s="31"/>
      <c r="H309" s="31"/>
      <c r="I309" s="31"/>
      <c r="J309" s="31"/>
      <c r="K309" s="31"/>
      <c r="L309" s="31"/>
      <c r="M309" s="31"/>
      <c r="N309" s="31"/>
      <c r="O309" s="31"/>
      <c r="P309" s="31"/>
    </row>
    <row r="310" spans="6:16">
      <c r="F310" s="31"/>
      <c r="G310" s="31"/>
      <c r="H310" s="31"/>
      <c r="I310" s="31"/>
      <c r="J310" s="31"/>
      <c r="K310" s="31"/>
      <c r="L310" s="31"/>
      <c r="M310" s="31"/>
      <c r="N310" s="31"/>
      <c r="O310" s="31"/>
      <c r="P310" s="31"/>
    </row>
    <row r="311" spans="6:16">
      <c r="F311" s="31"/>
      <c r="G311" s="31"/>
      <c r="H311" s="31"/>
      <c r="I311" s="31"/>
      <c r="J311" s="31"/>
      <c r="K311" s="31"/>
      <c r="L311" s="31"/>
      <c r="M311" s="31"/>
      <c r="N311" s="31"/>
      <c r="O311" s="31"/>
      <c r="P311" s="31"/>
    </row>
  </sheetData>
  <mergeCells count="7">
    <mergeCell ref="L10:P10"/>
    <mergeCell ref="A10:A11"/>
    <mergeCell ref="B10:B11"/>
    <mergeCell ref="C10:C11"/>
    <mergeCell ref="D10:D11"/>
    <mergeCell ref="E10:E11"/>
    <mergeCell ref="F10:K10"/>
  </mergeCells>
  <pageMargins left="0.11811023622047245" right="0.11811023622047245" top="0.35433070866141736" bottom="0.55118110236220474" header="0.31496062992125984" footer="0.31496062992125984"/>
  <pageSetup paperSize="9" scale="77" fitToHeight="0" orientation="landscape" r:id="rId1"/>
  <headerFooter>
    <oddFooter>&amp;C&amp;A&amp;R&amp;P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20</vt:i4>
      </vt:variant>
    </vt:vector>
  </HeadingPairs>
  <TitlesOfParts>
    <vt:vector size="40" baseType="lpstr">
      <vt:lpstr>Koptāme</vt:lpstr>
      <vt:lpstr>Kopsavilkums</vt:lpstr>
      <vt:lpstr>II_1</vt:lpstr>
      <vt:lpstr>III_1</vt:lpstr>
      <vt:lpstr>V_1</vt:lpstr>
      <vt:lpstr>V_2</vt:lpstr>
      <vt:lpstr>V_3</vt:lpstr>
      <vt:lpstr>V_4</vt:lpstr>
      <vt:lpstr>V_5</vt:lpstr>
      <vt:lpstr>V_6</vt:lpstr>
      <vt:lpstr>V_7</vt:lpstr>
      <vt:lpstr>V_8</vt:lpstr>
      <vt:lpstr>VI_1</vt:lpstr>
      <vt:lpstr>VI_2</vt:lpstr>
      <vt:lpstr>VI_3</vt:lpstr>
      <vt:lpstr>VII_1</vt:lpstr>
      <vt:lpstr>VII_2</vt:lpstr>
      <vt:lpstr>VII_3</vt:lpstr>
      <vt:lpstr>VII_4</vt:lpstr>
      <vt:lpstr>VII_5</vt:lpstr>
      <vt:lpstr>Kopsavilkums!Print_Area</vt:lpstr>
      <vt:lpstr>Koptāme!Print_Area</vt:lpstr>
      <vt:lpstr>VII_5!Print_Area</vt:lpstr>
      <vt:lpstr>Koptāme!Print_Area_MI</vt:lpstr>
      <vt:lpstr>II_1!Print_Titles</vt:lpstr>
      <vt:lpstr>III_1!Print_Titles</vt:lpstr>
      <vt:lpstr>Koptāme!Print_Titles</vt:lpstr>
      <vt:lpstr>V_1!Print_Titles</vt:lpstr>
      <vt:lpstr>V_2!Print_Titles</vt:lpstr>
      <vt:lpstr>V_3!Print_Titles</vt:lpstr>
      <vt:lpstr>V_4!Print_Titles</vt:lpstr>
      <vt:lpstr>V_5!Print_Titles</vt:lpstr>
      <vt:lpstr>VI_1!Print_Titles</vt:lpstr>
      <vt:lpstr>VI_2!Print_Titles</vt:lpstr>
      <vt:lpstr>VI_3!Print_Titles</vt:lpstr>
      <vt:lpstr>VII_1!Print_Titles</vt:lpstr>
      <vt:lpstr>VII_2!Print_Titles</vt:lpstr>
      <vt:lpstr>VII_3!Print_Titles</vt:lpstr>
      <vt:lpstr>VII_4!Print_Titles</vt:lpstr>
      <vt:lpstr>VII_5!Print_Titles</vt:lpstr>
    </vt:vector>
  </TitlesOfParts>
  <Company>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Lolita Liepa</cp:lastModifiedBy>
  <cp:lastPrinted>2026-03-12T10:07:58Z</cp:lastPrinted>
  <dcterms:created xsi:type="dcterms:W3CDTF">2012-08-04T06:43:29Z</dcterms:created>
  <dcterms:modified xsi:type="dcterms:W3CDTF">2026-08-11T12:07:12Z</dcterms:modified>
</cp:coreProperties>
</file>