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rists.barons\Desktop\SKS\02_Uzturēšana\01_Ieprikumi\2026\Smilšu iela LKT\"/>
    </mc:Choice>
  </mc:AlternateContent>
  <xr:revisionPtr revIDLastSave="0" documentId="13_ncr:1_{1617D62F-E768-480B-AB36-503443F9AD98}" xr6:coauthVersionLast="47" xr6:coauthVersionMax="47" xr10:uidLastSave="{00000000-0000-0000-0000-000000000000}"/>
  <bookViews>
    <workbookView xWindow="-108" yWindow="-108" windowWidth="23256" windowHeight="12456" activeTab="2" xr2:uid="{871A5797-569B-4CF8-8593-8B8990B1B112}"/>
  </bookViews>
  <sheets>
    <sheet name="Kopsavilkums" sheetId="4" r:id="rId1"/>
    <sheet name="Smilšu iela 10A" sheetId="2" r:id="rId2"/>
    <sheet name="Raiņa iela 10" sheetId="3" r:id="rId3"/>
  </sheets>
  <definedNames>
    <definedName name="_Toc278530773" localSheetId="0">Kopsavilkums!#REF!</definedName>
    <definedName name="_Toc278530773" localSheetId="2">'Raiņa iela 10'!#REF!</definedName>
    <definedName name="_Toc278530773" localSheetId="1">'Smilšu iela 10A'!#REF!</definedName>
    <definedName name="_Toc278530783" localSheetId="0">Kopsavilkums!#REF!</definedName>
    <definedName name="_Toc278530783" localSheetId="2">'Raiņa iela 10'!#REF!</definedName>
    <definedName name="_Toc278530783" localSheetId="1">'Smilšu iela 10A'!#REF!</definedName>
    <definedName name="_Toc45937944" localSheetId="0">Kopsavilkums!#REF!</definedName>
    <definedName name="_Toc45937944" localSheetId="2">'Raiņa iela 10'!#REF!</definedName>
    <definedName name="_Toc45937944" localSheetId="1">'Smilšu iela 10A'!#REF!</definedName>
    <definedName name="_Toc45937952" localSheetId="0">Kopsavilkums!#REF!</definedName>
    <definedName name="_Toc45937952" localSheetId="2">'Raiņa iela 10'!#REF!</definedName>
    <definedName name="_Toc45937952" localSheetId="1">'Smilšu iela 10A'!#REF!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4" l="1"/>
  <c r="F6" i="4"/>
  <c r="F7" i="4" s="1"/>
  <c r="F8" i="4" s="1"/>
  <c r="E5" i="4"/>
  <c r="D5" i="4"/>
  <c r="F4" i="4"/>
  <c r="E4" i="4"/>
  <c r="D4" i="4"/>
  <c r="C5" i="4"/>
  <c r="C4" i="4"/>
  <c r="E6" i="4"/>
  <c r="E7" i="4" s="1"/>
  <c r="E8" i="4" s="1"/>
  <c r="G22" i="3"/>
  <c r="K22" i="3" s="1"/>
  <c r="I22" i="3"/>
  <c r="J22" i="3"/>
  <c r="G23" i="3"/>
  <c r="K23" i="3" s="1"/>
  <c r="I23" i="3"/>
  <c r="J23" i="3"/>
  <c r="D6" i="4" l="1"/>
  <c r="D7" i="4" s="1"/>
  <c r="D8" i="4" s="1"/>
  <c r="J13" i="3" l="1"/>
  <c r="I13" i="3"/>
  <c r="G13" i="3"/>
  <c r="J21" i="3"/>
  <c r="I21" i="3"/>
  <c r="G21" i="3"/>
  <c r="J20" i="3"/>
  <c r="I20" i="3"/>
  <c r="G20" i="3"/>
  <c r="K20" i="3" s="1"/>
  <c r="J19" i="3"/>
  <c r="I19" i="3"/>
  <c r="G19" i="3"/>
  <c r="J18" i="3"/>
  <c r="G18" i="3"/>
  <c r="J17" i="3"/>
  <c r="I17" i="3"/>
  <c r="G17" i="3"/>
  <c r="J16" i="3"/>
  <c r="I16" i="3"/>
  <c r="G16" i="3"/>
  <c r="J14" i="3"/>
  <c r="I14" i="3"/>
  <c r="G14" i="3"/>
  <c r="J12" i="3"/>
  <c r="I12" i="3"/>
  <c r="G12" i="3"/>
  <c r="J10" i="3"/>
  <c r="I10" i="3"/>
  <c r="G10" i="3"/>
  <c r="K25" i="2"/>
  <c r="J25" i="2"/>
  <c r="I25" i="2"/>
  <c r="G25" i="2"/>
  <c r="J27" i="2"/>
  <c r="I27" i="2"/>
  <c r="G27" i="2"/>
  <c r="K27" i="2" s="1"/>
  <c r="G20" i="2"/>
  <c r="J20" i="2"/>
  <c r="J14" i="2"/>
  <c r="I14" i="2"/>
  <c r="G14" i="2"/>
  <c r="K10" i="3" l="1"/>
  <c r="K14" i="3"/>
  <c r="K17" i="3"/>
  <c r="K19" i="3"/>
  <c r="K13" i="3"/>
  <c r="K12" i="3"/>
  <c r="K16" i="3"/>
  <c r="I24" i="3"/>
  <c r="I25" i="3" s="1"/>
  <c r="I26" i="3" s="1"/>
  <c r="G24" i="3"/>
  <c r="G25" i="3" s="1"/>
  <c r="G26" i="3" s="1"/>
  <c r="K21" i="3"/>
  <c r="K14" i="2"/>
  <c r="J24" i="2"/>
  <c r="I24" i="2"/>
  <c r="G24" i="2"/>
  <c r="I23" i="2"/>
  <c r="J16" i="2"/>
  <c r="I16" i="2"/>
  <c r="G16" i="2"/>
  <c r="J23" i="2"/>
  <c r="J11" i="2"/>
  <c r="I11" i="2"/>
  <c r="G11" i="2"/>
  <c r="K24" i="3" l="1"/>
  <c r="K25" i="3" s="1"/>
  <c r="K26" i="3" s="1"/>
  <c r="K24" i="2"/>
  <c r="K16" i="2"/>
  <c r="G23" i="2"/>
  <c r="K23" i="2" s="1"/>
  <c r="K11" i="2"/>
  <c r="J22" i="2" l="1"/>
  <c r="J21" i="2"/>
  <c r="J13" i="2"/>
  <c r="J18" i="2"/>
  <c r="J19" i="2"/>
  <c r="J10" i="2"/>
  <c r="I13" i="2"/>
  <c r="I15" i="2"/>
  <c r="I18" i="2"/>
  <c r="I19" i="2"/>
  <c r="I21" i="2"/>
  <c r="I22" i="2"/>
  <c r="I10" i="2"/>
  <c r="J15" i="2" l="1"/>
  <c r="I28" i="2"/>
  <c r="I29" i="2" s="1"/>
  <c r="I30" i="2" s="1"/>
  <c r="G13" i="2" l="1"/>
  <c r="K13" i="2" s="1"/>
  <c r="G15" i="2"/>
  <c r="K15" i="2" s="1"/>
  <c r="G18" i="2"/>
  <c r="K18" i="2" s="1"/>
  <c r="G19" i="2"/>
  <c r="K19" i="2" s="1"/>
  <c r="G21" i="2"/>
  <c r="K21" i="2" s="1"/>
  <c r="G22" i="2"/>
  <c r="K22" i="2" s="1"/>
  <c r="G10" i="2"/>
  <c r="K10" i="2" s="1"/>
  <c r="K28" i="2" l="1"/>
  <c r="G28" i="2"/>
  <c r="K29" i="2" l="1"/>
  <c r="K30" i="2" s="1"/>
  <c r="G29" i="2"/>
  <c r="G30" i="2" s="1"/>
</calcChain>
</file>

<file path=xl/sharedStrings.xml><?xml version="1.0" encoding="utf-8"?>
<sst xmlns="http://schemas.openxmlformats.org/spreadsheetml/2006/main" count="161" uniqueCount="78">
  <si>
    <t>Darba nosaukums</t>
  </si>
  <si>
    <t>Mērvienība</t>
  </si>
  <si>
    <t>m3</t>
  </si>
  <si>
    <t>m2</t>
  </si>
  <si>
    <t>Objekts</t>
  </si>
  <si>
    <t>Adrese</t>
  </si>
  <si>
    <t>Sagatavošanas darbi</t>
  </si>
  <si>
    <t>Uzmērīšana un nospraušana</t>
  </si>
  <si>
    <t>m</t>
  </si>
  <si>
    <t>kompl.</t>
  </si>
  <si>
    <t>Citi darbi</t>
  </si>
  <si>
    <t>Ģeodēziskā uzmērīšana ar dokumentu noformēšanu (izpildtopogrāfija)</t>
  </si>
  <si>
    <t>Izmaksu pozīcija</t>
  </si>
  <si>
    <t xml:space="preserve">Darba daudzums </t>
  </si>
  <si>
    <t>1.1.</t>
  </si>
  <si>
    <t>2.1.</t>
  </si>
  <si>
    <t>2.2.</t>
  </si>
  <si>
    <t>3.1.</t>
  </si>
  <si>
    <t>3.2.</t>
  </si>
  <si>
    <t>3.3.</t>
  </si>
  <si>
    <t>4.1.</t>
  </si>
  <si>
    <t>3.4.</t>
  </si>
  <si>
    <t>Vienības cena EUR</t>
  </si>
  <si>
    <t>Summa EUR</t>
  </si>
  <si>
    <t>Kopā</t>
  </si>
  <si>
    <t>PVN (21%)</t>
  </si>
  <si>
    <t>Kopā ar PVN</t>
  </si>
  <si>
    <t>Atlikums</t>
  </si>
  <si>
    <t>Darbu daudzums</t>
  </si>
  <si>
    <t>Faktiski izpildītais</t>
  </si>
  <si>
    <t>PIEZĪMES:</t>
  </si>
  <si>
    <t xml:space="preserve">materiāli un papildus darbi, kas nav minēti šajā sarakstā, bet bez kuriem nebūtu iespējama </t>
  </si>
  <si>
    <t>tehnoloģiski pareiza un spēkā esošajiem normatīviem atbilstoša darbu veikšana pilnā apjomā.</t>
  </si>
  <si>
    <t>Garums,m</t>
  </si>
  <si>
    <t>2.3.</t>
  </si>
  <si>
    <t>gab.</t>
  </si>
  <si>
    <t>3.5.</t>
  </si>
  <si>
    <t>3.6.</t>
  </si>
  <si>
    <t>3.7.</t>
  </si>
  <si>
    <t>1.2.</t>
  </si>
  <si>
    <t>Satiksmes organizācija</t>
  </si>
  <si>
    <t>2.4.</t>
  </si>
  <si>
    <t>3.8.</t>
  </si>
  <si>
    <t xml:space="preserve">2.  Uzņēmējam jāievērtē darbu apjomu sarakstā minēto darbu veikšanai nepieciešamie </t>
  </si>
  <si>
    <t>1.  Darbi izpildāmi atbilstoši VAS"Latvijas valsts ceļi"  „Autoceļu būvdarbu specifikācijas ABS 2026”.</t>
  </si>
  <si>
    <t>DARBU APJOMU SARAKSTS</t>
  </si>
  <si>
    <t>Smilšu iela 10A</t>
  </si>
  <si>
    <t>Demontāžas darbi</t>
  </si>
  <si>
    <t>Skatakas (ar betona konstrukcijām) demontāža pie iztekas Pēterupē</t>
  </si>
  <si>
    <t>Esošās, bojātās, LKT trases demontāža un utilizācija</t>
  </si>
  <si>
    <t>LKT trases atjaunošana</t>
  </si>
  <si>
    <t>Smilšu pabēruma zem caurtekas izveide hvid = 30 cm un blietēšana</t>
  </si>
  <si>
    <t>Caurtekas apbēršana ar drenējošu smilti un blietēšana pa slāņiem</t>
  </si>
  <si>
    <t>Grants šķembu 0-32 (NIII) iestrāde 20cm biezumā, brauktuves zonā</t>
  </si>
  <si>
    <t xml:space="preserve">Caurtekas pievienošana pie esošās akas </t>
  </si>
  <si>
    <t>Caurtekas izteces gala sienas nostripināšana ar laukakmeņiem (D18-20) betonā (C30/37)</t>
  </si>
  <si>
    <t>Zaļās zonas atjaunošana ar melnzemi (hvid = 10 cm) un apsēšana ar zālāju sēklām</t>
  </si>
  <si>
    <t>Caurtekas PE D800 montāža tranšejā</t>
  </si>
  <si>
    <t>Esošās, bojātās, LKT trases atrakšana, grunti transportējot uz atbērtni (2,5-3,0m dziļums)</t>
  </si>
  <si>
    <t>Esošās, bojātās, LKT trases atrakšana, būvgružus un citus piemaisījumus utilizējot (2,5-3,0m dziļums)</t>
  </si>
  <si>
    <t>Darbu laikā konstatēto šahtu, nedarbojušos tīklu galu aizbetonēšana</t>
  </si>
  <si>
    <t>Raiņa iela 10 LKT</t>
  </si>
  <si>
    <t>Raiņa iela 10</t>
  </si>
  <si>
    <t>Esošā asfaltbetona seguma demontāža un transportēšana uz darbu veicēja atbērtni</t>
  </si>
  <si>
    <t>LKT trases remonts</t>
  </si>
  <si>
    <t>Esošās LKT trases remonts veidojot hermētisku kārtu, lai novērstu turpmākus izskalojumus</t>
  </si>
  <si>
    <t xml:space="preserve">Betona apmaļu demontāža </t>
  </si>
  <si>
    <t>LKT trases apbēršana ar drenējošu smilti un blietēšana pa slāņiem</t>
  </si>
  <si>
    <t>Nr.p.k.</t>
  </si>
  <si>
    <t>Ielas nosaukums</t>
  </si>
  <si>
    <t>Izmaksas</t>
  </si>
  <si>
    <t xml:space="preserve">Faktiski izpildīts </t>
  </si>
  <si>
    <t>KOPSAVILKUMS</t>
  </si>
  <si>
    <t>Esošās LKT trases caurules maiņa (D250) un pievienošana pie akas, ieskaitot palīgmateriālus (gadījumā ja pie atrakšanas tiek konstatēts, ka caurule ir jāmaina)</t>
  </si>
  <si>
    <t>Asfaltbetona seguma apakškārta AC22 base/bin (AADTj,kravas 501-1000)</t>
  </si>
  <si>
    <t>Dolomīta šķembu 0-45 (NII) iestrāde 20cm biezumā, brauktuves zonā</t>
  </si>
  <si>
    <t>Betona apmaļu uzstādīšana uz šķembu (0-45 NIII) un betona (C30/37) pamata</t>
  </si>
  <si>
    <t>Asfaltbetona seguma dilumkārta AC11 surf (AADTj,pievestā &gt;3500)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</si>
</sst>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\ &quot;€&quot;"/>
    <numFmt numFmtId="165" formatCode="_(* #,##0.00_);_(* \(#,##0.00\);_(* \-??_);_(@_)"/>
    <numFmt numFmtId="166" formatCode="_-* #,##0.00_-;\-* #,##0.00_-;_-* \-??_-;_-@_-"/>
    <numFmt numFmtId="167" formatCode="_-[$€-2]\ * #,##0.00_-;\-[$€-2]\ * #,##0.00_-;_-[$€-2]\ * \-??_-"/>
  </numFmts>
  <fonts count="2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Helv"/>
    </font>
    <font>
      <sz val="10"/>
      <name val="Arial"/>
      <family val="2"/>
      <charset val="186"/>
    </font>
    <font>
      <sz val="10"/>
      <name val="Helv"/>
      <charset val="186"/>
    </font>
    <font>
      <sz val="11"/>
      <color indexed="8"/>
      <name val="Calibri"/>
      <family val="2"/>
      <charset val="186"/>
    </font>
    <font>
      <sz val="10"/>
      <name val="Arial"/>
      <family val="2"/>
    </font>
    <font>
      <b/>
      <sz val="11"/>
      <color indexed="8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2"/>
      <color theme="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0"/>
      <name val="Arial Narrow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1"/>
      <color indexed="17"/>
      <name val="Calibri"/>
      <family val="2"/>
      <charset val="186"/>
    </font>
    <font>
      <sz val="10"/>
      <name val="Arial"/>
      <family val="2"/>
      <charset val="204"/>
    </font>
    <font>
      <sz val="10"/>
      <name val="Arial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name val="Helv"/>
      <family val="2"/>
      <charset val="186"/>
    </font>
    <font>
      <sz val="10"/>
      <color rgb="FF000000"/>
      <name val="Arial"/>
      <family val="2"/>
      <charset val="186"/>
    </font>
    <font>
      <sz val="10"/>
      <color theme="1"/>
      <name val="Arial"/>
      <family val="2"/>
      <charset val="186"/>
    </font>
    <font>
      <sz val="12"/>
      <name val="Times New Roman"/>
      <family val="1"/>
    </font>
    <font>
      <u/>
      <sz val="8"/>
      <color rgb="FF800080"/>
      <name val="Calibri"/>
      <family val="2"/>
      <charset val="186"/>
      <scheme val="minor"/>
    </font>
    <font>
      <u/>
      <sz val="8"/>
      <color rgb="FF0000FF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</patternFill>
    </fill>
    <fill>
      <patternFill patternType="solid">
        <fgColor indexed="42"/>
        <bgColor indexed="27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</borders>
  <cellStyleXfs count="139">
    <xf numFmtId="0" fontId="0" fillId="0" borderId="0"/>
    <xf numFmtId="0" fontId="1" fillId="0" borderId="0"/>
    <xf numFmtId="0" fontId="3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7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17" fillId="0" borderId="0"/>
    <xf numFmtId="165" fontId="4" fillId="0" borderId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ill="0" applyBorder="0" applyAlignment="0" applyProtection="0"/>
    <xf numFmtId="165" fontId="20" fillId="0" borderId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7" fontId="4" fillId="0" borderId="0" applyFill="0" applyBorder="0" applyAlignment="0" applyProtection="0"/>
    <xf numFmtId="0" fontId="20" fillId="0" borderId="0"/>
    <xf numFmtId="0" fontId="18" fillId="6" borderId="0" applyNumberFormat="0" applyBorder="0" applyAlignment="0" applyProtection="0"/>
    <xf numFmtId="0" fontId="21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>
      <alignment textRotation="90"/>
    </xf>
    <xf numFmtId="0" fontId="4" fillId="0" borderId="0"/>
    <xf numFmtId="0" fontId="4" fillId="0" borderId="0"/>
    <xf numFmtId="0" fontId="19" fillId="0" borderId="0"/>
    <xf numFmtId="0" fontId="19" fillId="0" borderId="0"/>
    <xf numFmtId="0" fontId="6" fillId="0" borderId="0"/>
    <xf numFmtId="0" fontId="19" fillId="0" borderId="0"/>
    <xf numFmtId="0" fontId="6" fillId="0" borderId="0"/>
    <xf numFmtId="0" fontId="19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19" fillId="0" borderId="0">
      <alignment vertical="center"/>
    </xf>
    <xf numFmtId="0" fontId="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9" fillId="0" borderId="0"/>
    <xf numFmtId="0" fontId="19" fillId="0" borderId="0"/>
    <xf numFmtId="0" fontId="11" fillId="0" borderId="0"/>
    <xf numFmtId="0" fontId="4" fillId="0" borderId="0"/>
    <xf numFmtId="0" fontId="23" fillId="0" borderId="0"/>
    <xf numFmtId="0" fontId="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4" fillId="0" borderId="0"/>
    <xf numFmtId="0" fontId="11" fillId="0" borderId="0"/>
    <xf numFmtId="0" fontId="1" fillId="0" borderId="0"/>
    <xf numFmtId="0" fontId="11" fillId="0" borderId="0"/>
    <xf numFmtId="0" fontId="25" fillId="0" borderId="0"/>
    <xf numFmtId="0" fontId="11" fillId="0" borderId="0"/>
    <xf numFmtId="0" fontId="11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" fillId="0" borderId="0"/>
    <xf numFmtId="0" fontId="11" fillId="5" borderId="3" applyNumberFormat="0" applyFont="0" applyAlignment="0" applyProtection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</cellStyleXfs>
  <cellXfs count="42">
    <xf numFmtId="0" fontId="0" fillId="0" borderId="0" xfId="0"/>
    <xf numFmtId="0" fontId="1" fillId="0" borderId="0" xfId="1" applyAlignment="1">
      <alignment horizontal="left"/>
    </xf>
    <xf numFmtId="0" fontId="1" fillId="0" borderId="0" xfId="1"/>
    <xf numFmtId="0" fontId="2" fillId="0" borderId="0" xfId="1" applyFont="1"/>
    <xf numFmtId="0" fontId="1" fillId="0" borderId="1" xfId="1" applyBorder="1" applyAlignment="1">
      <alignment horizontal="center" vertical="center"/>
    </xf>
    <xf numFmtId="164" fontId="1" fillId="0" borderId="0" xfId="1" applyNumberFormat="1"/>
    <xf numFmtId="2" fontId="1" fillId="0" borderId="0" xfId="1" applyNumberFormat="1"/>
    <xf numFmtId="49" fontId="8" fillId="0" borderId="0" xfId="10" applyNumberFormat="1" applyFont="1" applyAlignment="1">
      <alignment horizontal="right" vertical="top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vertical="center" wrapText="1"/>
    </xf>
    <xf numFmtId="49" fontId="8" fillId="3" borderId="1" xfId="1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vertical="center"/>
    </xf>
    <xf numFmtId="2" fontId="1" fillId="0" borderId="1" xfId="1" applyNumberFormat="1" applyBorder="1" applyAlignment="1">
      <alignment horizontal="center" vertical="center"/>
    </xf>
    <xf numFmtId="0" fontId="1" fillId="0" borderId="0" xfId="1" applyAlignment="1">
      <alignment horizontal="right"/>
    </xf>
    <xf numFmtId="0" fontId="13" fillId="0" borderId="0" xfId="1" applyFont="1" applyAlignment="1">
      <alignment horizontal="right"/>
    </xf>
    <xf numFmtId="2" fontId="13" fillId="0" borderId="1" xfId="1" applyNumberFormat="1" applyFont="1" applyBorder="1" applyAlignment="1">
      <alignment horizontal="right"/>
    </xf>
    <xf numFmtId="2" fontId="13" fillId="0" borderId="2" xfId="1" applyNumberFormat="1" applyFont="1" applyBorder="1" applyAlignment="1">
      <alignment horizontal="right"/>
    </xf>
    <xf numFmtId="2" fontId="1" fillId="0" borderId="1" xfId="1" applyNumberFormat="1" applyBorder="1" applyAlignment="1">
      <alignment horizontal="right"/>
    </xf>
    <xf numFmtId="0" fontId="12" fillId="0" borderId="0" xfId="0" applyFont="1" applyAlignment="1">
      <alignment wrapText="1"/>
    </xf>
    <xf numFmtId="0" fontId="9" fillId="2" borderId="1" xfId="1" applyFont="1" applyFill="1" applyBorder="1" applyAlignment="1">
      <alignment horizontal="left" vertical="center"/>
    </xf>
    <xf numFmtId="0" fontId="1" fillId="0" borderId="1" xfId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8" fillId="4" borderId="1" xfId="10" applyNumberFormat="1" applyFont="1" applyFill="1" applyBorder="1" applyAlignment="1">
      <alignment horizontal="right" vertical="top"/>
    </xf>
    <xf numFmtId="0" fontId="1" fillId="4" borderId="1" xfId="1" applyFill="1" applyBorder="1"/>
    <xf numFmtId="0" fontId="2" fillId="4" borderId="1" xfId="1" applyFont="1" applyFill="1" applyBorder="1"/>
    <xf numFmtId="0" fontId="10" fillId="4" borderId="1" xfId="1" applyFont="1" applyFill="1" applyBorder="1" applyAlignment="1">
      <alignment horizontal="center" vertical="center" wrapText="1"/>
    </xf>
    <xf numFmtId="49" fontId="10" fillId="4" borderId="1" xfId="10" applyNumberFormat="1" applyFont="1" applyFill="1" applyBorder="1" applyAlignment="1">
      <alignment horizontal="center" vertical="center" wrapText="1"/>
    </xf>
    <xf numFmtId="0" fontId="15" fillId="0" borderId="0" xfId="24" applyFont="1" applyAlignment="1">
      <alignment horizontal="left" vertical="top"/>
    </xf>
    <xf numFmtId="0" fontId="15" fillId="0" borderId="0" xfId="24" applyFont="1" applyAlignment="1">
      <alignment horizontal="left"/>
    </xf>
    <xf numFmtId="0" fontId="1" fillId="0" borderId="1" xfId="1" applyBorder="1" applyAlignment="1">
      <alignment horizontal="left" vertical="center"/>
    </xf>
    <xf numFmtId="49" fontId="10" fillId="7" borderId="4" xfId="10" applyNumberFormat="1" applyFont="1" applyFill="1" applyBorder="1" applyAlignment="1">
      <alignment horizontal="center" vertical="center" wrapText="1"/>
    </xf>
    <xf numFmtId="0" fontId="10" fillId="7" borderId="5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vertical="center"/>
    </xf>
    <xf numFmtId="2" fontId="11" fillId="0" borderId="1" xfId="1" applyNumberFormat="1" applyFont="1" applyBorder="1" applyAlignment="1">
      <alignment horizontal="center" vertical="center"/>
    </xf>
    <xf numFmtId="2" fontId="11" fillId="0" borderId="0" xfId="1" applyNumberFormat="1" applyFont="1" applyAlignment="1">
      <alignment horizontal="center" vertical="center"/>
    </xf>
    <xf numFmtId="0" fontId="1" fillId="0" borderId="0" xfId="1" applyAlignment="1">
      <alignment vertical="center"/>
    </xf>
    <xf numFmtId="0" fontId="14" fillId="0" borderId="0" xfId="0" applyFont="1" applyAlignment="1">
      <alignment horizontal="right" wrapText="1"/>
    </xf>
    <xf numFmtId="0" fontId="12" fillId="0" borderId="0" xfId="0" applyFont="1" applyAlignment="1">
      <alignment horizontal="right" wrapText="1"/>
    </xf>
    <xf numFmtId="0" fontId="0" fillId="0" borderId="0" xfId="0" applyAlignment="1">
      <alignment horizontal="center" wrapText="1"/>
    </xf>
    <xf numFmtId="0" fontId="10" fillId="4" borderId="1" xfId="1" applyFont="1" applyFill="1" applyBorder="1" applyAlignment="1">
      <alignment horizontal="center" vertical="center" wrapText="1"/>
    </xf>
  </cellXfs>
  <cellStyles count="139">
    <cellStyle name="_DARBU-DAUDZUMI" xfId="4" xr:uid="{F7C4DACE-258C-4ABE-8967-E067EF8FD04D}"/>
    <cellStyle name="_DARBU-DAUDZUMI 2" xfId="5" xr:uid="{84C48B9C-88A5-44C2-A057-906763CB3788}"/>
    <cellStyle name="_DARBU-DAUDZUMI 2 2" xfId="99" xr:uid="{18CD8077-ECFC-4843-80F6-367BF7DB1088}"/>
    <cellStyle name="_DARBU-DAUDZUMI 3" xfId="6" xr:uid="{866F6A25-D9F1-4609-BDDF-A57B9FD32DD9}"/>
    <cellStyle name="_DARBU-DAUDZUMI 3 2" xfId="25" xr:uid="{DB8DE997-0FCF-44C3-8DB7-53441EBD7308}"/>
    <cellStyle name="_DARBU-DAUDZUMI 3 3" xfId="116" xr:uid="{E7A8AD73-96EA-4C5F-8222-E743215DD3D0}"/>
    <cellStyle name="_DARBU-DAUDZUMI 4" xfId="98" xr:uid="{C5B177B2-3623-4F64-81F9-B38E72ACFD79}"/>
    <cellStyle name="_DARBU-DAUDZ-VALKAS-TERB" xfId="7" xr:uid="{DEE25F12-4F69-4E27-A5F5-9112D461E08C}"/>
    <cellStyle name="_DARBU-DAUDZ-VALKAS-TERB 2" xfId="101" xr:uid="{6E1A2E9A-F4E3-4116-9BBE-8D9A157C626C}"/>
    <cellStyle name="_DDS-PORUKA" xfId="8" xr:uid="{4B542259-C554-427A-9EAC-9C2839BE7F08}"/>
    <cellStyle name="Atdalītāji 2" xfId="32" xr:uid="{18CBBACB-7C27-49AA-BD45-8C88C71A50C2}"/>
    <cellStyle name="Atdalītāji 3" xfId="33" xr:uid="{9F920569-84A0-47BC-8EEA-FB3BE30BD15E}"/>
    <cellStyle name="Atdalītāji 3 2" xfId="34" xr:uid="{79CD5508-7BB0-45CB-B21E-858075E6C82B}"/>
    <cellStyle name="Comma 2" xfId="35" xr:uid="{7DC5AE4A-2B87-445C-98BA-3FB1E0B46032}"/>
    <cellStyle name="Comma 2 2" xfId="36" xr:uid="{0903918F-2E0A-4EF1-86CB-ABD977F2AC11}"/>
    <cellStyle name="Comma 3" xfId="37" xr:uid="{C627954C-5BA9-462B-AF00-D66F5F50216F}"/>
    <cellStyle name="Comma 4" xfId="38" xr:uid="{4AF15989-C816-4C55-B24A-68D1D78B73B3}"/>
    <cellStyle name="Comma 5" xfId="39" xr:uid="{9E2E1C29-09CE-4F08-A504-A4E7FDE7C556}"/>
    <cellStyle name="Euro" xfId="40" xr:uid="{85996B23-5C89-46EF-B524-7A8B259F4D1F}"/>
    <cellStyle name="Excel Built-in Normal" xfId="9" xr:uid="{F8248FA0-5156-42BD-864F-84CBE565EF1A}"/>
    <cellStyle name="Excel Built-in Normal 2" xfId="41" xr:uid="{6AC9AA7F-58C6-4D74-8F3C-A0D0805DF17B}"/>
    <cellStyle name="Followed Hyperlink 2" xfId="127" xr:uid="{DCA0216D-ABCF-4E91-A9F1-61C013626DF4}"/>
    <cellStyle name="Good 2" xfId="42" xr:uid="{85BA2263-0C37-4583-AA58-940FD44CCD20}"/>
    <cellStyle name="Hyperlink 2" xfId="128" xr:uid="{DA7810E6-D4E4-4536-BF82-AF3C6AAE6981}"/>
    <cellStyle name="Normal 10" xfId="43" xr:uid="{5BABE4AB-EBAB-4983-B1CD-A03D9A607868}"/>
    <cellStyle name="Normal 10 2" xfId="111" xr:uid="{0FA960AE-8E67-4BDF-96C7-31231E98765F}"/>
    <cellStyle name="Normal 10 4" xfId="44" xr:uid="{609AD09F-EF36-428E-AD1F-576311610BA3}"/>
    <cellStyle name="Normal 10_Robezkontroles punkts Vientuli fasade" xfId="45" xr:uid="{F72163F5-E564-43F6-8539-76D9A52C8FB9}"/>
    <cellStyle name="Normal 101" xfId="46" xr:uid="{32C2F3DA-716E-4C80-A7BA-29CED5DE0242}"/>
    <cellStyle name="Normal 103" xfId="47" xr:uid="{39B63396-996F-473D-BB6E-6DEE75427795}"/>
    <cellStyle name="Normal 104" xfId="48" xr:uid="{75A54B2D-E8BC-40ED-808A-01092B412F48}"/>
    <cellStyle name="Normal 108" xfId="49" xr:uid="{4F7DE85E-510D-40F8-9C8F-868922942EF3}"/>
    <cellStyle name="Normal 11" xfId="50" xr:uid="{538F4135-2A8C-4DA3-B869-4F7DC011DFD8}"/>
    <cellStyle name="Normal 11 2" xfId="51" xr:uid="{6D768E8C-D85D-4AFF-8488-BBEB2C929C5A}"/>
    <cellStyle name="Normal 12" xfId="52" xr:uid="{514C4D51-7F1C-430B-A786-4A594D6A34F0}"/>
    <cellStyle name="Normal 12 2" xfId="18" xr:uid="{C160FBAC-4B98-4344-A0CA-6226F3792658}"/>
    <cellStyle name="Normal 12 4" xfId="53" xr:uid="{F229907F-6828-4445-9510-FC8B67AB8969}"/>
    <cellStyle name="Normal 13" xfId="19" xr:uid="{F68458A0-7DCB-4481-88D3-3F19A2D02157}"/>
    <cellStyle name="Normal 13 2" xfId="97" xr:uid="{71CC7B4C-C4E5-49E9-A324-204B89A50942}"/>
    <cellStyle name="Normal 14" xfId="54" xr:uid="{42C93E0B-EA8A-4A31-824C-8F56C2A775A4}"/>
    <cellStyle name="Normal 15" xfId="114" xr:uid="{572D61F1-D412-42DB-A056-822F039D63CD}"/>
    <cellStyle name="Normal 16" xfId="132" xr:uid="{D33CCA09-1CD4-4DF1-802F-C6C64DA87FF7}"/>
    <cellStyle name="Normal 17" xfId="138" xr:uid="{069D9A15-647A-47A1-B5CF-0529CCC2CC17}"/>
    <cellStyle name="Normal 19" xfId="55" xr:uid="{33561B4E-7596-4A23-ACEA-52D05F68D928}"/>
    <cellStyle name="Normal 19 2" xfId="105" xr:uid="{167E7E1C-3B0F-446F-8F25-4BFB8D7E75CB}"/>
    <cellStyle name="Normal 2" xfId="10" xr:uid="{872283B6-CE05-49B0-8E6F-9EBA076F08A4}"/>
    <cellStyle name="Normal 2 2" xfId="14" xr:uid="{B3AB05F6-07FC-4AF8-B32A-3EDA4410EF93}"/>
    <cellStyle name="Normal 2 2 2" xfId="56" xr:uid="{45E1739D-E9CA-4E5D-B84D-A8C7DE8982B6}"/>
    <cellStyle name="Normal 2 2 3" xfId="57" xr:uid="{87AA353B-9535-4886-AF9F-CE4936D11FB0}"/>
    <cellStyle name="Normal 2 3" xfId="20" xr:uid="{DA8575EC-FA2F-4BF3-965B-3BBC9BEC3025}"/>
    <cellStyle name="Normal 2 3 2" xfId="31" xr:uid="{12F42D68-974B-4E3C-AA62-B1C3A684EB13}"/>
    <cellStyle name="Normal 2 3 3" xfId="58" xr:uid="{12DDF931-6C53-4696-A3A6-F9E6C201E80D}"/>
    <cellStyle name="Normal 2 3 4" xfId="120" xr:uid="{8104B0B2-1E4F-4AC0-9A04-42EFBA83A434}"/>
    <cellStyle name="Normal 2 3 5" xfId="30" xr:uid="{43EC3EC9-9F94-44F9-8EDB-2778D48C2A3E}"/>
    <cellStyle name="Normal 2 4" xfId="110" xr:uid="{9A4C9552-3180-43FC-991C-4A3810617D3B}"/>
    <cellStyle name="Normal 2_Klaipedas_94" xfId="59" xr:uid="{60B134D4-9A87-435F-96CB-EDA3FCD1B4E1}"/>
    <cellStyle name="Normal 3" xfId="1" xr:uid="{BE50BCD4-855C-44B8-8DD9-BACEA9F05C41}"/>
    <cellStyle name="Normal 3 2" xfId="11" xr:uid="{83B4965A-F959-43A0-9451-94E392B0BE19}"/>
    <cellStyle name="Normal 3 2 2" xfId="60" xr:uid="{F669346C-BC73-48E3-987C-E6DE1997D729}"/>
    <cellStyle name="Normal 3 2 3" xfId="134" xr:uid="{51493EE7-BD62-4873-B454-114F5004F0A8}"/>
    <cellStyle name="Normal 3 3" xfId="117" xr:uid="{59BDDED2-D4CA-4FE5-9C38-717A9C96E785}"/>
    <cellStyle name="Normal 3 4" xfId="121" xr:uid="{DA7DA610-0A6E-4A2E-9657-77A968B9FEB1}"/>
    <cellStyle name="Normal 3 5" xfId="126" xr:uid="{24A0E86C-73D8-472F-AC98-C7C07145ACA0}"/>
    <cellStyle name="Normal 3 6" xfId="129" xr:uid="{45EF86DE-6C5C-4029-8A10-E1E6E9B2DA16}"/>
    <cellStyle name="Normal 3 7" xfId="133" xr:uid="{F453785B-2233-4FF8-9F7F-C903FEED55C7}"/>
    <cellStyle name="Normal 38" xfId="61" xr:uid="{F72AEB7D-45F8-48FA-846B-29025D808111}"/>
    <cellStyle name="Normal 4" xfId="12" xr:uid="{8BD17972-22B6-41A5-9DF0-2F18DBA0249B}"/>
    <cellStyle name="Normal 4 2" xfId="26" xr:uid="{79028836-5AF2-454C-9BBC-60466C8BD50F}"/>
    <cellStyle name="Normal 4 2 2" xfId="62" xr:uid="{CAD61573-8077-424D-A569-2A7978FC5223}"/>
    <cellStyle name="Normal 4 2 3" xfId="136" xr:uid="{A985A103-DE81-4EF3-A323-9033F3A86CBF}"/>
    <cellStyle name="Normal 4 3" xfId="118" xr:uid="{71555929-E7EC-4B5F-A991-BEF2DB207088}"/>
    <cellStyle name="Normal 4 4" xfId="135" xr:uid="{633A5669-EE0E-43B0-8047-36CE0597BDA0}"/>
    <cellStyle name="Normal 5" xfId="13" xr:uid="{084D9491-75BA-426E-AE74-E6434D1EED48}"/>
    <cellStyle name="Normal 5 2" xfId="63" xr:uid="{81837EA4-ED86-4AF7-9493-0DED50B7204D}"/>
    <cellStyle name="Normal 5 3" xfId="137" xr:uid="{5053935B-4F97-45EF-9A26-C12F0A253116}"/>
    <cellStyle name="Normal 57" xfId="64" xr:uid="{69CA98A2-05B0-4FA7-AC98-5F49F1ACD9A6}"/>
    <cellStyle name="Normal 6" xfId="3" xr:uid="{608D947A-E79E-4F4E-AF0A-091A37B67622}"/>
    <cellStyle name="Normal 6 2" xfId="65" xr:uid="{DFCA62A5-A48B-4B80-9456-73310ABE1CAF}"/>
    <cellStyle name="Normal 63" xfId="66" xr:uid="{1DD9CF89-34D6-4907-BF87-8DBA05D0BA84}"/>
    <cellStyle name="Normal 7" xfId="16" xr:uid="{BC1067FC-D6EA-4D44-9A60-F5E8ECEFDE89}"/>
    <cellStyle name="Normal 7 2" xfId="119" xr:uid="{CB5B6709-37D2-4D8E-903F-29AD32ADBE3C}"/>
    <cellStyle name="Normal 7 3" xfId="67" xr:uid="{97013416-7037-4D00-B98F-CE3F44FFDC3A}"/>
    <cellStyle name="Normal 70" xfId="68" xr:uid="{52006BF0-9806-40E1-9A41-431E839F2015}"/>
    <cellStyle name="Normal 73" xfId="69" xr:uid="{9FCF00DA-DF3B-4A43-A5B0-E8F55B3EE47A}"/>
    <cellStyle name="Normal 74" xfId="70" xr:uid="{E20B8F68-7B4B-4D45-A4D3-405DF2CFC3A2}"/>
    <cellStyle name="Normal 8" xfId="71" xr:uid="{D4FABD01-278D-4EF2-81DA-F53FF14E897A}"/>
    <cellStyle name="Normal 80" xfId="72" xr:uid="{756DA2C1-0A46-4302-A0EB-F060CF4A9496}"/>
    <cellStyle name="Normal 81" xfId="73" xr:uid="{0966273A-2C34-4CB6-92D4-CD5C9FD4A832}"/>
    <cellStyle name="Normal 82" xfId="74" xr:uid="{12A47F30-50E7-425D-8538-B1D6E04E9571}"/>
    <cellStyle name="Normal 83" xfId="75" xr:uid="{EE2B87D6-E74A-4003-81B0-BD55FD258267}"/>
    <cellStyle name="Normal 84" xfId="76" xr:uid="{E61DCFA1-0A48-41D4-9C85-D8E60A5C96E8}"/>
    <cellStyle name="Normal 85" xfId="77" xr:uid="{465C03F1-BA52-46A3-8C76-3B262B1FA3B0}"/>
    <cellStyle name="Normal 87" xfId="78" xr:uid="{F01E0DFA-9F20-44D8-AE16-8130102A89AE}"/>
    <cellStyle name="Normal 89" xfId="79" xr:uid="{54FF214E-D6E1-47A0-A6AB-C7E702578682}"/>
    <cellStyle name="Normal 9" xfId="96" xr:uid="{C35E6EFC-E3AE-47BA-9967-1DEBFAE857CD}"/>
    <cellStyle name="Normal 9 2" xfId="80" xr:uid="{D18A6001-6DB5-4A3B-8504-BA758EB745D6}"/>
    <cellStyle name="Normal 90" xfId="81" xr:uid="{046AED62-9368-4AF4-B7D3-DD55C22047F1}"/>
    <cellStyle name="Normal 91" xfId="82" xr:uid="{8AF73E72-AC1C-4289-A1AF-310F7D6C8A38}"/>
    <cellStyle name="Normal 94" xfId="83" xr:uid="{45B2CC7F-A6FC-4AA2-A6EF-A31BC5C929C9}"/>
    <cellStyle name="Normal 95" xfId="84" xr:uid="{E35D4B66-6F43-4010-A99A-9E1BA8C27189}"/>
    <cellStyle name="Normal 96" xfId="85" xr:uid="{FE5A4C57-8D1F-4BAB-8CFC-8EB1F6A7AF96}"/>
    <cellStyle name="Normal 99" xfId="86" xr:uid="{E7FA459F-9BAC-4E29-8ABC-35F09A60A64B}"/>
    <cellStyle name="Normal_DARBU-DAUDZ-VALKAS-TERB" xfId="23" xr:uid="{D48C1820-391A-489A-9039-B3B15767C5A3}"/>
    <cellStyle name="Normal_Kopsavilkums L1" xfId="24" xr:uid="{8057D7D8-4D1C-4EDC-94D0-753E9FDDB962}"/>
    <cellStyle name="Note 2" xfId="130" xr:uid="{67EE0C0C-9A2A-4644-8D05-3B6E5D1B9734}"/>
    <cellStyle name="Parastais 2" xfId="87" xr:uid="{57BD3D1F-597D-4727-BF6A-993390454721}"/>
    <cellStyle name="Parastais 3" xfId="88" xr:uid="{006069D9-6C84-4324-A5F0-97FCAAEB514D}"/>
    <cellStyle name="Parastais 4" xfId="89" xr:uid="{06FE4551-1308-4697-8A88-873D709AA756}"/>
    <cellStyle name="Parastais 5" xfId="90" xr:uid="{7CADEFEC-2EB2-44BF-830B-450DDE07BA78}"/>
    <cellStyle name="Parastais_Kopija no LNB MEP 17_07_2007_LV" xfId="28" xr:uid="{7F9D2C8A-B55D-40FD-A50D-4C8AFF98C1AB}"/>
    <cellStyle name="Parasts" xfId="0" builtinId="0"/>
    <cellStyle name="Parasts 2" xfId="15" xr:uid="{98391A35-5552-45BA-B77D-77DD8D74E3F2}"/>
    <cellStyle name="Parasts 2 2" xfId="22" xr:uid="{F8855A8C-88B0-40C3-959F-339862E3C472}"/>
    <cellStyle name="Parasts 2 2 2" xfId="115" xr:uid="{465BE517-BD7F-48B6-B8B0-68D19A290CF9}"/>
    <cellStyle name="Parasts 2 3" xfId="131" xr:uid="{138FDCE3-51D8-44BE-A637-157FFDCD0906}"/>
    <cellStyle name="Parasts 3" xfId="27" xr:uid="{79306874-38BD-4DEC-B9B1-B81E4FAF44C9}"/>
    <cellStyle name="Parasts 3 2" xfId="122" xr:uid="{E68C0650-7372-44D4-B5AD-668DBFC6B2F9}"/>
    <cellStyle name="Parasts 4" xfId="91" xr:uid="{324783CC-879C-4315-B7CA-69BB43E9483D}"/>
    <cellStyle name="Parasts 4 2" xfId="106" xr:uid="{6279C376-BB1A-4930-9714-EB72C2DA7967}"/>
    <cellStyle name="Parasts 4 2 2" xfId="125" xr:uid="{9F0E65AD-CAC4-457B-801A-7752A3E5CFA0}"/>
    <cellStyle name="Parasts 4 3" xfId="123" xr:uid="{7C162B99-82B0-4B05-82DB-BD472DE7D63B}"/>
    <cellStyle name="Parasts 5" xfId="104" xr:uid="{9740262A-989D-41DF-BF79-6920DAEF84D0}"/>
    <cellStyle name="Parasts 5 2" xfId="112" xr:uid="{C5EAFF59-84AD-4054-B2A1-E5AD67D0D293}"/>
    <cellStyle name="Parasts 5 3" xfId="113" xr:uid="{FEA87F44-D820-41D8-9BC7-246EA8FECDFA}"/>
    <cellStyle name="Parasts 5 4" xfId="124" xr:uid="{ED8B526D-C0F8-4D7E-B0C3-2DAB70247D62}"/>
    <cellStyle name="Paskaidrojošs teksts 2" xfId="21" xr:uid="{251B5FCB-1692-4991-AE7A-B37EBD3BF230}"/>
    <cellStyle name="Stils 1" xfId="17" xr:uid="{630B334D-0245-4B4F-B2D9-E27AD93CD084}"/>
    <cellStyle name="Stils 1 2" xfId="92" xr:uid="{8E9E535F-34D6-44EA-892E-06EFEEE0B81F}"/>
    <cellStyle name="Style 1" xfId="2" xr:uid="{834BA999-1826-45E1-A1B3-9B10B424E500}"/>
    <cellStyle name="Style 1 2" xfId="29" xr:uid="{786BC92C-6B35-448B-B515-4A45915B5991}"/>
    <cellStyle name="Style 1 2 2" xfId="100" xr:uid="{20F7CB3F-174D-42CA-BAF1-855C4C76BC00}"/>
    <cellStyle name="Обычный 10" xfId="103" xr:uid="{CC391221-E5C9-445D-BE27-E0825F8D0945}"/>
    <cellStyle name="Обычный 10 2" xfId="102" xr:uid="{85B5F930-37F7-471B-86E2-202D745A1ECC}"/>
    <cellStyle name="Обычный 14" xfId="108" xr:uid="{16C90DA4-77B3-44AA-BD26-928829EB0D31}"/>
    <cellStyle name="Обычный 2" xfId="93" xr:uid="{95FBA450-F2B8-4019-9ABB-793572FA4940}"/>
    <cellStyle name="Обычный 3 2" xfId="109" xr:uid="{BA918606-355B-42AC-BF50-A0AA31F1EC32}"/>
    <cellStyle name="Обычный 9" xfId="107" xr:uid="{9DE181B0-F560-4877-A4D8-D4D624737440}"/>
    <cellStyle name="Обычный_Policija" xfId="94" xr:uid="{5B4F56DB-6A32-4477-9D12-03C59EA633CF}"/>
    <cellStyle name="Стиль 1" xfId="95" xr:uid="{A991E286-719C-4706-B1D2-996B5BF1C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21771</xdr:colOff>
      <xdr:row>6</xdr:row>
      <xdr:rowOff>54429</xdr:rowOff>
    </xdr:from>
    <xdr:to>
      <xdr:col>22</xdr:col>
      <xdr:colOff>271613</xdr:colOff>
      <xdr:row>33</xdr:row>
      <xdr:rowOff>87608</xdr:rowOff>
    </xdr:to>
    <xdr:pic>
      <xdr:nvPicPr>
        <xdr:cNvPr id="2" name="Attēls 1">
          <a:extLst>
            <a:ext uri="{FF2B5EF4-FFF2-40B4-BE49-F238E27FC236}">
              <a16:creationId xmlns:a16="http://schemas.microsoft.com/office/drawing/2014/main" id="{BA5CF8CB-FD54-EF40-FCA6-DE8566C14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63057" y="1164772"/>
          <a:ext cx="6454699" cy="60203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7</xdr:row>
      <xdr:rowOff>0</xdr:rowOff>
    </xdr:from>
    <xdr:to>
      <xdr:col>24</xdr:col>
      <xdr:colOff>554669</xdr:colOff>
      <xdr:row>29</xdr:row>
      <xdr:rowOff>77000</xdr:rowOff>
    </xdr:to>
    <xdr:pic>
      <xdr:nvPicPr>
        <xdr:cNvPr id="3" name="Attēls 2">
          <a:extLst>
            <a:ext uri="{FF2B5EF4-FFF2-40B4-BE49-F238E27FC236}">
              <a16:creationId xmlns:a16="http://schemas.microsoft.com/office/drawing/2014/main" id="{8C56E8B2-E150-A53F-9632-7056068D6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82257" y="1306286"/>
          <a:ext cx="6759526" cy="55249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09BA6-B868-4F7C-9FF7-0B07A65ECE77}">
  <sheetPr>
    <pageSetUpPr fitToPage="1"/>
  </sheetPr>
  <dimension ref="A1:G8"/>
  <sheetViews>
    <sheetView zoomScaleNormal="100" workbookViewId="0">
      <selection activeCell="C4" sqref="C4"/>
    </sheetView>
  </sheetViews>
  <sheetFormatPr defaultColWidth="9.109375" defaultRowHeight="14.4" x14ac:dyDescent="0.3"/>
  <cols>
    <col min="1" max="2" width="11" style="1" customWidth="1"/>
    <col min="3" max="3" width="44.6640625" style="2" customWidth="1"/>
    <col min="4" max="4" width="12.33203125" style="2" customWidth="1"/>
    <col min="5" max="5" width="13.88671875" style="3" customWidth="1"/>
    <col min="6" max="6" width="11.44140625" style="2" customWidth="1"/>
    <col min="7" max="16384" width="9.109375" style="2"/>
  </cols>
  <sheetData>
    <row r="1" spans="1:7" ht="64.2" customHeight="1" x14ac:dyDescent="0.3">
      <c r="A1" s="40" t="s">
        <v>72</v>
      </c>
      <c r="B1" s="40"/>
      <c r="C1" s="40"/>
      <c r="D1" s="40"/>
      <c r="E1" s="40"/>
      <c r="F1" s="40"/>
    </row>
    <row r="2" spans="1:7" ht="15" thickBot="1" x14ac:dyDescent="0.35">
      <c r="B2" s="7"/>
    </row>
    <row r="3" spans="1:7" ht="31.2" x14ac:dyDescent="0.3">
      <c r="B3" s="31" t="s">
        <v>68</v>
      </c>
      <c r="C3" s="32" t="s">
        <v>69</v>
      </c>
      <c r="D3" s="32" t="s">
        <v>70</v>
      </c>
      <c r="E3" s="32" t="s">
        <v>71</v>
      </c>
      <c r="F3" s="32" t="s">
        <v>27</v>
      </c>
    </row>
    <row r="4" spans="1:7" x14ac:dyDescent="0.3">
      <c r="B4" s="33">
        <v>1</v>
      </c>
      <c r="C4" s="34" t="str">
        <f>'Smilšu iela 10A'!C3</f>
        <v>Smilšu iela 10A</v>
      </c>
      <c r="D4" s="35">
        <f>'Smilšu iela 10A'!G28</f>
        <v>0</v>
      </c>
      <c r="E4" s="35">
        <f>'Smilšu iela 10A'!I28</f>
        <v>0</v>
      </c>
      <c r="F4" s="35">
        <f>'Smilšu iela 10A'!K28</f>
        <v>0</v>
      </c>
      <c r="G4" s="36"/>
    </row>
    <row r="5" spans="1:7" x14ac:dyDescent="0.3">
      <c r="B5" s="33">
        <v>2</v>
      </c>
      <c r="C5" s="34" t="str">
        <f>'Raiņa iela 10'!C3</f>
        <v>Raiņa iela 10 LKT</v>
      </c>
      <c r="D5" s="35">
        <f>'Raiņa iela 10'!G24</f>
        <v>0</v>
      </c>
      <c r="E5" s="35">
        <f>'Raiņa iela 10'!I24</f>
        <v>0</v>
      </c>
      <c r="F5" s="35">
        <f>'Raiņa iela 10'!K24</f>
        <v>0</v>
      </c>
      <c r="G5" s="36"/>
    </row>
    <row r="6" spans="1:7" x14ac:dyDescent="0.3">
      <c r="C6" s="14" t="s">
        <v>24</v>
      </c>
      <c r="D6" s="15">
        <f>SUM(D4:D5)</f>
        <v>0</v>
      </c>
      <c r="E6" s="15">
        <f>SUM(E4:E5)</f>
        <v>0</v>
      </c>
      <c r="F6" s="15">
        <f>'Raiņa iela 10'!K24</f>
        <v>0</v>
      </c>
    </row>
    <row r="7" spans="1:7" x14ac:dyDescent="0.3">
      <c r="C7" s="13" t="s">
        <v>25</v>
      </c>
      <c r="D7" s="17">
        <f>ROUND(D6*0.21,2)</f>
        <v>0</v>
      </c>
      <c r="E7" s="17">
        <f>ROUND(E6*0.21,2)</f>
        <v>0</v>
      </c>
      <c r="F7" s="17">
        <f>ROUND(F6*0.21,2)</f>
        <v>0</v>
      </c>
    </row>
    <row r="8" spans="1:7" x14ac:dyDescent="0.3">
      <c r="C8" s="14" t="s">
        <v>26</v>
      </c>
      <c r="D8" s="15">
        <f>D7+D6</f>
        <v>0</v>
      </c>
      <c r="E8" s="15">
        <f>E7+E6</f>
        <v>0</v>
      </c>
      <c r="F8" s="15">
        <f>F7+F6</f>
        <v>0</v>
      </c>
    </row>
  </sheetData>
  <mergeCells count="1">
    <mergeCell ref="A1:F1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63A1C-D989-4ACE-B71B-C9BFE824BF02}">
  <sheetPr codeName="Sheet2">
    <pageSetUpPr fitToPage="1"/>
  </sheetPr>
  <dimension ref="A1:K37"/>
  <sheetViews>
    <sheetView zoomScale="70" zoomScaleNormal="70" workbookViewId="0">
      <selection activeCell="C3" sqref="C3"/>
    </sheetView>
  </sheetViews>
  <sheetFormatPr defaultColWidth="9.109375" defaultRowHeight="14.4" x14ac:dyDescent="0.3"/>
  <cols>
    <col min="1" max="2" width="11" style="1" customWidth="1"/>
    <col min="3" max="3" width="79.5546875" style="2" customWidth="1"/>
    <col min="4" max="4" width="12.33203125" style="2" customWidth="1"/>
    <col min="5" max="5" width="13.88671875" style="3" customWidth="1"/>
    <col min="6" max="6" width="9.109375" style="2"/>
    <col min="7" max="8" width="13" style="2" customWidth="1"/>
    <col min="9" max="9" width="16.33203125" style="2" customWidth="1"/>
    <col min="10" max="10" width="12.21875" style="2" customWidth="1"/>
    <col min="11" max="11" width="13" style="2" customWidth="1"/>
    <col min="12" max="16384" width="9.109375" style="2"/>
  </cols>
  <sheetData>
    <row r="1" spans="2:11" x14ac:dyDescent="0.3">
      <c r="B1" s="18"/>
      <c r="C1" s="18"/>
      <c r="D1" s="18"/>
      <c r="E1" s="18"/>
      <c r="H1" s="38"/>
      <c r="I1" s="39"/>
      <c r="J1" s="39"/>
      <c r="K1" s="39"/>
    </row>
    <row r="2" spans="2:11" x14ac:dyDescent="0.3">
      <c r="B2" s="40" t="s">
        <v>45</v>
      </c>
      <c r="C2" s="40"/>
      <c r="D2" s="40"/>
      <c r="E2" s="40"/>
      <c r="F2" s="40"/>
      <c r="G2" s="40"/>
      <c r="H2" s="40"/>
      <c r="I2" s="40"/>
      <c r="J2" s="40"/>
      <c r="K2" s="40"/>
    </row>
    <row r="3" spans="2:11" x14ac:dyDescent="0.3">
      <c r="B3" s="10" t="s">
        <v>4</v>
      </c>
      <c r="C3" s="8" t="s">
        <v>46</v>
      </c>
      <c r="D3" s="37"/>
      <c r="E3" s="37"/>
      <c r="F3" s="6"/>
    </row>
    <row r="4" spans="2:11" x14ac:dyDescent="0.3">
      <c r="B4" s="10" t="s">
        <v>5</v>
      </c>
      <c r="C4" s="8" t="s">
        <v>46</v>
      </c>
      <c r="D4" s="37"/>
      <c r="E4" s="37"/>
      <c r="I4" s="5"/>
    </row>
    <row r="5" spans="2:11" x14ac:dyDescent="0.3">
      <c r="B5" s="10" t="s">
        <v>33</v>
      </c>
      <c r="C5" s="30">
        <v>44</v>
      </c>
      <c r="D5" s="37"/>
      <c r="E5" s="37"/>
      <c r="I5" s="5"/>
    </row>
    <row r="6" spans="2:11" x14ac:dyDescent="0.3">
      <c r="B6" s="7"/>
      <c r="I6" s="5"/>
    </row>
    <row r="7" spans="2:11" ht="15.6" x14ac:dyDescent="0.3">
      <c r="B7" s="23"/>
      <c r="C7" s="24"/>
      <c r="D7" s="24"/>
      <c r="E7" s="25"/>
      <c r="F7" s="24"/>
      <c r="G7" s="24"/>
      <c r="H7" s="41" t="s">
        <v>29</v>
      </c>
      <c r="I7" s="41"/>
      <c r="J7" s="41" t="s">
        <v>27</v>
      </c>
      <c r="K7" s="41"/>
    </row>
    <row r="8" spans="2:11" ht="46.8" x14ac:dyDescent="0.3">
      <c r="B8" s="27" t="s">
        <v>12</v>
      </c>
      <c r="C8" s="26" t="s">
        <v>0</v>
      </c>
      <c r="D8" s="26" t="s">
        <v>1</v>
      </c>
      <c r="E8" s="26" t="s">
        <v>13</v>
      </c>
      <c r="F8" s="26" t="s">
        <v>22</v>
      </c>
      <c r="G8" s="26" t="s">
        <v>23</v>
      </c>
      <c r="H8" s="26" t="s">
        <v>28</v>
      </c>
      <c r="I8" s="26" t="s">
        <v>23</v>
      </c>
      <c r="J8" s="26" t="s">
        <v>28</v>
      </c>
      <c r="K8" s="26" t="s">
        <v>23</v>
      </c>
    </row>
    <row r="9" spans="2:11" x14ac:dyDescent="0.3">
      <c r="B9" s="19">
        <v>1</v>
      </c>
      <c r="C9" s="11" t="s">
        <v>6</v>
      </c>
      <c r="D9" s="11"/>
      <c r="E9" s="11"/>
      <c r="F9" s="11"/>
      <c r="G9" s="11"/>
      <c r="H9" s="11"/>
      <c r="I9" s="11"/>
      <c r="J9" s="11"/>
      <c r="K9" s="11"/>
    </row>
    <row r="10" spans="2:11" x14ac:dyDescent="0.3">
      <c r="B10" s="20" t="s">
        <v>14</v>
      </c>
      <c r="C10" s="8" t="s">
        <v>7</v>
      </c>
      <c r="D10" s="4" t="s">
        <v>8</v>
      </c>
      <c r="E10" s="4">
        <v>44</v>
      </c>
      <c r="F10" s="12"/>
      <c r="G10" s="12">
        <f>ROUND(F10*E10,2)</f>
        <v>0</v>
      </c>
      <c r="H10" s="12"/>
      <c r="I10" s="12">
        <f>ROUND(H10*F10,2)</f>
        <v>0</v>
      </c>
      <c r="J10" s="12">
        <f>E10-H10</f>
        <v>44</v>
      </c>
      <c r="K10" s="12">
        <f>G10-I10</f>
        <v>0</v>
      </c>
    </row>
    <row r="11" spans="2:11" x14ac:dyDescent="0.3">
      <c r="B11" s="20" t="s">
        <v>39</v>
      </c>
      <c r="C11" s="8" t="s">
        <v>40</v>
      </c>
      <c r="D11" s="4" t="s">
        <v>9</v>
      </c>
      <c r="E11" s="22">
        <v>1</v>
      </c>
      <c r="F11" s="12"/>
      <c r="G11" s="12">
        <f t="shared" ref="G11" si="0">ROUND(F11*E11,2)</f>
        <v>0</v>
      </c>
      <c r="H11" s="12"/>
      <c r="I11" s="12">
        <f t="shared" ref="I11" si="1">ROUND(H11*F11,2)</f>
        <v>0</v>
      </c>
      <c r="J11" s="12">
        <f t="shared" ref="J11" si="2">E11-H11</f>
        <v>1</v>
      </c>
      <c r="K11" s="12">
        <f t="shared" ref="K11" si="3">G11-I11</f>
        <v>0</v>
      </c>
    </row>
    <row r="12" spans="2:11" x14ac:dyDescent="0.3">
      <c r="B12" s="19">
        <v>2</v>
      </c>
      <c r="C12" s="11" t="s">
        <v>47</v>
      </c>
      <c r="D12" s="21"/>
      <c r="E12" s="21"/>
      <c r="F12" s="21"/>
      <c r="G12" s="21"/>
      <c r="H12" s="21"/>
      <c r="I12" s="21"/>
      <c r="J12" s="21"/>
      <c r="K12" s="21"/>
    </row>
    <row r="13" spans="2:11" ht="29.4" customHeight="1" x14ac:dyDescent="0.3">
      <c r="B13" s="20" t="s">
        <v>15</v>
      </c>
      <c r="C13" s="9" t="s">
        <v>58</v>
      </c>
      <c r="D13" s="4" t="s">
        <v>2</v>
      </c>
      <c r="E13" s="4">
        <v>200</v>
      </c>
      <c r="F13" s="12"/>
      <c r="G13" s="12">
        <f t="shared" ref="G13:G22" si="4">ROUND(F13*E13,2)</f>
        <v>0</v>
      </c>
      <c r="H13" s="12"/>
      <c r="I13" s="12">
        <f t="shared" ref="I13:I22" si="5">ROUND(H13*F13,2)</f>
        <v>0</v>
      </c>
      <c r="J13" s="12">
        <f t="shared" ref="J13:J22" si="6">E13-H13</f>
        <v>200</v>
      </c>
      <c r="K13" s="12">
        <f t="shared" ref="K13:K22" si="7">G13-I13</f>
        <v>0</v>
      </c>
    </row>
    <row r="14" spans="2:11" ht="29.4" customHeight="1" x14ac:dyDescent="0.3">
      <c r="B14" s="20" t="s">
        <v>16</v>
      </c>
      <c r="C14" s="9" t="s">
        <v>59</v>
      </c>
      <c r="D14" s="4" t="s">
        <v>2</v>
      </c>
      <c r="E14" s="4">
        <v>100</v>
      </c>
      <c r="F14" s="12"/>
      <c r="G14" s="12">
        <f t="shared" ref="G14" si="8">ROUND(F14*E14,2)</f>
        <v>0</v>
      </c>
      <c r="H14" s="12"/>
      <c r="I14" s="12">
        <f t="shared" ref="I14" si="9">ROUND(H14*F14,2)</f>
        <v>0</v>
      </c>
      <c r="J14" s="12">
        <f t="shared" ref="J14" si="10">E14-H14</f>
        <v>100</v>
      </c>
      <c r="K14" s="12">
        <f t="shared" ref="K14" si="11">G14-I14</f>
        <v>0</v>
      </c>
    </row>
    <row r="15" spans="2:11" x14ac:dyDescent="0.3">
      <c r="B15" s="20" t="s">
        <v>34</v>
      </c>
      <c r="C15" s="9" t="s">
        <v>49</v>
      </c>
      <c r="D15" s="4" t="s">
        <v>8</v>
      </c>
      <c r="E15" s="4">
        <v>44</v>
      </c>
      <c r="F15" s="12"/>
      <c r="G15" s="12">
        <f t="shared" si="4"/>
        <v>0</v>
      </c>
      <c r="H15" s="12"/>
      <c r="I15" s="12">
        <f t="shared" si="5"/>
        <v>0</v>
      </c>
      <c r="J15" s="12">
        <f t="shared" si="6"/>
        <v>44</v>
      </c>
      <c r="K15" s="12">
        <f t="shared" si="7"/>
        <v>0</v>
      </c>
    </row>
    <row r="16" spans="2:11" x14ac:dyDescent="0.3">
      <c r="B16" s="20" t="s">
        <v>41</v>
      </c>
      <c r="C16" s="8" t="s">
        <v>48</v>
      </c>
      <c r="D16" s="4" t="s">
        <v>35</v>
      </c>
      <c r="E16" s="4">
        <v>1</v>
      </c>
      <c r="F16" s="12"/>
      <c r="G16" s="12">
        <f t="shared" ref="G16" si="12">ROUND(F16*E16,2)</f>
        <v>0</v>
      </c>
      <c r="H16" s="12"/>
      <c r="I16" s="12">
        <f t="shared" ref="I16" si="13">ROUND(H16*F16,2)</f>
        <v>0</v>
      </c>
      <c r="J16" s="12">
        <f t="shared" ref="J16" si="14">E16-H16</f>
        <v>1</v>
      </c>
      <c r="K16" s="12">
        <f t="shared" ref="K16" si="15">G16-I16</f>
        <v>0</v>
      </c>
    </row>
    <row r="17" spans="2:11" x14ac:dyDescent="0.3">
      <c r="B17" s="19">
        <v>3</v>
      </c>
      <c r="C17" s="11" t="s">
        <v>50</v>
      </c>
      <c r="D17" s="21"/>
      <c r="E17" s="21"/>
      <c r="F17" s="21"/>
      <c r="G17" s="21"/>
      <c r="H17" s="21"/>
      <c r="I17" s="21"/>
      <c r="J17" s="21"/>
      <c r="K17" s="21"/>
    </row>
    <row r="18" spans="2:11" x14ac:dyDescent="0.3">
      <c r="B18" s="20" t="s">
        <v>17</v>
      </c>
      <c r="C18" s="9" t="s">
        <v>51</v>
      </c>
      <c r="D18" s="4" t="s">
        <v>2</v>
      </c>
      <c r="E18" s="4">
        <v>20</v>
      </c>
      <c r="F18" s="12"/>
      <c r="G18" s="12">
        <f t="shared" si="4"/>
        <v>0</v>
      </c>
      <c r="H18" s="12"/>
      <c r="I18" s="12">
        <f t="shared" si="5"/>
        <v>0</v>
      </c>
      <c r="J18" s="12">
        <f t="shared" si="6"/>
        <v>20</v>
      </c>
      <c r="K18" s="12">
        <f t="shared" si="7"/>
        <v>0</v>
      </c>
    </row>
    <row r="19" spans="2:11" x14ac:dyDescent="0.3">
      <c r="B19" s="20" t="s">
        <v>18</v>
      </c>
      <c r="C19" s="9" t="s">
        <v>57</v>
      </c>
      <c r="D19" s="4" t="s">
        <v>8</v>
      </c>
      <c r="E19" s="4">
        <v>44</v>
      </c>
      <c r="F19" s="12"/>
      <c r="G19" s="12">
        <f t="shared" si="4"/>
        <v>0</v>
      </c>
      <c r="H19" s="12"/>
      <c r="I19" s="12">
        <f t="shared" si="5"/>
        <v>0</v>
      </c>
      <c r="J19" s="12">
        <f t="shared" si="6"/>
        <v>44</v>
      </c>
      <c r="K19" s="12">
        <f t="shared" si="7"/>
        <v>0</v>
      </c>
    </row>
    <row r="20" spans="2:11" x14ac:dyDescent="0.3">
      <c r="B20" s="20" t="s">
        <v>19</v>
      </c>
      <c r="C20" s="9" t="s">
        <v>54</v>
      </c>
      <c r="D20" s="4" t="s">
        <v>35</v>
      </c>
      <c r="E20" s="4">
        <v>1</v>
      </c>
      <c r="F20" s="12"/>
      <c r="G20" s="12">
        <f t="shared" si="4"/>
        <v>0</v>
      </c>
      <c r="H20" s="12"/>
      <c r="I20" s="12"/>
      <c r="J20" s="12">
        <f t="shared" si="6"/>
        <v>1</v>
      </c>
      <c r="K20" s="12"/>
    </row>
    <row r="21" spans="2:11" x14ac:dyDescent="0.3">
      <c r="B21" s="20" t="s">
        <v>21</v>
      </c>
      <c r="C21" s="9" t="s">
        <v>52</v>
      </c>
      <c r="D21" s="4" t="s">
        <v>2</v>
      </c>
      <c r="E21" s="4">
        <v>290</v>
      </c>
      <c r="F21" s="12"/>
      <c r="G21" s="12">
        <f t="shared" si="4"/>
        <v>0</v>
      </c>
      <c r="H21" s="12"/>
      <c r="I21" s="12">
        <f t="shared" si="5"/>
        <v>0</v>
      </c>
      <c r="J21" s="12">
        <f t="shared" si="6"/>
        <v>290</v>
      </c>
      <c r="K21" s="12">
        <f t="shared" si="7"/>
        <v>0</v>
      </c>
    </row>
    <row r="22" spans="2:11" x14ac:dyDescent="0.3">
      <c r="B22" s="20" t="s">
        <v>36</v>
      </c>
      <c r="C22" s="9" t="s">
        <v>53</v>
      </c>
      <c r="D22" s="4" t="s">
        <v>3</v>
      </c>
      <c r="E22" s="4">
        <v>50</v>
      </c>
      <c r="F22" s="12"/>
      <c r="G22" s="12">
        <f t="shared" si="4"/>
        <v>0</v>
      </c>
      <c r="H22" s="12"/>
      <c r="I22" s="12">
        <f t="shared" si="5"/>
        <v>0</v>
      </c>
      <c r="J22" s="12">
        <f t="shared" si="6"/>
        <v>50</v>
      </c>
      <c r="K22" s="12">
        <f t="shared" si="7"/>
        <v>0</v>
      </c>
    </row>
    <row r="23" spans="2:11" ht="33" customHeight="1" x14ac:dyDescent="0.3">
      <c r="B23" s="20" t="s">
        <v>37</v>
      </c>
      <c r="C23" s="9" t="s">
        <v>55</v>
      </c>
      <c r="D23" s="4" t="s">
        <v>3</v>
      </c>
      <c r="E23" s="4">
        <v>9</v>
      </c>
      <c r="F23" s="12"/>
      <c r="G23" s="12">
        <f t="shared" ref="G23:G24" si="16">ROUND(F23*E23,2)</f>
        <v>0</v>
      </c>
      <c r="H23" s="12"/>
      <c r="I23" s="12">
        <f t="shared" ref="I23:I24" si="17">ROUND(H23*F23,2)</f>
        <v>0</v>
      </c>
      <c r="J23" s="12">
        <f t="shared" ref="J23:J24" si="18">E23-H23</f>
        <v>9</v>
      </c>
      <c r="K23" s="12">
        <f t="shared" ref="K23:K24" si="19">G23-I23</f>
        <v>0</v>
      </c>
    </row>
    <row r="24" spans="2:11" ht="12.6" customHeight="1" x14ac:dyDescent="0.3">
      <c r="B24" s="20" t="s">
        <v>38</v>
      </c>
      <c r="C24" s="9" t="s">
        <v>56</v>
      </c>
      <c r="D24" s="4" t="s">
        <v>3</v>
      </c>
      <c r="E24" s="4">
        <v>150</v>
      </c>
      <c r="F24" s="12"/>
      <c r="G24" s="12">
        <f t="shared" si="16"/>
        <v>0</v>
      </c>
      <c r="H24" s="12"/>
      <c r="I24" s="12">
        <f t="shared" si="17"/>
        <v>0</v>
      </c>
      <c r="J24" s="12">
        <f t="shared" si="18"/>
        <v>150</v>
      </c>
      <c r="K24" s="12">
        <f t="shared" si="19"/>
        <v>0</v>
      </c>
    </row>
    <row r="25" spans="2:11" ht="12.6" customHeight="1" x14ac:dyDescent="0.3">
      <c r="B25" s="20" t="s">
        <v>42</v>
      </c>
      <c r="C25" s="9" t="s">
        <v>60</v>
      </c>
      <c r="D25" s="4" t="s">
        <v>2</v>
      </c>
      <c r="E25" s="4">
        <v>5</v>
      </c>
      <c r="F25" s="12"/>
      <c r="G25" s="12">
        <f t="shared" ref="G25" si="20">ROUND(F25*E25,2)</f>
        <v>0</v>
      </c>
      <c r="H25" s="12"/>
      <c r="I25" s="12">
        <f t="shared" ref="I25" si="21">ROUND(H25*F25,2)</f>
        <v>0</v>
      </c>
      <c r="J25" s="12">
        <f t="shared" ref="J25" si="22">E25-H25</f>
        <v>5</v>
      </c>
      <c r="K25" s="12">
        <f t="shared" ref="K25" si="23">G25-I25</f>
        <v>0</v>
      </c>
    </row>
    <row r="26" spans="2:11" x14ac:dyDescent="0.3">
      <c r="B26" s="19">
        <v>4</v>
      </c>
      <c r="C26" s="11" t="s">
        <v>10</v>
      </c>
      <c r="D26" s="21"/>
      <c r="E26" s="21"/>
      <c r="F26" s="21"/>
      <c r="G26" s="21"/>
      <c r="H26" s="21"/>
      <c r="I26" s="21"/>
      <c r="J26" s="21"/>
      <c r="K26" s="21"/>
    </row>
    <row r="27" spans="2:11" x14ac:dyDescent="0.3">
      <c r="B27" s="20" t="s">
        <v>20</v>
      </c>
      <c r="C27" s="8" t="s">
        <v>11</v>
      </c>
      <c r="D27" s="4" t="s">
        <v>9</v>
      </c>
      <c r="E27" s="22">
        <v>1</v>
      </c>
      <c r="F27" s="12"/>
      <c r="G27" s="12">
        <f t="shared" ref="G27" si="24">ROUND(F27*E27,2)</f>
        <v>0</v>
      </c>
      <c r="H27" s="12"/>
      <c r="I27" s="12">
        <f t="shared" ref="I27" si="25">ROUND(H27*F27,2)</f>
        <v>0</v>
      </c>
      <c r="J27" s="12">
        <f t="shared" ref="J27" si="26">E27-H27</f>
        <v>1</v>
      </c>
      <c r="K27" s="12">
        <f t="shared" ref="K27" si="27">G27-I27</f>
        <v>0</v>
      </c>
    </row>
    <row r="28" spans="2:11" x14ac:dyDescent="0.3">
      <c r="F28" s="14" t="s">
        <v>24</v>
      </c>
      <c r="G28" s="16">
        <f>SUM(G9:G27)</f>
        <v>0</v>
      </c>
      <c r="H28" s="14" t="s">
        <v>24</v>
      </c>
      <c r="I28" s="16">
        <f>SUM(I9:I27)</f>
        <v>0</v>
      </c>
      <c r="J28" s="14" t="s">
        <v>24</v>
      </c>
      <c r="K28" s="16">
        <f>SUM(K9:K27)</f>
        <v>0</v>
      </c>
    </row>
    <row r="29" spans="2:11" x14ac:dyDescent="0.3">
      <c r="F29" s="13" t="s">
        <v>25</v>
      </c>
      <c r="G29" s="17">
        <f>ROUND(G28*0.21,2)</f>
        <v>0</v>
      </c>
      <c r="H29" s="13" t="s">
        <v>25</v>
      </c>
      <c r="I29" s="17">
        <f>ROUND(I28*0.21,2)</f>
        <v>0</v>
      </c>
      <c r="J29" s="13" t="s">
        <v>25</v>
      </c>
      <c r="K29" s="17">
        <f>ROUND(K28*0.21,2)</f>
        <v>0</v>
      </c>
    </row>
    <row r="30" spans="2:11" x14ac:dyDescent="0.3">
      <c r="F30" s="14" t="s">
        <v>26</v>
      </c>
      <c r="G30" s="15">
        <f>G29+G28</f>
        <v>0</v>
      </c>
      <c r="H30" s="14" t="s">
        <v>26</v>
      </c>
      <c r="I30" s="15">
        <f>I29+I28</f>
        <v>0</v>
      </c>
      <c r="J30" s="14" t="s">
        <v>26</v>
      </c>
      <c r="K30" s="15">
        <f>K29+K28</f>
        <v>0</v>
      </c>
    </row>
    <row r="32" spans="2:11" x14ac:dyDescent="0.3">
      <c r="C32" s="28" t="s">
        <v>30</v>
      </c>
    </row>
    <row r="33" spans="3:3" x14ac:dyDescent="0.3">
      <c r="C33" s="29" t="s">
        <v>44</v>
      </c>
    </row>
    <row r="34" spans="3:3" x14ac:dyDescent="0.3">
      <c r="C34" s="29" t="s">
        <v>43</v>
      </c>
    </row>
    <row r="35" spans="3:3" x14ac:dyDescent="0.3">
      <c r="C35" s="29" t="s">
        <v>31</v>
      </c>
    </row>
    <row r="36" spans="3:3" x14ac:dyDescent="0.3">
      <c r="C36" s="29" t="s">
        <v>32</v>
      </c>
    </row>
    <row r="37" spans="3:3" x14ac:dyDescent="0.3">
      <c r="C37" s="29"/>
    </row>
  </sheetData>
  <mergeCells count="4">
    <mergeCell ref="H1:K1"/>
    <mergeCell ref="J7:K7"/>
    <mergeCell ref="H7:I7"/>
    <mergeCell ref="B2:K2"/>
  </mergeCells>
  <pageMargins left="0.7" right="0.7" top="0.75" bottom="0.75" header="0.3" footer="0.3"/>
  <pageSetup paperSize="9" scale="64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71E8-542A-4DDE-8505-B4858982AA40}">
  <sheetPr>
    <pageSetUpPr fitToPage="1"/>
  </sheetPr>
  <dimension ref="A1:K33"/>
  <sheetViews>
    <sheetView tabSelected="1" topLeftCell="A12" zoomScale="85" zoomScaleNormal="85" workbookViewId="0">
      <selection activeCell="C26" sqref="C26"/>
    </sheetView>
  </sheetViews>
  <sheetFormatPr defaultColWidth="9.109375" defaultRowHeight="14.4" x14ac:dyDescent="0.3"/>
  <cols>
    <col min="1" max="2" width="11" style="1" customWidth="1"/>
    <col min="3" max="3" width="79.5546875" style="2" customWidth="1"/>
    <col min="4" max="4" width="12.33203125" style="2" customWidth="1"/>
    <col min="5" max="5" width="13.88671875" style="3" customWidth="1"/>
    <col min="6" max="6" width="9.109375" style="2"/>
    <col min="7" max="8" width="13" style="2" customWidth="1"/>
    <col min="9" max="9" width="16.33203125" style="2" customWidth="1"/>
    <col min="10" max="10" width="12.21875" style="2" customWidth="1"/>
    <col min="11" max="11" width="13" style="2" customWidth="1"/>
    <col min="12" max="16384" width="9.109375" style="2"/>
  </cols>
  <sheetData>
    <row r="1" spans="2:11" x14ac:dyDescent="0.3">
      <c r="B1" s="18"/>
      <c r="C1" s="18"/>
      <c r="D1" s="18"/>
      <c r="E1" s="18"/>
      <c r="H1" s="38"/>
      <c r="I1" s="39"/>
      <c r="J1" s="39"/>
      <c r="K1" s="39"/>
    </row>
    <row r="2" spans="2:11" x14ac:dyDescent="0.3">
      <c r="B2" s="40" t="s">
        <v>45</v>
      </c>
      <c r="C2" s="40"/>
      <c r="D2" s="40"/>
      <c r="E2" s="40"/>
      <c r="F2" s="40"/>
      <c r="G2" s="40"/>
      <c r="H2" s="40"/>
      <c r="I2" s="40"/>
      <c r="J2" s="40"/>
      <c r="K2" s="40"/>
    </row>
    <row r="3" spans="2:11" x14ac:dyDescent="0.3">
      <c r="B3" s="10" t="s">
        <v>4</v>
      </c>
      <c r="C3" s="8" t="s">
        <v>61</v>
      </c>
      <c r="D3" s="37"/>
      <c r="E3" s="37"/>
      <c r="F3" s="6"/>
    </row>
    <row r="4" spans="2:11" x14ac:dyDescent="0.3">
      <c r="B4" s="10" t="s">
        <v>5</v>
      </c>
      <c r="C4" s="8" t="s">
        <v>62</v>
      </c>
      <c r="D4" s="37"/>
      <c r="E4" s="37"/>
      <c r="I4" s="5"/>
    </row>
    <row r="5" spans="2:11" x14ac:dyDescent="0.3">
      <c r="B5" s="10" t="s">
        <v>33</v>
      </c>
      <c r="C5" s="30">
        <v>1</v>
      </c>
      <c r="D5" s="37"/>
      <c r="E5" s="37"/>
      <c r="I5" s="5"/>
    </row>
    <row r="6" spans="2:11" x14ac:dyDescent="0.3">
      <c r="B6" s="7"/>
      <c r="I6" s="5"/>
    </row>
    <row r="7" spans="2:11" ht="15.6" x14ac:dyDescent="0.3">
      <c r="B7" s="23"/>
      <c r="C7" s="24"/>
      <c r="D7" s="24"/>
      <c r="E7" s="25"/>
      <c r="F7" s="24"/>
      <c r="G7" s="24"/>
      <c r="H7" s="41" t="s">
        <v>29</v>
      </c>
      <c r="I7" s="41"/>
      <c r="J7" s="41" t="s">
        <v>27</v>
      </c>
      <c r="K7" s="41"/>
    </row>
    <row r="8" spans="2:11" ht="46.8" x14ac:dyDescent="0.3">
      <c r="B8" s="27" t="s">
        <v>12</v>
      </c>
      <c r="C8" s="26" t="s">
        <v>0</v>
      </c>
      <c r="D8" s="26" t="s">
        <v>1</v>
      </c>
      <c r="E8" s="26" t="s">
        <v>13</v>
      </c>
      <c r="F8" s="26" t="s">
        <v>22</v>
      </c>
      <c r="G8" s="26" t="s">
        <v>23</v>
      </c>
      <c r="H8" s="26" t="s">
        <v>28</v>
      </c>
      <c r="I8" s="26" t="s">
        <v>23</v>
      </c>
      <c r="J8" s="26" t="s">
        <v>28</v>
      </c>
      <c r="K8" s="26" t="s">
        <v>23</v>
      </c>
    </row>
    <row r="9" spans="2:11" x14ac:dyDescent="0.3">
      <c r="B9" s="19">
        <v>1</v>
      </c>
      <c r="C9" s="11" t="s">
        <v>6</v>
      </c>
      <c r="D9" s="11"/>
      <c r="E9" s="11"/>
      <c r="F9" s="11"/>
      <c r="G9" s="11"/>
      <c r="H9" s="11"/>
      <c r="I9" s="11"/>
      <c r="J9" s="11"/>
      <c r="K9" s="11"/>
    </row>
    <row r="10" spans="2:11" x14ac:dyDescent="0.3">
      <c r="B10" s="20" t="s">
        <v>14</v>
      </c>
      <c r="C10" s="8" t="s">
        <v>40</v>
      </c>
      <c r="D10" s="4" t="s">
        <v>9</v>
      </c>
      <c r="E10" s="22">
        <v>1</v>
      </c>
      <c r="F10" s="12"/>
      <c r="G10" s="12">
        <f t="shared" ref="G10" si="0">ROUND(F10*E10,2)</f>
        <v>0</v>
      </c>
      <c r="H10" s="12"/>
      <c r="I10" s="12">
        <f t="shared" ref="I10" si="1">ROUND(H10*F10,2)</f>
        <v>0</v>
      </c>
      <c r="J10" s="12">
        <f t="shared" ref="J10" si="2">E10-H10</f>
        <v>1</v>
      </c>
      <c r="K10" s="12">
        <f t="shared" ref="K10" si="3">G10-I10</f>
        <v>0</v>
      </c>
    </row>
    <row r="11" spans="2:11" x14ac:dyDescent="0.3">
      <c r="B11" s="19">
        <v>2</v>
      </c>
      <c r="C11" s="11" t="s">
        <v>47</v>
      </c>
      <c r="D11" s="21"/>
      <c r="E11" s="21"/>
      <c r="F11" s="21"/>
      <c r="G11" s="21"/>
      <c r="H11" s="21"/>
      <c r="I11" s="21"/>
      <c r="J11" s="21"/>
      <c r="K11" s="21"/>
    </row>
    <row r="12" spans="2:11" ht="29.4" customHeight="1" x14ac:dyDescent="0.3">
      <c r="B12" s="20" t="s">
        <v>15</v>
      </c>
      <c r="C12" s="9" t="s">
        <v>63</v>
      </c>
      <c r="D12" s="4" t="s">
        <v>3</v>
      </c>
      <c r="E12" s="4">
        <v>9</v>
      </c>
      <c r="F12" s="12"/>
      <c r="G12" s="12">
        <f t="shared" ref="G12:G23" si="4">ROUND(F12*E12,2)</f>
        <v>0</v>
      </c>
      <c r="H12" s="12"/>
      <c r="I12" s="12">
        <f t="shared" ref="I12:I23" si="5">ROUND(H12*F12,2)</f>
        <v>0</v>
      </c>
      <c r="J12" s="12">
        <f t="shared" ref="J12:J23" si="6">E12-H12</f>
        <v>9</v>
      </c>
      <c r="K12" s="12">
        <f t="shared" ref="K12:K23" si="7">G12-I12</f>
        <v>0</v>
      </c>
    </row>
    <row r="13" spans="2:11" ht="29.4" customHeight="1" x14ac:dyDescent="0.3">
      <c r="B13" s="20" t="s">
        <v>16</v>
      </c>
      <c r="C13" s="9" t="s">
        <v>66</v>
      </c>
      <c r="D13" s="4" t="s">
        <v>8</v>
      </c>
      <c r="E13" s="4">
        <v>5</v>
      </c>
      <c r="F13" s="12"/>
      <c r="G13" s="12">
        <f t="shared" ref="G13" si="8">ROUND(F13*E13,2)</f>
        <v>0</v>
      </c>
      <c r="H13" s="12"/>
      <c r="I13" s="12">
        <f t="shared" ref="I13" si="9">ROUND(H13*F13,2)</f>
        <v>0</v>
      </c>
      <c r="J13" s="12">
        <f t="shared" ref="J13" si="10">E13-H13</f>
        <v>5</v>
      </c>
      <c r="K13" s="12">
        <f t="shared" ref="K13" si="11">G13-I13</f>
        <v>0</v>
      </c>
    </row>
    <row r="14" spans="2:11" ht="29.4" customHeight="1" x14ac:dyDescent="0.3">
      <c r="B14" s="20" t="s">
        <v>34</v>
      </c>
      <c r="C14" s="9" t="s">
        <v>58</v>
      </c>
      <c r="D14" s="4" t="s">
        <v>2</v>
      </c>
      <c r="E14" s="4">
        <v>10</v>
      </c>
      <c r="F14" s="12"/>
      <c r="G14" s="12">
        <f t="shared" si="4"/>
        <v>0</v>
      </c>
      <c r="H14" s="12"/>
      <c r="I14" s="12">
        <f t="shared" si="5"/>
        <v>0</v>
      </c>
      <c r="J14" s="12">
        <f t="shared" si="6"/>
        <v>10</v>
      </c>
      <c r="K14" s="12">
        <f t="shared" si="7"/>
        <v>0</v>
      </c>
    </row>
    <row r="15" spans="2:11" x14ac:dyDescent="0.3">
      <c r="B15" s="19">
        <v>3</v>
      </c>
      <c r="C15" s="11" t="s">
        <v>64</v>
      </c>
      <c r="D15" s="21"/>
      <c r="E15" s="21"/>
      <c r="F15" s="21"/>
      <c r="G15" s="21"/>
      <c r="H15" s="21"/>
      <c r="I15" s="21"/>
      <c r="J15" s="21"/>
      <c r="K15" s="21"/>
    </row>
    <row r="16" spans="2:11" x14ac:dyDescent="0.3">
      <c r="B16" s="20" t="s">
        <v>17</v>
      </c>
      <c r="C16" s="9" t="s">
        <v>65</v>
      </c>
      <c r="D16" s="4" t="s">
        <v>8</v>
      </c>
      <c r="E16" s="4">
        <v>1</v>
      </c>
      <c r="F16" s="12"/>
      <c r="G16" s="12">
        <f t="shared" si="4"/>
        <v>0</v>
      </c>
      <c r="H16" s="12"/>
      <c r="I16" s="12">
        <f t="shared" si="5"/>
        <v>0</v>
      </c>
      <c r="J16" s="12">
        <f t="shared" si="6"/>
        <v>1</v>
      </c>
      <c r="K16" s="12">
        <f t="shared" si="7"/>
        <v>0</v>
      </c>
    </row>
    <row r="17" spans="2:11" ht="28.8" x14ac:dyDescent="0.3">
      <c r="B17" s="20" t="s">
        <v>18</v>
      </c>
      <c r="C17" s="9" t="s">
        <v>73</v>
      </c>
      <c r="D17" s="4" t="s">
        <v>8</v>
      </c>
      <c r="E17" s="4">
        <v>1</v>
      </c>
      <c r="F17" s="12"/>
      <c r="G17" s="12">
        <f t="shared" si="4"/>
        <v>0</v>
      </c>
      <c r="H17" s="12"/>
      <c r="I17" s="12">
        <f t="shared" si="5"/>
        <v>0</v>
      </c>
      <c r="J17" s="12">
        <f t="shared" si="6"/>
        <v>1</v>
      </c>
      <c r="K17" s="12">
        <f t="shared" si="7"/>
        <v>0</v>
      </c>
    </row>
    <row r="18" spans="2:11" x14ac:dyDescent="0.3">
      <c r="B18" s="20" t="s">
        <v>19</v>
      </c>
      <c r="C18" s="9" t="s">
        <v>67</v>
      </c>
      <c r="D18" s="4" t="s">
        <v>2</v>
      </c>
      <c r="E18" s="4">
        <v>9</v>
      </c>
      <c r="F18" s="12"/>
      <c r="G18" s="12">
        <f t="shared" si="4"/>
        <v>0</v>
      </c>
      <c r="H18" s="12"/>
      <c r="I18" s="12"/>
      <c r="J18" s="12">
        <f t="shared" si="6"/>
        <v>9</v>
      </c>
      <c r="K18" s="12"/>
    </row>
    <row r="19" spans="2:11" x14ac:dyDescent="0.3">
      <c r="B19" s="20" t="s">
        <v>21</v>
      </c>
      <c r="C19" s="9" t="s">
        <v>75</v>
      </c>
      <c r="D19" s="4" t="s">
        <v>3</v>
      </c>
      <c r="E19" s="4">
        <v>5</v>
      </c>
      <c r="F19" s="12"/>
      <c r="G19" s="12">
        <f t="shared" si="4"/>
        <v>0</v>
      </c>
      <c r="H19" s="12"/>
      <c r="I19" s="12">
        <f t="shared" si="5"/>
        <v>0</v>
      </c>
      <c r="J19" s="12">
        <f t="shared" si="6"/>
        <v>5</v>
      </c>
      <c r="K19" s="12">
        <f t="shared" si="7"/>
        <v>0</v>
      </c>
    </row>
    <row r="20" spans="2:11" x14ac:dyDescent="0.3">
      <c r="B20" s="20" t="s">
        <v>36</v>
      </c>
      <c r="C20" s="9" t="s">
        <v>74</v>
      </c>
      <c r="D20" s="4" t="s">
        <v>3</v>
      </c>
      <c r="E20" s="4">
        <v>5</v>
      </c>
      <c r="F20" s="12"/>
      <c r="G20" s="12">
        <f t="shared" si="4"/>
        <v>0</v>
      </c>
      <c r="H20" s="12"/>
      <c r="I20" s="12">
        <f t="shared" si="5"/>
        <v>0</v>
      </c>
      <c r="J20" s="12">
        <f t="shared" si="6"/>
        <v>5</v>
      </c>
      <c r="K20" s="12">
        <f t="shared" si="7"/>
        <v>0</v>
      </c>
    </row>
    <row r="21" spans="2:11" ht="33" customHeight="1" x14ac:dyDescent="0.3">
      <c r="B21" s="20" t="s">
        <v>37</v>
      </c>
      <c r="C21" s="9" t="s">
        <v>77</v>
      </c>
      <c r="D21" s="4" t="s">
        <v>3</v>
      </c>
      <c r="E21" s="4">
        <v>9</v>
      </c>
      <c r="F21" s="12"/>
      <c r="G21" s="12">
        <f t="shared" si="4"/>
        <v>0</v>
      </c>
      <c r="H21" s="12"/>
      <c r="I21" s="12">
        <f t="shared" si="5"/>
        <v>0</v>
      </c>
      <c r="J21" s="12">
        <f t="shared" si="6"/>
        <v>9</v>
      </c>
      <c r="K21" s="12">
        <f t="shared" si="7"/>
        <v>0</v>
      </c>
    </row>
    <row r="22" spans="2:11" ht="12.6" customHeight="1" x14ac:dyDescent="0.3">
      <c r="B22" s="20" t="s">
        <v>38</v>
      </c>
      <c r="C22" s="9" t="s">
        <v>76</v>
      </c>
      <c r="D22" s="4" t="s">
        <v>8</v>
      </c>
      <c r="E22" s="4">
        <v>5</v>
      </c>
      <c r="F22" s="12"/>
      <c r="G22" s="12">
        <f t="shared" si="4"/>
        <v>0</v>
      </c>
      <c r="H22" s="12"/>
      <c r="I22" s="12">
        <f t="shared" si="5"/>
        <v>0</v>
      </c>
      <c r="J22" s="12">
        <f t="shared" si="6"/>
        <v>5</v>
      </c>
      <c r="K22" s="12">
        <f t="shared" si="7"/>
        <v>0</v>
      </c>
    </row>
    <row r="23" spans="2:11" ht="12.6" customHeight="1" x14ac:dyDescent="0.3">
      <c r="B23" s="20" t="s">
        <v>42</v>
      </c>
      <c r="C23" s="9" t="s">
        <v>56</v>
      </c>
      <c r="D23" s="4" t="s">
        <v>3</v>
      </c>
      <c r="E23" s="4">
        <v>3</v>
      </c>
      <c r="F23" s="12"/>
      <c r="G23" s="12">
        <f t="shared" si="4"/>
        <v>0</v>
      </c>
      <c r="H23" s="12"/>
      <c r="I23" s="12">
        <f t="shared" si="5"/>
        <v>0</v>
      </c>
      <c r="J23" s="12">
        <f t="shared" si="6"/>
        <v>3</v>
      </c>
      <c r="K23" s="12">
        <f t="shared" si="7"/>
        <v>0</v>
      </c>
    </row>
    <row r="24" spans="2:11" x14ac:dyDescent="0.3">
      <c r="F24" s="14" t="s">
        <v>24</v>
      </c>
      <c r="G24" s="16">
        <f>SUM(G9:G23)</f>
        <v>0</v>
      </c>
      <c r="H24" s="14" t="s">
        <v>24</v>
      </c>
      <c r="I24" s="16">
        <f>SUM(I9:I23)</f>
        <v>0</v>
      </c>
      <c r="J24" s="14" t="s">
        <v>24</v>
      </c>
      <c r="K24" s="16">
        <f>SUM(K9:K23)</f>
        <v>0</v>
      </c>
    </row>
    <row r="25" spans="2:11" x14ac:dyDescent="0.3">
      <c r="F25" s="13" t="s">
        <v>25</v>
      </c>
      <c r="G25" s="17">
        <f>ROUND(G24*0.21,2)</f>
        <v>0</v>
      </c>
      <c r="H25" s="13" t="s">
        <v>25</v>
      </c>
      <c r="I25" s="17">
        <f>ROUND(I24*0.21,2)</f>
        <v>0</v>
      </c>
      <c r="J25" s="13" t="s">
        <v>25</v>
      </c>
      <c r="K25" s="17">
        <f>ROUND(K24*0.21,2)</f>
        <v>0</v>
      </c>
    </row>
    <row r="26" spans="2:11" x14ac:dyDescent="0.3">
      <c r="F26" s="14" t="s">
        <v>26</v>
      </c>
      <c r="G26" s="15">
        <f>G25+G24</f>
        <v>0</v>
      </c>
      <c r="H26" s="14" t="s">
        <v>26</v>
      </c>
      <c r="I26" s="15">
        <f>I25+I24</f>
        <v>0</v>
      </c>
      <c r="J26" s="14" t="s">
        <v>26</v>
      </c>
      <c r="K26" s="15">
        <f>K25+K24</f>
        <v>0</v>
      </c>
    </row>
    <row r="28" spans="2:11" x14ac:dyDescent="0.3">
      <c r="C28" s="28" t="s">
        <v>30</v>
      </c>
    </row>
    <row r="29" spans="2:11" x14ac:dyDescent="0.3">
      <c r="C29" s="29" t="s">
        <v>44</v>
      </c>
    </row>
    <row r="30" spans="2:11" x14ac:dyDescent="0.3">
      <c r="C30" s="29" t="s">
        <v>43</v>
      </c>
    </row>
    <row r="31" spans="2:11" x14ac:dyDescent="0.3">
      <c r="C31" s="29" t="s">
        <v>31</v>
      </c>
    </row>
    <row r="32" spans="2:11" x14ac:dyDescent="0.3">
      <c r="C32" s="29" t="s">
        <v>32</v>
      </c>
    </row>
    <row r="33" spans="3:3" x14ac:dyDescent="0.3">
      <c r="C33" s="29"/>
    </row>
  </sheetData>
  <mergeCells count="4">
    <mergeCell ref="H1:K1"/>
    <mergeCell ref="B2:K2"/>
    <mergeCell ref="H7:I7"/>
    <mergeCell ref="J7:K7"/>
  </mergeCells>
  <pageMargins left="0.7" right="0.7" top="0.75" bottom="0.75" header="0.3" footer="0.3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Kopsavilkums</vt:lpstr>
      <vt:lpstr>Smilšu iela 10A</vt:lpstr>
      <vt:lpstr>Raiņa iela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Davids Kozlovskis</dc:creator>
  <cp:lastModifiedBy>Krists Barons</cp:lastModifiedBy>
  <dcterms:created xsi:type="dcterms:W3CDTF">2024-08-30T10:43:33Z</dcterms:created>
  <dcterms:modified xsi:type="dcterms:W3CDTF">2026-06-30T07:57:05Z</dcterms:modified>
</cp:coreProperties>
</file>