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mc:AlternateContent xmlns:mc="http://schemas.openxmlformats.org/markup-compatibility/2006">
    <mc:Choice Requires="x15">
      <x15ac:absPath xmlns:x15ac="http://schemas.microsoft.com/office/spreadsheetml/2010/11/ac" url="R:\Iepirkumu_un_ligumu_dala\Aktualie iepirkumi\TIRGUS_PRIEKSIZPETES_2026\2026_GADS\BKUS_2026_67_TP_Centrālo monitorēšanas sistēmu iegāde (intensīvajām palātām)\"/>
    </mc:Choice>
  </mc:AlternateContent>
  <xr:revisionPtr revIDLastSave="0" documentId="8_{37838C8C-44A0-4420-8304-AC11F91DD80F}" xr6:coauthVersionLast="47" xr6:coauthVersionMax="47" xr10:uidLastSave="{00000000-0000-0000-0000-000000000000}"/>
  <bookViews>
    <workbookView xWindow="-108" yWindow="-108" windowWidth="23256" windowHeight="12456" activeTab="1" xr2:uid="{00000000-000D-0000-FFFF-FFFF00000000}"/>
  </bookViews>
  <sheets>
    <sheet name="Saturs" sheetId="1" r:id="rId1"/>
    <sheet name="Obligātās prasības" sheetId="2" r:id="rId2"/>
    <sheet name="1" sheetId="5" r:id="rId3"/>
    <sheet name="2" sheetId="6" r:id="rId4"/>
    <sheet name="Iekārtu tehniskā apkalpošana" sheetId="3" r:id="rId5"/>
    <sheet name="Finanšu piedāvājums" sheetId="4" r:id="rId6"/>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5" i="1" l="1"/>
  <c r="G4" i="1"/>
  <c r="G3" i="1"/>
  <c r="H50" i="4"/>
  <c r="H49" i="4"/>
  <c r="F50" i="4"/>
  <c r="F49" i="4"/>
  <c r="N9" i="3"/>
  <c r="N10" i="3"/>
  <c r="M9" i="3"/>
  <c r="M10" i="3"/>
  <c r="K12" i="1"/>
  <c r="L12" i="1"/>
  <c r="J12" i="1"/>
  <c r="M8" i="3"/>
  <c r="N8" i="3" s="1"/>
  <c r="H5" i="4" s="1"/>
  <c r="F5" i="4"/>
  <c r="F47" i="4"/>
  <c r="F46" i="4"/>
  <c r="F44" i="4"/>
  <c r="F43" i="4"/>
  <c r="F42" i="4"/>
  <c r="F41" i="4"/>
  <c r="F40" i="4"/>
  <c r="F38" i="4"/>
  <c r="F37" i="4"/>
  <c r="F36" i="4"/>
  <c r="F35" i="4"/>
  <c r="F34" i="4"/>
  <c r="F33" i="4"/>
  <c r="F30" i="4"/>
  <c r="F25" i="4"/>
  <c r="F17" i="4"/>
  <c r="F11" i="4"/>
  <c r="F27" i="4"/>
  <c r="F29" i="4"/>
  <c r="F32" i="4"/>
  <c r="I4" i="4" l="1"/>
  <c r="F12" i="4"/>
  <c r="M17" i="3"/>
  <c r="M16" i="3"/>
  <c r="N16" i="3" s="1"/>
  <c r="M7" i="3"/>
  <c r="N7" i="3" s="1"/>
  <c r="H4" i="4" s="1"/>
  <c r="F26" i="4"/>
  <c r="F23" i="4"/>
  <c r="F22" i="4"/>
  <c r="F21" i="4"/>
  <c r="F20" i="4"/>
  <c r="F19" i="4"/>
  <c r="F18" i="4"/>
  <c r="F15" i="4"/>
  <c r="F14" i="4"/>
  <c r="F13" i="4"/>
  <c r="F9" i="4"/>
  <c r="F8" i="4"/>
  <c r="F7" i="4"/>
  <c r="F4" i="4"/>
  <c r="G2" i="1" l="1"/>
</calcChain>
</file>

<file path=xl/sharedStrings.xml><?xml version="1.0" encoding="utf-8"?>
<sst xmlns="http://schemas.openxmlformats.org/spreadsheetml/2006/main" count="706" uniqueCount="565">
  <si>
    <t>Nr.</t>
  </si>
  <si>
    <t>Nosaukums</t>
  </si>
  <si>
    <t>Skaits***</t>
  </si>
  <si>
    <t>Cena (A), maksimālais punktu skaits</t>
  </si>
  <si>
    <t>Jānorāda Preces ražotāja noteiktais preces paredzamais lietošanas ilgums (gados) (B), maksimālais punktu skaits</t>
  </si>
  <si>
    <t>Preces/ iekārtas elektroenerģijas patēriņš vai Preces/Iekārtas energoefektivitāte  (C), maksimālais punktu skaits</t>
  </si>
  <si>
    <t>Kopā</t>
  </si>
  <si>
    <t>Transporta pacientu monitors</t>
  </si>
  <si>
    <t>1.</t>
  </si>
  <si>
    <t>Obligātās prasības iekārtām un iesniegtajam piedāvājumam</t>
  </si>
  <si>
    <t>Piemērs</t>
  </si>
  <si>
    <t>Ražotāja apliecinājums 1, 1.lpp</t>
  </si>
  <si>
    <t xml:space="preserve">Piedāvājumam jāpievieno: </t>
  </si>
  <si>
    <t xml:space="preserve">Preces ražotāja izsniegta autorizācijas vēstule, kas apliecina, ka pretendents ir tiesīgs izplatīt un nodrošināt tehnisko apkalpošanu* (ja attiecināms) piedāvātai Precei Latvijas Republikā. Vai arī ražotāja apliecinājums, ka autorizācija nav nepieciešama. </t>
  </si>
  <si>
    <t xml:space="preserve">Piedāvātas Preces atbilstības deklarācijas kopija. (Ja piedāvātās sistēmas komplektācija sastāv no vairākām iekārtām nepieciešams iesniegt atbilstības deklarācijas kopiju par katru iekārtu) </t>
  </si>
  <si>
    <t xml:space="preserve">Piedāvātas Preces CE sertifikāta kopija, ja attiecināms. (Ja piedāvātās sistēmas komplektācija sastāv no vairākām iekārtām nepieciešams iesniegt CE sertifikāta kopiju par katru iekārtu, ja attiecināms) </t>
  </si>
  <si>
    <t xml:space="preserve">Ja ražotājs ir paredzējis, ka periodiski veicamos darbus** un/vai remontu var veikt tikai sertificēts inženieris, piesakoties uz atbilstošo pozīciju, jāiesniedz atbilstošs inženiera sertifikāts par apmācībām, kurās norādīta atbilstība veikt konkrētā modeļa ierīču periodiskos darbus un/vai remontu vai iesniegt ražotāja apliecinājumu par Preces garantijas remonta un tehniskās apkalpošanas pasākumu, ja tādi ir nepieciešami, nodrošināšanas iespējām. (Ja piedāvātās sistēmas komplektācija sastāv no vairākām iekārtām nepieciešams iesniegt inženiera sertifikātu par katru iekārtu, ja attiecināms) </t>
  </si>
  <si>
    <t xml:space="preserve">Ražotāja apstiprinātu periodiski veicamo darbu sarakstu, kā arī šo darbu periodiskumu (servisa rokasgrāmatas attiecīgās sadaļas ar ietvertu informāciju par veicamajām darbībām, to periodiskumu, mērāmajiem parametriem, to robežvērtībām, regulāri maināmajām rezerves daļām), ja ražotājs tādus ir paredzējis. Ja ražotājs nav paredzējis periodiski veicamos darbus, par to jāiesniedz ražotāja apliecinājums. Servisa rokasgrāmatas sadaļas var aizstāt ar ražotāja apstiprinātu dokumentu, kas ietver šajā punktā aprakstīto informāciju. (Ja piedāvātās sistēmas komplektācija sastāv no vairākām iekārtām nepieciešams iesniegt periodiski veicamo darbu sarakstu par katru iekārtu, ja attiecināms) </t>
  </si>
  <si>
    <r>
      <t>Piedāvājumā iesniegt iespējamās remontstu</t>
    </r>
    <r>
      <rPr>
        <sz val="11"/>
        <rFont val="Times New Roman"/>
        <family val="1"/>
        <charset val="186"/>
      </rPr>
      <t>ndas un periodiski veicamo darbu</t>
    </r>
    <r>
      <rPr>
        <sz val="11"/>
        <color rgb="FF000000"/>
        <rFont val="Times New Roman"/>
        <family val="1"/>
        <charset val="186"/>
      </rPr>
      <t xml:space="preserve"> izmaksas pēc garantijas periodā, ja ražotājs tādas ir paredzējis. (Ja piedāvātās sistēmas komplektācija sastāv no vairākām iekārtām nepieciešams iesniegt remontstundas un periodiski veicamo darbu izmaksas par katru iekārtu, ja attiecināms) </t>
    </r>
  </si>
  <si>
    <t>Prasības precei:</t>
  </si>
  <si>
    <t>Piedāvātā Prece ir jauna, iepriekš nelietota un nav izmantota prezentācijās; tā nesatur iepriekš lietotas vai atjaunotas sastāvdaļas vai komponentes. Tā ir ražota ne agrāk kā 24 mēnešus pirms piegādes.</t>
  </si>
  <si>
    <t>Piedāvājot savu preci, pretendents apstiprina preces nosacījumu izpildi.</t>
  </si>
  <si>
    <t>Piedāvātajām Precēm garantijas termiņš ir vismaz 24 mēneši no pieņemšanas – nodošanas akta abpusējas parakstīšanas brīža.</t>
  </si>
  <si>
    <t>Garantijas laikā Piegādātājs bez papildus samaksas nodrošina ierīces remontu un periodiskos darbus atbilstoši ražotāja noteiktajām prasībām, ja ražotājs tādu ir paredzējis.</t>
  </si>
  <si>
    <t>Garantijas laikā Piegādātājs bez papildus samaksas nodrošina konsultācijas un atkārtotas apmācības par Preci, kuras vada apmācīts speciālists, ja tādas ir nepieciešamas lietotājam.</t>
  </si>
  <si>
    <t>Prece tiek piegādāta ne ilgāk kā 60 dienu laikā, lūdzam norādīt piegādes laiku.</t>
  </si>
  <si>
    <t>Norādīt piegādes laiku: 60 dienas</t>
  </si>
  <si>
    <t>Preces piegādes nosacījumi:</t>
  </si>
  <si>
    <t>Piegādājot Preci, Piegādātājs nodod sekojošu dokumentāciju:  medicīniskās ierīces lietošanas instrukcijas un citas dokumentācijas oriģinālvalodā un valsts valodā nodošanu (gan papīra, gan digitālā formātā) un vigilances sistēmas darbības izskaidrošanu lietotājam attiecībā uz konkrēto medicīnisko ierīci</t>
  </si>
  <si>
    <t>Piedāvājot savu preci, pretendents apstiprina preces piegādes nosacījumu izpildi.</t>
  </si>
  <si>
    <t>Piegādājot Preci, Piegādātājs nodrošina medicīniskās ierīces tehniskajā dokumentācijā pieprasīto ierīces lietošanas vides raksturlielumu un garantētā elektroapgādes režīma pārbaudi un šo pierakstu nodošanu pasūtītājam (Attiecināms uz Aktīvām IIa, aktīvām IIb un aktīvām III klases medicīnas ierīcēm ierīcēm, kurām ražotājs šādu pārbaudi ir noteicis)</t>
  </si>
  <si>
    <t>Tehniskās apkalpošanas nodrošināšanas nosacījumi</t>
  </si>
  <si>
    <t>Visu veidu tehniskā apkalpošana tiek veikta tikai pēc Pasūtītāja pieprasījuma.</t>
  </si>
  <si>
    <t xml:space="preserve">Piedāvājot savu preci, pretendents apstiprina tehniskās apkalpošanas nodrošināšanas nosacījumu izpildi. </t>
  </si>
  <si>
    <r>
      <t>Visu veidu tehniskā apkalpošana tikai izņēmuma gadījumos notiek ārpus Slimnīcas teritorijas, iepriekš to saskaņojot ar Pasūtītāju.</t>
    </r>
    <r>
      <rPr>
        <i/>
        <u/>
        <sz val="11"/>
        <color theme="1"/>
        <rFont val="Times New Roman"/>
        <family val="1"/>
        <charset val="186"/>
      </rPr>
      <t xml:space="preserve"> Ja autorizētais pārstāvis iekārtas tehnisko apkalpošanu nenodrošina uz vietas, bet ierīce tiek sūtīta ražotājam, tad to norādīt piedāvājumā.</t>
    </r>
  </si>
  <si>
    <r>
      <rPr>
        <sz val="11"/>
        <rFont val="Times New Roman"/>
        <family val="1"/>
        <charset val="186"/>
      </rPr>
      <t>Tehniskā uzraudzība jād</t>
    </r>
    <r>
      <rPr>
        <sz val="11"/>
        <color theme="1"/>
        <rFont val="Times New Roman"/>
        <family val="1"/>
        <charset val="186"/>
      </rPr>
      <t>okumentē atbilstoši ražotāja un  2023.gada 15.augusta Ministru kabineta noteikumu nr. 461 "Medicīnisko ierīču noteikumi" punktiem 45., 56., 59., norādot visas izmantotās mēriekārtas un mērīto lielumu robežvērtības, ja attiecināms.</t>
    </r>
  </si>
  <si>
    <t>Visu veidu tehniskā apkalpošana jādokumentē un jānoslēdz ar abpusēji parakstītu pieņemšanas/nodošanas vai servisa aktu.</t>
  </si>
  <si>
    <t>Servisa reaģēšanas laiks iekārtas darbības traucējuma gadījumā nepārsniedz 1 dienu.</t>
  </si>
  <si>
    <t>Ierīces defektācija tiek veikta trīs darba dienu laikā no pieprasījuma saņemšanas, iesniedzot rakstisku atzinumu par ierīces tehnisko stāvokli. Darbības traucējumi tiek novērsti 5 darba dienu laikā no pieprasījuma saņemšanas vai defektācijas akta apstiprināšanas brīža. Par ilgāku bojājuma novēršanas izpildes laiku jāvienojas atsevišķi.</t>
  </si>
  <si>
    <t>Ja iekārtas darbības atjaunošanai nepieciešama rezerves daļu nomaiņa, tad tiek sastādīts defektācijas akts un rezerves daļu nomaiņa tiek veikta tikai pēc defekta akta saskaņošanas ar Pasūtītāju.</t>
  </si>
  <si>
    <t>Garantēt veikto darbu atbilstību ierīces ražotāja noteiktajiem standartiem un Latvijas Republikā spēkā esošajiem normatīvajiem aktiem, paredzot ne mazāk kā trīs mēnešu garantiju nomainītajām rezerves daļām, materiāliem un ar to nomaiņu saistītiem remontdarbiem.</t>
  </si>
  <si>
    <t>Garantēt, ka tehnisko apkalpošanu veic ražotājs vai ražotāja atbilstoši apmācīts un sertificēts speciālists, ja ražotājs tā paredzējis.</t>
  </si>
  <si>
    <t>Informēt Pasūtītāju gadījumos, ja ražotājs plāno pārtraukt tehnisko pavadību un tiklīdz ražotājs ir pārtraucis iekārtas tehnisko pavadību.</t>
  </si>
  <si>
    <t>Periodiski veicamo darbu cenā ir ietvertas visas elektrodrošības un funkcionālās pārbaudes izmaksas, ja ražotājs tādas pārbaudes ir paredzējis.</t>
  </si>
  <si>
    <t>Periodisko veicamo darbu veikšanai nepieciešamo piederumu (vienreizlietojamās sistēmas, kontūri u.tml.) izmaksas jāiekļauj pakalpojuma cenā.</t>
  </si>
  <si>
    <t>Jānorāda paredzamais periodiski veicamo darbu ilgums, kas ir nepieciešams, lai varētu plānot ierīces pieejamību. Apmaksa par darba ilgumu tiks veikta pēc pieņemšanas/nodošanas vai servisa aktā minētā laika</t>
  </si>
  <si>
    <t>Ja ražotājs ir paredzējis, ka periodiski veicamos darbus vai remontu var veikt nesertificēts inženieris, tad tiek pieņemts, ka tos var veikt Slimnīcas tehniskais personāls</t>
  </si>
  <si>
    <t>Ja iekārtai periodiski veicamo darbu saturs mainās, tad iekārtu tehniskās apkalpošanas piedāvājumā katru periodiski veicamā darba veidu norādīt atsevišķi, veidojot papildus rindas pēc nepieciešamības</t>
  </si>
  <si>
    <t xml:space="preserve">Izmantotās definīcijas: </t>
  </si>
  <si>
    <t>*Tehniskā apkalpošana - ražotāja noteiktie periodiski veicamie darbi un remonts</t>
  </si>
  <si>
    <t>**Periodiskie veicamie darbi - ražotāja noteiktā apkope (ražotāja noteikts pasākumu kopums attiecībā uz konkrētajai medicīniskajai ierīcei tās ekspluatācijas laikā veicamo apkopes procedūru, ievērojot visas ražotāja noteiktās prasības, iekļaujot regulāri maināmo rezerves daļu klāstu, iestatīšanas vai kalibrēšanas procesus, atbilstoši ražotāja noteiktajiem termiņiem) un tehniskā uzraudzība</t>
  </si>
  <si>
    <t>***Vienību skaits ir aptuvens un paredzēts konkursa uzvarētāja noteikšanai; līgumu paredzēts noslēgt par vienības cenu, norādot maksimālo summu, kuru var izmantot līguma darbības laikā.</t>
  </si>
  <si>
    <t>1. pozīcija - Transporta pacientu monitors</t>
  </si>
  <si>
    <t xml:space="preserve">Preces nosaukums, veicamās funkcijas, tehniskās prasības un komplektācija </t>
  </si>
  <si>
    <t>Skaits, gab.***</t>
  </si>
  <si>
    <t>Informatīvais materiāls 2, 4.lpp</t>
  </si>
  <si>
    <t>1.1.</t>
  </si>
  <si>
    <t>Nosaukums: Transporta pacienta vitālo funkciju monitors</t>
  </si>
  <si>
    <t>1.1.1.</t>
  </si>
  <si>
    <t xml:space="preserve">Veicamās funkcijas: </t>
  </si>
  <si>
    <t>Pacientu vitālo funkciju monitorēšana (EKG, SpO2, neinvazīvais asinsspiediens, temperatūra)</t>
  </si>
  <si>
    <t>Tehniskās prasības:</t>
  </si>
  <si>
    <t xml:space="preserve">Displeja izmērs ne mazāk kā 5” pa diagonāli </t>
  </si>
  <si>
    <t>Monitora vadības sistēma – skārienjutīgs ekrāns</t>
  </si>
  <si>
    <t>Ekrāns automātiski pielāgo spilgtumu atkarībā no apkārtējās telpas apgaismojuma</t>
  </si>
  <si>
    <t>Visu mērīto parametru vienlaicīgs attēlojums uz ekrāna skaitliskā formā</t>
  </si>
  <si>
    <t>Iespējams uz ekrāna norādīt visus nepieciešamos parametrus, iekārtas izkārtojumā esošie parametri ir samaināmi pret citiem, nav piesaistīti konkrētiem ekrānu izkārtojumiem</t>
  </si>
  <si>
    <t>Trauksmes režīmi visiem parametriem ar vizualizāciju uz ekrāna un skaņas indikāciju</t>
  </si>
  <si>
    <t>Pacientu režīmi: jaundzimušais, pediatriskais, pieaugušais</t>
  </si>
  <si>
    <t>Trauksmes vizualizācija gan ekrānā, gan ar trauksmes lampu</t>
  </si>
  <si>
    <t>Darbināms no akumulatora un no tīkla 220-230V, 50 Hz</t>
  </si>
  <si>
    <t>Darbības laiks no akumulatora ne mazāk kā 5 stundas, veicot SpO2, NIBP un EKG mērījumus</t>
  </si>
  <si>
    <r>
      <rPr>
        <sz val="11"/>
        <rFont val="Times New Roman"/>
        <family val="1"/>
        <charset val="186"/>
      </rPr>
      <t xml:space="preserve">Perfūzijas indeksa kalkulāciju </t>
    </r>
    <r>
      <rPr>
        <sz val="11"/>
        <color rgb="FF000000"/>
        <rFont val="Times New Roman"/>
        <family val="1"/>
        <charset val="186"/>
      </rPr>
      <t>un SpO2 mērījumu attēlošanu skaitliskās izteiksmes veidā procentos</t>
    </r>
  </si>
  <si>
    <t>SpO2 mērīšanas diapazons vismaz no 70 līdz 100%</t>
  </si>
  <si>
    <t>Mērījumu kļūda ne lielāka par ± 2%  robežās no 70 līdz 100%</t>
  </si>
  <si>
    <t>Pulsa frekvences mērīšana diapazonā ne mazāk kā no 25 līdz 240 reiz./ min</t>
  </si>
  <si>
    <t>Mērīšanas metode: oscilometriskā</t>
  </si>
  <si>
    <t>Attēlošana skaitliskās izteiksmes veidā mmHg st. (sistoliskais, diastoliskais un vidējais arteriālais spiediens)</t>
  </si>
  <si>
    <t>Mērījumu kļūda ne lielāka kā ± 5 mmHg st.</t>
  </si>
  <si>
    <t>Mērījumu diapazons pieaugušajiem ne šaurāks kā 30 līdz 270 mmHg st. (sistoliskais spiediens) un ne mazāk kā 10 līdz 240 mmHg st. (diastoliskais spiediens)</t>
  </si>
  <si>
    <t>Manšetes spiediena pārplūdes aizsardzība (over pressure protection)</t>
  </si>
  <si>
    <t>Maināmi automātiskās mērīšanas intervāli diapazonā vismaz no 5 līdz 240 minūtēm;</t>
  </si>
  <si>
    <t>EKG - elektrokardiogrammas reģistrēšanas funkcija:</t>
  </si>
  <si>
    <t>Sirdsdarbības mērījumu kļūda ne lielāka par ±2%</t>
  </si>
  <si>
    <t>Aizsardzība no defibrilācijas</t>
  </si>
  <si>
    <t>Kardiostimulatora atpazīšanas funkcija</t>
  </si>
  <si>
    <t>Sirdsdarbības noteikšana no EKG</t>
  </si>
  <si>
    <t>EKG līknes attēlojuma ātruma maiņas diapazons ne mazāk kā no 10 līdz 50 mm/s</t>
  </si>
  <si>
    <t>Elpošanas biežuma mērīšanas funkcija EKG kabeļiem:</t>
  </si>
  <si>
    <t>Izmantojot impedances (kompleksās pretestības) mērīšanas metodi</t>
  </si>
  <si>
    <t>Parametru attēlošana līknes un skaitliskās izteiksmes veidā uz monitora ekrāna</t>
  </si>
  <si>
    <t>Elpošanas biežuma mērīšanas diapazons ne mazāks kā no 0 līdz 170 elpas vilcieniem minūtē</t>
  </si>
  <si>
    <t>Mērījumu kļūda ne lielāka par ± 1 reizēm minūtē diapazonā no 0 līdz 120 reizēm minūtē</t>
  </si>
  <si>
    <t>Temperatūras mērīšanas funkcija:</t>
  </si>
  <si>
    <t xml:space="preserve">Attēlošana grādos pēc Celsija skalas </t>
  </si>
  <si>
    <t>Mērījuma kļūda ne lielāka par ± 0.1˚C</t>
  </si>
  <si>
    <t>Mērījuma izšķirtspēja 0.1˚C</t>
  </si>
  <si>
    <r>
      <t xml:space="preserve">Komplektācija </t>
    </r>
    <r>
      <rPr>
        <i/>
        <sz val="11"/>
        <rFont val="Times New Roman"/>
        <family val="1"/>
        <charset val="186"/>
      </rPr>
      <t>(iekļauta iekārtas cenā, tiek piegādāta kopā ar katru iekārtu)</t>
    </r>
    <r>
      <rPr>
        <b/>
        <i/>
        <sz val="11"/>
        <rFont val="Times New Roman"/>
        <family val="1"/>
        <charset val="186"/>
      </rPr>
      <t>:</t>
    </r>
  </si>
  <si>
    <t>Monitors</t>
  </si>
  <si>
    <t>Barošanas kabelis</t>
  </si>
  <si>
    <t>Akumulators</t>
  </si>
  <si>
    <t>Dokstacija ar stiprinājumu pie statīva</t>
  </si>
  <si>
    <t>Groziņš piederumiem (der arī stiprināms pie statīva)</t>
  </si>
  <si>
    <t>Sensors SpO2:</t>
  </si>
  <si>
    <t xml:space="preserve">Vismaz piecu dažādu izmēru manšetes, kuras nosedz izmēru diapazonu vismaz no 15 -40 cm. Norādīt izmērus: </t>
  </si>
  <si>
    <t>1. manšete</t>
  </si>
  <si>
    <t>2. manšete</t>
  </si>
  <si>
    <t>3. manšete</t>
  </si>
  <si>
    <t>4. manšete</t>
  </si>
  <si>
    <t>5. manšete</t>
  </si>
  <si>
    <r>
      <t xml:space="preserve">Piederumi, saderīgi ar piedāvāto iekārtu </t>
    </r>
    <r>
      <rPr>
        <i/>
        <sz val="11"/>
        <rFont val="Times New Roman"/>
        <family val="1"/>
        <charset val="186"/>
      </rPr>
      <t>(tiek norādīta cena par vienu vienību, tiks pasūtīti pēc nepieciešamības, kolonnā "Skaits" norādīts paredzamais pasūtāmo piederumu daudzums; papildus norādīto piederumu cena netiek iekļauta vērtējamajā cenā)</t>
    </r>
    <r>
      <rPr>
        <b/>
        <sz val="11"/>
        <rFont val="Times New Roman"/>
        <family val="1"/>
        <charset val="186"/>
      </rPr>
      <t>:</t>
    </r>
  </si>
  <si>
    <t>Manšetes, daudzreizlietojamās:</t>
  </si>
  <si>
    <t>Kabelis savienojošais neinvazīvā asinsspiediena</t>
  </si>
  <si>
    <t>EKG mērīšana:</t>
  </si>
  <si>
    <t>Kabeļiem IEC krāsojums</t>
  </si>
  <si>
    <t>Klipšu konektori (grabber)</t>
  </si>
  <si>
    <t>Daudzreizlietojamais EKG kabelis 3 novadījumu</t>
  </si>
  <si>
    <t>Temperatūras mērīšana:</t>
  </si>
  <si>
    <t xml:space="preserve">Citi piederumi, kas nepieciešamas piedāvātajai iekārtai, lai nodrošinātu tehniskajā aprakstā norādīto funkcionalitāti un/vai pieejamie papildinājumi. (rindiņas atļauts papildināt zemāk pēc nepieciešamības, vienā rindinā ierakstīt ne vairāk kā vienu piederumu) </t>
  </si>
  <si>
    <t>Pretendenta piedāvājums, atsauce uz informatīvo materiālu (Informatīvā materiāla nosaukums, lpp.)</t>
  </si>
  <si>
    <t>Finanšu piedāvājums</t>
  </si>
  <si>
    <t>Preces (Iekārtu) iegādes izmaksas</t>
  </si>
  <si>
    <t>Iepirkuma pozīcijas numurs</t>
  </si>
  <si>
    <t>Preces (Iekārtas) nosaukums</t>
  </si>
  <si>
    <t>Preces (Iekārtu) skaits ***</t>
  </si>
  <si>
    <t>Vienas vienības cena, EUR bez PVN</t>
  </si>
  <si>
    <t>Summa, EUR bez PVN</t>
  </si>
  <si>
    <t>PVN likme, %</t>
  </si>
  <si>
    <t>Summa par iekārtu tehnisko apkalpošanu (ja ražotājs tādu ir paredzējis)</t>
  </si>
  <si>
    <t xml:space="preserve">Vērtējamā summa </t>
  </si>
  <si>
    <t>Komentārs</t>
  </si>
  <si>
    <t>1. pozīcija</t>
  </si>
  <si>
    <r>
      <t xml:space="preserve">Piederumi, saderīgi ar piedāvāto iekārtu </t>
    </r>
    <r>
      <rPr>
        <i/>
        <sz val="8"/>
        <rFont val="Times New Roman"/>
        <family val="1"/>
        <charset val="186"/>
      </rPr>
      <t>(tiek norādīta cena par vienu vienību, tiks pasūtīti pēc nepieciešamības, kolonnā "Skaits" norādīts paredzamais pasūtāmo piederumu daudzums; papildus norādīto piederumu cena netiek iekļauta vērtējamajā cenā)</t>
    </r>
    <r>
      <rPr>
        <b/>
        <sz val="8"/>
        <rFont val="Times New Roman"/>
        <family val="1"/>
        <charset val="186"/>
      </rPr>
      <t>:</t>
    </r>
  </si>
  <si>
    <t>Nav attiecināms</t>
  </si>
  <si>
    <r>
      <t xml:space="preserve">Ierīcēm, kurām </t>
    </r>
    <r>
      <rPr>
        <b/>
        <sz val="8"/>
        <rFont val="Times New Roman"/>
        <family val="1"/>
        <charset val="186"/>
      </rPr>
      <t>pēcgarantijas periodā</t>
    </r>
    <r>
      <rPr>
        <sz val="8"/>
        <rFont val="Times New Roman"/>
        <family val="1"/>
        <charset val="186"/>
      </rPr>
      <t xml:space="preserve"> periodiski veicamo darbu saturs mainās, Pretendents aizpilda "Iekārtu tehniskā apkalpošana" tabulu, </t>
    </r>
    <r>
      <rPr>
        <b/>
        <u/>
        <sz val="8"/>
        <rFont val="Times New Roman"/>
        <family val="1"/>
        <charset val="186"/>
      </rPr>
      <t>izveidojot papildus rindu/as zem ierīces</t>
    </r>
    <r>
      <rPr>
        <sz val="8"/>
        <rFont val="Times New Roman"/>
        <family val="1"/>
        <charset val="186"/>
      </rPr>
      <t>, katrā jaunā rindā norādot periodiski veicamā darba veidu, pārliecinoties, ka kopumā ir uzskaitīti visi uz ierīci attiecināmie periodiski veicamie darbi pēcgarantijas periodā</t>
    </r>
  </si>
  <si>
    <r>
      <t>Kopējās izmaksas viena periodiski veicamā darba veida veikšanai pēcgarantijas periodā tiek aprēķinātas sekojoši: 13=3*(6*(7+(8*9)) kur norādītie skaitļi ir kolonnas kārtas numurs.</t>
    </r>
    <r>
      <rPr>
        <b/>
        <sz val="8"/>
        <rFont val="Times New Roman"/>
        <family val="1"/>
        <charset val="186"/>
      </rPr>
      <t xml:space="preserve"> 14. kolonnā jānorāda summa par visiem periodiski veicamajiem darbiem visām iekārtām</t>
    </r>
  </si>
  <si>
    <t>Iekārtu tehniskā apkalpošana</t>
  </si>
  <si>
    <t>Iepirkuma daļas numurs</t>
  </si>
  <si>
    <t>Iekārtas nosaukums</t>
  </si>
  <si>
    <t>Iekārtu skaits ***</t>
  </si>
  <si>
    <t>Pēcgarantijas periods, ņemot vērā, ka garantijas periods un pēcgarantijas periods veido piecus gadus</t>
  </si>
  <si>
    <t>Periodiski veicamā darba veids pēcgarantijas periodā</t>
  </si>
  <si>
    <t>Periodiski veicamā darba skaits vienai ierīcei pēcgarantijas periodā</t>
  </si>
  <si>
    <t>Viena periodiski veicamā darba maināmo rezerves daļu izmaksas, ja attiecināms, EUR bez PVN</t>
  </si>
  <si>
    <t>Viena periodiski veicamā darba paredzamais ilgums, stundas</t>
  </si>
  <si>
    <t>Periodiski veicamo darbu servisa stundas likme, EUR bez PVN</t>
  </si>
  <si>
    <t>Remonta servisa stundas likme, EUR bez PVN</t>
  </si>
  <si>
    <t>Vai ražotājs ir paredzējis elektrodrošības pārbaudes periodiski veicamo darbu ietvaros? (Jā/Nē)</t>
  </si>
  <si>
    <t>Vai ražotājs ir paredzējis funkcionālās pārbaudes periodiski veicamo darbu ietvaros? (Jā/Nē)</t>
  </si>
  <si>
    <t>Summa par viena periodiski veicamā darba veidu pēcgarantijas periodā visām iekārtām, EUR bez PVN</t>
  </si>
  <si>
    <t>Summa par visiem periodiski veicamajiem darbiem pēcgarantijas periodā visām iekārtām, EUR bez PVN</t>
  </si>
  <si>
    <t>Piezīmes</t>
  </si>
  <si>
    <t>2 gadu pārbaude</t>
  </si>
  <si>
    <t>JĀ</t>
  </si>
  <si>
    <t>Iekārtu skaits *</t>
  </si>
  <si>
    <t>1. daļa</t>
  </si>
  <si>
    <t>Mākslīgā plaušu ventilācijas ierīce</t>
  </si>
  <si>
    <t>1000h apkope</t>
  </si>
  <si>
    <t>Nosaukums: Transporta pacientu monitors</t>
  </si>
  <si>
    <t>Neinvazīvā arteriālā asinsspiediena mērīšanas funkcija:</t>
  </si>
  <si>
    <t>1.2.</t>
  </si>
  <si>
    <t>1.2.1.</t>
  </si>
  <si>
    <t>1.2.2.</t>
  </si>
  <si>
    <t>1.2.3.</t>
  </si>
  <si>
    <t>1.2.4.</t>
  </si>
  <si>
    <t>1.2.5.</t>
  </si>
  <si>
    <t>1.2.6.</t>
  </si>
  <si>
    <t>1.2.7.</t>
  </si>
  <si>
    <t>1.2.8.</t>
  </si>
  <si>
    <t>1.2.9.</t>
  </si>
  <si>
    <t>1.2.10.</t>
  </si>
  <si>
    <t>1.2.11.</t>
  </si>
  <si>
    <t>1.2.12.</t>
  </si>
  <si>
    <t>1.3.</t>
  </si>
  <si>
    <t>1.3.1.</t>
  </si>
  <si>
    <t>1.3.2.</t>
  </si>
  <si>
    <t>1.3.3.</t>
  </si>
  <si>
    <t>1.3.4.</t>
  </si>
  <si>
    <t>1.3.5.</t>
  </si>
  <si>
    <t>1.4.</t>
  </si>
  <si>
    <t>1.4.1.</t>
  </si>
  <si>
    <t>1.4.2.</t>
  </si>
  <si>
    <t>1.4.3.</t>
  </si>
  <si>
    <t>1.4.4.</t>
  </si>
  <si>
    <t>1.4.5.</t>
  </si>
  <si>
    <t>1.4.6.</t>
  </si>
  <si>
    <t>1.5.</t>
  </si>
  <si>
    <t>1.5.1.</t>
  </si>
  <si>
    <t>1.5.2.</t>
  </si>
  <si>
    <t>1.5.3.</t>
  </si>
  <si>
    <t>1.5.4.</t>
  </si>
  <si>
    <t>1.5.5.</t>
  </si>
  <si>
    <t>1.5.6.</t>
  </si>
  <si>
    <t>1.5.7.</t>
  </si>
  <si>
    <t>1.6.</t>
  </si>
  <si>
    <t>1.6.1.</t>
  </si>
  <si>
    <t>1.6.2.</t>
  </si>
  <si>
    <t>1.6.3.</t>
  </si>
  <si>
    <t>1.6.4.</t>
  </si>
  <si>
    <t>1.6.5.</t>
  </si>
  <si>
    <t>1.7.</t>
  </si>
  <si>
    <t>1.7.1.</t>
  </si>
  <si>
    <t>1.7.2.</t>
  </si>
  <si>
    <t>1.7.3.</t>
  </si>
  <si>
    <t>1.7.4.</t>
  </si>
  <si>
    <t>1.7.5.</t>
  </si>
  <si>
    <t>1.8.1.</t>
  </si>
  <si>
    <t>1.8.2.</t>
  </si>
  <si>
    <t>1.8.3.</t>
  </si>
  <si>
    <t>1.8.4.</t>
  </si>
  <si>
    <t>1.8.5.</t>
  </si>
  <si>
    <t>1.9.</t>
  </si>
  <si>
    <t>1.9.1.</t>
  </si>
  <si>
    <t>1.9.2.</t>
  </si>
  <si>
    <t>1.9.3.</t>
  </si>
  <si>
    <t>1.9.4.</t>
  </si>
  <si>
    <t>1.10.</t>
  </si>
  <si>
    <t>1.10.1.</t>
  </si>
  <si>
    <t>1.10.2.</t>
  </si>
  <si>
    <t>1.10.3.</t>
  </si>
  <si>
    <t>1.11.</t>
  </si>
  <si>
    <t>1.11.1.</t>
  </si>
  <si>
    <t>1.11.2.</t>
  </si>
  <si>
    <t>1.11.3.</t>
  </si>
  <si>
    <t>1.11.4.</t>
  </si>
  <si>
    <t>1.11.5.</t>
  </si>
  <si>
    <t>1.12.</t>
  </si>
  <si>
    <t>1.12.2.</t>
  </si>
  <si>
    <t>1.12.3.</t>
  </si>
  <si>
    <t>1.12.4.</t>
  </si>
  <si>
    <t>1.12.5.</t>
  </si>
  <si>
    <t>1.13.</t>
  </si>
  <si>
    <t>1.13.1.</t>
  </si>
  <si>
    <t>1.13.2.</t>
  </si>
  <si>
    <t>Kabelis savienojošais EKG mērījumu nodrošināšanai</t>
  </si>
  <si>
    <t>Dokstacija vai līdzvērtīgs stiprinājuma/pieslēguma risinājums, ja nepieciešams, lai nodrošinātu monitora uzlādi, barošanu un datu pārraidi slimnīcas tīklā ar LAN savienojumu</t>
  </si>
  <si>
    <t>EKG reģistrēšana ar 3 un 5 elektrodiem</t>
  </si>
  <si>
    <t>Temperatūras mērīšana ar kontaktzondi</t>
  </si>
  <si>
    <t>Mērīšanas diapazons robežās vismaz no 20˚C līdz 43˚C</t>
  </si>
  <si>
    <t xml:space="preserve">Darba stacija aprīkota ar: </t>
  </si>
  <si>
    <t>Savietojamība:</t>
  </si>
  <si>
    <t>Savietojams ar 1.pozīcijā minētajiem transporta monitoriem</t>
  </si>
  <si>
    <t>Tiek izmantots HL7 Interfeiss.</t>
  </si>
  <si>
    <t xml:space="preserve">Nodrošina pacienta pieteikšanu pēc HL7 ziņojuma saņemšanas no HIS, pēc kā lietotājs spēj atlasīt un pieteikt pacientu pēc viena un vairākiem parametriem (vārds, uzvārds, personas kods vai vēstures numurs). </t>
  </si>
  <si>
    <t xml:space="preserve">CMS atbalsta pieslēgumu HIS ieskaitot visu parametru skaitlisko datu sūtīšanu un EKG viļņa ekrākuzņēmumu sūtīšanu </t>
  </si>
  <si>
    <t>Servera savietojamības prasības:</t>
  </si>
  <si>
    <t>Piedāvājumā jāiekļauj visas nepieciešamās licences un lietojumprogrammu saskarnes apraksti (API - application programming interface), lai varētu tikt nodrošināta integrācija ar pasūtītāja SIS sistēmu. </t>
  </si>
  <si>
    <t>Sistēmai jānodrošina Worklist funkcija, izvēloties izmeklējumus pēc modalitātes, pacienta datiem, nosūtītāja, datuma. Worklist jānodrošina funkcija HL7 datu iesūtīšana.</t>
  </si>
  <si>
    <t>HL7 integrācijai tiek nodrošināta testa vide</t>
  </si>
  <si>
    <t xml:space="preserve">Automātiska slēdziena eksportēšana strukturētā formā XML, JSON vai līdzvērtīgā </t>
  </si>
  <si>
    <t>Tiek nodrošināta pilna integrācijas dokumentācija, API, interfeisu (datu struktūru) apraksti</t>
  </si>
  <si>
    <t>Tiek nodrošināts interfeisu funkcionalitātes (funkciju) apraksts</t>
  </si>
  <si>
    <t>HL7 integrācijai tiek nodrošināti darbspējīgi HL7 testa paraugi, ar kuriem var iesūtīt demogrāfijas datus un cits datus, ko iesūtīt sistēmā</t>
  </si>
  <si>
    <t>Iekļautas visas licences instalācijai serverī</t>
  </si>
  <si>
    <t xml:space="preserve">Servera tehniskās prasības: </t>
  </si>
  <si>
    <t>Virtualizācijas platforma - servera programmnodrošinājums instalējams uz slimnīcas servera ar virtualizācijas atbalstu. Pretendenta piedāvātajam  risinājumam jāatbalsta VmWare platforma, kura jau tiek izmantota pasūtītāja infrastruktūrā.</t>
  </si>
  <si>
    <t>Operētājsistēmas un licences - Pretendentam jāiekļauj piedāvājumā nepieciešamās operētājsistēmas un programmatūras licences risinājuma darbībai aprakstītajā apjomā.</t>
  </si>
  <si>
    <t xml:space="preserve">Nepieciešamā disku ietilpība - Pretendentam jānorāda nepieciešamais atmiņas apjoms* 5 gadu datu ietilpībai. Nepieciešamā ietilpība jānorāda tehniskajā piedāvājumā katram virtuālajam serverim vai glabāšanas instancei. Ja kopējās nepieciešamās atmiņas apjoms pārsniedz 500GB pretendentam jāpiegādā un jānodrošina ražotāja sertificēta inženiera pakalpojums tā uzstādīšanai atbilstoši ražotāja noteikumiem. Pasūtītāja datu glabātuvei atbilstoša ražotāja sertificēti atmiņas moduļi, minimālā ražotāja noteiktā apjomā ko iespējams uzstādīt esošajā konfigurācijā.  </t>
  </si>
  <si>
    <t>Nepieciešamā atmiņa (RAM) - Pretendentam jānorāda nepieciešamais operatīvās atmiņas (RAM) apjoms. Ja kopējās nepieciešamās operatīvās atmiņas apjoms pārsniedz 64 GB tad serveriem jāpiegādā nepieciešamie atmiņas moduļi  un jānodrošina ražotāja sertificēta inženiera pakalpojums tā uzstādīšanai atbilstoši klastera minimālā soļa paplašināšanai apjomā ko iespējams uzstādīt ļaujot klasteri izmantot homogēnā vidē.</t>
  </si>
  <si>
    <t>Datubāzu pārvaldības sistēma - Pretendentam tehniskajā piedāvājumā jānorāda risinājumā izmantotās datubāzu pārvaldības sistēmas un piedāvājumā jāiekļauj nepieciešamās licences.</t>
  </si>
  <si>
    <t>Licencēšana - Piedāvājumā jāiekļauj visas nepieciešamās licences risinājumam un jānorāda, kādas licences tiks izmantotas</t>
  </si>
  <si>
    <t>Integrācija ar HIS - Pretendentam piedāvājumā jāiekļauj visas nepieciešamās licences un lietojumprogrammu saskarnes apraksti (API - application programming interface), lai varētu tikt nodrošināta integrācija ar pasūtītāja HIS sistēmu.</t>
  </si>
  <si>
    <t>Piegādātājs integrācijas izveidei/testēšanai  izveido funkcionāli produkcijas videi atbilstošu testa vidi, kas var būt ar samazinātu mērogu.</t>
  </si>
  <si>
    <t>Piegādātājs nodrošina Integrācijas vides un endpoint aprakstus, kā arī darbojošos HL7 ziņojuma paraugus ar aprakstiem, kuri nodrošina pacientu datu apmaiņu, un pārējās funkcijas, kas minētas savietojamības ar SIS Andromeda prasībās.</t>
  </si>
  <si>
    <t>Piegādātājs nodrošina pilnu administratora piekļuvi testa sistēmai un aplikācijai bez ierobežojumiem.</t>
  </si>
  <si>
    <t>Piegādātājs nodrošina integrācijas speciālistu, kas spēj konfigurēt aplikācijas un API darbību atkļūdot datu apmaiņas kļūdas integrācijas izstrādes process gaitā 3 darba dienu laikā pēc Pasūtītāja pieprasījuma. </t>
  </si>
  <si>
    <t>Pasūtītājs norāda specifikāciju testa vides uzstādīšanai un piegādā visas nepieciešamās licences. Ja tās pārsniedz produkcijas prasības tad jāpiegādā arī atmiņa.</t>
  </si>
  <si>
    <t>Integrācijas procesā Piegādātājam jāizmanto BKUS Redmine integrācijas procesa izveidei un ieviešanai.</t>
  </si>
  <si>
    <t>CMS serveris (primary)</t>
  </si>
  <si>
    <t>Visi nepieciešamie kabeļi sistēmas barošanas un datu pārraides tīkla izveides nodrošināšanai</t>
  </si>
  <si>
    <t>Visas nepieciešamās licences monitorēšanai un datu attēlošanai katram monitoram</t>
  </si>
  <si>
    <t>Visas nepieciešamās licences katram serverim</t>
  </si>
  <si>
    <t>2. nodaļa</t>
  </si>
  <si>
    <t>3. nodaļa</t>
  </si>
  <si>
    <t>4. nodaļa</t>
  </si>
  <si>
    <t>5. nodaļa</t>
  </si>
  <si>
    <t>6. nodaļa</t>
  </si>
  <si>
    <t>10. nodaļa</t>
  </si>
  <si>
    <r>
      <t xml:space="preserve">CMS serveris (backup), </t>
    </r>
    <r>
      <rPr>
        <i/>
        <sz val="11"/>
        <color theme="1"/>
        <rFont val="Times New Roman"/>
        <family val="1"/>
        <charset val="186"/>
      </rPr>
      <t>ja attiecināms</t>
    </r>
  </si>
  <si>
    <t>Atbilstoši MK noteikumu Nr. 397 "Minimālās kiberdrošības prasības" 94.punkta noteikumiem, Pretendentam un tehniskā resursa ražotājam ir jāatbilst šādām prasībām:
94.1. juridiska persona, kura atbilst šādām prasībām:
94.1.1. tā ir reģistrēta NATO, Eiropas Savienības vai EBTA dalībvalstī vai NATO Indijas un Klusā okeāna reģiona sadarbības valstī (turpmāk – IP4 valsts);
94.1.2. tās valde un padome sastāv no fiziskām personām, kuras ir NATO, Eiropas Savienības vai EBTA dalībvalstu vai IP4 valstu pilsoņi;
94.1.3. tās patiesais labuma guvējs ir NATO, Eiropas Savienības vai EBTA dalībvalsts vai IP4 valsts pilsonis (ja saskaņā ar Noziedzīgi iegūtu līdzekļu legalizācijas un terorisma un proliferācijas finansēšanas novēršanas likumu patieso labuma guvēju ir iespējams noskaidrot);
94.1.4. tās dalībnieki un kapitāla daļu īpašnieki (turētāji) ir juridiskas personas, kuras ir reģistrētas NATO, Eiropas Savienības, EBTA dalībvalstī vai IP4 valstī, vai fiziskas personas, kuras ir NATO, Eiropas Savienības vai EBTA dalībvalsts vai IP4 valsts pilsoņi;
94.2. fiziska persona, kura ir NATO, Eiropas Savienības vai EBTA dalībvalsts vai IP4 valsts pilsonis.</t>
  </si>
  <si>
    <t>1.14.</t>
  </si>
  <si>
    <t>Stiprinājumi</t>
  </si>
  <si>
    <t>1.15.</t>
  </si>
  <si>
    <t>Centrālās monitorēšanas sistēmas darba stacijas tehniskās prasības:</t>
  </si>
  <si>
    <t>Visu vitālo funkciju parametru skaitlisko datu (Elpošanas frekvence, sirdsdarbības frekvence, O2 saturācija, Temperatūra, asinsspiediens) sūtīšana uz HIS notiek automātiski un tiek apkopota konkrētā pacienta pediatriskās agrīnās brīdināšanas skalas (PABS) kopsavilkuma tabulā. Tiek nodrošināts sadarbībā ar HIS uzturētāju.</t>
  </si>
  <si>
    <t>Lietotājam iespējams definēt datu sūtīšanas biežumu vismaz diapazonā no 1-4 h.</t>
  </si>
  <si>
    <t>Nosaukums: centrālā monitorēšanas sistēma, programmatūra, serveru risinājums un darba stacijas</t>
  </si>
  <si>
    <t>Sistēma nodrošina vienotu Slimnīcas centrālās pacientu monitorēšanas sistēmu stacionāra pacientu vitālo funkciju centralizētai monitorēšanai, attālinātai uzraudzībai un trauksmju pārvaldībai no nodaļu darba stacijām.</t>
  </si>
  <si>
    <t>Centrālās monitorēšanas sistēmas (CMS) tehniskās prasības:</t>
  </si>
  <si>
    <t xml:space="preserve">Sistēma nodrošina pieslēgto pacientu monitoru klīnisko datu reģistrēšanu, glabāšanu un attēlošanu, tai skaitā, reāllaika līknes, skaitliskos parametrus un trauksmes. </t>
  </si>
  <si>
    <t>Sistēma nodrošina reāllaika fizioloģisko līkņu, skaitlisko parametru un trauksmju attēlošanu ar minimālu, klīniskai lietošanai piemērotu datu pārraides aizturi.</t>
  </si>
  <si>
    <t>Sistēma nodrošina skaņas un vizuālus trauksmju paziņojumus.</t>
  </si>
  <si>
    <t>Trauksmes tiek vizuāli kodētas atbilstoši to prioritātei.</t>
  </si>
  <si>
    <t>Sistēmā vienlaicīgi iespējams monitorēt ne mazāk kā 56 pacientus.</t>
  </si>
  <si>
    <t>Sistēmas vispārējās prasības:</t>
  </si>
  <si>
    <t>Pacientu datu attēlošana:</t>
  </si>
  <si>
    <t>Komunikācijas pārrāvuma gadījumā sistēma automātiski atjauno savienojumu ar centrālo serveri.</t>
  </si>
  <si>
    <t>Sistēma nodrošina iespēju konfigurēt pacientu attēlojuma zonu izkārtojumu atbilstoši konkrētās nodaļas darba organizācijai.</t>
  </si>
  <si>
    <t>Pacienta monitors var tikt vienlaikus attēlots vairākās darba stacijās.</t>
  </si>
  <si>
    <t>Dienas stacionārs</t>
  </si>
  <si>
    <t>Klīnisko datu glabāšana un pārskatīšana</t>
  </si>
  <si>
    <t>Sistēma nodrošina saglabāto datu pārskatīšanu pēc pacienta, datuma, laika, parametra, trauksmes vai notikuma.</t>
  </si>
  <si>
    <t>Pacientu un lietotāju pārvaldība:</t>
  </si>
  <si>
    <t>Intensīvās terapijas vai citai Pasūtītāja noteiktai attēlošanas darba stacijai sistēma nodrošina iespēju vienlaikus pārraudzīt ne mazāk kā 32 pacientus, izmantojot vienu vai vairākus darba stacijas displejus, ar iespēju paplašināt vismaz līdz 64 pacientiem uz viena displeja</t>
  </si>
  <si>
    <t>Trauksmju pārvaldība</t>
  </si>
  <si>
    <t>Sistēma nodrošina trauksmju attēlošanu un pārvaldību no centrālās darba stacijas.</t>
  </si>
  <si>
    <t xml:space="preserve">Atbilstoši lietotājam piešķirtajām tiesībām un piedāvātās sistēmas funkcionalitātei jābūt iespējai: </t>
  </si>
  <si>
    <t>mainīt trauksmju robežas;</t>
  </si>
  <si>
    <t>aktivizēt un deaktivizēt atsevišķas trauksmes;</t>
  </si>
  <si>
    <t>apstiprināt vai apklusināt trauksmes;</t>
  </si>
  <si>
    <t>pārskatīt aktīvās un vēsturiskās trauksmes;</t>
  </si>
  <si>
    <t>konfigurēt aritmijas parametru trauksmes.</t>
  </si>
  <si>
    <t>Sistēma nodrošina automātisku vai lietotāja konfigurējamu dienas un nakts skaņas skaļuma režīmu.</t>
  </si>
  <si>
    <t>Trauksmju pārvaldības funkcionalitāte nedrīkst samazināt pacientu monitoros noteikto klīniskās drošības līmeni.</t>
  </si>
  <si>
    <t>Pēc monitorēšanas epizodes pabeigšanas sistēmā ne mazāk kā 7 dienas jābūt pieejamai vismaz pēdējo 24 stundu pacienta monitorēšanas informācijai.</t>
  </si>
  <si>
    <t>Sistēma nodrošina klīnisko atskaišu ģenerēšanu pēc lietotāja pieprasījuma vai iepriekš definētā laikā.</t>
  </si>
  <si>
    <t>Sistēma nodrošina lietotāju tiesību konfigurēšanu vismaz šādā apjomā:</t>
  </si>
  <si>
    <t>piekļuve noteiktas nodaļas pacientiem</t>
  </si>
  <si>
    <t>piekļuve vairāku nodaļu pacientiem</t>
  </si>
  <si>
    <t>piekļuve visiem sistēmas pacientiem</t>
  </si>
  <si>
    <t>pacientu pieteikšana un izrakstīšana</t>
  </si>
  <si>
    <t>trauksmju robežu un citu klīnisko iestatījumu maiņa</t>
  </si>
  <si>
    <t>sistēmas administrēšana</t>
  </si>
  <si>
    <t>Sistēma nodrošina pacientu pieteikšanu, datu aktualizēšanu un izrakstīšanu, funkcija pieejama gan ārstiem, gan māsām.</t>
  </si>
  <si>
    <t>Darba stacija nodrošina tai definēto pacientu monitoru datu attēlošanu reāllaikā, ietverot:</t>
  </si>
  <si>
    <t>fizioloģiskās līknes;</t>
  </si>
  <si>
    <t>skaitliskos parametrus;</t>
  </si>
  <si>
    <t>skaņas trauksmes;</t>
  </si>
  <si>
    <t>vizuālās trauksmes;</t>
  </si>
  <si>
    <t>Darba stacija ir pieslēgta centrālajam serverim vai serveru sistēmai.</t>
  </si>
  <si>
    <t>Atbilstoši piedāvātās sistēmas funkcionalitātei un lietotāja tiesībām no darba stacijas jābūt iespējams attālināti veikt vismaz šādas darbības:</t>
  </si>
  <si>
    <t>mainīt pacientu monitora trauksmju robežas;</t>
  </si>
  <si>
    <t>konfigurēt aritmijas parametrus;</t>
  </si>
  <si>
    <t>uzsākt vai apturēt neinvazīvā asinsspiediena mērījumu;</t>
  </si>
  <si>
    <t>aktivizēt vai deaktivizēt pacienta monitora atbalstītās funkcijas;</t>
  </si>
  <si>
    <t>tastatūra</t>
  </si>
  <si>
    <t>pele</t>
  </si>
  <si>
    <t>attālināti monitorējama nepārtrauktās barošanas iekārta jeb UPS</t>
  </si>
  <si>
    <t>dators, kas atbilst CMS ražotāja noteiktajām prasībām, ja tādas ir</t>
  </si>
  <si>
    <t>Datu pārraide slimnīcas tīklā iespējama arī ar WiFi savienojumu</t>
  </si>
  <si>
    <t>1.2.13.</t>
  </si>
  <si>
    <t>Svars ar akumulatoru, piederumiem nav lielāks par 1,9 kg</t>
  </si>
  <si>
    <t>Elpošanas līkni iespējams attēlot vismaz divos ātrumos</t>
  </si>
  <si>
    <t>Mobils statīvs uz riteņiem, vismaz viens no tiem aprīkots ar bremzi</t>
  </si>
  <si>
    <t>Stiprinājums pie sliedes</t>
  </si>
  <si>
    <t>Stiprinājums pie I/V statīva</t>
  </si>
  <si>
    <t>Zemāk, papildinot rindas, norādīt citus iespējamos stiprinājumu veidus, ja attiecināms:</t>
  </si>
  <si>
    <t>1.14.1.</t>
  </si>
  <si>
    <t>Stiprinājums pie gultas malas</t>
  </si>
  <si>
    <t>Nodrošināms, izmantojot integrētu vai pievienojamu mērījumu moduli</t>
  </si>
  <si>
    <r>
      <t>Mērāmie parametri: izelpas beigu CO2 (etCO</t>
    </r>
    <r>
      <rPr>
        <vertAlign val="subscript"/>
        <sz val="11"/>
        <color rgb="FF000000"/>
        <rFont val="Times New Roman"/>
        <family val="1"/>
        <charset val="186"/>
      </rPr>
      <t>2</t>
    </r>
    <r>
      <rPr>
        <sz val="11"/>
        <color rgb="FF000000"/>
        <rFont val="Times New Roman"/>
        <family val="1"/>
        <charset val="186"/>
      </rPr>
      <t>), ieelpas CO2 (FiCO</t>
    </r>
    <r>
      <rPr>
        <vertAlign val="subscript"/>
        <sz val="11"/>
        <color rgb="FF000000"/>
        <rFont val="Times New Roman"/>
        <family val="1"/>
        <charset val="186"/>
      </rPr>
      <t>2</t>
    </r>
    <r>
      <rPr>
        <sz val="11"/>
        <color rgb="FF000000"/>
        <rFont val="Times New Roman"/>
        <family val="1"/>
        <charset val="186"/>
      </rPr>
      <t>) un elpošanas frekvence no elpceļiem (awRR)</t>
    </r>
  </si>
  <si>
    <r>
      <t>CO</t>
    </r>
    <r>
      <rPr>
        <vertAlign val="subscript"/>
        <sz val="11"/>
        <rFont val="Times New Roman"/>
        <family val="1"/>
        <charset val="186"/>
      </rPr>
      <t>2</t>
    </r>
    <r>
      <rPr>
        <sz val="11"/>
        <rFont val="Times New Roman"/>
        <family val="1"/>
        <charset val="186"/>
      </rPr>
      <t xml:space="preserve"> mērījumu izšķirtspēja ≤ 1 mmHg</t>
    </r>
  </si>
  <si>
    <t>Mērījumus iespējams veikt gan intubētiem, gan neintubētiem pacientiem</t>
  </si>
  <si>
    <r>
      <t>CO</t>
    </r>
    <r>
      <rPr>
        <vertAlign val="subscript"/>
        <sz val="11"/>
        <rFont val="Times New Roman"/>
        <family val="1"/>
        <charset val="186"/>
      </rPr>
      <t>2</t>
    </r>
    <r>
      <rPr>
        <sz val="11"/>
        <rFont val="Times New Roman"/>
        <family val="1"/>
        <charset val="186"/>
      </rPr>
      <t xml:space="preserve"> mērījumu diapazons vismaz 0-99 mmHg</t>
    </r>
  </si>
  <si>
    <t>1.12.1.</t>
  </si>
  <si>
    <t>1.12.6.</t>
  </si>
  <si>
    <t>1.12.7.</t>
  </si>
  <si>
    <t>1.13.3.</t>
  </si>
  <si>
    <t>1.15.1.</t>
  </si>
  <si>
    <t>1.15.2.</t>
  </si>
  <si>
    <t>1.15.3.</t>
  </si>
  <si>
    <t>1.15.4.</t>
  </si>
  <si>
    <t>1.15.5.</t>
  </si>
  <si>
    <t>1.16.1.</t>
  </si>
  <si>
    <t>1.16.2.</t>
  </si>
  <si>
    <t>1.17.</t>
  </si>
  <si>
    <t>1.8.</t>
  </si>
  <si>
    <t>1.16.</t>
  </si>
  <si>
    <t xml:space="preserve">Skābekla saturācijas un pulsa mērīšanas funkcija: </t>
  </si>
  <si>
    <t>Skābekla saturācijas un pulsa mērīšana ar Masimo SET tehnoloģiju</t>
  </si>
  <si>
    <r>
      <t>Modifikācija: papildus CO</t>
    </r>
    <r>
      <rPr>
        <vertAlign val="subscript"/>
        <sz val="11"/>
        <color rgb="FF000000"/>
        <rFont val="Times New Roman"/>
        <family val="1"/>
        <charset val="186"/>
      </rPr>
      <t xml:space="preserve">2 </t>
    </r>
    <r>
      <rPr>
        <sz val="11"/>
        <color rgb="FF000000"/>
        <rFont val="Times New Roman"/>
        <family val="1"/>
        <charset val="186"/>
      </rPr>
      <t>mērīšanas funkcija</t>
    </r>
  </si>
  <si>
    <r>
      <t>CO</t>
    </r>
    <r>
      <rPr>
        <sz val="9"/>
        <color theme="1"/>
        <rFont val="Times New Roman"/>
        <family val="1"/>
        <charset val="186"/>
      </rPr>
      <t xml:space="preserve">2 </t>
    </r>
    <r>
      <rPr>
        <sz val="11"/>
        <color theme="1"/>
        <rFont val="Times New Roman"/>
        <family val="1"/>
        <charset val="186"/>
      </rPr>
      <t>mērīšana:</t>
    </r>
  </si>
  <si>
    <t>Mazais izmērs (aptuveni 200x150x100)</t>
  </si>
  <si>
    <t>Lielais izmērs (aptuveni 300x200x180)</t>
  </si>
  <si>
    <t>Pacientu monitors</t>
  </si>
  <si>
    <t>Centrālā monitorēšanas sistēma</t>
  </si>
  <si>
    <t>Attēlošanas sistēma</t>
  </si>
  <si>
    <t>ITN</t>
  </si>
  <si>
    <t>21. nodaļa</t>
  </si>
  <si>
    <t>Vēlama iespēja automātiski iegūt datus par sistēmas lietojuma/statistikas datiem, ja pieejami</t>
  </si>
  <si>
    <t>visas CMS darbībai nepieciešamās programmatūras un licences</t>
  </si>
  <si>
    <t>visi nepieciešamie kabeļi sistēmas barošanas un datu pārraides tīkla izveides nodrošināšanai</t>
  </si>
  <si>
    <r>
      <t xml:space="preserve">Pieaugušo daudzreizlietojams, </t>
    </r>
    <r>
      <rPr>
        <i/>
        <sz val="11"/>
        <rFont val="Times New Roman"/>
        <family val="1"/>
        <charset val="186"/>
      </rPr>
      <t>klipša veida</t>
    </r>
  </si>
  <si>
    <t>Vienreizlietojamas līmlentas rullis</t>
  </si>
  <si>
    <t>Jaundzimušo, aptinamais (ar vienreizlietojamu līmlentu)</t>
  </si>
  <si>
    <r>
      <t>Norādīt risinājumu, kā tiek nodrošināti CO</t>
    </r>
    <r>
      <rPr>
        <vertAlign val="subscript"/>
        <sz val="12"/>
        <color theme="1"/>
        <rFont val="Times New Roman"/>
        <family val="1"/>
        <charset val="186"/>
      </rPr>
      <t>2</t>
    </r>
    <r>
      <rPr>
        <sz val="12"/>
        <color theme="1"/>
        <rFont val="Times New Roman"/>
        <family val="1"/>
        <charset val="186"/>
      </rPr>
      <t xml:space="preserve"> mērījumi - norādīt visu nepieciešamo komplektāciju, savienojumus, piederumus.</t>
    </r>
  </si>
  <si>
    <t>Daudzreizlietojama zonde temperatūras mērīšanai padusē, lielā</t>
  </si>
  <si>
    <t>Daudzreizlietojama zonde temperatūras mērīšanai padusē, mazā</t>
  </si>
  <si>
    <t>1.14.2.</t>
  </si>
  <si>
    <t>Pieaugušo kaniles, neintubētiem pacientiem</t>
  </si>
  <si>
    <t>Pediatriskās kaniles, neintubētiem pacientiem</t>
  </si>
  <si>
    <t>Pieaugušo kaniles, intubētiem pacientiem</t>
  </si>
  <si>
    <t>Pediatriskās kaniles, intubētiem pacientiem</t>
  </si>
  <si>
    <r>
      <t>Kabelis savienojošais SpO</t>
    </r>
    <r>
      <rPr>
        <vertAlign val="subscript"/>
        <sz val="11"/>
        <rFont val="Times New Roman"/>
        <family val="1"/>
        <charset val="186"/>
      </rPr>
      <t>2</t>
    </r>
    <r>
      <rPr>
        <sz val="11"/>
        <rFont val="Times New Roman"/>
        <family val="1"/>
        <charset val="186"/>
      </rPr>
      <t xml:space="preserve">, daudzreizlietojams, garums vismaz 3m, </t>
    </r>
    <r>
      <rPr>
        <i/>
        <sz val="11"/>
        <rFont val="Times New Roman"/>
        <family val="1"/>
        <charset val="186"/>
      </rPr>
      <t>ja attiecināms</t>
    </r>
  </si>
  <si>
    <t>Sensors pieaugušo, daudzreizlietojams, ja attiecināms</t>
  </si>
  <si>
    <t>Sensors pediatriskais, daudzreizlietojams, ja attiecināms</t>
  </si>
  <si>
    <t>1.15.6.</t>
  </si>
  <si>
    <t>1.15.7.</t>
  </si>
  <si>
    <t>1.16.3.</t>
  </si>
  <si>
    <t>1.16.4.</t>
  </si>
  <si>
    <t>1.16.5.</t>
  </si>
  <si>
    <t>1.17.1.</t>
  </si>
  <si>
    <t>1.17.2.</t>
  </si>
  <si>
    <t>1.18.</t>
  </si>
  <si>
    <r>
      <t xml:space="preserve">Pieaugušo daudzreizlietojams, </t>
    </r>
    <r>
      <rPr>
        <i/>
        <sz val="8"/>
        <rFont val="Times New Roman"/>
        <family val="1"/>
        <charset val="186"/>
      </rPr>
      <t>klipša veida</t>
    </r>
  </si>
  <si>
    <r>
      <t xml:space="preserve">Pediatriskais daudreizlietojams, </t>
    </r>
    <r>
      <rPr>
        <i/>
        <sz val="8"/>
        <rFont val="Times New Roman"/>
        <family val="1"/>
        <charset val="186"/>
      </rPr>
      <t>klipša veida</t>
    </r>
  </si>
  <si>
    <r>
      <t>Kabelis savienojošais SpO</t>
    </r>
    <r>
      <rPr>
        <vertAlign val="subscript"/>
        <sz val="8"/>
        <rFont val="Times New Roman"/>
        <family val="1"/>
        <charset val="186"/>
      </rPr>
      <t>2</t>
    </r>
    <r>
      <rPr>
        <sz val="8"/>
        <rFont val="Times New Roman"/>
        <family val="1"/>
        <charset val="186"/>
      </rPr>
      <t xml:space="preserve">, daudzreizlietojams, garums vismaz 3m, </t>
    </r>
    <r>
      <rPr>
        <i/>
        <sz val="8"/>
        <rFont val="Times New Roman"/>
        <family val="1"/>
        <charset val="186"/>
      </rPr>
      <t>ja attiecināms</t>
    </r>
  </si>
  <si>
    <r>
      <t>CO</t>
    </r>
    <r>
      <rPr>
        <sz val="8"/>
        <color theme="1"/>
        <rFont val="Times New Roman"/>
        <family val="1"/>
        <charset val="186"/>
      </rPr>
      <t>2 mērīšana:</t>
    </r>
  </si>
  <si>
    <r>
      <t>Kabelis savienojošais CO</t>
    </r>
    <r>
      <rPr>
        <vertAlign val="subscript"/>
        <sz val="8"/>
        <rFont val="Times New Roman"/>
        <family val="1"/>
        <charset val="186"/>
      </rPr>
      <t>2</t>
    </r>
    <r>
      <rPr>
        <sz val="8"/>
        <rFont val="Times New Roman"/>
        <family val="1"/>
        <charset val="186"/>
      </rPr>
      <t xml:space="preserve">, daudzreizlietojams </t>
    </r>
    <r>
      <rPr>
        <i/>
        <sz val="8"/>
        <rFont val="Times New Roman"/>
        <family val="1"/>
        <charset val="186"/>
      </rPr>
      <t>ja attiecināms</t>
    </r>
  </si>
  <si>
    <r>
      <t xml:space="preserve">Sensors pieaugušo, daudzreizlietojams, </t>
    </r>
    <r>
      <rPr>
        <i/>
        <sz val="11"/>
        <rFont val="Times New Roman"/>
        <family val="1"/>
        <charset val="186"/>
      </rPr>
      <t>ja attiecināms</t>
    </r>
  </si>
  <si>
    <r>
      <t>Kabelis savienojošais CO</t>
    </r>
    <r>
      <rPr>
        <vertAlign val="subscript"/>
        <sz val="11"/>
        <rFont val="Times New Roman"/>
        <family val="1"/>
        <charset val="186"/>
      </rPr>
      <t>2</t>
    </r>
    <r>
      <rPr>
        <sz val="11"/>
        <rFont val="Times New Roman"/>
        <family val="1"/>
        <charset val="186"/>
      </rPr>
      <t xml:space="preserve">, daudzreizlietojams, </t>
    </r>
    <r>
      <rPr>
        <i/>
        <sz val="11"/>
        <rFont val="Times New Roman"/>
        <family val="1"/>
        <charset val="186"/>
      </rPr>
      <t>ja attiecināms</t>
    </r>
  </si>
  <si>
    <r>
      <t xml:space="preserve">Sensors pediatriskais, daudzreizlietojams, </t>
    </r>
    <r>
      <rPr>
        <i/>
        <sz val="11"/>
        <rFont val="Times New Roman"/>
        <family val="1"/>
        <charset val="186"/>
      </rPr>
      <t>ja attiecināms</t>
    </r>
  </si>
  <si>
    <t>Nosaukums: Modifikācija: papildus CO2 mērīšanas funkcija</t>
  </si>
  <si>
    <t>Modifikācija: papildus CO2 mērīšanas funkcija</t>
  </si>
  <si>
    <t>2. pozīcija</t>
  </si>
  <si>
    <t>Sistēmai jābūt paplašināmai, lai nākotnē pievienotu jaunus monitorus bez esošās CMS nomaiņas.</t>
  </si>
  <si>
    <t>Norādīt maksimālo pacientu monitoru skaitu, darba staciju skaitu:</t>
  </si>
  <si>
    <t>Lietotājs var konfigurēt katra pacienta zonu, izvēloties attēlojamās līknes, līkņu skaitu, vēlams līkņu izmērus un skaitlisko parametru izvietojumu.</t>
  </si>
  <si>
    <t>Sistēma nodrošina reāllaika fizioloģisko līkņu, skaitlisko parametru un trauksmju attēlošanu ne mazāk kā 16 pacientiem vienlaikus uz viena displeja</t>
  </si>
  <si>
    <t>Sistēma atbalsta vismaz viena papildus displeja pieslēgumu katrai darba stacijai</t>
  </si>
  <si>
    <r>
      <t>Sistēma nodrošina ne mazāk kā 5 dienu nepārtrauktu pacienta informācijas glabāšanu katram pacientam ietverot: pilna apjoma fizioloģiskās līknes (</t>
    </r>
    <r>
      <rPr>
        <i/>
        <sz val="11"/>
        <rFont val="Times New Roman"/>
        <family val="1"/>
        <charset val="186"/>
      </rPr>
      <t>full-disclosure</t>
    </r>
    <r>
      <rPr>
        <sz val="11"/>
        <rFont val="Times New Roman"/>
        <family val="1"/>
        <charset val="186"/>
      </rPr>
      <t>), skaitliskos parametrus, trauksmes un notikumus.</t>
    </r>
  </si>
  <si>
    <t>Sistēma nodrošina datu un atskaišu eksportu vismaz PDF/CSV formātā vai citā plaši izmantojamā formātā</t>
  </si>
  <si>
    <t>Norādīt formātu:</t>
  </si>
  <si>
    <t>Pacienta monitoru attālināta vadība no centrālās stacijas</t>
  </si>
  <si>
    <t>Norādīt kādas funkcijas:</t>
  </si>
  <si>
    <t>Informatīvs plānotais pacientu monitoru un CMS izvietojums</t>
  </si>
  <si>
    <t>Nodaļa</t>
  </si>
  <si>
    <t>Kopā:</t>
  </si>
  <si>
    <t>2.</t>
  </si>
  <si>
    <t>2.1.</t>
  </si>
  <si>
    <t>2.1.1.</t>
  </si>
  <si>
    <t>2.1.2.</t>
  </si>
  <si>
    <t>2.2.</t>
  </si>
  <si>
    <t>2.3.</t>
  </si>
  <si>
    <t>2.3.1.</t>
  </si>
  <si>
    <t>2.3.2.</t>
  </si>
  <si>
    <t>2.3.3.</t>
  </si>
  <si>
    <t>2.3.4.</t>
  </si>
  <si>
    <t>2.3.5.</t>
  </si>
  <si>
    <t>2.4.</t>
  </si>
  <si>
    <t>2.4.1.</t>
  </si>
  <si>
    <t>2.4.2.</t>
  </si>
  <si>
    <t>2.4.3.</t>
  </si>
  <si>
    <t>2.4.4.</t>
  </si>
  <si>
    <t>2.4.5.</t>
  </si>
  <si>
    <t>2.5.</t>
  </si>
  <si>
    <t>2.5.1.</t>
  </si>
  <si>
    <t>2.5.2.</t>
  </si>
  <si>
    <t>2.5.3.</t>
  </si>
  <si>
    <t>2.5.4.</t>
  </si>
  <si>
    <t>2.5.5.</t>
  </si>
  <si>
    <t>2.6.</t>
  </si>
  <si>
    <t>2.6.1.</t>
  </si>
  <si>
    <t>2.6.2.</t>
  </si>
  <si>
    <t>2.6.3.</t>
  </si>
  <si>
    <t>2.6.4.</t>
  </si>
  <si>
    <t>2.6.5.</t>
  </si>
  <si>
    <t>2.7.</t>
  </si>
  <si>
    <t>2.7.1.</t>
  </si>
  <si>
    <t>2.8.</t>
  </si>
  <si>
    <t>2.8.1.</t>
  </si>
  <si>
    <t>2.9.</t>
  </si>
  <si>
    <t>2.9.1.</t>
  </si>
  <si>
    <t>Savietojamība ar Slimnīcas informācijas sistēmu "Andromeda":</t>
  </si>
  <si>
    <t>2.9.2.</t>
  </si>
  <si>
    <t>2.9.3.</t>
  </si>
  <si>
    <t>2.9.4.</t>
  </si>
  <si>
    <t>2.9.5.</t>
  </si>
  <si>
    <t>2.10.</t>
  </si>
  <si>
    <t>2.10.1.</t>
  </si>
  <si>
    <t>2.10.2.</t>
  </si>
  <si>
    <t>2.10.3.</t>
  </si>
  <si>
    <t>2.10.4.</t>
  </si>
  <si>
    <t>2.10.5.</t>
  </si>
  <si>
    <t>2.10.6.</t>
  </si>
  <si>
    <t>2.10.7.</t>
  </si>
  <si>
    <t>2.10.8.</t>
  </si>
  <si>
    <t>2.10.9.</t>
  </si>
  <si>
    <t>2.11.</t>
  </si>
  <si>
    <t>2.11.1.</t>
  </si>
  <si>
    <t>2.11.2.</t>
  </si>
  <si>
    <t>2.11.3.</t>
  </si>
  <si>
    <t>2.11.4.</t>
  </si>
  <si>
    <t>2.11.5.</t>
  </si>
  <si>
    <t>2.12.</t>
  </si>
  <si>
    <t>Centrālās monitorēšanas sistēmas darba stacijas</t>
  </si>
  <si>
    <t>Centrālās monitorēšanas sistēma</t>
  </si>
  <si>
    <t>2.2. pozīcija</t>
  </si>
  <si>
    <t>1.8. pozīcija</t>
  </si>
  <si>
    <t>2.12.1.</t>
  </si>
  <si>
    <t>2.12.2.</t>
  </si>
  <si>
    <t>2.12.3.</t>
  </si>
  <si>
    <t>2.12.4.</t>
  </si>
  <si>
    <t>2.12.5.</t>
  </si>
  <si>
    <t>2.13.</t>
  </si>
  <si>
    <t>2.13.1.</t>
  </si>
  <si>
    <t>2.13.2.</t>
  </si>
  <si>
    <t>2.13.3</t>
  </si>
  <si>
    <t>2.13.4.</t>
  </si>
  <si>
    <t>2.13.5.</t>
  </si>
  <si>
    <t>2.13.6.</t>
  </si>
  <si>
    <t>2.13.7.</t>
  </si>
  <si>
    <t>Iepirkuma priekšmets ir sadalīts 2 pozīcijās. Pretendentam piedāvājums jāiesniedz par abām iepirkuma pozīcijām pilnā apjomā. Piedāvājumi tiek vērtēti par abām pozīcijām kopā, un līguma slēgšanas tiesības par abām pozīcijām kopā tiek piešķirtas vienam pretendentam.</t>
  </si>
  <si>
    <t>Saimnieciski visizdevīgākā piedāvājuma vērtēšanai norādāmā papildus informācija</t>
  </si>
  <si>
    <t>ĪPATSVARS</t>
  </si>
  <si>
    <t xml:space="preserve">Saimnieciski visizdevīgākā piedāvājuma vērtēšanai norādāmā papildus informācija 
Pretendenta piedāvājums, atsauce uz informatīvo materiālu vai ražotāja apliecinājumu </t>
  </si>
  <si>
    <t>B</t>
  </si>
  <si>
    <t>C</t>
  </si>
  <si>
    <t>Daļa</t>
  </si>
  <si>
    <t>VĒRTĒŠANAS KRITĒRIJI</t>
  </si>
  <si>
    <t>A</t>
  </si>
  <si>
    <t>Vērtējamā summa</t>
  </si>
  <si>
    <t>Preces paredzamais lietošanas ilgums</t>
  </si>
  <si>
    <t xml:space="preserve">Komisija katrā daļā piešķir īpatsvaru (punktu skaitu), šādā kārtībā:
1) A (Vērtējamā summa) un C (Elektroenerģijas patēriņš) daļai - viszemākajai vērtība tiek piešķirts maksimālais punktu skaits.  Ja piedāvājumā nav norādīta informācija par elektroenerģijas patēriņu tiek piešķirti 0 punkti. Ja tiek norādīts elektroenerģijas patēriņa diapazons, punktu piešķiršanai tiek izmantota augstākā vērtība.
2) Nākamās vērtības A (Vērtējamā summa) un C (Elektroenerģijas patēriņš) daļai tiek aprēķinātas proporcionāli
A vai C = (A vai C zemākā iesniegtā vērtība no visiem pretendentiem )/(faktiskā iesniegtā vērtība konkrētajam pretendentam) x Piešķiramais punktu skaits. 
3) B (Preces ražotāja noteiktais preces paredzamais lietošanas ilgums) daļai - vislielākajai vērtības tiek piešķirts maksimālais punktu skaits. Ja piedāvājumā nav norādīta informācija par preces lietošanas ilgumu tiek pieņemts, ka lietošanas ilgums ir noteiktais garantijas laiks. Ja tiek norādīts paredzamā lietošanas ilguma diapazons, punktu piešķiršanai tiek izmantota zemākā vērtība. 
4) Nākamās vērtības B (Preces ražotāja noteiktais preces maksimālais lietošanas ilgums) daļai tiek aprēķinātas proporcionāli B = (faktiskā iesniegtā vērtība konkrētajam pretendentam)/(B augstākā iesniegtā vērtība no visiem pretendentiem ) x Piešķiramais punktu skaits. 
</t>
  </si>
  <si>
    <r>
      <t>Jānorāda Preces ražotāja noteiktais elektroenerģijas patēriņš (</t>
    </r>
    <r>
      <rPr>
        <i/>
        <sz val="11"/>
        <color theme="1"/>
        <rFont val="Times New Roman"/>
        <family val="1"/>
        <charset val="186"/>
      </rPr>
      <t>voltampēros</t>
    </r>
    <r>
      <rPr>
        <sz val="11"/>
        <color theme="1"/>
        <rFont val="Times New Roman"/>
        <family val="1"/>
        <charset val="186"/>
      </rPr>
      <t xml:space="preserve"> (VA) vai </t>
    </r>
    <r>
      <rPr>
        <i/>
        <sz val="11"/>
        <color theme="1"/>
        <rFont val="Times New Roman"/>
        <family val="1"/>
        <charset val="186"/>
      </rPr>
      <t>vatos</t>
    </r>
    <r>
      <rPr>
        <sz val="11"/>
        <color theme="1"/>
        <rFont val="Times New Roman"/>
        <family val="1"/>
        <charset val="186"/>
      </rPr>
      <t xml:space="preserve"> (W)) darba režīmā atbilstoši tabulā  Informatīvs plānotais pacientu monitoru un CMS izvietojums norādītajam pacientu monitoru un CMS skaitam, kā arī servera</t>
    </r>
  </si>
  <si>
    <t>2. pozīcija - Centrālā monitorēšanas sistēma, programmatūra, serveru risinājums un darba stacijas</t>
  </si>
  <si>
    <t>2.3.6.</t>
  </si>
  <si>
    <t>2.3.7.</t>
  </si>
  <si>
    <t>2.3.8.</t>
  </si>
  <si>
    <t>2.5.6.</t>
  </si>
  <si>
    <t>2.5.7.</t>
  </si>
  <si>
    <t>2.5.8.</t>
  </si>
  <si>
    <t>2.5.9.</t>
  </si>
  <si>
    <t>2.7.2.</t>
  </si>
  <si>
    <t>2.7.3.</t>
  </si>
  <si>
    <t>2.7.4.</t>
  </si>
  <si>
    <t>2.7.5.</t>
  </si>
  <si>
    <t>2.7.6.</t>
  </si>
  <si>
    <t>2.7.7.</t>
  </si>
  <si>
    <t>2.7.8.</t>
  </si>
  <si>
    <t>2.7.9.</t>
  </si>
  <si>
    <t>2.11.6.</t>
  </si>
  <si>
    <t>2.11.7.</t>
  </si>
  <si>
    <t>2.11.8.</t>
  </si>
  <si>
    <t>2.11.9.</t>
  </si>
  <si>
    <t>2.11.10.</t>
  </si>
  <si>
    <t>2.11.11.</t>
  </si>
  <si>
    <t>2.11.12.</t>
  </si>
  <si>
    <t>2.11.13.</t>
  </si>
  <si>
    <t>2.11.14.</t>
  </si>
  <si>
    <t>2.13.8.</t>
  </si>
  <si>
    <t>2.13.9.</t>
  </si>
  <si>
    <t>2.13.10.</t>
  </si>
  <si>
    <t>2.13.11.</t>
  </si>
  <si>
    <t>2.13.12.</t>
  </si>
  <si>
    <t>2.14.</t>
  </si>
  <si>
    <t>2.14.1.</t>
  </si>
  <si>
    <t>2.14.2.</t>
  </si>
  <si>
    <t>2.14.3.</t>
  </si>
  <si>
    <t>2.14.4.</t>
  </si>
  <si>
    <t>2.14.5.</t>
  </si>
  <si>
    <t>2.14.6.</t>
  </si>
  <si>
    <t>2.14.7.</t>
  </si>
  <si>
    <t>2.13. pozīcija</t>
  </si>
  <si>
    <t>Sistēmā var konfigurēt katras darba stacijas piekļuvi tai piesaistīto nodaļu un pacientu datiem, vienlaikus nodrošinot iespēju noteiktām autorizētām darba stacijām un lietotājiem pārraudzīt vairāku nodaļu vai visu sistēmai pieslēgto pacientu datus.</t>
  </si>
  <si>
    <t>Piegādātājs nodrošina piekļuvi testa sistēmas aplikācijai, lai ir iespējams pārbaudīt integrācijas darbību, kā arī logu pārvaldībai, lai redzētu veiksmīgo/neveiksmīgo datu apmaiņas  paziņojumus.</t>
  </si>
  <si>
    <t>Komplektācija</t>
  </si>
  <si>
    <t>2 monitoriem ar diagonāli ne mazāku par 21", kas atbilst CMS ražotāja noteiktajām prasībām, ja tādas ir</t>
  </si>
  <si>
    <r>
      <t xml:space="preserve">Pediatriskais daudzreizlietojams, </t>
    </r>
    <r>
      <rPr>
        <i/>
        <sz val="11"/>
        <rFont val="Times New Roman"/>
        <family val="1"/>
        <charset val="186"/>
      </rPr>
      <t>klipša veida</t>
    </r>
  </si>
  <si>
    <t>Nododot Preci ekspluatācijā, piegādātājs nodrošina Preces uzstādīšanu, ierīces funkcionālo un elektrodrošības pārbaudi, kā arī funkciju testēšanu un ierīces kalibrēšanu(ja, uzsākot tās ekspluatāciju, tādas prasības paredzētas ierīces tehniskajā dokumentācijā), iesniedz dokumentāciju par šo darbu izpildi.</t>
  </si>
  <si>
    <t xml:space="preserve">Piegādājot preci piegādātājs veic medicīniskās ierīces lietotāja apmācību un izsniedzot apliecinošu dokumentu, kurā norāda apmācīto personu, personu, kura veikusi apmācību, un apmācības veikšanas datumu; Piegādājot preci piegādātājs veic medicīniskās ierīces tehniskajā dokumentācijā pieprasīto ierīces lietošanas vides raksturlielumu un garantētā elektroapgādes režīma pārbaudi un šo pierakstu nodošanu medicīniskās ierīces īpašniekam vai turētājam. </t>
  </si>
  <si>
    <r>
      <t>Jānorāda Preces (kopējās sistēmas) ražotāja noteiktais preču paredzamais lietošanas ilgums (</t>
    </r>
    <r>
      <rPr>
        <i/>
        <sz val="11"/>
        <color theme="1"/>
        <rFont val="Times New Roman"/>
        <family val="1"/>
        <charset val="186"/>
      </rPr>
      <t>gados</t>
    </r>
    <r>
      <rPr>
        <sz val="11"/>
        <color theme="1"/>
        <rFont val="Times New Roman"/>
        <family val="1"/>
        <charset val="186"/>
      </rPr>
      <t>)</t>
    </r>
  </si>
  <si>
    <t>∑</t>
  </si>
  <si>
    <r>
      <t xml:space="preserve">Maksimālais </t>
    </r>
    <r>
      <rPr>
        <b/>
        <sz val="11"/>
        <rFont val="Times New Roman"/>
        <family val="1"/>
        <charset val="186"/>
      </rPr>
      <t>īpatsvars</t>
    </r>
    <r>
      <rPr>
        <sz val="11"/>
        <rFont val="Times New Roman"/>
        <family val="1"/>
        <charset val="186"/>
      </rPr>
      <t xml:space="preserve"> (kopējais punktu skaits) </t>
    </r>
    <r>
      <rPr>
        <b/>
        <sz val="11"/>
        <rFont val="Times New Roman"/>
        <family val="1"/>
        <charset val="186"/>
      </rPr>
      <t>∑</t>
    </r>
    <r>
      <rPr>
        <sz val="11"/>
        <rFont val="Times New Roman"/>
        <family val="1"/>
        <charset val="186"/>
      </rPr>
      <t>=</t>
    </r>
    <r>
      <rPr>
        <b/>
        <sz val="11"/>
        <rFont val="Times New Roman"/>
        <family val="1"/>
        <charset val="186"/>
      </rPr>
      <t>A</t>
    </r>
    <r>
      <rPr>
        <sz val="11"/>
        <rFont val="Times New Roman"/>
        <family val="1"/>
        <charset val="186"/>
      </rPr>
      <t>+</t>
    </r>
    <r>
      <rPr>
        <b/>
        <sz val="11"/>
        <rFont val="Times New Roman"/>
        <family val="1"/>
        <charset val="186"/>
      </rPr>
      <t>B+C</t>
    </r>
  </si>
  <si>
    <t>Elektroenerģijas patēriņš darba režīmā</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</si>
</sst>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4" formatCode="_-* #,##0.00\ &quot;€&quot;_-;\-* #,##0.00\ &quot;€&quot;_-;_-* &quot;-&quot;??\ &quot;€&quot;_-;_-@_-"/>
    <numFmt numFmtId="164" formatCode="_-[$Ls-426]\ * #,##0.00_-;\-[$Ls-426]\ * #,##0.00_-;_-[$Ls-426]\ * &quot;-&quot;??_-;_-@_-"/>
    <numFmt numFmtId="165" formatCode="_-* #,##0.00\ [$€-426]_-;\-* #,##0.00\ [$€-426]_-;_-* &quot;-&quot;??\ [$€-426]_-;_-@_-"/>
    <numFmt numFmtId="166" formatCode="_-[$€-2]\ * #,##0.00_-;\-[$€-2]\ * #,##0.00_-;_-[$€-2]\ * &quot;-&quot;??_-;_-@_-"/>
  </numFmts>
  <fonts count="49" x14ac:knownFonts="1">
    <font>
      <sz val="11"/>
      <color theme="1"/>
      <name val="Calibri"/>
      <family val="2"/>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rgb="FF000000"/>
      <name val="Times New Roman"/>
      <family val="1"/>
      <charset val="186"/>
    </font>
    <font>
      <sz val="11"/>
      <color theme="1"/>
      <name val="Times New Roman"/>
      <family val="1"/>
      <charset val="186"/>
    </font>
    <font>
      <u/>
      <sz val="11"/>
      <color theme="10"/>
      <name val="Calibri"/>
      <family val="2"/>
      <scheme val="minor"/>
    </font>
    <font>
      <sz val="12"/>
      <color theme="1"/>
      <name val="Times New Roman"/>
      <family val="1"/>
      <charset val="186"/>
    </font>
    <font>
      <i/>
      <sz val="11"/>
      <color theme="1"/>
      <name val="Times New Roman"/>
      <family val="1"/>
      <charset val="186"/>
    </font>
    <font>
      <sz val="11"/>
      <name val="Times New Roman"/>
      <family val="1"/>
      <charset val="186"/>
    </font>
    <font>
      <b/>
      <i/>
      <sz val="11"/>
      <color rgb="FFFF0000"/>
      <name val="Times New Roman"/>
      <family val="1"/>
      <charset val="186"/>
    </font>
    <font>
      <i/>
      <u/>
      <sz val="11"/>
      <color theme="1"/>
      <name val="Times New Roman"/>
      <family val="1"/>
      <charset val="186"/>
    </font>
    <font>
      <sz val="11"/>
      <color rgb="FF000000"/>
      <name val="Calibri"/>
      <family val="2"/>
      <charset val="1"/>
    </font>
    <font>
      <sz val="11"/>
      <color theme="1"/>
      <name val="Calibri"/>
      <family val="2"/>
      <scheme val="minor"/>
    </font>
    <font>
      <b/>
      <sz val="11"/>
      <color theme="1"/>
      <name val="Times New Roman"/>
      <family val="1"/>
      <charset val="186"/>
    </font>
    <font>
      <i/>
      <sz val="12"/>
      <color theme="1"/>
      <name val="Times New Roman"/>
      <family val="1"/>
      <charset val="186"/>
    </font>
    <font>
      <sz val="10"/>
      <name val="Arial"/>
      <family val="2"/>
      <charset val="186"/>
    </font>
    <font>
      <sz val="10"/>
      <color theme="1"/>
      <name val="Times New Roman"/>
      <family val="1"/>
      <charset val="186"/>
    </font>
    <font>
      <b/>
      <sz val="11"/>
      <name val="Times New Roman"/>
      <family val="1"/>
      <charset val="186"/>
    </font>
    <font>
      <i/>
      <sz val="11"/>
      <name val="Times New Roman"/>
      <family val="1"/>
      <charset val="186"/>
    </font>
    <font>
      <b/>
      <i/>
      <sz val="11"/>
      <name val="Times New Roman"/>
      <family val="1"/>
      <charset val="186"/>
    </font>
    <font>
      <b/>
      <sz val="8"/>
      <color rgb="FF000000"/>
      <name val="Times New Roman"/>
      <family val="1"/>
      <charset val="186"/>
    </font>
    <font>
      <sz val="8"/>
      <color theme="1"/>
      <name val="Times New Roman"/>
      <family val="1"/>
      <charset val="186"/>
    </font>
    <font>
      <sz val="8"/>
      <color rgb="FF000000"/>
      <name val="Times New Roman"/>
      <family val="1"/>
      <charset val="186"/>
    </font>
    <font>
      <b/>
      <sz val="8"/>
      <name val="Times New Roman"/>
      <family val="1"/>
      <charset val="186"/>
    </font>
    <font>
      <i/>
      <sz val="8"/>
      <name val="Times New Roman"/>
      <family val="1"/>
      <charset val="186"/>
    </font>
    <font>
      <sz val="8"/>
      <name val="Times New Roman"/>
      <family val="1"/>
      <charset val="186"/>
    </font>
    <font>
      <i/>
      <sz val="8"/>
      <color rgb="FF000000"/>
      <name val="Times New Roman"/>
      <family val="1"/>
      <charset val="186"/>
    </font>
    <font>
      <b/>
      <u/>
      <sz val="8"/>
      <name val="Times New Roman"/>
      <family val="1"/>
      <charset val="186"/>
    </font>
    <font>
      <sz val="11"/>
      <name val="Calibri"/>
      <family val="2"/>
      <scheme val="minor"/>
    </font>
    <font>
      <sz val="12"/>
      <name val="Times New Roman"/>
      <family val="1"/>
      <charset val="186"/>
    </font>
    <font>
      <sz val="10"/>
      <name val="Times New Roman"/>
      <family val="1"/>
      <charset val="186"/>
    </font>
    <font>
      <sz val="9"/>
      <name val="Times New Roman"/>
      <family val="1"/>
      <charset val="186"/>
    </font>
    <font>
      <b/>
      <i/>
      <sz val="11"/>
      <color rgb="FF000000"/>
      <name val="Times New Roman"/>
      <family val="1"/>
      <charset val="186"/>
    </font>
    <font>
      <sz val="12"/>
      <color rgb="FFFF0000"/>
      <name val="Times New Roman"/>
      <family val="1"/>
      <charset val="186"/>
    </font>
    <font>
      <sz val="8"/>
      <color rgb="FFFF0000"/>
      <name val="Times New Roman"/>
      <family val="1"/>
      <charset val="186"/>
    </font>
    <font>
      <sz val="9"/>
      <color rgb="FFFF0000"/>
      <name val="Times New Roman"/>
      <family val="1"/>
      <charset val="186"/>
    </font>
    <font>
      <b/>
      <sz val="8"/>
      <color rgb="FFFF0000"/>
      <name val="Times New Roman"/>
      <family val="1"/>
      <charset val="186"/>
    </font>
    <font>
      <b/>
      <sz val="10"/>
      <color rgb="FFFF0000"/>
      <name val="Times New Roman"/>
      <family val="1"/>
      <charset val="186"/>
    </font>
    <font>
      <sz val="11"/>
      <color rgb="FFFF0000"/>
      <name val="Calibri"/>
      <family val="2"/>
      <scheme val="minor"/>
    </font>
    <font>
      <sz val="11"/>
      <color theme="1" tint="4.9989318521683403E-2"/>
      <name val="Times New Roman"/>
      <family val="1"/>
      <charset val="186"/>
    </font>
    <font>
      <vertAlign val="subscript"/>
      <sz val="11"/>
      <color rgb="FF000000"/>
      <name val="Times New Roman"/>
      <family val="1"/>
      <charset val="186"/>
    </font>
    <font>
      <vertAlign val="subscript"/>
      <sz val="11"/>
      <name val="Times New Roman"/>
      <family val="1"/>
      <charset val="186"/>
    </font>
    <font>
      <sz val="9"/>
      <color theme="1"/>
      <name val="Times New Roman"/>
      <family val="1"/>
      <charset val="186"/>
    </font>
    <font>
      <vertAlign val="subscript"/>
      <sz val="12"/>
      <color theme="1"/>
      <name val="Times New Roman"/>
      <family val="1"/>
      <charset val="186"/>
    </font>
    <font>
      <vertAlign val="subscript"/>
      <sz val="8"/>
      <name val="Times New Roman"/>
      <family val="1"/>
      <charset val="186"/>
    </font>
    <font>
      <i/>
      <sz val="8"/>
      <color theme="1"/>
      <name val="Times New Roman"/>
      <family val="1"/>
      <charset val="186"/>
    </font>
    <font>
      <sz val="11"/>
      <color rgb="FF000000"/>
      <name val="Calibri"/>
      <family val="2"/>
      <charset val="186"/>
    </font>
    <font>
      <b/>
      <sz val="11"/>
      <color rgb="FF000000"/>
      <name val="Times New Roman"/>
      <family val="1"/>
      <charset val="186"/>
    </font>
  </fonts>
  <fills count="12">
    <fill>
      <patternFill patternType="none"/>
    </fill>
    <fill>
      <patternFill patternType="gray125"/>
    </fill>
    <fill>
      <patternFill patternType="solid">
        <fgColor theme="0" tint="-0.249977111117893"/>
        <bgColor indexed="64"/>
      </patternFill>
    </fill>
    <fill>
      <patternFill patternType="solid">
        <fgColor rgb="FF92D050"/>
        <bgColor indexed="64"/>
      </patternFill>
    </fill>
    <fill>
      <patternFill patternType="solid">
        <fgColor rgb="FFFFFF00"/>
        <bgColor indexed="64"/>
      </patternFill>
    </fill>
    <fill>
      <patternFill patternType="solid">
        <fgColor rgb="FFD9D9D9"/>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bgColor indexed="64"/>
      </patternFill>
    </fill>
    <fill>
      <patternFill patternType="solid">
        <fgColor theme="5" tint="0.79998168889431442"/>
        <bgColor rgb="FFDBDBDB"/>
      </patternFill>
    </fill>
    <fill>
      <patternFill patternType="solid">
        <fgColor theme="5" tint="0.79998168889431442"/>
        <bgColor indexed="64"/>
      </patternFill>
    </fill>
    <fill>
      <patternFill patternType="solid">
        <fgColor rgb="FFFBE4D5"/>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top style="thin">
        <color indexed="64"/>
      </top>
      <bottom/>
      <diagonal/>
    </border>
  </borders>
  <cellStyleXfs count="22">
    <xf numFmtId="0" fontId="0" fillId="0" borderId="0"/>
    <xf numFmtId="0" fontId="6" fillId="0" borderId="0" applyNumberFormat="0" applyFill="0" applyBorder="0" applyAlignment="0" applyProtection="0"/>
    <xf numFmtId="0" fontId="12" fillId="0" borderId="0"/>
    <xf numFmtId="44" fontId="13" fillId="0" borderId="0" applyFont="0" applyFill="0" applyBorder="0" applyAlignment="0" applyProtection="0"/>
    <xf numFmtId="0" fontId="16" fillId="0" borderId="0"/>
    <xf numFmtId="164" fontId="17" fillId="0" borderId="0">
      <alignment vertical="center" wrapText="1"/>
    </xf>
    <xf numFmtId="0" fontId="3" fillId="0" borderId="0"/>
    <xf numFmtId="0" fontId="3" fillId="0" borderId="0"/>
    <xf numFmtId="0" fontId="3" fillId="0" borderId="0"/>
    <xf numFmtId="9" fontId="13" fillId="0" borderId="0" applyFont="0" applyFill="0" applyBorder="0" applyAlignment="0" applyProtection="0"/>
    <xf numFmtId="0" fontId="3" fillId="0" borderId="0"/>
    <xf numFmtId="0" fontId="31" fillId="0" borderId="0"/>
    <xf numFmtId="0" fontId="2" fillId="0" borderId="0"/>
    <xf numFmtId="0" fontId="16" fillId="0" borderId="0"/>
    <xf numFmtId="0" fontId="1" fillId="0" borderId="0"/>
    <xf numFmtId="0" fontId="1" fillId="0" borderId="0"/>
    <xf numFmtId="0" fontId="47" fillId="0" borderId="0"/>
    <xf numFmtId="0" fontId="13" fillId="0" borderId="0"/>
    <xf numFmtId="0" fontId="13" fillId="0" borderId="0"/>
    <xf numFmtId="0" fontId="1" fillId="0" borderId="0"/>
    <xf numFmtId="0" fontId="13" fillId="0" borderId="0"/>
    <xf numFmtId="0" fontId="31" fillId="0" borderId="0"/>
  </cellStyleXfs>
  <cellXfs count="206">
    <xf numFmtId="0" fontId="0" fillId="0" borderId="0" xfId="0"/>
    <xf numFmtId="0" fontId="4" fillId="0" borderId="1" xfId="0" applyFont="1" applyBorder="1" applyAlignment="1">
      <alignment horizontal="center" vertical="center"/>
    </xf>
    <xf numFmtId="0" fontId="4" fillId="0" borderId="1" xfId="0" applyFont="1" applyBorder="1" applyAlignment="1">
      <alignment horizontal="center" wrapText="1"/>
    </xf>
    <xf numFmtId="0" fontId="4" fillId="0" borderId="1" xfId="0" applyFont="1" applyBorder="1" applyAlignment="1">
      <alignment horizontal="center"/>
    </xf>
    <xf numFmtId="0" fontId="5" fillId="0" borderId="1" xfId="0" applyFont="1" applyBorder="1" applyAlignment="1">
      <alignment horizontal="center" wrapText="1"/>
    </xf>
    <xf numFmtId="16" fontId="5" fillId="0" borderId="1" xfId="0" applyNumberFormat="1" applyFont="1" applyBorder="1" applyAlignment="1">
      <alignment horizontal="center" vertical="center"/>
    </xf>
    <xf numFmtId="3" fontId="5" fillId="0" borderId="1" xfId="0" applyNumberFormat="1" applyFont="1" applyBorder="1" applyAlignment="1">
      <alignment horizontal="center"/>
    </xf>
    <xf numFmtId="0" fontId="7" fillId="0" borderId="1" xfId="0" applyFont="1" applyBorder="1" applyAlignment="1">
      <alignment horizontal="center" vertical="center"/>
    </xf>
    <xf numFmtId="0" fontId="5" fillId="2" borderId="1" xfId="0" applyFont="1" applyFill="1" applyBorder="1" applyAlignment="1">
      <alignment horizontal="center" vertical="center"/>
    </xf>
    <xf numFmtId="0" fontId="8" fillId="3" borderId="1" xfId="0" applyFont="1" applyFill="1" applyBorder="1" applyAlignment="1">
      <alignment horizontal="center" vertical="center"/>
    </xf>
    <xf numFmtId="0" fontId="8" fillId="3" borderId="1" xfId="0" applyFont="1" applyFill="1" applyBorder="1" applyAlignment="1">
      <alignment horizontal="center" wrapText="1"/>
    </xf>
    <xf numFmtId="0" fontId="8" fillId="3" borderId="1" xfId="0" applyFont="1" applyFill="1" applyBorder="1" applyAlignment="1">
      <alignment wrapText="1"/>
    </xf>
    <xf numFmtId="0" fontId="8" fillId="2" borderId="1" xfId="0" applyFont="1" applyFill="1" applyBorder="1"/>
    <xf numFmtId="0" fontId="5" fillId="0" borderId="1" xfId="0" applyFont="1" applyBorder="1" applyAlignment="1">
      <alignment horizontal="center" vertical="center"/>
    </xf>
    <xf numFmtId="0" fontId="5" fillId="0" borderId="1" xfId="0" applyFont="1" applyBorder="1" applyAlignment="1">
      <alignment wrapText="1"/>
    </xf>
    <xf numFmtId="0" fontId="9" fillId="0" borderId="1" xfId="0" applyFont="1" applyBorder="1" applyAlignment="1">
      <alignment wrapText="1"/>
    </xf>
    <xf numFmtId="0" fontId="4" fillId="0" borderId="1" xfId="0" applyFont="1" applyBorder="1" applyAlignment="1">
      <alignment horizontal="justify" vertical="center" wrapText="1"/>
    </xf>
    <xf numFmtId="0" fontId="5" fillId="0" borderId="1" xfId="0" applyFont="1" applyBorder="1" applyAlignment="1">
      <alignment horizontal="center" vertical="center" wrapText="1"/>
    </xf>
    <xf numFmtId="0" fontId="10" fillId="0" borderId="1" xfId="0" applyFont="1" applyBorder="1" applyAlignment="1">
      <alignment wrapText="1"/>
    </xf>
    <xf numFmtId="0" fontId="9" fillId="2" borderId="1" xfId="0" applyFont="1" applyFill="1" applyBorder="1" applyAlignment="1">
      <alignment wrapText="1"/>
    </xf>
    <xf numFmtId="0" fontId="5" fillId="2" borderId="1" xfId="0" applyFont="1" applyFill="1" applyBorder="1"/>
    <xf numFmtId="0" fontId="4" fillId="0" borderId="1" xfId="2" applyFont="1" applyBorder="1" applyAlignment="1">
      <alignment vertical="center" wrapText="1"/>
    </xf>
    <xf numFmtId="0" fontId="5" fillId="0" borderId="1" xfId="0" applyFont="1" applyBorder="1" applyAlignment="1">
      <alignment vertical="center" wrapText="1"/>
    </xf>
    <xf numFmtId="0" fontId="5" fillId="0" borderId="4" xfId="0" applyFont="1" applyBorder="1" applyAlignment="1">
      <alignment horizontal="center" vertical="center"/>
    </xf>
    <xf numFmtId="0" fontId="5" fillId="0" borderId="0" xfId="0" applyFont="1" applyAlignment="1">
      <alignment horizontal="center" vertical="center"/>
    </xf>
    <xf numFmtId="0" fontId="0" fillId="0" borderId="0" xfId="0" applyAlignment="1">
      <alignment horizontal="center" vertical="center"/>
    </xf>
    <xf numFmtId="0" fontId="0" fillId="0" borderId="0" xfId="0" applyAlignment="1">
      <alignment wrapText="1"/>
    </xf>
    <xf numFmtId="0" fontId="5" fillId="0" borderId="0" xfId="0" applyFont="1" applyAlignment="1">
      <alignment wrapText="1"/>
    </xf>
    <xf numFmtId="0" fontId="9" fillId="0" borderId="0" xfId="0" applyFont="1" applyAlignment="1">
      <alignment wrapText="1"/>
    </xf>
    <xf numFmtId="0" fontId="5" fillId="2" borderId="1" xfId="0" applyFont="1" applyFill="1" applyBorder="1" applyAlignment="1">
      <alignment horizontal="center"/>
    </xf>
    <xf numFmtId="49" fontId="5" fillId="2" borderId="1" xfId="0" applyNumberFormat="1" applyFont="1" applyFill="1" applyBorder="1" applyAlignment="1">
      <alignment wrapText="1"/>
    </xf>
    <xf numFmtId="0" fontId="5" fillId="2" borderId="1" xfId="0" applyFont="1" applyFill="1" applyBorder="1" applyAlignment="1">
      <alignment wrapText="1"/>
    </xf>
    <xf numFmtId="49" fontId="8" fillId="3" borderId="1" xfId="0" applyNumberFormat="1" applyFont="1" applyFill="1" applyBorder="1" applyAlignment="1">
      <alignment wrapText="1"/>
    </xf>
    <xf numFmtId="49" fontId="5" fillId="0" borderId="5" xfId="0" applyNumberFormat="1" applyFont="1" applyBorder="1" applyAlignment="1">
      <alignment horizontal="left" wrapText="1"/>
    </xf>
    <xf numFmtId="0" fontId="5" fillId="0" borderId="5" xfId="0" applyFont="1" applyBorder="1" applyAlignment="1">
      <alignment horizontal="left" wrapText="1"/>
    </xf>
    <xf numFmtId="0" fontId="15" fillId="0" borderId="1" xfId="0" applyFont="1" applyBorder="1" applyAlignment="1">
      <alignment wrapText="1"/>
    </xf>
    <xf numFmtId="49" fontId="5" fillId="2" borderId="1" xfId="0" applyNumberFormat="1" applyFont="1" applyFill="1" applyBorder="1"/>
    <xf numFmtId="0" fontId="0" fillId="2" borderId="1" xfId="0" applyFill="1" applyBorder="1" applyAlignment="1">
      <alignment wrapText="1"/>
    </xf>
    <xf numFmtId="49" fontId="5" fillId="0" borderId="1" xfId="0" applyNumberFormat="1" applyFont="1" applyBorder="1"/>
    <xf numFmtId="0" fontId="9" fillId="2" borderId="1" xfId="4" applyFont="1" applyFill="1" applyBorder="1" applyAlignment="1">
      <alignment horizontal="left" vertical="top" wrapText="1"/>
    </xf>
    <xf numFmtId="49" fontId="9" fillId="0" borderId="1" xfId="0" applyNumberFormat="1" applyFont="1" applyBorder="1"/>
    <xf numFmtId="0" fontId="9" fillId="0" borderId="1" xfId="5" applyNumberFormat="1" applyFont="1" applyBorder="1" applyAlignment="1">
      <alignment horizontal="left" vertical="center" wrapText="1"/>
    </xf>
    <xf numFmtId="0" fontId="4" fillId="0" borderId="1" xfId="5" applyNumberFormat="1" applyFont="1" applyBorder="1" applyAlignment="1">
      <alignment horizontal="left" vertical="center" wrapText="1"/>
    </xf>
    <xf numFmtId="0" fontId="4" fillId="2" borderId="1" xfId="5" applyNumberFormat="1" applyFont="1" applyFill="1" applyBorder="1" applyAlignment="1">
      <alignment horizontal="left" vertical="center" wrapText="1"/>
    </xf>
    <xf numFmtId="49" fontId="5" fillId="0" borderId="1" xfId="0" applyNumberFormat="1" applyFont="1" applyBorder="1" applyAlignment="1">
      <alignment wrapText="1"/>
    </xf>
    <xf numFmtId="0" fontId="5" fillId="0" borderId="1" xfId="5" applyNumberFormat="1" applyFont="1" applyBorder="1" applyAlignment="1">
      <alignment horizontal="left" vertical="center" wrapText="1"/>
    </xf>
    <xf numFmtId="49" fontId="14" fillId="2" borderId="1" xfId="0" applyNumberFormat="1" applyFont="1" applyFill="1" applyBorder="1"/>
    <xf numFmtId="0" fontId="18" fillId="2" borderId="1" xfId="5" applyNumberFormat="1" applyFont="1" applyFill="1" applyBorder="1" applyAlignment="1">
      <alignment horizontal="left" vertical="center" wrapText="1"/>
    </xf>
    <xf numFmtId="49" fontId="5" fillId="0" borderId="1" xfId="0" applyNumberFormat="1" applyFont="1" applyBorder="1" applyAlignment="1">
      <alignment horizontal="left" wrapText="1"/>
    </xf>
    <xf numFmtId="49" fontId="5" fillId="2" borderId="1" xfId="0" applyNumberFormat="1" applyFont="1" applyFill="1" applyBorder="1" applyAlignment="1">
      <alignment horizontal="left" wrapText="1"/>
    </xf>
    <xf numFmtId="0" fontId="9" fillId="0" borderId="1" xfId="4" applyFont="1" applyBorder="1" applyAlignment="1">
      <alignment horizontal="left" vertical="top" wrapText="1"/>
    </xf>
    <xf numFmtId="0" fontId="5" fillId="0" borderId="1" xfId="0" applyFont="1" applyBorder="1" applyAlignment="1">
      <alignment horizontal="center"/>
    </xf>
    <xf numFmtId="0" fontId="5" fillId="0" borderId="1" xfId="6" applyFont="1" applyBorder="1" applyAlignment="1">
      <alignment horizontal="left" vertical="center" wrapText="1"/>
    </xf>
    <xf numFmtId="0" fontId="5" fillId="0" borderId="5" xfId="6" applyFont="1" applyBorder="1" applyAlignment="1">
      <alignment horizontal="left" vertical="center" wrapText="1"/>
    </xf>
    <xf numFmtId="0" fontId="18" fillId="2" borderId="3" xfId="0" applyFont="1" applyFill="1" applyBorder="1" applyAlignment="1">
      <alignment wrapText="1"/>
    </xf>
    <xf numFmtId="0" fontId="9" fillId="0" borderId="1" xfId="0" applyFont="1" applyBorder="1" applyAlignment="1">
      <alignment horizontal="center"/>
    </xf>
    <xf numFmtId="0" fontId="9" fillId="0" borderId="3" xfId="4" applyFont="1" applyBorder="1" applyAlignment="1">
      <alignment horizontal="left" vertical="top" wrapText="1"/>
    </xf>
    <xf numFmtId="49" fontId="5" fillId="0" borderId="0" xfId="0" applyNumberFormat="1" applyFont="1" applyAlignment="1">
      <alignment wrapText="1"/>
    </xf>
    <xf numFmtId="49" fontId="5" fillId="0" borderId="0" xfId="0" applyNumberFormat="1" applyFont="1"/>
    <xf numFmtId="0" fontId="5" fillId="0" borderId="0" xfId="0" applyFont="1"/>
    <xf numFmtId="0" fontId="8" fillId="3" borderId="1" xfId="0" applyFont="1" applyFill="1" applyBorder="1"/>
    <xf numFmtId="0" fontId="22" fillId="2" borderId="1" xfId="0" applyFont="1" applyFill="1" applyBorder="1"/>
    <xf numFmtId="0" fontId="26" fillId="0" borderId="1" xfId="0" applyFont="1" applyBorder="1" applyAlignment="1">
      <alignment wrapText="1"/>
    </xf>
    <xf numFmtId="0" fontId="22" fillId="0" borderId="1" xfId="0" applyFont="1" applyBorder="1" applyAlignment="1">
      <alignment horizontal="center" wrapText="1"/>
    </xf>
    <xf numFmtId="2" fontId="23" fillId="0" borderId="1" xfId="0" applyNumberFormat="1" applyFont="1" applyBorder="1" applyAlignment="1">
      <alignment horizontal="center" vertical="center"/>
    </xf>
    <xf numFmtId="165" fontId="22" fillId="0" borderId="1" xfId="0" applyNumberFormat="1" applyFont="1" applyBorder="1"/>
    <xf numFmtId="0" fontId="22" fillId="0" borderId="1" xfId="0" applyFont="1" applyBorder="1"/>
    <xf numFmtId="2" fontId="22" fillId="0" borderId="1" xfId="0" applyNumberFormat="1" applyFont="1" applyBorder="1" applyAlignment="1">
      <alignment horizontal="center"/>
    </xf>
    <xf numFmtId="0" fontId="26" fillId="0" borderId="1" xfId="4" applyFont="1" applyBorder="1" applyAlignment="1">
      <alignment horizontal="left" vertical="top" wrapText="1"/>
    </xf>
    <xf numFmtId="0" fontId="22" fillId="0" borderId="1" xfId="0" applyFont="1" applyBorder="1" applyAlignment="1">
      <alignment horizontal="center"/>
    </xf>
    <xf numFmtId="165" fontId="23" fillId="0" borderId="1" xfId="0" applyNumberFormat="1" applyFont="1" applyBorder="1" applyAlignment="1">
      <alignment horizontal="justify" vertical="center" wrapText="1"/>
    </xf>
    <xf numFmtId="0" fontId="23" fillId="0" borderId="1" xfId="0" applyFont="1" applyBorder="1" applyAlignment="1">
      <alignment horizontal="justify" vertical="center"/>
    </xf>
    <xf numFmtId="0" fontId="26" fillId="0" borderId="1" xfId="0" applyFont="1" applyBorder="1" applyAlignment="1">
      <alignment horizontal="center"/>
    </xf>
    <xf numFmtId="0" fontId="22" fillId="0" borderId="1" xfId="6" applyFont="1" applyBorder="1" applyAlignment="1">
      <alignment horizontal="left" vertical="center" wrapText="1"/>
    </xf>
    <xf numFmtId="0" fontId="23" fillId="0" borderId="1" xfId="0" applyFont="1" applyBorder="1" applyAlignment="1">
      <alignment horizontal="center" vertical="center"/>
    </xf>
    <xf numFmtId="0" fontId="22" fillId="0" borderId="1" xfId="0" applyFont="1" applyBorder="1" applyAlignment="1">
      <alignment horizontal="center" vertical="center"/>
    </xf>
    <xf numFmtId="165" fontId="22" fillId="0" borderId="1" xfId="3" applyNumberFormat="1" applyFont="1" applyBorder="1"/>
    <xf numFmtId="0" fontId="22" fillId="0" borderId="1" xfId="0" applyFont="1" applyBorder="1" applyAlignment="1">
      <alignment wrapText="1"/>
    </xf>
    <xf numFmtId="9" fontId="23" fillId="0" borderId="1" xfId="9" applyFont="1" applyBorder="1" applyAlignment="1">
      <alignment horizontal="justify" vertical="center"/>
    </xf>
    <xf numFmtId="49" fontId="22" fillId="0" borderId="1" xfId="0" applyNumberFormat="1" applyFont="1" applyBorder="1" applyAlignment="1">
      <alignment horizontal="left" wrapText="1"/>
    </xf>
    <xf numFmtId="0" fontId="22" fillId="0" borderId="1" xfId="0" applyFont="1" applyBorder="1" applyAlignment="1">
      <alignment horizontal="left" wrapText="1"/>
    </xf>
    <xf numFmtId="0" fontId="23" fillId="0" borderId="1" xfId="0" applyFont="1" applyBorder="1" applyAlignment="1">
      <alignment horizontal="justify" vertical="center" wrapText="1"/>
    </xf>
    <xf numFmtId="0" fontId="23" fillId="0" borderId="1" xfId="0" applyFont="1" applyBorder="1" applyAlignment="1">
      <alignment horizontal="center" vertical="center" wrapText="1"/>
    </xf>
    <xf numFmtId="0" fontId="22" fillId="2" borderId="1" xfId="0" applyFont="1" applyFill="1" applyBorder="1" applyAlignment="1">
      <alignment horizontal="center" vertical="center"/>
    </xf>
    <xf numFmtId="0" fontId="23" fillId="0" borderId="6" xfId="0" applyFont="1" applyBorder="1" applyAlignment="1">
      <alignment horizontal="center" vertical="center" wrapText="1"/>
    </xf>
    <xf numFmtId="0" fontId="23" fillId="0" borderId="0" xfId="0" applyFont="1" applyAlignment="1">
      <alignment horizontal="justify" vertical="center" wrapText="1"/>
    </xf>
    <xf numFmtId="0" fontId="27" fillId="0" borderId="0" xfId="0" applyFont="1" applyAlignment="1">
      <alignment horizontal="justify" vertical="center" wrapText="1"/>
    </xf>
    <xf numFmtId="0" fontId="23" fillId="0" borderId="0" xfId="0" applyFont="1" applyAlignment="1">
      <alignment horizontal="center" vertical="center"/>
    </xf>
    <xf numFmtId="0" fontId="23" fillId="0" borderId="0" xfId="0" applyFont="1" applyAlignment="1">
      <alignment horizontal="justify" vertical="center"/>
    </xf>
    <xf numFmtId="0" fontId="26" fillId="0" borderId="0" xfId="0" applyFont="1" applyAlignment="1">
      <alignment horizontal="justify" vertical="center"/>
    </xf>
    <xf numFmtId="0" fontId="26" fillId="0" borderId="0" xfId="0" applyFont="1" applyAlignment="1">
      <alignment horizontal="justify" vertical="center" wrapText="1"/>
    </xf>
    <xf numFmtId="0" fontId="29" fillId="0" borderId="0" xfId="0" applyFont="1"/>
    <xf numFmtId="0" fontId="26" fillId="0" borderId="6" xfId="0" applyFont="1" applyBorder="1" applyAlignment="1">
      <alignment horizontal="justify" vertical="center" wrapText="1"/>
    </xf>
    <xf numFmtId="0" fontId="26" fillId="6" borderId="6" xfId="0" applyFont="1" applyFill="1" applyBorder="1" applyAlignment="1">
      <alignment horizontal="justify" vertical="center" wrapText="1"/>
    </xf>
    <xf numFmtId="0" fontId="32" fillId="0" borderId="6" xfId="11" applyFont="1" applyBorder="1" applyAlignment="1">
      <alignment horizontal="center" vertical="center" wrapText="1"/>
    </xf>
    <xf numFmtId="0" fontId="26" fillId="0" borderId="6" xfId="0" applyFont="1" applyBorder="1" applyAlignment="1">
      <alignment horizontal="center" vertical="center" wrapText="1"/>
    </xf>
    <xf numFmtId="0" fontId="24" fillId="0" borderId="6" xfId="0" applyFont="1" applyBorder="1" applyAlignment="1">
      <alignment horizontal="center" vertical="center" wrapText="1"/>
    </xf>
    <xf numFmtId="0" fontId="26" fillId="4" borderId="1" xfId="0" applyFont="1" applyFill="1" applyBorder="1" applyAlignment="1">
      <alignment horizontal="center" vertical="center" wrapText="1"/>
    </xf>
    <xf numFmtId="0" fontId="26" fillId="0" borderId="1" xfId="0" applyFont="1" applyBorder="1" applyAlignment="1">
      <alignment horizontal="justify" vertical="center"/>
    </xf>
    <xf numFmtId="0" fontId="26" fillId="0" borderId="1" xfId="0" applyFont="1" applyBorder="1" applyAlignment="1">
      <alignment horizontal="justify" vertical="center" wrapText="1"/>
    </xf>
    <xf numFmtId="166" fontId="26" fillId="0" borderId="1" xfId="0" applyNumberFormat="1" applyFont="1" applyBorder="1" applyAlignment="1">
      <alignment vertical="center"/>
    </xf>
    <xf numFmtId="0" fontId="29" fillId="0" borderId="1" xfId="0" applyFont="1" applyBorder="1"/>
    <xf numFmtId="0" fontId="35" fillId="0" borderId="1" xfId="0" applyFont="1" applyBorder="1" applyAlignment="1">
      <alignment horizontal="justify" vertical="center" wrapText="1"/>
    </xf>
    <xf numFmtId="0" fontId="35" fillId="6" borderId="1" xfId="0" applyFont="1" applyFill="1" applyBorder="1" applyAlignment="1">
      <alignment horizontal="justify" vertical="center" wrapText="1"/>
    </xf>
    <xf numFmtId="0" fontId="36" fillId="0" borderId="1" xfId="11" applyFont="1" applyBorder="1" applyAlignment="1">
      <alignment horizontal="center" vertical="center" wrapText="1"/>
    </xf>
    <xf numFmtId="0" fontId="35" fillId="0" borderId="6" xfId="0" applyFont="1" applyBorder="1" applyAlignment="1">
      <alignment horizontal="center" vertical="center" wrapText="1"/>
    </xf>
    <xf numFmtId="0" fontId="37" fillId="0" borderId="6" xfId="0" applyFont="1" applyBorder="1" applyAlignment="1">
      <alignment horizontal="center" vertical="center" wrapText="1"/>
    </xf>
    <xf numFmtId="0" fontId="35" fillId="0" borderId="1" xfId="0" applyFont="1" applyBorder="1" applyAlignment="1">
      <alignment horizontal="center" vertical="center" wrapText="1"/>
    </xf>
    <xf numFmtId="0" fontId="35" fillId="4" borderId="1" xfId="0" applyFont="1" applyFill="1" applyBorder="1" applyAlignment="1">
      <alignment horizontal="center" vertical="center" wrapText="1"/>
    </xf>
    <xf numFmtId="0" fontId="35" fillId="0" borderId="1" xfId="0" applyFont="1" applyBorder="1" applyAlignment="1">
      <alignment horizontal="center" vertical="center"/>
    </xf>
    <xf numFmtId="0" fontId="38" fillId="0" borderId="1" xfId="11" applyFont="1" applyBorder="1" applyAlignment="1">
      <alignment horizontal="center" wrapText="1"/>
    </xf>
    <xf numFmtId="0" fontId="39" fillId="0" borderId="1" xfId="0" applyFont="1" applyBorder="1"/>
    <xf numFmtId="165" fontId="26" fillId="0" borderId="1" xfId="0" applyNumberFormat="1" applyFont="1" applyBorder="1" applyAlignment="1">
      <alignment horizontal="justify" vertical="center" wrapText="1"/>
    </xf>
    <xf numFmtId="49" fontId="5" fillId="0" borderId="4" xfId="0" applyNumberFormat="1" applyFont="1" applyBorder="1" applyAlignment="1">
      <alignment wrapText="1"/>
    </xf>
    <xf numFmtId="0" fontId="5" fillId="0" borderId="4" xfId="0" applyFont="1" applyBorder="1" applyAlignment="1">
      <alignment wrapText="1"/>
    </xf>
    <xf numFmtId="49" fontId="22" fillId="2" borderId="1" xfId="0" applyNumberFormat="1" applyFont="1" applyFill="1" applyBorder="1" applyAlignment="1">
      <alignment horizontal="left" wrapText="1"/>
    </xf>
    <xf numFmtId="0" fontId="26" fillId="2" borderId="1" xfId="4" applyFont="1" applyFill="1" applyBorder="1" applyAlignment="1">
      <alignment horizontal="left" vertical="top" wrapText="1"/>
    </xf>
    <xf numFmtId="0" fontId="22" fillId="2" borderId="1" xfId="0" applyFont="1" applyFill="1" applyBorder="1" applyAlignment="1">
      <alignment horizontal="center"/>
    </xf>
    <xf numFmtId="49" fontId="26" fillId="0" borderId="1" xfId="0" applyNumberFormat="1" applyFont="1" applyBorder="1"/>
    <xf numFmtId="0" fontId="26" fillId="0" borderId="3" xfId="4" applyFont="1" applyBorder="1" applyAlignment="1">
      <alignment horizontal="left" vertical="top" wrapText="1"/>
    </xf>
    <xf numFmtId="49" fontId="22" fillId="0" borderId="1" xfId="0" applyNumberFormat="1" applyFont="1" applyBorder="1"/>
    <xf numFmtId="0" fontId="22" fillId="0" borderId="5" xfId="6" applyFont="1" applyBorder="1" applyAlignment="1">
      <alignment horizontal="left" vertical="center" wrapText="1"/>
    </xf>
    <xf numFmtId="49" fontId="22" fillId="2" borderId="1" xfId="0" applyNumberFormat="1" applyFont="1" applyFill="1" applyBorder="1"/>
    <xf numFmtId="0" fontId="0" fillId="0" borderId="1" xfId="0" applyBorder="1"/>
    <xf numFmtId="165" fontId="23" fillId="0" borderId="2" xfId="9" applyNumberFormat="1" applyFont="1" applyBorder="1" applyAlignment="1">
      <alignment horizontal="justify" vertical="center"/>
    </xf>
    <xf numFmtId="0" fontId="5" fillId="2" borderId="1" xfId="0" applyFont="1" applyFill="1" applyBorder="1" applyAlignment="1">
      <alignment horizontal="center" wrapText="1"/>
    </xf>
    <xf numFmtId="49" fontId="8" fillId="3" borderId="1" xfId="0" applyNumberFormat="1" applyFont="1" applyFill="1" applyBorder="1"/>
    <xf numFmtId="49" fontId="40" fillId="0" borderId="1" xfId="13" applyNumberFormat="1" applyFont="1" applyBorder="1" applyAlignment="1">
      <alignment horizontal="left" vertical="top" wrapText="1"/>
    </xf>
    <xf numFmtId="0" fontId="5" fillId="0" borderId="1" xfId="0" applyFont="1" applyBorder="1" applyAlignment="1">
      <alignment vertical="top" wrapText="1"/>
    </xf>
    <xf numFmtId="0" fontId="18" fillId="2" borderId="1" xfId="0" applyFont="1" applyFill="1" applyBorder="1" applyAlignment="1">
      <alignment wrapText="1"/>
    </xf>
    <xf numFmtId="0" fontId="5" fillId="0" borderId="2" xfId="0" applyFont="1" applyBorder="1" applyAlignment="1">
      <alignment wrapText="1"/>
    </xf>
    <xf numFmtId="49" fontId="5" fillId="7" borderId="1" xfId="0" applyNumberFormat="1" applyFont="1" applyFill="1" applyBorder="1"/>
    <xf numFmtId="0" fontId="5" fillId="7" borderId="1" xfId="0" applyFont="1" applyFill="1" applyBorder="1" applyAlignment="1">
      <alignment wrapText="1"/>
    </xf>
    <xf numFmtId="49" fontId="5" fillId="7" borderId="1" xfId="0" applyNumberFormat="1" applyFont="1" applyFill="1" applyBorder="1" applyAlignment="1">
      <alignment wrapText="1"/>
    </xf>
    <xf numFmtId="0" fontId="9" fillId="7" borderId="1" xfId="0" applyFont="1" applyFill="1" applyBorder="1" applyAlignment="1">
      <alignment wrapText="1"/>
    </xf>
    <xf numFmtId="0" fontId="0" fillId="0" borderId="1" xfId="0" applyBorder="1" applyAlignment="1">
      <alignment wrapText="1"/>
    </xf>
    <xf numFmtId="49" fontId="9" fillId="0" borderId="4" xfId="0" applyNumberFormat="1" applyFont="1" applyBorder="1"/>
    <xf numFmtId="0" fontId="7" fillId="0" borderId="1" xfId="0" applyFont="1" applyBorder="1" applyAlignment="1">
      <alignment wrapText="1"/>
    </xf>
    <xf numFmtId="0" fontId="8" fillId="0" borderId="1" xfId="0" applyFont="1" applyBorder="1" applyAlignment="1">
      <alignment wrapText="1"/>
    </xf>
    <xf numFmtId="49" fontId="5" fillId="0" borderId="4" xfId="0" applyNumberFormat="1" applyFont="1" applyBorder="1"/>
    <xf numFmtId="0" fontId="9" fillId="2" borderId="1" xfId="0" applyFont="1" applyFill="1" applyBorder="1" applyAlignment="1">
      <alignment vertical="center" wrapText="1"/>
    </xf>
    <xf numFmtId="0" fontId="9" fillId="0" borderId="1" xfId="12" applyFont="1" applyBorder="1" applyAlignment="1">
      <alignment wrapText="1"/>
    </xf>
    <xf numFmtId="0" fontId="40" fillId="0" borderId="1" xfId="0" applyFont="1" applyBorder="1" applyAlignment="1">
      <alignment wrapText="1"/>
    </xf>
    <xf numFmtId="0" fontId="9" fillId="0" borderId="1" xfId="4" applyFont="1" applyBorder="1" applyAlignment="1">
      <alignment horizontal="center" vertical="center" wrapText="1"/>
    </xf>
    <xf numFmtId="49" fontId="26" fillId="0" borderId="4" xfId="0" applyNumberFormat="1" applyFont="1" applyBorder="1"/>
    <xf numFmtId="0" fontId="26" fillId="0" borderId="1" xfId="4" applyFont="1" applyBorder="1" applyAlignment="1">
      <alignment horizontal="center" vertical="center" wrapText="1"/>
    </xf>
    <xf numFmtId="49" fontId="22" fillId="0" borderId="4" xfId="0" applyNumberFormat="1" applyFont="1" applyBorder="1"/>
    <xf numFmtId="0" fontId="46" fillId="0" borderId="1" xfId="0" applyFont="1" applyBorder="1" applyAlignment="1">
      <alignment wrapText="1"/>
    </xf>
    <xf numFmtId="0" fontId="26" fillId="0" borderId="1" xfId="0" applyFont="1" applyBorder="1" applyAlignment="1">
      <alignment horizontal="center" vertical="center"/>
    </xf>
    <xf numFmtId="0" fontId="0" fillId="0" borderId="1" xfId="0" applyBorder="1" applyAlignment="1">
      <alignment horizontal="center"/>
    </xf>
    <xf numFmtId="0" fontId="5" fillId="0" borderId="0" xfId="0" applyFont="1" applyAlignment="1">
      <alignment horizontal="center" wrapText="1"/>
    </xf>
    <xf numFmtId="0" fontId="9" fillId="0" borderId="1" xfId="0" applyFont="1" applyBorder="1" applyAlignment="1">
      <alignment horizontal="left" wrapText="1"/>
    </xf>
    <xf numFmtId="0" fontId="9" fillId="0" borderId="1" xfId="1" applyFont="1" applyBorder="1" applyAlignment="1">
      <alignment horizontal="center" wrapText="1"/>
    </xf>
    <xf numFmtId="0" fontId="5" fillId="0" borderId="1" xfId="14" applyFont="1" applyBorder="1" applyAlignment="1">
      <alignment wrapText="1"/>
    </xf>
    <xf numFmtId="0" fontId="14" fillId="10" borderId="1" xfId="14" applyFont="1" applyFill="1" applyBorder="1" applyAlignment="1">
      <alignment horizontal="center" vertical="center"/>
    </xf>
    <xf numFmtId="0" fontId="48" fillId="9" borderId="1" xfId="19" applyFont="1" applyFill="1" applyBorder="1" applyAlignment="1">
      <alignment vertical="center" wrapText="1"/>
    </xf>
    <xf numFmtId="49" fontId="18" fillId="8" borderId="1" xfId="14" applyNumberFormat="1" applyFont="1" applyFill="1" applyBorder="1" applyAlignment="1">
      <alignment horizontal="center" vertical="center"/>
    </xf>
    <xf numFmtId="0" fontId="5" fillId="0" borderId="1" xfId="14" applyFont="1" applyBorder="1" applyAlignment="1">
      <alignment horizontal="left" wrapText="1"/>
    </xf>
    <xf numFmtId="0" fontId="18" fillId="0" borderId="1" xfId="14" applyFont="1" applyBorder="1" applyAlignment="1">
      <alignment horizontal="center" vertical="center" wrapText="1"/>
    </xf>
    <xf numFmtId="0" fontId="7" fillId="0" borderId="1" xfId="14" applyFont="1" applyBorder="1"/>
    <xf numFmtId="0" fontId="48" fillId="11" borderId="1" xfId="14" applyFont="1" applyFill="1" applyBorder="1" applyAlignment="1">
      <alignment horizontal="center" vertical="center" wrapText="1"/>
    </xf>
    <xf numFmtId="0" fontId="9" fillId="0" borderId="2" xfId="14" applyFont="1" applyBorder="1" applyAlignment="1">
      <alignment horizontal="left" vertical="center" wrapText="1"/>
    </xf>
    <xf numFmtId="0" fontId="9" fillId="0" borderId="3" xfId="14" applyFont="1" applyBorder="1" applyAlignment="1">
      <alignment horizontal="left" vertical="center" wrapText="1"/>
    </xf>
    <xf numFmtId="0" fontId="5" fillId="0" borderId="11" xfId="14" applyFont="1" applyBorder="1" applyAlignment="1">
      <alignment horizontal="left" vertical="center" wrapText="1"/>
    </xf>
    <xf numFmtId="0" fontId="5" fillId="0" borderId="0" xfId="14" applyFont="1" applyAlignment="1">
      <alignment horizontal="left" vertical="center" wrapText="1"/>
    </xf>
    <xf numFmtId="0" fontId="8" fillId="2" borderId="1" xfId="0" applyFont="1" applyFill="1" applyBorder="1" applyAlignment="1">
      <alignment horizontal="left"/>
    </xf>
    <xf numFmtId="0" fontId="5" fillId="0" borderId="1" xfId="0" applyFont="1" applyBorder="1" applyAlignment="1">
      <alignment horizontal="center" vertical="center" wrapText="1"/>
    </xf>
    <xf numFmtId="0" fontId="48" fillId="9" borderId="2" xfId="18" applyFont="1" applyFill="1" applyBorder="1" applyAlignment="1">
      <alignment horizontal="center" vertical="center" wrapText="1"/>
    </xf>
    <xf numFmtId="0" fontId="48" fillId="9" borderId="3" xfId="18" applyFont="1" applyFill="1" applyBorder="1" applyAlignment="1">
      <alignment horizontal="center" vertical="center" wrapText="1"/>
    </xf>
    <xf numFmtId="0" fontId="5" fillId="0" borderId="5" xfId="0" applyFont="1" applyBorder="1" applyAlignment="1">
      <alignment horizontal="center" vertical="center" wrapText="1"/>
    </xf>
    <xf numFmtId="0" fontId="5" fillId="0" borderId="4" xfId="0" applyFont="1" applyBorder="1" applyAlignment="1">
      <alignment horizontal="center" vertical="center" wrapText="1"/>
    </xf>
    <xf numFmtId="0" fontId="5" fillId="0" borderId="6" xfId="0" applyFont="1" applyBorder="1" applyAlignment="1">
      <alignment horizontal="center" vertical="center" wrapText="1"/>
    </xf>
    <xf numFmtId="0" fontId="14" fillId="2" borderId="1" xfId="0" applyFont="1" applyFill="1" applyBorder="1" applyAlignment="1">
      <alignment horizontal="center" vertical="center" wrapText="1"/>
    </xf>
    <xf numFmtId="0" fontId="14" fillId="2" borderId="5" xfId="0" applyFont="1" applyFill="1" applyBorder="1" applyAlignment="1">
      <alignment horizontal="center" vertical="center" wrapText="1"/>
    </xf>
    <xf numFmtId="0" fontId="14" fillId="2" borderId="6" xfId="0" applyFont="1" applyFill="1" applyBorder="1" applyAlignment="1">
      <alignment horizontal="center" vertical="center" wrapText="1"/>
    </xf>
    <xf numFmtId="0" fontId="5" fillId="2" borderId="1" xfId="0" applyFont="1" applyFill="1" applyBorder="1" applyAlignment="1">
      <alignment horizontal="center" vertical="center"/>
    </xf>
    <xf numFmtId="0" fontId="5" fillId="2" borderId="1" xfId="0" applyFont="1" applyFill="1" applyBorder="1" applyAlignment="1">
      <alignment horizontal="center" vertical="center" wrapText="1"/>
    </xf>
    <xf numFmtId="0" fontId="8" fillId="2" borderId="2" xfId="0" applyFont="1" applyFill="1" applyBorder="1" applyAlignment="1">
      <alignment horizontal="left"/>
    </xf>
    <xf numFmtId="0" fontId="8" fillId="2" borderId="3" xfId="0" applyFont="1" applyFill="1" applyBorder="1" applyAlignment="1">
      <alignment horizontal="left"/>
    </xf>
    <xf numFmtId="0" fontId="18" fillId="2" borderId="1" xfId="0" applyFont="1" applyFill="1" applyBorder="1" applyAlignment="1">
      <alignment horizontal="center" wrapText="1"/>
    </xf>
    <xf numFmtId="0" fontId="14" fillId="2" borderId="1" xfId="0" applyFont="1" applyFill="1" applyBorder="1" applyAlignment="1">
      <alignment horizontal="center" wrapText="1"/>
    </xf>
    <xf numFmtId="0" fontId="5" fillId="2" borderId="1" xfId="0" applyFont="1" applyFill="1" applyBorder="1" applyAlignment="1">
      <alignment horizontal="center"/>
    </xf>
    <xf numFmtId="0" fontId="9" fillId="0" borderId="1" xfId="0" applyFont="1" applyBorder="1" applyAlignment="1">
      <alignment horizontal="center" vertical="center" wrapText="1"/>
    </xf>
    <xf numFmtId="0" fontId="14" fillId="2" borderId="1" xfId="0" applyFont="1" applyFill="1" applyBorder="1" applyAlignment="1">
      <alignment horizontal="center"/>
    </xf>
    <xf numFmtId="0" fontId="35" fillId="0" borderId="1" xfId="0" applyFont="1" applyBorder="1" applyAlignment="1">
      <alignment horizontal="center" vertical="center" wrapText="1"/>
    </xf>
    <xf numFmtId="0" fontId="35" fillId="0" borderId="1" xfId="11" applyFont="1" applyBorder="1" applyAlignment="1">
      <alignment horizontal="center" vertical="center" wrapText="1"/>
    </xf>
    <xf numFmtId="0" fontId="37" fillId="0" borderId="1" xfId="0" applyFont="1" applyBorder="1" applyAlignment="1">
      <alignment horizontal="center" vertical="center" wrapText="1"/>
    </xf>
    <xf numFmtId="0" fontId="26" fillId="0" borderId="2" xfId="0" applyFont="1" applyBorder="1" applyAlignment="1">
      <alignment horizontal="left" wrapText="1"/>
    </xf>
    <xf numFmtId="0" fontId="26" fillId="0" borderId="7" xfId="0" applyFont="1" applyBorder="1" applyAlignment="1">
      <alignment horizontal="left" wrapText="1"/>
    </xf>
    <xf numFmtId="0" fontId="26" fillId="0" borderId="3" xfId="0" applyFont="1" applyBorder="1" applyAlignment="1">
      <alignment horizontal="left" wrapText="1"/>
    </xf>
    <xf numFmtId="0" fontId="26" fillId="0" borderId="1" xfId="0" applyFont="1" applyBorder="1" applyAlignment="1">
      <alignment horizontal="left" vertical="center" wrapText="1"/>
    </xf>
    <xf numFmtId="0" fontId="30" fillId="5" borderId="1" xfId="0" applyFont="1" applyFill="1" applyBorder="1" applyAlignment="1">
      <alignment horizontal="center" vertical="center" wrapText="1"/>
    </xf>
    <xf numFmtId="0" fontId="33" fillId="0" borderId="2" xfId="0" applyFont="1" applyBorder="1" applyAlignment="1">
      <alignment horizontal="center" vertical="center" wrapText="1"/>
    </xf>
    <xf numFmtId="0" fontId="33" fillId="0" borderId="7" xfId="0" applyFont="1" applyBorder="1" applyAlignment="1">
      <alignment horizontal="center" vertical="center" wrapText="1"/>
    </xf>
    <xf numFmtId="0" fontId="33" fillId="0" borderId="3" xfId="0" applyFont="1" applyBorder="1" applyAlignment="1">
      <alignment horizontal="center" vertical="center" wrapText="1"/>
    </xf>
    <xf numFmtId="0" fontId="34" fillId="5" borderId="1" xfId="0" applyFont="1" applyFill="1" applyBorder="1" applyAlignment="1">
      <alignment horizontal="center" vertical="center" wrapText="1"/>
    </xf>
    <xf numFmtId="165" fontId="23" fillId="0" borderId="5" xfId="0" applyNumberFormat="1" applyFont="1" applyBorder="1" applyAlignment="1">
      <alignment horizontal="center" vertical="center" wrapText="1"/>
    </xf>
    <xf numFmtId="165" fontId="23" fillId="0" borderId="4" xfId="0" applyNumberFormat="1" applyFont="1" applyBorder="1" applyAlignment="1">
      <alignment horizontal="center" vertical="center" wrapText="1"/>
    </xf>
    <xf numFmtId="165" fontId="23" fillId="0" borderId="6" xfId="0" applyNumberFormat="1" applyFont="1" applyBorder="1" applyAlignment="1">
      <alignment horizontal="center" vertical="center" wrapText="1"/>
    </xf>
    <xf numFmtId="0" fontId="21" fillId="5" borderId="8" xfId="0" applyFont="1" applyFill="1" applyBorder="1" applyAlignment="1">
      <alignment horizontal="center" vertical="center" wrapText="1"/>
    </xf>
    <xf numFmtId="0" fontId="21" fillId="5" borderId="0" xfId="0" applyFont="1" applyFill="1" applyAlignment="1">
      <alignment horizontal="center" vertical="center" wrapText="1"/>
    </xf>
    <xf numFmtId="0" fontId="23" fillId="5" borderId="9" xfId="0" applyFont="1" applyFill="1" applyBorder="1" applyAlignment="1">
      <alignment horizontal="center" vertical="center" wrapText="1"/>
    </xf>
    <xf numFmtId="0" fontId="23" fillId="5" borderId="10" xfId="0" applyFont="1" applyFill="1" applyBorder="1" applyAlignment="1">
      <alignment horizontal="center" vertical="center" wrapText="1"/>
    </xf>
    <xf numFmtId="0" fontId="23" fillId="0" borderId="1" xfId="0" applyFont="1" applyBorder="1" applyAlignment="1">
      <alignment horizontal="center" vertical="center" wrapText="1"/>
    </xf>
    <xf numFmtId="0" fontId="24" fillId="2" borderId="1" xfId="0" applyFont="1" applyFill="1" applyBorder="1" applyAlignment="1">
      <alignment horizontal="center" wrapText="1"/>
    </xf>
    <xf numFmtId="0" fontId="22" fillId="2" borderId="1" xfId="0" applyFont="1" applyFill="1" applyBorder="1" applyAlignment="1">
      <alignment horizontal="center" vertical="center"/>
    </xf>
  </cellXfs>
  <cellStyles count="22">
    <cellStyle name="Currency" xfId="3" builtinId="4"/>
    <cellStyle name="Hyperlink" xfId="1" builtinId="8"/>
    <cellStyle name="Normal" xfId="0" builtinId="0"/>
    <cellStyle name="Normal 10 4 3" xfId="12" xr:uid="{4B7B5B04-85C3-4354-B958-FF6182DB345B}"/>
    <cellStyle name="Normal 10 5" xfId="20" xr:uid="{7C07BD99-3543-4FB0-B4A4-AC7470B75991}"/>
    <cellStyle name="Normal 13" xfId="2" xr:uid="{D913FB55-F7DF-4A66-BED2-027EFC266F4D}"/>
    <cellStyle name="Normal 2" xfId="11" xr:uid="{4124FF34-13C5-4123-831A-87C6D7DF001C}"/>
    <cellStyle name="Normal 2 2" xfId="21" xr:uid="{760848EA-4D29-4292-BBAC-FE201147B6F7}"/>
    <cellStyle name="Normal 2 2 4" xfId="13" xr:uid="{75B12540-2F63-4A81-BFD9-46C9C5EB7761}"/>
    <cellStyle name="Normal 2 3" xfId="4" xr:uid="{9CE79C08-B775-48CC-9832-AEAA8C66A006}"/>
    <cellStyle name="Normal 2 4" xfId="15" xr:uid="{B583716D-1FC7-4338-A74B-912FFE003AB0}"/>
    <cellStyle name="Normal 3" xfId="16" xr:uid="{A6910188-7F90-4E36-B6B9-8E0289CB39B7}"/>
    <cellStyle name="Normal 3 2 2 2" xfId="18" xr:uid="{77013ED6-4337-4173-8B84-4A70B994393F}"/>
    <cellStyle name="Normal 3 2 4 3" xfId="19" xr:uid="{A45EFBEC-1155-4C59-B2FA-BD3B3D6D1E31}"/>
    <cellStyle name="Normal 4" xfId="14" xr:uid="{6324BD60-3E4E-4550-B6A2-62C401880A09}"/>
    <cellStyle name="Normal 4 2" xfId="5" xr:uid="{CAAA7B3E-2C2F-4DB2-B1D1-9E73E1115BA4}"/>
    <cellStyle name="Normal 5" xfId="17" xr:uid="{27457A21-AF03-43A5-8901-22FA3F18AC39}"/>
    <cellStyle name="Normal 7 6" xfId="6" xr:uid="{BA54A0C0-4D15-4505-A075-A251DC5DF733}"/>
    <cellStyle name="Normal 7 6 2" xfId="8" xr:uid="{6363518E-BE18-4CCC-A583-86463A8B0D90}"/>
    <cellStyle name="Normal 7 6 2 2" xfId="10" xr:uid="{8A5AB452-7ADA-4606-8F6D-E3E9CA0DD7CE}"/>
    <cellStyle name="Normal 7 6 4" xfId="7" xr:uid="{6403788B-2E5F-49A3-940A-F91D415057CA}"/>
    <cellStyle name="Percent 3" xfId="9" xr:uid="{3636ADCE-C3F2-4516-A14F-028E82A7016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14"/>
  <sheetViews>
    <sheetView workbookViewId="0">
      <selection activeCell="A6" sqref="A6"/>
    </sheetView>
  </sheetViews>
  <sheetFormatPr defaultRowHeight="14.4" x14ac:dyDescent="0.3"/>
  <cols>
    <col min="2" max="2" width="25.5546875" bestFit="1" customWidth="1"/>
    <col min="4" max="4" width="21" customWidth="1"/>
    <col min="5" max="6" width="23" customWidth="1"/>
    <col min="9" max="9" width="9.5546875" bestFit="1" customWidth="1"/>
    <col min="10" max="10" width="13.109375" bestFit="1" customWidth="1"/>
    <col min="11" max="11" width="8.33203125" bestFit="1" customWidth="1"/>
    <col min="12" max="12" width="18" bestFit="1" customWidth="1"/>
  </cols>
  <sheetData>
    <row r="1" spans="1:12" ht="69.599999999999994" x14ac:dyDescent="0.3">
      <c r="A1" s="1" t="s">
        <v>0</v>
      </c>
      <c r="B1" s="2" t="s">
        <v>1</v>
      </c>
      <c r="C1" s="3" t="s">
        <v>2</v>
      </c>
      <c r="D1" s="4" t="s">
        <v>3</v>
      </c>
      <c r="E1" s="4" t="s">
        <v>4</v>
      </c>
      <c r="F1" s="4" t="s">
        <v>5</v>
      </c>
      <c r="G1" s="4" t="s">
        <v>6</v>
      </c>
      <c r="I1" s="179" t="s">
        <v>425</v>
      </c>
      <c r="J1" s="179"/>
      <c r="K1" s="179"/>
      <c r="L1" s="179"/>
    </row>
    <row r="2" spans="1:12" ht="42" x14ac:dyDescent="0.3">
      <c r="A2" s="5" t="s">
        <v>8</v>
      </c>
      <c r="B2" s="152" t="s">
        <v>7</v>
      </c>
      <c r="C2" s="6">
        <v>44</v>
      </c>
      <c r="D2" s="7">
        <v>96</v>
      </c>
      <c r="E2" s="7">
        <v>2</v>
      </c>
      <c r="F2" s="7">
        <v>2</v>
      </c>
      <c r="G2" s="7">
        <f>SUM(D2:F2)</f>
        <v>100</v>
      </c>
      <c r="I2" s="129" t="s">
        <v>426</v>
      </c>
      <c r="J2" s="125" t="s">
        <v>375</v>
      </c>
      <c r="K2" s="125" t="s">
        <v>374</v>
      </c>
      <c r="L2" s="125" t="s">
        <v>376</v>
      </c>
    </row>
    <row r="3" spans="1:12" ht="28.2" x14ac:dyDescent="0.3">
      <c r="A3" s="152" t="s">
        <v>366</v>
      </c>
      <c r="B3" s="152" t="s">
        <v>413</v>
      </c>
      <c r="C3" s="6">
        <v>4</v>
      </c>
      <c r="D3" s="7">
        <v>96</v>
      </c>
      <c r="E3" s="7">
        <v>2</v>
      </c>
      <c r="F3" s="7">
        <v>2</v>
      </c>
      <c r="G3" s="7">
        <f>SUM(D3:F3)</f>
        <v>100</v>
      </c>
      <c r="I3" s="151" t="s">
        <v>272</v>
      </c>
      <c r="J3" s="4">
        <v>1</v>
      </c>
      <c r="K3" s="4">
        <v>10</v>
      </c>
      <c r="L3" s="149"/>
    </row>
    <row r="4" spans="1:12" ht="28.2" x14ac:dyDescent="0.3">
      <c r="A4" s="5" t="s">
        <v>432</v>
      </c>
      <c r="B4" s="152" t="s">
        <v>486</v>
      </c>
      <c r="C4" s="149">
        <v>1</v>
      </c>
      <c r="D4" s="7">
        <v>96</v>
      </c>
      <c r="E4" s="7">
        <v>2</v>
      </c>
      <c r="F4" s="7">
        <v>2</v>
      </c>
      <c r="G4" s="7">
        <f>SUM(D4:F4)</f>
        <v>100</v>
      </c>
      <c r="I4" s="151" t="s">
        <v>273</v>
      </c>
      <c r="J4" s="4">
        <v>1</v>
      </c>
      <c r="K4" s="4">
        <v>4</v>
      </c>
      <c r="L4" s="149"/>
    </row>
    <row r="5" spans="1:12" ht="28.2" x14ac:dyDescent="0.3">
      <c r="A5" s="5" t="s">
        <v>494</v>
      </c>
      <c r="B5" s="152" t="s">
        <v>485</v>
      </c>
      <c r="C5" s="149">
        <v>8</v>
      </c>
      <c r="D5" s="7">
        <v>96</v>
      </c>
      <c r="E5" s="7">
        <v>2</v>
      </c>
      <c r="F5" s="7">
        <v>2</v>
      </c>
      <c r="G5" s="7">
        <f>SUM(D5:F5)</f>
        <v>100</v>
      </c>
      <c r="I5" s="151" t="s">
        <v>274</v>
      </c>
      <c r="J5" s="4">
        <v>1</v>
      </c>
      <c r="K5" s="4">
        <v>4</v>
      </c>
      <c r="L5" s="149"/>
    </row>
    <row r="6" spans="1:12" x14ac:dyDescent="0.3">
      <c r="A6" s="57"/>
      <c r="B6" s="28"/>
      <c r="C6" s="150"/>
      <c r="D6" s="150"/>
      <c r="I6" s="151" t="s">
        <v>275</v>
      </c>
      <c r="J6" s="4">
        <v>1</v>
      </c>
      <c r="K6" s="4">
        <v>4</v>
      </c>
      <c r="L6" s="149"/>
    </row>
    <row r="7" spans="1:12" x14ac:dyDescent="0.3">
      <c r="A7" s="57"/>
      <c r="B7" s="28"/>
      <c r="C7" s="150"/>
      <c r="D7" s="150"/>
      <c r="I7" s="151" t="s">
        <v>276</v>
      </c>
      <c r="J7" s="4">
        <v>1</v>
      </c>
      <c r="K7" s="4">
        <v>6</v>
      </c>
      <c r="L7" s="149"/>
    </row>
    <row r="8" spans="1:12" x14ac:dyDescent="0.3">
      <c r="A8" s="57"/>
      <c r="B8" s="28"/>
      <c r="C8" s="150"/>
      <c r="D8" s="150"/>
      <c r="I8" s="151" t="s">
        <v>277</v>
      </c>
      <c r="J8" s="4">
        <v>1</v>
      </c>
      <c r="K8" s="4">
        <v>10</v>
      </c>
      <c r="L8" s="149"/>
    </row>
    <row r="9" spans="1:12" x14ac:dyDescent="0.3">
      <c r="A9" s="57"/>
      <c r="B9" s="28"/>
      <c r="C9" s="150"/>
      <c r="D9" s="150"/>
      <c r="I9" s="151" t="s">
        <v>378</v>
      </c>
      <c r="J9" s="4">
        <v>1</v>
      </c>
      <c r="K9" s="4">
        <v>5</v>
      </c>
      <c r="L9" s="149"/>
    </row>
    <row r="10" spans="1:12" ht="28.2" x14ac:dyDescent="0.3">
      <c r="A10" s="57"/>
      <c r="B10" s="28"/>
      <c r="C10" s="150"/>
      <c r="D10" s="150"/>
      <c r="I10" s="151" t="s">
        <v>299</v>
      </c>
      <c r="J10" s="4">
        <v>1</v>
      </c>
      <c r="K10" s="4">
        <v>5</v>
      </c>
      <c r="L10" s="149"/>
    </row>
    <row r="11" spans="1:12" x14ac:dyDescent="0.3">
      <c r="A11" s="57"/>
      <c r="B11" s="28"/>
      <c r="C11" s="150"/>
      <c r="D11" s="150"/>
      <c r="I11" s="151" t="s">
        <v>377</v>
      </c>
      <c r="J11" s="149"/>
      <c r="K11" s="149"/>
      <c r="L11" s="149">
        <v>1</v>
      </c>
    </row>
    <row r="12" spans="1:12" x14ac:dyDescent="0.3">
      <c r="A12" s="57"/>
      <c r="B12" s="28"/>
      <c r="C12" s="150"/>
      <c r="D12" s="150"/>
      <c r="I12" s="151" t="s">
        <v>427</v>
      </c>
      <c r="J12" s="149">
        <f>SUM(J3:J11)</f>
        <v>8</v>
      </c>
      <c r="K12" s="149">
        <f t="shared" ref="K12:L12" si="0">SUM(K3:K11)</f>
        <v>48</v>
      </c>
      <c r="L12" s="149">
        <f t="shared" si="0"/>
        <v>1</v>
      </c>
    </row>
    <row r="13" spans="1:12" x14ac:dyDescent="0.3">
      <c r="A13" s="57"/>
      <c r="B13" s="28"/>
      <c r="C13" s="150"/>
      <c r="D13" s="150"/>
    </row>
    <row r="14" spans="1:12" x14ac:dyDescent="0.3">
      <c r="A14" s="57"/>
      <c r="B14" s="28"/>
      <c r="C14" s="150"/>
      <c r="D14" s="150"/>
    </row>
  </sheetData>
  <mergeCells count="1">
    <mergeCell ref="I1:L1"/>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06E302-E484-472E-9831-6BA141A29594}">
  <dimension ref="A1:D75"/>
  <sheetViews>
    <sheetView tabSelected="1" topLeftCell="A14" workbookViewId="0">
      <selection activeCell="B53" sqref="B53:C53"/>
    </sheetView>
  </sheetViews>
  <sheetFormatPr defaultRowHeight="14.4" x14ac:dyDescent="0.3"/>
  <cols>
    <col min="2" max="2" width="82" customWidth="1"/>
    <col min="3" max="3" width="24.33203125" customWidth="1"/>
    <col min="4" max="4" width="50.44140625" customWidth="1"/>
  </cols>
  <sheetData>
    <row r="1" spans="1:4" ht="15" customHeight="1" x14ac:dyDescent="0.3">
      <c r="A1" s="175" t="s">
        <v>0</v>
      </c>
      <c r="B1" s="176" t="s">
        <v>9</v>
      </c>
      <c r="C1" s="173" t="s">
        <v>52</v>
      </c>
      <c r="D1" s="172" t="s">
        <v>515</v>
      </c>
    </row>
    <row r="2" spans="1:4" ht="30" customHeight="1" x14ac:dyDescent="0.3">
      <c r="A2" s="175"/>
      <c r="B2" s="176"/>
      <c r="C2" s="174"/>
      <c r="D2" s="172"/>
    </row>
    <row r="3" spans="1:4" ht="28.2" x14ac:dyDescent="0.3">
      <c r="A3" s="9" t="s">
        <v>10</v>
      </c>
      <c r="B3" s="10" t="s">
        <v>10</v>
      </c>
      <c r="C3" s="11" t="s">
        <v>11</v>
      </c>
      <c r="D3" s="11" t="s">
        <v>11</v>
      </c>
    </row>
    <row r="4" spans="1:4" x14ac:dyDescent="0.3">
      <c r="A4" s="177" t="s">
        <v>12</v>
      </c>
      <c r="B4" s="178"/>
      <c r="C4" s="12"/>
      <c r="D4" s="12"/>
    </row>
    <row r="5" spans="1:4" ht="42" x14ac:dyDescent="0.3">
      <c r="A5" s="13">
        <v>1</v>
      </c>
      <c r="B5" s="14" t="s">
        <v>13</v>
      </c>
      <c r="C5" s="13"/>
      <c r="D5" s="123"/>
    </row>
    <row r="6" spans="1:4" ht="30" customHeight="1" x14ac:dyDescent="0.3">
      <c r="A6" s="13">
        <v>2</v>
      </c>
      <c r="B6" s="15" t="s">
        <v>14</v>
      </c>
      <c r="C6" s="13"/>
      <c r="D6" s="123"/>
    </row>
    <row r="7" spans="1:4" ht="42" x14ac:dyDescent="0.3">
      <c r="A7" s="13">
        <v>3</v>
      </c>
      <c r="B7" s="15" t="s">
        <v>15</v>
      </c>
      <c r="C7" s="13"/>
      <c r="D7" s="123"/>
    </row>
    <row r="8" spans="1:4" ht="97.2" x14ac:dyDescent="0.3">
      <c r="A8" s="13">
        <v>4</v>
      </c>
      <c r="B8" s="14" t="s">
        <v>16</v>
      </c>
      <c r="C8" s="13"/>
      <c r="D8" s="123"/>
    </row>
    <row r="9" spans="1:4" ht="111" x14ac:dyDescent="0.3">
      <c r="A9" s="13">
        <v>5</v>
      </c>
      <c r="B9" s="15" t="s">
        <v>17</v>
      </c>
      <c r="C9" s="13"/>
      <c r="D9" s="123"/>
    </row>
    <row r="10" spans="1:4" ht="55.2" x14ac:dyDescent="0.3">
      <c r="A10" s="13">
        <v>6</v>
      </c>
      <c r="B10" s="16" t="s">
        <v>18</v>
      </c>
      <c r="C10" s="13"/>
      <c r="D10" s="123"/>
    </row>
    <row r="11" spans="1:4" x14ac:dyDescent="0.3">
      <c r="A11" s="165" t="s">
        <v>19</v>
      </c>
      <c r="B11" s="165"/>
      <c r="C11" s="20"/>
      <c r="D11" s="20"/>
    </row>
    <row r="12" spans="1:4" ht="42" x14ac:dyDescent="0.3">
      <c r="A12" s="13">
        <v>7</v>
      </c>
      <c r="B12" s="15" t="s">
        <v>20</v>
      </c>
      <c r="C12" s="166" t="s">
        <v>21</v>
      </c>
      <c r="D12" s="166" t="s">
        <v>21</v>
      </c>
    </row>
    <row r="13" spans="1:4" ht="28.2" x14ac:dyDescent="0.3">
      <c r="A13" s="13">
        <v>8</v>
      </c>
      <c r="B13" s="15" t="s">
        <v>22</v>
      </c>
      <c r="C13" s="166"/>
      <c r="D13" s="166"/>
    </row>
    <row r="14" spans="1:4" ht="28.2" x14ac:dyDescent="0.3">
      <c r="A14" s="13">
        <v>9</v>
      </c>
      <c r="B14" s="15" t="s">
        <v>23</v>
      </c>
      <c r="C14" s="166"/>
      <c r="D14" s="166"/>
    </row>
    <row r="15" spans="1:4" ht="28.2" x14ac:dyDescent="0.3">
      <c r="A15" s="13">
        <v>10</v>
      </c>
      <c r="B15" s="14" t="s">
        <v>24</v>
      </c>
      <c r="C15" s="166"/>
      <c r="D15" s="166"/>
    </row>
    <row r="16" spans="1:4" ht="207.6" x14ac:dyDescent="0.3">
      <c r="A16" s="13">
        <v>11</v>
      </c>
      <c r="B16" s="130" t="s">
        <v>279</v>
      </c>
      <c r="C16" s="166"/>
      <c r="D16" s="166"/>
    </row>
    <row r="17" spans="1:4" ht="28.8" x14ac:dyDescent="0.3">
      <c r="A17" s="17">
        <v>12</v>
      </c>
      <c r="B17" s="14" t="s">
        <v>25</v>
      </c>
      <c r="C17" s="18" t="s">
        <v>26</v>
      </c>
      <c r="D17" s="18" t="s">
        <v>26</v>
      </c>
    </row>
    <row r="18" spans="1:4" x14ac:dyDescent="0.3">
      <c r="A18" s="165" t="s">
        <v>27</v>
      </c>
      <c r="B18" s="165"/>
      <c r="C18" s="19"/>
      <c r="D18" s="19"/>
    </row>
    <row r="19" spans="1:4" ht="55.8" x14ac:dyDescent="0.3">
      <c r="A19" s="13">
        <v>13</v>
      </c>
      <c r="B19" s="14" t="s">
        <v>28</v>
      </c>
      <c r="C19" s="166" t="s">
        <v>29</v>
      </c>
      <c r="D19" s="169" t="s">
        <v>29</v>
      </c>
    </row>
    <row r="20" spans="1:4" ht="55.8" x14ac:dyDescent="0.3">
      <c r="A20" s="13">
        <v>14</v>
      </c>
      <c r="B20" s="14" t="s">
        <v>559</v>
      </c>
      <c r="C20" s="166"/>
      <c r="D20" s="170"/>
    </row>
    <row r="21" spans="1:4" ht="77.25" customHeight="1" x14ac:dyDescent="0.3">
      <c r="A21" s="13">
        <v>15</v>
      </c>
      <c r="B21" s="14" t="s">
        <v>560</v>
      </c>
      <c r="C21" s="166"/>
      <c r="D21" s="170"/>
    </row>
    <row r="22" spans="1:4" ht="55.8" x14ac:dyDescent="0.3">
      <c r="A22" s="13">
        <v>16</v>
      </c>
      <c r="B22" s="14" t="s">
        <v>30</v>
      </c>
      <c r="C22" s="166"/>
      <c r="D22" s="171"/>
    </row>
    <row r="23" spans="1:4" x14ac:dyDescent="0.3">
      <c r="A23" s="165" t="s">
        <v>31</v>
      </c>
      <c r="B23" s="165"/>
      <c r="C23" s="20"/>
      <c r="D23" s="20"/>
    </row>
    <row r="24" spans="1:4" ht="15" customHeight="1" x14ac:dyDescent="0.3">
      <c r="A24" s="13">
        <v>17</v>
      </c>
      <c r="B24" s="14" t="s">
        <v>32</v>
      </c>
      <c r="C24" s="169" t="s">
        <v>33</v>
      </c>
      <c r="D24" s="169" t="s">
        <v>33</v>
      </c>
    </row>
    <row r="25" spans="1:4" ht="42" x14ac:dyDescent="0.3">
      <c r="A25" s="13">
        <v>18</v>
      </c>
      <c r="B25" s="14" t="s">
        <v>34</v>
      </c>
      <c r="C25" s="170"/>
      <c r="D25" s="170"/>
    </row>
    <row r="26" spans="1:4" ht="42" x14ac:dyDescent="0.3">
      <c r="A26" s="13">
        <v>19</v>
      </c>
      <c r="B26" s="14" t="s">
        <v>35</v>
      </c>
      <c r="C26" s="170"/>
      <c r="D26" s="170"/>
    </row>
    <row r="27" spans="1:4" ht="28.2" x14ac:dyDescent="0.3">
      <c r="A27" s="13">
        <v>20</v>
      </c>
      <c r="B27" s="14" t="s">
        <v>36</v>
      </c>
      <c r="C27" s="170"/>
      <c r="D27" s="170"/>
    </row>
    <row r="28" spans="1:4" x14ac:dyDescent="0.3">
      <c r="A28" s="13">
        <v>21</v>
      </c>
      <c r="B28" s="21" t="s">
        <v>37</v>
      </c>
      <c r="C28" s="171"/>
      <c r="D28" s="171"/>
    </row>
    <row r="29" spans="1:4" ht="60" customHeight="1" x14ac:dyDescent="0.3">
      <c r="A29" s="13">
        <v>22</v>
      </c>
      <c r="B29" s="22" t="s">
        <v>38</v>
      </c>
      <c r="C29" s="166" t="s">
        <v>33</v>
      </c>
      <c r="D29" s="166" t="s">
        <v>33</v>
      </c>
    </row>
    <row r="30" spans="1:4" ht="42" x14ac:dyDescent="0.3">
      <c r="A30" s="13">
        <v>23</v>
      </c>
      <c r="B30" s="14" t="s">
        <v>39</v>
      </c>
      <c r="C30" s="166"/>
      <c r="D30" s="166"/>
    </row>
    <row r="31" spans="1:4" ht="42" x14ac:dyDescent="0.3">
      <c r="A31" s="13">
        <v>24</v>
      </c>
      <c r="B31" s="14" t="s">
        <v>40</v>
      </c>
      <c r="C31" s="166"/>
      <c r="D31" s="166"/>
    </row>
    <row r="32" spans="1:4" ht="28.2" x14ac:dyDescent="0.3">
      <c r="A32" s="13">
        <v>25</v>
      </c>
      <c r="B32" s="14" t="s">
        <v>41</v>
      </c>
      <c r="C32" s="166"/>
      <c r="D32" s="166"/>
    </row>
    <row r="33" spans="1:4" ht="28.2" x14ac:dyDescent="0.3">
      <c r="A33" s="23">
        <v>26</v>
      </c>
      <c r="B33" s="14" t="s">
        <v>42</v>
      </c>
      <c r="C33" s="166"/>
      <c r="D33" s="166"/>
    </row>
    <row r="34" spans="1:4" ht="28.2" x14ac:dyDescent="0.3">
      <c r="A34" s="13">
        <v>27</v>
      </c>
      <c r="B34" s="15" t="s">
        <v>43</v>
      </c>
      <c r="C34" s="166"/>
      <c r="D34" s="166"/>
    </row>
    <row r="35" spans="1:4" ht="28.2" x14ac:dyDescent="0.3">
      <c r="A35" s="13">
        <v>28</v>
      </c>
      <c r="B35" s="14" t="s">
        <v>44</v>
      </c>
      <c r="C35" s="166"/>
      <c r="D35" s="166"/>
    </row>
    <row r="36" spans="1:4" ht="42" x14ac:dyDescent="0.3">
      <c r="A36" s="13">
        <v>29</v>
      </c>
      <c r="B36" s="15" t="s">
        <v>45</v>
      </c>
      <c r="C36" s="166"/>
      <c r="D36" s="166"/>
    </row>
    <row r="37" spans="1:4" ht="28.2" x14ac:dyDescent="0.3">
      <c r="A37" s="13">
        <v>30</v>
      </c>
      <c r="B37" s="14" t="s">
        <v>46</v>
      </c>
      <c r="C37" s="166"/>
      <c r="D37" s="166"/>
    </row>
    <row r="38" spans="1:4" ht="42" x14ac:dyDescent="0.3">
      <c r="A38" s="13">
        <v>31</v>
      </c>
      <c r="B38" s="14" t="s">
        <v>47</v>
      </c>
      <c r="C38" s="166"/>
      <c r="D38" s="166"/>
    </row>
    <row r="39" spans="1:4" ht="42" x14ac:dyDescent="0.3">
      <c r="A39" s="13">
        <v>32</v>
      </c>
      <c r="B39" s="14" t="s">
        <v>502</v>
      </c>
      <c r="C39" s="166"/>
      <c r="D39" s="166"/>
    </row>
    <row r="40" spans="1:4" x14ac:dyDescent="0.3">
      <c r="A40" s="25"/>
      <c r="B40" s="26"/>
    </row>
    <row r="41" spans="1:4" x14ac:dyDescent="0.3">
      <c r="A41" s="24"/>
      <c r="B41" s="27" t="s">
        <v>48</v>
      </c>
    </row>
    <row r="42" spans="1:4" x14ac:dyDescent="0.3">
      <c r="A42" s="24"/>
      <c r="B42" s="28" t="s">
        <v>49</v>
      </c>
    </row>
    <row r="43" spans="1:4" ht="69.599999999999994" x14ac:dyDescent="0.3">
      <c r="A43" s="24"/>
      <c r="B43" s="28" t="s">
        <v>50</v>
      </c>
    </row>
    <row r="44" spans="1:4" ht="28.2" x14ac:dyDescent="0.3">
      <c r="A44" s="24"/>
      <c r="B44" s="28" t="s">
        <v>51</v>
      </c>
    </row>
    <row r="46" spans="1:4" ht="55.2" x14ac:dyDescent="0.3">
      <c r="A46" s="167" t="s">
        <v>503</v>
      </c>
      <c r="B46" s="168"/>
      <c r="C46" s="154" t="s">
        <v>504</v>
      </c>
      <c r="D46" s="155" t="s">
        <v>505</v>
      </c>
    </row>
    <row r="47" spans="1:4" ht="28.2" x14ac:dyDescent="0.3">
      <c r="A47" s="156" t="s">
        <v>506</v>
      </c>
      <c r="B47" s="157" t="s">
        <v>561</v>
      </c>
      <c r="C47" s="158">
        <v>2</v>
      </c>
      <c r="D47" s="159"/>
    </row>
    <row r="48" spans="1:4" ht="42" x14ac:dyDescent="0.3">
      <c r="A48" s="156" t="s">
        <v>507</v>
      </c>
      <c r="B48" s="153" t="s">
        <v>514</v>
      </c>
      <c r="C48" s="158">
        <v>2</v>
      </c>
      <c r="D48" s="159"/>
    </row>
    <row r="50" spans="1:4" x14ac:dyDescent="0.3">
      <c r="A50" s="160" t="s">
        <v>508</v>
      </c>
      <c r="B50" s="160" t="s">
        <v>509</v>
      </c>
      <c r="C50" s="160"/>
      <c r="D50" s="154" t="s">
        <v>504</v>
      </c>
    </row>
    <row r="51" spans="1:4" x14ac:dyDescent="0.3">
      <c r="A51" s="158" t="s">
        <v>510</v>
      </c>
      <c r="B51" s="161" t="s">
        <v>511</v>
      </c>
      <c r="C51" s="162"/>
      <c r="D51" s="158">
        <v>96</v>
      </c>
    </row>
    <row r="52" spans="1:4" x14ac:dyDescent="0.3">
      <c r="A52" s="158" t="s">
        <v>506</v>
      </c>
      <c r="B52" s="161" t="s">
        <v>512</v>
      </c>
      <c r="C52" s="162"/>
      <c r="D52" s="158">
        <v>2</v>
      </c>
    </row>
    <row r="53" spans="1:4" x14ac:dyDescent="0.3">
      <c r="A53" s="158" t="s">
        <v>507</v>
      </c>
      <c r="B53" s="161" t="s">
        <v>564</v>
      </c>
      <c r="C53" s="162"/>
      <c r="D53" s="158">
        <v>2</v>
      </c>
    </row>
    <row r="54" spans="1:4" x14ac:dyDescent="0.3">
      <c r="A54" s="158" t="s">
        <v>562</v>
      </c>
      <c r="B54" s="161" t="s">
        <v>563</v>
      </c>
      <c r="C54" s="162"/>
      <c r="D54" s="158">
        <v>100</v>
      </c>
    </row>
    <row r="55" spans="1:4" x14ac:dyDescent="0.3">
      <c r="A55" s="163" t="s">
        <v>513</v>
      </c>
      <c r="B55" s="163"/>
      <c r="C55" s="163"/>
      <c r="D55" s="163"/>
    </row>
    <row r="56" spans="1:4" x14ac:dyDescent="0.3">
      <c r="A56" s="164"/>
      <c r="B56" s="164"/>
      <c r="C56" s="164"/>
      <c r="D56" s="164"/>
    </row>
    <row r="57" spans="1:4" x14ac:dyDescent="0.3">
      <c r="A57" s="164"/>
      <c r="B57" s="164"/>
      <c r="C57" s="164"/>
      <c r="D57" s="164"/>
    </row>
    <row r="58" spans="1:4" x14ac:dyDescent="0.3">
      <c r="A58" s="164"/>
      <c r="B58" s="164"/>
      <c r="C58" s="164"/>
      <c r="D58" s="164"/>
    </row>
    <row r="59" spans="1:4" x14ac:dyDescent="0.3">
      <c r="A59" s="164"/>
      <c r="B59" s="164"/>
      <c r="C59" s="164"/>
      <c r="D59" s="164"/>
    </row>
    <row r="60" spans="1:4" x14ac:dyDescent="0.3">
      <c r="A60" s="164"/>
      <c r="B60" s="164"/>
      <c r="C60" s="164"/>
      <c r="D60" s="164"/>
    </row>
    <row r="61" spans="1:4" x14ac:dyDescent="0.3">
      <c r="A61" s="164"/>
      <c r="B61" s="164"/>
      <c r="C61" s="164"/>
      <c r="D61" s="164"/>
    </row>
    <row r="62" spans="1:4" x14ac:dyDescent="0.3">
      <c r="A62" s="164"/>
      <c r="B62" s="164"/>
      <c r="C62" s="164"/>
      <c r="D62" s="164"/>
    </row>
    <row r="63" spans="1:4" x14ac:dyDescent="0.3">
      <c r="A63" s="164"/>
      <c r="B63" s="164"/>
      <c r="C63" s="164"/>
      <c r="D63" s="164"/>
    </row>
    <row r="64" spans="1:4" x14ac:dyDescent="0.3">
      <c r="A64" s="164"/>
      <c r="B64" s="164"/>
      <c r="C64" s="164"/>
      <c r="D64" s="164"/>
    </row>
    <row r="65" spans="1:4" x14ac:dyDescent="0.3">
      <c r="A65" s="164"/>
      <c r="B65" s="164"/>
      <c r="C65" s="164"/>
      <c r="D65" s="164"/>
    </row>
    <row r="66" spans="1:4" ht="6.75" customHeight="1" x14ac:dyDescent="0.3">
      <c r="A66" s="164"/>
      <c r="B66" s="164"/>
      <c r="C66" s="164"/>
      <c r="D66" s="164"/>
    </row>
    <row r="67" spans="1:4" hidden="1" x14ac:dyDescent="0.3">
      <c r="A67" s="164"/>
      <c r="B67" s="164"/>
      <c r="C67" s="164"/>
      <c r="D67" s="164"/>
    </row>
    <row r="68" spans="1:4" hidden="1" x14ac:dyDescent="0.3">
      <c r="A68" s="164"/>
      <c r="B68" s="164"/>
      <c r="C68" s="164"/>
      <c r="D68" s="164"/>
    </row>
    <row r="69" spans="1:4" hidden="1" x14ac:dyDescent="0.3">
      <c r="A69" s="164"/>
      <c r="B69" s="164"/>
      <c r="C69" s="164"/>
      <c r="D69" s="164"/>
    </row>
    <row r="70" spans="1:4" hidden="1" x14ac:dyDescent="0.3">
      <c r="A70" s="164"/>
      <c r="B70" s="164"/>
      <c r="C70" s="164"/>
      <c r="D70" s="164"/>
    </row>
    <row r="71" spans="1:4" hidden="1" x14ac:dyDescent="0.3">
      <c r="A71" s="164"/>
      <c r="B71" s="164"/>
      <c r="C71" s="164"/>
      <c r="D71" s="164"/>
    </row>
    <row r="72" spans="1:4" hidden="1" x14ac:dyDescent="0.3">
      <c r="A72" s="164"/>
      <c r="B72" s="164"/>
      <c r="C72" s="164"/>
      <c r="D72" s="164"/>
    </row>
    <row r="73" spans="1:4" hidden="1" x14ac:dyDescent="0.3">
      <c r="A73" s="164"/>
      <c r="B73" s="164"/>
      <c r="C73" s="164"/>
      <c r="D73" s="164"/>
    </row>
    <row r="74" spans="1:4" hidden="1" x14ac:dyDescent="0.3">
      <c r="A74" s="164"/>
      <c r="B74" s="164"/>
      <c r="C74" s="164"/>
      <c r="D74" s="164"/>
    </row>
    <row r="75" spans="1:4" hidden="1" x14ac:dyDescent="0.3">
      <c r="A75" s="164"/>
      <c r="B75" s="164"/>
      <c r="C75" s="164"/>
      <c r="D75" s="164"/>
    </row>
  </sheetData>
  <mergeCells count="22">
    <mergeCell ref="B54:C54"/>
    <mergeCell ref="D1:D2"/>
    <mergeCell ref="C1:C2"/>
    <mergeCell ref="A1:A2"/>
    <mergeCell ref="B1:B2"/>
    <mergeCell ref="A4:B4"/>
    <mergeCell ref="B51:C51"/>
    <mergeCell ref="B52:C52"/>
    <mergeCell ref="B53:C53"/>
    <mergeCell ref="A55:D75"/>
    <mergeCell ref="A11:B11"/>
    <mergeCell ref="C12:C16"/>
    <mergeCell ref="A46:B46"/>
    <mergeCell ref="D12:D16"/>
    <mergeCell ref="D19:D22"/>
    <mergeCell ref="C24:C28"/>
    <mergeCell ref="D24:D28"/>
    <mergeCell ref="D29:D39"/>
    <mergeCell ref="C29:C39"/>
    <mergeCell ref="A18:B18"/>
    <mergeCell ref="C19:C22"/>
    <mergeCell ref="A23:B23"/>
  </mergeCells>
  <pageMargins left="0.7" right="0.7" top="0.75" bottom="0.75" header="0.3" footer="0.3"/>
  <pageSetup paperSize="9"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205C71-F1AC-4875-8B9A-7CF3BF0745B4}">
  <dimension ref="A1:D125"/>
  <sheetViews>
    <sheetView topLeftCell="A9" workbookViewId="0">
      <selection activeCell="A108" sqref="A108:XFD152"/>
    </sheetView>
  </sheetViews>
  <sheetFormatPr defaultRowHeight="14.4" x14ac:dyDescent="0.3"/>
  <cols>
    <col min="1" max="1" width="10.109375" customWidth="1"/>
    <col min="2" max="2" width="88.5546875" customWidth="1"/>
    <col min="3" max="3" width="16.33203125" customWidth="1"/>
    <col min="4" max="4" width="71" customWidth="1"/>
  </cols>
  <sheetData>
    <row r="1" spans="1:4" ht="15" customHeight="1" x14ac:dyDescent="0.3">
      <c r="A1" s="180" t="s">
        <v>52</v>
      </c>
      <c r="B1" s="180"/>
      <c r="C1" s="180"/>
      <c r="D1" s="181" t="s">
        <v>119</v>
      </c>
    </row>
    <row r="2" spans="1:4" ht="15" customHeight="1" x14ac:dyDescent="0.3">
      <c r="A2" s="30"/>
      <c r="B2" s="31" t="s">
        <v>53</v>
      </c>
      <c r="C2" s="31" t="s">
        <v>54</v>
      </c>
      <c r="D2" s="181"/>
    </row>
    <row r="3" spans="1:4" x14ac:dyDescent="0.3">
      <c r="A3" s="32" t="s">
        <v>10</v>
      </c>
      <c r="B3" s="11" t="s">
        <v>10</v>
      </c>
      <c r="C3" s="11" t="s">
        <v>10</v>
      </c>
      <c r="D3" s="60" t="s">
        <v>55</v>
      </c>
    </row>
    <row r="4" spans="1:4" ht="15.6" x14ac:dyDescent="0.3">
      <c r="A4" s="33" t="s">
        <v>8</v>
      </c>
      <c r="B4" s="34" t="s">
        <v>57</v>
      </c>
      <c r="C4" s="182">
        <v>44</v>
      </c>
      <c r="D4" s="35"/>
    </row>
    <row r="5" spans="1:4" x14ac:dyDescent="0.3">
      <c r="A5" s="36" t="s">
        <v>56</v>
      </c>
      <c r="B5" s="31" t="s">
        <v>59</v>
      </c>
      <c r="C5" s="182"/>
      <c r="D5" s="37"/>
    </row>
    <row r="6" spans="1:4" ht="15.6" x14ac:dyDescent="0.3">
      <c r="A6" s="38" t="s">
        <v>58</v>
      </c>
      <c r="B6" s="14" t="s">
        <v>60</v>
      </c>
      <c r="C6" s="182"/>
      <c r="D6" s="35"/>
    </row>
    <row r="7" spans="1:4" x14ac:dyDescent="0.3">
      <c r="A7" s="36" t="s">
        <v>160</v>
      </c>
      <c r="B7" s="39" t="s">
        <v>61</v>
      </c>
      <c r="C7" s="182"/>
      <c r="D7" s="37"/>
    </row>
    <row r="8" spans="1:4" ht="15.6" x14ac:dyDescent="0.3">
      <c r="A8" s="40" t="s">
        <v>161</v>
      </c>
      <c r="B8" s="41" t="s">
        <v>62</v>
      </c>
      <c r="C8" s="182"/>
      <c r="D8" s="35"/>
    </row>
    <row r="9" spans="1:4" ht="15.6" x14ac:dyDescent="0.3">
      <c r="A9" s="40" t="s">
        <v>162</v>
      </c>
      <c r="B9" s="41" t="s">
        <v>63</v>
      </c>
      <c r="C9" s="182"/>
      <c r="D9" s="35"/>
    </row>
    <row r="10" spans="1:4" ht="15.6" x14ac:dyDescent="0.3">
      <c r="A10" s="40" t="s">
        <v>163</v>
      </c>
      <c r="B10" s="41" t="s">
        <v>64</v>
      </c>
      <c r="C10" s="182"/>
      <c r="D10" s="35"/>
    </row>
    <row r="11" spans="1:4" ht="15.6" x14ac:dyDescent="0.3">
      <c r="A11" s="40" t="s">
        <v>164</v>
      </c>
      <c r="B11" s="41" t="s">
        <v>65</v>
      </c>
      <c r="C11" s="182"/>
      <c r="D11" s="35"/>
    </row>
    <row r="12" spans="1:4" ht="27.6" x14ac:dyDescent="0.3">
      <c r="A12" s="40" t="s">
        <v>165</v>
      </c>
      <c r="B12" s="41" t="s">
        <v>66</v>
      </c>
      <c r="C12" s="182"/>
      <c r="D12" s="35"/>
    </row>
    <row r="13" spans="1:4" ht="15.6" x14ac:dyDescent="0.3">
      <c r="A13" s="40" t="s">
        <v>166</v>
      </c>
      <c r="B13" s="41" t="s">
        <v>67</v>
      </c>
      <c r="C13" s="182"/>
      <c r="D13" s="35"/>
    </row>
    <row r="14" spans="1:4" ht="15.6" x14ac:dyDescent="0.3">
      <c r="A14" s="40" t="s">
        <v>167</v>
      </c>
      <c r="B14" s="15" t="s">
        <v>68</v>
      </c>
      <c r="C14" s="182"/>
      <c r="D14" s="35"/>
    </row>
    <row r="15" spans="1:4" ht="15.6" x14ac:dyDescent="0.3">
      <c r="A15" s="40" t="s">
        <v>168</v>
      </c>
      <c r="B15" s="42" t="s">
        <v>69</v>
      </c>
      <c r="C15" s="182"/>
      <c r="D15" s="35"/>
    </row>
    <row r="16" spans="1:4" ht="15.6" x14ac:dyDescent="0.3">
      <c r="A16" s="40" t="s">
        <v>169</v>
      </c>
      <c r="B16" s="41" t="s">
        <v>70</v>
      </c>
      <c r="C16" s="182"/>
      <c r="D16" s="35"/>
    </row>
    <row r="17" spans="1:4" ht="28.2" x14ac:dyDescent="0.3">
      <c r="A17" s="40" t="s">
        <v>170</v>
      </c>
      <c r="B17" s="15" t="s">
        <v>235</v>
      </c>
      <c r="C17" s="182"/>
      <c r="D17" s="137"/>
    </row>
    <row r="18" spans="1:4" ht="15.6" x14ac:dyDescent="0.3">
      <c r="A18" s="40" t="s">
        <v>171</v>
      </c>
      <c r="B18" s="15" t="s">
        <v>339</v>
      </c>
      <c r="C18" s="182"/>
      <c r="D18" s="35"/>
    </row>
    <row r="19" spans="1:4" ht="15.6" x14ac:dyDescent="0.3">
      <c r="A19" s="40" t="s">
        <v>172</v>
      </c>
      <c r="B19" s="41" t="s">
        <v>71</v>
      </c>
      <c r="C19" s="182"/>
      <c r="D19" s="35"/>
    </row>
    <row r="20" spans="1:4" ht="15.6" x14ac:dyDescent="0.3">
      <c r="A20" s="136" t="s">
        <v>340</v>
      </c>
      <c r="B20" s="41" t="s">
        <v>341</v>
      </c>
      <c r="C20" s="182"/>
      <c r="D20" s="35"/>
    </row>
    <row r="21" spans="1:4" ht="15.6" x14ac:dyDescent="0.3">
      <c r="A21" s="36" t="s">
        <v>173</v>
      </c>
      <c r="B21" s="36" t="s">
        <v>368</v>
      </c>
      <c r="C21" s="182"/>
      <c r="D21" s="35"/>
    </row>
    <row r="22" spans="1:4" ht="15.6" x14ac:dyDescent="0.3">
      <c r="A22" s="38" t="s">
        <v>174</v>
      </c>
      <c r="B22" s="41" t="s">
        <v>369</v>
      </c>
      <c r="C22" s="182"/>
      <c r="D22" s="35"/>
    </row>
    <row r="23" spans="1:4" ht="15.6" x14ac:dyDescent="0.3">
      <c r="A23" s="38" t="s">
        <v>175</v>
      </c>
      <c r="B23" s="42" t="s">
        <v>72</v>
      </c>
      <c r="C23" s="182"/>
      <c r="D23" s="35"/>
    </row>
    <row r="24" spans="1:4" ht="15.6" x14ac:dyDescent="0.3">
      <c r="A24" s="38" t="s">
        <v>176</v>
      </c>
      <c r="B24" s="42" t="s">
        <v>73</v>
      </c>
      <c r="C24" s="182"/>
      <c r="D24" s="35"/>
    </row>
    <row r="25" spans="1:4" ht="15.6" x14ac:dyDescent="0.3">
      <c r="A25" s="38" t="s">
        <v>177</v>
      </c>
      <c r="B25" s="42" t="s">
        <v>74</v>
      </c>
      <c r="C25" s="182"/>
      <c r="D25" s="35"/>
    </row>
    <row r="26" spans="1:4" ht="15.6" x14ac:dyDescent="0.3">
      <c r="A26" s="38" t="s">
        <v>178</v>
      </c>
      <c r="B26" s="41" t="s">
        <v>75</v>
      </c>
      <c r="C26" s="182"/>
      <c r="D26" s="35"/>
    </row>
    <row r="27" spans="1:4" x14ac:dyDescent="0.3">
      <c r="A27" s="36" t="s">
        <v>179</v>
      </c>
      <c r="B27" s="43" t="s">
        <v>159</v>
      </c>
      <c r="C27" s="182"/>
      <c r="D27" s="37"/>
    </row>
    <row r="28" spans="1:4" ht="15.6" x14ac:dyDescent="0.3">
      <c r="A28" s="38" t="s">
        <v>180</v>
      </c>
      <c r="B28" s="15" t="s">
        <v>76</v>
      </c>
      <c r="C28" s="182"/>
      <c r="D28" s="35"/>
    </row>
    <row r="29" spans="1:4" ht="15.6" x14ac:dyDescent="0.3">
      <c r="A29" s="38" t="s">
        <v>181</v>
      </c>
      <c r="B29" s="41" t="s">
        <v>77</v>
      </c>
      <c r="C29" s="182"/>
      <c r="D29" s="35"/>
    </row>
    <row r="30" spans="1:4" ht="15.6" x14ac:dyDescent="0.3">
      <c r="A30" s="38" t="s">
        <v>182</v>
      </c>
      <c r="B30" s="41" t="s">
        <v>78</v>
      </c>
      <c r="C30" s="182"/>
      <c r="D30" s="35"/>
    </row>
    <row r="31" spans="1:4" ht="27.6" x14ac:dyDescent="0.3">
      <c r="A31" s="38" t="s">
        <v>183</v>
      </c>
      <c r="B31" s="41" t="s">
        <v>79</v>
      </c>
      <c r="C31" s="182"/>
      <c r="D31" s="35"/>
    </row>
    <row r="32" spans="1:4" ht="15.6" x14ac:dyDescent="0.3">
      <c r="A32" s="38" t="s">
        <v>184</v>
      </c>
      <c r="B32" s="15" t="s">
        <v>80</v>
      </c>
      <c r="C32" s="182"/>
      <c r="D32" s="35"/>
    </row>
    <row r="33" spans="1:4" ht="15.6" x14ac:dyDescent="0.3">
      <c r="A33" s="38" t="s">
        <v>185</v>
      </c>
      <c r="B33" s="15" t="s">
        <v>81</v>
      </c>
      <c r="C33" s="182"/>
      <c r="D33" s="35"/>
    </row>
    <row r="34" spans="1:4" x14ac:dyDescent="0.3">
      <c r="A34" s="36" t="s">
        <v>186</v>
      </c>
      <c r="B34" s="43" t="s">
        <v>82</v>
      </c>
      <c r="C34" s="182"/>
      <c r="D34" s="37"/>
    </row>
    <row r="35" spans="1:4" ht="15.6" x14ac:dyDescent="0.3">
      <c r="A35" s="44" t="s">
        <v>187</v>
      </c>
      <c r="B35" s="14" t="s">
        <v>236</v>
      </c>
      <c r="C35" s="182"/>
      <c r="D35" s="35"/>
    </row>
    <row r="36" spans="1:4" ht="15.6" x14ac:dyDescent="0.3">
      <c r="A36" s="44" t="s">
        <v>188</v>
      </c>
      <c r="B36" s="14" t="s">
        <v>83</v>
      </c>
      <c r="C36" s="182"/>
      <c r="D36" s="35"/>
    </row>
    <row r="37" spans="1:4" ht="15.6" x14ac:dyDescent="0.3">
      <c r="A37" s="44" t="s">
        <v>189</v>
      </c>
      <c r="B37" s="14" t="s">
        <v>84</v>
      </c>
      <c r="C37" s="182"/>
      <c r="D37" s="35"/>
    </row>
    <row r="38" spans="1:4" ht="15.6" x14ac:dyDescent="0.3">
      <c r="A38" s="44" t="s">
        <v>190</v>
      </c>
      <c r="B38" s="14" t="s">
        <v>85</v>
      </c>
      <c r="C38" s="182"/>
      <c r="D38" s="35"/>
    </row>
    <row r="39" spans="1:4" ht="15.6" x14ac:dyDescent="0.3">
      <c r="A39" s="44" t="s">
        <v>191</v>
      </c>
      <c r="B39" s="14" t="s">
        <v>86</v>
      </c>
      <c r="C39" s="182"/>
      <c r="D39" s="35"/>
    </row>
    <row r="40" spans="1:4" ht="15.6" x14ac:dyDescent="0.3">
      <c r="A40" s="44" t="s">
        <v>192</v>
      </c>
      <c r="B40" s="45" t="s">
        <v>87</v>
      </c>
      <c r="C40" s="182"/>
      <c r="D40" s="35"/>
    </row>
    <row r="41" spans="1:4" ht="15.6" x14ac:dyDescent="0.3">
      <c r="A41" s="113" t="s">
        <v>193</v>
      </c>
      <c r="B41" s="114" t="s">
        <v>114</v>
      </c>
      <c r="C41" s="182"/>
      <c r="D41" s="35"/>
    </row>
    <row r="42" spans="1:4" x14ac:dyDescent="0.3">
      <c r="A42" s="36" t="s">
        <v>194</v>
      </c>
      <c r="B42" s="43" t="s">
        <v>88</v>
      </c>
      <c r="C42" s="182"/>
      <c r="D42" s="37"/>
    </row>
    <row r="43" spans="1:4" ht="15.6" x14ac:dyDescent="0.3">
      <c r="A43" s="38" t="s">
        <v>195</v>
      </c>
      <c r="B43" s="42" t="s">
        <v>89</v>
      </c>
      <c r="C43" s="182"/>
      <c r="D43" s="35"/>
    </row>
    <row r="44" spans="1:4" ht="15.6" x14ac:dyDescent="0.3">
      <c r="A44" s="38" t="s">
        <v>196</v>
      </c>
      <c r="B44" s="41" t="s">
        <v>90</v>
      </c>
      <c r="C44" s="182"/>
      <c r="D44" s="35"/>
    </row>
    <row r="45" spans="1:4" ht="15.6" x14ac:dyDescent="0.3">
      <c r="A45" s="38" t="s">
        <v>197</v>
      </c>
      <c r="B45" s="41" t="s">
        <v>91</v>
      </c>
      <c r="C45" s="182"/>
      <c r="D45" s="35"/>
    </row>
    <row r="46" spans="1:4" ht="15.6" x14ac:dyDescent="0.3">
      <c r="A46" s="38" t="s">
        <v>198</v>
      </c>
      <c r="B46" s="41" t="s">
        <v>92</v>
      </c>
      <c r="C46" s="182"/>
      <c r="D46" s="35"/>
    </row>
    <row r="47" spans="1:4" ht="15.6" x14ac:dyDescent="0.3">
      <c r="A47" s="38" t="s">
        <v>199</v>
      </c>
      <c r="B47" s="41" t="s">
        <v>342</v>
      </c>
      <c r="C47" s="182"/>
      <c r="D47" s="35"/>
    </row>
    <row r="48" spans="1:4" x14ac:dyDescent="0.3">
      <c r="A48" s="36" t="s">
        <v>200</v>
      </c>
      <c r="B48" s="43" t="s">
        <v>93</v>
      </c>
      <c r="C48" s="182"/>
      <c r="D48" s="37"/>
    </row>
    <row r="49" spans="1:4" ht="15" customHeight="1" x14ac:dyDescent="0.3">
      <c r="A49" s="44" t="s">
        <v>201</v>
      </c>
      <c r="B49" s="41" t="s">
        <v>237</v>
      </c>
      <c r="C49" s="182"/>
      <c r="D49" s="35"/>
    </row>
    <row r="50" spans="1:4" ht="15.6" x14ac:dyDescent="0.3">
      <c r="A50" s="44" t="s">
        <v>202</v>
      </c>
      <c r="B50" s="41" t="s">
        <v>94</v>
      </c>
      <c r="C50" s="182"/>
      <c r="D50" s="35"/>
    </row>
    <row r="51" spans="1:4" ht="15.6" x14ac:dyDescent="0.3">
      <c r="A51" s="44" t="s">
        <v>203</v>
      </c>
      <c r="B51" s="41" t="s">
        <v>95</v>
      </c>
      <c r="C51" s="182"/>
      <c r="D51" s="35"/>
    </row>
    <row r="52" spans="1:4" ht="15.6" x14ac:dyDescent="0.3">
      <c r="A52" s="44" t="s">
        <v>204</v>
      </c>
      <c r="B52" s="41" t="s">
        <v>96</v>
      </c>
      <c r="C52" s="182"/>
      <c r="D52" s="35"/>
    </row>
    <row r="53" spans="1:4" ht="15.6" x14ac:dyDescent="0.3">
      <c r="A53" s="44" t="s">
        <v>205</v>
      </c>
      <c r="B53" s="41" t="s">
        <v>238</v>
      </c>
      <c r="C53" s="182"/>
      <c r="D53" s="35"/>
    </row>
    <row r="54" spans="1:4" ht="33.6" x14ac:dyDescent="0.3">
      <c r="A54" s="36" t="s">
        <v>366</v>
      </c>
      <c r="B54" s="43" t="s">
        <v>370</v>
      </c>
      <c r="C54" s="182">
        <v>4</v>
      </c>
      <c r="D54" s="137" t="s">
        <v>385</v>
      </c>
    </row>
    <row r="55" spans="1:4" ht="15.6" x14ac:dyDescent="0.3">
      <c r="A55" s="41" t="s">
        <v>206</v>
      </c>
      <c r="B55" s="41" t="s">
        <v>349</v>
      </c>
      <c r="C55" s="182"/>
      <c r="D55" s="35"/>
    </row>
    <row r="56" spans="1:4" ht="15.6" x14ac:dyDescent="0.3">
      <c r="A56" s="41" t="s">
        <v>207</v>
      </c>
      <c r="B56" s="41" t="s">
        <v>352</v>
      </c>
      <c r="C56" s="182"/>
      <c r="D56" s="35"/>
    </row>
    <row r="57" spans="1:4" ht="30" x14ac:dyDescent="0.3">
      <c r="A57" s="41" t="s">
        <v>208</v>
      </c>
      <c r="B57" s="41" t="s">
        <v>350</v>
      </c>
      <c r="C57" s="182"/>
      <c r="D57" s="35"/>
    </row>
    <row r="58" spans="1:4" ht="16.2" x14ac:dyDescent="0.3">
      <c r="A58" s="41" t="s">
        <v>209</v>
      </c>
      <c r="B58" s="41" t="s">
        <v>353</v>
      </c>
      <c r="C58" s="182"/>
      <c r="D58" s="35"/>
    </row>
    <row r="59" spans="1:4" ht="16.2" x14ac:dyDescent="0.3">
      <c r="A59" s="41" t="s">
        <v>210</v>
      </c>
      <c r="B59" s="41" t="s">
        <v>351</v>
      </c>
      <c r="C59" s="182"/>
      <c r="D59" s="35"/>
    </row>
    <row r="60" spans="1:4" x14ac:dyDescent="0.3">
      <c r="A60" s="46" t="s">
        <v>211</v>
      </c>
      <c r="B60" s="47" t="s">
        <v>97</v>
      </c>
      <c r="C60" s="140"/>
      <c r="D60" s="37"/>
    </row>
    <row r="61" spans="1:4" ht="15.6" x14ac:dyDescent="0.3">
      <c r="A61" s="44" t="s">
        <v>212</v>
      </c>
      <c r="B61" s="41" t="s">
        <v>98</v>
      </c>
      <c r="C61" s="4">
        <v>1</v>
      </c>
      <c r="D61" s="35"/>
    </row>
    <row r="62" spans="1:4" ht="15.6" x14ac:dyDescent="0.3">
      <c r="A62" s="48" t="s">
        <v>213</v>
      </c>
      <c r="B62" s="41" t="s">
        <v>99</v>
      </c>
      <c r="C62" s="4">
        <v>1</v>
      </c>
      <c r="D62" s="35"/>
    </row>
    <row r="63" spans="1:4" ht="15.6" x14ac:dyDescent="0.3">
      <c r="A63" s="48" t="s">
        <v>214</v>
      </c>
      <c r="B63" s="14" t="s">
        <v>100</v>
      </c>
      <c r="C63" s="4">
        <v>1</v>
      </c>
      <c r="D63" s="35"/>
    </row>
    <row r="64" spans="1:4" ht="15.6" x14ac:dyDescent="0.3">
      <c r="A64" s="48" t="s">
        <v>215</v>
      </c>
      <c r="B64" s="14" t="s">
        <v>101</v>
      </c>
      <c r="C64" s="4">
        <v>1</v>
      </c>
      <c r="D64" s="35"/>
    </row>
    <row r="65" spans="1:4" ht="42" x14ac:dyDescent="0.3">
      <c r="A65" s="46" t="s">
        <v>216</v>
      </c>
      <c r="B65" s="54" t="s">
        <v>110</v>
      </c>
      <c r="C65" s="20"/>
      <c r="D65" s="54"/>
    </row>
    <row r="66" spans="1:4" ht="15.6" x14ac:dyDescent="0.3">
      <c r="A66" s="48" t="s">
        <v>217</v>
      </c>
      <c r="B66" s="15" t="s">
        <v>100</v>
      </c>
      <c r="C66" s="4">
        <v>1</v>
      </c>
      <c r="D66" s="35"/>
    </row>
    <row r="67" spans="1:4" ht="15.6" x14ac:dyDescent="0.3">
      <c r="A67" s="48" t="s">
        <v>218</v>
      </c>
      <c r="B67" s="15" t="s">
        <v>99</v>
      </c>
      <c r="C67" s="4">
        <v>1</v>
      </c>
      <c r="D67" s="35"/>
    </row>
    <row r="68" spans="1:4" ht="15.6" x14ac:dyDescent="0.3">
      <c r="A68" s="48" t="s">
        <v>219</v>
      </c>
      <c r="B68" s="15" t="s">
        <v>101</v>
      </c>
      <c r="C68" s="4">
        <v>1</v>
      </c>
      <c r="D68" s="35"/>
    </row>
    <row r="69" spans="1:4" x14ac:dyDescent="0.3">
      <c r="A69" s="49" t="s">
        <v>220</v>
      </c>
      <c r="B69" s="39" t="s">
        <v>103</v>
      </c>
      <c r="C69" s="29"/>
      <c r="D69" s="37"/>
    </row>
    <row r="70" spans="1:4" ht="15.6" x14ac:dyDescent="0.3">
      <c r="A70" s="40" t="s">
        <v>221</v>
      </c>
      <c r="B70" s="56" t="s">
        <v>382</v>
      </c>
      <c r="C70" s="51">
        <v>48</v>
      </c>
      <c r="D70" s="35"/>
    </row>
    <row r="71" spans="1:4" ht="15.6" x14ac:dyDescent="0.3">
      <c r="A71" s="40" t="s">
        <v>222</v>
      </c>
      <c r="B71" s="56" t="s">
        <v>558</v>
      </c>
      <c r="C71" s="51">
        <v>48</v>
      </c>
      <c r="D71" s="35"/>
    </row>
    <row r="72" spans="1:4" ht="15.6" x14ac:dyDescent="0.3">
      <c r="A72" s="40" t="s">
        <v>223</v>
      </c>
      <c r="B72" s="56" t="s">
        <v>384</v>
      </c>
      <c r="C72" s="55">
        <v>48</v>
      </c>
      <c r="D72" s="35"/>
    </row>
    <row r="73" spans="1:4" ht="15.6" x14ac:dyDescent="0.3">
      <c r="A73" s="40" t="s">
        <v>224</v>
      </c>
      <c r="B73" s="56" t="s">
        <v>383</v>
      </c>
      <c r="C73" s="55">
        <v>96</v>
      </c>
      <c r="D73" s="35"/>
    </row>
    <row r="74" spans="1:4" ht="16.2" x14ac:dyDescent="0.3">
      <c r="A74" s="136" t="s">
        <v>225</v>
      </c>
      <c r="B74" s="56" t="s">
        <v>393</v>
      </c>
      <c r="C74" s="51">
        <v>48</v>
      </c>
      <c r="D74" s="35"/>
    </row>
    <row r="75" spans="1:4" x14ac:dyDescent="0.3">
      <c r="A75" s="49" t="s">
        <v>226</v>
      </c>
      <c r="B75" s="39" t="s">
        <v>111</v>
      </c>
      <c r="C75" s="29"/>
      <c r="D75" s="37"/>
    </row>
    <row r="76" spans="1:4" ht="27.6" x14ac:dyDescent="0.3">
      <c r="A76" s="38" t="s">
        <v>354</v>
      </c>
      <c r="B76" s="52" t="s">
        <v>104</v>
      </c>
      <c r="C76" s="51"/>
      <c r="D76" s="35"/>
    </row>
    <row r="77" spans="1:4" ht="15.6" x14ac:dyDescent="0.3">
      <c r="A77" s="38" t="s">
        <v>227</v>
      </c>
      <c r="B77" s="52" t="s">
        <v>105</v>
      </c>
      <c r="C77" s="51">
        <v>48</v>
      </c>
      <c r="D77" s="35"/>
    </row>
    <row r="78" spans="1:4" ht="15.6" x14ac:dyDescent="0.3">
      <c r="A78" s="38" t="s">
        <v>228</v>
      </c>
      <c r="B78" s="52" t="s">
        <v>106</v>
      </c>
      <c r="C78" s="51">
        <v>48</v>
      </c>
      <c r="D78" s="35"/>
    </row>
    <row r="79" spans="1:4" ht="15.6" x14ac:dyDescent="0.3">
      <c r="A79" s="38" t="s">
        <v>229</v>
      </c>
      <c r="B79" s="52" t="s">
        <v>107</v>
      </c>
      <c r="C79" s="51">
        <v>48</v>
      </c>
      <c r="D79" s="35"/>
    </row>
    <row r="80" spans="1:4" ht="15.6" x14ac:dyDescent="0.3">
      <c r="A80" s="38" t="s">
        <v>230</v>
      </c>
      <c r="B80" s="52" t="s">
        <v>108</v>
      </c>
      <c r="C80" s="51">
        <v>48</v>
      </c>
      <c r="D80" s="35"/>
    </row>
    <row r="81" spans="1:4" ht="15.6" x14ac:dyDescent="0.3">
      <c r="A81" s="38" t="s">
        <v>355</v>
      </c>
      <c r="B81" s="53" t="s">
        <v>109</v>
      </c>
      <c r="C81" s="51">
        <v>48</v>
      </c>
      <c r="D81" s="35"/>
    </row>
    <row r="82" spans="1:4" ht="15.6" x14ac:dyDescent="0.3">
      <c r="A82" s="38" t="s">
        <v>356</v>
      </c>
      <c r="B82" s="56" t="s">
        <v>112</v>
      </c>
      <c r="C82" s="4">
        <v>48</v>
      </c>
      <c r="D82" s="35"/>
    </row>
    <row r="83" spans="1:4" x14ac:dyDescent="0.3">
      <c r="A83" s="36" t="s">
        <v>231</v>
      </c>
      <c r="B83" s="39" t="s">
        <v>113</v>
      </c>
      <c r="C83" s="8"/>
      <c r="D83" s="37"/>
    </row>
    <row r="84" spans="1:4" ht="15.6" x14ac:dyDescent="0.3">
      <c r="A84" s="48" t="s">
        <v>232</v>
      </c>
      <c r="B84" s="50" t="s">
        <v>115</v>
      </c>
      <c r="C84" s="13">
        <v>48</v>
      </c>
      <c r="D84" s="35"/>
    </row>
    <row r="85" spans="1:4" ht="15.6" x14ac:dyDescent="0.3">
      <c r="A85" s="48" t="s">
        <v>233</v>
      </c>
      <c r="B85" s="50" t="s">
        <v>116</v>
      </c>
      <c r="C85" s="13">
        <v>48</v>
      </c>
      <c r="D85" s="35"/>
    </row>
    <row r="86" spans="1:4" ht="15.6" x14ac:dyDescent="0.3">
      <c r="A86" s="48" t="s">
        <v>357</v>
      </c>
      <c r="B86" s="50" t="s">
        <v>234</v>
      </c>
      <c r="C86" s="13">
        <v>48</v>
      </c>
      <c r="D86" s="35"/>
    </row>
    <row r="87" spans="1:4" x14ac:dyDescent="0.3">
      <c r="A87" s="49" t="s">
        <v>280</v>
      </c>
      <c r="B87" s="39" t="s">
        <v>117</v>
      </c>
      <c r="C87" s="8"/>
      <c r="D87" s="37"/>
    </row>
    <row r="88" spans="1:4" ht="15.6" x14ac:dyDescent="0.3">
      <c r="A88" s="38" t="s">
        <v>347</v>
      </c>
      <c r="B88" s="14" t="s">
        <v>386</v>
      </c>
      <c r="C88" s="4">
        <v>48</v>
      </c>
      <c r="D88" s="35"/>
    </row>
    <row r="89" spans="1:4" ht="15.6" x14ac:dyDescent="0.3">
      <c r="A89" s="38" t="s">
        <v>388</v>
      </c>
      <c r="B89" s="14" t="s">
        <v>387</v>
      </c>
      <c r="C89" s="4">
        <v>48</v>
      </c>
      <c r="D89" s="35"/>
    </row>
    <row r="90" spans="1:4" x14ac:dyDescent="0.3">
      <c r="A90" s="49" t="s">
        <v>282</v>
      </c>
      <c r="B90" s="39" t="s">
        <v>371</v>
      </c>
      <c r="C90" s="8"/>
      <c r="D90" s="37"/>
    </row>
    <row r="91" spans="1:4" x14ac:dyDescent="0.3">
      <c r="A91" s="38" t="s">
        <v>358</v>
      </c>
      <c r="B91" s="50" t="s">
        <v>389</v>
      </c>
      <c r="C91" s="143">
        <v>10</v>
      </c>
      <c r="D91" s="50"/>
    </row>
    <row r="92" spans="1:4" x14ac:dyDescent="0.3">
      <c r="A92" s="38" t="s">
        <v>359</v>
      </c>
      <c r="B92" s="50" t="s">
        <v>390</v>
      </c>
      <c r="C92" s="143">
        <v>10</v>
      </c>
      <c r="D92" s="50"/>
    </row>
    <row r="93" spans="1:4" x14ac:dyDescent="0.3">
      <c r="A93" s="38" t="s">
        <v>360</v>
      </c>
      <c r="B93" s="50" t="s">
        <v>391</v>
      </c>
      <c r="C93" s="143">
        <v>10</v>
      </c>
      <c r="D93" s="50"/>
    </row>
    <row r="94" spans="1:4" x14ac:dyDescent="0.3">
      <c r="A94" s="38" t="s">
        <v>361</v>
      </c>
      <c r="B94" s="50" t="s">
        <v>392</v>
      </c>
      <c r="C94" s="143">
        <v>10</v>
      </c>
      <c r="D94" s="50"/>
    </row>
    <row r="95" spans="1:4" ht="16.2" x14ac:dyDescent="0.3">
      <c r="A95" s="139" t="s">
        <v>362</v>
      </c>
      <c r="B95" s="50" t="s">
        <v>410</v>
      </c>
      <c r="C95" s="143">
        <v>4</v>
      </c>
      <c r="D95" s="50"/>
    </row>
    <row r="96" spans="1:4" x14ac:dyDescent="0.3">
      <c r="A96" s="50" t="s">
        <v>396</v>
      </c>
      <c r="B96" s="50" t="s">
        <v>409</v>
      </c>
      <c r="C96" s="143">
        <v>4</v>
      </c>
      <c r="D96" s="50"/>
    </row>
    <row r="97" spans="1:4" x14ac:dyDescent="0.3">
      <c r="A97" s="50" t="s">
        <v>397</v>
      </c>
      <c r="B97" s="50" t="s">
        <v>411</v>
      </c>
      <c r="C97" s="143">
        <v>4</v>
      </c>
      <c r="D97" s="50"/>
    </row>
    <row r="98" spans="1:4" x14ac:dyDescent="0.3">
      <c r="A98" s="49" t="s">
        <v>367</v>
      </c>
      <c r="B98" s="39" t="s">
        <v>281</v>
      </c>
      <c r="C98" s="8"/>
      <c r="D98" s="37"/>
    </row>
    <row r="99" spans="1:4" ht="15.6" x14ac:dyDescent="0.3">
      <c r="A99" s="38" t="s">
        <v>363</v>
      </c>
      <c r="B99" s="14" t="s">
        <v>343</v>
      </c>
      <c r="C99" s="4">
        <v>40</v>
      </c>
      <c r="D99" s="35"/>
    </row>
    <row r="100" spans="1:4" ht="15.6" x14ac:dyDescent="0.3">
      <c r="A100" s="38" t="s">
        <v>364</v>
      </c>
      <c r="B100" s="14" t="s">
        <v>344</v>
      </c>
      <c r="C100" s="4">
        <v>1</v>
      </c>
      <c r="D100" s="35"/>
    </row>
    <row r="101" spans="1:4" ht="15.6" x14ac:dyDescent="0.3">
      <c r="A101" s="38" t="s">
        <v>398</v>
      </c>
      <c r="B101" s="14" t="s">
        <v>345</v>
      </c>
      <c r="C101" s="4">
        <v>8</v>
      </c>
      <c r="D101" s="35"/>
    </row>
    <row r="102" spans="1:4" ht="15.6" x14ac:dyDescent="0.3">
      <c r="A102" s="38" t="s">
        <v>399</v>
      </c>
      <c r="B102" s="14" t="s">
        <v>348</v>
      </c>
      <c r="C102" s="4">
        <v>1</v>
      </c>
      <c r="D102" s="35"/>
    </row>
    <row r="103" spans="1:4" ht="15.6" x14ac:dyDescent="0.3">
      <c r="A103" s="139" t="s">
        <v>400</v>
      </c>
      <c r="B103" s="138" t="s">
        <v>346</v>
      </c>
      <c r="C103" s="4">
        <v>1</v>
      </c>
      <c r="D103" s="35"/>
    </row>
    <row r="104" spans="1:4" x14ac:dyDescent="0.3">
      <c r="A104" s="49" t="s">
        <v>365</v>
      </c>
      <c r="B104" s="39" t="s">
        <v>102</v>
      </c>
      <c r="C104" s="49"/>
      <c r="D104" s="39"/>
    </row>
    <row r="105" spans="1:4" ht="15.6" x14ac:dyDescent="0.3">
      <c r="A105" s="38" t="s">
        <v>401</v>
      </c>
      <c r="B105" s="14" t="s">
        <v>373</v>
      </c>
      <c r="C105" s="4">
        <v>10</v>
      </c>
      <c r="D105" s="35"/>
    </row>
    <row r="106" spans="1:4" ht="15.6" x14ac:dyDescent="0.3">
      <c r="A106" s="38" t="s">
        <v>402</v>
      </c>
      <c r="B106" s="14" t="s">
        <v>372</v>
      </c>
      <c r="C106" s="4">
        <v>10</v>
      </c>
      <c r="D106" s="35"/>
    </row>
    <row r="107" spans="1:4" ht="41.4" x14ac:dyDescent="0.3">
      <c r="A107" s="49" t="s">
        <v>403</v>
      </c>
      <c r="B107" s="39" t="s">
        <v>118</v>
      </c>
      <c r="C107" s="49"/>
      <c r="D107" s="39"/>
    </row>
    <row r="108" spans="1:4" x14ac:dyDescent="0.3">
      <c r="A108" s="58"/>
      <c r="B108" s="27"/>
      <c r="C108" s="59"/>
      <c r="D108" s="26"/>
    </row>
    <row r="109" spans="1:4" x14ac:dyDescent="0.3">
      <c r="A109" s="58"/>
      <c r="B109" s="27"/>
      <c r="C109" s="59"/>
      <c r="D109" s="26"/>
    </row>
    <row r="110" spans="1:4" x14ac:dyDescent="0.3">
      <c r="A110" s="58"/>
      <c r="B110" s="27"/>
      <c r="C110" s="59"/>
      <c r="D110" s="26"/>
    </row>
    <row r="111" spans="1:4" x14ac:dyDescent="0.3">
      <c r="A111" s="58"/>
      <c r="B111" s="27"/>
      <c r="C111" s="59"/>
      <c r="D111" s="26"/>
    </row>
    <row r="112" spans="1:4" x14ac:dyDescent="0.3">
      <c r="A112" s="58"/>
      <c r="B112" s="27"/>
      <c r="C112" s="59"/>
      <c r="D112" s="26"/>
    </row>
    <row r="113" spans="1:4" x14ac:dyDescent="0.3">
      <c r="A113" s="58"/>
      <c r="B113" s="27"/>
      <c r="C113" s="59"/>
      <c r="D113" s="26"/>
    </row>
    <row r="114" spans="1:4" x14ac:dyDescent="0.3">
      <c r="A114" s="58"/>
      <c r="B114" s="27"/>
      <c r="C114" s="59"/>
      <c r="D114" s="26"/>
    </row>
    <row r="115" spans="1:4" x14ac:dyDescent="0.3">
      <c r="A115" s="58"/>
      <c r="B115" s="27"/>
      <c r="C115" s="59"/>
      <c r="D115" s="26"/>
    </row>
    <row r="116" spans="1:4" x14ac:dyDescent="0.3">
      <c r="A116" s="58"/>
      <c r="B116" s="27"/>
      <c r="C116" s="59"/>
      <c r="D116" s="26"/>
    </row>
    <row r="117" spans="1:4" x14ac:dyDescent="0.3">
      <c r="A117" s="58"/>
      <c r="B117" s="27"/>
      <c r="C117" s="59"/>
      <c r="D117" s="26"/>
    </row>
    <row r="118" spans="1:4" x14ac:dyDescent="0.3">
      <c r="A118" s="58"/>
      <c r="B118" s="27"/>
      <c r="C118" s="59"/>
      <c r="D118" s="26"/>
    </row>
    <row r="119" spans="1:4" x14ac:dyDescent="0.3">
      <c r="A119" s="58"/>
      <c r="B119" s="27"/>
      <c r="C119" s="59"/>
      <c r="D119" s="26"/>
    </row>
    <row r="120" spans="1:4" x14ac:dyDescent="0.3">
      <c r="A120" s="58"/>
      <c r="B120" s="27"/>
      <c r="C120" s="59"/>
      <c r="D120" s="26"/>
    </row>
    <row r="121" spans="1:4" x14ac:dyDescent="0.3">
      <c r="A121" s="58"/>
      <c r="B121" s="27"/>
      <c r="C121" s="59"/>
      <c r="D121" s="26"/>
    </row>
    <row r="122" spans="1:4" x14ac:dyDescent="0.3">
      <c r="A122" s="58"/>
      <c r="B122" s="27"/>
      <c r="C122" s="59"/>
      <c r="D122" s="26"/>
    </row>
    <row r="123" spans="1:4" x14ac:dyDescent="0.3">
      <c r="A123" s="58"/>
      <c r="B123" s="27"/>
      <c r="C123" s="59"/>
      <c r="D123" s="26"/>
    </row>
    <row r="124" spans="1:4" x14ac:dyDescent="0.3">
      <c r="A124" s="58"/>
      <c r="B124" s="27"/>
      <c r="C124" s="59"/>
      <c r="D124" s="26"/>
    </row>
    <row r="125" spans="1:4" x14ac:dyDescent="0.3">
      <c r="A125" s="58"/>
      <c r="B125" s="27"/>
      <c r="C125" s="59"/>
      <c r="D125" s="26"/>
    </row>
  </sheetData>
  <mergeCells count="4">
    <mergeCell ref="A1:C1"/>
    <mergeCell ref="D1:D2"/>
    <mergeCell ref="C4:C53"/>
    <mergeCell ref="C54:C59"/>
  </mergeCells>
  <pageMargins left="0.7" right="0.7" top="0.75" bottom="0.75" header="0.3" footer="0.3"/>
  <pageSetup paperSize="9" orientation="portrait"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D35AC8-EC63-4F9A-A28C-AB54B75F47B3}">
  <dimension ref="A1:D152"/>
  <sheetViews>
    <sheetView topLeftCell="A96" workbookViewId="0">
      <selection activeCell="B114" sqref="B114"/>
    </sheetView>
  </sheetViews>
  <sheetFormatPr defaultRowHeight="14.4" x14ac:dyDescent="0.3"/>
  <cols>
    <col min="2" max="2" width="74.88671875" customWidth="1"/>
    <col min="3" max="3" width="28.5546875" customWidth="1"/>
    <col min="4" max="4" width="61" customWidth="1"/>
    <col min="5" max="5" width="18" bestFit="1" customWidth="1"/>
  </cols>
  <sheetData>
    <row r="1" spans="1:4" ht="15" customHeight="1" x14ac:dyDescent="0.3">
      <c r="A1" s="183" t="s">
        <v>515</v>
      </c>
      <c r="B1" s="183"/>
      <c r="C1" s="183"/>
      <c r="D1" s="181" t="s">
        <v>119</v>
      </c>
    </row>
    <row r="2" spans="1:4" x14ac:dyDescent="0.3">
      <c r="A2" s="36" t="s">
        <v>0</v>
      </c>
      <c r="B2" s="31" t="s">
        <v>53</v>
      </c>
      <c r="C2" s="125" t="s">
        <v>54</v>
      </c>
      <c r="D2" s="181"/>
    </row>
    <row r="3" spans="1:4" x14ac:dyDescent="0.3">
      <c r="A3" s="126" t="s">
        <v>10</v>
      </c>
      <c r="B3" s="11" t="s">
        <v>10</v>
      </c>
      <c r="C3" s="10" t="s">
        <v>10</v>
      </c>
      <c r="D3" s="60" t="s">
        <v>55</v>
      </c>
    </row>
    <row r="4" spans="1:4" ht="28.2" x14ac:dyDescent="0.3">
      <c r="A4" s="38" t="s">
        <v>428</v>
      </c>
      <c r="B4" s="14" t="s">
        <v>286</v>
      </c>
      <c r="C4" s="22"/>
      <c r="D4" s="35"/>
    </row>
    <row r="5" spans="1:4" x14ac:dyDescent="0.3">
      <c r="A5" s="31" t="s">
        <v>429</v>
      </c>
      <c r="B5" s="31" t="s">
        <v>59</v>
      </c>
      <c r="C5" s="31"/>
      <c r="D5" s="31"/>
    </row>
    <row r="6" spans="1:4" ht="42" x14ac:dyDescent="0.3">
      <c r="A6" s="38" t="s">
        <v>430</v>
      </c>
      <c r="B6" s="14" t="s">
        <v>287</v>
      </c>
      <c r="C6" s="22"/>
      <c r="D6" s="35"/>
    </row>
    <row r="7" spans="1:4" ht="42" x14ac:dyDescent="0.3">
      <c r="A7" s="38" t="s">
        <v>431</v>
      </c>
      <c r="B7" s="14" t="s">
        <v>554</v>
      </c>
      <c r="C7" s="22"/>
      <c r="D7" s="35"/>
    </row>
    <row r="8" spans="1:4" x14ac:dyDescent="0.3">
      <c r="A8" s="36" t="s">
        <v>432</v>
      </c>
      <c r="B8" s="31" t="s">
        <v>288</v>
      </c>
      <c r="C8" s="169">
        <v>1</v>
      </c>
      <c r="D8" s="37"/>
    </row>
    <row r="9" spans="1:4" x14ac:dyDescent="0.3">
      <c r="A9" s="131" t="s">
        <v>433</v>
      </c>
      <c r="B9" s="132" t="s">
        <v>294</v>
      </c>
      <c r="C9" s="170"/>
      <c r="D9" s="132"/>
    </row>
    <row r="10" spans="1:4" ht="28.2" x14ac:dyDescent="0.3">
      <c r="A10" s="44" t="s">
        <v>434</v>
      </c>
      <c r="B10" s="15" t="s">
        <v>289</v>
      </c>
      <c r="C10" s="170"/>
      <c r="D10" s="35"/>
    </row>
    <row r="11" spans="1:4" ht="28.2" x14ac:dyDescent="0.3">
      <c r="A11" s="44" t="s">
        <v>435</v>
      </c>
      <c r="B11" s="15" t="s">
        <v>290</v>
      </c>
      <c r="C11" s="170"/>
      <c r="D11" s="35"/>
    </row>
    <row r="12" spans="1:4" x14ac:dyDescent="0.3">
      <c r="A12" s="44" t="s">
        <v>436</v>
      </c>
      <c r="B12" s="15" t="s">
        <v>291</v>
      </c>
      <c r="C12" s="170"/>
      <c r="D12" s="135"/>
    </row>
    <row r="13" spans="1:4" x14ac:dyDescent="0.3">
      <c r="A13" s="44" t="s">
        <v>437</v>
      </c>
      <c r="B13" s="15" t="s">
        <v>292</v>
      </c>
      <c r="C13" s="170"/>
      <c r="D13" s="135"/>
    </row>
    <row r="14" spans="1:4" x14ac:dyDescent="0.3">
      <c r="A14" s="44" t="s">
        <v>438</v>
      </c>
      <c r="B14" s="15" t="s">
        <v>293</v>
      </c>
      <c r="C14" s="170"/>
      <c r="D14" s="135"/>
    </row>
    <row r="15" spans="1:4" ht="28.2" x14ac:dyDescent="0.3">
      <c r="A15" s="44" t="s">
        <v>516</v>
      </c>
      <c r="B15" s="15" t="s">
        <v>415</v>
      </c>
      <c r="C15" s="170"/>
      <c r="D15" s="138" t="s">
        <v>416</v>
      </c>
    </row>
    <row r="16" spans="1:4" x14ac:dyDescent="0.3">
      <c r="A16" s="44" t="s">
        <v>517</v>
      </c>
      <c r="B16" s="15" t="s">
        <v>298</v>
      </c>
      <c r="C16" s="170"/>
      <c r="D16" s="135"/>
    </row>
    <row r="17" spans="1:4" ht="28.2" x14ac:dyDescent="0.3">
      <c r="A17" s="44" t="s">
        <v>518</v>
      </c>
      <c r="B17" s="15" t="s">
        <v>296</v>
      </c>
      <c r="C17" s="170"/>
      <c r="D17" s="135"/>
    </row>
    <row r="18" spans="1:4" x14ac:dyDescent="0.3">
      <c r="A18" s="133" t="s">
        <v>439</v>
      </c>
      <c r="B18" s="134" t="s">
        <v>295</v>
      </c>
      <c r="C18" s="170"/>
      <c r="D18" s="134"/>
    </row>
    <row r="19" spans="1:4" ht="28.2" x14ac:dyDescent="0.3">
      <c r="A19" s="44" t="s">
        <v>440</v>
      </c>
      <c r="B19" s="15" t="s">
        <v>417</v>
      </c>
      <c r="C19" s="170"/>
      <c r="D19" s="135"/>
    </row>
    <row r="20" spans="1:4" ht="28.2" x14ac:dyDescent="0.3">
      <c r="A20" s="44" t="s">
        <v>441</v>
      </c>
      <c r="B20" s="15" t="s">
        <v>297</v>
      </c>
      <c r="C20" s="170"/>
      <c r="D20" s="135"/>
    </row>
    <row r="21" spans="1:4" x14ac:dyDescent="0.3">
      <c r="A21" s="44" t="s">
        <v>442</v>
      </c>
      <c r="B21" s="15" t="s">
        <v>419</v>
      </c>
      <c r="C21" s="170"/>
      <c r="D21" s="135"/>
    </row>
    <row r="22" spans="1:4" ht="28.2" x14ac:dyDescent="0.3">
      <c r="A22" s="44" t="s">
        <v>443</v>
      </c>
      <c r="B22" s="15" t="s">
        <v>418</v>
      </c>
      <c r="C22" s="170"/>
      <c r="D22" s="135"/>
    </row>
    <row r="23" spans="1:4" ht="42.6" customHeight="1" x14ac:dyDescent="0.3">
      <c r="A23" s="44" t="s">
        <v>444</v>
      </c>
      <c r="B23" s="15" t="s">
        <v>303</v>
      </c>
      <c r="C23" s="170"/>
      <c r="D23" s="135"/>
    </row>
    <row r="24" spans="1:4" x14ac:dyDescent="0.3">
      <c r="A24" s="133" t="s">
        <v>445</v>
      </c>
      <c r="B24" s="134" t="s">
        <v>304</v>
      </c>
      <c r="C24" s="170"/>
      <c r="D24" s="134"/>
    </row>
    <row r="25" spans="1:4" x14ac:dyDescent="0.3">
      <c r="A25" s="44" t="s">
        <v>446</v>
      </c>
      <c r="B25" s="15" t="s">
        <v>305</v>
      </c>
      <c r="C25" s="170"/>
      <c r="D25" s="135"/>
    </row>
    <row r="26" spans="1:4" ht="28.2" x14ac:dyDescent="0.3">
      <c r="A26" s="44" t="s">
        <v>447</v>
      </c>
      <c r="B26" s="15" t="s">
        <v>306</v>
      </c>
      <c r="C26" s="170"/>
      <c r="D26" s="135"/>
    </row>
    <row r="27" spans="1:4" x14ac:dyDescent="0.3">
      <c r="A27" s="44" t="s">
        <v>448</v>
      </c>
      <c r="B27" s="15" t="s">
        <v>307</v>
      </c>
      <c r="C27" s="170"/>
      <c r="D27" s="135"/>
    </row>
    <row r="28" spans="1:4" x14ac:dyDescent="0.3">
      <c r="A28" s="44" t="s">
        <v>449</v>
      </c>
      <c r="B28" s="15" t="s">
        <v>308</v>
      </c>
      <c r="C28" s="170"/>
      <c r="D28" s="135"/>
    </row>
    <row r="29" spans="1:4" x14ac:dyDescent="0.3">
      <c r="A29" s="44" t="s">
        <v>450</v>
      </c>
      <c r="B29" s="15" t="s">
        <v>309</v>
      </c>
      <c r="C29" s="170"/>
      <c r="D29" s="135"/>
    </row>
    <row r="30" spans="1:4" x14ac:dyDescent="0.3">
      <c r="A30" s="44" t="s">
        <v>519</v>
      </c>
      <c r="B30" s="15" t="s">
        <v>310</v>
      </c>
      <c r="C30" s="170"/>
      <c r="D30" s="135"/>
    </row>
    <row r="31" spans="1:4" x14ac:dyDescent="0.3">
      <c r="A31" s="44" t="s">
        <v>520</v>
      </c>
      <c r="B31" s="15" t="s">
        <v>311</v>
      </c>
      <c r="C31" s="170"/>
      <c r="D31" s="135"/>
    </row>
    <row r="32" spans="1:4" ht="28.2" x14ac:dyDescent="0.3">
      <c r="A32" s="44" t="s">
        <v>521</v>
      </c>
      <c r="B32" s="15" t="s">
        <v>312</v>
      </c>
      <c r="C32" s="170"/>
      <c r="D32" s="135"/>
    </row>
    <row r="33" spans="1:4" ht="28.2" x14ac:dyDescent="0.3">
      <c r="A33" s="44" t="s">
        <v>522</v>
      </c>
      <c r="B33" s="15" t="s">
        <v>313</v>
      </c>
      <c r="C33" s="170"/>
      <c r="D33" s="135"/>
    </row>
    <row r="34" spans="1:4" x14ac:dyDescent="0.3">
      <c r="A34" s="133" t="s">
        <v>451</v>
      </c>
      <c r="B34" s="134" t="s">
        <v>300</v>
      </c>
      <c r="C34" s="170"/>
      <c r="D34" s="133"/>
    </row>
    <row r="35" spans="1:4" ht="42" x14ac:dyDescent="0.3">
      <c r="A35" s="44" t="s">
        <v>452</v>
      </c>
      <c r="B35" s="15" t="s">
        <v>420</v>
      </c>
      <c r="C35" s="170"/>
      <c r="D35" s="35"/>
    </row>
    <row r="36" spans="1:4" ht="28.2" x14ac:dyDescent="0.3">
      <c r="A36" s="44" t="s">
        <v>453</v>
      </c>
      <c r="B36" s="15" t="s">
        <v>314</v>
      </c>
      <c r="C36" s="170"/>
      <c r="D36" s="35"/>
    </row>
    <row r="37" spans="1:4" ht="28.2" x14ac:dyDescent="0.3">
      <c r="A37" s="44" t="s">
        <v>454</v>
      </c>
      <c r="B37" s="15" t="s">
        <v>301</v>
      </c>
      <c r="C37" s="170"/>
      <c r="D37" s="35"/>
    </row>
    <row r="38" spans="1:4" ht="28.2" x14ac:dyDescent="0.3">
      <c r="A38" s="44" t="s">
        <v>455</v>
      </c>
      <c r="B38" s="15" t="s">
        <v>315</v>
      </c>
      <c r="C38" s="170"/>
      <c r="D38" s="35"/>
    </row>
    <row r="39" spans="1:4" ht="28.2" x14ac:dyDescent="0.3">
      <c r="A39" s="44" t="s">
        <v>456</v>
      </c>
      <c r="B39" s="15" t="s">
        <v>421</v>
      </c>
      <c r="C39" s="170"/>
      <c r="D39" s="35" t="s">
        <v>422</v>
      </c>
    </row>
    <row r="40" spans="1:4" x14ac:dyDescent="0.3">
      <c r="A40" s="133" t="s">
        <v>457</v>
      </c>
      <c r="B40" s="134" t="s">
        <v>302</v>
      </c>
      <c r="C40" s="170"/>
      <c r="D40" s="133"/>
    </row>
    <row r="41" spans="1:4" ht="28.2" x14ac:dyDescent="0.3">
      <c r="A41" s="44" t="s">
        <v>458</v>
      </c>
      <c r="B41" s="15" t="s">
        <v>323</v>
      </c>
      <c r="C41" s="170"/>
      <c r="D41" s="35"/>
    </row>
    <row r="42" spans="1:4" ht="15.6" x14ac:dyDescent="0.3">
      <c r="A42" s="44" t="s">
        <v>523</v>
      </c>
      <c r="B42" s="14" t="s">
        <v>316</v>
      </c>
      <c r="C42" s="170"/>
      <c r="D42" s="35"/>
    </row>
    <row r="43" spans="1:4" ht="15.6" x14ac:dyDescent="0.3">
      <c r="A43" s="44" t="s">
        <v>524</v>
      </c>
      <c r="B43" s="14" t="s">
        <v>317</v>
      </c>
      <c r="C43" s="170"/>
      <c r="D43" s="35"/>
    </row>
    <row r="44" spans="1:4" ht="15.6" x14ac:dyDescent="0.3">
      <c r="A44" s="44" t="s">
        <v>525</v>
      </c>
      <c r="B44" s="14" t="s">
        <v>318</v>
      </c>
      <c r="C44" s="170"/>
      <c r="D44" s="35"/>
    </row>
    <row r="45" spans="1:4" ht="15.6" x14ac:dyDescent="0.3">
      <c r="A45" s="44" t="s">
        <v>526</v>
      </c>
      <c r="B45" s="14" t="s">
        <v>319</v>
      </c>
      <c r="C45" s="170"/>
      <c r="D45" s="35"/>
    </row>
    <row r="46" spans="1:4" x14ac:dyDescent="0.3">
      <c r="A46" s="44" t="s">
        <v>527</v>
      </c>
      <c r="B46" s="15" t="s">
        <v>320</v>
      </c>
      <c r="C46" s="170"/>
      <c r="D46" s="123"/>
    </row>
    <row r="47" spans="1:4" ht="15.6" x14ac:dyDescent="0.3">
      <c r="A47" s="44" t="s">
        <v>528</v>
      </c>
      <c r="B47" s="15" t="s">
        <v>321</v>
      </c>
      <c r="C47" s="170"/>
      <c r="D47" s="35"/>
    </row>
    <row r="48" spans="1:4" ht="15.6" x14ac:dyDescent="0.3">
      <c r="A48" s="44" t="s">
        <v>529</v>
      </c>
      <c r="B48" s="15" t="s">
        <v>322</v>
      </c>
      <c r="C48" s="170"/>
      <c r="D48" s="35"/>
    </row>
    <row r="49" spans="1:4" ht="15.6" x14ac:dyDescent="0.3">
      <c r="A49" s="44" t="s">
        <v>530</v>
      </c>
      <c r="B49" s="15" t="s">
        <v>423</v>
      </c>
      <c r="C49" s="170"/>
      <c r="D49" s="35"/>
    </row>
    <row r="50" spans="1:4" x14ac:dyDescent="0.3">
      <c r="A50" s="134" t="s">
        <v>459</v>
      </c>
      <c r="B50" s="134" t="s">
        <v>240</v>
      </c>
      <c r="C50" s="170"/>
      <c r="D50" s="134"/>
    </row>
    <row r="51" spans="1:4" ht="15.6" x14ac:dyDescent="0.3">
      <c r="A51" s="48" t="s">
        <v>460</v>
      </c>
      <c r="B51" s="41" t="s">
        <v>241</v>
      </c>
      <c r="C51" s="170"/>
      <c r="D51" s="35"/>
    </row>
    <row r="52" spans="1:4" x14ac:dyDescent="0.3">
      <c r="A52" s="134" t="s">
        <v>461</v>
      </c>
      <c r="B52" s="134" t="s">
        <v>463</v>
      </c>
      <c r="C52" s="170"/>
      <c r="D52" s="134"/>
    </row>
    <row r="53" spans="1:4" ht="15.6" x14ac:dyDescent="0.3">
      <c r="A53" s="38" t="s">
        <v>462</v>
      </c>
      <c r="B53" s="15" t="s">
        <v>242</v>
      </c>
      <c r="C53" s="170"/>
      <c r="D53" s="35"/>
    </row>
    <row r="54" spans="1:4" ht="42" x14ac:dyDescent="0.3">
      <c r="A54" s="38" t="s">
        <v>464</v>
      </c>
      <c r="B54" s="14" t="s">
        <v>243</v>
      </c>
      <c r="C54" s="170"/>
      <c r="D54" s="35"/>
    </row>
    <row r="55" spans="1:4" ht="28.2" x14ac:dyDescent="0.3">
      <c r="A55" s="38" t="s">
        <v>465</v>
      </c>
      <c r="B55" s="15" t="s">
        <v>244</v>
      </c>
      <c r="C55" s="170"/>
      <c r="D55" s="35"/>
    </row>
    <row r="56" spans="1:4" ht="55.8" x14ac:dyDescent="0.3">
      <c r="A56" s="38" t="s">
        <v>466</v>
      </c>
      <c r="B56" s="15" t="s">
        <v>284</v>
      </c>
      <c r="C56" s="170"/>
      <c r="D56" s="35"/>
    </row>
    <row r="57" spans="1:4" ht="15.6" x14ac:dyDescent="0.3">
      <c r="A57" s="38" t="s">
        <v>467</v>
      </c>
      <c r="B57" s="14" t="s">
        <v>285</v>
      </c>
      <c r="C57" s="170"/>
      <c r="D57" s="35"/>
    </row>
    <row r="58" spans="1:4" x14ac:dyDescent="0.3">
      <c r="A58" s="134" t="s">
        <v>468</v>
      </c>
      <c r="B58" s="134" t="s">
        <v>245</v>
      </c>
      <c r="C58" s="170"/>
      <c r="D58" s="134"/>
    </row>
    <row r="59" spans="1:4" ht="42" x14ac:dyDescent="0.3">
      <c r="A59" s="44" t="s">
        <v>469</v>
      </c>
      <c r="B59" s="141" t="s">
        <v>246</v>
      </c>
      <c r="C59" s="170"/>
      <c r="D59" s="35"/>
    </row>
    <row r="60" spans="1:4" ht="30" customHeight="1" x14ac:dyDescent="0.3">
      <c r="A60" s="44" t="s">
        <v>470</v>
      </c>
      <c r="B60" s="141" t="s">
        <v>247</v>
      </c>
      <c r="C60" s="170"/>
      <c r="D60" s="35"/>
    </row>
    <row r="61" spans="1:4" ht="15.6" x14ac:dyDescent="0.3">
      <c r="A61" s="44" t="s">
        <v>471</v>
      </c>
      <c r="B61" s="127" t="s">
        <v>248</v>
      </c>
      <c r="C61" s="170"/>
      <c r="D61" s="35"/>
    </row>
    <row r="62" spans="1:4" ht="15.6" x14ac:dyDescent="0.3">
      <c r="A62" s="44" t="s">
        <v>472</v>
      </c>
      <c r="B62" s="127" t="s">
        <v>249</v>
      </c>
      <c r="C62" s="170"/>
      <c r="D62" s="35"/>
    </row>
    <row r="63" spans="1:4" ht="15.6" x14ac:dyDescent="0.3">
      <c r="A63" s="44" t="s">
        <v>473</v>
      </c>
      <c r="B63" s="127" t="s">
        <v>250</v>
      </c>
      <c r="C63" s="170"/>
      <c r="D63" s="35"/>
    </row>
    <row r="64" spans="1:4" ht="15.6" x14ac:dyDescent="0.3">
      <c r="A64" s="44" t="s">
        <v>474</v>
      </c>
      <c r="B64" s="127" t="s">
        <v>251</v>
      </c>
      <c r="C64" s="170"/>
      <c r="D64" s="35"/>
    </row>
    <row r="65" spans="1:4" ht="27.6" x14ac:dyDescent="0.3">
      <c r="A65" s="44" t="s">
        <v>475</v>
      </c>
      <c r="B65" s="127" t="s">
        <v>252</v>
      </c>
      <c r="C65" s="170"/>
      <c r="D65" s="35"/>
    </row>
    <row r="66" spans="1:4" ht="30" customHeight="1" x14ac:dyDescent="0.3">
      <c r="A66" s="44" t="s">
        <v>476</v>
      </c>
      <c r="B66" s="142" t="s">
        <v>379</v>
      </c>
      <c r="C66" s="170"/>
      <c r="D66" s="35"/>
    </row>
    <row r="67" spans="1:4" ht="15.6" x14ac:dyDescent="0.3">
      <c r="A67" s="44" t="s">
        <v>477</v>
      </c>
      <c r="B67" s="127" t="s">
        <v>253</v>
      </c>
      <c r="C67" s="170"/>
      <c r="D67" s="35"/>
    </row>
    <row r="68" spans="1:4" x14ac:dyDescent="0.3">
      <c r="A68" s="134" t="s">
        <v>478</v>
      </c>
      <c r="B68" s="134" t="s">
        <v>254</v>
      </c>
      <c r="C68" s="170"/>
      <c r="D68" s="134"/>
    </row>
    <row r="69" spans="1:4" ht="41.4" x14ac:dyDescent="0.3">
      <c r="A69" s="44" t="s">
        <v>479</v>
      </c>
      <c r="B69" s="128" t="s">
        <v>255</v>
      </c>
      <c r="C69" s="170"/>
      <c r="D69" s="35"/>
    </row>
    <row r="70" spans="1:4" ht="27.6" x14ac:dyDescent="0.3">
      <c r="A70" s="44" t="s">
        <v>480</v>
      </c>
      <c r="B70" s="128" t="s">
        <v>256</v>
      </c>
      <c r="C70" s="170"/>
      <c r="D70" s="35"/>
    </row>
    <row r="71" spans="1:4" ht="96.6" x14ac:dyDescent="0.3">
      <c r="A71" s="44" t="s">
        <v>481</v>
      </c>
      <c r="B71" s="128" t="s">
        <v>257</v>
      </c>
      <c r="C71" s="170"/>
      <c r="D71" s="35"/>
    </row>
    <row r="72" spans="1:4" ht="75" customHeight="1" x14ac:dyDescent="0.3">
      <c r="A72" s="44" t="s">
        <v>482</v>
      </c>
      <c r="B72" s="14" t="s">
        <v>258</v>
      </c>
      <c r="C72" s="170"/>
      <c r="D72" s="35"/>
    </row>
    <row r="73" spans="1:4" ht="42" x14ac:dyDescent="0.3">
      <c r="A73" s="44" t="s">
        <v>483</v>
      </c>
      <c r="B73" s="14" t="s">
        <v>259</v>
      </c>
      <c r="C73" s="170"/>
      <c r="D73" s="35"/>
    </row>
    <row r="74" spans="1:4" ht="28.2" x14ac:dyDescent="0.3">
      <c r="A74" s="44" t="s">
        <v>531</v>
      </c>
      <c r="B74" s="14" t="s">
        <v>260</v>
      </c>
      <c r="C74" s="170"/>
      <c r="D74" s="35"/>
    </row>
    <row r="75" spans="1:4" ht="42" x14ac:dyDescent="0.3">
      <c r="A75" s="44" t="s">
        <v>532</v>
      </c>
      <c r="B75" s="14" t="s">
        <v>261</v>
      </c>
      <c r="C75" s="170"/>
      <c r="D75" s="35"/>
    </row>
    <row r="76" spans="1:4" ht="28.2" x14ac:dyDescent="0.3">
      <c r="A76" s="44" t="s">
        <v>533</v>
      </c>
      <c r="B76" s="14" t="s">
        <v>262</v>
      </c>
      <c r="C76" s="170"/>
      <c r="D76" s="35"/>
    </row>
    <row r="77" spans="1:4" ht="42" x14ac:dyDescent="0.3">
      <c r="A77" s="44" t="s">
        <v>534</v>
      </c>
      <c r="B77" s="14" t="s">
        <v>263</v>
      </c>
      <c r="C77" s="170"/>
      <c r="D77" s="35"/>
    </row>
    <row r="78" spans="1:4" ht="28.2" x14ac:dyDescent="0.3">
      <c r="A78" s="44" t="s">
        <v>535</v>
      </c>
      <c r="B78" s="14" t="s">
        <v>264</v>
      </c>
      <c r="C78" s="170"/>
      <c r="D78" s="35"/>
    </row>
    <row r="79" spans="1:4" ht="42" x14ac:dyDescent="0.3">
      <c r="A79" s="44" t="s">
        <v>536</v>
      </c>
      <c r="B79" s="14" t="s">
        <v>555</v>
      </c>
      <c r="C79" s="170"/>
      <c r="D79" s="35"/>
    </row>
    <row r="80" spans="1:4" ht="42" x14ac:dyDescent="0.3">
      <c r="A80" s="44" t="s">
        <v>537</v>
      </c>
      <c r="B80" s="14" t="s">
        <v>265</v>
      </c>
      <c r="C80" s="170"/>
      <c r="D80" s="35"/>
    </row>
    <row r="81" spans="1:4" ht="28.2" x14ac:dyDescent="0.3">
      <c r="A81" s="44" t="s">
        <v>538</v>
      </c>
      <c r="B81" s="14" t="s">
        <v>266</v>
      </c>
      <c r="C81" s="170"/>
      <c r="D81" s="35"/>
    </row>
    <row r="82" spans="1:4" ht="28.2" x14ac:dyDescent="0.3">
      <c r="A82" s="44" t="s">
        <v>539</v>
      </c>
      <c r="B82" s="14" t="s">
        <v>267</v>
      </c>
      <c r="C82" s="170"/>
      <c r="D82" s="35"/>
    </row>
    <row r="83" spans="1:4" x14ac:dyDescent="0.3">
      <c r="A83" s="134" t="s">
        <v>484</v>
      </c>
      <c r="B83" s="134" t="s">
        <v>556</v>
      </c>
      <c r="C83" s="170"/>
      <c r="D83" s="134"/>
    </row>
    <row r="84" spans="1:4" ht="15.6" x14ac:dyDescent="0.3">
      <c r="A84" s="44" t="s">
        <v>489</v>
      </c>
      <c r="B84" s="14" t="s">
        <v>268</v>
      </c>
      <c r="C84" s="170"/>
      <c r="D84" s="35"/>
    </row>
    <row r="85" spans="1:4" ht="15.6" x14ac:dyDescent="0.3">
      <c r="A85" s="44" t="s">
        <v>490</v>
      </c>
      <c r="B85" s="14" t="s">
        <v>278</v>
      </c>
      <c r="C85" s="170"/>
      <c r="D85" s="35"/>
    </row>
    <row r="86" spans="1:4" ht="28.2" x14ac:dyDescent="0.3">
      <c r="A86" s="44" t="s">
        <v>491</v>
      </c>
      <c r="B86" s="14" t="s">
        <v>269</v>
      </c>
      <c r="C86" s="170"/>
      <c r="D86" s="35"/>
    </row>
    <row r="87" spans="1:4" ht="15.6" x14ac:dyDescent="0.3">
      <c r="A87" s="44" t="s">
        <v>492</v>
      </c>
      <c r="B87" s="14" t="s">
        <v>270</v>
      </c>
      <c r="C87" s="170"/>
      <c r="D87" s="35"/>
    </row>
    <row r="88" spans="1:4" ht="15.6" x14ac:dyDescent="0.3">
      <c r="A88" s="44" t="s">
        <v>493</v>
      </c>
      <c r="B88" s="14" t="s">
        <v>271</v>
      </c>
      <c r="C88" s="171"/>
      <c r="D88" s="35"/>
    </row>
    <row r="89" spans="1:4" x14ac:dyDescent="0.3">
      <c r="A89" s="30" t="s">
        <v>494</v>
      </c>
      <c r="B89" s="31" t="s">
        <v>283</v>
      </c>
      <c r="C89" s="169">
        <v>8</v>
      </c>
      <c r="D89" s="31"/>
    </row>
    <row r="90" spans="1:4" ht="15.6" x14ac:dyDescent="0.3">
      <c r="A90" s="44" t="s">
        <v>495</v>
      </c>
      <c r="B90" s="14" t="s">
        <v>324</v>
      </c>
      <c r="C90" s="170"/>
      <c r="D90" s="35"/>
    </row>
    <row r="91" spans="1:4" ht="15.6" x14ac:dyDescent="0.3">
      <c r="A91" s="44" t="s">
        <v>496</v>
      </c>
      <c r="B91" s="14" t="s">
        <v>325</v>
      </c>
      <c r="C91" s="170"/>
      <c r="D91" s="35"/>
    </row>
    <row r="92" spans="1:4" ht="15.6" x14ac:dyDescent="0.3">
      <c r="A92" s="44" t="s">
        <v>497</v>
      </c>
      <c r="B92" s="14" t="s">
        <v>326</v>
      </c>
      <c r="C92" s="170"/>
      <c r="D92" s="35"/>
    </row>
    <row r="93" spans="1:4" ht="15.6" x14ac:dyDescent="0.3">
      <c r="A93" s="44" t="s">
        <v>498</v>
      </c>
      <c r="B93" s="14" t="s">
        <v>327</v>
      </c>
      <c r="C93" s="170"/>
      <c r="D93" s="35"/>
    </row>
    <row r="94" spans="1:4" ht="15.6" x14ac:dyDescent="0.3">
      <c r="A94" s="44" t="s">
        <v>499</v>
      </c>
      <c r="B94" s="14" t="s">
        <v>328</v>
      </c>
      <c r="C94" s="170"/>
      <c r="D94" s="35"/>
    </row>
    <row r="95" spans="1:4" ht="15.6" x14ac:dyDescent="0.3">
      <c r="A95" s="44" t="s">
        <v>500</v>
      </c>
      <c r="B95" s="14" t="s">
        <v>329</v>
      </c>
      <c r="C95" s="170"/>
      <c r="D95" s="35"/>
    </row>
    <row r="96" spans="1:4" ht="28.2" x14ac:dyDescent="0.3">
      <c r="A96" s="44" t="s">
        <v>501</v>
      </c>
      <c r="B96" s="14" t="s">
        <v>330</v>
      </c>
      <c r="C96" s="170"/>
      <c r="D96" s="35"/>
    </row>
    <row r="97" spans="1:4" ht="15.6" x14ac:dyDescent="0.3">
      <c r="A97" s="44" t="s">
        <v>540</v>
      </c>
      <c r="B97" s="14" t="s">
        <v>331</v>
      </c>
      <c r="C97" s="170"/>
      <c r="D97" s="35"/>
    </row>
    <row r="98" spans="1:4" ht="15.6" x14ac:dyDescent="0.3">
      <c r="A98" s="44" t="s">
        <v>541</v>
      </c>
      <c r="B98" s="14" t="s">
        <v>309</v>
      </c>
      <c r="C98" s="170"/>
      <c r="D98" s="35"/>
    </row>
    <row r="99" spans="1:4" ht="15.6" x14ac:dyDescent="0.3">
      <c r="A99" s="44" t="s">
        <v>542</v>
      </c>
      <c r="B99" s="14" t="s">
        <v>332</v>
      </c>
      <c r="C99" s="170"/>
      <c r="D99" s="35"/>
    </row>
    <row r="100" spans="1:4" ht="15.6" x14ac:dyDescent="0.3">
      <c r="A100" s="44" t="s">
        <v>543</v>
      </c>
      <c r="B100" s="14" t="s">
        <v>333</v>
      </c>
      <c r="C100" s="170"/>
      <c r="D100" s="35"/>
    </row>
    <row r="101" spans="1:4" ht="15.6" x14ac:dyDescent="0.3">
      <c r="A101" s="44" t="s">
        <v>544</v>
      </c>
      <c r="B101" s="14" t="s">
        <v>334</v>
      </c>
      <c r="C101" s="170"/>
      <c r="D101" s="35" t="s">
        <v>424</v>
      </c>
    </row>
    <row r="102" spans="1:4" ht="30" customHeight="1" x14ac:dyDescent="0.3">
      <c r="A102" s="31" t="s">
        <v>545</v>
      </c>
      <c r="B102" s="31" t="s">
        <v>239</v>
      </c>
      <c r="C102" s="170"/>
      <c r="D102" s="31"/>
    </row>
    <row r="103" spans="1:4" ht="15.6" x14ac:dyDescent="0.3">
      <c r="A103" s="44" t="s">
        <v>546</v>
      </c>
      <c r="B103" s="15" t="s">
        <v>338</v>
      </c>
      <c r="C103" s="170"/>
      <c r="D103" s="35"/>
    </row>
    <row r="104" spans="1:4" ht="15.6" x14ac:dyDescent="0.3">
      <c r="A104" s="44" t="s">
        <v>547</v>
      </c>
      <c r="B104" s="15" t="s">
        <v>380</v>
      </c>
      <c r="C104" s="170"/>
      <c r="D104" s="35"/>
    </row>
    <row r="105" spans="1:4" ht="28.2" x14ac:dyDescent="0.3">
      <c r="A105" s="44" t="s">
        <v>548</v>
      </c>
      <c r="B105" s="15" t="s">
        <v>557</v>
      </c>
      <c r="C105" s="170"/>
      <c r="D105" s="35"/>
    </row>
    <row r="106" spans="1:4" ht="15.6" x14ac:dyDescent="0.3">
      <c r="A106" s="44" t="s">
        <v>549</v>
      </c>
      <c r="B106" s="15" t="s">
        <v>335</v>
      </c>
      <c r="C106" s="170"/>
      <c r="D106" s="35"/>
    </row>
    <row r="107" spans="1:4" ht="15.6" x14ac:dyDescent="0.3">
      <c r="A107" s="44" t="s">
        <v>550</v>
      </c>
      <c r="B107" s="15" t="s">
        <v>336</v>
      </c>
      <c r="C107" s="170"/>
      <c r="D107" s="35"/>
    </row>
    <row r="108" spans="1:4" ht="15.6" x14ac:dyDescent="0.3">
      <c r="A108" s="44" t="s">
        <v>551</v>
      </c>
      <c r="B108" s="15" t="s">
        <v>337</v>
      </c>
      <c r="C108" s="170"/>
      <c r="D108" s="35"/>
    </row>
    <row r="109" spans="1:4" ht="28.2" x14ac:dyDescent="0.3">
      <c r="A109" s="44" t="s">
        <v>552</v>
      </c>
      <c r="B109" s="15" t="s">
        <v>381</v>
      </c>
      <c r="C109" s="171"/>
      <c r="D109" s="35"/>
    </row>
    <row r="110" spans="1:4" x14ac:dyDescent="0.3">
      <c r="D110" s="26"/>
    </row>
    <row r="111" spans="1:4" x14ac:dyDescent="0.3">
      <c r="D111" s="26"/>
    </row>
    <row r="112" spans="1:4" x14ac:dyDescent="0.3">
      <c r="D112" s="26"/>
    </row>
    <row r="113" spans="4:4" x14ac:dyDescent="0.3">
      <c r="D113" s="26"/>
    </row>
    <row r="114" spans="4:4" x14ac:dyDescent="0.3">
      <c r="D114" s="26"/>
    </row>
    <row r="115" spans="4:4" x14ac:dyDescent="0.3">
      <c r="D115" s="26"/>
    </row>
    <row r="116" spans="4:4" x14ac:dyDescent="0.3">
      <c r="D116" s="26"/>
    </row>
    <row r="117" spans="4:4" x14ac:dyDescent="0.3">
      <c r="D117" s="26"/>
    </row>
    <row r="118" spans="4:4" x14ac:dyDescent="0.3">
      <c r="D118" s="26"/>
    </row>
    <row r="119" spans="4:4" x14ac:dyDescent="0.3">
      <c r="D119" s="26"/>
    </row>
    <row r="120" spans="4:4" x14ac:dyDescent="0.3">
      <c r="D120" s="26"/>
    </row>
    <row r="121" spans="4:4" x14ac:dyDescent="0.3">
      <c r="D121" s="26"/>
    </row>
    <row r="122" spans="4:4" x14ac:dyDescent="0.3">
      <c r="D122" s="26"/>
    </row>
    <row r="123" spans="4:4" x14ac:dyDescent="0.3">
      <c r="D123" s="26"/>
    </row>
    <row r="124" spans="4:4" x14ac:dyDescent="0.3">
      <c r="D124" s="26"/>
    </row>
    <row r="125" spans="4:4" x14ac:dyDescent="0.3">
      <c r="D125" s="26"/>
    </row>
    <row r="126" spans="4:4" x14ac:dyDescent="0.3">
      <c r="D126" s="26"/>
    </row>
    <row r="127" spans="4:4" x14ac:dyDescent="0.3">
      <c r="D127" s="26"/>
    </row>
    <row r="128" spans="4:4" x14ac:dyDescent="0.3">
      <c r="D128" s="26"/>
    </row>
    <row r="129" spans="4:4" x14ac:dyDescent="0.3">
      <c r="D129" s="26"/>
    </row>
    <row r="130" spans="4:4" x14ac:dyDescent="0.3">
      <c r="D130" s="26"/>
    </row>
    <row r="131" spans="4:4" x14ac:dyDescent="0.3">
      <c r="D131" s="26"/>
    </row>
    <row r="132" spans="4:4" x14ac:dyDescent="0.3">
      <c r="D132" s="26"/>
    </row>
    <row r="133" spans="4:4" x14ac:dyDescent="0.3">
      <c r="D133" s="26"/>
    </row>
    <row r="134" spans="4:4" x14ac:dyDescent="0.3">
      <c r="D134" s="26"/>
    </row>
    <row r="135" spans="4:4" x14ac:dyDescent="0.3">
      <c r="D135" s="26"/>
    </row>
    <row r="136" spans="4:4" x14ac:dyDescent="0.3">
      <c r="D136" s="26"/>
    </row>
    <row r="137" spans="4:4" x14ac:dyDescent="0.3">
      <c r="D137" s="26"/>
    </row>
    <row r="138" spans="4:4" x14ac:dyDescent="0.3">
      <c r="D138" s="26"/>
    </row>
    <row r="139" spans="4:4" x14ac:dyDescent="0.3">
      <c r="D139" s="26"/>
    </row>
    <row r="140" spans="4:4" x14ac:dyDescent="0.3">
      <c r="D140" s="26"/>
    </row>
    <row r="141" spans="4:4" x14ac:dyDescent="0.3">
      <c r="D141" s="26"/>
    </row>
    <row r="142" spans="4:4" x14ac:dyDescent="0.3">
      <c r="D142" s="26"/>
    </row>
    <row r="143" spans="4:4" x14ac:dyDescent="0.3">
      <c r="D143" s="26"/>
    </row>
    <row r="144" spans="4:4" x14ac:dyDescent="0.3">
      <c r="D144" s="26"/>
    </row>
    <row r="145" spans="4:4" x14ac:dyDescent="0.3">
      <c r="D145" s="26"/>
    </row>
    <row r="146" spans="4:4" x14ac:dyDescent="0.3">
      <c r="D146" s="26"/>
    </row>
    <row r="147" spans="4:4" x14ac:dyDescent="0.3">
      <c r="D147" s="26"/>
    </row>
    <row r="148" spans="4:4" x14ac:dyDescent="0.3">
      <c r="D148" s="26"/>
    </row>
    <row r="149" spans="4:4" x14ac:dyDescent="0.3">
      <c r="D149" s="26"/>
    </row>
    <row r="150" spans="4:4" x14ac:dyDescent="0.3">
      <c r="D150" s="26"/>
    </row>
    <row r="151" spans="4:4" x14ac:dyDescent="0.3">
      <c r="D151" s="26"/>
    </row>
    <row r="152" spans="4:4" x14ac:dyDescent="0.3">
      <c r="D152" s="26"/>
    </row>
  </sheetData>
  <mergeCells count="4">
    <mergeCell ref="A1:C1"/>
    <mergeCell ref="D1:D2"/>
    <mergeCell ref="C8:C88"/>
    <mergeCell ref="C89:C109"/>
  </mergeCells>
  <pageMargins left="0.7" right="0.7" top="0.75" bottom="0.75" header="0.3" footer="0.3"/>
  <pageSetup paperSize="9" orientation="portrait"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107551-D940-4AC4-94A5-B48771D8ADCA}">
  <dimension ref="A1:O17"/>
  <sheetViews>
    <sheetView workbookViewId="0">
      <selection activeCell="A11" sqref="A11"/>
    </sheetView>
  </sheetViews>
  <sheetFormatPr defaultRowHeight="14.4" x14ac:dyDescent="0.3"/>
  <cols>
    <col min="2" max="2" width="23" customWidth="1"/>
    <col min="4" max="5" width="20.109375" customWidth="1"/>
    <col min="6" max="6" width="14.88671875" customWidth="1"/>
    <col min="7" max="7" width="17.5546875" customWidth="1"/>
    <col min="8" max="8" width="19" customWidth="1"/>
    <col min="9" max="9" width="15.88671875" customWidth="1"/>
    <col min="10" max="10" width="17.5546875" customWidth="1"/>
    <col min="11" max="11" width="18.5546875" customWidth="1"/>
    <col min="12" max="12" width="18.88671875" customWidth="1"/>
    <col min="13" max="13" width="19.33203125" customWidth="1"/>
    <col min="14" max="14" width="34.6640625" customWidth="1"/>
  </cols>
  <sheetData>
    <row r="1" spans="1:15" x14ac:dyDescent="0.3">
      <c r="A1" s="85"/>
      <c r="B1" s="86"/>
      <c r="C1" s="87"/>
      <c r="D1" s="88"/>
      <c r="E1" s="88"/>
      <c r="F1" s="88"/>
      <c r="G1" s="88"/>
      <c r="H1" s="88"/>
      <c r="I1" s="88"/>
      <c r="J1" s="88"/>
      <c r="K1" s="88"/>
      <c r="L1" s="85"/>
      <c r="M1" s="88"/>
      <c r="N1" s="85"/>
    </row>
    <row r="2" spans="1:15" ht="38.25" customHeight="1" x14ac:dyDescent="0.3">
      <c r="A2" s="187" t="s">
        <v>134</v>
      </c>
      <c r="B2" s="188"/>
      <c r="C2" s="188"/>
      <c r="D2" s="188"/>
      <c r="E2" s="188"/>
      <c r="F2" s="188"/>
      <c r="G2" s="189"/>
      <c r="H2" s="89"/>
      <c r="I2" s="89"/>
      <c r="J2" s="89"/>
      <c r="K2" s="89"/>
      <c r="L2" s="90"/>
      <c r="M2" s="89"/>
      <c r="N2" s="90"/>
      <c r="O2" s="91"/>
    </row>
    <row r="3" spans="1:15" ht="29.25" customHeight="1" x14ac:dyDescent="0.3">
      <c r="A3" s="190" t="s">
        <v>135</v>
      </c>
      <c r="B3" s="190"/>
      <c r="C3" s="190"/>
      <c r="D3" s="190"/>
      <c r="E3" s="190"/>
      <c r="F3" s="190"/>
      <c r="G3" s="190"/>
      <c r="H3" s="89"/>
      <c r="I3" s="89"/>
      <c r="J3" s="89"/>
      <c r="K3" s="89"/>
      <c r="L3" s="90"/>
      <c r="M3" s="89"/>
      <c r="N3" s="90"/>
      <c r="O3" s="91"/>
    </row>
    <row r="4" spans="1:15" ht="15.6" x14ac:dyDescent="0.3">
      <c r="A4" s="191" t="s">
        <v>136</v>
      </c>
      <c r="B4" s="191"/>
      <c r="C4" s="191"/>
      <c r="D4" s="191"/>
      <c r="E4" s="191"/>
      <c r="F4" s="191"/>
      <c r="G4" s="191"/>
      <c r="H4" s="191"/>
      <c r="I4" s="191"/>
      <c r="J4" s="191"/>
      <c r="K4" s="191"/>
      <c r="L4" s="191"/>
      <c r="M4" s="191"/>
      <c r="N4" s="191"/>
      <c r="O4" s="191"/>
    </row>
    <row r="5" spans="1:15" ht="40.799999999999997" x14ac:dyDescent="0.3">
      <c r="A5" s="92" t="s">
        <v>137</v>
      </c>
      <c r="B5" s="92" t="s">
        <v>138</v>
      </c>
      <c r="C5" s="92" t="s">
        <v>139</v>
      </c>
      <c r="D5" s="93" t="s">
        <v>140</v>
      </c>
      <c r="E5" s="93" t="s">
        <v>141</v>
      </c>
      <c r="F5" s="92" t="s">
        <v>142</v>
      </c>
      <c r="G5" s="92" t="s">
        <v>143</v>
      </c>
      <c r="H5" s="92" t="s">
        <v>144</v>
      </c>
      <c r="I5" s="94" t="s">
        <v>145</v>
      </c>
      <c r="J5" s="92" t="s">
        <v>146</v>
      </c>
      <c r="K5" s="92" t="s">
        <v>147</v>
      </c>
      <c r="L5" s="92" t="s">
        <v>148</v>
      </c>
      <c r="M5" s="95" t="s">
        <v>149</v>
      </c>
      <c r="N5" s="96" t="s">
        <v>150</v>
      </c>
      <c r="O5" s="95" t="s">
        <v>151</v>
      </c>
    </row>
    <row r="6" spans="1:15" x14ac:dyDescent="0.3">
      <c r="A6" s="97">
        <v>1</v>
      </c>
      <c r="B6" s="97">
        <v>2</v>
      </c>
      <c r="C6" s="97">
        <v>3</v>
      </c>
      <c r="D6" s="97">
        <v>4</v>
      </c>
      <c r="E6" s="97">
        <v>5</v>
      </c>
      <c r="F6" s="97">
        <v>6</v>
      </c>
      <c r="G6" s="97">
        <v>7</v>
      </c>
      <c r="H6" s="97">
        <v>8</v>
      </c>
      <c r="I6" s="97">
        <v>9</v>
      </c>
      <c r="J6" s="97">
        <v>10</v>
      </c>
      <c r="K6" s="97">
        <v>11</v>
      </c>
      <c r="L6" s="97">
        <v>12</v>
      </c>
      <c r="M6" s="97">
        <v>13</v>
      </c>
      <c r="N6" s="97">
        <v>14</v>
      </c>
      <c r="O6" s="97">
        <v>15</v>
      </c>
    </row>
    <row r="7" spans="1:15" x14ac:dyDescent="0.3">
      <c r="A7" s="82" t="s">
        <v>131</v>
      </c>
      <c r="B7" s="99" t="s">
        <v>7</v>
      </c>
      <c r="C7" s="148">
        <v>44</v>
      </c>
      <c r="D7" s="98"/>
      <c r="E7" s="98"/>
      <c r="F7" s="98"/>
      <c r="G7" s="98"/>
      <c r="H7" s="98"/>
      <c r="I7" s="98"/>
      <c r="J7" s="98"/>
      <c r="K7" s="99"/>
      <c r="L7" s="99"/>
      <c r="M7" s="100">
        <f>C7*(F7*(G7+(H7*I7)))</f>
        <v>0</v>
      </c>
      <c r="N7" s="112">
        <f>M7</f>
        <v>0</v>
      </c>
      <c r="O7" s="101"/>
    </row>
    <row r="8" spans="1:15" ht="20.399999999999999" x14ac:dyDescent="0.3">
      <c r="A8" s="82" t="s">
        <v>488</v>
      </c>
      <c r="B8" s="99" t="s">
        <v>413</v>
      </c>
      <c r="C8" s="148">
        <v>4</v>
      </c>
      <c r="D8" s="98"/>
      <c r="E8" s="98"/>
      <c r="F8" s="98"/>
      <c r="G8" s="98"/>
      <c r="H8" s="98"/>
      <c r="I8" s="98"/>
      <c r="J8" s="98"/>
      <c r="K8" s="99"/>
      <c r="L8" s="99"/>
      <c r="M8" s="100">
        <f>C8*(F8*(G8+(H8*I8)))</f>
        <v>0</v>
      </c>
      <c r="N8" s="112">
        <f>M8</f>
        <v>0</v>
      </c>
      <c r="O8" s="101"/>
    </row>
    <row r="9" spans="1:15" x14ac:dyDescent="0.3">
      <c r="A9" s="82" t="s">
        <v>487</v>
      </c>
      <c r="B9" s="99" t="s">
        <v>486</v>
      </c>
      <c r="C9" s="148">
        <v>1</v>
      </c>
      <c r="D9" s="98"/>
      <c r="E9" s="98"/>
      <c r="F9" s="98"/>
      <c r="G9" s="98"/>
      <c r="H9" s="98"/>
      <c r="I9" s="98"/>
      <c r="J9" s="98"/>
      <c r="K9" s="99"/>
      <c r="L9" s="99"/>
      <c r="M9" s="100">
        <f t="shared" ref="M9:M10" si="0">C9*(F9*(G9+(H9*I9)))</f>
        <v>0</v>
      </c>
      <c r="N9" s="112">
        <f t="shared" ref="N9:N10" si="1">M9</f>
        <v>0</v>
      </c>
      <c r="O9" s="101"/>
    </row>
    <row r="10" spans="1:15" ht="20.399999999999999" x14ac:dyDescent="0.3">
      <c r="A10" s="82" t="s">
        <v>553</v>
      </c>
      <c r="B10" s="99" t="s">
        <v>485</v>
      </c>
      <c r="C10" s="148">
        <v>8</v>
      </c>
      <c r="D10" s="98"/>
      <c r="E10" s="98"/>
      <c r="F10" s="98"/>
      <c r="G10" s="98"/>
      <c r="H10" s="98"/>
      <c r="I10" s="98"/>
      <c r="J10" s="98"/>
      <c r="K10" s="99"/>
      <c r="L10" s="99"/>
      <c r="M10" s="100">
        <f t="shared" si="0"/>
        <v>0</v>
      </c>
      <c r="N10" s="112">
        <f t="shared" si="1"/>
        <v>0</v>
      </c>
      <c r="O10" s="101"/>
    </row>
    <row r="11" spans="1:15" x14ac:dyDescent="0.3">
      <c r="A11" s="91"/>
      <c r="B11" s="91"/>
      <c r="C11" s="91"/>
      <c r="D11" s="91"/>
      <c r="E11" s="91"/>
      <c r="F11" s="91"/>
      <c r="G11" s="91"/>
      <c r="H11" s="91"/>
      <c r="I11" s="91"/>
      <c r="J11" s="91"/>
      <c r="K11" s="91"/>
      <c r="L11" s="91"/>
      <c r="M11" s="91"/>
      <c r="N11" s="91"/>
      <c r="O11" s="91"/>
    </row>
    <row r="12" spans="1:15" x14ac:dyDescent="0.3">
      <c r="A12" s="192" t="s">
        <v>10</v>
      </c>
      <c r="B12" s="193"/>
      <c r="C12" s="193"/>
      <c r="D12" s="193"/>
      <c r="E12" s="193"/>
      <c r="F12" s="193"/>
      <c r="G12" s="193"/>
      <c r="H12" s="193"/>
      <c r="I12" s="193"/>
      <c r="J12" s="193"/>
      <c r="K12" s="193"/>
      <c r="L12" s="193"/>
      <c r="M12" s="193"/>
      <c r="N12" s="193"/>
      <c r="O12" s="194"/>
    </row>
    <row r="13" spans="1:15" ht="15.6" x14ac:dyDescent="0.3">
      <c r="A13" s="195" t="s">
        <v>136</v>
      </c>
      <c r="B13" s="195"/>
      <c r="C13" s="195"/>
      <c r="D13" s="195"/>
      <c r="E13" s="195"/>
      <c r="F13" s="195"/>
      <c r="G13" s="195"/>
      <c r="H13" s="195"/>
      <c r="I13" s="195"/>
      <c r="J13" s="195"/>
      <c r="K13" s="195"/>
      <c r="L13" s="195"/>
      <c r="M13" s="195"/>
      <c r="N13" s="195"/>
      <c r="O13" s="195"/>
    </row>
    <row r="14" spans="1:15" ht="40.799999999999997" x14ac:dyDescent="0.3">
      <c r="A14" s="102" t="s">
        <v>137</v>
      </c>
      <c r="B14" s="102" t="s">
        <v>138</v>
      </c>
      <c r="C14" s="102" t="s">
        <v>154</v>
      </c>
      <c r="D14" s="103" t="s">
        <v>140</v>
      </c>
      <c r="E14" s="103" t="s">
        <v>141</v>
      </c>
      <c r="F14" s="102" t="s">
        <v>142</v>
      </c>
      <c r="G14" s="102" t="s">
        <v>143</v>
      </c>
      <c r="H14" s="102" t="s">
        <v>144</v>
      </c>
      <c r="I14" s="104" t="s">
        <v>145</v>
      </c>
      <c r="J14" s="102" t="s">
        <v>146</v>
      </c>
      <c r="K14" s="102" t="s">
        <v>147</v>
      </c>
      <c r="L14" s="102" t="s">
        <v>148</v>
      </c>
      <c r="M14" s="105" t="s">
        <v>149</v>
      </c>
      <c r="N14" s="106" t="s">
        <v>150</v>
      </c>
      <c r="O14" s="107" t="s">
        <v>151</v>
      </c>
    </row>
    <row r="15" spans="1:15" x14ac:dyDescent="0.3">
      <c r="A15" s="108">
        <v>1</v>
      </c>
      <c r="B15" s="108">
        <v>2</v>
      </c>
      <c r="C15" s="108">
        <v>3</v>
      </c>
      <c r="D15" s="108">
        <v>4</v>
      </c>
      <c r="E15" s="108">
        <v>5</v>
      </c>
      <c r="F15" s="108">
        <v>6</v>
      </c>
      <c r="G15" s="108">
        <v>7</v>
      </c>
      <c r="H15" s="108">
        <v>8</v>
      </c>
      <c r="I15" s="108">
        <v>9</v>
      </c>
      <c r="J15" s="108">
        <v>10</v>
      </c>
      <c r="K15" s="108">
        <v>11</v>
      </c>
      <c r="L15" s="108">
        <v>12</v>
      </c>
      <c r="M15" s="108">
        <v>13</v>
      </c>
      <c r="N15" s="108">
        <v>14</v>
      </c>
      <c r="O15" s="108">
        <v>15</v>
      </c>
    </row>
    <row r="16" spans="1:15" x14ac:dyDescent="0.3">
      <c r="A16" s="184" t="s">
        <v>155</v>
      </c>
      <c r="B16" s="185" t="s">
        <v>156</v>
      </c>
      <c r="C16" s="109">
        <v>5</v>
      </c>
      <c r="D16" s="107">
        <v>3</v>
      </c>
      <c r="E16" s="110" t="s">
        <v>157</v>
      </c>
      <c r="F16" s="107">
        <v>2</v>
      </c>
      <c r="G16" s="110">
        <v>500</v>
      </c>
      <c r="H16" s="110">
        <v>3</v>
      </c>
      <c r="I16" s="110">
        <v>35</v>
      </c>
      <c r="J16" s="110">
        <v>35</v>
      </c>
      <c r="K16" s="110" t="s">
        <v>153</v>
      </c>
      <c r="L16" s="110" t="s">
        <v>153</v>
      </c>
      <c r="M16" s="107">
        <f>C16*(F16*(G16+(H16*I16)))</f>
        <v>6050</v>
      </c>
      <c r="N16" s="186">
        <f>M16+M17</f>
        <v>6312.5</v>
      </c>
      <c r="O16" s="111"/>
    </row>
    <row r="17" spans="1:15" x14ac:dyDescent="0.3">
      <c r="A17" s="184"/>
      <c r="B17" s="185"/>
      <c r="C17" s="109">
        <v>5</v>
      </c>
      <c r="D17" s="107">
        <v>3</v>
      </c>
      <c r="E17" s="110" t="s">
        <v>152</v>
      </c>
      <c r="F17" s="107">
        <v>1</v>
      </c>
      <c r="G17" s="110">
        <v>0</v>
      </c>
      <c r="H17" s="110">
        <v>1.5</v>
      </c>
      <c r="I17" s="110">
        <v>35</v>
      </c>
      <c r="J17" s="110">
        <v>35</v>
      </c>
      <c r="K17" s="110" t="s">
        <v>153</v>
      </c>
      <c r="L17" s="110" t="s">
        <v>153</v>
      </c>
      <c r="M17" s="107">
        <f>C17*(F17*(G17+(H17*I17)))</f>
        <v>262.5</v>
      </c>
      <c r="N17" s="186"/>
      <c r="O17" s="111"/>
    </row>
  </sheetData>
  <mergeCells count="8">
    <mergeCell ref="A16:A17"/>
    <mergeCell ref="B16:B17"/>
    <mergeCell ref="N16:N17"/>
    <mergeCell ref="A2:G2"/>
    <mergeCell ref="A3:G3"/>
    <mergeCell ref="A4:O4"/>
    <mergeCell ref="A12:O12"/>
    <mergeCell ref="A13:O13"/>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DD746E-0127-40EF-81AE-B3D0D64D39C1}">
  <dimension ref="A1:J50"/>
  <sheetViews>
    <sheetView topLeftCell="A28" workbookViewId="0">
      <selection activeCell="B51" sqref="B51"/>
    </sheetView>
  </sheetViews>
  <sheetFormatPr defaultRowHeight="14.4" x14ac:dyDescent="0.3"/>
  <cols>
    <col min="1" max="2" width="13.6640625" customWidth="1"/>
    <col min="3" max="3" width="38" customWidth="1"/>
    <col min="5" max="5" width="22.44140625" customWidth="1"/>
    <col min="6" max="6" width="18.33203125" customWidth="1"/>
    <col min="7" max="8" width="23.5546875" customWidth="1"/>
    <col min="9" max="9" width="47.5546875" customWidth="1"/>
    <col min="10" max="10" width="46.5546875" customWidth="1"/>
  </cols>
  <sheetData>
    <row r="1" spans="1:10" ht="15" customHeight="1" x14ac:dyDescent="0.3">
      <c r="A1" s="199" t="s">
        <v>120</v>
      </c>
      <c r="B1" s="200"/>
      <c r="C1" s="200"/>
      <c r="D1" s="200"/>
      <c r="E1" s="200"/>
      <c r="F1" s="200"/>
      <c r="G1" s="200"/>
      <c r="H1" s="200"/>
      <c r="I1" s="200"/>
      <c r="J1" s="200"/>
    </row>
    <row r="2" spans="1:10" ht="15" customHeight="1" x14ac:dyDescent="0.3">
      <c r="A2" s="201" t="s">
        <v>121</v>
      </c>
      <c r="B2" s="202"/>
      <c r="C2" s="202"/>
      <c r="D2" s="202"/>
      <c r="E2" s="202"/>
      <c r="F2" s="202"/>
      <c r="G2" s="202"/>
      <c r="H2" s="202"/>
      <c r="I2" s="202"/>
      <c r="J2" s="202"/>
    </row>
    <row r="3" spans="1:10" ht="30.6" x14ac:dyDescent="0.3">
      <c r="A3" s="81" t="s">
        <v>122</v>
      </c>
      <c r="B3" s="203" t="s">
        <v>123</v>
      </c>
      <c r="C3" s="203"/>
      <c r="D3" s="82" t="s">
        <v>124</v>
      </c>
      <c r="E3" s="81" t="s">
        <v>125</v>
      </c>
      <c r="F3" s="81" t="s">
        <v>126</v>
      </c>
      <c r="G3" s="82" t="s">
        <v>127</v>
      </c>
      <c r="H3" s="81" t="s">
        <v>128</v>
      </c>
      <c r="I3" s="82" t="s">
        <v>129</v>
      </c>
      <c r="J3" s="84" t="s">
        <v>130</v>
      </c>
    </row>
    <row r="4" spans="1:10" x14ac:dyDescent="0.3">
      <c r="A4" s="203" t="s">
        <v>131</v>
      </c>
      <c r="B4" s="79" t="s">
        <v>8</v>
      </c>
      <c r="C4" s="80" t="s">
        <v>158</v>
      </c>
      <c r="D4" s="74">
        <v>44</v>
      </c>
      <c r="E4" s="64"/>
      <c r="F4" s="70">
        <f>E4*D4</f>
        <v>0</v>
      </c>
      <c r="G4" s="78"/>
      <c r="H4" s="124">
        <f>'Iekārtu tehniskā apkalpošana'!N7</f>
        <v>0</v>
      </c>
      <c r="I4" s="196">
        <f>H4+F4+F5+H5+SUM(F7:F9)+SUM(F11:F15)+SUM(F17:F23)+SUM(F25:F27)+SUM(F29:F30)+SUM(F32:F38)+SUM(F40:F44)+SUM(F46:F47)+F49+H49+F50+H50</f>
        <v>0</v>
      </c>
      <c r="J4" s="66"/>
    </row>
    <row r="5" spans="1:10" x14ac:dyDescent="0.3">
      <c r="A5" s="203"/>
      <c r="B5" s="79" t="s">
        <v>366</v>
      </c>
      <c r="C5" s="80" t="s">
        <v>412</v>
      </c>
      <c r="D5" s="74">
        <v>4</v>
      </c>
      <c r="E5" s="64"/>
      <c r="F5" s="70">
        <f>E5*D5</f>
        <v>0</v>
      </c>
      <c r="G5" s="78"/>
      <c r="H5" s="124">
        <f>'Iekārtu tehniskā apkalpošana'!N8</f>
        <v>0</v>
      </c>
      <c r="I5" s="197"/>
      <c r="J5" s="66"/>
    </row>
    <row r="6" spans="1:10" ht="24" customHeight="1" x14ac:dyDescent="0.3">
      <c r="A6" s="203"/>
      <c r="B6" s="61"/>
      <c r="C6" s="204" t="s">
        <v>132</v>
      </c>
      <c r="D6" s="204"/>
      <c r="E6" s="204"/>
      <c r="F6" s="204"/>
      <c r="G6" s="204"/>
      <c r="H6" s="205" t="s">
        <v>133</v>
      </c>
      <c r="I6" s="197"/>
      <c r="J6" s="61"/>
    </row>
    <row r="7" spans="1:10" x14ac:dyDescent="0.3">
      <c r="A7" s="203"/>
      <c r="B7" s="79" t="s">
        <v>217</v>
      </c>
      <c r="C7" s="62" t="s">
        <v>100</v>
      </c>
      <c r="D7" s="63">
        <v>1</v>
      </c>
      <c r="E7" s="64"/>
      <c r="F7" s="65">
        <f>E7*D7</f>
        <v>0</v>
      </c>
      <c r="G7" s="66"/>
      <c r="H7" s="205"/>
      <c r="I7" s="197"/>
      <c r="J7" s="66"/>
    </row>
    <row r="8" spans="1:10" x14ac:dyDescent="0.3">
      <c r="A8" s="203"/>
      <c r="B8" s="79" t="s">
        <v>218</v>
      </c>
      <c r="C8" s="62" t="s">
        <v>99</v>
      </c>
      <c r="D8" s="63">
        <v>1</v>
      </c>
      <c r="E8" s="67"/>
      <c r="F8" s="65">
        <f>E8*D8</f>
        <v>0</v>
      </c>
      <c r="G8" s="66"/>
      <c r="H8" s="205"/>
      <c r="I8" s="197"/>
      <c r="J8" s="66"/>
    </row>
    <row r="9" spans="1:10" x14ac:dyDescent="0.3">
      <c r="A9" s="203"/>
      <c r="B9" s="79" t="s">
        <v>219</v>
      </c>
      <c r="C9" s="62" t="s">
        <v>101</v>
      </c>
      <c r="D9" s="63">
        <v>1</v>
      </c>
      <c r="E9" s="67"/>
      <c r="F9" s="65">
        <f>E9*D9</f>
        <v>0</v>
      </c>
      <c r="G9" s="66"/>
      <c r="H9" s="205"/>
      <c r="I9" s="197"/>
      <c r="J9" s="66"/>
    </row>
    <row r="10" spans="1:10" x14ac:dyDescent="0.3">
      <c r="A10" s="203"/>
      <c r="B10" s="115" t="s">
        <v>220</v>
      </c>
      <c r="C10" s="116" t="s">
        <v>103</v>
      </c>
      <c r="D10" s="117"/>
      <c r="E10" s="61"/>
      <c r="F10" s="61"/>
      <c r="G10" s="61"/>
      <c r="H10" s="205"/>
      <c r="I10" s="197"/>
      <c r="J10" s="61"/>
    </row>
    <row r="11" spans="1:10" x14ac:dyDescent="0.3">
      <c r="A11" s="203"/>
      <c r="B11" s="118" t="s">
        <v>221</v>
      </c>
      <c r="C11" s="119" t="s">
        <v>404</v>
      </c>
      <c r="D11" s="69">
        <v>48</v>
      </c>
      <c r="E11" s="64"/>
      <c r="F11" s="70">
        <f>E11*D11</f>
        <v>0</v>
      </c>
      <c r="G11" s="71"/>
      <c r="H11" s="205"/>
      <c r="I11" s="197"/>
      <c r="J11" s="123"/>
    </row>
    <row r="12" spans="1:10" x14ac:dyDescent="0.3">
      <c r="A12" s="203"/>
      <c r="B12" s="118" t="s">
        <v>222</v>
      </c>
      <c r="C12" s="119" t="s">
        <v>405</v>
      </c>
      <c r="D12" s="69">
        <v>48</v>
      </c>
      <c r="E12" s="64"/>
      <c r="F12" s="70">
        <f>E12*D12</f>
        <v>0</v>
      </c>
      <c r="G12" s="71"/>
      <c r="H12" s="205"/>
      <c r="I12" s="197"/>
      <c r="J12" s="66"/>
    </row>
    <row r="13" spans="1:10" x14ac:dyDescent="0.3">
      <c r="A13" s="203"/>
      <c r="B13" s="118" t="s">
        <v>223</v>
      </c>
      <c r="C13" s="119" t="s">
        <v>384</v>
      </c>
      <c r="D13" s="72">
        <v>48</v>
      </c>
      <c r="E13" s="64"/>
      <c r="F13" s="70">
        <f>E13*D13</f>
        <v>0</v>
      </c>
      <c r="G13" s="71"/>
      <c r="H13" s="205"/>
      <c r="I13" s="197"/>
      <c r="J13" s="66"/>
    </row>
    <row r="14" spans="1:10" x14ac:dyDescent="0.3">
      <c r="A14" s="203"/>
      <c r="B14" s="118" t="s">
        <v>224</v>
      </c>
      <c r="C14" s="119" t="s">
        <v>383</v>
      </c>
      <c r="D14" s="72">
        <v>96</v>
      </c>
      <c r="E14" s="64"/>
      <c r="F14" s="70">
        <f>E14*D14</f>
        <v>0</v>
      </c>
      <c r="G14" s="71"/>
      <c r="H14" s="205"/>
      <c r="I14" s="197"/>
      <c r="J14" s="66"/>
    </row>
    <row r="15" spans="1:10" ht="21.6" x14ac:dyDescent="0.3">
      <c r="A15" s="203"/>
      <c r="B15" s="144" t="s">
        <v>225</v>
      </c>
      <c r="C15" s="119" t="s">
        <v>406</v>
      </c>
      <c r="D15" s="69">
        <v>48</v>
      </c>
      <c r="E15" s="64"/>
      <c r="F15" s="70">
        <f>E15*D15</f>
        <v>0</v>
      </c>
      <c r="G15" s="71"/>
      <c r="H15" s="205"/>
      <c r="I15" s="197"/>
      <c r="J15" s="66"/>
    </row>
    <row r="16" spans="1:10" x14ac:dyDescent="0.3">
      <c r="A16" s="203"/>
      <c r="B16" s="115" t="s">
        <v>226</v>
      </c>
      <c r="C16" s="116" t="s">
        <v>111</v>
      </c>
      <c r="D16" s="117"/>
      <c r="E16" s="61"/>
      <c r="F16" s="61"/>
      <c r="G16" s="61"/>
      <c r="H16" s="205"/>
      <c r="I16" s="197"/>
      <c r="J16" s="61"/>
    </row>
    <row r="17" spans="1:10" ht="20.399999999999999" x14ac:dyDescent="0.3">
      <c r="A17" s="203"/>
      <c r="B17" s="120" t="s">
        <v>354</v>
      </c>
      <c r="C17" s="73" t="s">
        <v>104</v>
      </c>
      <c r="D17" s="69"/>
      <c r="E17" s="64"/>
      <c r="F17" s="70">
        <f>E17*D17</f>
        <v>0</v>
      </c>
      <c r="G17" s="71"/>
      <c r="H17" s="205"/>
      <c r="I17" s="197"/>
      <c r="J17" s="123"/>
    </row>
    <row r="18" spans="1:10" x14ac:dyDescent="0.3">
      <c r="A18" s="203"/>
      <c r="B18" s="120" t="s">
        <v>227</v>
      </c>
      <c r="C18" s="73" t="s">
        <v>105</v>
      </c>
      <c r="D18" s="69">
        <v>48</v>
      </c>
      <c r="E18" s="64"/>
      <c r="F18" s="70">
        <f t="shared" ref="F18:F23" si="0">E18*D18</f>
        <v>0</v>
      </c>
      <c r="G18" s="71"/>
      <c r="H18" s="205"/>
      <c r="I18" s="197"/>
      <c r="J18" s="66"/>
    </row>
    <row r="19" spans="1:10" x14ac:dyDescent="0.3">
      <c r="A19" s="203"/>
      <c r="B19" s="120" t="s">
        <v>228</v>
      </c>
      <c r="C19" s="73" t="s">
        <v>106</v>
      </c>
      <c r="D19" s="69">
        <v>48</v>
      </c>
      <c r="E19" s="64"/>
      <c r="F19" s="70">
        <f t="shared" si="0"/>
        <v>0</v>
      </c>
      <c r="G19" s="71"/>
      <c r="H19" s="205"/>
      <c r="I19" s="197"/>
      <c r="J19" s="65"/>
    </row>
    <row r="20" spans="1:10" x14ac:dyDescent="0.3">
      <c r="A20" s="203"/>
      <c r="B20" s="120" t="s">
        <v>229</v>
      </c>
      <c r="C20" s="73" t="s">
        <v>107</v>
      </c>
      <c r="D20" s="69">
        <v>48</v>
      </c>
      <c r="E20" s="64"/>
      <c r="F20" s="70">
        <f t="shared" si="0"/>
        <v>0</v>
      </c>
      <c r="G20" s="71"/>
      <c r="H20" s="205"/>
      <c r="I20" s="197"/>
      <c r="J20" s="66"/>
    </row>
    <row r="21" spans="1:10" x14ac:dyDescent="0.3">
      <c r="A21" s="203"/>
      <c r="B21" s="120" t="s">
        <v>230</v>
      </c>
      <c r="C21" s="73" t="s">
        <v>108</v>
      </c>
      <c r="D21" s="69">
        <v>48</v>
      </c>
      <c r="E21" s="64"/>
      <c r="F21" s="70">
        <f t="shared" si="0"/>
        <v>0</v>
      </c>
      <c r="G21" s="71"/>
      <c r="H21" s="205"/>
      <c r="I21" s="197"/>
      <c r="J21" s="66"/>
    </row>
    <row r="22" spans="1:10" x14ac:dyDescent="0.3">
      <c r="A22" s="203"/>
      <c r="B22" s="120" t="s">
        <v>355</v>
      </c>
      <c r="C22" s="121" t="s">
        <v>109</v>
      </c>
      <c r="D22" s="69">
        <v>48</v>
      </c>
      <c r="E22" s="64"/>
      <c r="F22" s="70">
        <f t="shared" si="0"/>
        <v>0</v>
      </c>
      <c r="G22" s="71"/>
      <c r="H22" s="205"/>
      <c r="I22" s="197"/>
      <c r="J22" s="66"/>
    </row>
    <row r="23" spans="1:10" x14ac:dyDescent="0.3">
      <c r="A23" s="203"/>
      <c r="B23" s="120" t="s">
        <v>356</v>
      </c>
      <c r="C23" s="119" t="s">
        <v>112</v>
      </c>
      <c r="D23" s="63">
        <v>48</v>
      </c>
      <c r="E23" s="64"/>
      <c r="F23" s="70">
        <f t="shared" si="0"/>
        <v>0</v>
      </c>
      <c r="G23" s="71"/>
      <c r="H23" s="205"/>
      <c r="I23" s="197"/>
      <c r="J23" s="66"/>
    </row>
    <row r="24" spans="1:10" x14ac:dyDescent="0.3">
      <c r="A24" s="203"/>
      <c r="B24" s="122" t="s">
        <v>231</v>
      </c>
      <c r="C24" s="116" t="s">
        <v>113</v>
      </c>
      <c r="D24" s="83"/>
      <c r="E24" s="61"/>
      <c r="F24" s="61"/>
      <c r="G24" s="61"/>
      <c r="H24" s="205"/>
      <c r="I24" s="197"/>
      <c r="J24" s="61"/>
    </row>
    <row r="25" spans="1:10" x14ac:dyDescent="0.3">
      <c r="A25" s="203"/>
      <c r="B25" s="79" t="s">
        <v>232</v>
      </c>
      <c r="C25" s="68" t="s">
        <v>115</v>
      </c>
      <c r="D25" s="75">
        <v>48</v>
      </c>
      <c r="E25" s="64"/>
      <c r="F25" s="70">
        <f>E25*D25</f>
        <v>0</v>
      </c>
      <c r="G25" s="71"/>
      <c r="H25" s="205"/>
      <c r="I25" s="197"/>
      <c r="J25" s="123"/>
    </row>
    <row r="26" spans="1:10" x14ac:dyDescent="0.3">
      <c r="A26" s="203"/>
      <c r="B26" s="79" t="s">
        <v>233</v>
      </c>
      <c r="C26" s="68" t="s">
        <v>116</v>
      </c>
      <c r="D26" s="75">
        <v>48</v>
      </c>
      <c r="E26" s="67"/>
      <c r="F26" s="76">
        <f>E26*D26</f>
        <v>0</v>
      </c>
      <c r="G26" s="66"/>
      <c r="H26" s="205"/>
      <c r="I26" s="197"/>
      <c r="J26" s="66"/>
    </row>
    <row r="27" spans="1:10" x14ac:dyDescent="0.3">
      <c r="A27" s="203"/>
      <c r="B27" s="79" t="s">
        <v>357</v>
      </c>
      <c r="C27" s="68" t="s">
        <v>234</v>
      </c>
      <c r="D27" s="75">
        <v>48</v>
      </c>
      <c r="E27" s="67"/>
      <c r="F27" s="76">
        <f t="shared" ref="F27:F38" si="1">E27*D27</f>
        <v>0</v>
      </c>
      <c r="G27" s="66"/>
      <c r="H27" s="205"/>
      <c r="I27" s="197"/>
      <c r="J27" s="123"/>
    </row>
    <row r="28" spans="1:10" x14ac:dyDescent="0.3">
      <c r="A28" s="203"/>
      <c r="B28" s="115" t="s">
        <v>280</v>
      </c>
      <c r="C28" s="116" t="s">
        <v>117</v>
      </c>
      <c r="D28" s="83"/>
      <c r="E28" s="61"/>
      <c r="F28" s="61"/>
      <c r="G28" s="61"/>
      <c r="H28" s="205"/>
      <c r="I28" s="197"/>
      <c r="J28" s="61"/>
    </row>
    <row r="29" spans="1:10" x14ac:dyDescent="0.3">
      <c r="A29" s="203"/>
      <c r="B29" s="120" t="s">
        <v>347</v>
      </c>
      <c r="C29" s="77" t="s">
        <v>386</v>
      </c>
      <c r="D29" s="63">
        <v>48</v>
      </c>
      <c r="E29" s="67"/>
      <c r="F29" s="76">
        <f t="shared" si="1"/>
        <v>0</v>
      </c>
      <c r="G29" s="66"/>
      <c r="H29" s="205"/>
      <c r="I29" s="197"/>
      <c r="J29" s="66"/>
    </row>
    <row r="30" spans="1:10" ht="21.6" x14ac:dyDescent="0.3">
      <c r="A30" s="203"/>
      <c r="B30" s="120" t="s">
        <v>388</v>
      </c>
      <c r="C30" s="77" t="s">
        <v>387</v>
      </c>
      <c r="D30" s="63">
        <v>48</v>
      </c>
      <c r="E30" s="64"/>
      <c r="F30" s="70">
        <f>E30*D30</f>
        <v>0</v>
      </c>
      <c r="G30" s="71"/>
      <c r="H30" s="205"/>
      <c r="I30" s="197"/>
      <c r="J30" s="123"/>
    </row>
    <row r="31" spans="1:10" x14ac:dyDescent="0.3">
      <c r="A31" s="203"/>
      <c r="B31" s="115" t="s">
        <v>282</v>
      </c>
      <c r="C31" s="116" t="s">
        <v>407</v>
      </c>
      <c r="D31" s="83"/>
      <c r="E31" s="61"/>
      <c r="F31" s="61"/>
      <c r="G31" s="61"/>
      <c r="H31" s="205"/>
      <c r="I31" s="197"/>
      <c r="J31" s="61"/>
    </row>
    <row r="32" spans="1:10" x14ac:dyDescent="0.3">
      <c r="A32" s="203"/>
      <c r="B32" s="120" t="s">
        <v>358</v>
      </c>
      <c r="C32" s="68" t="s">
        <v>389</v>
      </c>
      <c r="D32" s="145">
        <v>10</v>
      </c>
      <c r="E32" s="67"/>
      <c r="F32" s="76">
        <f t="shared" si="1"/>
        <v>0</v>
      </c>
      <c r="G32" s="66"/>
      <c r="H32" s="205"/>
      <c r="I32" s="197"/>
      <c r="J32" s="123"/>
    </row>
    <row r="33" spans="1:10" x14ac:dyDescent="0.3">
      <c r="A33" s="203"/>
      <c r="B33" s="120" t="s">
        <v>359</v>
      </c>
      <c r="C33" s="68" t="s">
        <v>390</v>
      </c>
      <c r="D33" s="145">
        <v>10</v>
      </c>
      <c r="E33" s="64"/>
      <c r="F33" s="70">
        <f t="shared" si="1"/>
        <v>0</v>
      </c>
      <c r="G33" s="71"/>
      <c r="H33" s="205"/>
      <c r="I33" s="197"/>
      <c r="J33" s="123"/>
    </row>
    <row r="34" spans="1:10" x14ac:dyDescent="0.3">
      <c r="A34" s="203"/>
      <c r="B34" s="120" t="s">
        <v>360</v>
      </c>
      <c r="C34" s="68" t="s">
        <v>391</v>
      </c>
      <c r="D34" s="145">
        <v>10</v>
      </c>
      <c r="E34" s="64"/>
      <c r="F34" s="70">
        <f t="shared" si="1"/>
        <v>0</v>
      </c>
      <c r="G34" s="71"/>
      <c r="H34" s="205"/>
      <c r="I34" s="197"/>
      <c r="J34" s="123"/>
    </row>
    <row r="35" spans="1:10" x14ac:dyDescent="0.3">
      <c r="A35" s="203"/>
      <c r="B35" s="120" t="s">
        <v>361</v>
      </c>
      <c r="C35" s="68" t="s">
        <v>392</v>
      </c>
      <c r="D35" s="145">
        <v>10</v>
      </c>
      <c r="E35" s="64"/>
      <c r="F35" s="70">
        <f t="shared" si="1"/>
        <v>0</v>
      </c>
      <c r="G35" s="71"/>
      <c r="H35" s="205"/>
      <c r="I35" s="197"/>
      <c r="J35" s="123"/>
    </row>
    <row r="36" spans="1:10" x14ac:dyDescent="0.3">
      <c r="A36" s="203"/>
      <c r="B36" s="146" t="s">
        <v>362</v>
      </c>
      <c r="C36" s="68" t="s">
        <v>408</v>
      </c>
      <c r="D36" s="145">
        <v>4</v>
      </c>
      <c r="E36" s="64"/>
      <c r="F36" s="70">
        <f t="shared" si="1"/>
        <v>0</v>
      </c>
      <c r="G36" s="71"/>
      <c r="H36" s="205"/>
      <c r="I36" s="197"/>
      <c r="J36" s="123"/>
    </row>
    <row r="37" spans="1:10" x14ac:dyDescent="0.3">
      <c r="A37" s="203"/>
      <c r="B37" s="68" t="s">
        <v>396</v>
      </c>
      <c r="C37" s="68" t="s">
        <v>394</v>
      </c>
      <c r="D37" s="145">
        <v>4</v>
      </c>
      <c r="E37" s="64"/>
      <c r="F37" s="70">
        <f t="shared" si="1"/>
        <v>0</v>
      </c>
      <c r="G37" s="71"/>
      <c r="H37" s="205"/>
      <c r="I37" s="197"/>
      <c r="J37" s="123"/>
    </row>
    <row r="38" spans="1:10" x14ac:dyDescent="0.3">
      <c r="A38" s="203"/>
      <c r="B38" s="68" t="s">
        <v>397</v>
      </c>
      <c r="C38" s="68" t="s">
        <v>395</v>
      </c>
      <c r="D38" s="145">
        <v>4</v>
      </c>
      <c r="E38" s="64"/>
      <c r="F38" s="70">
        <f t="shared" si="1"/>
        <v>0</v>
      </c>
      <c r="G38" s="71"/>
      <c r="H38" s="205"/>
      <c r="I38" s="197"/>
      <c r="J38" s="123"/>
    </row>
    <row r="39" spans="1:10" x14ac:dyDescent="0.3">
      <c r="A39" s="203"/>
      <c r="B39" s="115" t="s">
        <v>367</v>
      </c>
      <c r="C39" s="116" t="s">
        <v>281</v>
      </c>
      <c r="D39" s="83"/>
      <c r="E39" s="61"/>
      <c r="F39" s="61"/>
      <c r="G39" s="61"/>
      <c r="H39" s="205"/>
      <c r="I39" s="197"/>
      <c r="J39" s="61"/>
    </row>
    <row r="40" spans="1:10" ht="21.6" x14ac:dyDescent="0.3">
      <c r="A40" s="203"/>
      <c r="B40" s="120" t="s">
        <v>363</v>
      </c>
      <c r="C40" s="77" t="s">
        <v>343</v>
      </c>
      <c r="D40" s="63">
        <v>40</v>
      </c>
      <c r="E40" s="64"/>
      <c r="F40" s="70">
        <f t="shared" ref="F40:F44" si="2">E40*D40</f>
        <v>0</v>
      </c>
      <c r="G40" s="71"/>
      <c r="H40" s="205"/>
      <c r="I40" s="197"/>
      <c r="J40" s="123"/>
    </row>
    <row r="41" spans="1:10" x14ac:dyDescent="0.3">
      <c r="A41" s="203"/>
      <c r="B41" s="120" t="s">
        <v>364</v>
      </c>
      <c r="C41" s="77" t="s">
        <v>344</v>
      </c>
      <c r="D41" s="63">
        <v>1</v>
      </c>
      <c r="E41" s="64"/>
      <c r="F41" s="70">
        <f t="shared" si="2"/>
        <v>0</v>
      </c>
      <c r="G41" s="71"/>
      <c r="H41" s="205"/>
      <c r="I41" s="197"/>
      <c r="J41" s="123"/>
    </row>
    <row r="42" spans="1:10" x14ac:dyDescent="0.3">
      <c r="A42" s="203"/>
      <c r="B42" s="120" t="s">
        <v>398</v>
      </c>
      <c r="C42" s="77" t="s">
        <v>345</v>
      </c>
      <c r="D42" s="63">
        <v>8</v>
      </c>
      <c r="E42" s="64"/>
      <c r="F42" s="70">
        <f t="shared" si="2"/>
        <v>0</v>
      </c>
      <c r="G42" s="71"/>
      <c r="H42" s="205"/>
      <c r="I42" s="197"/>
      <c r="J42" s="123"/>
    </row>
    <row r="43" spans="1:10" x14ac:dyDescent="0.3">
      <c r="A43" s="203"/>
      <c r="B43" s="120" t="s">
        <v>399</v>
      </c>
      <c r="C43" s="77" t="s">
        <v>348</v>
      </c>
      <c r="D43" s="63">
        <v>1</v>
      </c>
      <c r="E43" s="64"/>
      <c r="F43" s="70">
        <f t="shared" si="2"/>
        <v>0</v>
      </c>
      <c r="G43" s="71"/>
      <c r="H43" s="205"/>
      <c r="I43" s="197"/>
      <c r="J43" s="123"/>
    </row>
    <row r="44" spans="1:10" ht="21.6" x14ac:dyDescent="0.3">
      <c r="A44" s="203"/>
      <c r="B44" s="146" t="s">
        <v>400</v>
      </c>
      <c r="C44" s="147" t="s">
        <v>346</v>
      </c>
      <c r="D44" s="63">
        <v>1</v>
      </c>
      <c r="E44" s="64"/>
      <c r="F44" s="70">
        <f t="shared" si="2"/>
        <v>0</v>
      </c>
      <c r="G44" s="71"/>
      <c r="H44" s="205"/>
      <c r="I44" s="197"/>
      <c r="J44" s="123"/>
    </row>
    <row r="45" spans="1:10" x14ac:dyDescent="0.3">
      <c r="A45" s="203"/>
      <c r="B45" s="115" t="s">
        <v>365</v>
      </c>
      <c r="C45" s="116" t="s">
        <v>102</v>
      </c>
      <c r="D45" s="115"/>
      <c r="E45" s="61"/>
      <c r="F45" s="61"/>
      <c r="G45" s="61"/>
      <c r="H45" s="205"/>
      <c r="I45" s="197"/>
      <c r="J45" s="61"/>
    </row>
    <row r="46" spans="1:10" x14ac:dyDescent="0.3">
      <c r="A46" s="203"/>
      <c r="B46" s="120" t="s">
        <v>401</v>
      </c>
      <c r="C46" s="77" t="s">
        <v>373</v>
      </c>
      <c r="D46" s="63">
        <v>10</v>
      </c>
      <c r="E46" s="64"/>
      <c r="F46" s="70">
        <f t="shared" ref="F46:F47" si="3">E46*D46</f>
        <v>0</v>
      </c>
      <c r="G46" s="71"/>
      <c r="H46" s="205"/>
      <c r="I46" s="197"/>
      <c r="J46" s="123"/>
    </row>
    <row r="47" spans="1:10" x14ac:dyDescent="0.3">
      <c r="A47" s="203"/>
      <c r="B47" s="120" t="s">
        <v>402</v>
      </c>
      <c r="C47" s="77" t="s">
        <v>372</v>
      </c>
      <c r="D47" s="63">
        <v>10</v>
      </c>
      <c r="E47" s="64"/>
      <c r="F47" s="70">
        <f t="shared" si="3"/>
        <v>0</v>
      </c>
      <c r="G47" s="71"/>
      <c r="H47" s="205"/>
      <c r="I47" s="197"/>
      <c r="J47" s="123"/>
    </row>
    <row r="48" spans="1:10" ht="51" x14ac:dyDescent="0.3">
      <c r="A48" s="203"/>
      <c r="B48" s="115" t="s">
        <v>403</v>
      </c>
      <c r="C48" s="116" t="s">
        <v>118</v>
      </c>
      <c r="D48" s="115"/>
      <c r="E48" s="61"/>
      <c r="F48" s="61"/>
      <c r="G48" s="61"/>
      <c r="H48" s="205"/>
      <c r="I48" s="197"/>
      <c r="J48" s="61"/>
    </row>
    <row r="49" spans="1:10" x14ac:dyDescent="0.3">
      <c r="A49" s="66" t="s">
        <v>414</v>
      </c>
      <c r="B49" s="66" t="s">
        <v>432</v>
      </c>
      <c r="C49" s="66" t="s">
        <v>486</v>
      </c>
      <c r="D49" s="66">
        <v>1</v>
      </c>
      <c r="E49" s="123"/>
      <c r="F49" s="70">
        <f>D49*E49</f>
        <v>0</v>
      </c>
      <c r="G49" s="123"/>
      <c r="H49" s="70">
        <f>'Iekārtu tehniskā apkalpošana'!N9</f>
        <v>0</v>
      </c>
      <c r="I49" s="197"/>
      <c r="J49" s="123"/>
    </row>
    <row r="50" spans="1:10" ht="30" customHeight="1" x14ac:dyDescent="0.3">
      <c r="A50" s="123"/>
      <c r="B50" s="66" t="s">
        <v>494</v>
      </c>
      <c r="C50" s="66" t="s">
        <v>485</v>
      </c>
      <c r="D50" s="66">
        <v>8</v>
      </c>
      <c r="E50" s="123"/>
      <c r="F50" s="70">
        <f>D50*E50</f>
        <v>0</v>
      </c>
      <c r="G50" s="123"/>
      <c r="H50" s="70">
        <f>'Iekārtu tehniskā apkalpošana'!N10</f>
        <v>0</v>
      </c>
      <c r="I50" s="198"/>
      <c r="J50" s="123"/>
    </row>
  </sheetData>
  <mergeCells count="7">
    <mergeCell ref="I4:I50"/>
    <mergeCell ref="A1:J1"/>
    <mergeCell ref="A2:J2"/>
    <mergeCell ref="B3:C3"/>
    <mergeCell ref="C6:G6"/>
    <mergeCell ref="A4:A48"/>
    <mergeCell ref="H6:H48"/>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6</vt:i4>
      </vt:variant>
    </vt:vector>
  </HeadingPairs>
  <TitlesOfParts>
    <vt:vector size="6" baseType="lpstr">
      <vt:lpstr>Saturs</vt:lpstr>
      <vt:lpstr>Obligātās prasības</vt:lpstr>
      <vt:lpstr>1</vt:lpstr>
      <vt:lpstr>2</vt:lpstr>
      <vt:lpstr>Iekārtu tehniskā apkalpošana</vt:lpstr>
      <vt:lpstr>Finanšu piedāvājums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Ralfs Siliņš</dc:creator>
  <cp:lastModifiedBy>Līga Markeviča</cp:lastModifiedBy>
  <dcterms:created xsi:type="dcterms:W3CDTF">2015-06-05T18:17:20Z</dcterms:created>
  <dcterms:modified xsi:type="dcterms:W3CDTF">2026-08-24T07:02:41Z</dcterms:modified>
</cp:coreProperties>
</file>