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fs-02\iepirkumu_dala\Iepirkumi 2026.gads\Iepirkumu procedūras\Laura\Atklāts konkurss\6_2026_Vienreizlietojamo ķirurģisko instrumentu piegāde_apspriede līdz 11.08, 12.08. info Svetlanai\5_Nolikums\"/>
    </mc:Choice>
  </mc:AlternateContent>
  <xr:revisionPtr revIDLastSave="0" documentId="13_ncr:1_{4610CCDD-FF1D-4122-95C9-B26F892519DC}" xr6:coauthVersionLast="47" xr6:coauthVersionMax="47" xr10:uidLastSave="{00000000-0000-0000-0000-000000000000}"/>
  <bookViews>
    <workbookView xWindow="-108" yWindow="-108" windowWidth="23256" windowHeight="12576" activeTab="5" xr2:uid="{89AB7022-0A13-4482-B34B-1DD692BD6A3A}"/>
  </bookViews>
  <sheets>
    <sheet name="Saturs" sheetId="1" r:id="rId1"/>
    <sheet name="1" sheetId="2" r:id="rId2"/>
    <sheet name="2" sheetId="3" r:id="rId3"/>
    <sheet name="3" sheetId="5" r:id="rId4"/>
    <sheet name="4" sheetId="4" r:id="rId5"/>
    <sheet name="5" sheetId="6" r:id="rId6"/>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7" i="5" l="1"/>
  <c r="A46" i="5"/>
  <c r="A45" i="5"/>
  <c r="A44" i="5"/>
  <c r="A43" i="5"/>
  <c r="A42" i="5"/>
  <c r="A41" i="5"/>
  <c r="A40" i="5"/>
  <c r="A39" i="5"/>
  <c r="A38" i="5"/>
  <c r="A37" i="5"/>
  <c r="A36" i="5"/>
  <c r="A35" i="5"/>
  <c r="A34" i="5"/>
  <c r="A33" i="5"/>
  <c r="A32" i="5"/>
  <c r="A31" i="5"/>
  <c r="A30" i="5"/>
  <c r="A29" i="5"/>
  <c r="A28" i="5"/>
  <c r="A48" i="5"/>
  <c r="A49" i="5"/>
  <c r="A50" i="5"/>
  <c r="A54" i="5"/>
  <c r="A64" i="2" l="1"/>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G27" i="2"/>
  <c r="F27" i="2"/>
  <c r="A26" i="2"/>
  <c r="A25" i="2"/>
  <c r="A24" i="2"/>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28" i="3"/>
  <c r="B8" i="1" l="1"/>
  <c r="A51" i="6"/>
  <c r="A52" i="6"/>
  <c r="A53" i="6"/>
  <c r="A54" i="6"/>
  <c r="A41" i="6"/>
  <c r="A42" i="6"/>
  <c r="A43" i="6"/>
  <c r="A44" i="6"/>
  <c r="A45" i="6"/>
  <c r="A46" i="6"/>
  <c r="A47" i="6"/>
  <c r="A48" i="6"/>
  <c r="A49" i="6"/>
  <c r="A39" i="6"/>
  <c r="A37" i="6"/>
  <c r="A30" i="6"/>
  <c r="A31" i="6"/>
  <c r="A32" i="6"/>
  <c r="A33" i="6"/>
  <c r="A34" i="6"/>
  <c r="A35" i="6"/>
  <c r="A36" i="6"/>
  <c r="A38" i="6"/>
  <c r="A29" i="6"/>
  <c r="A58" i="6"/>
  <c r="A57" i="6"/>
  <c r="A56" i="6"/>
  <c r="A55" i="6"/>
  <c r="A50" i="6"/>
  <c r="A40" i="6"/>
  <c r="A28" i="6"/>
  <c r="G26" i="6"/>
  <c r="F26" i="6"/>
  <c r="A25" i="6"/>
  <c r="A24" i="6"/>
  <c r="A5" i="6"/>
  <c r="F26" i="5" l="1"/>
  <c r="F33" i="4"/>
  <c r="B6" i="1"/>
  <c r="A53" i="5"/>
  <c r="A52" i="5"/>
  <c r="A51" i="5"/>
  <c r="G26" i="5"/>
  <c r="A25" i="5"/>
  <c r="A24" i="5"/>
  <c r="A5" i="5"/>
  <c r="B5" i="1" l="1"/>
  <c r="F26" i="3"/>
  <c r="G26" i="3"/>
  <c r="A25" i="3"/>
  <c r="A24" i="3"/>
  <c r="A5" i="3"/>
  <c r="B7" i="1" l="1"/>
  <c r="B4" i="1"/>
  <c r="A27" i="4"/>
  <c r="A28" i="4"/>
  <c r="A29" i="4"/>
  <c r="A30" i="4"/>
  <c r="A31" i="4"/>
  <c r="A32" i="4"/>
  <c r="A45" i="4"/>
  <c r="A44" i="4"/>
  <c r="A43" i="4"/>
  <c r="A42" i="4"/>
  <c r="A41" i="4"/>
  <c r="A40" i="4"/>
  <c r="A39" i="4"/>
  <c r="A38" i="4"/>
  <c r="A37" i="4"/>
  <c r="A36" i="4"/>
  <c r="A35" i="4"/>
  <c r="G33" i="4"/>
  <c r="A26" i="4"/>
  <c r="A25" i="4"/>
  <c r="A24" i="4"/>
  <c r="A5" i="4"/>
  <c r="A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7" authorId="0" shapeId="0" xr:uid="{FFD87BB1-53B5-42A4-96B6-F9D9341B2E4D}">
      <text>
        <r>
          <rPr>
            <sz val="9"/>
            <color indexed="81"/>
            <rFont val="Tahoma"/>
            <family val="2"/>
            <charset val="186"/>
          </rPr>
          <t xml:space="preserve">Vispārīgo prasību kolonnas 3.aili aizpilda Pretendents </t>
        </r>
      </text>
    </comment>
    <comment ref="G7" authorId="0" shapeId="0" xr:uid="{75AF7A8E-3AB7-4A2B-87CF-1093EF9FF616}">
      <text>
        <r>
          <rPr>
            <sz val="9"/>
            <color indexed="81"/>
            <rFont val="Tahoma"/>
            <family val="2"/>
            <charset val="186"/>
          </rPr>
          <t xml:space="preserve">Aitbilstības kolonnu 
aizpilda Pasūtītājs. Pretendentam jāatstāj ailes tukšas.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7" authorId="0" shapeId="0" xr:uid="{CFDA6F60-EF1E-49C0-9CE0-6D75155BA776}">
      <text>
        <r>
          <rPr>
            <sz val="9"/>
            <color indexed="81"/>
            <rFont val="Tahoma"/>
            <family val="2"/>
            <charset val="186"/>
          </rPr>
          <t xml:space="preserve">Vispārīgo prasību kolonnas 3.aili aizpilda Pretendents </t>
        </r>
      </text>
    </comment>
    <comment ref="G7" authorId="0" shapeId="0" xr:uid="{1E61BC82-FCBA-4BAA-85C0-9CD33744C4AD}">
      <text>
        <r>
          <rPr>
            <sz val="9"/>
            <color indexed="81"/>
            <rFont val="Tahoma"/>
            <family val="2"/>
            <charset val="186"/>
          </rPr>
          <t xml:space="preserve">Aitbilstības kolonnu 
aizpilda Pasūtītājs. Pretendentam jāatstāj ailes tukšas.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7" authorId="0" shapeId="0" xr:uid="{A82CF518-6E1D-4BC3-9E69-4824FF701B8A}">
      <text>
        <r>
          <rPr>
            <sz val="9"/>
            <color indexed="81"/>
            <rFont val="Tahoma"/>
            <family val="2"/>
            <charset val="186"/>
          </rPr>
          <t xml:space="preserve">Vispārīgo prasību kolonnas 3.aili aizpilda Pretendents </t>
        </r>
      </text>
    </comment>
    <comment ref="G7" authorId="0" shapeId="0" xr:uid="{38FC557E-DB99-491D-A39B-86C4705BB374}">
      <text>
        <r>
          <rPr>
            <sz val="9"/>
            <color indexed="81"/>
            <rFont val="Tahoma"/>
            <family val="2"/>
            <charset val="186"/>
          </rPr>
          <t xml:space="preserve">Aitbilstības kolonnu 
aizpilda Pasūtītājs. Pretendentam jāatstāj ailes tukšas.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7" authorId="0" shapeId="0" xr:uid="{C6E66177-20A7-4995-9638-FA9A8F936F28}">
      <text>
        <r>
          <rPr>
            <sz val="9"/>
            <color indexed="81"/>
            <rFont val="Tahoma"/>
            <family val="2"/>
            <charset val="186"/>
          </rPr>
          <t xml:space="preserve">Vispārīgo prasību kolonnas 3.aili aizpilda Pretendents </t>
        </r>
      </text>
    </comment>
    <comment ref="G7" authorId="0" shapeId="0" xr:uid="{67EC66E0-3B51-4624-B1F0-DD9F8B23A646}">
      <text>
        <r>
          <rPr>
            <sz val="9"/>
            <color indexed="81"/>
            <rFont val="Tahoma"/>
            <family val="2"/>
            <charset val="186"/>
          </rPr>
          <t xml:space="preserve">Aitbilstības kolonnu 
aizpilda Pasūtītājs. Pretendentam jāatstāj ailes tukšas.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7" authorId="0" shapeId="0" xr:uid="{249246E3-4C2C-453F-9262-DE443ADCE5C1}">
      <text>
        <r>
          <rPr>
            <sz val="9"/>
            <color indexed="81"/>
            <rFont val="Tahoma"/>
            <family val="2"/>
            <charset val="186"/>
          </rPr>
          <t xml:space="preserve">Vispārīgo prasību kolonnas 3.aili aizpilda Pretendents </t>
        </r>
      </text>
    </comment>
    <comment ref="G7" authorId="0" shapeId="0" xr:uid="{6D030173-280F-4F8C-9B60-94721A65A0C3}">
      <text>
        <r>
          <rPr>
            <sz val="9"/>
            <color indexed="81"/>
            <rFont val="Tahoma"/>
            <family val="2"/>
            <charset val="186"/>
          </rPr>
          <t xml:space="preserve">Aitbilstības kolonnu 
aizpilda Pasūtītājs. Pretendentam jāatstāj ailes tukšas.
</t>
        </r>
      </text>
    </comment>
  </commentList>
</comments>
</file>

<file path=xl/sharedStrings.xml><?xml version="1.0" encoding="utf-8"?>
<sst xmlns="http://schemas.openxmlformats.org/spreadsheetml/2006/main" count="504" uniqueCount="230">
  <si>
    <t>Pozīcijas Nr.p.k.</t>
  </si>
  <si>
    <t>Saturs</t>
  </si>
  <si>
    <t>Summa, EUR bez PVN</t>
  </si>
  <si>
    <t xml:space="preserve">Tehniskā specifikācija/Tehniskais-finanšu piedāvājums </t>
  </si>
  <si>
    <t>Vispārīgās prasības:</t>
  </si>
  <si>
    <t>Atbilstība:</t>
  </si>
  <si>
    <t>1)</t>
  </si>
  <si>
    <t xml:space="preserve">Finanšu piedāvājumā Pretendentam jāietver visi izdevumi un izmaksas, kas saistītas ar Preces piegādi, transportu un Preces nodošanu ekspluatācijā (ja paredzēts); </t>
  </si>
  <si>
    <t>2)</t>
  </si>
  <si>
    <t>Piegāde 4 nedēļu laikā no pasūtījuma brīža;</t>
  </si>
  <si>
    <t>3)</t>
  </si>
  <si>
    <r>
      <t>Vienreiz lietojamām un ierobežotu lietošanas reižu piedāvātajām Precēm derīguma termiņš (</t>
    </r>
    <r>
      <rPr>
        <sz val="10"/>
        <color theme="4"/>
        <rFont val="Times New Roman"/>
        <family val="1"/>
        <charset val="186"/>
      </rPr>
      <t>nosaka Pretendents</t>
    </r>
    <r>
      <rPr>
        <sz val="10"/>
        <rFont val="Times New Roman"/>
        <family val="1"/>
        <charset val="186"/>
      </rPr>
      <t>) ir ___ (______________) mēneši no pavadzīmes-rēķina abpusējas parakstīšanas brīža, bet ne mazāk kā 12 mēneši. Daudzreiz lietojamam piedāvātajām Precēm garantijas termiņš (</t>
    </r>
    <r>
      <rPr>
        <sz val="10"/>
        <color theme="4"/>
        <rFont val="Times New Roman"/>
        <family val="1"/>
        <charset val="186"/>
      </rPr>
      <t>nosaka Pretendents</t>
    </r>
    <r>
      <rPr>
        <sz val="10"/>
        <rFont val="Times New Roman"/>
        <family val="1"/>
        <charset val="186"/>
      </rPr>
      <t>) ir ___ (______________) mēneši no pavadzīmes-rēķina abpusējas parakstīšanas brīža, bet ne mazāk kā 12 mēneši;</t>
    </r>
  </si>
  <si>
    <t>4)</t>
  </si>
  <si>
    <t>*Pretendenta tehniskajā piedāvājumā norāda Preces modeli, kataloga numuru jeb ref kodu un ražotāju;</t>
  </si>
  <si>
    <t>5)</t>
  </si>
  <si>
    <t>** Parametru atbilstību pamatot ar norādi uz tehniskajām datu lapām ("data sheet'') jeb informatīviem materiāliem, kas apliecina atbilstību (oriģinālvalodā un tulkojumi valsts valodā, ja oriģinālvalodā nav angļu), norādot atsauci tehniskajā piedāvājumā uz konkrēto lapaspusi. Informatīvajos materiālos pretendents atzīmē uz kuru iepirkuma tehniskās specifikācijas pozīciju pievienotā informācija attiecināma;</t>
  </si>
  <si>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</si>
  <si>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</si>
  <si>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</si>
  <si>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***Piedāvājumam jāpievieno piedāvātas Preces EK atbilstības deklarācijas kopija atbilstoši regulas 2017/745 prasībām un CE sertifikāta kopija (ja ražotājs noteicis ierīču klasi: I klases sterilas ierīces un I klases ierīces ar mērīšanas funkciju, IIa, IIb vai III klases ierīces), norādot attiecīgajā ailē medicīnas ierīces klasi saskaņā ar EK atbilstības deklarācijas datiem;</t>
  </si>
  <si>
    <t>8)</t>
  </si>
  <si>
    <r>
      <t>****Paredzamais daudzums (4</t>
    </r>
    <r>
      <rPr>
        <sz val="10"/>
        <color rgb="FFFF0000"/>
        <rFont val="Times New Roman"/>
        <family val="1"/>
        <charset val="186"/>
      </rPr>
      <t xml:space="preserve"> </t>
    </r>
    <r>
      <rPr>
        <sz val="10"/>
        <rFont val="Times New Roman"/>
        <family val="1"/>
        <charset val="186"/>
      </rPr>
      <t>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r>
  </si>
  <si>
    <t>9)</t>
  </si>
  <si>
    <t>Piedāvājumam jāpievieno Preces ražotāja izsniegta autorizācijas vēstule, kas apliecina, ka Pretendents tiesīgs izplatīt un nodrošināt servisu (ja paredzēts) piedāvātai Precei Latvijas Republikā;</t>
  </si>
  <si>
    <t>10)</t>
  </si>
  <si>
    <t>Pēc Pasūtītāja pieprasījuma Pretendentam jānodrošina Preces paraugs (paraugu izvērtēšanas kārtību skatīt nolikumā);</t>
  </si>
  <si>
    <t>11)</t>
  </si>
  <si>
    <t>Ņemot vērā, ka neparedzamu apstākļu dēļ, Līguma ___.pielikumā norādīto preču klāsts var mainīties 10% apmērā no Vienošanās kopējās summas, tehniskajā un finanšu piedāvājumā neiekļauto preču cenas tiek atsevišķi saskaņotas ar Pasūtītāju, nepārsniedzot vidējās tirgus cenas Latvijā un nemainot Vienošanās kopējo summu.;</t>
  </si>
  <si>
    <t>12)</t>
  </si>
  <si>
    <t>Pusēm vienojoties Vienošanās darbības termiņš var tikt pagarināts saskaņā ar Publisko iepirkumu likumā noteikto;</t>
  </si>
  <si>
    <t>13)</t>
  </si>
  <si>
    <t>Skaitliskiem parametriem pielaide ± 10%, ja nav norādīts citādāk.</t>
  </si>
  <si>
    <t>1.</t>
  </si>
  <si>
    <t>Pretendenta (ierakstiet uzņēmuma nosaukumu) piedāvājums</t>
  </si>
  <si>
    <t>Pozīcijas:</t>
  </si>
  <si>
    <t xml:space="preserve">Preces modelis, ref kods, ražotājs*: </t>
  </si>
  <si>
    <t>Medicīnas ierīces klase***:</t>
  </si>
  <si>
    <t>Paredzamais daudzums (gab.)****:</t>
  </si>
  <si>
    <t>1 vienības cena bez PVN, EUR:</t>
  </si>
  <si>
    <t>1</t>
  </si>
  <si>
    <t>2</t>
  </si>
  <si>
    <t>3</t>
  </si>
  <si>
    <t>4</t>
  </si>
  <si>
    <t>Veicamās funkcijas:</t>
  </si>
  <si>
    <t>Pretendenta piedāvātie parametri**</t>
  </si>
  <si>
    <t>Atsauce uz informatīvo materiālu**</t>
  </si>
  <si>
    <r>
      <t>Skata leņķis ne mazāk kā 100</t>
    </r>
    <r>
      <rPr>
        <sz val="10"/>
        <rFont val="Calibri"/>
        <family val="2"/>
        <charset val="186"/>
      </rPr>
      <t>⁰;</t>
    </r>
  </si>
  <si>
    <t>Redzes lauka dziļums diapazonā no 2 līdz 50mm vai plašāk;</t>
  </si>
  <si>
    <t>Distālai daļai diametrs ne vairāk kā 7,4 Fr;</t>
  </si>
  <si>
    <t>Ievadīšanas tubusa ārējais diametrs ne vairāk kā 8,6 Fr;</t>
  </si>
  <si>
    <t>Darba kanāla diametrs ne mazāk kā 3,6Fr;</t>
  </si>
  <si>
    <r>
      <t>Distālās daļas izliekums diapazonā no 275</t>
    </r>
    <r>
      <rPr>
        <sz val="10"/>
        <rFont val="Calibri"/>
        <family val="2"/>
        <charset val="186"/>
      </rPr>
      <t>⁰</t>
    </r>
    <r>
      <rPr>
        <sz val="10"/>
        <rFont val="Times New Roman"/>
        <family val="1"/>
        <charset val="186"/>
      </rPr>
      <t xml:space="preserve"> uz augšu/ 275</t>
    </r>
    <r>
      <rPr>
        <sz val="10"/>
        <rFont val="Calibri"/>
        <family val="2"/>
        <charset val="186"/>
      </rPr>
      <t>⁰</t>
    </r>
    <r>
      <rPr>
        <sz val="10"/>
        <rFont val="Times New Roman"/>
        <family val="1"/>
        <charset val="186"/>
      </rPr>
      <t xml:space="preserve"> uz leju vai plašāk;</t>
    </r>
  </si>
  <si>
    <t>Lokanās daļas darba garums 670±10mm;</t>
  </si>
  <si>
    <t>Kopējais instrumenta garums 900±10mm;</t>
  </si>
  <si>
    <t>Rokturī integrēti LUER-LOCK pievienojumi irigācijai un piederumiem;</t>
  </si>
  <si>
    <t>Vienreizlietojami, sterilā iepakojumā;</t>
  </si>
  <si>
    <t xml:space="preserve">Preču cenā jāiekļauj izmaksas, kas saistītas ar to koplietošanas iekārtas (attēlošanas sistēmas) nodošanu bezatlīdzības lietošanā preču piegādes līguma darbības laikā, ar garantijas laika servisa nosacījumiem, proti apkopes un iekārtas remontu sedz piegādātājs, izņemot gadījumus, kad bojājums radies tīšas lietotāja darbības rezultātā, kas nav saskaņā ar lietošanas instrukciju un veikto apmācību. </t>
  </si>
  <si>
    <t>Prasības attēlu sistēmai:</t>
  </si>
  <si>
    <t>Attēla izšķirtspēja ne mazāka kā 400x400 pikseļu</t>
  </si>
  <si>
    <t>Galvenās funkcijas ietver: spilgtuma maiņa, tālummaiņa, attēla saglabāšana un baltās krāsas balanss</t>
  </si>
  <si>
    <t>Video izeja: CVBS vai HDMI izeja uz monitoru; USB izeja uz datoru;</t>
  </si>
  <si>
    <t>Voltāža: AC 100 -240 V, 50/60 HZ</t>
  </si>
  <si>
    <t>Ginekoloģiskais operāciju retraktors</t>
  </si>
  <si>
    <t>3.</t>
  </si>
  <si>
    <t>Retraktora komplekts sniegavīra tipa gredzeni, komplektā ar 5mm asiem āķiem (Atsauces Nr. Galaxy II JUNE3000S5 vai ekvivalents)</t>
  </si>
  <si>
    <t>Retraktora komplekts sniegavīra tipa gredzeni, komplektā ar 5mm truliem āķiem (Atsauces Nr. Galaxy II JUNE3000B5 vai ekvivalents)</t>
  </si>
  <si>
    <t>Retraktora komplekts sniegavīra tipa gredzeni, komplektā ar 12mm truliem āķiem (Atsauces Nr. Galaxy II JUNE3000B12 vai ekvivalents)</t>
  </si>
  <si>
    <t>Retraktora rezerves rāmis sniegavīra tipa (Atsauces nr. Galaxy II JUNE 3000 vai ekvivalents)</t>
  </si>
  <si>
    <t>Āķis 5±1mm, truls gals (Atsauces Nr. Galaxy II JUNE3002B vai ekvivalents)</t>
  </si>
  <si>
    <t>Āķis 5±1mm, ass gals (Atsauces Nr. Galaxy II JUNE3002S vai ekvivalents)</t>
  </si>
  <si>
    <t>Āķis 12±1mm, truls gals (Atsauces Nr. Galaxy II JUNE3003B vai ekvivalents)</t>
  </si>
  <si>
    <t>Āķis dubultais 7±1mm, asi gali (Atsauces Nr. Galaxy II JUNE3004S vai ekvivalents)</t>
  </si>
  <si>
    <t>Āķis platais ar 3 zariem 20±1mm, asi gali (Atsauces Nr. Galaxy II JUNE3005B vai ekvivalents)</t>
  </si>
  <si>
    <t>Plastmasas retraktors, silikona un metāla materiālu āķi;</t>
  </si>
  <si>
    <t>Komplekts sastāv no retraktora gredzena un elastīgiem atvilcēja āķiem;</t>
  </si>
  <si>
    <t>Komplektā retraktors un ne mazāk kā 8 elastīgi āķi;</t>
  </si>
  <si>
    <t>Sterilā iepakojumā, vienreizlietojami;</t>
  </si>
  <si>
    <t xml:space="preserve">Astotnieka formas retraktors: lielā apļa iekšējais diametrs 180±10mm, mazā apļa iekšējais diametrs 120±10mm; </t>
  </si>
  <si>
    <t>Pieejamie āķu veidi:</t>
  </si>
  <si>
    <t>15.1</t>
  </si>
  <si>
    <t>5±1mm, truls gals (Atsauces Nr. Galaxy II JUNE3002B vai ekvivalents)</t>
  </si>
  <si>
    <t>15.2</t>
  </si>
  <si>
    <t>5±1mm, ass gals (Atsauces Nr. Galaxy II JUNE3002S vai ekvivalents)</t>
  </si>
  <si>
    <t>15.3</t>
  </si>
  <si>
    <t>12±1mm, truls gals (Atsauces Nr. Galaxy II JUNE3003B vai ekvivalents)</t>
  </si>
  <si>
    <t>15.4</t>
  </si>
  <si>
    <t>7±1mm, asi gali (Atsauces Nr. Galaxy II JUNE3004S vai ekvivalents)</t>
  </si>
  <si>
    <t>15.5</t>
  </si>
  <si>
    <t>platais ar 3 zariem 20±1mm, asi gali (Atsauces Nr. Galaxy II JUNE3005B vai ekvivalents)</t>
  </si>
  <si>
    <t>5</t>
  </si>
  <si>
    <t>6</t>
  </si>
  <si>
    <t>7</t>
  </si>
  <si>
    <t>8</t>
  </si>
  <si>
    <t>9</t>
  </si>
  <si>
    <t>2.</t>
  </si>
  <si>
    <t>8.1</t>
  </si>
  <si>
    <t>8.2</t>
  </si>
  <si>
    <t>Darba kanāla diametrs ne mazāk kā 6,6Fr;</t>
  </si>
  <si>
    <t>Lokanās daļas darba garums 380±10mm;</t>
  </si>
  <si>
    <t>Prasības 9 Fr cistoskopam:</t>
  </si>
  <si>
    <t>Distālā daļa ne vairāk kā 9 Fr;</t>
  </si>
  <si>
    <t>8.3</t>
  </si>
  <si>
    <t>Komplektā ar attēlošanas sistēmu -  monitors ar procesoru, sistēmas statīvs un visi nepieciešamie savienotājkabeļi bez papildizmaksām;</t>
  </si>
  <si>
    <t>4.</t>
  </si>
  <si>
    <t>Vienreizlietojamo ķirurģisko instrumentu piegāde</t>
  </si>
  <si>
    <t>5.</t>
  </si>
  <si>
    <t>Vienreizlietojams digitālais lokanais bronhoskops</t>
  </si>
  <si>
    <t>Redzes lauka dziļums diapazonā no 5 līdz 50mm vai plašāk;</t>
  </si>
  <si>
    <r>
      <t>Skata leņķis ne mazāk kā 87,5</t>
    </r>
    <r>
      <rPr>
        <sz val="10"/>
        <rFont val="Calibri"/>
        <family val="2"/>
        <charset val="186"/>
      </rPr>
      <t>⁰;</t>
    </r>
  </si>
  <si>
    <r>
      <t>Distālās daļas izliekums diapazonā no 220</t>
    </r>
    <r>
      <rPr>
        <sz val="10"/>
        <rFont val="Calibri"/>
        <family val="2"/>
        <charset val="186"/>
      </rPr>
      <t>⁰</t>
    </r>
    <r>
      <rPr>
        <sz val="10"/>
        <rFont val="Times New Roman"/>
        <family val="1"/>
        <charset val="186"/>
      </rPr>
      <t xml:space="preserve"> uz augšu/ 220</t>
    </r>
    <r>
      <rPr>
        <sz val="10"/>
        <rFont val="Calibri"/>
        <family val="2"/>
        <charset val="186"/>
      </rPr>
      <t>⁰</t>
    </r>
    <r>
      <rPr>
        <sz val="10"/>
        <rFont val="Times New Roman"/>
        <family val="1"/>
        <charset val="186"/>
      </rPr>
      <t xml:space="preserve"> uz leju vai plašāk;</t>
    </r>
  </si>
  <si>
    <t>Digitālais lokanais bronhoskops ar darba kanālu ne mazāku kā 1,4mm</t>
  </si>
  <si>
    <t>Digitālais lokanais bronhoskops ar darba kanālu ne mazāku kā 2,8mm</t>
  </si>
  <si>
    <t>Lokanās daļas darba garums 605±10mm;</t>
  </si>
  <si>
    <t>Digitālais lokanais bronhoskops ar darba kanālu ne mazāku kā 1,4mm:</t>
  </si>
  <si>
    <t>3.1</t>
  </si>
  <si>
    <t>3.2</t>
  </si>
  <si>
    <t>3.3</t>
  </si>
  <si>
    <t>3.4</t>
  </si>
  <si>
    <t>3.5</t>
  </si>
  <si>
    <t>3.6</t>
  </si>
  <si>
    <t>3.7</t>
  </si>
  <si>
    <t>3.8</t>
  </si>
  <si>
    <t>3.9</t>
  </si>
  <si>
    <t>Skata virziens 0⁰±1⁰;</t>
  </si>
  <si>
    <t>Savietojams ar intubācijas cauruli (iekšējais diametrs) 5mm</t>
  </si>
  <si>
    <t>Darba kanāla iekšējais diametrs ne mazāk kā 1,4mm;</t>
  </si>
  <si>
    <t>Savietojams ar  dubultlūmena cauruli (iekšējais diametrs) 35Fr</t>
  </si>
  <si>
    <t>3.10</t>
  </si>
  <si>
    <t>Digitālais lokanais bronhoskops ar darba kanālu ne mazāku kā 2,8mm:</t>
  </si>
  <si>
    <t>4.1</t>
  </si>
  <si>
    <t>Savietojams ar intubācijas cauruli (iekšējais diametrs) 6mm</t>
  </si>
  <si>
    <t>Savietojams ar  dubultlūmena cauruli (iekšējais diametrs) 41Fr</t>
  </si>
  <si>
    <t>Darba kanāla iekšējais diametrs ne mazāk kā 2,8mm;</t>
  </si>
  <si>
    <r>
      <t>Distālās daļas izliekums diapazonā no 200</t>
    </r>
    <r>
      <rPr>
        <sz val="10"/>
        <rFont val="Calibri"/>
        <family val="2"/>
        <charset val="186"/>
      </rPr>
      <t>⁰</t>
    </r>
    <r>
      <rPr>
        <sz val="10"/>
        <rFont val="Times New Roman"/>
        <family val="1"/>
        <charset val="186"/>
      </rPr>
      <t xml:space="preserve"> uz augšu/ 200</t>
    </r>
    <r>
      <rPr>
        <sz val="10"/>
        <rFont val="Calibri"/>
        <family val="2"/>
        <charset val="186"/>
      </rPr>
      <t>⁰</t>
    </r>
    <r>
      <rPr>
        <sz val="10"/>
        <rFont val="Times New Roman"/>
        <family val="1"/>
        <charset val="186"/>
      </rPr>
      <t xml:space="preserve"> uz leju vai plašāk;</t>
    </r>
  </si>
  <si>
    <t>4.2</t>
  </si>
  <si>
    <t>4.3</t>
  </si>
  <si>
    <t>4.4</t>
  </si>
  <si>
    <t>4.5</t>
  </si>
  <si>
    <t>4.6</t>
  </si>
  <si>
    <t>4.7</t>
  </si>
  <si>
    <t>4.8</t>
  </si>
  <si>
    <t>4.9</t>
  </si>
  <si>
    <t>4.10</t>
  </si>
  <si>
    <t>4.11</t>
  </si>
  <si>
    <t>Instrumenti vienreizlietojami, sterilā iepakojumā;</t>
  </si>
  <si>
    <t>Skārienjutīgs monitors, aprīkots ar ātru savienojumu stiprinājumam uz statīva ar ekrāna izmēru ne mazāku kā 10"</t>
  </si>
  <si>
    <t>Instrumenti krāsu identificējami</t>
  </si>
  <si>
    <t>9.1</t>
  </si>
  <si>
    <t>9.2</t>
  </si>
  <si>
    <t>9.3</t>
  </si>
  <si>
    <t>9.4</t>
  </si>
  <si>
    <t>Attēla izšķirtspēja ne mazāka kā 1280x800 pikseļu, HD kvalitāte</t>
  </si>
  <si>
    <t>Barošana: AC 100 -240 V, 50/60 HZ no tīkla un bezvadu ar akumulatoru (akumulators un savienotājvads iekļauts komplektā)</t>
  </si>
  <si>
    <t>Ievadīšanas tubusa maksimālais ārējais diametrs ne vairāk kā 3,9mm;</t>
  </si>
  <si>
    <t>Ievadīšanas tubusa maksimālais ārējais diametrs ne vairāk kā 5,6mm;</t>
  </si>
  <si>
    <t>Savietojams ar visiem piedāvātajiem vienreizlietojamiem instrumentiem</t>
  </si>
  <si>
    <t>Prasības videoprocesoram:</t>
  </si>
  <si>
    <t>Komplektā ar videoprocesoru visi nepieciešamie savienotājkabeļi bez papildizmaksām;</t>
  </si>
  <si>
    <t>Izejas: vismaz 2x DVI, 1xSDI un 1xVGA vai ekvivalents standarts un USB izeja uz datoru attēlu un video saglabāšanai.</t>
  </si>
  <si>
    <r>
      <t>Skata leņķis 110⁰±10</t>
    </r>
    <r>
      <rPr>
        <sz val="10"/>
        <rFont val="Calibri"/>
        <family val="2"/>
        <charset val="186"/>
      </rPr>
      <t>⁰;</t>
    </r>
  </si>
  <si>
    <t>Redzes lauka dziļums diapazonā no 5 līdz 100mm vai plašāk;</t>
  </si>
  <si>
    <r>
      <t>Distālās daļas izliekums diapazonā no 210</t>
    </r>
    <r>
      <rPr>
        <sz val="10"/>
        <rFont val="Calibri"/>
        <family val="2"/>
        <charset val="186"/>
      </rPr>
      <t>⁰</t>
    </r>
    <r>
      <rPr>
        <sz val="10"/>
        <rFont val="Times New Roman"/>
        <family val="1"/>
        <charset val="186"/>
      </rPr>
      <t xml:space="preserve"> uz augšu/ 180</t>
    </r>
    <r>
      <rPr>
        <sz val="10"/>
        <rFont val="Calibri"/>
        <family val="2"/>
        <charset val="186"/>
      </rPr>
      <t>⁰</t>
    </r>
    <r>
      <rPr>
        <sz val="10"/>
        <rFont val="Times New Roman"/>
        <family val="1"/>
        <charset val="186"/>
      </rPr>
      <t xml:space="preserve"> uz leju vai plašāk;</t>
    </r>
  </si>
  <si>
    <t>Prasības cistoskopam:</t>
  </si>
  <si>
    <t>Darba kanāla diametrs ne mazāk kā 7,2Fr (2,4mm);</t>
  </si>
  <si>
    <t>Distālai daļai diametrs ne vairāk kā 16,5Fr (5,5mm);</t>
  </si>
  <si>
    <t>Labās rokas ar atpakaļgaitas novirzi;</t>
  </si>
  <si>
    <t>Ievadīšanas tubusa nominālais ārējais diametrs ne vairāk kā 13,8 Fr;</t>
  </si>
  <si>
    <t>Komplektā ar attēlošanas sistēmu visi nepieciešamie savienotājkabeļi bez papildizmaksām;</t>
  </si>
  <si>
    <t>Prasības stacionārai attēlu sistēmai:</t>
  </si>
  <si>
    <t>Prasības 8,6 Fr ureterorenoskopam:</t>
  </si>
  <si>
    <t>Digitālais lokanais ureterorenoskops, ievadīšanas tubuss ne vairāk kā 8,6 Fr ar labās rokas atpakaļgaitas novirzi;</t>
  </si>
  <si>
    <t>Digitālais lokanais cistoskops, ievadīšanas tubuss vairāk kā 13,8 Fr ar labās rokas atpakaļgaitas novirzi;</t>
  </si>
  <si>
    <t>3.11</t>
  </si>
  <si>
    <t>6.1</t>
  </si>
  <si>
    <t>6.2</t>
  </si>
  <si>
    <t>6.3</t>
  </si>
  <si>
    <t>6.4</t>
  </si>
  <si>
    <r>
      <t>Distālās daļas izliekums diapazonā no 180</t>
    </r>
    <r>
      <rPr>
        <sz val="10"/>
        <rFont val="Calibri"/>
        <family val="2"/>
        <charset val="186"/>
      </rPr>
      <t>⁰</t>
    </r>
    <r>
      <rPr>
        <sz val="10"/>
        <rFont val="Times New Roman"/>
        <family val="1"/>
        <charset val="186"/>
      </rPr>
      <t xml:space="preserve"> uz augšu/ 180</t>
    </r>
    <r>
      <rPr>
        <sz val="10"/>
        <rFont val="Calibri"/>
        <family val="2"/>
        <charset val="186"/>
      </rPr>
      <t>⁰</t>
    </r>
    <r>
      <rPr>
        <sz val="10"/>
        <rFont val="Times New Roman"/>
        <family val="1"/>
        <charset val="186"/>
      </rPr>
      <t xml:space="preserve"> uz leju vai plašāk;</t>
    </r>
  </si>
  <si>
    <r>
      <t>Skata leņķis 120⁰±10</t>
    </r>
    <r>
      <rPr>
        <sz val="10"/>
        <rFont val="Calibri"/>
        <family val="2"/>
        <charset val="186"/>
      </rPr>
      <t>⁰;</t>
    </r>
  </si>
  <si>
    <t>Redzes lauka dziļums diapazonā no 3 līdz 100mm vai plašāk;</t>
  </si>
  <si>
    <t>CMOS tehnoloģija ar ne mazāk kā 800x800 pikseļu izšķirtspēju</t>
  </si>
  <si>
    <t>CMOS tehnoloģija ar ne mazāk kā 400x400 pikseļu izšķirtspēju</t>
  </si>
  <si>
    <t>Darba kanāla diametrs ne mazāk kā 3,6Fr (1,2mm);</t>
  </si>
  <si>
    <t>Distālai daļai diametrs ne vairāk kā 8,1Fr (2,7mm);</t>
  </si>
  <si>
    <t>Distālai daļai diametrs ne vairāk kā 9,6Fr (3,2mm);</t>
  </si>
  <si>
    <t>Rokturī integrēts LUER-LOCK savienojums irigācijai un piederumiem;</t>
  </si>
  <si>
    <t>5.1</t>
  </si>
  <si>
    <t>5.2</t>
  </si>
  <si>
    <t>5.3</t>
  </si>
  <si>
    <t>5.4</t>
  </si>
  <si>
    <t>5.5</t>
  </si>
  <si>
    <t>5.6</t>
  </si>
  <si>
    <t>5.7</t>
  </si>
  <si>
    <t>5.8</t>
  </si>
  <si>
    <t>5.9</t>
  </si>
  <si>
    <t>6.5</t>
  </si>
  <si>
    <t>6.6</t>
  </si>
  <si>
    <t>6.7</t>
  </si>
  <si>
    <t>6.8</t>
  </si>
  <si>
    <t>8.4</t>
  </si>
  <si>
    <t>8.5</t>
  </si>
  <si>
    <t>Vienreizlietojamie digitālie operāciju cistoskopi un ureterorenoskopi ar stacionāru videoprocesoru</t>
  </si>
  <si>
    <t>Vienreizlietojamie digitāli endoskopi diagnostikai un biopsijai uroloģijā ar stacionāru videoprocesoru</t>
  </si>
  <si>
    <t>Prasības videosistēmai:</t>
  </si>
  <si>
    <t>Komplektā ar videosistēmu -  visi nepieciešamie savienotājkabeļi bez papildizmaksām;</t>
  </si>
  <si>
    <t>Galvenās funkcijas ietver: spilgtuma maiņa, attēla saglabāšana un baltās krāsas balanss</t>
  </si>
  <si>
    <t>Prasības ureterorenoskopam:</t>
  </si>
  <si>
    <t>Distālai daļai diametrs ne vairāk kā 13,5Fr (4,5mm);</t>
  </si>
  <si>
    <t>Darba kanāla diametrs ne mazāk kā 6Fr (2,0mm);</t>
  </si>
  <si>
    <t>Distālai daļai diametrs ne vairāk kā 7,5Fr;</t>
  </si>
  <si>
    <r>
      <t>Distālās daļas izliekums diapazonā no 270</t>
    </r>
    <r>
      <rPr>
        <sz val="10"/>
        <rFont val="Calibri"/>
        <family val="2"/>
        <charset val="186"/>
      </rPr>
      <t>⁰</t>
    </r>
    <r>
      <rPr>
        <sz val="10"/>
        <rFont val="Times New Roman"/>
        <family val="1"/>
        <charset val="186"/>
      </rPr>
      <t xml:space="preserve"> uz augšu/ 270</t>
    </r>
    <r>
      <rPr>
        <sz val="10"/>
        <rFont val="Calibri"/>
        <family val="2"/>
        <charset val="186"/>
      </rPr>
      <t>⁰</t>
    </r>
    <r>
      <rPr>
        <sz val="10"/>
        <rFont val="Times New Roman"/>
        <family val="1"/>
        <charset val="186"/>
      </rPr>
      <t xml:space="preserve"> uz leju vai plašāk;</t>
    </r>
  </si>
  <si>
    <t>Videosistēma aprīkota ar medicīniskas klases monitoru ne mazāk kā 1920x1080 p izšķirtspēju, ar ekrānu ne mazāk kā 21'' pa diagonāli.</t>
  </si>
  <si>
    <t>Ražotājs paredz instrumentu apstrādi ierobežotām lietošanas reizēm.</t>
  </si>
  <si>
    <t>Izejas: vismaz 1x DVI un ārējā datu saglabāšanas ierīce SD karte vai USB vai analogs.</t>
  </si>
  <si>
    <r>
      <t>Skata leņķis ne mazāk kā 87</t>
    </r>
    <r>
      <rPr>
        <sz val="10"/>
        <rFont val="Calibri"/>
        <family val="2"/>
        <charset val="186"/>
      </rPr>
      <t>⁰;</t>
    </r>
  </si>
  <si>
    <t>Ieeja: USB, Izeja: Ethernet un HDMI</t>
  </si>
  <si>
    <t>2. pielikums Nolikumam 
 “Vienreizlietojamo ķirurģisko instrumentu piegāde”,
 identifikācijas Nr. PSKUS 2026/6</t>
  </si>
  <si>
    <t>(identifikācijas Nr. PSKUS 2026/6)</t>
  </si>
  <si>
    <t>Ierobežota lietošnas laika digitālie lokanie cistoskopi un ureterorenoskopi ar kompaktu videosistēmu</t>
  </si>
  <si>
    <t>Digitālais lokanais cistoskops 15,0Fr</t>
  </si>
  <si>
    <t>Digitālais lokanais ureterorenoskops, 9,6Fr</t>
  </si>
  <si>
    <t>Ievadīšanas tubusa ārējais maksimālais diametrs ne vairāk kā 15,0 Fr (5mm);</t>
  </si>
  <si>
    <t>Ievadīšanas tubusa ārējais maksimālais diametrs ne vairāk kā 9,6 Fr (3,2mm);</t>
  </si>
  <si>
    <t>Digitālais lokanais cistoskops, diametrs ne lielāks kā 16,5Fr</t>
  </si>
  <si>
    <t>Digitālais lokanais ureterorenoskops, diametrs ne vairāk kā 8,1Fr</t>
  </si>
  <si>
    <t>Digitālais lokanais ureterorenoskops, diametrs ne lielāks kā 9,6Fr ar taisnu darba kanālu</t>
  </si>
  <si>
    <t>Prasības ureterorenoskopam līdz 8,1Fr:</t>
  </si>
  <si>
    <t>Prasības ureterorenoskopam līdz 9,6 Fr ar taisnu darba kanālu :</t>
  </si>
  <si>
    <t xml:space="preserve">Preču cenā jāiekļauj izmaksas, kas saistītas ar vismaz 1 (vienas) to koplietošanas iekārtas (attēlošanas sistēmas) nodošanu bezatlīdzības lietošanā preču piegādes līguma darbības laikā, ar garantijas laika servisa nosacījumiem, proti apkopes un iekārtas remontu sedz piegādātājs, izņemot gadījumus, kad bojājums radies tīšas lietotāja darbības rezultātā, kas nav saskaņā ar lietošanas instrukciju un veikto apmācību. </t>
  </si>
  <si>
    <t>Tehniskās specifikācijas pēdējais aktualizācijas datums 25.08.2026.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</si>
</sst>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Ls-426]\ * #,##0.00_-;\-[$Ls-426]\ * #,##0.00_-;_-[$Ls-426]\ * &quot;-&quot;??_-;_-@_-"/>
    <numFmt numFmtId="165" formatCode="&quot;€&quot;\ #,##0.00"/>
    <numFmt numFmtId="166" formatCode="_-&quot;€&quot;\ * #,##0.00_-;\-&quot;€&quot;\ * #,##0.00_-;_-&quot;€&quot;\ * &quot;-&quot;??_-;_-@_-"/>
  </numFmts>
  <fonts count="23" x14ac:knownFonts="1">
    <font>
      <sz val="11"/>
      <color theme="1"/>
      <name val="Calibri"/>
      <family val="2"/>
      <charset val="186"/>
      <scheme val="minor"/>
    </font>
    <font>
      <sz val="11"/>
      <color theme="1"/>
      <name val="Calibri"/>
      <family val="2"/>
      <charset val="186"/>
      <scheme val="minor"/>
    </font>
    <font>
      <sz val="10"/>
      <color rgb="FF7030A0"/>
      <name val="Cambria"/>
      <family val="1"/>
      <charset val="186"/>
    </font>
    <font>
      <sz val="10"/>
      <color theme="1"/>
      <name val="Times New Roman"/>
      <family val="1"/>
      <charset val="186"/>
    </font>
    <font>
      <sz val="10"/>
      <name val="Times New Roman"/>
      <family val="1"/>
      <charset val="186"/>
    </font>
    <font>
      <sz val="12"/>
      <color rgb="FFFF0000"/>
      <name val="Times New Roman"/>
      <family val="1"/>
      <charset val="186"/>
    </font>
    <font>
      <b/>
      <sz val="11"/>
      <name val="Cambria"/>
      <family val="1"/>
      <charset val="186"/>
    </font>
    <font>
      <b/>
      <i/>
      <sz val="10"/>
      <name val="Cambria"/>
      <family val="1"/>
      <charset val="186"/>
    </font>
    <font>
      <sz val="10"/>
      <name val="Cambria"/>
      <family val="1"/>
      <charset val="186"/>
    </font>
    <font>
      <sz val="11"/>
      <color theme="1"/>
      <name val="Times New Roman"/>
      <family val="1"/>
      <charset val="186"/>
    </font>
    <font>
      <b/>
      <sz val="12"/>
      <name val="Times New Roman"/>
      <family val="1"/>
      <charset val="186"/>
    </font>
    <font>
      <b/>
      <i/>
      <sz val="12"/>
      <name val="Times New Roman"/>
      <family val="1"/>
      <charset val="186"/>
    </font>
    <font>
      <b/>
      <sz val="10"/>
      <color theme="1"/>
      <name val="Times New Roman"/>
      <family val="1"/>
      <charset val="186"/>
    </font>
    <font>
      <sz val="10"/>
      <color theme="4"/>
      <name val="Times New Roman"/>
      <family val="1"/>
      <charset val="186"/>
    </font>
    <font>
      <sz val="10"/>
      <color rgb="FFFF0000"/>
      <name val="Times New Roman"/>
      <family val="1"/>
      <charset val="186"/>
    </font>
    <font>
      <i/>
      <sz val="12"/>
      <name val="Times New Roman"/>
      <family val="1"/>
      <charset val="186"/>
    </font>
    <font>
      <sz val="9"/>
      <color indexed="81"/>
      <name val="Tahoma"/>
      <family val="2"/>
      <charset val="186"/>
    </font>
    <font>
      <b/>
      <i/>
      <sz val="13"/>
      <name val="Times New Roman"/>
      <family val="1"/>
      <charset val="186"/>
    </font>
    <font>
      <b/>
      <i/>
      <sz val="13"/>
      <color theme="4"/>
      <name val="Times New Roman"/>
      <family val="1"/>
      <charset val="186"/>
    </font>
    <font>
      <b/>
      <i/>
      <sz val="10"/>
      <name val="Times New Roman"/>
      <family val="1"/>
      <charset val="186"/>
    </font>
    <font>
      <sz val="10"/>
      <name val="Arial"/>
      <family val="2"/>
      <charset val="186"/>
    </font>
    <font>
      <b/>
      <sz val="10"/>
      <name val="Times New Roman"/>
      <family val="1"/>
      <charset val="186"/>
    </font>
    <font>
      <sz val="10"/>
      <name val="Calibri"/>
      <family val="2"/>
      <charset val="186"/>
    </font>
  </fonts>
  <fills count="5">
    <fill>
      <patternFill patternType="none"/>
    </fill>
    <fill>
      <patternFill patternType="gray125"/>
    </fill>
    <fill>
      <patternFill patternType="solid">
        <fgColor theme="0"/>
        <bgColor indexed="64"/>
      </patternFill>
    </fill>
    <fill>
      <patternFill patternType="solid">
        <fgColor rgb="FF00CC66"/>
        <bgColor indexed="64"/>
      </patternFill>
    </fill>
    <fill>
      <patternFill patternType="solid">
        <fgColor rgb="FF99FFCC"/>
        <bgColor indexed="64"/>
      </patternFill>
    </fill>
  </fills>
  <borders count="12">
    <border>
      <left/>
      <right/>
      <top/>
      <bottom/>
      <diagonal/>
    </border>
    <border>
      <left/>
      <right/>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auto="1"/>
      </diagonal>
    </border>
    <border>
      <left style="thin">
        <color auto="1"/>
      </left>
      <right style="thin">
        <color auto="1"/>
      </right>
      <top style="thin">
        <color auto="1"/>
      </top>
      <bottom style="thin">
        <color auto="1"/>
      </bottom>
      <diagonal/>
    </border>
    <border>
      <left style="thin">
        <color auto="1"/>
      </left>
      <right/>
      <top/>
      <bottom style="thin">
        <color auto="1"/>
      </bottom>
      <diagonal/>
    </border>
  </borders>
  <cellStyleXfs count="5">
    <xf numFmtId="0" fontId="0" fillId="0" borderId="0"/>
    <xf numFmtId="44" fontId="1" fillId="0" borderId="0" applyFont="0" applyFill="0" applyBorder="0" applyAlignment="0" applyProtection="0"/>
    <xf numFmtId="164" fontId="3" fillId="0" borderId="0">
      <alignment vertical="center" wrapText="1"/>
    </xf>
    <xf numFmtId="0" fontId="20" fillId="0" borderId="0"/>
    <xf numFmtId="166" fontId="1" fillId="0" borderId="0" applyFont="0" applyFill="0" applyBorder="0" applyAlignment="0" applyProtection="0"/>
  </cellStyleXfs>
  <cellXfs count="79">
    <xf numFmtId="0" fontId="0" fillId="0" borderId="0" xfId="0"/>
    <xf numFmtId="0" fontId="2" fillId="0" borderId="0" xfId="0" applyFont="1" applyAlignment="1">
      <alignment horizontal="center" vertical="center"/>
    </xf>
    <xf numFmtId="0" fontId="6" fillId="0" borderId="2" xfId="0" applyFont="1" applyBorder="1" applyAlignment="1">
      <alignment horizontal="center" vertical="center" wrapText="1"/>
    </xf>
    <xf numFmtId="0" fontId="7" fillId="0" borderId="3" xfId="0" quotePrefix="1" applyFont="1" applyBorder="1" applyAlignment="1">
      <alignment horizontal="center" vertical="center"/>
    </xf>
    <xf numFmtId="2" fontId="7" fillId="0" borderId="3" xfId="0" quotePrefix="1" applyNumberFormat="1" applyFont="1" applyBorder="1" applyAlignment="1">
      <alignment horizontal="right" vertical="center"/>
    </xf>
    <xf numFmtId="0" fontId="3" fillId="0" borderId="0" xfId="0" applyFont="1" applyAlignment="1">
      <alignment horizontal="right" vertical="center"/>
    </xf>
    <xf numFmtId="0" fontId="3" fillId="0" borderId="0" xfId="2" applyNumberFormat="1" applyAlignment="1">
      <alignment horizontal="left" vertical="center"/>
    </xf>
    <xf numFmtId="164" fontId="4" fillId="0" borderId="0" xfId="2" applyFont="1" applyAlignment="1">
      <alignment horizontal="left" vertical="top" wrapText="1"/>
    </xf>
    <xf numFmtId="0" fontId="9" fillId="0" borderId="0" xfId="0" applyFont="1"/>
    <xf numFmtId="0" fontId="10" fillId="0" borderId="0" xfId="2" applyNumberFormat="1" applyFont="1" applyAlignment="1">
      <alignment horizontal="center" vertical="center" wrapText="1"/>
    </xf>
    <xf numFmtId="165" fontId="10" fillId="0" borderId="0" xfId="2" applyNumberFormat="1" applyFont="1" applyAlignment="1">
      <alignment horizontal="center" vertical="center" wrapText="1"/>
    </xf>
    <xf numFmtId="0" fontId="12" fillId="0" borderId="0" xfId="0" applyFont="1" applyAlignment="1">
      <alignment horizontal="left" vertical="center"/>
    </xf>
    <xf numFmtId="0" fontId="11" fillId="0" borderId="0" xfId="2" applyNumberFormat="1" applyFont="1" applyAlignment="1">
      <alignment horizontal="center" wrapText="1"/>
    </xf>
    <xf numFmtId="49" fontId="12" fillId="0" borderId="0" xfId="0" applyNumberFormat="1" applyFont="1" applyAlignment="1">
      <alignment horizontal="left" vertical="center"/>
    </xf>
    <xf numFmtId="49" fontId="4" fillId="0" borderId="9" xfId="2" quotePrefix="1" applyNumberFormat="1" applyFont="1" applyBorder="1" applyAlignment="1">
      <alignment vertical="top" wrapText="1"/>
    </xf>
    <xf numFmtId="49" fontId="4" fillId="0" borderId="10" xfId="2" quotePrefix="1" applyNumberFormat="1" applyFont="1" applyBorder="1" applyAlignment="1">
      <alignment vertical="top" wrapText="1"/>
    </xf>
    <xf numFmtId="49" fontId="4" fillId="0" borderId="6" xfId="2" quotePrefix="1" applyNumberFormat="1" applyFont="1" applyBorder="1" applyAlignment="1">
      <alignment horizontal="right" vertical="center" wrapText="1"/>
    </xf>
    <xf numFmtId="0" fontId="4" fillId="0" borderId="7" xfId="2" quotePrefix="1" applyNumberFormat="1" applyFont="1" applyBorder="1" applyAlignment="1">
      <alignment horizontal="left" vertical="center" wrapText="1"/>
    </xf>
    <xf numFmtId="0" fontId="4" fillId="0" borderId="10" xfId="3" applyFont="1" applyBorder="1" applyAlignment="1">
      <alignment horizontal="left" vertical="top" wrapText="1"/>
    </xf>
    <xf numFmtId="0" fontId="4" fillId="0" borderId="10" xfId="2" applyNumberFormat="1" applyFont="1" applyBorder="1">
      <alignment vertical="center" wrapText="1"/>
    </xf>
    <xf numFmtId="0" fontId="4" fillId="0" borderId="7" xfId="2" applyNumberFormat="1" applyFont="1" applyBorder="1">
      <alignment vertical="center" wrapText="1"/>
    </xf>
    <xf numFmtId="0" fontId="4" fillId="0" borderId="10" xfId="2" applyNumberFormat="1" applyFont="1" applyBorder="1" applyAlignment="1">
      <alignment horizontal="center" vertical="center" wrapText="1"/>
    </xf>
    <xf numFmtId="166" fontId="4" fillId="0" borderId="10" xfId="4" applyFont="1" applyBorder="1" applyAlignment="1">
      <alignment vertical="center" wrapText="1"/>
    </xf>
    <xf numFmtId="0" fontId="4" fillId="0" borderId="6" xfId="2" quotePrefix="1" applyNumberFormat="1" applyFont="1" applyBorder="1" applyAlignment="1">
      <alignment horizontal="right" vertical="center" wrapText="1"/>
    </xf>
    <xf numFmtId="0" fontId="4" fillId="0" borderId="6" xfId="0" quotePrefix="1" applyFont="1" applyBorder="1" applyAlignment="1">
      <alignment horizontal="left" vertical="center" wrapText="1"/>
    </xf>
    <xf numFmtId="0" fontId="4" fillId="2" borderId="11" xfId="0" quotePrefix="1" applyFont="1" applyFill="1" applyBorder="1" applyAlignment="1">
      <alignment horizontal="left" vertical="center" wrapText="1"/>
    </xf>
    <xf numFmtId="0" fontId="19" fillId="2" borderId="11" xfId="0" quotePrefix="1" applyFont="1" applyFill="1" applyBorder="1" applyAlignment="1">
      <alignment horizontal="left" vertical="center" wrapText="1"/>
    </xf>
    <xf numFmtId="0" fontId="10" fillId="3" borderId="10" xfId="2" applyNumberFormat="1" applyFont="1" applyFill="1" applyBorder="1" applyAlignment="1">
      <alignment horizontal="left" vertical="center" wrapText="1"/>
    </xf>
    <xf numFmtId="49" fontId="19" fillId="4" borderId="8" xfId="2" applyNumberFormat="1" applyFont="1" applyFill="1" applyBorder="1" applyAlignment="1">
      <alignment horizontal="left" vertical="center" wrapText="1"/>
    </xf>
    <xf numFmtId="0" fontId="19" fillId="4" borderId="10" xfId="2" quotePrefix="1" applyNumberFormat="1" applyFont="1" applyFill="1" applyBorder="1">
      <alignment vertical="center" wrapText="1"/>
    </xf>
    <xf numFmtId="0" fontId="19" fillId="4" borderId="10" xfId="2" quotePrefix="1" applyNumberFormat="1" applyFont="1" applyFill="1" applyBorder="1" applyAlignment="1">
      <alignment horizontal="center" vertical="center" wrapText="1"/>
    </xf>
    <xf numFmtId="0" fontId="19" fillId="4" borderId="7" xfId="2" quotePrefix="1" applyNumberFormat="1" applyFont="1" applyFill="1" applyBorder="1" applyAlignment="1">
      <alignment horizontal="center" vertical="center" wrapText="1"/>
    </xf>
    <xf numFmtId="165" fontId="19" fillId="4" borderId="10" xfId="2" quotePrefix="1" applyNumberFormat="1" applyFont="1" applyFill="1" applyBorder="1" applyAlignment="1">
      <alignment horizontal="center" vertical="center" wrapText="1"/>
    </xf>
    <xf numFmtId="49" fontId="19" fillId="3" borderId="6" xfId="2" applyNumberFormat="1" applyFont="1" applyFill="1" applyBorder="1" applyAlignment="1">
      <alignment horizontal="right" vertical="center" wrapText="1"/>
    </xf>
    <xf numFmtId="49" fontId="19" fillId="3" borderId="7" xfId="2" applyNumberFormat="1" applyFont="1" applyFill="1" applyBorder="1" applyAlignment="1">
      <alignment horizontal="left" vertical="center" wrapText="1"/>
    </xf>
    <xf numFmtId="0" fontId="21" fillId="3" borderId="8" xfId="3" quotePrefix="1" applyFont="1" applyFill="1" applyBorder="1" applyAlignment="1">
      <alignment vertical="center" wrapText="1"/>
    </xf>
    <xf numFmtId="0" fontId="21" fillId="3" borderId="7" xfId="3" quotePrefix="1" applyFont="1" applyFill="1" applyBorder="1" applyAlignment="1">
      <alignment horizontal="right" vertical="center"/>
    </xf>
    <xf numFmtId="165" fontId="12" fillId="3" borderId="10" xfId="1" applyNumberFormat="1" applyFont="1" applyFill="1" applyBorder="1" applyAlignment="1">
      <alignment vertical="center" wrapText="1"/>
    </xf>
    <xf numFmtId="49" fontId="19" fillId="4" borderId="6" xfId="2" applyNumberFormat="1" applyFont="1" applyFill="1" applyBorder="1" applyAlignment="1">
      <alignment horizontal="right" vertical="center"/>
    </xf>
    <xf numFmtId="49" fontId="19" fillId="4" borderId="8" xfId="2" applyNumberFormat="1" applyFont="1" applyFill="1" applyBorder="1" applyAlignment="1">
      <alignment horizontal="left" vertical="center"/>
    </xf>
    <xf numFmtId="0" fontId="19" fillId="4" borderId="10" xfId="2" quotePrefix="1" applyNumberFormat="1" applyFont="1" applyFill="1" applyBorder="1" applyAlignment="1">
      <alignment vertical="center"/>
    </xf>
    <xf numFmtId="0" fontId="21" fillId="0" borderId="6" xfId="0" quotePrefix="1" applyFont="1" applyBorder="1" applyAlignment="1">
      <alignment horizontal="left" vertical="center" wrapText="1"/>
    </xf>
    <xf numFmtId="0" fontId="21" fillId="2" borderId="11" xfId="0" quotePrefix="1" applyFont="1" applyFill="1" applyBorder="1" applyAlignment="1">
      <alignment horizontal="left" vertical="center" wrapText="1"/>
    </xf>
    <xf numFmtId="16" fontId="4" fillId="0" borderId="7" xfId="2" quotePrefix="1" applyNumberFormat="1" applyFont="1" applyBorder="1" applyAlignment="1">
      <alignment horizontal="left" vertical="center" wrapText="1"/>
    </xf>
    <xf numFmtId="0" fontId="4" fillId="0" borderId="11" xfId="0" quotePrefix="1" applyFont="1" applyBorder="1" applyAlignment="1">
      <alignment horizontal="left" vertical="center" wrapText="1"/>
    </xf>
    <xf numFmtId="0" fontId="21" fillId="0" borderId="6" xfId="2" quotePrefix="1" applyNumberFormat="1" applyFont="1" applyBorder="1" applyAlignment="1">
      <alignment horizontal="right" vertical="center" wrapText="1"/>
    </xf>
    <xf numFmtId="0" fontId="21" fillId="0" borderId="7" xfId="2" quotePrefix="1" applyNumberFormat="1" applyFont="1" applyBorder="1" applyAlignment="1">
      <alignment horizontal="left" vertical="center" wrapText="1"/>
    </xf>
    <xf numFmtId="0" fontId="15" fillId="0" borderId="0" xfId="2" applyNumberFormat="1" applyFont="1" applyAlignment="1">
      <alignment horizontal="center" vertical="center"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0" borderId="5"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49" fontId="4" fillId="0" borderId="0" xfId="2" applyNumberFormat="1" applyFont="1" applyAlignment="1">
      <alignment horizontal="right" vertical="center" wrapText="1"/>
    </xf>
    <xf numFmtId="49" fontId="5" fillId="0" borderId="1" xfId="2" applyNumberFormat="1" applyFont="1" applyBorder="1" applyAlignment="1">
      <alignment horizontal="right" vertical="center" wrapText="1"/>
    </xf>
    <xf numFmtId="0" fontId="6" fillId="0" borderId="2" xfId="0" applyFont="1" applyBorder="1" applyAlignment="1">
      <alignment horizontal="center" vertical="center"/>
    </xf>
    <xf numFmtId="0" fontId="4" fillId="0" borderId="6" xfId="2" applyNumberFormat="1" applyFont="1" applyBorder="1" applyAlignment="1">
      <alignment horizontal="right" vertical="top" wrapText="1"/>
    </xf>
    <xf numFmtId="0" fontId="4" fillId="0" borderId="7" xfId="2" applyNumberFormat="1" applyFont="1" applyBorder="1" applyAlignment="1">
      <alignment horizontal="right" vertical="top" wrapText="1"/>
    </xf>
    <xf numFmtId="0" fontId="4" fillId="0" borderId="6" xfId="2" quotePrefix="1" applyNumberFormat="1" applyFont="1" applyBorder="1" applyAlignment="1">
      <alignment horizontal="left" vertical="top" wrapText="1"/>
    </xf>
    <xf numFmtId="0" fontId="4" fillId="0" borderId="8" xfId="2" quotePrefix="1" applyNumberFormat="1" applyFont="1" applyBorder="1" applyAlignment="1">
      <alignment horizontal="left" vertical="top" wrapText="1"/>
    </xf>
    <xf numFmtId="0" fontId="4" fillId="0" borderId="7" xfId="2" quotePrefix="1" applyNumberFormat="1" applyFont="1" applyBorder="1" applyAlignment="1">
      <alignment horizontal="left" vertical="top" wrapText="1"/>
    </xf>
    <xf numFmtId="0" fontId="3" fillId="0" borderId="6" xfId="0" applyFont="1" applyBorder="1" applyAlignment="1">
      <alignment horizontal="right" vertical="top" wrapText="1"/>
    </xf>
    <xf numFmtId="0" fontId="3" fillId="0" borderId="7" xfId="0" applyFont="1" applyBorder="1" applyAlignment="1">
      <alignment horizontal="right" vertical="top" wrapText="1"/>
    </xf>
    <xf numFmtId="0" fontId="10" fillId="0" borderId="0" xfId="2" applyNumberFormat="1" applyFont="1" applyAlignment="1">
      <alignment horizontal="center" vertical="center" wrapText="1"/>
    </xf>
    <xf numFmtId="0" fontId="11" fillId="0" borderId="0" xfId="2" applyNumberFormat="1" applyFont="1" applyAlignment="1">
      <alignment horizontal="center" vertical="center" wrapText="1"/>
    </xf>
    <xf numFmtId="0" fontId="3" fillId="0" borderId="6" xfId="2" applyNumberFormat="1" applyBorder="1" applyAlignment="1">
      <alignment horizontal="center" vertical="center" wrapText="1"/>
    </xf>
    <xf numFmtId="0" fontId="3" fillId="0" borderId="7" xfId="2" applyNumberFormat="1" applyBorder="1" applyAlignment="1">
      <alignment horizontal="center" vertical="center" wrapText="1"/>
    </xf>
    <xf numFmtId="0" fontId="15" fillId="0" borderId="0" xfId="2" applyNumberFormat="1" applyFont="1" applyAlignment="1">
      <alignment horizontal="center" wrapText="1"/>
    </xf>
    <xf numFmtId="0" fontId="11" fillId="0" borderId="0" xfId="2" applyNumberFormat="1" applyFont="1" applyAlignment="1">
      <alignment horizontal="center" wrapText="1"/>
    </xf>
    <xf numFmtId="0" fontId="10" fillId="3" borderId="6" xfId="2" applyNumberFormat="1" applyFont="1" applyFill="1" applyBorder="1" applyAlignment="1">
      <alignment horizontal="center" vertical="center" wrapText="1"/>
    </xf>
    <xf numFmtId="49" fontId="10" fillId="3" borderId="7" xfId="2" applyNumberFormat="1" applyFont="1" applyFill="1" applyBorder="1" applyAlignment="1">
      <alignment horizontal="center" vertical="center" wrapText="1"/>
    </xf>
    <xf numFmtId="0" fontId="17" fillId="3" borderId="6" xfId="2" applyNumberFormat="1" applyFont="1" applyFill="1" applyBorder="1" applyAlignment="1">
      <alignment horizontal="center" vertical="center" wrapText="1"/>
    </xf>
    <xf numFmtId="0" fontId="18" fillId="3" borderId="8" xfId="2" applyNumberFormat="1" applyFont="1" applyFill="1" applyBorder="1" applyAlignment="1">
      <alignment horizontal="center" vertical="center" wrapText="1"/>
    </xf>
    <xf numFmtId="0" fontId="18" fillId="3" borderId="7" xfId="2" applyNumberFormat="1" applyFont="1" applyFill="1" applyBorder="1" applyAlignment="1">
      <alignment horizontal="center" vertical="center" wrapText="1"/>
    </xf>
    <xf numFmtId="0" fontId="12" fillId="0" borderId="6" xfId="2" applyNumberFormat="1" applyFont="1" applyBorder="1" applyAlignment="1">
      <alignment horizontal="center" vertical="center" wrapText="1"/>
    </xf>
    <xf numFmtId="0" fontId="12" fillId="0" borderId="7" xfId="2" applyNumberFormat="1" applyFont="1" applyBorder="1" applyAlignment="1">
      <alignment horizontal="center" vertical="center" wrapText="1"/>
    </xf>
    <xf numFmtId="0" fontId="19" fillId="4" borderId="6" xfId="2" quotePrefix="1" applyNumberFormat="1" applyFont="1" applyFill="1" applyBorder="1" applyAlignment="1">
      <alignment horizontal="center" vertical="center"/>
    </xf>
    <xf numFmtId="0" fontId="19" fillId="4" borderId="7" xfId="2" quotePrefix="1" applyNumberFormat="1" applyFont="1" applyFill="1" applyBorder="1" applyAlignment="1">
      <alignment horizontal="center" vertical="center"/>
    </xf>
  </cellXfs>
  <cellStyles count="5">
    <cellStyle name="Currency" xfId="1" builtinId="4"/>
    <cellStyle name="Currency 2" xfId="4" xr:uid="{C116511B-4F46-4BEA-B112-3FD0F4FF6584}"/>
    <cellStyle name="Normal" xfId="0" builtinId="0"/>
    <cellStyle name="Normal 2" xfId="3" xr:uid="{E02E1439-2F80-4A96-8982-35EDD462BE72}"/>
    <cellStyle name="Normal 4" xfId="2" xr:uid="{13B25FE7-6759-4061-B85C-B0367B55FB6B}"/>
  </cellStyles>
  <dxfs count="0"/>
  <tableStyles count="0" defaultTableStyle="TableStyleMedium2" defaultPivotStyle="PivotStyleLight16"/>
  <colors>
    <mruColors>
      <color rgb="FF99FFCC"/>
      <color rgb="FF00CC66"/>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03FA9-6AE0-4E2B-A792-B9A4991F7386}">
  <dimension ref="A1:E8"/>
  <sheetViews>
    <sheetView workbookViewId="0">
      <selection activeCell="B1" sqref="B1:E1"/>
    </sheetView>
  </sheetViews>
  <sheetFormatPr defaultRowHeight="14.4" x14ac:dyDescent="0.3"/>
  <cols>
    <col min="1" max="1" width="10.6640625" customWidth="1"/>
    <col min="2" max="2" width="38.88671875" customWidth="1"/>
    <col min="3" max="3" width="9.5546875" customWidth="1"/>
    <col min="4" max="4" width="41" customWidth="1"/>
    <col min="5" max="5" width="13.6640625" customWidth="1"/>
  </cols>
  <sheetData>
    <row r="1" spans="1:5" ht="47.25" customHeight="1" x14ac:dyDescent="0.3">
      <c r="A1" s="1"/>
      <c r="B1" s="54" t="s">
        <v>216</v>
      </c>
      <c r="C1" s="54"/>
      <c r="D1" s="54"/>
      <c r="E1" s="54"/>
    </row>
    <row r="2" spans="1:5" ht="15.6" x14ac:dyDescent="0.3">
      <c r="A2" s="1"/>
      <c r="B2" s="55"/>
      <c r="C2" s="55"/>
      <c r="D2" s="55"/>
      <c r="E2" s="55"/>
    </row>
    <row r="3" spans="1:5" ht="27.6" x14ac:dyDescent="0.3">
      <c r="A3" s="2" t="s">
        <v>0</v>
      </c>
      <c r="B3" s="56" t="s">
        <v>1</v>
      </c>
      <c r="C3" s="56"/>
      <c r="D3" s="56"/>
      <c r="E3" s="2" t="s">
        <v>2</v>
      </c>
    </row>
    <row r="4" spans="1:5" x14ac:dyDescent="0.3">
      <c r="A4" s="3">
        <v>1</v>
      </c>
      <c r="B4" s="48" t="str">
        <f>'1'!C22</f>
        <v>Vienreizlietojamie digitālie operāciju cistoskopi un ureterorenoskopi ar stacionāru videoprocesoru</v>
      </c>
      <c r="C4" s="49"/>
      <c r="D4" s="50"/>
      <c r="E4" s="4"/>
    </row>
    <row r="5" spans="1:5" x14ac:dyDescent="0.3">
      <c r="A5" s="3">
        <v>2</v>
      </c>
      <c r="B5" s="51" t="str">
        <f>'2'!C22</f>
        <v>Vienreizlietojamie digitāli endoskopi diagnostikai un biopsijai uroloģijā ar stacionāru videoprocesoru</v>
      </c>
      <c r="C5" s="52"/>
      <c r="D5" s="53"/>
      <c r="E5" s="4"/>
    </row>
    <row r="6" spans="1:5" x14ac:dyDescent="0.3">
      <c r="A6" s="3">
        <v>3</v>
      </c>
      <c r="B6" s="51" t="str">
        <f>'3'!C22</f>
        <v>Ierobežota lietošnas laika digitālie lokanie cistoskopi un ureterorenoskopi ar kompaktu videosistēmu</v>
      </c>
      <c r="C6" s="52"/>
      <c r="D6" s="53"/>
      <c r="E6" s="4"/>
    </row>
    <row r="7" spans="1:5" x14ac:dyDescent="0.3">
      <c r="A7" s="3">
        <v>4</v>
      </c>
      <c r="B7" s="48" t="str">
        <f>'4'!C22</f>
        <v>Ginekoloģiskais operāciju retraktors</v>
      </c>
      <c r="C7" s="49"/>
      <c r="D7" s="50"/>
      <c r="E7" s="4"/>
    </row>
    <row r="8" spans="1:5" x14ac:dyDescent="0.3">
      <c r="A8" s="3">
        <v>5</v>
      </c>
      <c r="B8" s="48" t="str">
        <f>'5'!C22</f>
        <v>Vienreizlietojams digitālais lokanais bronhoskops</v>
      </c>
      <c r="C8" s="49"/>
      <c r="D8" s="50"/>
      <c r="E8" s="4"/>
    </row>
  </sheetData>
  <mergeCells count="8">
    <mergeCell ref="B7:D7"/>
    <mergeCell ref="B8:D8"/>
    <mergeCell ref="B6:D6"/>
    <mergeCell ref="B1:E1"/>
    <mergeCell ref="B2:E2"/>
    <mergeCell ref="B3:D3"/>
    <mergeCell ref="B4:D4"/>
    <mergeCell ref="B5:D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2AB49-909E-4BD0-B356-12560AD8A85A}">
  <dimension ref="A1:G64"/>
  <sheetViews>
    <sheetView zoomScale="85" zoomScaleNormal="85" workbookViewId="0">
      <selection activeCell="C6" sqref="C6"/>
    </sheetView>
  </sheetViews>
  <sheetFormatPr defaultColWidth="9.109375" defaultRowHeight="14.4" x14ac:dyDescent="0.3"/>
  <cols>
    <col min="1" max="2" width="4.88671875" customWidth="1"/>
    <col min="3" max="3" width="55.44140625" customWidth="1"/>
    <col min="4" max="4" width="35.6640625" customWidth="1"/>
    <col min="5" max="7" width="16.6640625" customWidth="1"/>
  </cols>
  <sheetData>
    <row r="1" spans="1:7" s="8" customFormat="1" ht="46.5" customHeight="1" x14ac:dyDescent="0.25">
      <c r="A1" s="5"/>
      <c r="B1" s="6"/>
      <c r="C1" s="7"/>
      <c r="D1" s="54" t="s">
        <v>216</v>
      </c>
      <c r="E1" s="54"/>
      <c r="F1" s="54"/>
      <c r="G1" s="54"/>
    </row>
    <row r="2" spans="1:7" s="8" customFormat="1" ht="15.75" customHeight="1" x14ac:dyDescent="0.25">
      <c r="A2" s="64" t="s">
        <v>3</v>
      </c>
      <c r="B2" s="64"/>
      <c r="C2" s="64"/>
      <c r="D2" s="64"/>
      <c r="E2" s="64"/>
      <c r="F2" s="64"/>
      <c r="G2" s="64"/>
    </row>
    <row r="3" spans="1:7" s="8" customFormat="1" ht="15.75" customHeight="1" x14ac:dyDescent="0.25">
      <c r="A3" s="65" t="s">
        <v>104</v>
      </c>
      <c r="B3" s="65"/>
      <c r="C3" s="65"/>
      <c r="D3" s="65"/>
      <c r="E3" s="65"/>
      <c r="F3" s="65"/>
      <c r="G3" s="65"/>
    </row>
    <row r="4" spans="1:7" s="8" customFormat="1" ht="15.75" customHeight="1" x14ac:dyDescent="0.25">
      <c r="A4" s="65" t="s">
        <v>217</v>
      </c>
      <c r="B4" s="65"/>
      <c r="C4" s="65"/>
      <c r="D4" s="65"/>
      <c r="E4" s="65"/>
      <c r="F4" s="65"/>
      <c r="G4" s="65"/>
    </row>
    <row r="5" spans="1:7" s="8" customFormat="1" ht="15.75" customHeight="1" x14ac:dyDescent="0.25">
      <c r="A5" s="65" t="str">
        <f>CONCATENATE("",A22,"pozīcija ",C22," ")</f>
        <v xml:space="preserve">1.pozīcija Vienreizlietojamie digitālie operāciju cistoskopi un ureterorenoskopi ar stacionāru videoprocesoru </v>
      </c>
      <c r="B5" s="65"/>
      <c r="C5" s="65"/>
      <c r="D5" s="65"/>
      <c r="E5" s="65"/>
      <c r="F5" s="65"/>
      <c r="G5" s="65"/>
    </row>
    <row r="6" spans="1:7" s="8" customFormat="1" ht="31.2" x14ac:dyDescent="0.25">
      <c r="A6" s="5"/>
      <c r="B6" s="9"/>
      <c r="C6" s="47" t="s">
        <v>229</v>
      </c>
      <c r="D6" s="9"/>
      <c r="E6" s="9"/>
      <c r="F6" s="9"/>
      <c r="G6" s="10"/>
    </row>
    <row r="7" spans="1:7" s="8" customFormat="1" ht="16.2" x14ac:dyDescent="0.35">
      <c r="A7" s="11" t="s">
        <v>4</v>
      </c>
      <c r="B7" s="12"/>
      <c r="C7" s="12"/>
      <c r="D7" s="12"/>
      <c r="E7" s="12"/>
      <c r="F7" s="12"/>
      <c r="G7" s="13" t="s">
        <v>5</v>
      </c>
    </row>
    <row r="8" spans="1:7" s="8" customFormat="1" ht="27" customHeight="1" x14ac:dyDescent="0.25">
      <c r="A8" s="57" t="s">
        <v>6</v>
      </c>
      <c r="B8" s="58"/>
      <c r="C8" s="59" t="s">
        <v>7</v>
      </c>
      <c r="D8" s="60"/>
      <c r="E8" s="60"/>
      <c r="F8" s="61"/>
      <c r="G8" s="14"/>
    </row>
    <row r="9" spans="1:7" s="8" customFormat="1" ht="15" customHeight="1" x14ac:dyDescent="0.25">
      <c r="A9" s="57" t="s">
        <v>8</v>
      </c>
      <c r="B9" s="58"/>
      <c r="C9" s="59" t="s">
        <v>9</v>
      </c>
      <c r="D9" s="60"/>
      <c r="E9" s="60"/>
      <c r="F9" s="61"/>
      <c r="G9" s="14"/>
    </row>
    <row r="10" spans="1:7" s="8" customFormat="1" ht="42" customHeight="1" x14ac:dyDescent="0.25">
      <c r="A10" s="62" t="s">
        <v>10</v>
      </c>
      <c r="B10" s="63"/>
      <c r="C10" s="59" t="s">
        <v>11</v>
      </c>
      <c r="D10" s="60"/>
      <c r="E10" s="60"/>
      <c r="F10" s="61"/>
      <c r="G10" s="15"/>
    </row>
    <row r="11" spans="1:7" s="8" customFormat="1" ht="15" customHeight="1" x14ac:dyDescent="0.25">
      <c r="A11" s="57" t="s">
        <v>12</v>
      </c>
      <c r="B11" s="58"/>
      <c r="C11" s="59" t="s">
        <v>13</v>
      </c>
      <c r="D11" s="60"/>
      <c r="E11" s="60"/>
      <c r="F11" s="61"/>
      <c r="G11" s="15"/>
    </row>
    <row r="12" spans="1:7" s="8" customFormat="1" ht="42.75" customHeight="1" x14ac:dyDescent="0.25">
      <c r="A12" s="57" t="s">
        <v>14</v>
      </c>
      <c r="B12" s="58"/>
      <c r="C12" s="59" t="s">
        <v>15</v>
      </c>
      <c r="D12" s="60"/>
      <c r="E12" s="60"/>
      <c r="F12" s="61"/>
      <c r="G12" s="15"/>
    </row>
    <row r="13" spans="1:7" s="8" customFormat="1" ht="30" customHeight="1" x14ac:dyDescent="0.25">
      <c r="A13" s="57" t="s">
        <v>16</v>
      </c>
      <c r="B13" s="58"/>
      <c r="C13" s="59" t="s">
        <v>17</v>
      </c>
      <c r="D13" s="60"/>
      <c r="E13" s="60"/>
      <c r="F13" s="61"/>
      <c r="G13" s="14"/>
    </row>
    <row r="14" spans="1:7" s="8" customFormat="1" ht="40.5" customHeight="1" x14ac:dyDescent="0.25">
      <c r="A14" s="57" t="s">
        <v>18</v>
      </c>
      <c r="B14" s="58"/>
      <c r="C14" s="59" t="s">
        <v>19</v>
      </c>
      <c r="D14" s="60"/>
      <c r="E14" s="60"/>
      <c r="F14" s="61"/>
      <c r="G14" s="15"/>
    </row>
    <row r="15" spans="1:7" s="8" customFormat="1" ht="39.75" customHeight="1" x14ac:dyDescent="0.25">
      <c r="A15" s="57" t="s">
        <v>20</v>
      </c>
      <c r="B15" s="58"/>
      <c r="C15" s="59" t="s">
        <v>21</v>
      </c>
      <c r="D15" s="60"/>
      <c r="E15" s="60"/>
      <c r="F15" s="61"/>
      <c r="G15" s="14"/>
    </row>
    <row r="16" spans="1:7" s="8" customFormat="1" ht="27.75" customHeight="1" x14ac:dyDescent="0.25">
      <c r="A16" s="57" t="s">
        <v>22</v>
      </c>
      <c r="B16" s="58"/>
      <c r="C16" s="59" t="s">
        <v>23</v>
      </c>
      <c r="D16" s="60"/>
      <c r="E16" s="60"/>
      <c r="F16" s="61"/>
      <c r="G16" s="15"/>
    </row>
    <row r="17" spans="1:7" s="8" customFormat="1" ht="15" customHeight="1" x14ac:dyDescent="0.25">
      <c r="A17" s="57" t="s">
        <v>24</v>
      </c>
      <c r="B17" s="58"/>
      <c r="C17" s="59" t="s">
        <v>25</v>
      </c>
      <c r="D17" s="60"/>
      <c r="E17" s="60"/>
      <c r="F17" s="61"/>
      <c r="G17" s="15"/>
    </row>
    <row r="18" spans="1:7" s="8" customFormat="1" ht="40.950000000000003" customHeight="1" x14ac:dyDescent="0.25">
      <c r="A18" s="57" t="s">
        <v>26</v>
      </c>
      <c r="B18" s="58"/>
      <c r="C18" s="59" t="s">
        <v>27</v>
      </c>
      <c r="D18" s="60"/>
      <c r="E18" s="60"/>
      <c r="F18" s="61"/>
      <c r="G18" s="14"/>
    </row>
    <row r="19" spans="1:7" s="8" customFormat="1" ht="14.25" customHeight="1" x14ac:dyDescent="0.25">
      <c r="A19" s="57" t="s">
        <v>28</v>
      </c>
      <c r="B19" s="58"/>
      <c r="C19" s="59" t="s">
        <v>29</v>
      </c>
      <c r="D19" s="60"/>
      <c r="E19" s="60"/>
      <c r="F19" s="61"/>
      <c r="G19" s="14"/>
    </row>
    <row r="20" spans="1:7" s="8" customFormat="1" ht="14.25" customHeight="1" x14ac:dyDescent="0.25">
      <c r="A20" s="57" t="s">
        <v>30</v>
      </c>
      <c r="B20" s="58"/>
      <c r="C20" s="59" t="s">
        <v>31</v>
      </c>
      <c r="D20" s="60"/>
      <c r="E20" s="60"/>
      <c r="F20" s="61"/>
      <c r="G20" s="14"/>
    </row>
    <row r="21" spans="1:7" s="8" customFormat="1" ht="16.2" x14ac:dyDescent="0.35">
      <c r="A21" s="5"/>
      <c r="B21" s="68"/>
      <c r="C21" s="69"/>
      <c r="D21" s="69"/>
      <c r="E21" s="69"/>
      <c r="F21" s="69"/>
      <c r="G21" s="69"/>
    </row>
    <row r="22" spans="1:7" ht="31.5" customHeight="1" x14ac:dyDescent="0.3">
      <c r="A22" s="70" t="s">
        <v>32</v>
      </c>
      <c r="B22" s="71"/>
      <c r="C22" s="27" t="s">
        <v>201</v>
      </c>
      <c r="D22" s="72" t="s">
        <v>33</v>
      </c>
      <c r="E22" s="73"/>
      <c r="F22" s="73"/>
      <c r="G22" s="74"/>
    </row>
    <row r="23" spans="1:7" ht="41.4" x14ac:dyDescent="0.3">
      <c r="A23" s="28"/>
      <c r="B23" s="28"/>
      <c r="C23" s="29" t="s">
        <v>34</v>
      </c>
      <c r="D23" s="30" t="s">
        <v>35</v>
      </c>
      <c r="E23" s="31" t="s">
        <v>36</v>
      </c>
      <c r="F23" s="30" t="s">
        <v>37</v>
      </c>
      <c r="G23" s="32" t="s">
        <v>38</v>
      </c>
    </row>
    <row r="24" spans="1:7" x14ac:dyDescent="0.3">
      <c r="A24" s="16" t="str">
        <f>$A$22</f>
        <v>1.</v>
      </c>
      <c r="B24" s="17" t="s">
        <v>39</v>
      </c>
      <c r="C24" s="18" t="s">
        <v>223</v>
      </c>
      <c r="D24" s="19"/>
      <c r="E24" s="20"/>
      <c r="F24" s="21">
        <v>5</v>
      </c>
      <c r="G24" s="22"/>
    </row>
    <row r="25" spans="1:7" x14ac:dyDescent="0.3">
      <c r="A25" s="16" t="str">
        <f>$A$22</f>
        <v>1.</v>
      </c>
      <c r="B25" s="17" t="s">
        <v>40</v>
      </c>
      <c r="C25" s="18" t="s">
        <v>224</v>
      </c>
      <c r="D25" s="19"/>
      <c r="E25" s="20"/>
      <c r="F25" s="21">
        <v>5</v>
      </c>
      <c r="G25" s="22"/>
    </row>
    <row r="26" spans="1:7" ht="26.4" x14ac:dyDescent="0.3">
      <c r="A26" s="16" t="str">
        <f>$A$22</f>
        <v>1.</v>
      </c>
      <c r="B26" s="17" t="s">
        <v>41</v>
      </c>
      <c r="C26" s="18" t="s">
        <v>225</v>
      </c>
      <c r="D26" s="19"/>
      <c r="E26" s="20"/>
      <c r="F26" s="21">
        <v>5</v>
      </c>
      <c r="G26" s="22"/>
    </row>
    <row r="27" spans="1:7" x14ac:dyDescent="0.3">
      <c r="A27" s="33"/>
      <c r="B27" s="34"/>
      <c r="C27" s="35"/>
      <c r="D27" s="35"/>
      <c r="E27" s="35"/>
      <c r="F27" s="36" t="str">
        <f>CONCATENATE("KOPĒJĀ CENA par 1.pozīciju bez PVN, EUR:")</f>
        <v>KOPĒJĀ CENA par 1.pozīciju bez PVN, EUR:</v>
      </c>
      <c r="G27" s="37">
        <f>SUMPRODUCT(F24:F26,G24:G26)</f>
        <v>0</v>
      </c>
    </row>
    <row r="28" spans="1:7" x14ac:dyDescent="0.3">
      <c r="A28" s="38"/>
      <c r="B28" s="39"/>
      <c r="C28" s="40" t="s">
        <v>43</v>
      </c>
      <c r="D28" s="77" t="s">
        <v>44</v>
      </c>
      <c r="E28" s="78"/>
      <c r="F28" s="77" t="s">
        <v>45</v>
      </c>
      <c r="G28" s="78"/>
    </row>
    <row r="29" spans="1:7" x14ac:dyDescent="0.3">
      <c r="A29" s="45" t="str">
        <f t="shared" ref="A29:A33" si="0">$A$22</f>
        <v>1.</v>
      </c>
      <c r="B29" s="46">
        <v>4</v>
      </c>
      <c r="C29" s="41" t="s">
        <v>162</v>
      </c>
      <c r="D29" s="75"/>
      <c r="E29" s="76"/>
      <c r="F29" s="75"/>
      <c r="G29" s="76"/>
    </row>
    <row r="30" spans="1:7" x14ac:dyDescent="0.3">
      <c r="A30" s="23" t="str">
        <f t="shared" si="0"/>
        <v>1.</v>
      </c>
      <c r="B30" s="17" t="s">
        <v>129</v>
      </c>
      <c r="C30" s="24" t="s">
        <v>159</v>
      </c>
      <c r="D30" s="66"/>
      <c r="E30" s="67"/>
      <c r="F30" s="66"/>
      <c r="G30" s="67"/>
    </row>
    <row r="31" spans="1:7" x14ac:dyDescent="0.3">
      <c r="A31" s="23" t="str">
        <f t="shared" si="0"/>
        <v>1.</v>
      </c>
      <c r="B31" s="17" t="s">
        <v>134</v>
      </c>
      <c r="C31" s="24" t="s">
        <v>160</v>
      </c>
      <c r="D31" s="66"/>
      <c r="E31" s="67"/>
      <c r="F31" s="66"/>
      <c r="G31" s="67"/>
    </row>
    <row r="32" spans="1:7" x14ac:dyDescent="0.3">
      <c r="A32" s="23" t="str">
        <f t="shared" si="0"/>
        <v>1.</v>
      </c>
      <c r="B32" s="17" t="s">
        <v>135</v>
      </c>
      <c r="C32" s="24" t="s">
        <v>164</v>
      </c>
      <c r="D32" s="66"/>
      <c r="E32" s="67"/>
      <c r="F32" s="66"/>
      <c r="G32" s="67"/>
    </row>
    <row r="33" spans="1:7" x14ac:dyDescent="0.3">
      <c r="A33" s="23" t="str">
        <f t="shared" si="0"/>
        <v>1.</v>
      </c>
      <c r="B33" s="17" t="s">
        <v>136</v>
      </c>
      <c r="C33" s="24" t="s">
        <v>163</v>
      </c>
      <c r="D33" s="66"/>
      <c r="E33" s="67"/>
      <c r="F33" s="66"/>
      <c r="G33" s="67"/>
    </row>
    <row r="34" spans="1:7" ht="27" x14ac:dyDescent="0.3">
      <c r="A34" s="23" t="str">
        <f t="shared" ref="A34:A64" si="1">$A$22</f>
        <v>1.</v>
      </c>
      <c r="B34" s="17" t="s">
        <v>137</v>
      </c>
      <c r="C34" s="24" t="s">
        <v>161</v>
      </c>
      <c r="D34" s="66"/>
      <c r="E34" s="67"/>
      <c r="F34" s="66"/>
      <c r="G34" s="67"/>
    </row>
    <row r="35" spans="1:7" x14ac:dyDescent="0.3">
      <c r="A35" s="23" t="str">
        <f t="shared" si="1"/>
        <v>1.</v>
      </c>
      <c r="B35" s="17" t="s">
        <v>138</v>
      </c>
      <c r="C35" s="24" t="s">
        <v>98</v>
      </c>
      <c r="D35" s="66"/>
      <c r="E35" s="67"/>
      <c r="F35" s="66"/>
      <c r="G35" s="67"/>
    </row>
    <row r="36" spans="1:7" x14ac:dyDescent="0.3">
      <c r="A36" s="23" t="str">
        <f t="shared" si="1"/>
        <v>1.</v>
      </c>
      <c r="B36" s="17" t="s">
        <v>139</v>
      </c>
      <c r="C36" s="24" t="s">
        <v>180</v>
      </c>
      <c r="D36" s="66"/>
      <c r="E36" s="67"/>
      <c r="F36" s="66"/>
      <c r="G36" s="67"/>
    </row>
    <row r="37" spans="1:7" ht="26.4" x14ac:dyDescent="0.3">
      <c r="A37" s="23" t="str">
        <f t="shared" si="1"/>
        <v>1.</v>
      </c>
      <c r="B37" s="17" t="s">
        <v>140</v>
      </c>
      <c r="C37" s="24" t="s">
        <v>185</v>
      </c>
      <c r="D37" s="66"/>
      <c r="E37" s="67"/>
      <c r="F37" s="66"/>
      <c r="G37" s="67"/>
    </row>
    <row r="38" spans="1:7" x14ac:dyDescent="0.3">
      <c r="A38" s="23" t="str">
        <f t="shared" si="1"/>
        <v>1.</v>
      </c>
      <c r="B38" s="17" t="s">
        <v>141</v>
      </c>
      <c r="C38" s="24" t="s">
        <v>55</v>
      </c>
      <c r="D38" s="66"/>
      <c r="E38" s="67"/>
      <c r="F38" s="66"/>
      <c r="G38" s="67"/>
    </row>
    <row r="39" spans="1:7" x14ac:dyDescent="0.3">
      <c r="A39" s="45" t="str">
        <f t="shared" ref="A39:A43" si="2">$A$22</f>
        <v>1.</v>
      </c>
      <c r="B39" s="46">
        <v>5</v>
      </c>
      <c r="C39" s="41" t="s">
        <v>226</v>
      </c>
      <c r="D39" s="75"/>
      <c r="E39" s="76"/>
      <c r="F39" s="75"/>
      <c r="G39" s="76"/>
    </row>
    <row r="40" spans="1:7" x14ac:dyDescent="0.3">
      <c r="A40" s="23" t="str">
        <f t="shared" si="2"/>
        <v>1.</v>
      </c>
      <c r="B40" s="43" t="s">
        <v>186</v>
      </c>
      <c r="C40" s="24" t="s">
        <v>178</v>
      </c>
      <c r="D40" s="66"/>
      <c r="E40" s="67"/>
      <c r="F40" s="66"/>
      <c r="G40" s="67"/>
    </row>
    <row r="41" spans="1:7" x14ac:dyDescent="0.3">
      <c r="A41" s="23" t="str">
        <f t="shared" si="2"/>
        <v>1.</v>
      </c>
      <c r="B41" s="43" t="s">
        <v>187</v>
      </c>
      <c r="C41" s="24" t="s">
        <v>179</v>
      </c>
      <c r="D41" s="66"/>
      <c r="E41" s="67"/>
      <c r="F41" s="66"/>
      <c r="G41" s="67"/>
    </row>
    <row r="42" spans="1:7" x14ac:dyDescent="0.3">
      <c r="A42" s="23" t="str">
        <f t="shared" si="2"/>
        <v>1.</v>
      </c>
      <c r="B42" s="43" t="s">
        <v>188</v>
      </c>
      <c r="C42" s="24" t="s">
        <v>183</v>
      </c>
      <c r="D42" s="66"/>
      <c r="E42" s="67"/>
      <c r="F42" s="66"/>
      <c r="G42" s="67"/>
    </row>
    <row r="43" spans="1:7" x14ac:dyDescent="0.3">
      <c r="A43" s="23" t="str">
        <f t="shared" si="2"/>
        <v>1.</v>
      </c>
      <c r="B43" s="43" t="s">
        <v>189</v>
      </c>
      <c r="C43" s="24" t="s">
        <v>182</v>
      </c>
      <c r="D43" s="66"/>
      <c r="E43" s="67"/>
      <c r="F43" s="66"/>
      <c r="G43" s="67"/>
    </row>
    <row r="44" spans="1:7" ht="27" x14ac:dyDescent="0.3">
      <c r="A44" s="23" t="str">
        <f t="shared" si="1"/>
        <v>1.</v>
      </c>
      <c r="B44" s="43" t="s">
        <v>190</v>
      </c>
      <c r="C44" s="24" t="s">
        <v>51</v>
      </c>
      <c r="D44" s="66"/>
      <c r="E44" s="67"/>
      <c r="F44" s="66"/>
      <c r="G44" s="67"/>
    </row>
    <row r="45" spans="1:7" x14ac:dyDescent="0.3">
      <c r="A45" s="23" t="str">
        <f t="shared" si="1"/>
        <v>1.</v>
      </c>
      <c r="B45" s="43" t="s">
        <v>191</v>
      </c>
      <c r="C45" s="24" t="s">
        <v>52</v>
      </c>
      <c r="D45" s="66"/>
      <c r="E45" s="67"/>
      <c r="F45" s="66"/>
      <c r="G45" s="67"/>
    </row>
    <row r="46" spans="1:7" x14ac:dyDescent="0.3">
      <c r="A46" s="23" t="str">
        <f t="shared" si="1"/>
        <v>1.</v>
      </c>
      <c r="B46" s="43" t="s">
        <v>192</v>
      </c>
      <c r="C46" s="24" t="s">
        <v>181</v>
      </c>
      <c r="D46" s="66"/>
      <c r="E46" s="67"/>
      <c r="F46" s="66"/>
      <c r="G46" s="67"/>
    </row>
    <row r="47" spans="1:7" ht="26.4" x14ac:dyDescent="0.3">
      <c r="A47" s="23" t="str">
        <f t="shared" si="1"/>
        <v>1.</v>
      </c>
      <c r="B47" s="43" t="s">
        <v>193</v>
      </c>
      <c r="C47" s="24" t="s">
        <v>185</v>
      </c>
      <c r="D47" s="66"/>
      <c r="E47" s="67"/>
      <c r="F47" s="66"/>
      <c r="G47" s="67"/>
    </row>
    <row r="48" spans="1:7" x14ac:dyDescent="0.3">
      <c r="A48" s="23" t="str">
        <f t="shared" si="1"/>
        <v>1.</v>
      </c>
      <c r="B48" s="43" t="s">
        <v>194</v>
      </c>
      <c r="C48" s="24" t="s">
        <v>55</v>
      </c>
      <c r="D48" s="66"/>
      <c r="E48" s="67"/>
      <c r="F48" s="66"/>
      <c r="G48" s="67"/>
    </row>
    <row r="49" spans="1:7" ht="23.25" customHeight="1" x14ac:dyDescent="0.3">
      <c r="A49" s="45" t="str">
        <f t="shared" ref="A49:A53" si="3">$A$22</f>
        <v>1.</v>
      </c>
      <c r="B49" s="46">
        <v>6</v>
      </c>
      <c r="C49" s="41" t="s">
        <v>227</v>
      </c>
      <c r="D49" s="75"/>
      <c r="E49" s="76"/>
      <c r="F49" s="75"/>
      <c r="G49" s="76"/>
    </row>
    <row r="50" spans="1:7" x14ac:dyDescent="0.3">
      <c r="A50" s="23" t="str">
        <f t="shared" si="3"/>
        <v>1.</v>
      </c>
      <c r="B50" s="17" t="s">
        <v>173</v>
      </c>
      <c r="C50" s="24" t="s">
        <v>159</v>
      </c>
      <c r="D50" s="66"/>
      <c r="E50" s="67"/>
      <c r="F50" s="66"/>
      <c r="G50" s="67"/>
    </row>
    <row r="51" spans="1:7" x14ac:dyDescent="0.3">
      <c r="A51" s="23" t="str">
        <f t="shared" si="3"/>
        <v>1.</v>
      </c>
      <c r="B51" s="17" t="s">
        <v>174</v>
      </c>
      <c r="C51" s="24" t="s">
        <v>179</v>
      </c>
      <c r="D51" s="66"/>
      <c r="E51" s="67"/>
      <c r="F51" s="66"/>
      <c r="G51" s="67"/>
    </row>
    <row r="52" spans="1:7" x14ac:dyDescent="0.3">
      <c r="A52" s="23" t="str">
        <f t="shared" si="3"/>
        <v>1.</v>
      </c>
      <c r="B52" s="17" t="s">
        <v>175</v>
      </c>
      <c r="C52" s="24" t="s">
        <v>184</v>
      </c>
      <c r="D52" s="66"/>
      <c r="E52" s="67"/>
      <c r="F52" s="66"/>
      <c r="G52" s="67"/>
    </row>
    <row r="53" spans="1:7" x14ac:dyDescent="0.3">
      <c r="A53" s="23" t="str">
        <f t="shared" si="3"/>
        <v>1.</v>
      </c>
      <c r="B53" s="17" t="s">
        <v>176</v>
      </c>
      <c r="C53" s="24" t="s">
        <v>182</v>
      </c>
      <c r="D53" s="66"/>
      <c r="E53" s="67"/>
      <c r="F53" s="66"/>
      <c r="G53" s="67"/>
    </row>
    <row r="54" spans="1:7" ht="27" x14ac:dyDescent="0.3">
      <c r="A54" s="23" t="str">
        <f t="shared" si="1"/>
        <v>1.</v>
      </c>
      <c r="B54" s="17" t="s">
        <v>195</v>
      </c>
      <c r="C54" s="24" t="s">
        <v>51</v>
      </c>
      <c r="D54" s="66"/>
      <c r="E54" s="67"/>
      <c r="F54" s="66"/>
      <c r="G54" s="67"/>
    </row>
    <row r="55" spans="1:7" x14ac:dyDescent="0.3">
      <c r="A55" s="23" t="str">
        <f t="shared" si="1"/>
        <v>1.</v>
      </c>
      <c r="B55" s="17" t="s">
        <v>196</v>
      </c>
      <c r="C55" s="24" t="s">
        <v>52</v>
      </c>
      <c r="D55" s="66"/>
      <c r="E55" s="67"/>
      <c r="F55" s="66"/>
      <c r="G55" s="67"/>
    </row>
    <row r="56" spans="1:7" x14ac:dyDescent="0.3">
      <c r="A56" s="23" t="str">
        <f t="shared" si="1"/>
        <v>1.</v>
      </c>
      <c r="B56" s="17" t="s">
        <v>197</v>
      </c>
      <c r="C56" s="24" t="s">
        <v>181</v>
      </c>
      <c r="D56" s="66"/>
      <c r="E56" s="67"/>
      <c r="F56" s="66"/>
      <c r="G56" s="67"/>
    </row>
    <row r="57" spans="1:7" x14ac:dyDescent="0.3">
      <c r="A57" s="23" t="str">
        <f t="shared" si="1"/>
        <v>1.</v>
      </c>
      <c r="B57" s="17" t="s">
        <v>198</v>
      </c>
      <c r="C57" s="24" t="s">
        <v>55</v>
      </c>
      <c r="D57" s="66"/>
      <c r="E57" s="67"/>
      <c r="F57" s="66"/>
      <c r="G57" s="67"/>
    </row>
    <row r="58" spans="1:7" ht="92.4" x14ac:dyDescent="0.3">
      <c r="A58" s="23" t="str">
        <f t="shared" si="1"/>
        <v>1.</v>
      </c>
      <c r="B58" s="17">
        <v>7</v>
      </c>
      <c r="C58" s="25" t="s">
        <v>228</v>
      </c>
      <c r="D58" s="66"/>
      <c r="E58" s="67"/>
      <c r="F58" s="66"/>
      <c r="G58" s="67"/>
    </row>
    <row r="59" spans="1:7" x14ac:dyDescent="0.3">
      <c r="A59" s="23" t="str">
        <f t="shared" si="1"/>
        <v>1.</v>
      </c>
      <c r="B59" s="17">
        <v>8</v>
      </c>
      <c r="C59" s="26" t="s">
        <v>156</v>
      </c>
      <c r="D59" s="66"/>
      <c r="E59" s="67"/>
      <c r="F59" s="66"/>
      <c r="G59" s="67"/>
    </row>
    <row r="60" spans="1:7" ht="26.4" x14ac:dyDescent="0.3">
      <c r="A60" s="23" t="str">
        <f t="shared" si="1"/>
        <v>1.</v>
      </c>
      <c r="B60" s="17" t="s">
        <v>95</v>
      </c>
      <c r="C60" s="25" t="s">
        <v>155</v>
      </c>
      <c r="D60" s="66"/>
      <c r="E60" s="67"/>
      <c r="F60" s="66"/>
      <c r="G60" s="67"/>
    </row>
    <row r="61" spans="1:7" ht="26.4" x14ac:dyDescent="0.3">
      <c r="A61" s="23" t="str">
        <f t="shared" si="1"/>
        <v>1.</v>
      </c>
      <c r="B61" s="17" t="s">
        <v>96</v>
      </c>
      <c r="C61" s="25" t="s">
        <v>59</v>
      </c>
      <c r="D61" s="66"/>
      <c r="E61" s="67"/>
      <c r="F61" s="66"/>
      <c r="G61" s="67"/>
    </row>
    <row r="62" spans="1:7" ht="26.4" x14ac:dyDescent="0.3">
      <c r="A62" s="23" t="str">
        <f t="shared" si="1"/>
        <v>1.</v>
      </c>
      <c r="B62" s="17" t="s">
        <v>101</v>
      </c>
      <c r="C62" s="25" t="s">
        <v>158</v>
      </c>
      <c r="D62" s="66"/>
      <c r="E62" s="67"/>
      <c r="F62" s="66"/>
      <c r="G62" s="67"/>
    </row>
    <row r="63" spans="1:7" x14ac:dyDescent="0.3">
      <c r="A63" s="23" t="str">
        <f t="shared" si="1"/>
        <v>1.</v>
      </c>
      <c r="B63" s="17" t="s">
        <v>199</v>
      </c>
      <c r="C63" s="25" t="s">
        <v>61</v>
      </c>
      <c r="D63" s="66"/>
      <c r="E63" s="67"/>
      <c r="F63" s="66"/>
      <c r="G63" s="67"/>
    </row>
    <row r="64" spans="1:7" ht="26.4" x14ac:dyDescent="0.3">
      <c r="A64" s="23" t="str">
        <f t="shared" si="1"/>
        <v>1.</v>
      </c>
      <c r="B64" s="17" t="s">
        <v>200</v>
      </c>
      <c r="C64" s="25" t="s">
        <v>157</v>
      </c>
      <c r="D64" s="66"/>
      <c r="E64" s="67"/>
      <c r="F64" s="66"/>
      <c r="G64" s="67"/>
    </row>
  </sheetData>
  <mergeCells count="108">
    <mergeCell ref="D63:E63"/>
    <mergeCell ref="F63:G63"/>
    <mergeCell ref="D64:E64"/>
    <mergeCell ref="F64:G64"/>
    <mergeCell ref="D60:E60"/>
    <mergeCell ref="F60:G60"/>
    <mergeCell ref="D61:E61"/>
    <mergeCell ref="F61:G61"/>
    <mergeCell ref="D62:E62"/>
    <mergeCell ref="F62:G62"/>
    <mergeCell ref="D57:E57"/>
    <mergeCell ref="F57:G57"/>
    <mergeCell ref="D58:E58"/>
    <mergeCell ref="F58:G58"/>
    <mergeCell ref="D59:E59"/>
    <mergeCell ref="F59:G59"/>
    <mergeCell ref="D55:E55"/>
    <mergeCell ref="F55:G55"/>
    <mergeCell ref="D56:E56"/>
    <mergeCell ref="F56:G56"/>
    <mergeCell ref="D53:E53"/>
    <mergeCell ref="F53:G53"/>
    <mergeCell ref="D28:E28"/>
    <mergeCell ref="F28:G28"/>
    <mergeCell ref="D54:E54"/>
    <mergeCell ref="F54:G54"/>
    <mergeCell ref="D50:E50"/>
    <mergeCell ref="F50:G50"/>
    <mergeCell ref="D51:E51"/>
    <mergeCell ref="F51:G51"/>
    <mergeCell ref="D52:E52"/>
    <mergeCell ref="F52:G52"/>
    <mergeCell ref="D47:E47"/>
    <mergeCell ref="F47:G47"/>
    <mergeCell ref="D48:E48"/>
    <mergeCell ref="F48:G48"/>
    <mergeCell ref="D49:E49"/>
    <mergeCell ref="F49:G49"/>
    <mergeCell ref="D44:E44"/>
    <mergeCell ref="F44:G44"/>
    <mergeCell ref="D45:E45"/>
    <mergeCell ref="F45:G45"/>
    <mergeCell ref="D46:E46"/>
    <mergeCell ref="F46:G46"/>
    <mergeCell ref="D42:E42"/>
    <mergeCell ref="F42:G42"/>
    <mergeCell ref="D43:E43"/>
    <mergeCell ref="F43:G43"/>
    <mergeCell ref="D39:E39"/>
    <mergeCell ref="F39:G39"/>
    <mergeCell ref="D40:E40"/>
    <mergeCell ref="F40:G40"/>
    <mergeCell ref="D41:E41"/>
    <mergeCell ref="F41:G41"/>
    <mergeCell ref="D36:E36"/>
    <mergeCell ref="F36:G36"/>
    <mergeCell ref="D37:E37"/>
    <mergeCell ref="F37:G37"/>
    <mergeCell ref="D38:E38"/>
    <mergeCell ref="F38:G38"/>
    <mergeCell ref="D33:E33"/>
    <mergeCell ref="F33:G33"/>
    <mergeCell ref="D34:E34"/>
    <mergeCell ref="F34:G34"/>
    <mergeCell ref="D35:E35"/>
    <mergeCell ref="F35:G35"/>
    <mergeCell ref="D31:E31"/>
    <mergeCell ref="F31:G31"/>
    <mergeCell ref="D32:E32"/>
    <mergeCell ref="F32:G32"/>
    <mergeCell ref="D30:E30"/>
    <mergeCell ref="F30:G30"/>
    <mergeCell ref="A18:B18"/>
    <mergeCell ref="C18:F18"/>
    <mergeCell ref="A19:B19"/>
    <mergeCell ref="C19:F19"/>
    <mergeCell ref="A20:B20"/>
    <mergeCell ref="C20:F20"/>
    <mergeCell ref="B21:G21"/>
    <mergeCell ref="A22:B22"/>
    <mergeCell ref="D22:G22"/>
    <mergeCell ref="D29:E29"/>
    <mergeCell ref="F29:G29"/>
    <mergeCell ref="A15:B15"/>
    <mergeCell ref="C15:F15"/>
    <mergeCell ref="A16:B16"/>
    <mergeCell ref="C16:F16"/>
    <mergeCell ref="A17:B17"/>
    <mergeCell ref="C17:F17"/>
    <mergeCell ref="A12:B12"/>
    <mergeCell ref="C12:F12"/>
    <mergeCell ref="A13:B13"/>
    <mergeCell ref="C13:F13"/>
    <mergeCell ref="A14:B14"/>
    <mergeCell ref="C14:F14"/>
    <mergeCell ref="A9:B9"/>
    <mergeCell ref="C9:F9"/>
    <mergeCell ref="A10:B10"/>
    <mergeCell ref="C10:F10"/>
    <mergeCell ref="A11:B11"/>
    <mergeCell ref="C11:F11"/>
    <mergeCell ref="A8:B8"/>
    <mergeCell ref="C8:F8"/>
    <mergeCell ref="D1:G1"/>
    <mergeCell ref="A2:G2"/>
    <mergeCell ref="A3:G3"/>
    <mergeCell ref="A4:G4"/>
    <mergeCell ref="A5:G5"/>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A2A7B-5168-40D3-9E02-9DC09CEAB4B3}">
  <dimension ref="A1:G57"/>
  <sheetViews>
    <sheetView workbookViewId="0">
      <selection activeCell="C6" sqref="C6"/>
    </sheetView>
  </sheetViews>
  <sheetFormatPr defaultColWidth="9.109375" defaultRowHeight="14.4" x14ac:dyDescent="0.3"/>
  <cols>
    <col min="1" max="2" width="4.88671875" customWidth="1"/>
    <col min="3" max="3" width="55.44140625" customWidth="1"/>
    <col min="4" max="4" width="35.6640625" customWidth="1"/>
    <col min="5" max="7" width="16.6640625" customWidth="1"/>
  </cols>
  <sheetData>
    <row r="1" spans="1:7" s="8" customFormat="1" ht="46.5" customHeight="1" x14ac:dyDescent="0.25">
      <c r="A1" s="5"/>
      <c r="B1" s="6"/>
      <c r="C1" s="7"/>
      <c r="D1" s="54" t="s">
        <v>216</v>
      </c>
      <c r="E1" s="54"/>
      <c r="F1" s="54"/>
      <c r="G1" s="54"/>
    </row>
    <row r="2" spans="1:7" s="8" customFormat="1" ht="15.75" customHeight="1" x14ac:dyDescent="0.25">
      <c r="A2" s="64" t="s">
        <v>3</v>
      </c>
      <c r="B2" s="64"/>
      <c r="C2" s="64"/>
      <c r="D2" s="64"/>
      <c r="E2" s="64"/>
      <c r="F2" s="64"/>
      <c r="G2" s="64"/>
    </row>
    <row r="3" spans="1:7" s="8" customFormat="1" ht="15.75" customHeight="1" x14ac:dyDescent="0.25">
      <c r="A3" s="65" t="s">
        <v>104</v>
      </c>
      <c r="B3" s="65"/>
      <c r="C3" s="65"/>
      <c r="D3" s="65"/>
      <c r="E3" s="65"/>
      <c r="F3" s="65"/>
      <c r="G3" s="65"/>
    </row>
    <row r="4" spans="1:7" s="8" customFormat="1" ht="15.75" customHeight="1" x14ac:dyDescent="0.25">
      <c r="A4" s="65" t="s">
        <v>217</v>
      </c>
      <c r="B4" s="65"/>
      <c r="C4" s="65"/>
      <c r="D4" s="65"/>
      <c r="E4" s="65"/>
      <c r="F4" s="65"/>
      <c r="G4" s="65"/>
    </row>
    <row r="5" spans="1:7" s="8" customFormat="1" ht="15.75" customHeight="1" x14ac:dyDescent="0.25">
      <c r="A5" s="65" t="str">
        <f>CONCATENATE("",A22,"pozīcija ",C22," ")</f>
        <v xml:space="preserve">2.pozīcija Vienreizlietojamie digitāli endoskopi diagnostikai un biopsijai uroloģijā ar stacionāru videoprocesoru </v>
      </c>
      <c r="B5" s="65"/>
      <c r="C5" s="65"/>
      <c r="D5" s="65"/>
      <c r="E5" s="65"/>
      <c r="F5" s="65"/>
      <c r="G5" s="65"/>
    </row>
    <row r="6" spans="1:7" s="8" customFormat="1" ht="31.2" x14ac:dyDescent="0.25">
      <c r="A6" s="5"/>
      <c r="B6" s="9"/>
      <c r="C6" s="47" t="s">
        <v>229</v>
      </c>
      <c r="D6" s="9"/>
      <c r="E6" s="9"/>
      <c r="F6" s="9"/>
      <c r="G6" s="10"/>
    </row>
    <row r="7" spans="1:7" s="8" customFormat="1" ht="16.2" x14ac:dyDescent="0.35">
      <c r="A7" s="11" t="s">
        <v>4</v>
      </c>
      <c r="B7" s="12"/>
      <c r="C7" s="12"/>
      <c r="D7" s="12"/>
      <c r="E7" s="12"/>
      <c r="F7" s="12"/>
      <c r="G7" s="13" t="s">
        <v>5</v>
      </c>
    </row>
    <row r="8" spans="1:7" s="8" customFormat="1" ht="27" customHeight="1" x14ac:dyDescent="0.25">
      <c r="A8" s="57" t="s">
        <v>6</v>
      </c>
      <c r="B8" s="58"/>
      <c r="C8" s="59" t="s">
        <v>7</v>
      </c>
      <c r="D8" s="60"/>
      <c r="E8" s="60"/>
      <c r="F8" s="61"/>
      <c r="G8" s="14"/>
    </row>
    <row r="9" spans="1:7" s="8" customFormat="1" ht="15" customHeight="1" x14ac:dyDescent="0.25">
      <c r="A9" s="57" t="s">
        <v>8</v>
      </c>
      <c r="B9" s="58"/>
      <c r="C9" s="59" t="s">
        <v>9</v>
      </c>
      <c r="D9" s="60"/>
      <c r="E9" s="60"/>
      <c r="F9" s="61"/>
      <c r="G9" s="14"/>
    </row>
    <row r="10" spans="1:7" s="8" customFormat="1" ht="42" customHeight="1" x14ac:dyDescent="0.25">
      <c r="A10" s="62" t="s">
        <v>10</v>
      </c>
      <c r="B10" s="63"/>
      <c r="C10" s="59" t="s">
        <v>11</v>
      </c>
      <c r="D10" s="60"/>
      <c r="E10" s="60"/>
      <c r="F10" s="61"/>
      <c r="G10" s="15"/>
    </row>
    <row r="11" spans="1:7" s="8" customFormat="1" ht="15" customHeight="1" x14ac:dyDescent="0.25">
      <c r="A11" s="57" t="s">
        <v>12</v>
      </c>
      <c r="B11" s="58"/>
      <c r="C11" s="59" t="s">
        <v>13</v>
      </c>
      <c r="D11" s="60"/>
      <c r="E11" s="60"/>
      <c r="F11" s="61"/>
      <c r="G11" s="15"/>
    </row>
    <row r="12" spans="1:7" s="8" customFormat="1" ht="42.75" customHeight="1" x14ac:dyDescent="0.25">
      <c r="A12" s="57" t="s">
        <v>14</v>
      </c>
      <c r="B12" s="58"/>
      <c r="C12" s="59" t="s">
        <v>15</v>
      </c>
      <c r="D12" s="60"/>
      <c r="E12" s="60"/>
      <c r="F12" s="61"/>
      <c r="G12" s="15"/>
    </row>
    <row r="13" spans="1:7" s="8" customFormat="1" ht="30" customHeight="1" x14ac:dyDescent="0.25">
      <c r="A13" s="57" t="s">
        <v>16</v>
      </c>
      <c r="B13" s="58"/>
      <c r="C13" s="59" t="s">
        <v>17</v>
      </c>
      <c r="D13" s="60"/>
      <c r="E13" s="60"/>
      <c r="F13" s="61"/>
      <c r="G13" s="14"/>
    </row>
    <row r="14" spans="1:7" s="8" customFormat="1" ht="40.5" customHeight="1" x14ac:dyDescent="0.25">
      <c r="A14" s="57" t="s">
        <v>18</v>
      </c>
      <c r="B14" s="58"/>
      <c r="C14" s="59" t="s">
        <v>19</v>
      </c>
      <c r="D14" s="60"/>
      <c r="E14" s="60"/>
      <c r="F14" s="61"/>
      <c r="G14" s="15"/>
    </row>
    <row r="15" spans="1:7" s="8" customFormat="1" ht="39.75" customHeight="1" x14ac:dyDescent="0.25">
      <c r="A15" s="57" t="s">
        <v>20</v>
      </c>
      <c r="B15" s="58"/>
      <c r="C15" s="59" t="s">
        <v>21</v>
      </c>
      <c r="D15" s="60"/>
      <c r="E15" s="60"/>
      <c r="F15" s="61"/>
      <c r="G15" s="14"/>
    </row>
    <row r="16" spans="1:7" s="8" customFormat="1" ht="27.75" customHeight="1" x14ac:dyDescent="0.25">
      <c r="A16" s="57" t="s">
        <v>22</v>
      </c>
      <c r="B16" s="58"/>
      <c r="C16" s="59" t="s">
        <v>23</v>
      </c>
      <c r="D16" s="60"/>
      <c r="E16" s="60"/>
      <c r="F16" s="61"/>
      <c r="G16" s="15"/>
    </row>
    <row r="17" spans="1:7" s="8" customFormat="1" ht="15" customHeight="1" x14ac:dyDescent="0.25">
      <c r="A17" s="57" t="s">
        <v>24</v>
      </c>
      <c r="B17" s="58"/>
      <c r="C17" s="59" t="s">
        <v>25</v>
      </c>
      <c r="D17" s="60"/>
      <c r="E17" s="60"/>
      <c r="F17" s="61"/>
      <c r="G17" s="15"/>
    </row>
    <row r="18" spans="1:7" s="8" customFormat="1" ht="40.950000000000003" customHeight="1" x14ac:dyDescent="0.25">
      <c r="A18" s="57" t="s">
        <v>26</v>
      </c>
      <c r="B18" s="58"/>
      <c r="C18" s="59" t="s">
        <v>27</v>
      </c>
      <c r="D18" s="60"/>
      <c r="E18" s="60"/>
      <c r="F18" s="61"/>
      <c r="G18" s="14"/>
    </row>
    <row r="19" spans="1:7" s="8" customFormat="1" ht="14.25" customHeight="1" x14ac:dyDescent="0.25">
      <c r="A19" s="57" t="s">
        <v>28</v>
      </c>
      <c r="B19" s="58"/>
      <c r="C19" s="59" t="s">
        <v>29</v>
      </c>
      <c r="D19" s="60"/>
      <c r="E19" s="60"/>
      <c r="F19" s="61"/>
      <c r="G19" s="14"/>
    </row>
    <row r="20" spans="1:7" s="8" customFormat="1" ht="14.25" customHeight="1" x14ac:dyDescent="0.25">
      <c r="A20" s="57" t="s">
        <v>30</v>
      </c>
      <c r="B20" s="58"/>
      <c r="C20" s="59" t="s">
        <v>31</v>
      </c>
      <c r="D20" s="60"/>
      <c r="E20" s="60"/>
      <c r="F20" s="61"/>
      <c r="G20" s="14"/>
    </row>
    <row r="21" spans="1:7" s="8" customFormat="1" ht="16.2" x14ac:dyDescent="0.35">
      <c r="A21" s="5"/>
      <c r="B21" s="68"/>
      <c r="C21" s="69"/>
      <c r="D21" s="69"/>
      <c r="E21" s="69"/>
      <c r="F21" s="69"/>
      <c r="G21" s="69"/>
    </row>
    <row r="22" spans="1:7" ht="31.2" x14ac:dyDescent="0.3">
      <c r="A22" s="70" t="s">
        <v>94</v>
      </c>
      <c r="B22" s="71"/>
      <c r="C22" s="27" t="s">
        <v>202</v>
      </c>
      <c r="D22" s="72" t="s">
        <v>33</v>
      </c>
      <c r="E22" s="73"/>
      <c r="F22" s="73"/>
      <c r="G22" s="74"/>
    </row>
    <row r="23" spans="1:7" ht="41.4" x14ac:dyDescent="0.3">
      <c r="A23" s="28"/>
      <c r="B23" s="28"/>
      <c r="C23" s="29" t="s">
        <v>34</v>
      </c>
      <c r="D23" s="30" t="s">
        <v>35</v>
      </c>
      <c r="E23" s="31" t="s">
        <v>36</v>
      </c>
      <c r="F23" s="30" t="s">
        <v>37</v>
      </c>
      <c r="G23" s="32" t="s">
        <v>38</v>
      </c>
    </row>
    <row r="24" spans="1:7" ht="26.4" x14ac:dyDescent="0.3">
      <c r="A24" s="16" t="str">
        <f>$A$22</f>
        <v>2.</v>
      </c>
      <c r="B24" s="17" t="s">
        <v>39</v>
      </c>
      <c r="C24" s="18" t="s">
        <v>171</v>
      </c>
      <c r="D24" s="19"/>
      <c r="E24" s="20"/>
      <c r="F24" s="21">
        <v>5</v>
      </c>
      <c r="G24" s="22"/>
    </row>
    <row r="25" spans="1:7" ht="26.4" x14ac:dyDescent="0.3">
      <c r="A25" s="16" t="str">
        <f>$A$22</f>
        <v>2.</v>
      </c>
      <c r="B25" s="17" t="s">
        <v>40</v>
      </c>
      <c r="C25" s="18" t="s">
        <v>170</v>
      </c>
      <c r="D25" s="19"/>
      <c r="E25" s="20"/>
      <c r="F25" s="21">
        <v>5</v>
      </c>
      <c r="G25" s="22"/>
    </row>
    <row r="26" spans="1:7" x14ac:dyDescent="0.3">
      <c r="A26" s="33"/>
      <c r="B26" s="34"/>
      <c r="C26" s="35"/>
      <c r="D26" s="35"/>
      <c r="E26" s="35"/>
      <c r="F26" s="36" t="str">
        <f>CONCATENATE("KOPĒJĀ CENA par 2.pozīciju bez PVN, EUR:")</f>
        <v>KOPĒJĀ CENA par 2.pozīciju bez PVN, EUR:</v>
      </c>
      <c r="G26" s="37">
        <f>SUMPRODUCT(F24:F25,G24:G25)</f>
        <v>0</v>
      </c>
    </row>
    <row r="27" spans="1:7" x14ac:dyDescent="0.3">
      <c r="A27" s="38"/>
      <c r="B27" s="39"/>
      <c r="C27" s="40" t="s">
        <v>43</v>
      </c>
      <c r="D27" s="77" t="s">
        <v>44</v>
      </c>
      <c r="E27" s="78"/>
      <c r="F27" s="77" t="s">
        <v>45</v>
      </c>
      <c r="G27" s="78"/>
    </row>
    <row r="28" spans="1:7" x14ac:dyDescent="0.3">
      <c r="A28" s="23" t="str">
        <f t="shared" ref="A28:A57" si="0">$A$22</f>
        <v>2.</v>
      </c>
      <c r="B28" s="17">
        <v>3</v>
      </c>
      <c r="C28" s="41" t="s">
        <v>99</v>
      </c>
      <c r="D28" s="66"/>
      <c r="E28" s="67"/>
      <c r="F28" s="66"/>
      <c r="G28" s="67"/>
    </row>
    <row r="29" spans="1:7" x14ac:dyDescent="0.3">
      <c r="A29" s="23" t="str">
        <f t="shared" si="0"/>
        <v>2.</v>
      </c>
      <c r="B29" s="17" t="s">
        <v>114</v>
      </c>
      <c r="C29" s="24" t="s">
        <v>46</v>
      </c>
      <c r="D29" s="66"/>
      <c r="E29" s="67"/>
      <c r="F29" s="66"/>
      <c r="G29" s="67"/>
    </row>
    <row r="30" spans="1:7" x14ac:dyDescent="0.3">
      <c r="A30" s="23" t="str">
        <f t="shared" si="0"/>
        <v>2.</v>
      </c>
      <c r="B30" s="17" t="s">
        <v>115</v>
      </c>
      <c r="C30" s="24" t="s">
        <v>47</v>
      </c>
      <c r="D30" s="66"/>
      <c r="E30" s="67"/>
      <c r="F30" s="66"/>
      <c r="G30" s="67"/>
    </row>
    <row r="31" spans="1:7" x14ac:dyDescent="0.3">
      <c r="A31" s="23" t="str">
        <f t="shared" si="0"/>
        <v>2.</v>
      </c>
      <c r="B31" s="17" t="s">
        <v>116</v>
      </c>
      <c r="C31" s="24" t="s">
        <v>100</v>
      </c>
      <c r="D31" s="66"/>
      <c r="E31" s="67"/>
      <c r="F31" s="66"/>
      <c r="G31" s="67"/>
    </row>
    <row r="32" spans="1:7" x14ac:dyDescent="0.3">
      <c r="A32" s="23" t="str">
        <f t="shared" si="0"/>
        <v>2.</v>
      </c>
      <c r="B32" s="17" t="s">
        <v>117</v>
      </c>
      <c r="C32" s="24" t="s">
        <v>166</v>
      </c>
      <c r="D32" s="66"/>
      <c r="E32" s="67"/>
      <c r="F32" s="66"/>
      <c r="G32" s="67"/>
    </row>
    <row r="33" spans="1:7" x14ac:dyDescent="0.3">
      <c r="A33" s="23" t="str">
        <f t="shared" si="0"/>
        <v>2.</v>
      </c>
      <c r="B33" s="17" t="s">
        <v>118</v>
      </c>
      <c r="C33" s="24" t="s">
        <v>165</v>
      </c>
      <c r="D33" s="66"/>
      <c r="E33" s="67"/>
      <c r="F33" s="66"/>
      <c r="G33" s="67"/>
    </row>
    <row r="34" spans="1:7" x14ac:dyDescent="0.3">
      <c r="A34" s="23" t="str">
        <f t="shared" si="0"/>
        <v>2.</v>
      </c>
      <c r="B34" s="17" t="s">
        <v>119</v>
      </c>
      <c r="C34" s="24" t="s">
        <v>97</v>
      </c>
      <c r="D34" s="66"/>
      <c r="E34" s="67"/>
      <c r="F34" s="66"/>
      <c r="G34" s="67"/>
    </row>
    <row r="35" spans="1:7" ht="27" x14ac:dyDescent="0.3">
      <c r="A35" s="23" t="str">
        <f t="shared" si="0"/>
        <v>2.</v>
      </c>
      <c r="B35" s="17" t="s">
        <v>120</v>
      </c>
      <c r="C35" s="24" t="s">
        <v>177</v>
      </c>
      <c r="D35" s="66"/>
      <c r="E35" s="67"/>
      <c r="F35" s="66"/>
      <c r="G35" s="67"/>
    </row>
    <row r="36" spans="1:7" x14ac:dyDescent="0.3">
      <c r="A36" s="23" t="str">
        <f t="shared" si="0"/>
        <v>2.</v>
      </c>
      <c r="B36" s="17" t="s">
        <v>121</v>
      </c>
      <c r="C36" s="24" t="s">
        <v>98</v>
      </c>
      <c r="D36" s="66"/>
      <c r="E36" s="67"/>
      <c r="F36" s="66"/>
      <c r="G36" s="67"/>
    </row>
    <row r="37" spans="1:7" ht="26.4" x14ac:dyDescent="0.3">
      <c r="A37" s="23" t="str">
        <f t="shared" si="0"/>
        <v>2.</v>
      </c>
      <c r="B37" s="17" t="s">
        <v>122</v>
      </c>
      <c r="C37" s="24" t="s">
        <v>54</v>
      </c>
      <c r="D37" s="66"/>
      <c r="E37" s="67"/>
      <c r="F37" s="66"/>
      <c r="G37" s="67"/>
    </row>
    <row r="38" spans="1:7" x14ac:dyDescent="0.3">
      <c r="A38" s="23" t="str">
        <f t="shared" si="0"/>
        <v>2.</v>
      </c>
      <c r="B38" s="17" t="s">
        <v>127</v>
      </c>
      <c r="C38" s="25" t="s">
        <v>58</v>
      </c>
      <c r="D38" s="66"/>
      <c r="E38" s="67"/>
      <c r="F38" s="66"/>
      <c r="G38" s="67"/>
    </row>
    <row r="39" spans="1:7" x14ac:dyDescent="0.3">
      <c r="A39" s="23" t="str">
        <f t="shared" si="0"/>
        <v>2.</v>
      </c>
      <c r="B39" s="17" t="s">
        <v>172</v>
      </c>
      <c r="C39" s="24" t="s">
        <v>55</v>
      </c>
      <c r="D39" s="66"/>
      <c r="E39" s="67"/>
      <c r="F39" s="66"/>
      <c r="G39" s="67"/>
    </row>
    <row r="40" spans="1:7" x14ac:dyDescent="0.3">
      <c r="A40" s="23" t="str">
        <f t="shared" si="0"/>
        <v>2.</v>
      </c>
      <c r="B40" s="17">
        <v>4</v>
      </c>
      <c r="C40" s="41" t="s">
        <v>169</v>
      </c>
      <c r="D40" s="66"/>
      <c r="E40" s="67"/>
      <c r="F40" s="66"/>
      <c r="G40" s="67"/>
    </row>
    <row r="41" spans="1:7" x14ac:dyDescent="0.3">
      <c r="A41" s="23" t="str">
        <f t="shared" si="0"/>
        <v>2.</v>
      </c>
      <c r="B41" s="17" t="s">
        <v>129</v>
      </c>
      <c r="C41" s="24" t="s">
        <v>46</v>
      </c>
      <c r="D41" s="66"/>
      <c r="E41" s="67"/>
      <c r="F41" s="66"/>
      <c r="G41" s="67"/>
    </row>
    <row r="42" spans="1:7" x14ac:dyDescent="0.3">
      <c r="A42" s="23" t="str">
        <f t="shared" si="0"/>
        <v>2.</v>
      </c>
      <c r="B42" s="17" t="s">
        <v>134</v>
      </c>
      <c r="C42" s="24" t="s">
        <v>47</v>
      </c>
      <c r="D42" s="66"/>
      <c r="E42" s="67"/>
      <c r="F42" s="66"/>
      <c r="G42" s="67"/>
    </row>
    <row r="43" spans="1:7" x14ac:dyDescent="0.3">
      <c r="A43" s="23" t="str">
        <f t="shared" si="0"/>
        <v>2.</v>
      </c>
      <c r="B43" s="17" t="s">
        <v>135</v>
      </c>
      <c r="C43" s="24" t="s">
        <v>48</v>
      </c>
      <c r="D43" s="66"/>
      <c r="E43" s="67"/>
      <c r="F43" s="66"/>
      <c r="G43" s="67"/>
    </row>
    <row r="44" spans="1:7" x14ac:dyDescent="0.3">
      <c r="A44" s="23" t="str">
        <f t="shared" si="0"/>
        <v>2.</v>
      </c>
      <c r="B44" s="17" t="s">
        <v>136</v>
      </c>
      <c r="C44" s="24" t="s">
        <v>49</v>
      </c>
      <c r="D44" s="66"/>
      <c r="E44" s="67"/>
      <c r="F44" s="66"/>
      <c r="G44" s="67"/>
    </row>
    <row r="45" spans="1:7" x14ac:dyDescent="0.3">
      <c r="A45" s="23" t="str">
        <f t="shared" si="0"/>
        <v>2.</v>
      </c>
      <c r="B45" s="17" t="s">
        <v>137</v>
      </c>
      <c r="C45" s="24" t="s">
        <v>50</v>
      </c>
      <c r="D45" s="66"/>
      <c r="E45" s="67"/>
      <c r="F45" s="66"/>
      <c r="G45" s="67"/>
    </row>
    <row r="46" spans="1:7" ht="27" x14ac:dyDescent="0.3">
      <c r="A46" s="23" t="str">
        <f t="shared" si="0"/>
        <v>2.</v>
      </c>
      <c r="B46" s="17" t="s">
        <v>138</v>
      </c>
      <c r="C46" s="24" t="s">
        <v>51</v>
      </c>
      <c r="D46" s="66"/>
      <c r="E46" s="67"/>
      <c r="F46" s="66"/>
      <c r="G46" s="67"/>
    </row>
    <row r="47" spans="1:7" x14ac:dyDescent="0.3">
      <c r="A47" s="23" t="str">
        <f t="shared" si="0"/>
        <v>2.</v>
      </c>
      <c r="B47" s="17" t="s">
        <v>139</v>
      </c>
      <c r="C47" s="24" t="s">
        <v>52</v>
      </c>
      <c r="D47" s="66"/>
      <c r="E47" s="67"/>
      <c r="F47" s="66"/>
      <c r="G47" s="67"/>
    </row>
    <row r="48" spans="1:7" x14ac:dyDescent="0.3">
      <c r="A48" s="23" t="str">
        <f t="shared" si="0"/>
        <v>2.</v>
      </c>
      <c r="B48" s="17" t="s">
        <v>140</v>
      </c>
      <c r="C48" s="24" t="s">
        <v>53</v>
      </c>
      <c r="D48" s="66"/>
      <c r="E48" s="67"/>
      <c r="F48" s="66"/>
      <c r="G48" s="67"/>
    </row>
    <row r="49" spans="1:7" ht="26.4" x14ac:dyDescent="0.3">
      <c r="A49" s="23" t="str">
        <f t="shared" si="0"/>
        <v>2.</v>
      </c>
      <c r="B49" s="17" t="s">
        <v>141</v>
      </c>
      <c r="C49" s="24" t="s">
        <v>54</v>
      </c>
      <c r="D49" s="66"/>
      <c r="E49" s="67"/>
      <c r="F49" s="66"/>
      <c r="G49" s="67"/>
    </row>
    <row r="50" spans="1:7" x14ac:dyDescent="0.3">
      <c r="A50" s="23" t="str">
        <f t="shared" si="0"/>
        <v>2.</v>
      </c>
      <c r="B50" s="17" t="s">
        <v>142</v>
      </c>
      <c r="C50" s="25" t="s">
        <v>58</v>
      </c>
      <c r="D50" s="66"/>
      <c r="E50" s="67"/>
      <c r="F50" s="66"/>
      <c r="G50" s="67"/>
    </row>
    <row r="51" spans="1:7" x14ac:dyDescent="0.3">
      <c r="A51" s="23" t="str">
        <f t="shared" si="0"/>
        <v>2.</v>
      </c>
      <c r="B51" s="17" t="s">
        <v>143</v>
      </c>
      <c r="C51" s="24" t="s">
        <v>55</v>
      </c>
      <c r="D51" s="66"/>
      <c r="E51" s="67"/>
      <c r="F51" s="66"/>
      <c r="G51" s="67"/>
    </row>
    <row r="52" spans="1:7" ht="79.2" x14ac:dyDescent="0.3">
      <c r="A52" s="23" t="str">
        <f t="shared" si="0"/>
        <v>2.</v>
      </c>
      <c r="B52" s="17">
        <v>5</v>
      </c>
      <c r="C52" s="25" t="s">
        <v>56</v>
      </c>
      <c r="D52" s="66"/>
      <c r="E52" s="67"/>
      <c r="F52" s="66"/>
      <c r="G52" s="67"/>
    </row>
    <row r="53" spans="1:7" x14ac:dyDescent="0.3">
      <c r="A53" s="23" t="str">
        <f t="shared" si="0"/>
        <v>2.</v>
      </c>
      <c r="B53" s="17">
        <v>6</v>
      </c>
      <c r="C53" s="42" t="s">
        <v>168</v>
      </c>
      <c r="D53" s="66"/>
      <c r="E53" s="67"/>
      <c r="F53" s="66"/>
      <c r="G53" s="67"/>
    </row>
    <row r="54" spans="1:7" ht="26.4" x14ac:dyDescent="0.3">
      <c r="A54" s="23" t="str">
        <f t="shared" si="0"/>
        <v>2.</v>
      </c>
      <c r="B54" s="17" t="s">
        <v>173</v>
      </c>
      <c r="C54" s="25" t="s">
        <v>59</v>
      </c>
      <c r="D54" s="66"/>
      <c r="E54" s="67"/>
      <c r="F54" s="66"/>
      <c r="G54" s="67"/>
    </row>
    <row r="55" spans="1:7" x14ac:dyDescent="0.3">
      <c r="A55" s="23" t="str">
        <f t="shared" si="0"/>
        <v>2.</v>
      </c>
      <c r="B55" s="17" t="s">
        <v>174</v>
      </c>
      <c r="C55" s="25" t="s">
        <v>60</v>
      </c>
      <c r="D55" s="66"/>
      <c r="E55" s="67"/>
      <c r="F55" s="66"/>
      <c r="G55" s="67"/>
    </row>
    <row r="56" spans="1:7" x14ac:dyDescent="0.3">
      <c r="A56" s="23" t="str">
        <f t="shared" si="0"/>
        <v>2.</v>
      </c>
      <c r="B56" s="17" t="s">
        <v>175</v>
      </c>
      <c r="C56" s="25" t="s">
        <v>61</v>
      </c>
      <c r="D56" s="66"/>
      <c r="E56" s="67"/>
      <c r="F56" s="66"/>
      <c r="G56" s="67"/>
    </row>
    <row r="57" spans="1:7" ht="26.4" x14ac:dyDescent="0.3">
      <c r="A57" s="23" t="str">
        <f t="shared" si="0"/>
        <v>2.</v>
      </c>
      <c r="B57" s="17" t="s">
        <v>176</v>
      </c>
      <c r="C57" s="25" t="s">
        <v>167</v>
      </c>
      <c r="D57" s="66"/>
      <c r="E57" s="67"/>
      <c r="F57" s="66"/>
      <c r="G57" s="67"/>
    </row>
  </sheetData>
  <mergeCells count="96">
    <mergeCell ref="D29:E29"/>
    <mergeCell ref="F29:G29"/>
    <mergeCell ref="D57:E57"/>
    <mergeCell ref="F57:G57"/>
    <mergeCell ref="D43:E43"/>
    <mergeCell ref="F43:G43"/>
    <mergeCell ref="D44:E44"/>
    <mergeCell ref="F44:G44"/>
    <mergeCell ref="D45:E45"/>
    <mergeCell ref="F45:G45"/>
    <mergeCell ref="D46:E46"/>
    <mergeCell ref="F46:G46"/>
    <mergeCell ref="D47:E47"/>
    <mergeCell ref="F47:G47"/>
    <mergeCell ref="D48:E48"/>
    <mergeCell ref="F48:G48"/>
    <mergeCell ref="D50:E50"/>
    <mergeCell ref="F50:G50"/>
    <mergeCell ref="D49:E49"/>
    <mergeCell ref="F49:G49"/>
    <mergeCell ref="D56:E56"/>
    <mergeCell ref="F56:G56"/>
    <mergeCell ref="D52:E52"/>
    <mergeCell ref="F52:G52"/>
    <mergeCell ref="D53:E53"/>
    <mergeCell ref="F53:G53"/>
    <mergeCell ref="D54:E54"/>
    <mergeCell ref="F54:G54"/>
    <mergeCell ref="D55:E55"/>
    <mergeCell ref="F55:G55"/>
    <mergeCell ref="D51:E51"/>
    <mergeCell ref="F51:G51"/>
    <mergeCell ref="D41:E41"/>
    <mergeCell ref="F41:G41"/>
    <mergeCell ref="D42:E42"/>
    <mergeCell ref="F42:G42"/>
    <mergeCell ref="D37:E37"/>
    <mergeCell ref="F37:G37"/>
    <mergeCell ref="D38:E38"/>
    <mergeCell ref="F38:G38"/>
    <mergeCell ref="D39:E39"/>
    <mergeCell ref="F39:G39"/>
    <mergeCell ref="D40:E40"/>
    <mergeCell ref="F40:G40"/>
    <mergeCell ref="D34:E34"/>
    <mergeCell ref="F34:G34"/>
    <mergeCell ref="D35:E35"/>
    <mergeCell ref="F35:G35"/>
    <mergeCell ref="D36:E36"/>
    <mergeCell ref="F36:G36"/>
    <mergeCell ref="D32:E32"/>
    <mergeCell ref="F32:G32"/>
    <mergeCell ref="D33:E33"/>
    <mergeCell ref="F33:G33"/>
    <mergeCell ref="D30:E30"/>
    <mergeCell ref="F30:G30"/>
    <mergeCell ref="D31:E31"/>
    <mergeCell ref="F31:G31"/>
    <mergeCell ref="D28:E28"/>
    <mergeCell ref="F28:G28"/>
    <mergeCell ref="A18:B18"/>
    <mergeCell ref="C18:F18"/>
    <mergeCell ref="A19:B19"/>
    <mergeCell ref="C19:F19"/>
    <mergeCell ref="A20:B20"/>
    <mergeCell ref="C20:F20"/>
    <mergeCell ref="B21:G21"/>
    <mergeCell ref="A22:B22"/>
    <mergeCell ref="D22:G22"/>
    <mergeCell ref="D27:E27"/>
    <mergeCell ref="F27:G27"/>
    <mergeCell ref="A15:B15"/>
    <mergeCell ref="C15:F15"/>
    <mergeCell ref="A16:B16"/>
    <mergeCell ref="C16:F16"/>
    <mergeCell ref="A17:B17"/>
    <mergeCell ref="C17:F17"/>
    <mergeCell ref="A12:B12"/>
    <mergeCell ref="C12:F12"/>
    <mergeCell ref="A13:B13"/>
    <mergeCell ref="C13:F13"/>
    <mergeCell ref="A14:B14"/>
    <mergeCell ref="C14:F14"/>
    <mergeCell ref="A9:B9"/>
    <mergeCell ref="C9:F9"/>
    <mergeCell ref="A10:B10"/>
    <mergeCell ref="C10:F10"/>
    <mergeCell ref="A11:B11"/>
    <mergeCell ref="C11:F11"/>
    <mergeCell ref="A8:B8"/>
    <mergeCell ref="C8:F8"/>
    <mergeCell ref="D1:G1"/>
    <mergeCell ref="A2:G2"/>
    <mergeCell ref="A3:G3"/>
    <mergeCell ref="A4:G4"/>
    <mergeCell ref="A5:G5"/>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57BC6-1E57-448F-934C-D991EFA88710}">
  <dimension ref="A1:G54"/>
  <sheetViews>
    <sheetView zoomScale="85" zoomScaleNormal="85" workbookViewId="0">
      <selection activeCell="C12" sqref="C12:F12"/>
    </sheetView>
  </sheetViews>
  <sheetFormatPr defaultColWidth="9.109375" defaultRowHeight="14.4" x14ac:dyDescent="0.3"/>
  <cols>
    <col min="1" max="2" width="4.88671875" customWidth="1"/>
    <col min="3" max="3" width="55.44140625" customWidth="1"/>
    <col min="4" max="4" width="35.6640625" customWidth="1"/>
    <col min="5" max="7" width="16.6640625" customWidth="1"/>
  </cols>
  <sheetData>
    <row r="1" spans="1:7" s="8" customFormat="1" ht="46.5" customHeight="1" x14ac:dyDescent="0.25">
      <c r="A1" s="5"/>
      <c r="B1" s="6"/>
      <c r="C1" s="7"/>
      <c r="D1" s="54" t="s">
        <v>216</v>
      </c>
      <c r="E1" s="54"/>
      <c r="F1" s="54"/>
      <c r="G1" s="54"/>
    </row>
    <row r="2" spans="1:7" s="8" customFormat="1" ht="15.75" customHeight="1" x14ac:dyDescent="0.25">
      <c r="A2" s="64" t="s">
        <v>3</v>
      </c>
      <c r="B2" s="64"/>
      <c r="C2" s="64"/>
      <c r="D2" s="64"/>
      <c r="E2" s="64"/>
      <c r="F2" s="64"/>
      <c r="G2" s="64"/>
    </row>
    <row r="3" spans="1:7" s="8" customFormat="1" ht="15.75" customHeight="1" x14ac:dyDescent="0.25">
      <c r="A3" s="65" t="s">
        <v>104</v>
      </c>
      <c r="B3" s="65"/>
      <c r="C3" s="65"/>
      <c r="D3" s="65"/>
      <c r="E3" s="65"/>
      <c r="F3" s="65"/>
      <c r="G3" s="65"/>
    </row>
    <row r="4" spans="1:7" s="8" customFormat="1" ht="15.75" customHeight="1" x14ac:dyDescent="0.25">
      <c r="A4" s="65" t="s">
        <v>217</v>
      </c>
      <c r="B4" s="65"/>
      <c r="C4" s="65"/>
      <c r="D4" s="65"/>
      <c r="E4" s="65"/>
      <c r="F4" s="65"/>
      <c r="G4" s="65"/>
    </row>
    <row r="5" spans="1:7" s="8" customFormat="1" ht="15.75" customHeight="1" x14ac:dyDescent="0.25">
      <c r="A5" s="65" t="str">
        <f>CONCATENATE("",A22,"pozīcija ",C22," ")</f>
        <v xml:space="preserve">3.pozīcija Ierobežota lietošnas laika digitālie lokanie cistoskopi un ureterorenoskopi ar kompaktu videosistēmu </v>
      </c>
      <c r="B5" s="65"/>
      <c r="C5" s="65"/>
      <c r="D5" s="65"/>
      <c r="E5" s="65"/>
      <c r="F5" s="65"/>
      <c r="G5" s="65"/>
    </row>
    <row r="6" spans="1:7" s="8" customFormat="1" ht="31.2" x14ac:dyDescent="0.25">
      <c r="A6" s="5"/>
      <c r="B6" s="9"/>
      <c r="C6" s="47" t="s">
        <v>229</v>
      </c>
      <c r="D6" s="9"/>
      <c r="E6" s="9"/>
      <c r="F6" s="9"/>
      <c r="G6" s="10"/>
    </row>
    <row r="7" spans="1:7" s="8" customFormat="1" ht="16.2" x14ac:dyDescent="0.35">
      <c r="A7" s="11" t="s">
        <v>4</v>
      </c>
      <c r="B7" s="12"/>
      <c r="C7" s="12"/>
      <c r="D7" s="12"/>
      <c r="E7" s="12"/>
      <c r="F7" s="12"/>
      <c r="G7" s="13" t="s">
        <v>5</v>
      </c>
    </row>
    <row r="8" spans="1:7" s="8" customFormat="1" ht="27" customHeight="1" x14ac:dyDescent="0.25">
      <c r="A8" s="57" t="s">
        <v>6</v>
      </c>
      <c r="B8" s="58"/>
      <c r="C8" s="59" t="s">
        <v>7</v>
      </c>
      <c r="D8" s="60"/>
      <c r="E8" s="60"/>
      <c r="F8" s="61"/>
      <c r="G8" s="14"/>
    </row>
    <row r="9" spans="1:7" s="8" customFormat="1" ht="15" customHeight="1" x14ac:dyDescent="0.25">
      <c r="A9" s="57" t="s">
        <v>8</v>
      </c>
      <c r="B9" s="58"/>
      <c r="C9" s="59" t="s">
        <v>9</v>
      </c>
      <c r="D9" s="60"/>
      <c r="E9" s="60"/>
      <c r="F9" s="61"/>
      <c r="G9" s="14"/>
    </row>
    <row r="10" spans="1:7" s="8" customFormat="1" ht="42" customHeight="1" x14ac:dyDescent="0.25">
      <c r="A10" s="62" t="s">
        <v>10</v>
      </c>
      <c r="B10" s="63"/>
      <c r="C10" s="59" t="s">
        <v>11</v>
      </c>
      <c r="D10" s="60"/>
      <c r="E10" s="60"/>
      <c r="F10" s="61"/>
      <c r="G10" s="15"/>
    </row>
    <row r="11" spans="1:7" s="8" customFormat="1" ht="15" customHeight="1" x14ac:dyDescent="0.25">
      <c r="A11" s="57" t="s">
        <v>12</v>
      </c>
      <c r="B11" s="58"/>
      <c r="C11" s="59" t="s">
        <v>13</v>
      </c>
      <c r="D11" s="60"/>
      <c r="E11" s="60"/>
      <c r="F11" s="61"/>
      <c r="G11" s="15"/>
    </row>
    <row r="12" spans="1:7" s="8" customFormat="1" ht="42.75" customHeight="1" x14ac:dyDescent="0.25">
      <c r="A12" s="57" t="s">
        <v>14</v>
      </c>
      <c r="B12" s="58"/>
      <c r="C12" s="59" t="s">
        <v>15</v>
      </c>
      <c r="D12" s="60"/>
      <c r="E12" s="60"/>
      <c r="F12" s="61"/>
      <c r="G12" s="15"/>
    </row>
    <row r="13" spans="1:7" s="8" customFormat="1" ht="30" customHeight="1" x14ac:dyDescent="0.25">
      <c r="A13" s="57" t="s">
        <v>16</v>
      </c>
      <c r="B13" s="58"/>
      <c r="C13" s="59" t="s">
        <v>17</v>
      </c>
      <c r="D13" s="60"/>
      <c r="E13" s="60"/>
      <c r="F13" s="61"/>
      <c r="G13" s="14"/>
    </row>
    <row r="14" spans="1:7" s="8" customFormat="1" ht="40.5" customHeight="1" x14ac:dyDescent="0.25">
      <c r="A14" s="57" t="s">
        <v>18</v>
      </c>
      <c r="B14" s="58"/>
      <c r="C14" s="59" t="s">
        <v>19</v>
      </c>
      <c r="D14" s="60"/>
      <c r="E14" s="60"/>
      <c r="F14" s="61"/>
      <c r="G14" s="15"/>
    </row>
    <row r="15" spans="1:7" s="8" customFormat="1" ht="39.75" customHeight="1" x14ac:dyDescent="0.25">
      <c r="A15" s="57" t="s">
        <v>20</v>
      </c>
      <c r="B15" s="58"/>
      <c r="C15" s="59" t="s">
        <v>21</v>
      </c>
      <c r="D15" s="60"/>
      <c r="E15" s="60"/>
      <c r="F15" s="61"/>
      <c r="G15" s="14"/>
    </row>
    <row r="16" spans="1:7" s="8" customFormat="1" ht="27.75" customHeight="1" x14ac:dyDescent="0.25">
      <c r="A16" s="57" t="s">
        <v>22</v>
      </c>
      <c r="B16" s="58"/>
      <c r="C16" s="59" t="s">
        <v>23</v>
      </c>
      <c r="D16" s="60"/>
      <c r="E16" s="60"/>
      <c r="F16" s="61"/>
      <c r="G16" s="15"/>
    </row>
    <row r="17" spans="1:7" s="8" customFormat="1" ht="15" customHeight="1" x14ac:dyDescent="0.25">
      <c r="A17" s="57" t="s">
        <v>24</v>
      </c>
      <c r="B17" s="58"/>
      <c r="C17" s="59" t="s">
        <v>25</v>
      </c>
      <c r="D17" s="60"/>
      <c r="E17" s="60"/>
      <c r="F17" s="61"/>
      <c r="G17" s="15"/>
    </row>
    <row r="18" spans="1:7" s="8" customFormat="1" ht="40.950000000000003" customHeight="1" x14ac:dyDescent="0.25">
      <c r="A18" s="57" t="s">
        <v>26</v>
      </c>
      <c r="B18" s="58"/>
      <c r="C18" s="59" t="s">
        <v>27</v>
      </c>
      <c r="D18" s="60"/>
      <c r="E18" s="60"/>
      <c r="F18" s="61"/>
      <c r="G18" s="14"/>
    </row>
    <row r="19" spans="1:7" s="8" customFormat="1" ht="14.25" customHeight="1" x14ac:dyDescent="0.25">
      <c r="A19" s="57" t="s">
        <v>28</v>
      </c>
      <c r="B19" s="58"/>
      <c r="C19" s="59" t="s">
        <v>29</v>
      </c>
      <c r="D19" s="60"/>
      <c r="E19" s="60"/>
      <c r="F19" s="61"/>
      <c r="G19" s="14"/>
    </row>
    <row r="20" spans="1:7" s="8" customFormat="1" ht="14.25" customHeight="1" x14ac:dyDescent="0.25">
      <c r="A20" s="57" t="s">
        <v>30</v>
      </c>
      <c r="B20" s="58"/>
      <c r="C20" s="59" t="s">
        <v>31</v>
      </c>
      <c r="D20" s="60"/>
      <c r="E20" s="60"/>
      <c r="F20" s="61"/>
      <c r="G20" s="14"/>
    </row>
    <row r="21" spans="1:7" s="8" customFormat="1" ht="16.2" x14ac:dyDescent="0.35">
      <c r="A21" s="5"/>
      <c r="B21" s="68"/>
      <c r="C21" s="69"/>
      <c r="D21" s="69"/>
      <c r="E21" s="69"/>
      <c r="F21" s="69"/>
      <c r="G21" s="69"/>
    </row>
    <row r="22" spans="1:7" ht="31.2" x14ac:dyDescent="0.3">
      <c r="A22" s="70" t="s">
        <v>63</v>
      </c>
      <c r="B22" s="71"/>
      <c r="C22" s="27" t="s">
        <v>218</v>
      </c>
      <c r="D22" s="72" t="s">
        <v>33</v>
      </c>
      <c r="E22" s="73"/>
      <c r="F22" s="73"/>
      <c r="G22" s="74"/>
    </row>
    <row r="23" spans="1:7" ht="41.4" x14ac:dyDescent="0.3">
      <c r="A23" s="28"/>
      <c r="B23" s="28"/>
      <c r="C23" s="29" t="s">
        <v>34</v>
      </c>
      <c r="D23" s="30" t="s">
        <v>35</v>
      </c>
      <c r="E23" s="31" t="s">
        <v>36</v>
      </c>
      <c r="F23" s="30" t="s">
        <v>37</v>
      </c>
      <c r="G23" s="32" t="s">
        <v>38</v>
      </c>
    </row>
    <row r="24" spans="1:7" x14ac:dyDescent="0.3">
      <c r="A24" s="16" t="str">
        <f>$A$22</f>
        <v>3.</v>
      </c>
      <c r="B24" s="17" t="s">
        <v>39</v>
      </c>
      <c r="C24" s="18" t="s">
        <v>219</v>
      </c>
      <c r="D24" s="19"/>
      <c r="E24" s="20"/>
      <c r="F24" s="21">
        <v>5</v>
      </c>
      <c r="G24" s="22"/>
    </row>
    <row r="25" spans="1:7" x14ac:dyDescent="0.3">
      <c r="A25" s="16" t="str">
        <f>$A$22</f>
        <v>3.</v>
      </c>
      <c r="B25" s="17" t="s">
        <v>40</v>
      </c>
      <c r="C25" s="18" t="s">
        <v>220</v>
      </c>
      <c r="D25" s="19"/>
      <c r="E25" s="20"/>
      <c r="F25" s="21">
        <v>5</v>
      </c>
      <c r="G25" s="22"/>
    </row>
    <row r="26" spans="1:7" x14ac:dyDescent="0.3">
      <c r="A26" s="33"/>
      <c r="B26" s="34"/>
      <c r="C26" s="35"/>
      <c r="D26" s="35"/>
      <c r="E26" s="35"/>
      <c r="F26" s="36" t="str">
        <f>CONCATENATE("KOPĒJĀ CENA par 3.pozīciju bez PVN, EUR:")</f>
        <v>KOPĒJĀ CENA par 3.pozīciju bez PVN, EUR:</v>
      </c>
      <c r="G26" s="37">
        <f>SUMPRODUCT(F24:F25,G24:G25)</f>
        <v>0</v>
      </c>
    </row>
    <row r="27" spans="1:7" x14ac:dyDescent="0.3">
      <c r="A27" s="38"/>
      <c r="B27" s="39"/>
      <c r="C27" s="40" t="s">
        <v>43</v>
      </c>
      <c r="D27" s="77" t="s">
        <v>44</v>
      </c>
      <c r="E27" s="78"/>
      <c r="F27" s="77" t="s">
        <v>45</v>
      </c>
      <c r="G27" s="78"/>
    </row>
    <row r="28" spans="1:7" x14ac:dyDescent="0.3">
      <c r="A28" s="45" t="str">
        <f t="shared" ref="A28:A47" si="0">$A$22</f>
        <v>3.</v>
      </c>
      <c r="B28" s="46">
        <v>3</v>
      </c>
      <c r="C28" s="41" t="s">
        <v>162</v>
      </c>
      <c r="D28" s="66"/>
      <c r="E28" s="67"/>
      <c r="F28" s="66"/>
      <c r="G28" s="67"/>
    </row>
    <row r="29" spans="1:7" x14ac:dyDescent="0.3">
      <c r="A29" s="23" t="str">
        <f t="shared" si="0"/>
        <v>3.</v>
      </c>
      <c r="B29" s="17" t="s">
        <v>114</v>
      </c>
      <c r="C29" s="24" t="s">
        <v>159</v>
      </c>
      <c r="D29" s="66"/>
      <c r="E29" s="67"/>
      <c r="F29" s="66"/>
      <c r="G29" s="67"/>
    </row>
    <row r="30" spans="1:7" x14ac:dyDescent="0.3">
      <c r="A30" s="23" t="str">
        <f t="shared" si="0"/>
        <v>3.</v>
      </c>
      <c r="B30" s="17" t="s">
        <v>115</v>
      </c>
      <c r="C30" s="24" t="s">
        <v>107</v>
      </c>
      <c r="D30" s="66"/>
      <c r="E30" s="67"/>
      <c r="F30" s="66"/>
      <c r="G30" s="67"/>
    </row>
    <row r="31" spans="1:7" x14ac:dyDescent="0.3">
      <c r="A31" s="23" t="str">
        <f t="shared" si="0"/>
        <v>3.</v>
      </c>
      <c r="B31" s="17" t="s">
        <v>116</v>
      </c>
      <c r="C31" s="24" t="s">
        <v>207</v>
      </c>
      <c r="D31" s="66"/>
      <c r="E31" s="67"/>
      <c r="F31" s="66"/>
      <c r="G31" s="67"/>
    </row>
    <row r="32" spans="1:7" ht="26.4" x14ac:dyDescent="0.3">
      <c r="A32" s="23" t="str">
        <f t="shared" si="0"/>
        <v>3.</v>
      </c>
      <c r="B32" s="17" t="s">
        <v>117</v>
      </c>
      <c r="C32" s="24" t="s">
        <v>221</v>
      </c>
      <c r="D32" s="66"/>
      <c r="E32" s="67"/>
      <c r="F32" s="66"/>
      <c r="G32" s="67"/>
    </row>
    <row r="33" spans="1:7" x14ac:dyDescent="0.3">
      <c r="A33" s="23" t="str">
        <f t="shared" si="0"/>
        <v>3.</v>
      </c>
      <c r="B33" s="17" t="s">
        <v>118</v>
      </c>
      <c r="C33" s="24" t="s">
        <v>208</v>
      </c>
      <c r="D33" s="66"/>
      <c r="E33" s="67"/>
      <c r="F33" s="66"/>
      <c r="G33" s="67"/>
    </row>
    <row r="34" spans="1:7" ht="27" x14ac:dyDescent="0.3">
      <c r="A34" s="23" t="str">
        <f t="shared" si="0"/>
        <v>3.</v>
      </c>
      <c r="B34" s="17" t="s">
        <v>119</v>
      </c>
      <c r="C34" s="24" t="s">
        <v>161</v>
      </c>
      <c r="D34" s="66"/>
      <c r="E34" s="67"/>
      <c r="F34" s="66"/>
      <c r="G34" s="67"/>
    </row>
    <row r="35" spans="1:7" x14ac:dyDescent="0.3">
      <c r="A35" s="23" t="str">
        <f t="shared" si="0"/>
        <v>3.</v>
      </c>
      <c r="B35" s="17" t="s">
        <v>120</v>
      </c>
      <c r="C35" s="24" t="s">
        <v>98</v>
      </c>
      <c r="D35" s="66"/>
      <c r="E35" s="67"/>
      <c r="F35" s="66"/>
      <c r="G35" s="67"/>
    </row>
    <row r="36" spans="1:7" ht="26.4" x14ac:dyDescent="0.3">
      <c r="A36" s="23" t="str">
        <f t="shared" si="0"/>
        <v>3.</v>
      </c>
      <c r="B36" s="17" t="s">
        <v>121</v>
      </c>
      <c r="C36" s="24" t="s">
        <v>185</v>
      </c>
      <c r="D36" s="66"/>
      <c r="E36" s="67"/>
      <c r="F36" s="66"/>
      <c r="G36" s="67"/>
    </row>
    <row r="37" spans="1:7" x14ac:dyDescent="0.3">
      <c r="A37" s="23" t="str">
        <f t="shared" si="0"/>
        <v>3.</v>
      </c>
      <c r="B37" s="17" t="s">
        <v>122</v>
      </c>
      <c r="C37" s="24" t="s">
        <v>212</v>
      </c>
      <c r="D37" s="66"/>
      <c r="E37" s="67"/>
      <c r="F37" s="66"/>
      <c r="G37" s="67"/>
    </row>
    <row r="38" spans="1:7" x14ac:dyDescent="0.3">
      <c r="A38" s="45" t="str">
        <f t="shared" si="0"/>
        <v>3.</v>
      </c>
      <c r="B38" s="46">
        <v>4</v>
      </c>
      <c r="C38" s="41" t="s">
        <v>206</v>
      </c>
      <c r="D38" s="66"/>
      <c r="E38" s="67"/>
      <c r="F38" s="66"/>
      <c r="G38" s="67"/>
    </row>
    <row r="39" spans="1:7" x14ac:dyDescent="0.3">
      <c r="A39" s="23" t="str">
        <f t="shared" si="0"/>
        <v>3.</v>
      </c>
      <c r="B39" s="43" t="s">
        <v>129</v>
      </c>
      <c r="C39" s="24" t="s">
        <v>159</v>
      </c>
      <c r="D39" s="66"/>
      <c r="E39" s="67"/>
      <c r="F39" s="66"/>
      <c r="G39" s="67"/>
    </row>
    <row r="40" spans="1:7" x14ac:dyDescent="0.3">
      <c r="A40" s="23" t="str">
        <f t="shared" si="0"/>
        <v>3.</v>
      </c>
      <c r="B40" s="43" t="s">
        <v>134</v>
      </c>
      <c r="C40" s="24" t="s">
        <v>107</v>
      </c>
      <c r="D40" s="66"/>
      <c r="E40" s="67"/>
      <c r="F40" s="66"/>
      <c r="G40" s="67"/>
    </row>
    <row r="41" spans="1:7" x14ac:dyDescent="0.3">
      <c r="A41" s="23" t="str">
        <f t="shared" si="0"/>
        <v>3.</v>
      </c>
      <c r="B41" s="43" t="s">
        <v>135</v>
      </c>
      <c r="C41" s="24" t="s">
        <v>209</v>
      </c>
      <c r="D41" s="66"/>
      <c r="E41" s="67"/>
      <c r="F41" s="66"/>
      <c r="G41" s="67"/>
    </row>
    <row r="42" spans="1:7" ht="26.4" x14ac:dyDescent="0.3">
      <c r="A42" s="23" t="str">
        <f t="shared" si="0"/>
        <v>3.</v>
      </c>
      <c r="B42" s="43" t="s">
        <v>136</v>
      </c>
      <c r="C42" s="24" t="s">
        <v>222</v>
      </c>
      <c r="D42" s="66"/>
      <c r="E42" s="67"/>
      <c r="F42" s="66"/>
      <c r="G42" s="67"/>
    </row>
    <row r="43" spans="1:7" x14ac:dyDescent="0.3">
      <c r="A43" s="23" t="str">
        <f t="shared" si="0"/>
        <v>3.</v>
      </c>
      <c r="B43" s="43" t="s">
        <v>137</v>
      </c>
      <c r="C43" s="24" t="s">
        <v>182</v>
      </c>
      <c r="D43" s="66"/>
      <c r="E43" s="67"/>
      <c r="F43" s="66"/>
      <c r="G43" s="67"/>
    </row>
    <row r="44" spans="1:7" ht="27" x14ac:dyDescent="0.3">
      <c r="A44" s="23" t="str">
        <f t="shared" si="0"/>
        <v>3.</v>
      </c>
      <c r="B44" s="43" t="s">
        <v>138</v>
      </c>
      <c r="C44" s="24" t="s">
        <v>210</v>
      </c>
      <c r="D44" s="66"/>
      <c r="E44" s="67"/>
      <c r="F44" s="66"/>
      <c r="G44" s="67"/>
    </row>
    <row r="45" spans="1:7" x14ac:dyDescent="0.3">
      <c r="A45" s="23" t="str">
        <f t="shared" si="0"/>
        <v>3.</v>
      </c>
      <c r="B45" s="43" t="s">
        <v>139</v>
      </c>
      <c r="C45" s="24" t="s">
        <v>52</v>
      </c>
      <c r="D45" s="66"/>
      <c r="E45" s="67"/>
      <c r="F45" s="66"/>
      <c r="G45" s="67"/>
    </row>
    <row r="46" spans="1:7" ht="26.4" x14ac:dyDescent="0.3">
      <c r="A46" s="23" t="str">
        <f t="shared" si="0"/>
        <v>3.</v>
      </c>
      <c r="B46" s="43" t="s">
        <v>140</v>
      </c>
      <c r="C46" s="24" t="s">
        <v>185</v>
      </c>
      <c r="D46" s="66"/>
      <c r="E46" s="67"/>
      <c r="F46" s="66"/>
      <c r="G46" s="67"/>
    </row>
    <row r="47" spans="1:7" x14ac:dyDescent="0.3">
      <c r="A47" s="23" t="str">
        <f t="shared" si="0"/>
        <v>3.</v>
      </c>
      <c r="B47" s="43" t="s">
        <v>141</v>
      </c>
      <c r="C47" s="24" t="s">
        <v>212</v>
      </c>
      <c r="D47" s="66"/>
      <c r="E47" s="67"/>
      <c r="F47" s="66"/>
      <c r="G47" s="67"/>
    </row>
    <row r="48" spans="1:7" ht="79.2" x14ac:dyDescent="0.3">
      <c r="A48" s="23" t="str">
        <f t="shared" ref="A48:A54" si="1">$A$22</f>
        <v>3.</v>
      </c>
      <c r="B48" s="17">
        <v>5</v>
      </c>
      <c r="C48" s="25" t="s">
        <v>56</v>
      </c>
      <c r="D48" s="66"/>
      <c r="E48" s="67"/>
      <c r="F48" s="66"/>
      <c r="G48" s="67"/>
    </row>
    <row r="49" spans="1:7" x14ac:dyDescent="0.3">
      <c r="A49" s="23" t="str">
        <f t="shared" si="1"/>
        <v>3.</v>
      </c>
      <c r="B49" s="17">
        <v>6</v>
      </c>
      <c r="C49" s="42" t="s">
        <v>203</v>
      </c>
      <c r="D49" s="66"/>
      <c r="E49" s="67"/>
      <c r="F49" s="66"/>
      <c r="G49" s="67"/>
    </row>
    <row r="50" spans="1:7" ht="26.4" x14ac:dyDescent="0.3">
      <c r="A50" s="23" t="str">
        <f t="shared" si="1"/>
        <v>3.</v>
      </c>
      <c r="B50" s="17" t="s">
        <v>173</v>
      </c>
      <c r="C50" s="25" t="s">
        <v>211</v>
      </c>
      <c r="D50" s="66"/>
      <c r="E50" s="67"/>
      <c r="F50" s="66"/>
      <c r="G50" s="67"/>
    </row>
    <row r="51" spans="1:7" ht="26.4" x14ac:dyDescent="0.3">
      <c r="A51" s="23" t="str">
        <f t="shared" si="1"/>
        <v>3.</v>
      </c>
      <c r="B51" s="17" t="s">
        <v>174</v>
      </c>
      <c r="C51" s="25" t="s">
        <v>205</v>
      </c>
      <c r="D51" s="66"/>
      <c r="E51" s="67"/>
      <c r="F51" s="66"/>
      <c r="G51" s="67"/>
    </row>
    <row r="52" spans="1:7" ht="26.4" x14ac:dyDescent="0.3">
      <c r="A52" s="23" t="str">
        <f t="shared" si="1"/>
        <v>3.</v>
      </c>
      <c r="B52" s="17" t="s">
        <v>175</v>
      </c>
      <c r="C52" s="25" t="s">
        <v>213</v>
      </c>
      <c r="D52" s="66"/>
      <c r="E52" s="67"/>
      <c r="F52" s="66"/>
      <c r="G52" s="67"/>
    </row>
    <row r="53" spans="1:7" x14ac:dyDescent="0.3">
      <c r="A53" s="23" t="str">
        <f t="shared" si="1"/>
        <v>3.</v>
      </c>
      <c r="B53" s="17" t="s">
        <v>176</v>
      </c>
      <c r="C53" s="25" t="s">
        <v>61</v>
      </c>
      <c r="D53" s="66"/>
      <c r="E53" s="67"/>
      <c r="F53" s="66"/>
      <c r="G53" s="67"/>
    </row>
    <row r="54" spans="1:7" ht="26.4" x14ac:dyDescent="0.3">
      <c r="A54" s="23" t="str">
        <f t="shared" si="1"/>
        <v>3.</v>
      </c>
      <c r="B54" s="17" t="s">
        <v>195</v>
      </c>
      <c r="C54" s="25" t="s">
        <v>204</v>
      </c>
      <c r="D54" s="66"/>
      <c r="E54" s="67"/>
      <c r="F54" s="66"/>
      <c r="G54" s="67"/>
    </row>
  </sheetData>
  <mergeCells count="90">
    <mergeCell ref="D49:E49"/>
    <mergeCell ref="F49:G49"/>
    <mergeCell ref="D53:E53"/>
    <mergeCell ref="F53:G53"/>
    <mergeCell ref="D50:E50"/>
    <mergeCell ref="F50:G50"/>
    <mergeCell ref="D51:E51"/>
    <mergeCell ref="F51:G51"/>
    <mergeCell ref="D52:E52"/>
    <mergeCell ref="F52:G52"/>
    <mergeCell ref="D46:E46"/>
    <mergeCell ref="F46:G46"/>
    <mergeCell ref="D47:E47"/>
    <mergeCell ref="F47:G47"/>
    <mergeCell ref="D48:E48"/>
    <mergeCell ref="F48:G48"/>
    <mergeCell ref="D35:E35"/>
    <mergeCell ref="F35:G35"/>
    <mergeCell ref="D45:E45"/>
    <mergeCell ref="F45:G45"/>
    <mergeCell ref="D43:E43"/>
    <mergeCell ref="F43:G43"/>
    <mergeCell ref="D44:E44"/>
    <mergeCell ref="F44:G44"/>
    <mergeCell ref="D32:E32"/>
    <mergeCell ref="F32:G32"/>
    <mergeCell ref="D33:E33"/>
    <mergeCell ref="F33:G33"/>
    <mergeCell ref="D34:E34"/>
    <mergeCell ref="F34:G34"/>
    <mergeCell ref="D29:E29"/>
    <mergeCell ref="F29:G29"/>
    <mergeCell ref="D30:E30"/>
    <mergeCell ref="F30:G30"/>
    <mergeCell ref="D31:E31"/>
    <mergeCell ref="F31:G31"/>
    <mergeCell ref="D28:E28"/>
    <mergeCell ref="F28:G28"/>
    <mergeCell ref="A18:B18"/>
    <mergeCell ref="C18:F18"/>
    <mergeCell ref="A19:B19"/>
    <mergeCell ref="C19:F19"/>
    <mergeCell ref="A20:B20"/>
    <mergeCell ref="C20:F20"/>
    <mergeCell ref="B21:G21"/>
    <mergeCell ref="A22:B22"/>
    <mergeCell ref="D22:G22"/>
    <mergeCell ref="D27:E27"/>
    <mergeCell ref="F27:G27"/>
    <mergeCell ref="A15:B15"/>
    <mergeCell ref="C15:F15"/>
    <mergeCell ref="A16:B16"/>
    <mergeCell ref="C16:F16"/>
    <mergeCell ref="A17:B17"/>
    <mergeCell ref="C17:F17"/>
    <mergeCell ref="A12:B12"/>
    <mergeCell ref="C12:F12"/>
    <mergeCell ref="A13:B13"/>
    <mergeCell ref="C13:F13"/>
    <mergeCell ref="A14:B14"/>
    <mergeCell ref="C14:F14"/>
    <mergeCell ref="A9:B9"/>
    <mergeCell ref="C9:F9"/>
    <mergeCell ref="A10:B10"/>
    <mergeCell ref="C10:F10"/>
    <mergeCell ref="A11:B11"/>
    <mergeCell ref="C11:F11"/>
    <mergeCell ref="A8:B8"/>
    <mergeCell ref="C8:F8"/>
    <mergeCell ref="D1:G1"/>
    <mergeCell ref="A2:G2"/>
    <mergeCell ref="A3:G3"/>
    <mergeCell ref="A4:G4"/>
    <mergeCell ref="A5:G5"/>
    <mergeCell ref="D54:E54"/>
    <mergeCell ref="F54:G54"/>
    <mergeCell ref="D36:E36"/>
    <mergeCell ref="F36:G36"/>
    <mergeCell ref="D37:E37"/>
    <mergeCell ref="F37:G37"/>
    <mergeCell ref="D38:E38"/>
    <mergeCell ref="F38:G38"/>
    <mergeCell ref="D39:E39"/>
    <mergeCell ref="F39:G39"/>
    <mergeCell ref="D40:E40"/>
    <mergeCell ref="F40:G40"/>
    <mergeCell ref="D41:E41"/>
    <mergeCell ref="F41:G41"/>
    <mergeCell ref="D42:E42"/>
    <mergeCell ref="F42:G42"/>
  </mergeCell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502B-27CF-47EE-AAF6-9E67234E4930}">
  <dimension ref="A1:G45"/>
  <sheetViews>
    <sheetView workbookViewId="0">
      <selection activeCell="C6" sqref="C6"/>
    </sheetView>
  </sheetViews>
  <sheetFormatPr defaultColWidth="9.109375" defaultRowHeight="14.4" x14ac:dyDescent="0.3"/>
  <cols>
    <col min="1" max="2" width="4.88671875" customWidth="1"/>
    <col min="3" max="3" width="55.44140625" customWidth="1"/>
    <col min="4" max="4" width="35.6640625" customWidth="1"/>
    <col min="5" max="7" width="16.6640625" customWidth="1"/>
  </cols>
  <sheetData>
    <row r="1" spans="1:7" s="8" customFormat="1" ht="46.5" customHeight="1" x14ac:dyDescent="0.25">
      <c r="A1" s="5"/>
      <c r="B1" s="6"/>
      <c r="C1" s="7"/>
      <c r="D1" s="54" t="s">
        <v>216</v>
      </c>
      <c r="E1" s="54"/>
      <c r="F1" s="54"/>
      <c r="G1" s="54"/>
    </row>
    <row r="2" spans="1:7" s="8" customFormat="1" ht="15.75" customHeight="1" x14ac:dyDescent="0.25">
      <c r="A2" s="64" t="s">
        <v>3</v>
      </c>
      <c r="B2" s="64"/>
      <c r="C2" s="64"/>
      <c r="D2" s="64"/>
      <c r="E2" s="64"/>
      <c r="F2" s="64"/>
      <c r="G2" s="64"/>
    </row>
    <row r="3" spans="1:7" s="8" customFormat="1" ht="15.75" customHeight="1" x14ac:dyDescent="0.25">
      <c r="A3" s="65" t="s">
        <v>104</v>
      </c>
      <c r="B3" s="65"/>
      <c r="C3" s="65"/>
      <c r="D3" s="65"/>
      <c r="E3" s="65"/>
      <c r="F3" s="65"/>
      <c r="G3" s="65"/>
    </row>
    <row r="4" spans="1:7" s="8" customFormat="1" ht="15.75" customHeight="1" x14ac:dyDescent="0.25">
      <c r="A4" s="65" t="s">
        <v>217</v>
      </c>
      <c r="B4" s="65"/>
      <c r="C4" s="65"/>
      <c r="D4" s="65"/>
      <c r="E4" s="65"/>
      <c r="F4" s="65"/>
      <c r="G4" s="65"/>
    </row>
    <row r="5" spans="1:7" s="8" customFormat="1" ht="15.75" customHeight="1" x14ac:dyDescent="0.25">
      <c r="A5" s="65" t="str">
        <f>CONCATENATE("",A22,"pozīcija ",C22," ")</f>
        <v xml:space="preserve">4.pozīcija Ginekoloģiskais operāciju retraktors </v>
      </c>
      <c r="B5" s="65"/>
      <c r="C5" s="65"/>
      <c r="D5" s="65"/>
      <c r="E5" s="65"/>
      <c r="F5" s="65"/>
      <c r="G5" s="65"/>
    </row>
    <row r="6" spans="1:7" s="8" customFormat="1" ht="31.2" x14ac:dyDescent="0.25">
      <c r="A6" s="5"/>
      <c r="B6" s="9"/>
      <c r="C6" s="47" t="s">
        <v>229</v>
      </c>
      <c r="D6" s="9"/>
      <c r="E6" s="9"/>
      <c r="F6" s="9"/>
      <c r="G6" s="10"/>
    </row>
    <row r="7" spans="1:7" s="8" customFormat="1" ht="16.2" x14ac:dyDescent="0.35">
      <c r="A7" s="11" t="s">
        <v>4</v>
      </c>
      <c r="B7" s="12"/>
      <c r="C7" s="12"/>
      <c r="D7" s="12"/>
      <c r="E7" s="12"/>
      <c r="F7" s="12"/>
      <c r="G7" s="13" t="s">
        <v>5</v>
      </c>
    </row>
    <row r="8" spans="1:7" s="8" customFormat="1" ht="27" customHeight="1" x14ac:dyDescent="0.25">
      <c r="A8" s="57" t="s">
        <v>6</v>
      </c>
      <c r="B8" s="58"/>
      <c r="C8" s="59" t="s">
        <v>7</v>
      </c>
      <c r="D8" s="60"/>
      <c r="E8" s="60"/>
      <c r="F8" s="61"/>
      <c r="G8" s="14"/>
    </row>
    <row r="9" spans="1:7" s="8" customFormat="1" ht="15" customHeight="1" x14ac:dyDescent="0.25">
      <c r="A9" s="57" t="s">
        <v>8</v>
      </c>
      <c r="B9" s="58"/>
      <c r="C9" s="59" t="s">
        <v>9</v>
      </c>
      <c r="D9" s="60"/>
      <c r="E9" s="60"/>
      <c r="F9" s="61"/>
      <c r="G9" s="14"/>
    </row>
    <row r="10" spans="1:7" s="8" customFormat="1" ht="42" customHeight="1" x14ac:dyDescent="0.25">
      <c r="A10" s="62" t="s">
        <v>10</v>
      </c>
      <c r="B10" s="63"/>
      <c r="C10" s="59" t="s">
        <v>11</v>
      </c>
      <c r="D10" s="60"/>
      <c r="E10" s="60"/>
      <c r="F10" s="61"/>
      <c r="G10" s="15"/>
    </row>
    <row r="11" spans="1:7" s="8" customFormat="1" ht="15" customHeight="1" x14ac:dyDescent="0.25">
      <c r="A11" s="57" t="s">
        <v>12</v>
      </c>
      <c r="B11" s="58"/>
      <c r="C11" s="59" t="s">
        <v>13</v>
      </c>
      <c r="D11" s="60"/>
      <c r="E11" s="60"/>
      <c r="F11" s="61"/>
      <c r="G11" s="15"/>
    </row>
    <row r="12" spans="1:7" s="8" customFormat="1" ht="42.75" customHeight="1" x14ac:dyDescent="0.25">
      <c r="A12" s="57" t="s">
        <v>14</v>
      </c>
      <c r="B12" s="58"/>
      <c r="C12" s="59" t="s">
        <v>15</v>
      </c>
      <c r="D12" s="60"/>
      <c r="E12" s="60"/>
      <c r="F12" s="61"/>
      <c r="G12" s="15"/>
    </row>
    <row r="13" spans="1:7" s="8" customFormat="1" ht="30" customHeight="1" x14ac:dyDescent="0.25">
      <c r="A13" s="57" t="s">
        <v>16</v>
      </c>
      <c r="B13" s="58"/>
      <c r="C13" s="59" t="s">
        <v>17</v>
      </c>
      <c r="D13" s="60"/>
      <c r="E13" s="60"/>
      <c r="F13" s="61"/>
      <c r="G13" s="14"/>
    </row>
    <row r="14" spans="1:7" s="8" customFormat="1" ht="40.5" customHeight="1" x14ac:dyDescent="0.25">
      <c r="A14" s="57" t="s">
        <v>18</v>
      </c>
      <c r="B14" s="58"/>
      <c r="C14" s="59" t="s">
        <v>19</v>
      </c>
      <c r="D14" s="60"/>
      <c r="E14" s="60"/>
      <c r="F14" s="61"/>
      <c r="G14" s="15"/>
    </row>
    <row r="15" spans="1:7" s="8" customFormat="1" ht="39.75" customHeight="1" x14ac:dyDescent="0.25">
      <c r="A15" s="57" t="s">
        <v>20</v>
      </c>
      <c r="B15" s="58"/>
      <c r="C15" s="59" t="s">
        <v>21</v>
      </c>
      <c r="D15" s="60"/>
      <c r="E15" s="60"/>
      <c r="F15" s="61"/>
      <c r="G15" s="14"/>
    </row>
    <row r="16" spans="1:7" s="8" customFormat="1" ht="27.75" customHeight="1" x14ac:dyDescent="0.25">
      <c r="A16" s="57" t="s">
        <v>22</v>
      </c>
      <c r="B16" s="58"/>
      <c r="C16" s="59" t="s">
        <v>23</v>
      </c>
      <c r="D16" s="60"/>
      <c r="E16" s="60"/>
      <c r="F16" s="61"/>
      <c r="G16" s="15"/>
    </row>
    <row r="17" spans="1:7" s="8" customFormat="1" ht="15" customHeight="1" x14ac:dyDescent="0.25">
      <c r="A17" s="57" t="s">
        <v>24</v>
      </c>
      <c r="B17" s="58"/>
      <c r="C17" s="59" t="s">
        <v>25</v>
      </c>
      <c r="D17" s="60"/>
      <c r="E17" s="60"/>
      <c r="F17" s="61"/>
      <c r="G17" s="15"/>
    </row>
    <row r="18" spans="1:7" s="8" customFormat="1" ht="40.950000000000003" customHeight="1" x14ac:dyDescent="0.25">
      <c r="A18" s="57" t="s">
        <v>26</v>
      </c>
      <c r="B18" s="58"/>
      <c r="C18" s="59" t="s">
        <v>27</v>
      </c>
      <c r="D18" s="60"/>
      <c r="E18" s="60"/>
      <c r="F18" s="61"/>
      <c r="G18" s="14"/>
    </row>
    <row r="19" spans="1:7" s="8" customFormat="1" ht="14.25" customHeight="1" x14ac:dyDescent="0.25">
      <c r="A19" s="57" t="s">
        <v>28</v>
      </c>
      <c r="B19" s="58"/>
      <c r="C19" s="59" t="s">
        <v>29</v>
      </c>
      <c r="D19" s="60"/>
      <c r="E19" s="60"/>
      <c r="F19" s="61"/>
      <c r="G19" s="14"/>
    </row>
    <row r="20" spans="1:7" s="8" customFormat="1" ht="14.25" customHeight="1" x14ac:dyDescent="0.25">
      <c r="A20" s="57" t="s">
        <v>30</v>
      </c>
      <c r="B20" s="58"/>
      <c r="C20" s="59" t="s">
        <v>31</v>
      </c>
      <c r="D20" s="60"/>
      <c r="E20" s="60"/>
      <c r="F20" s="61"/>
      <c r="G20" s="14"/>
    </row>
    <row r="21" spans="1:7" s="8" customFormat="1" ht="16.2" x14ac:dyDescent="0.35">
      <c r="A21" s="5"/>
      <c r="B21" s="68"/>
      <c r="C21" s="69"/>
      <c r="D21" s="69"/>
      <c r="E21" s="69"/>
      <c r="F21" s="69"/>
      <c r="G21" s="69"/>
    </row>
    <row r="22" spans="1:7" ht="16.8" x14ac:dyDescent="0.3">
      <c r="A22" s="70" t="s">
        <v>103</v>
      </c>
      <c r="B22" s="71"/>
      <c r="C22" s="27" t="s">
        <v>62</v>
      </c>
      <c r="D22" s="72" t="s">
        <v>33</v>
      </c>
      <c r="E22" s="73"/>
      <c r="F22" s="73"/>
      <c r="G22" s="74"/>
    </row>
    <row r="23" spans="1:7" ht="41.4" x14ac:dyDescent="0.3">
      <c r="A23" s="28"/>
      <c r="B23" s="28"/>
      <c r="C23" s="29" t="s">
        <v>34</v>
      </c>
      <c r="D23" s="30" t="s">
        <v>35</v>
      </c>
      <c r="E23" s="31" t="s">
        <v>36</v>
      </c>
      <c r="F23" s="30" t="s">
        <v>37</v>
      </c>
      <c r="G23" s="32" t="s">
        <v>38</v>
      </c>
    </row>
    <row r="24" spans="1:7" ht="26.4" x14ac:dyDescent="0.3">
      <c r="A24" s="16" t="str">
        <f>$A$22</f>
        <v>4.</v>
      </c>
      <c r="B24" s="17" t="s">
        <v>39</v>
      </c>
      <c r="C24" s="18" t="s">
        <v>64</v>
      </c>
      <c r="D24" s="19"/>
      <c r="E24" s="20"/>
      <c r="F24" s="21">
        <v>10</v>
      </c>
      <c r="G24" s="22"/>
    </row>
    <row r="25" spans="1:7" ht="26.4" x14ac:dyDescent="0.3">
      <c r="A25" s="16" t="str">
        <f>$A$22</f>
        <v>4.</v>
      </c>
      <c r="B25" s="17" t="s">
        <v>40</v>
      </c>
      <c r="C25" s="18" t="s">
        <v>65</v>
      </c>
      <c r="D25" s="19"/>
      <c r="E25" s="20"/>
      <c r="F25" s="21">
        <v>10</v>
      </c>
      <c r="G25" s="22"/>
    </row>
    <row r="26" spans="1:7" ht="26.4" x14ac:dyDescent="0.3">
      <c r="A26" s="16" t="str">
        <f>$A$22</f>
        <v>4.</v>
      </c>
      <c r="B26" s="17" t="s">
        <v>41</v>
      </c>
      <c r="C26" s="18" t="s">
        <v>66</v>
      </c>
      <c r="D26" s="19"/>
      <c r="E26" s="20"/>
      <c r="F26" s="21">
        <v>10</v>
      </c>
      <c r="G26" s="22"/>
    </row>
    <row r="27" spans="1:7" ht="26.4" x14ac:dyDescent="0.3">
      <c r="A27" s="16" t="str">
        <f t="shared" ref="A27:A32" si="0">$A$22</f>
        <v>4.</v>
      </c>
      <c r="B27" s="17" t="s">
        <v>42</v>
      </c>
      <c r="C27" s="18" t="s">
        <v>67</v>
      </c>
      <c r="D27" s="19"/>
      <c r="E27" s="20"/>
      <c r="F27" s="21">
        <v>10</v>
      </c>
      <c r="G27" s="22"/>
    </row>
    <row r="28" spans="1:7" ht="26.4" x14ac:dyDescent="0.3">
      <c r="A28" s="16" t="str">
        <f t="shared" si="0"/>
        <v>4.</v>
      </c>
      <c r="B28" s="17" t="s">
        <v>89</v>
      </c>
      <c r="C28" s="18" t="s">
        <v>68</v>
      </c>
      <c r="D28" s="19"/>
      <c r="E28" s="20"/>
      <c r="F28" s="21">
        <v>50</v>
      </c>
      <c r="G28" s="22"/>
    </row>
    <row r="29" spans="1:7" ht="26.4" x14ac:dyDescent="0.3">
      <c r="A29" s="16" t="str">
        <f t="shared" si="0"/>
        <v>4.</v>
      </c>
      <c r="B29" s="17" t="s">
        <v>90</v>
      </c>
      <c r="C29" s="18" t="s">
        <v>69</v>
      </c>
      <c r="D29" s="19"/>
      <c r="E29" s="20"/>
      <c r="F29" s="21">
        <v>50</v>
      </c>
      <c r="G29" s="22"/>
    </row>
    <row r="30" spans="1:7" ht="26.4" x14ac:dyDescent="0.3">
      <c r="A30" s="16" t="str">
        <f t="shared" si="0"/>
        <v>4.</v>
      </c>
      <c r="B30" s="17" t="s">
        <v>91</v>
      </c>
      <c r="C30" s="18" t="s">
        <v>70</v>
      </c>
      <c r="D30" s="19"/>
      <c r="E30" s="20"/>
      <c r="F30" s="21">
        <v>50</v>
      </c>
      <c r="G30" s="22"/>
    </row>
    <row r="31" spans="1:7" ht="26.4" x14ac:dyDescent="0.3">
      <c r="A31" s="16" t="str">
        <f t="shared" si="0"/>
        <v>4.</v>
      </c>
      <c r="B31" s="17" t="s">
        <v>92</v>
      </c>
      <c r="C31" s="18" t="s">
        <v>71</v>
      </c>
      <c r="D31" s="19"/>
      <c r="E31" s="20"/>
      <c r="F31" s="21">
        <v>50</v>
      </c>
      <c r="G31" s="22"/>
    </row>
    <row r="32" spans="1:7" ht="26.4" x14ac:dyDescent="0.3">
      <c r="A32" s="16" t="str">
        <f t="shared" si="0"/>
        <v>4.</v>
      </c>
      <c r="B32" s="17" t="s">
        <v>93</v>
      </c>
      <c r="C32" s="18" t="s">
        <v>72</v>
      </c>
      <c r="D32" s="19"/>
      <c r="E32" s="20"/>
      <c r="F32" s="21">
        <v>50</v>
      </c>
      <c r="G32" s="22"/>
    </row>
    <row r="33" spans="1:7" x14ac:dyDescent="0.3">
      <c r="A33" s="33"/>
      <c r="B33" s="34"/>
      <c r="C33" s="35"/>
      <c r="D33" s="35"/>
      <c r="E33" s="35"/>
      <c r="F33" s="36" t="str">
        <f>CONCATENATE("KOPĒJĀ CENA par 4.pozīciju bez PVN, EUR:")</f>
        <v>KOPĒJĀ CENA par 4.pozīciju bez PVN, EUR:</v>
      </c>
      <c r="G33" s="37">
        <f>SUMPRODUCT(F24:F32,G24:G32)</f>
        <v>0</v>
      </c>
    </row>
    <row r="34" spans="1:7" x14ac:dyDescent="0.3">
      <c r="A34" s="38"/>
      <c r="B34" s="39"/>
      <c r="C34" s="40" t="s">
        <v>43</v>
      </c>
      <c r="D34" s="77" t="s">
        <v>44</v>
      </c>
      <c r="E34" s="78"/>
      <c r="F34" s="77" t="s">
        <v>45</v>
      </c>
      <c r="G34" s="78"/>
    </row>
    <row r="35" spans="1:7" x14ac:dyDescent="0.3">
      <c r="A35" s="23" t="str">
        <f>$A$22</f>
        <v>4.</v>
      </c>
      <c r="B35" s="17">
        <v>10</v>
      </c>
      <c r="C35" s="24" t="s">
        <v>73</v>
      </c>
      <c r="D35" s="66"/>
      <c r="E35" s="67"/>
      <c r="F35" s="66"/>
      <c r="G35" s="67"/>
    </row>
    <row r="36" spans="1:7" ht="26.4" x14ac:dyDescent="0.3">
      <c r="A36" s="23" t="str">
        <f>$A$22</f>
        <v>4.</v>
      </c>
      <c r="B36" s="17">
        <v>11</v>
      </c>
      <c r="C36" s="24" t="s">
        <v>74</v>
      </c>
      <c r="D36" s="66"/>
      <c r="E36" s="67"/>
      <c r="F36" s="66"/>
      <c r="G36" s="67"/>
    </row>
    <row r="37" spans="1:7" x14ac:dyDescent="0.3">
      <c r="A37" s="23" t="str">
        <f t="shared" ref="A37:A45" si="1">$A$22</f>
        <v>4.</v>
      </c>
      <c r="B37" s="17">
        <v>12</v>
      </c>
      <c r="C37" s="24" t="s">
        <v>75</v>
      </c>
      <c r="D37" s="66"/>
      <c r="E37" s="67"/>
      <c r="F37" s="66"/>
      <c r="G37" s="67"/>
    </row>
    <row r="38" spans="1:7" x14ac:dyDescent="0.3">
      <c r="A38" s="23" t="str">
        <f t="shared" si="1"/>
        <v>4.</v>
      </c>
      <c r="B38" s="17">
        <v>13</v>
      </c>
      <c r="C38" s="24" t="s">
        <v>76</v>
      </c>
      <c r="D38" s="66"/>
      <c r="E38" s="67"/>
      <c r="F38" s="66"/>
      <c r="G38" s="67"/>
    </row>
    <row r="39" spans="1:7" ht="26.4" x14ac:dyDescent="0.3">
      <c r="A39" s="23" t="str">
        <f t="shared" si="1"/>
        <v>4.</v>
      </c>
      <c r="B39" s="17">
        <v>14</v>
      </c>
      <c r="C39" s="24" t="s">
        <v>77</v>
      </c>
      <c r="D39" s="66"/>
      <c r="E39" s="67"/>
      <c r="F39" s="66"/>
      <c r="G39" s="67"/>
    </row>
    <row r="40" spans="1:7" x14ac:dyDescent="0.3">
      <c r="A40" s="23" t="str">
        <f t="shared" si="1"/>
        <v>4.</v>
      </c>
      <c r="B40" s="17">
        <v>15</v>
      </c>
      <c r="C40" s="24" t="s">
        <v>78</v>
      </c>
      <c r="D40" s="66"/>
      <c r="E40" s="67"/>
      <c r="F40" s="66"/>
      <c r="G40" s="67"/>
    </row>
    <row r="41" spans="1:7" ht="26.4" x14ac:dyDescent="0.3">
      <c r="A41" s="23" t="str">
        <f t="shared" si="1"/>
        <v>4.</v>
      </c>
      <c r="B41" s="17" t="s">
        <v>79</v>
      </c>
      <c r="C41" s="24" t="s">
        <v>80</v>
      </c>
      <c r="D41" s="66"/>
      <c r="E41" s="67"/>
      <c r="F41" s="66"/>
      <c r="G41" s="67"/>
    </row>
    <row r="42" spans="1:7" x14ac:dyDescent="0.3">
      <c r="A42" s="23" t="str">
        <f t="shared" si="1"/>
        <v>4.</v>
      </c>
      <c r="B42" s="17" t="s">
        <v>81</v>
      </c>
      <c r="C42" s="24" t="s">
        <v>82</v>
      </c>
      <c r="D42" s="66"/>
      <c r="E42" s="67"/>
      <c r="F42" s="66"/>
      <c r="G42" s="67"/>
    </row>
    <row r="43" spans="1:7" ht="26.4" x14ac:dyDescent="0.3">
      <c r="A43" s="23" t="str">
        <f t="shared" si="1"/>
        <v>4.</v>
      </c>
      <c r="B43" s="17" t="s">
        <v>83</v>
      </c>
      <c r="C43" s="24" t="s">
        <v>84</v>
      </c>
      <c r="D43" s="66"/>
      <c r="E43" s="67"/>
      <c r="F43" s="66"/>
      <c r="G43" s="67"/>
    </row>
    <row r="44" spans="1:7" x14ac:dyDescent="0.3">
      <c r="A44" s="23" t="str">
        <f t="shared" si="1"/>
        <v>4.</v>
      </c>
      <c r="B44" s="17" t="s">
        <v>85</v>
      </c>
      <c r="C44" s="24" t="s">
        <v>86</v>
      </c>
      <c r="D44" s="66"/>
      <c r="E44" s="67"/>
      <c r="F44" s="66"/>
      <c r="G44" s="67"/>
    </row>
    <row r="45" spans="1:7" ht="26.4" x14ac:dyDescent="0.3">
      <c r="A45" s="23" t="str">
        <f t="shared" si="1"/>
        <v>4.</v>
      </c>
      <c r="B45" s="17" t="s">
        <v>87</v>
      </c>
      <c r="C45" s="18" t="s">
        <v>88</v>
      </c>
      <c r="D45" s="66"/>
      <c r="E45" s="67"/>
      <c r="F45" s="66"/>
      <c r="G45" s="67"/>
    </row>
  </sheetData>
  <mergeCells count="58">
    <mergeCell ref="D45:E45"/>
    <mergeCell ref="F45:G45"/>
    <mergeCell ref="D42:E42"/>
    <mergeCell ref="F42:G42"/>
    <mergeCell ref="D43:E43"/>
    <mergeCell ref="F43:G43"/>
    <mergeCell ref="D44:E44"/>
    <mergeCell ref="F44:G44"/>
    <mergeCell ref="D39:E39"/>
    <mergeCell ref="F39:G39"/>
    <mergeCell ref="D40:E40"/>
    <mergeCell ref="F40:G40"/>
    <mergeCell ref="D41:E41"/>
    <mergeCell ref="F41:G41"/>
    <mergeCell ref="D36:E36"/>
    <mergeCell ref="F36:G36"/>
    <mergeCell ref="D37:E37"/>
    <mergeCell ref="F37:G37"/>
    <mergeCell ref="D38:E38"/>
    <mergeCell ref="F38:G38"/>
    <mergeCell ref="D35:E35"/>
    <mergeCell ref="F35:G35"/>
    <mergeCell ref="A18:B18"/>
    <mergeCell ref="C18:F18"/>
    <mergeCell ref="A19:B19"/>
    <mergeCell ref="C19:F19"/>
    <mergeCell ref="A20:B20"/>
    <mergeCell ref="C20:F20"/>
    <mergeCell ref="B21:G21"/>
    <mergeCell ref="A22:B22"/>
    <mergeCell ref="D22:G22"/>
    <mergeCell ref="D34:E34"/>
    <mergeCell ref="F34:G34"/>
    <mergeCell ref="A15:B15"/>
    <mergeCell ref="C15:F15"/>
    <mergeCell ref="A16:B16"/>
    <mergeCell ref="C16:F16"/>
    <mergeCell ref="A17:B17"/>
    <mergeCell ref="C17:F17"/>
    <mergeCell ref="A12:B12"/>
    <mergeCell ref="C12:F12"/>
    <mergeCell ref="A13:B13"/>
    <mergeCell ref="C13:F13"/>
    <mergeCell ref="A14:B14"/>
    <mergeCell ref="C14:F14"/>
    <mergeCell ref="A9:B9"/>
    <mergeCell ref="C9:F9"/>
    <mergeCell ref="A10:B10"/>
    <mergeCell ref="C10:F10"/>
    <mergeCell ref="A11:B11"/>
    <mergeCell ref="C11:F11"/>
    <mergeCell ref="A8:B8"/>
    <mergeCell ref="C8:F8"/>
    <mergeCell ref="D1:G1"/>
    <mergeCell ref="A2:G2"/>
    <mergeCell ref="A3:G3"/>
    <mergeCell ref="A4:G4"/>
    <mergeCell ref="A5:G5"/>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11498-8398-4B88-BB7F-468B7858163D}">
  <dimension ref="A1:G58"/>
  <sheetViews>
    <sheetView tabSelected="1" zoomScale="85" zoomScaleNormal="85" workbookViewId="0">
      <selection activeCell="C10" sqref="C10:F10"/>
    </sheetView>
  </sheetViews>
  <sheetFormatPr defaultColWidth="9.109375" defaultRowHeight="14.4" x14ac:dyDescent="0.3"/>
  <cols>
    <col min="1" max="2" width="4.88671875" customWidth="1"/>
    <col min="3" max="3" width="55.44140625" customWidth="1"/>
    <col min="4" max="4" width="35.6640625" customWidth="1"/>
    <col min="5" max="7" width="16.6640625" customWidth="1"/>
  </cols>
  <sheetData>
    <row r="1" spans="1:7" s="8" customFormat="1" ht="46.5" customHeight="1" x14ac:dyDescent="0.25">
      <c r="A1" s="5"/>
      <c r="B1" s="6"/>
      <c r="C1" s="7"/>
      <c r="D1" s="54" t="s">
        <v>216</v>
      </c>
      <c r="E1" s="54"/>
      <c r="F1" s="54"/>
      <c r="G1" s="54"/>
    </row>
    <row r="2" spans="1:7" s="8" customFormat="1" ht="15.75" customHeight="1" x14ac:dyDescent="0.25">
      <c r="A2" s="64" t="s">
        <v>3</v>
      </c>
      <c r="B2" s="64"/>
      <c r="C2" s="64"/>
      <c r="D2" s="64"/>
      <c r="E2" s="64"/>
      <c r="F2" s="64"/>
      <c r="G2" s="64"/>
    </row>
    <row r="3" spans="1:7" s="8" customFormat="1" ht="15.75" customHeight="1" x14ac:dyDescent="0.25">
      <c r="A3" s="65" t="s">
        <v>104</v>
      </c>
      <c r="B3" s="65"/>
      <c r="C3" s="65"/>
      <c r="D3" s="65"/>
      <c r="E3" s="65"/>
      <c r="F3" s="65"/>
      <c r="G3" s="65"/>
    </row>
    <row r="4" spans="1:7" s="8" customFormat="1" ht="15.75" customHeight="1" x14ac:dyDescent="0.25">
      <c r="A4" s="65" t="s">
        <v>217</v>
      </c>
      <c r="B4" s="65"/>
      <c r="C4" s="65"/>
      <c r="D4" s="65"/>
      <c r="E4" s="65"/>
      <c r="F4" s="65"/>
      <c r="G4" s="65"/>
    </row>
    <row r="5" spans="1:7" s="8" customFormat="1" ht="15.75" customHeight="1" x14ac:dyDescent="0.25">
      <c r="A5" s="65" t="str">
        <f>CONCATENATE("",A22,"pozīcija ",C22," ")</f>
        <v xml:space="preserve">5.pozīcija Vienreizlietojams digitālais lokanais bronhoskops </v>
      </c>
      <c r="B5" s="65"/>
      <c r="C5" s="65"/>
      <c r="D5" s="65"/>
      <c r="E5" s="65"/>
      <c r="F5" s="65"/>
      <c r="G5" s="65"/>
    </row>
    <row r="6" spans="1:7" s="8" customFormat="1" ht="31.2" x14ac:dyDescent="0.25">
      <c r="A6" s="5"/>
      <c r="B6" s="9"/>
      <c r="C6" s="47" t="s">
        <v>229</v>
      </c>
      <c r="D6" s="9"/>
      <c r="E6" s="9"/>
      <c r="F6" s="9"/>
      <c r="G6" s="10"/>
    </row>
    <row r="7" spans="1:7" s="8" customFormat="1" ht="16.2" x14ac:dyDescent="0.35">
      <c r="A7" s="11" t="s">
        <v>4</v>
      </c>
      <c r="B7" s="12"/>
      <c r="C7" s="12"/>
      <c r="D7" s="12"/>
      <c r="E7" s="12"/>
      <c r="F7" s="12"/>
      <c r="G7" s="13" t="s">
        <v>5</v>
      </c>
    </row>
    <row r="8" spans="1:7" s="8" customFormat="1" ht="27" customHeight="1" x14ac:dyDescent="0.25">
      <c r="A8" s="57" t="s">
        <v>6</v>
      </c>
      <c r="B8" s="58"/>
      <c r="C8" s="59" t="s">
        <v>7</v>
      </c>
      <c r="D8" s="60"/>
      <c r="E8" s="60"/>
      <c r="F8" s="61"/>
      <c r="G8" s="14"/>
    </row>
    <row r="9" spans="1:7" s="8" customFormat="1" ht="15" customHeight="1" x14ac:dyDescent="0.25">
      <c r="A9" s="57" t="s">
        <v>8</v>
      </c>
      <c r="B9" s="58"/>
      <c r="C9" s="59" t="s">
        <v>9</v>
      </c>
      <c r="D9" s="60"/>
      <c r="E9" s="60"/>
      <c r="F9" s="61"/>
      <c r="G9" s="14"/>
    </row>
    <row r="10" spans="1:7" s="8" customFormat="1" ht="42" customHeight="1" x14ac:dyDescent="0.25">
      <c r="A10" s="62" t="s">
        <v>10</v>
      </c>
      <c r="B10" s="63"/>
      <c r="C10" s="59" t="s">
        <v>11</v>
      </c>
      <c r="D10" s="60"/>
      <c r="E10" s="60"/>
      <c r="F10" s="61"/>
      <c r="G10" s="15"/>
    </row>
    <row r="11" spans="1:7" s="8" customFormat="1" ht="15" customHeight="1" x14ac:dyDescent="0.25">
      <c r="A11" s="57" t="s">
        <v>12</v>
      </c>
      <c r="B11" s="58"/>
      <c r="C11" s="59" t="s">
        <v>13</v>
      </c>
      <c r="D11" s="60"/>
      <c r="E11" s="60"/>
      <c r="F11" s="61"/>
      <c r="G11" s="15"/>
    </row>
    <row r="12" spans="1:7" s="8" customFormat="1" ht="42.75" customHeight="1" x14ac:dyDescent="0.25">
      <c r="A12" s="57" t="s">
        <v>14</v>
      </c>
      <c r="B12" s="58"/>
      <c r="C12" s="59" t="s">
        <v>15</v>
      </c>
      <c r="D12" s="60"/>
      <c r="E12" s="60"/>
      <c r="F12" s="61"/>
      <c r="G12" s="15"/>
    </row>
    <row r="13" spans="1:7" s="8" customFormat="1" ht="30" customHeight="1" x14ac:dyDescent="0.25">
      <c r="A13" s="57" t="s">
        <v>16</v>
      </c>
      <c r="B13" s="58"/>
      <c r="C13" s="59" t="s">
        <v>17</v>
      </c>
      <c r="D13" s="60"/>
      <c r="E13" s="60"/>
      <c r="F13" s="61"/>
      <c r="G13" s="14"/>
    </row>
    <row r="14" spans="1:7" s="8" customFormat="1" ht="40.5" customHeight="1" x14ac:dyDescent="0.25">
      <c r="A14" s="57" t="s">
        <v>18</v>
      </c>
      <c r="B14" s="58"/>
      <c r="C14" s="59" t="s">
        <v>19</v>
      </c>
      <c r="D14" s="60"/>
      <c r="E14" s="60"/>
      <c r="F14" s="61"/>
      <c r="G14" s="15"/>
    </row>
    <row r="15" spans="1:7" s="8" customFormat="1" ht="39.75" customHeight="1" x14ac:dyDescent="0.25">
      <c r="A15" s="57" t="s">
        <v>20</v>
      </c>
      <c r="B15" s="58"/>
      <c r="C15" s="59" t="s">
        <v>21</v>
      </c>
      <c r="D15" s="60"/>
      <c r="E15" s="60"/>
      <c r="F15" s="61"/>
      <c r="G15" s="14"/>
    </row>
    <row r="16" spans="1:7" s="8" customFormat="1" ht="27.75" customHeight="1" x14ac:dyDescent="0.25">
      <c r="A16" s="57" t="s">
        <v>22</v>
      </c>
      <c r="B16" s="58"/>
      <c r="C16" s="59" t="s">
        <v>23</v>
      </c>
      <c r="D16" s="60"/>
      <c r="E16" s="60"/>
      <c r="F16" s="61"/>
      <c r="G16" s="15"/>
    </row>
    <row r="17" spans="1:7" s="8" customFormat="1" ht="15" customHeight="1" x14ac:dyDescent="0.25">
      <c r="A17" s="57" t="s">
        <v>24</v>
      </c>
      <c r="B17" s="58"/>
      <c r="C17" s="59" t="s">
        <v>25</v>
      </c>
      <c r="D17" s="60"/>
      <c r="E17" s="60"/>
      <c r="F17" s="61"/>
      <c r="G17" s="15"/>
    </row>
    <row r="18" spans="1:7" s="8" customFormat="1" ht="40.950000000000003" customHeight="1" x14ac:dyDescent="0.25">
      <c r="A18" s="57" t="s">
        <v>26</v>
      </c>
      <c r="B18" s="58"/>
      <c r="C18" s="59" t="s">
        <v>27</v>
      </c>
      <c r="D18" s="60"/>
      <c r="E18" s="60"/>
      <c r="F18" s="61"/>
      <c r="G18" s="14"/>
    </row>
    <row r="19" spans="1:7" s="8" customFormat="1" ht="14.25" customHeight="1" x14ac:dyDescent="0.25">
      <c r="A19" s="57" t="s">
        <v>28</v>
      </c>
      <c r="B19" s="58"/>
      <c r="C19" s="59" t="s">
        <v>29</v>
      </c>
      <c r="D19" s="60"/>
      <c r="E19" s="60"/>
      <c r="F19" s="61"/>
      <c r="G19" s="14"/>
    </row>
    <row r="20" spans="1:7" s="8" customFormat="1" ht="14.25" customHeight="1" x14ac:dyDescent="0.25">
      <c r="A20" s="57" t="s">
        <v>30</v>
      </c>
      <c r="B20" s="58"/>
      <c r="C20" s="59" t="s">
        <v>31</v>
      </c>
      <c r="D20" s="60"/>
      <c r="E20" s="60"/>
      <c r="F20" s="61"/>
      <c r="G20" s="14"/>
    </row>
    <row r="21" spans="1:7" s="8" customFormat="1" ht="16.2" x14ac:dyDescent="0.35">
      <c r="A21" s="5"/>
      <c r="B21" s="68"/>
      <c r="C21" s="69"/>
      <c r="D21" s="69"/>
      <c r="E21" s="69"/>
      <c r="F21" s="69"/>
      <c r="G21" s="69"/>
    </row>
    <row r="22" spans="1:7" ht="16.8" x14ac:dyDescent="0.3">
      <c r="A22" s="70" t="s">
        <v>105</v>
      </c>
      <c r="B22" s="71"/>
      <c r="C22" s="27" t="s">
        <v>106</v>
      </c>
      <c r="D22" s="72" t="s">
        <v>33</v>
      </c>
      <c r="E22" s="73"/>
      <c r="F22" s="73"/>
      <c r="G22" s="74"/>
    </row>
    <row r="23" spans="1:7" ht="41.4" x14ac:dyDescent="0.3">
      <c r="A23" s="28"/>
      <c r="B23" s="28"/>
      <c r="C23" s="29" t="s">
        <v>34</v>
      </c>
      <c r="D23" s="30" t="s">
        <v>35</v>
      </c>
      <c r="E23" s="31" t="s">
        <v>36</v>
      </c>
      <c r="F23" s="30" t="s">
        <v>37</v>
      </c>
      <c r="G23" s="32" t="s">
        <v>38</v>
      </c>
    </row>
    <row r="24" spans="1:7" x14ac:dyDescent="0.3">
      <c r="A24" s="16" t="str">
        <f>$A$22</f>
        <v>5.</v>
      </c>
      <c r="B24" s="17" t="s">
        <v>39</v>
      </c>
      <c r="C24" s="18" t="s">
        <v>110</v>
      </c>
      <c r="D24" s="19"/>
      <c r="E24" s="20"/>
      <c r="F24" s="21">
        <v>5</v>
      </c>
      <c r="G24" s="22"/>
    </row>
    <row r="25" spans="1:7" x14ac:dyDescent="0.3">
      <c r="A25" s="16" t="str">
        <f>$A$22</f>
        <v>5.</v>
      </c>
      <c r="B25" s="17" t="s">
        <v>40</v>
      </c>
      <c r="C25" s="18" t="s">
        <v>111</v>
      </c>
      <c r="D25" s="19"/>
      <c r="E25" s="20"/>
      <c r="F25" s="21">
        <v>5</v>
      </c>
      <c r="G25" s="22"/>
    </row>
    <row r="26" spans="1:7" x14ac:dyDescent="0.3">
      <c r="A26" s="33"/>
      <c r="B26" s="34"/>
      <c r="C26" s="35"/>
      <c r="D26" s="35"/>
      <c r="E26" s="35"/>
      <c r="F26" s="36" t="str">
        <f>CONCATENATE("KOPĒJĀ CENA par 3.pozīciju bez PVN, EUR:")</f>
        <v>KOPĒJĀ CENA par 3.pozīciju bez PVN, EUR:</v>
      </c>
      <c r="G26" s="37">
        <f>SUMPRODUCT(F24:F25,G24:G25)</f>
        <v>0</v>
      </c>
    </row>
    <row r="27" spans="1:7" x14ac:dyDescent="0.3">
      <c r="A27" s="38"/>
      <c r="B27" s="39"/>
      <c r="C27" s="40" t="s">
        <v>43</v>
      </c>
      <c r="D27" s="77" t="s">
        <v>44</v>
      </c>
      <c r="E27" s="78"/>
      <c r="F27" s="77" t="s">
        <v>45</v>
      </c>
      <c r="G27" s="78"/>
    </row>
    <row r="28" spans="1:7" x14ac:dyDescent="0.3">
      <c r="A28" s="23" t="str">
        <f>$A$22</f>
        <v>5.</v>
      </c>
      <c r="B28" s="17">
        <v>3</v>
      </c>
      <c r="C28" s="18" t="s">
        <v>113</v>
      </c>
      <c r="D28" s="66"/>
      <c r="E28" s="67"/>
      <c r="F28" s="66"/>
      <c r="G28" s="67"/>
    </row>
    <row r="29" spans="1:7" x14ac:dyDescent="0.3">
      <c r="A29" s="23" t="str">
        <f>$A$22</f>
        <v>5.</v>
      </c>
      <c r="B29" s="43" t="s">
        <v>114</v>
      </c>
      <c r="C29" s="24" t="s">
        <v>214</v>
      </c>
      <c r="D29" s="66"/>
      <c r="E29" s="67"/>
      <c r="F29" s="66"/>
      <c r="G29" s="67"/>
    </row>
    <row r="30" spans="1:7" x14ac:dyDescent="0.3">
      <c r="A30" s="23" t="str">
        <f t="shared" ref="A30:A36" si="0">$A$22</f>
        <v>5.</v>
      </c>
      <c r="B30" s="43" t="s">
        <v>115</v>
      </c>
      <c r="C30" s="24" t="s">
        <v>123</v>
      </c>
      <c r="D30" s="66"/>
      <c r="E30" s="67"/>
      <c r="F30" s="66"/>
      <c r="G30" s="67"/>
    </row>
    <row r="31" spans="1:7" x14ac:dyDescent="0.3">
      <c r="A31" s="23" t="str">
        <f t="shared" si="0"/>
        <v>5.</v>
      </c>
      <c r="B31" s="43" t="s">
        <v>116</v>
      </c>
      <c r="C31" s="24" t="s">
        <v>107</v>
      </c>
      <c r="D31" s="66"/>
      <c r="E31" s="67"/>
      <c r="F31" s="66"/>
      <c r="G31" s="67"/>
    </row>
    <row r="32" spans="1:7" x14ac:dyDescent="0.3">
      <c r="A32" s="23" t="str">
        <f t="shared" si="0"/>
        <v>5.</v>
      </c>
      <c r="B32" s="43" t="s">
        <v>118</v>
      </c>
      <c r="C32" s="24" t="s">
        <v>153</v>
      </c>
      <c r="D32" s="66"/>
      <c r="E32" s="67"/>
      <c r="F32" s="66"/>
      <c r="G32" s="67"/>
    </row>
    <row r="33" spans="1:7" x14ac:dyDescent="0.3">
      <c r="A33" s="23" t="str">
        <f t="shared" si="0"/>
        <v>5.</v>
      </c>
      <c r="B33" s="43" t="s">
        <v>119</v>
      </c>
      <c r="C33" s="24" t="s">
        <v>124</v>
      </c>
      <c r="D33" s="66"/>
      <c r="E33" s="67"/>
      <c r="F33" s="66"/>
      <c r="G33" s="67"/>
    </row>
    <row r="34" spans="1:7" x14ac:dyDescent="0.3">
      <c r="A34" s="23" t="str">
        <f t="shared" si="0"/>
        <v>5.</v>
      </c>
      <c r="B34" s="43" t="s">
        <v>120</v>
      </c>
      <c r="C34" s="24" t="s">
        <v>125</v>
      </c>
      <c r="D34" s="66"/>
      <c r="E34" s="67"/>
      <c r="F34" s="66"/>
      <c r="G34" s="67"/>
    </row>
    <row r="35" spans="1:7" x14ac:dyDescent="0.3">
      <c r="A35" s="23" t="str">
        <f t="shared" si="0"/>
        <v>5.</v>
      </c>
      <c r="B35" s="43" t="s">
        <v>121</v>
      </c>
      <c r="C35" s="24" t="s">
        <v>126</v>
      </c>
      <c r="D35" s="66"/>
      <c r="E35" s="67"/>
      <c r="F35" s="66"/>
      <c r="G35" s="67"/>
    </row>
    <row r="36" spans="1:7" ht="27" x14ac:dyDescent="0.3">
      <c r="A36" s="23" t="str">
        <f t="shared" si="0"/>
        <v>5.</v>
      </c>
      <c r="B36" s="43" t="s">
        <v>122</v>
      </c>
      <c r="C36" s="24" t="s">
        <v>109</v>
      </c>
      <c r="D36" s="66"/>
      <c r="E36" s="67"/>
      <c r="F36" s="66"/>
      <c r="G36" s="67"/>
    </row>
    <row r="37" spans="1:7" x14ac:dyDescent="0.3">
      <c r="A37" s="23" t="str">
        <f>$A$22</f>
        <v>5.</v>
      </c>
      <c r="B37" s="43" t="s">
        <v>127</v>
      </c>
      <c r="C37" s="24" t="s">
        <v>112</v>
      </c>
      <c r="D37" s="66"/>
      <c r="E37" s="67"/>
      <c r="F37" s="66"/>
      <c r="G37" s="67"/>
    </row>
    <row r="38" spans="1:7" x14ac:dyDescent="0.3">
      <c r="A38" s="23" t="str">
        <f t="shared" ref="A38" si="1">$A$22</f>
        <v>5.</v>
      </c>
      <c r="B38" s="43" t="s">
        <v>122</v>
      </c>
      <c r="C38" s="24" t="s">
        <v>58</v>
      </c>
      <c r="D38" s="66"/>
      <c r="E38" s="67"/>
      <c r="F38" s="66"/>
      <c r="G38" s="67"/>
    </row>
    <row r="39" spans="1:7" x14ac:dyDescent="0.3">
      <c r="A39" s="23" t="str">
        <f>$A$22</f>
        <v>5.</v>
      </c>
      <c r="B39" s="17">
        <v>4</v>
      </c>
      <c r="C39" s="18" t="s">
        <v>128</v>
      </c>
      <c r="D39" s="66"/>
      <c r="E39" s="67"/>
      <c r="F39" s="66"/>
      <c r="G39" s="67"/>
    </row>
    <row r="40" spans="1:7" x14ac:dyDescent="0.3">
      <c r="A40" s="23" t="str">
        <f t="shared" ref="A40:A58" si="2">$A$22</f>
        <v>5.</v>
      </c>
      <c r="B40" s="43" t="s">
        <v>129</v>
      </c>
      <c r="C40" s="24" t="s">
        <v>108</v>
      </c>
      <c r="D40" s="66"/>
      <c r="E40" s="67"/>
      <c r="F40" s="66"/>
      <c r="G40" s="67"/>
    </row>
    <row r="41" spans="1:7" x14ac:dyDescent="0.3">
      <c r="A41" s="23" t="str">
        <f t="shared" si="2"/>
        <v>5.</v>
      </c>
      <c r="B41" s="43" t="s">
        <v>134</v>
      </c>
      <c r="C41" s="24" t="s">
        <v>123</v>
      </c>
      <c r="D41" s="66"/>
      <c r="E41" s="67"/>
      <c r="F41" s="66"/>
      <c r="G41" s="67"/>
    </row>
    <row r="42" spans="1:7" x14ac:dyDescent="0.3">
      <c r="A42" s="23" t="str">
        <f t="shared" si="2"/>
        <v>5.</v>
      </c>
      <c r="B42" s="43" t="s">
        <v>135</v>
      </c>
      <c r="C42" s="24" t="s">
        <v>107</v>
      </c>
      <c r="D42" s="66"/>
      <c r="E42" s="67"/>
      <c r="F42" s="66"/>
      <c r="G42" s="67"/>
    </row>
    <row r="43" spans="1:7" x14ac:dyDescent="0.3">
      <c r="A43" s="23" t="str">
        <f t="shared" si="2"/>
        <v>5.</v>
      </c>
      <c r="B43" s="43" t="s">
        <v>137</v>
      </c>
      <c r="C43" s="24" t="s">
        <v>154</v>
      </c>
      <c r="D43" s="66"/>
      <c r="E43" s="67"/>
      <c r="F43" s="66"/>
      <c r="G43" s="67"/>
    </row>
    <row r="44" spans="1:7" x14ac:dyDescent="0.3">
      <c r="A44" s="23" t="str">
        <f t="shared" si="2"/>
        <v>5.</v>
      </c>
      <c r="B44" s="43" t="s">
        <v>138</v>
      </c>
      <c r="C44" s="24" t="s">
        <v>130</v>
      </c>
      <c r="D44" s="66"/>
      <c r="E44" s="67"/>
      <c r="F44" s="66"/>
      <c r="G44" s="67"/>
    </row>
    <row r="45" spans="1:7" x14ac:dyDescent="0.3">
      <c r="A45" s="23" t="str">
        <f t="shared" si="2"/>
        <v>5.</v>
      </c>
      <c r="B45" s="43" t="s">
        <v>139</v>
      </c>
      <c r="C45" s="24" t="s">
        <v>132</v>
      </c>
      <c r="D45" s="66"/>
      <c r="E45" s="67"/>
      <c r="F45" s="66"/>
      <c r="G45" s="67"/>
    </row>
    <row r="46" spans="1:7" x14ac:dyDescent="0.3">
      <c r="A46" s="23" t="str">
        <f t="shared" si="2"/>
        <v>5.</v>
      </c>
      <c r="B46" s="43" t="s">
        <v>140</v>
      </c>
      <c r="C46" s="24" t="s">
        <v>131</v>
      </c>
      <c r="D46" s="66"/>
      <c r="E46" s="67"/>
      <c r="F46" s="66"/>
      <c r="G46" s="67"/>
    </row>
    <row r="47" spans="1:7" ht="27" x14ac:dyDescent="0.3">
      <c r="A47" s="23" t="str">
        <f t="shared" si="2"/>
        <v>5.</v>
      </c>
      <c r="B47" s="43" t="s">
        <v>141</v>
      </c>
      <c r="C47" s="24" t="s">
        <v>133</v>
      </c>
      <c r="D47" s="66"/>
      <c r="E47" s="67"/>
      <c r="F47" s="66"/>
      <c r="G47" s="67"/>
    </row>
    <row r="48" spans="1:7" x14ac:dyDescent="0.3">
      <c r="A48" s="23" t="str">
        <f t="shared" si="2"/>
        <v>5.</v>
      </c>
      <c r="B48" s="43" t="s">
        <v>142</v>
      </c>
      <c r="C48" s="24" t="s">
        <v>112</v>
      </c>
      <c r="D48" s="66"/>
      <c r="E48" s="67"/>
      <c r="F48" s="66"/>
      <c r="G48" s="67"/>
    </row>
    <row r="49" spans="1:7" x14ac:dyDescent="0.3">
      <c r="A49" s="23" t="str">
        <f t="shared" si="2"/>
        <v>5.</v>
      </c>
      <c r="B49" s="43" t="s">
        <v>143</v>
      </c>
      <c r="C49" s="24" t="s">
        <v>58</v>
      </c>
      <c r="D49" s="66"/>
      <c r="E49" s="67"/>
      <c r="F49" s="66"/>
      <c r="G49" s="67"/>
    </row>
    <row r="50" spans="1:7" x14ac:dyDescent="0.3">
      <c r="A50" s="23" t="str">
        <f t="shared" si="2"/>
        <v>5.</v>
      </c>
      <c r="B50" s="17">
        <v>5</v>
      </c>
      <c r="C50" s="24" t="s">
        <v>144</v>
      </c>
      <c r="D50" s="66"/>
      <c r="E50" s="67"/>
      <c r="F50" s="66"/>
      <c r="G50" s="67"/>
    </row>
    <row r="51" spans="1:7" x14ac:dyDescent="0.3">
      <c r="A51" s="23" t="str">
        <f t="shared" si="2"/>
        <v>5.</v>
      </c>
      <c r="B51" s="17">
        <v>6</v>
      </c>
      <c r="C51" s="44" t="s">
        <v>146</v>
      </c>
      <c r="D51" s="66"/>
      <c r="E51" s="67"/>
      <c r="F51" s="66"/>
      <c r="G51" s="67"/>
    </row>
    <row r="52" spans="1:7" ht="26.4" x14ac:dyDescent="0.3">
      <c r="A52" s="23" t="str">
        <f t="shared" si="2"/>
        <v>5.</v>
      </c>
      <c r="B52" s="17">
        <v>7</v>
      </c>
      <c r="C52" s="25" t="s">
        <v>102</v>
      </c>
      <c r="D52" s="66"/>
      <c r="E52" s="67"/>
      <c r="F52" s="66"/>
      <c r="G52" s="67"/>
    </row>
    <row r="53" spans="1:7" ht="79.2" x14ac:dyDescent="0.3">
      <c r="A53" s="23" t="str">
        <f t="shared" si="2"/>
        <v>5.</v>
      </c>
      <c r="B53" s="17">
        <v>8</v>
      </c>
      <c r="C53" s="25" t="s">
        <v>56</v>
      </c>
      <c r="D53" s="66"/>
      <c r="E53" s="67"/>
      <c r="F53" s="66"/>
      <c r="G53" s="67"/>
    </row>
    <row r="54" spans="1:7" x14ac:dyDescent="0.3">
      <c r="A54" s="23" t="str">
        <f t="shared" si="2"/>
        <v>5.</v>
      </c>
      <c r="B54" s="17">
        <v>9</v>
      </c>
      <c r="C54" s="42" t="s">
        <v>57</v>
      </c>
      <c r="D54" s="66"/>
      <c r="E54" s="67"/>
      <c r="F54" s="66"/>
      <c r="G54" s="67"/>
    </row>
    <row r="55" spans="1:7" x14ac:dyDescent="0.3">
      <c r="A55" s="23" t="str">
        <f t="shared" si="2"/>
        <v>5.</v>
      </c>
      <c r="B55" s="17" t="s">
        <v>147</v>
      </c>
      <c r="C55" s="25" t="s">
        <v>151</v>
      </c>
      <c r="D55" s="66"/>
      <c r="E55" s="67"/>
      <c r="F55" s="66"/>
      <c r="G55" s="67"/>
    </row>
    <row r="56" spans="1:7" ht="26.4" x14ac:dyDescent="0.3">
      <c r="A56" s="23" t="str">
        <f t="shared" si="2"/>
        <v>5.</v>
      </c>
      <c r="B56" s="17" t="s">
        <v>148</v>
      </c>
      <c r="C56" s="25" t="s">
        <v>145</v>
      </c>
      <c r="D56" s="66"/>
      <c r="E56" s="67"/>
      <c r="F56" s="66"/>
      <c r="G56" s="67"/>
    </row>
    <row r="57" spans="1:7" x14ac:dyDescent="0.3">
      <c r="A57" s="23" t="str">
        <f t="shared" si="2"/>
        <v>5.</v>
      </c>
      <c r="B57" s="17" t="s">
        <v>149</v>
      </c>
      <c r="C57" s="25" t="s">
        <v>215</v>
      </c>
      <c r="D57" s="66"/>
      <c r="E57" s="67"/>
      <c r="F57" s="66"/>
      <c r="G57" s="67"/>
    </row>
    <row r="58" spans="1:7" ht="26.4" x14ac:dyDescent="0.3">
      <c r="A58" s="23" t="str">
        <f t="shared" si="2"/>
        <v>5.</v>
      </c>
      <c r="B58" s="17" t="s">
        <v>150</v>
      </c>
      <c r="C58" s="25" t="s">
        <v>152</v>
      </c>
      <c r="D58" s="66"/>
      <c r="E58" s="67"/>
      <c r="F58" s="66"/>
      <c r="G58" s="67"/>
    </row>
  </sheetData>
  <mergeCells count="98">
    <mergeCell ref="A8:B8"/>
    <mergeCell ref="C8:F8"/>
    <mergeCell ref="D51:E51"/>
    <mergeCell ref="F51:G51"/>
    <mergeCell ref="D1:G1"/>
    <mergeCell ref="A2:G2"/>
    <mergeCell ref="A3:G3"/>
    <mergeCell ref="A4:G4"/>
    <mergeCell ref="A5:G5"/>
    <mergeCell ref="A9:B9"/>
    <mergeCell ref="C9:F9"/>
    <mergeCell ref="A10:B10"/>
    <mergeCell ref="C10:F10"/>
    <mergeCell ref="A11:B11"/>
    <mergeCell ref="C11:F11"/>
    <mergeCell ref="A12:B12"/>
    <mergeCell ref="C12:F12"/>
    <mergeCell ref="A13:B13"/>
    <mergeCell ref="C13:F13"/>
    <mergeCell ref="A14:B14"/>
    <mergeCell ref="C14:F14"/>
    <mergeCell ref="A15:B15"/>
    <mergeCell ref="C15:F15"/>
    <mergeCell ref="A16:B16"/>
    <mergeCell ref="C16:F16"/>
    <mergeCell ref="A17:B17"/>
    <mergeCell ref="C17:F17"/>
    <mergeCell ref="D29:E29"/>
    <mergeCell ref="F29:G29"/>
    <mergeCell ref="A18:B18"/>
    <mergeCell ref="C18:F18"/>
    <mergeCell ref="A19:B19"/>
    <mergeCell ref="C19:F19"/>
    <mergeCell ref="A20:B20"/>
    <mergeCell ref="C20:F20"/>
    <mergeCell ref="B21:G21"/>
    <mergeCell ref="A22:B22"/>
    <mergeCell ref="D22:G22"/>
    <mergeCell ref="D27:E27"/>
    <mergeCell ref="F27:G27"/>
    <mergeCell ref="D31:E31"/>
    <mergeCell ref="F31:G31"/>
    <mergeCell ref="D32:E32"/>
    <mergeCell ref="F32:G32"/>
    <mergeCell ref="D37:E37"/>
    <mergeCell ref="F37:G37"/>
    <mergeCell ref="D38:E38"/>
    <mergeCell ref="F38:G38"/>
    <mergeCell ref="D33:E33"/>
    <mergeCell ref="F33:G33"/>
    <mergeCell ref="D34:E34"/>
    <mergeCell ref="F34:G34"/>
    <mergeCell ref="D36:E36"/>
    <mergeCell ref="F36:G36"/>
    <mergeCell ref="D39:E39"/>
    <mergeCell ref="F39:G39"/>
    <mergeCell ref="D40:E40"/>
    <mergeCell ref="F40:G40"/>
    <mergeCell ref="D50:E50"/>
    <mergeCell ref="F50:G50"/>
    <mergeCell ref="D42:E42"/>
    <mergeCell ref="F42:G42"/>
    <mergeCell ref="D43:E43"/>
    <mergeCell ref="F43:G43"/>
    <mergeCell ref="D44:E44"/>
    <mergeCell ref="F44:G44"/>
    <mergeCell ref="D45:E45"/>
    <mergeCell ref="F45:G45"/>
    <mergeCell ref="D49:E49"/>
    <mergeCell ref="F49:G49"/>
    <mergeCell ref="D52:E52"/>
    <mergeCell ref="F52:G52"/>
    <mergeCell ref="D53:E53"/>
    <mergeCell ref="F53:G53"/>
    <mergeCell ref="D54:E54"/>
    <mergeCell ref="F54:G54"/>
    <mergeCell ref="D58:E58"/>
    <mergeCell ref="F58:G58"/>
    <mergeCell ref="D28:E28"/>
    <mergeCell ref="F28:G28"/>
    <mergeCell ref="D30:E30"/>
    <mergeCell ref="F30:G30"/>
    <mergeCell ref="D35:E35"/>
    <mergeCell ref="F35:G35"/>
    <mergeCell ref="D41:E41"/>
    <mergeCell ref="F41:G41"/>
    <mergeCell ref="D55:E55"/>
    <mergeCell ref="F55:G55"/>
    <mergeCell ref="D56:E56"/>
    <mergeCell ref="F56:G56"/>
    <mergeCell ref="D57:E57"/>
    <mergeCell ref="F57:G57"/>
    <mergeCell ref="D46:E46"/>
    <mergeCell ref="F46:G46"/>
    <mergeCell ref="D47:E47"/>
    <mergeCell ref="F47:G47"/>
    <mergeCell ref="D48:E48"/>
    <mergeCell ref="F48:G48"/>
  </mergeCell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Saturs</vt:lpstr>
      <vt:lpstr>1</vt:lpstr>
      <vt:lpstr>2</vt:lpstr>
      <vt:lpstr>3</vt:lpstr>
      <vt:lpstr>4</vt:lpstr>
      <vt:lpstr>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Apenīte</dc:creator>
  <cp:lastModifiedBy>Laura Apenīte</cp:lastModifiedBy>
  <dcterms:created xsi:type="dcterms:W3CDTF">2025-12-11T08:24:55Z</dcterms:created>
  <dcterms:modified xsi:type="dcterms:W3CDTF">2026-08-25T16:37:08Z</dcterms:modified>
</cp:coreProperties>
</file>