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U:\Iepirkumi\IEPIRKUMU _NODALA\12_Laima Sveiduka\141_AK_nekustamo īpašumu un CTA apdrošināšana\Dokumentācija 2026\"/>
    </mc:Choice>
  </mc:AlternateContent>
  <xr:revisionPtr revIDLastSave="0" documentId="13_ncr:1_{835A4C86-E9CD-49F2-ADDC-8DD947625803}" xr6:coauthVersionLast="36" xr6:coauthVersionMax="47" xr10:uidLastSave="{00000000-0000-0000-0000-000000000000}"/>
  <bookViews>
    <workbookView xWindow="0" yWindow="0" windowWidth="19200" windowHeight="7550" xr2:uid="{00000000-000D-0000-FFFF-FFFF00000000}"/>
  </bookViews>
  <sheets>
    <sheet name="RSU_EKU_SARAKSTS" sheetId="2" r:id="rId1"/>
  </sheets>
  <calcPr calcId="191028"/>
</workbook>
</file>

<file path=xl/calcChain.xml><?xml version="1.0" encoding="utf-8"?>
<calcChain xmlns="http://schemas.openxmlformats.org/spreadsheetml/2006/main">
  <c r="C88" i="2" l="1"/>
  <c r="P64" i="2"/>
  <c r="P65" i="2"/>
  <c r="E71" i="2"/>
  <c r="P60" i="2"/>
  <c r="O70" i="2"/>
  <c r="P70" i="2" s="1"/>
  <c r="O63" i="2"/>
  <c r="P63" i="2" s="1"/>
  <c r="P62" i="2"/>
  <c r="P66" i="2"/>
  <c r="P67" i="2"/>
  <c r="P68" i="2"/>
  <c r="P69" i="2"/>
  <c r="O61" i="2"/>
  <c r="P59" i="2"/>
  <c r="P58" i="2"/>
  <c r="P57" i="2"/>
  <c r="P5" i="2"/>
  <c r="P6" i="2"/>
  <c r="P9" i="2"/>
  <c r="P10" i="2"/>
  <c r="P11" i="2"/>
  <c r="P12" i="2"/>
  <c r="P13" i="2"/>
  <c r="P14" i="2"/>
  <c r="P15" i="2"/>
  <c r="P16" i="2"/>
  <c r="P17" i="2"/>
  <c r="P18" i="2"/>
  <c r="P19" i="2"/>
  <c r="P20" i="2"/>
  <c r="P21" i="2"/>
  <c r="P22" i="2"/>
  <c r="P23" i="2"/>
  <c r="P24" i="2"/>
  <c r="P25" i="2"/>
  <c r="P26" i="2"/>
  <c r="P27" i="2"/>
  <c r="P28" i="2"/>
  <c r="P29" i="2"/>
  <c r="P31" i="2"/>
  <c r="P32" i="2"/>
  <c r="P33" i="2"/>
  <c r="P34" i="2"/>
  <c r="P35" i="2"/>
  <c r="P36" i="2"/>
  <c r="P37" i="2"/>
  <c r="P38" i="2"/>
  <c r="P39" i="2"/>
  <c r="P40" i="2"/>
  <c r="P41" i="2"/>
  <c r="P42" i="2"/>
  <c r="P43" i="2"/>
  <c r="P44" i="2"/>
  <c r="P45" i="2"/>
  <c r="P46" i="2"/>
  <c r="P47" i="2"/>
  <c r="P48" i="2"/>
  <c r="P49" i="2"/>
  <c r="P50" i="2"/>
  <c r="P51" i="2"/>
  <c r="P52" i="2"/>
  <c r="P53" i="2"/>
  <c r="P54" i="2"/>
  <c r="P55" i="2"/>
  <c r="P56" i="2"/>
  <c r="P4" i="2"/>
  <c r="P71" i="2" l="1"/>
</calcChain>
</file>

<file path=xl/sharedStrings.xml><?xml version="1.0" encoding="utf-8"?>
<sst xmlns="http://schemas.openxmlformats.org/spreadsheetml/2006/main" count="817" uniqueCount="408">
  <si>
    <t>Pamati- dzelzsbetons, ārsienas un karkasi-dzelzsbetons</t>
  </si>
  <si>
    <t>01.01.1950.</t>
  </si>
  <si>
    <t>Nomātas telpas, mācību objekts</t>
  </si>
  <si>
    <t>Nomātas telpas, birojs</t>
  </si>
  <si>
    <t>Nav</t>
  </si>
  <si>
    <t>Pretielaušanās signalizācija</t>
  </si>
  <si>
    <t>Pārsegumi- koka, Jumta segums- Metāla skārds</t>
  </si>
  <si>
    <t>Pārsegumi- dzelzsbetona paneļi,
jumta nesošā konstrukcija- dzelzsbetona paneļi
Jumta segums - Ruberoīds</t>
  </si>
  <si>
    <t>Jumta nesošā konstrukcija- koka spāres, jumta segums- koka skaidas (lubas)</t>
  </si>
  <si>
    <t>Pārsegumi - monolītais dzelzbetons, jumta nesošā konstrukcija - metāla karkass, monolītais dzelzbetons, jumta segums - profilētā tērauda loksnes, ruberoīds</t>
  </si>
  <si>
    <t>koka spāres, koka un metāla sijas, jumta segums - skārda loksnes ar antikorozijas pārklājumu</t>
  </si>
  <si>
    <t>Jumta nesošā konstrukcija - koka spāres, jumta segums- skārda loksnes ar antikorozijas pārklājumu</t>
  </si>
  <si>
    <t>Jumta nesošās konstrukcijas- dzelzsbetona paneļi,  jumta segums- ruberoīds</t>
  </si>
  <si>
    <t>Pārsegumi- koka, jumta segums - azbestcements</t>
  </si>
  <si>
    <t>jumta segums- koka</t>
  </si>
  <si>
    <t>Pārsegumi- dzelzsbetona paneļi, monolītais dzelzsbetons, jumta nesošā konstrukcija- dzelzsbetona paneļi, metāla sijas
Jumta segums - ruberoīds</t>
  </si>
  <si>
    <t>Pārsegumi- kokmateriāli, jumta segums - metāla skārds</t>
  </si>
  <si>
    <t>Pārsegumi - dzelzbetona paneļi, koka sijas, jumta nesošā konstrukcija - koka spāres, jumta segums - ruberoīds, stikla konstrukcijas</t>
  </si>
  <si>
    <t>Pārsegumi- monolītais dzelzsbetons, Jumta nesošā konstrukcija - dzelzsbetona paneļi,
Jumta segums - ruberoīds</t>
  </si>
  <si>
    <t>Pamati - monolītais dzelzbetons, ārsienas un karkasi
- dzelzbetona karkasa konstrukcijas, keramzīdbetona bloki</t>
  </si>
  <si>
    <t>Pamati -monolītais dzelzsbetons, ārsienas un karkasi
- keramzītbetona bloki, silikātķieģeļi</t>
  </si>
  <si>
    <t>pārsegumi - koka, jumta segums metāla skārds</t>
  </si>
  <si>
    <t>Signalizācija pieslēgta "LDZ Apsardze", fiziskā apsardze "Security &amp; Consulting"</t>
  </si>
  <si>
    <t>Manta jebkurā adresē</t>
  </si>
  <si>
    <t>EUR</t>
  </si>
  <si>
    <t xml:space="preserve"> 1 m2 atjaunoš.vērt.</t>
  </si>
  <si>
    <t>EUR/m2</t>
  </si>
  <si>
    <t>jauna</t>
  </si>
  <si>
    <t>jauns</t>
  </si>
  <si>
    <t>Daļēji nomainīta 60%</t>
  </si>
  <si>
    <t>Daļēji nomainīts 60%</t>
  </si>
  <si>
    <t>Būvniecības gads/ rekontr., renovāc.gads</t>
  </si>
  <si>
    <t>pārsegumi - dzelzsbetons, jumta segums - Elastīgie lokšņu materiāli</t>
  </si>
  <si>
    <t>Nav, bet atrodas blakus apsardzes postenim</t>
  </si>
  <si>
    <t xml:space="preserve">Pārsegumi - dzelzbetona, jumta segums)- elastīgie lokšņu materiāli </t>
  </si>
  <si>
    <t>Pamati- dzelzsbetons, ārsienas un karkasi- silikātķieģeļi</t>
  </si>
  <si>
    <t xml:space="preserve">Nav. </t>
  </si>
  <si>
    <t>IR</t>
  </si>
  <si>
    <t xml:space="preserve">pārsegumi - dzelzsbetons, jumta segums - Elastīgie lokšņu materiāli </t>
  </si>
  <si>
    <t xml:space="preserve">Pārsegumi - Dzelzsbetons, Pārsegumi - Elastīgie lokšņu materiāli </t>
  </si>
  <si>
    <t>Apkures veids</t>
  </si>
  <si>
    <t>Rīgas siltums</t>
  </si>
  <si>
    <t>Gāzes apkure</t>
  </si>
  <si>
    <t>Malkas apkure</t>
  </si>
  <si>
    <t>Elektriskā apkure</t>
  </si>
  <si>
    <t>Elekriskā apkure</t>
  </si>
  <si>
    <t>Granulu katls</t>
  </si>
  <si>
    <t>01000640458002</t>
  </si>
  <si>
    <t>01000640458003</t>
  </si>
  <si>
    <t>01000100049001</t>
  </si>
  <si>
    <t>01000100049003</t>
  </si>
  <si>
    <t>01000100049004</t>
  </si>
  <si>
    <t>01000100049005</t>
  </si>
  <si>
    <t>01000100049006</t>
  </si>
  <si>
    <t>01000562050001</t>
  </si>
  <si>
    <t>01000562050002</t>
  </si>
  <si>
    <t>01000562050005</t>
  </si>
  <si>
    <t>01000562050006</t>
  </si>
  <si>
    <t>01000550006002</t>
  </si>
  <si>
    <t>42860020054001</t>
  </si>
  <si>
    <t>42860020054002</t>
  </si>
  <si>
    <t>42860020054003</t>
  </si>
  <si>
    <t>42860020054004</t>
  </si>
  <si>
    <t>42860020054005</t>
  </si>
  <si>
    <t>42860020054006</t>
  </si>
  <si>
    <t>42860020054007</t>
  </si>
  <si>
    <t>42860020054008</t>
  </si>
  <si>
    <t>42860020054009</t>
  </si>
  <si>
    <t>42860020054010</t>
  </si>
  <si>
    <t>42860020054011</t>
  </si>
  <si>
    <t>17000120466001</t>
  </si>
  <si>
    <t>01001040009015</t>
  </si>
  <si>
    <t>01000802021006</t>
  </si>
  <si>
    <t>01001220086001</t>
  </si>
  <si>
    <t>01000370183002</t>
  </si>
  <si>
    <t>01000370183004</t>
  </si>
  <si>
    <t>01000590215001</t>
  </si>
  <si>
    <t>01000590215002</t>
  </si>
  <si>
    <t>01000590215003</t>
  </si>
  <si>
    <t>01000590215005</t>
  </si>
  <si>
    <t>01000640134001</t>
  </si>
  <si>
    <t>01000640134002</t>
  </si>
  <si>
    <t>01000640134003</t>
  </si>
  <si>
    <t>01000640134005</t>
  </si>
  <si>
    <t>01000640134006</t>
  </si>
  <si>
    <t>01000640134007</t>
  </si>
  <si>
    <t>01000630197002</t>
  </si>
  <si>
    <t>Baložu iela 14, Rīga</t>
  </si>
  <si>
    <t>Apdrošinājuma summa uz pirmo risku - 5 000 000 EUR</t>
  </si>
  <si>
    <t>Kustamā īpašuma vērtība:</t>
  </si>
  <si>
    <t>Ugunsdrošības signalizācija ar pieslēgumu apsardzes uzņēmumam</t>
  </si>
  <si>
    <t>Mācību iestāde, RSU Anatomijas muzejs</t>
  </si>
  <si>
    <t>Sienas - ?; Pārsegumi- koka dēļi, koka sijas</t>
  </si>
  <si>
    <t>Dzīvojamā ēka, kalpo kā noliktava</t>
  </si>
  <si>
    <t>01000640120001 (Grāmatvedības uzskaitē 01001220086001)</t>
  </si>
  <si>
    <t>Nomāta Garāža</t>
  </si>
  <si>
    <t>Konsula iela 21, Rīga, LV-1007</t>
  </si>
  <si>
    <t>Ir (jauna)</t>
  </si>
  <si>
    <t>Monolītās dzelzsbetona konstrukcijas</t>
  </si>
  <si>
    <t xml:space="preserve">Polimēr-bitumena jumta seguma ruļļveida materiāls </t>
  </si>
  <si>
    <t>Nr. p.k.</t>
  </si>
  <si>
    <t>Izmantošanas veids</t>
  </si>
  <si>
    <t>Komunikācijas (to stāvoklis, kad mainītas)</t>
  </si>
  <si>
    <t>Konstrukciju tips</t>
  </si>
  <si>
    <t>Jumta seguma materiāls</t>
  </si>
  <si>
    <t>Elektroinstalācija</t>
  </si>
  <si>
    <t>Kanalizācija</t>
  </si>
  <si>
    <t>Ūdensvads</t>
  </si>
  <si>
    <t>Dzirciema iela 16, Rīga, LV-1007</t>
  </si>
  <si>
    <t xml:space="preserve">Maģistrālie tīkli nav mainīti, stāvvadi un iekšējie mainīti 45%. </t>
  </si>
  <si>
    <t xml:space="preserve">Maģistrālie tīkli nav mainīti, stāvvadi un iekšējie mainīti 40%. </t>
  </si>
  <si>
    <t>Dzelzbetona paneļi, monolītais dzelzsbetons</t>
  </si>
  <si>
    <t>Ruberoīds</t>
  </si>
  <si>
    <t>IR ar Apsargu</t>
  </si>
  <si>
    <t>Noliktava</t>
  </si>
  <si>
    <t>01.01.1987.</t>
  </si>
  <si>
    <t>Nav mainīta kopš būvniecības laika</t>
  </si>
  <si>
    <t>nav</t>
  </si>
  <si>
    <t xml:space="preserve">Elastīgie lokšņu materiāli </t>
  </si>
  <si>
    <t>Garāža</t>
  </si>
  <si>
    <t>29.12.2006.</t>
  </si>
  <si>
    <t>Kronvalda bulvāris 9, Rīga, LV- 1010</t>
  </si>
  <si>
    <t>Mācību iestāde</t>
  </si>
  <si>
    <t>māla ķieģeļi</t>
  </si>
  <si>
    <t>Sardzes ēka</t>
  </si>
  <si>
    <t>Izbūvēta 2018.g.</t>
  </si>
  <si>
    <t>dzelzsbetons, silikātķieģeļi</t>
  </si>
  <si>
    <t>metāls</t>
  </si>
  <si>
    <t>Izbūv. 2014.g.</t>
  </si>
  <si>
    <t>Skārda loksnes ar antikorozijas pārklājumu</t>
  </si>
  <si>
    <t>Pagrabs</t>
  </si>
  <si>
    <t>Dienesta viesnīca</t>
  </si>
  <si>
    <t>10.09.2012.</t>
  </si>
  <si>
    <t>elektroinstalācijas stāvoklis slikts vēl ir alumīnija vadi numuros. Jauna instalācija 15%</t>
  </si>
  <si>
    <t>tehniskais stāvoklis slikts</t>
  </si>
  <si>
    <t>Šķūnis</t>
  </si>
  <si>
    <t>01.01.1959.</t>
  </si>
  <si>
    <t>elektroinst.izbūvēta 2016. gadā</t>
  </si>
  <si>
    <t>Pamati- dzelzsbetons, ārsienas un karkasi- vieglbetoni</t>
  </si>
  <si>
    <t>Pamati- dzelzsbetons, ārsienas un karkasi- kokmateriāli</t>
  </si>
  <si>
    <t>Pārsegumi- kokmateriāli, jumts (segums)- metāli</t>
  </si>
  <si>
    <t>Sporta zāle</t>
  </si>
  <si>
    <t>renovēta 2012. gadā</t>
  </si>
  <si>
    <t>labs</t>
  </si>
  <si>
    <t>Sporta bāze "Taurene", Cēsu rajons, Taurenes pag,</t>
  </si>
  <si>
    <t>Elektroinstalācija tehniski sliktā stāvoklī</t>
  </si>
  <si>
    <t>renovējama</t>
  </si>
  <si>
    <t>renovējams</t>
  </si>
  <si>
    <t>Pamati- dzelzsbetons, ārsienas un karkasi- laukakmens</t>
  </si>
  <si>
    <t>Klēts</t>
  </si>
  <si>
    <t>elektroinst.izbūvēta 2017. gadā</t>
  </si>
  <si>
    <t>Deju nojume</t>
  </si>
  <si>
    <t>02.01.2018.</t>
  </si>
  <si>
    <t>Pamati- monolītais dzelzsbetons, ārsienas un karkasi- koka dēļi, koka karkasa konstrukcijas</t>
  </si>
  <si>
    <t>Atpūtas ēka</t>
  </si>
  <si>
    <t>Izbūvēta 2017. gadā</t>
  </si>
  <si>
    <t>izbūvēts 2017. gadā</t>
  </si>
  <si>
    <t>Pamati- laukakmens, ārsienas un karkasi- koka baļķi,laukakmens</t>
  </si>
  <si>
    <t>ūdens attīrīšanas stacija</t>
  </si>
  <si>
    <t>Pamati- monolītais dzelzsbetons, ārsienas un karkasi- koka dēļi, koka karkasa konstrukcijas, pārsegumi-koka dēļi, koka sijas</t>
  </si>
  <si>
    <t>Servisa ēka</t>
  </si>
  <si>
    <t>01.10.2010.</t>
  </si>
  <si>
    <t>tehniskais stāvoklis apmierinošs</t>
  </si>
  <si>
    <t>Rātsupītes iela 5, Rīga, LV-1067</t>
  </si>
  <si>
    <t>elektroinst.izbūvēta 2014. gadā</t>
  </si>
  <si>
    <t>Izbūvēta 2014. gadā</t>
  </si>
  <si>
    <t>izbūvēts 2014. gadā</t>
  </si>
  <si>
    <t>Pamati- monolītais dzelzsbetons, ārsienas un karkasi- silikātķieģeļi</t>
  </si>
  <si>
    <t>elektroinst.izbūvēta 2012. gadā</t>
  </si>
  <si>
    <t>Izbūvēta 2012. gadā</t>
  </si>
  <si>
    <t>izbūvēts 2012. gadā</t>
  </si>
  <si>
    <t>Izbūvēta 1987. gadā</t>
  </si>
  <si>
    <t>izbūvēts 1987. gadā</t>
  </si>
  <si>
    <t xml:space="preserve">Pārsegumi- dzelzsbetons, jumta segums- elastīgie lokšņu materiāli </t>
  </si>
  <si>
    <t>30.12.1990.</t>
  </si>
  <si>
    <t>Administratīvā ēka</t>
  </si>
  <si>
    <t>Elektroinstalācija labā tehniskā stāvoklī</t>
  </si>
  <si>
    <t>tehniskais stāvoklis labs</t>
  </si>
  <si>
    <t>Poliklīnika</t>
  </si>
  <si>
    <t>Dzirciema iela 20, k-2, Rīga, LV- 1007</t>
  </si>
  <si>
    <t>Mācību korpuss</t>
  </si>
  <si>
    <t>Dzirciema iela 20, k-3 Rīga, LV- 1007</t>
  </si>
  <si>
    <t>Slimnīca</t>
  </si>
  <si>
    <t xml:space="preserve">Pārsegumi - Dzelzsbetons, Jumts (segums) - Elastīgie lokšņu materiāli </t>
  </si>
  <si>
    <t>Dzirciema iela 20, k-5 Rīga, LV- 1007</t>
  </si>
  <si>
    <t>tehn.stāvoklis apmierinošs</t>
  </si>
  <si>
    <t>Pamati - Dzelzsbetons, Ārsienas un karkasi- Silikātķieģeļi</t>
  </si>
  <si>
    <t xml:space="preserve">Pārsegumi - Dzelzsbetons, Jumts (segums)- Elastīgie lokšņu materiāli </t>
  </si>
  <si>
    <t>Dzirciema iela 20, k-6 Rīga, LV- 1007</t>
  </si>
  <si>
    <t>Dzirciema iela 20, k-7 Rīga, LV- 1007</t>
  </si>
  <si>
    <t>nepieciešama rekonstrukcija</t>
  </si>
  <si>
    <t>Dārza iela 5, Rīga,LV- 1050</t>
  </si>
  <si>
    <t>15.01.2018.</t>
  </si>
  <si>
    <t>27.11.2017.</t>
  </si>
  <si>
    <t>mūris</t>
  </si>
  <si>
    <t>ķieģeļu</t>
  </si>
  <si>
    <t>Skārda loksnes</t>
  </si>
  <si>
    <r>
      <rPr>
        <b/>
        <sz val="9"/>
        <rFont val="Tahoma"/>
        <family val="2"/>
        <charset val="186"/>
      </rPr>
      <t>Adrese
(pilsēta, iela, Nr.)</t>
    </r>
  </si>
  <si>
    <r>
      <rPr>
        <b/>
        <sz val="9"/>
        <rFont val="Tahoma"/>
        <family val="2"/>
        <charset val="186"/>
      </rPr>
      <t>Kopējā ēkas
platība, kv.m</t>
    </r>
  </si>
  <si>
    <r>
      <rPr>
        <b/>
        <sz val="9"/>
        <rFont val="Tahoma"/>
        <family val="2"/>
        <charset val="186"/>
      </rPr>
      <t>Mācību iestāde un
administratīvais korpuss</t>
    </r>
  </si>
  <si>
    <r>
      <t>elektroinstalācijas stāvoklis slikts vēl ir alumīnija vadi numuros. Jauna instalācija 15%.</t>
    </r>
    <r>
      <rPr>
        <sz val="9"/>
        <color rgb="FFFF0000"/>
        <rFont val="Tahoma"/>
        <family val="2"/>
        <charset val="186"/>
      </rPr>
      <t xml:space="preserve"> </t>
    </r>
  </si>
  <si>
    <r>
      <rPr>
        <b/>
        <sz val="9"/>
        <rFont val="Tahoma"/>
        <family val="2"/>
        <charset val="186"/>
      </rPr>
      <t>Cigoriņu iela 3, Rīga, LV-
1002</t>
    </r>
  </si>
  <si>
    <r>
      <rPr>
        <b/>
        <sz val="9"/>
        <rFont val="Tahoma"/>
        <family val="2"/>
        <charset val="186"/>
      </rPr>
      <t>Sporta un
atpūtas bāze</t>
    </r>
  </si>
  <si>
    <r>
      <rPr>
        <sz val="9"/>
        <rFont val="Tahoma"/>
        <family val="2"/>
        <charset val="186"/>
      </rPr>
      <t>Pamati- keramzītbetona bloki,
ārsienas un karkasi-koka dēļi, koka karkasa konstrukcijas</t>
    </r>
  </si>
  <si>
    <r>
      <rPr>
        <b/>
        <sz val="9"/>
        <rFont val="Tahoma"/>
        <family val="2"/>
        <charset val="186"/>
      </rPr>
      <t>Īslaicīgās
apmešanas ēka Nr.1</t>
    </r>
  </si>
  <si>
    <r>
      <rPr>
        <b/>
        <sz val="9"/>
        <rFont val="Tahoma"/>
        <family val="2"/>
        <charset val="186"/>
      </rPr>
      <t>Īslaicīgās
apmešanas ēka Nr.2</t>
    </r>
  </si>
  <si>
    <r>
      <rPr>
        <b/>
        <sz val="9"/>
        <rFont val="Tahoma"/>
        <family val="2"/>
        <charset val="186"/>
      </rPr>
      <t>Īslaicīgās
apmešanas ēka Nr.3</t>
    </r>
  </si>
  <si>
    <r>
      <rPr>
        <b/>
        <sz val="9"/>
        <rFont val="Tahoma"/>
        <family val="2"/>
        <charset val="186"/>
      </rPr>
      <t>Īslaicīgās
apmešanas ēka Nr.4</t>
    </r>
  </si>
  <si>
    <r>
      <rPr>
        <sz val="9"/>
        <rFont val="Tahoma"/>
        <family val="2"/>
        <charset val="186"/>
      </rPr>
      <t>Pamati- Monolītais dzelzsbetons, Ārsienas un karkasi
-Dzelzsbetona karkasa konstrukcijas, Māla ķieģeļi</t>
    </r>
  </si>
  <si>
    <t>Elektroinstalācija labā tehniskā stāvoklī. Uz jumta ir saules paneļi.</t>
  </si>
  <si>
    <t>Orientējošā atjaunošanas vērtība</t>
  </si>
  <si>
    <t>Izbūvēta 2023</t>
  </si>
  <si>
    <t>Kuldīgas iela 9c, Rīga LV- 1050</t>
  </si>
  <si>
    <t>atslēgti visi cauruļvadi</t>
  </si>
  <si>
    <t>Mārupes iela 17 k-1, Rīga, LV-1002</t>
  </si>
  <si>
    <t>RSU zinātnes centrs "KLEISTI"</t>
  </si>
  <si>
    <t>Hipokrāta iela 3, Rīga, LV-1079</t>
  </si>
  <si>
    <t>J.Asara iela 5, Rīga, LV-1009</t>
  </si>
  <si>
    <t>Saimniecības ēka</t>
  </si>
  <si>
    <t>Kapseļu iela 23, Rīga, LV-1046</t>
  </si>
  <si>
    <t>Kristapa iela 30, Rīga, LV-1046</t>
  </si>
  <si>
    <t>Kapseļu iela 23A, Rīga, LV-1046</t>
  </si>
  <si>
    <t>Dzirciema iela 20, Rīga, LV- 1007</t>
  </si>
  <si>
    <t>01000600054002</t>
  </si>
  <si>
    <t>01000600054003</t>
  </si>
  <si>
    <t>Baložu iela 14A, Rīga</t>
  </si>
  <si>
    <t>Nomāta Administratīvā ēka</t>
  </si>
  <si>
    <t>01000600054001</t>
  </si>
  <si>
    <t>Nomātas telpas, mācību objekts, RSU Onkoloģijas institūts</t>
  </si>
  <si>
    <t>01000560115013</t>
  </si>
  <si>
    <t>01000560115011</t>
  </si>
  <si>
    <t>01000560115023</t>
  </si>
  <si>
    <t>Vīlipa iela 12-53, Rīga, LV-1083</t>
  </si>
  <si>
    <t>01001222078013 01001222078008</t>
  </si>
  <si>
    <t>Hipokrāta iela 2, Rīga (telpas
korpusā Nr. 4 un Nr. 13)</t>
  </si>
  <si>
    <t>Mārupes iela 17 k-2, Rīga, LV-1002</t>
  </si>
  <si>
    <t>Anniņmuižas bulvāris 26a, Rīga, LV-1067</t>
  </si>
  <si>
    <t>01000560115024 01000560115025</t>
  </si>
  <si>
    <t>Pilsoņu iela 13, Rīga (korpuss Nr. 11)</t>
  </si>
  <si>
    <t>Pilsoņu iela 13, Rīga (korpuss Nr. 23)</t>
  </si>
  <si>
    <t>Pilsoņu iela 13, Rīga (korpuss Nr. 24, Nr. 25)</t>
  </si>
  <si>
    <t>Pilsoņu iela 13, Rīga (telpas
korpusā Nr. 13)</t>
  </si>
  <si>
    <t>01000640195001053</t>
  </si>
  <si>
    <t>01000640195001079</t>
  </si>
  <si>
    <t>Vīlipa iela 12-63, Rīga, LV-1083</t>
  </si>
  <si>
    <t>Nomātas telpas, saimniecības telpas</t>
  </si>
  <si>
    <t>01000640371001</t>
  </si>
  <si>
    <t>Daudzfunkcionālā mācību ēka</t>
  </si>
  <si>
    <t xml:space="preserve"> Vienības gatve 45, Rīga un Juglas iela 20, Rīga</t>
  </si>
  <si>
    <t>Kadastra apzīmējums vai Nr.</t>
  </si>
  <si>
    <t>01000600288001</t>
  </si>
  <si>
    <t>01000540101 01006230036</t>
  </si>
  <si>
    <t>Dārza iela 4, Rīga, LV-1050</t>
  </si>
  <si>
    <t>01000640258001</t>
  </si>
  <si>
    <t xml:space="preserve">       Dispansers</t>
  </si>
  <si>
    <t>Pamati betons, sienas, pārsegums koks</t>
  </si>
  <si>
    <t>Metāla loksnes</t>
  </si>
  <si>
    <t>Brīvības gatve 333, Rīga</t>
  </si>
  <si>
    <t>01000910205001</t>
  </si>
  <si>
    <t>Tehniskais stāvoklis apmierinošs</t>
  </si>
  <si>
    <t>Pamati betons, sienas ķieģeļi, pārsegumi betons</t>
  </si>
  <si>
    <t>Daļēji ir</t>
  </si>
  <si>
    <t>Ir apsargs</t>
  </si>
  <si>
    <t>01000910205002</t>
  </si>
  <si>
    <t>Tehniiskais stāvoklis apmierinošs</t>
  </si>
  <si>
    <t>01000910205004</t>
  </si>
  <si>
    <t>1959. gads</t>
  </si>
  <si>
    <t>Pamati betons, sienas ķieģeļi</t>
  </si>
  <si>
    <t>Brīvības gatve 345, Rīga</t>
  </si>
  <si>
    <t>01000910205008</t>
  </si>
  <si>
    <t>Vieglatlētikas manēža</t>
  </si>
  <si>
    <t>1987. gads</t>
  </si>
  <si>
    <t xml:space="preserve">Pamati betons, sienas ķieģeļi, </t>
  </si>
  <si>
    <t>Brīvības gatve 351, Rīga</t>
  </si>
  <si>
    <t>01000910036001</t>
  </si>
  <si>
    <t>1964. gads</t>
  </si>
  <si>
    <t>Azbestcementa loksnes</t>
  </si>
  <si>
    <t xml:space="preserve">Mellužu ielā 17-1, Rīgā, LV-1067 </t>
  </si>
  <si>
    <t>01000802296</t>
  </si>
  <si>
    <t xml:space="preserve">Inventārs </t>
  </si>
  <si>
    <t xml:space="preserve">Materiāli </t>
  </si>
  <si>
    <t>Kopā</t>
  </si>
  <si>
    <t>Ārpus bilances apdrošināmā īpašuma vērtība</t>
  </si>
  <si>
    <t xml:space="preserve">Mūzikas instrumenti </t>
  </si>
  <si>
    <t>Georgs Barkāns “Vienradža stāsts”, 1985 – 1990.g., gobelēns/ vilna / autortehnika, 3,5 x 7,59 m, no 3 daļām ( 3,5 m x 2,21 m, 3,5 m x 3,08 m, 3,5 m x 2,30 m) kas savstarpēji sašūtas kopā. Gobelēna tapšanas laiks ir no 1985 līdz 1990. gadam. Vērtība: 31 878 Eur.</t>
  </si>
  <si>
    <t>Ruta Bogustova, triptihs : “Liedags”, 1985., sintētika/autortehnika, 108 x 105 cm, “Sigulda”, 1986., sintētika / autortehnika, 180 x 120 cm, “Liedags”, 1986., sintētika/autortehnika, 106 x 130 cm, vērtība ir 4000 Eur. Darbi ierāmēti – vara krāsas rāmjos ar dekoratīvu švīkājumu, vērtībā 600 Eur.</t>
  </si>
  <si>
    <t>Kustamajā īpašumā iekļauti arī gobelēni:</t>
  </si>
  <si>
    <t>Kustamajā īpašumā iekļauti mūzikas instrumenti:</t>
  </si>
  <si>
    <t>Riņķu iela 24/26, Liepāja, LV-3405</t>
  </si>
  <si>
    <t>Ērģeles (digitālās) Johannus Ecclesia D-450 RSU, ar uzskaites vērtību 104468,56 EUR, Dzirciema iela 16, K-1.st., Aula</t>
  </si>
  <si>
    <t>elektroinst.uzstādīta no jauna (2014. g.)</t>
  </si>
  <si>
    <t xml:space="preserve">19.09.2012. </t>
  </si>
  <si>
    <t>Gobelēni atrodas Rektorātā Dzirciema ielā 16, Rīgā. Rektorāta telpas ir ar ierobežotu piekļuvi un tehnisko apsardzi ārpus darba laika.</t>
  </si>
  <si>
    <t>Mūzikas instrumenti atrodas Aulā Dzirciema ielā 16, Rīgā. Aula telpas ir ar tehnisko apsardzi ārpus darba laika.</t>
  </si>
  <si>
    <t>IR tehniskā apsardze un Apsargs</t>
  </si>
  <si>
    <t xml:space="preserve">01.01.1968., 2019.g. nomainīts jumts, jumta konstrukcijas, zibens aizsardzība </t>
  </si>
  <si>
    <t>Pamatlīdzekļi</t>
  </si>
  <si>
    <t>Anatomikuma muzeja eksponātu vērtība noteikta ar eksponātu uzskaites dokumentiem</t>
  </si>
  <si>
    <t>EUR iegādes vērtība</t>
  </si>
  <si>
    <t>EUR Iegādes vērtība, t.sk. Bioloģiskie materiāli, reaģenti, organismi (vīrusi, baktērijas, sēnītes u.tml.)</t>
  </si>
  <si>
    <t>EUR iegādes vērtība, uzskaites vērtība 0</t>
  </si>
  <si>
    <r>
      <t xml:space="preserve">31.01.1900. </t>
    </r>
    <r>
      <rPr>
        <sz val="9"/>
        <rFont val="Tahoma"/>
        <family val="2"/>
      </rPr>
      <t>Lifta, pacēlāju izbūve 2025</t>
    </r>
  </si>
  <si>
    <r>
      <t xml:space="preserve">10.09.2012. </t>
    </r>
    <r>
      <rPr>
        <sz val="9"/>
        <rFont val="Tahoma"/>
        <family val="2"/>
      </rPr>
      <t>Istabiņu remonts 2025.</t>
    </r>
  </si>
  <si>
    <r>
      <t>28.11.2017.;</t>
    </r>
    <r>
      <rPr>
        <sz val="9"/>
        <rFont val="Tahoma"/>
        <family val="2"/>
      </rPr>
      <t xml:space="preserve"> fasādes daļu  atjaunošana 2025.g.</t>
    </r>
  </si>
  <si>
    <r>
      <t xml:space="preserve">1979/2019; </t>
    </r>
    <r>
      <rPr>
        <sz val="9"/>
        <rFont val="Tahoma"/>
        <family val="2"/>
      </rPr>
      <t>Dzesēšanas moduļu izbūve 2025.g.</t>
    </r>
  </si>
  <si>
    <t>29.12.2006., 2025.g.paredzēts pastiprināt pamatus un saremontēt jumtu</t>
  </si>
  <si>
    <t>29.12.2006., 2025.g.paredzēts saremontēt jumtu</t>
  </si>
  <si>
    <t>Mācību ēka</t>
  </si>
  <si>
    <t>Pamati, pārsegums betons, sienas ķieģeļi</t>
  </si>
  <si>
    <t>Elektroinstalācija renovēta, elektropretestības mērījumi veikti, atbilst normām</t>
  </si>
  <si>
    <t>elektropretestības mērījumi veikti, atbilst normām</t>
  </si>
  <si>
    <t>Pamati - Dzelzsbetons, Ārsienas un karkasi -Silikātķieģeļi</t>
  </si>
  <si>
    <t>1936., Pārņemta RSU 01.01.1987., pastāvīgi uzturēšanas remonta darbi, t.sk. jumta daļu maiņa, logu maiņa.</t>
  </si>
  <si>
    <t>Pamati- laukakmens, ārsienas un karkasi- ķieģeļi</t>
  </si>
  <si>
    <t>01.01.1900./ renovācija un piebūve 2020.</t>
  </si>
  <si>
    <t>1912., Pārņemta RSU 30.12.2011.</t>
  </si>
  <si>
    <t>1925., Pārņemta RSU 30.12.2011.</t>
  </si>
  <si>
    <t>Pamati- dzelzsbetons, ārsienas un karkasi- ķieģeļi</t>
  </si>
  <si>
    <t>Pamati- ķieģeļi, ārsienas un karkasi- kokmateriāli</t>
  </si>
  <si>
    <t>Elektroinstalācija rekonstruēta 2017.gadā-30%, elektropretestības mērījumi veikti, atbilst normām</t>
  </si>
  <si>
    <t>1968., Pārņemta RSU 30.09.2009.</t>
  </si>
  <si>
    <t>1975., Pārņemta RSU 29.01.2016.</t>
  </si>
  <si>
    <t>Pamati- Dzelzsbetons, ārsienas un karkasi - Silikātķieģeļi</t>
  </si>
  <si>
    <r>
      <rPr>
        <sz val="9"/>
        <rFont val="Tahoma"/>
        <family val="2"/>
        <charset val="186"/>
      </rPr>
      <t>Pamati-Dzelzsbetons</t>
    </r>
    <r>
      <rPr>
        <sz val="9"/>
        <color rgb="FFFF0000"/>
        <rFont val="Tahoma"/>
        <family val="2"/>
        <charset val="186"/>
      </rPr>
      <t xml:space="preserve">, </t>
    </r>
    <r>
      <rPr>
        <sz val="9"/>
        <rFont val="Tahoma"/>
        <family val="2"/>
        <charset val="186"/>
      </rPr>
      <t>Ārsienas un karkasi -Silikātķieģeļi</t>
    </r>
  </si>
  <si>
    <t>1990., Pārņemta RSU29.01.2016.</t>
  </si>
  <si>
    <t>1994., Pārņemta RSU 29.01.2016.</t>
  </si>
  <si>
    <t>Fakiskā vērtība telpām bez iekšējās apdares</t>
  </si>
  <si>
    <t>Jumta nesošā konstrukcijas-koka, Skārda loksnes</t>
  </si>
  <si>
    <t>1955.g., 2020.g. jumta maiņa, Pagaidu jumts 2024.g.</t>
  </si>
  <si>
    <t>1914.uzbūvēšanas gads, 2014. remonta gads</t>
  </si>
  <si>
    <t>Pamati-akmens mūris, sienas -ķieģeļu, pārsegumi ķieģeļu mūra velves, betona, koka sijas</t>
  </si>
  <si>
    <t>Jumta nesošā konstrukcija - koks, jumts - skārda</t>
  </si>
  <si>
    <t>1914.uzbūvēšanas gads, 2014., 2019 remonta gads</t>
  </si>
  <si>
    <t>Pamati, sienas -ķieģeļu mūris, pārsegumi ķieģeļu mūra velves, betona, dz/b</t>
  </si>
  <si>
    <t>Jumta nesošā konstrukcija - koks, jumts - betona, slānekļa, māla kārniņi</t>
  </si>
  <si>
    <t>1909.uzbūvēšanas gads, 2019., 2024. remonta gads</t>
  </si>
  <si>
    <t>Centrālā (apkures katls ar cieto kurināmo, gāzi, elektrību, siltumsūknis)</t>
  </si>
  <si>
    <t>Pamati-akmens mūris, sienas -ķieģeļu, pārsegumi - koka sijas</t>
  </si>
  <si>
    <t>Jumta nesošā konstrukcija - koks, jumts - skārda, sintētisko materiālu loksnes</t>
  </si>
  <si>
    <t>1909.uzbūvēšanas gads, 2006.jumta maiņa, 2023. remonta gads</t>
  </si>
  <si>
    <t>Elsktriskā apkure</t>
  </si>
  <si>
    <t>elektropretestības mērījumi veikti,abilstt normām.</t>
  </si>
  <si>
    <t>Tehniskais stāvoklis labs</t>
  </si>
  <si>
    <t>Pamati monolītais dzelzsbetons,ārsienas dzelzsbetona paneļi</t>
  </si>
  <si>
    <t>Dzelzsbetona paneļi, ruberoīds</t>
  </si>
  <si>
    <t>Ir</t>
  </si>
  <si>
    <t>Elektropretestības mērījumi veikti, atbilst normām</t>
  </si>
  <si>
    <t>Ttehniskais stāvoklis labs</t>
  </si>
  <si>
    <t>Dzelzsbetons/betons</t>
  </si>
  <si>
    <t>Dzelzsbetons betons, ruberoīds</t>
  </si>
  <si>
    <t>Delzsbetons/betons, ruberoīds</t>
  </si>
  <si>
    <t xml:space="preserve">IR </t>
  </si>
  <si>
    <t>Tehniskais stāvoklis ir labs</t>
  </si>
  <si>
    <t>Tehniskai stāvoklis ir labs</t>
  </si>
  <si>
    <t>Dzelzsbetona konstrukcijas</t>
  </si>
  <si>
    <t xml:space="preserve">Polimēr-bitumena segums </t>
  </si>
  <si>
    <t>Brīvības gatve 333 B, Rīga</t>
  </si>
  <si>
    <t>Mācību-sporta ēka</t>
  </si>
  <si>
    <t>2022.g.dec., 2025.g.saules elektrostacija uz jumta</t>
  </si>
  <si>
    <t>Pārsegumi- dzelzsbetona paneļi,     jumta nesošā konstrukcija- dzelzsbetona paneļi,
jumta segums - azbestcementa loksnes, ruberoīds</t>
  </si>
  <si>
    <t>70% elektroinst. uzstādīta no jauna (2015. g.)</t>
  </si>
  <si>
    <t>70% elektroinst. uzstādīta no jauna (2017. g.)</t>
  </si>
  <si>
    <t>pamati - laukakmens, ārsienas un karkasi - māla ķieģeļi</t>
  </si>
  <si>
    <t>pamati - dzelzbetons, ārsienas un karkasi - silikātķieģeļi</t>
  </si>
  <si>
    <t>pamati - dzelzsbetona bloki, ārsienas un karkasi- Keramzītbetona paneļi, Silikātķieģeļi</t>
  </si>
  <si>
    <t xml:space="preserve">Iekārta FilmArray 2.0 instruments un Resursdatora atbildes paneļu prototips (DIAMONDS un PERFORM) Vienības gatvē 45, Rīgā, LV – 1004. Iekārtas vērtība 10 000 EUR. Iekārta pieder bioMérieux SA, a French limited liability company organised and existing under the laws of France, registered with the Trade registry under the number 673 620 399 RCS Lyon, with its registered offices at 69280 Marcy l'Etoile, France. Laboratorija, kurā atradīsies iekārta, ir nodota ekspluatācijā 2009. gadā, tā nav remontēta. Tā nav aprīkota ar signalizācijau, bet tai ir ierobežota piekļuve un nepārtraukta uzraudzība, jo darbs notiek 24/7 režīmā. Šī iekārta nav unikāla, tās tiek ražotas sērijveidā, t.i. šādu iekārtu var brīvi iegādāties. </t>
  </si>
  <si>
    <t>EUR iegādes vērt., 27 607 633 EUR grāmatvedības uzskaitē atlikusī vērtība</t>
  </si>
  <si>
    <t xml:space="preserve">Pamatlīdzekļi </t>
  </si>
  <si>
    <t xml:space="preserve">inventārs </t>
  </si>
  <si>
    <t>materiāli</t>
  </si>
  <si>
    <t>eksponātu vērtība</t>
  </si>
  <si>
    <t>RSU Anatomijas muzeja īpašums, kas atrodas Kronvalda bulvārī 9, Rīgā</t>
  </si>
  <si>
    <r>
      <t xml:space="preserve">30.09.2009., 2025.g. </t>
    </r>
    <r>
      <rPr>
        <sz val="9"/>
        <rFont val="Tahoma"/>
        <family val="2"/>
      </rPr>
      <t>4.stāva telpās ierīkota vēdināšana, 2026.g. korpusu savienojumu un kāpņu telpu aprīkošana ar ugunsdrošajām durvīm</t>
    </r>
  </si>
  <si>
    <r>
      <t xml:space="preserve">1968., Pārņemta RSU 29.01.2016.,    </t>
    </r>
    <r>
      <rPr>
        <sz val="9"/>
        <rFont val="Tahoma"/>
        <family val="2"/>
      </rPr>
      <t>2.stāva studentu gaiteņa remonts 2025.g.</t>
    </r>
  </si>
  <si>
    <t>29.09.1990.; Kompleksi fasādes un jumta remonta darbi 2025.g., telpu pielāgošana radioķīmijas un šūnu laboratorijas vajadzībāmn, žoga pārbūve 2026.g.</t>
  </si>
  <si>
    <t xml:space="preserve">EUR </t>
  </si>
  <si>
    <t>Kustamajā īpašumā iekļautas gleznas un mākslas priekšmeti ~ 17 083 EUR iegādes vērtībā.</t>
  </si>
  <si>
    <t>RSU muzeja vēstures krājuma eksponātu vērtība, kas atrodas Anniņmuižas blv.26, Rīgā</t>
  </si>
  <si>
    <t>1940 (no 2026 gada notiek ēkas rekonstrukcijas darbi)</t>
  </si>
  <si>
    <t>Sporta pedagoģijas akadēmija</t>
  </si>
  <si>
    <t>25.03.2013.; Fasādes atsevišķu plakņu apmetuma atjaunošana 2025. (Plānots 2026.g. veikt fasādes atjaunošanas darbus - RSU logo nomaiņa)</t>
  </si>
  <si>
    <t>01.01.1987. Lifta nomaiņa, 2025.g. Jauna vides pieejamības rampas izbūve un ieejas mezgla atjaunošana - 2026.g.</t>
  </si>
  <si>
    <t>Nomātas biroja telpas</t>
  </si>
  <si>
    <t xml:space="preserve">1980. gads (2026. tiek uzsākta galvenās ēkas jumta nomaiņa) </t>
  </si>
  <si>
    <t>uz zemes</t>
  </si>
  <si>
    <t>Saules paneļu elektrostacija 163,4 kw Sporta bāze "Taurene" patēriņam</t>
  </si>
  <si>
    <t>projektēšana un būvniecība</t>
  </si>
  <si>
    <t>Autromašīnu stāvvieta ar elektroauto uzlādes stacijām</t>
  </si>
  <si>
    <t>Teritorijas labiekārtojums "Iedvesmass parks"</t>
  </si>
  <si>
    <t xml:space="preserve">10.09.2012. Istabiņu remonts 2025. (Daļa no istabiņām tiks remontētas 2026) </t>
  </si>
  <si>
    <t>Kustamajā īpašumā iekļauti izstrādājumi no dārgmetāliem (elektrods apputeksnēšanai Kronvalda bulvārī 9, Rīgā Starpkatedru elektronmikroskopijas laboratorijā un rektora amata ķēde Dzirciema ielā 16, Rīgā) ~ 4138 EUR vērtībā. Abas telpas atrodas ēkās ar apsardzi.</t>
  </si>
  <si>
    <t xml:space="preserve">01.01.1960. (Uzsākti pagraba iekšdarbi, pilnībā atjaunojot grīdas, sienas - 2026.gads) </t>
  </si>
  <si>
    <t>Dārza iela 6, Rīga, LV-1050</t>
  </si>
  <si>
    <t>dzīvojamā māja</t>
  </si>
  <si>
    <t>saimniecības ēka ar pirti</t>
  </si>
  <si>
    <t>1000640259001</t>
  </si>
  <si>
    <t>10006402174001</t>
  </si>
  <si>
    <t>Centrālā apkure ar vietējo apkures katlu</t>
  </si>
  <si>
    <t xml:space="preserve">Pamati - ķieģeļu mūris, sienas - koka karkass, pārsegumi - koka sijas ar koka dēļu aizpildījumu </t>
  </si>
  <si>
    <t>Jumta nesošā konstrukcija - koks, jumts - metāla loksnes ar antikorozijas pārklājumu</t>
  </si>
  <si>
    <t xml:space="preserve">Pamati - dzelzsbetons un keramzīta bloki, sienas - koka karkass, pārsegumi - koka sijas ar koka dēļu aizpildījumu </t>
  </si>
  <si>
    <r>
      <t xml:space="preserve">30.12.2009. </t>
    </r>
    <r>
      <rPr>
        <sz val="9"/>
        <rFont val="Tahoma"/>
        <family val="2"/>
      </rPr>
      <t>C korpusa 2.stāva logu nomaiņa, C korpusa fasādes daļas siltināšana un ieejas mezgla pārbūve 2025.g.</t>
    </r>
    <r>
      <rPr>
        <sz val="9"/>
        <rFont val="Tahoma"/>
        <family val="2"/>
        <charset val="186"/>
      </rPr>
      <t xml:space="preserve">; </t>
    </r>
    <r>
      <rPr>
        <sz val="9"/>
        <rFont val="Tahoma"/>
        <family val="2"/>
      </rPr>
      <t xml:space="preserve"> D korpusa 3. un 4. stāva pārbūve, 5.stāva remonts, D un G fasādes remonts, G korpusa jumta nomaiņa, G korpusa IT KAC (1.stāvs), Bibliotēkas 2. stāva un grāmatu glabātuves atjaunošana, auditorija, datorklase, vestibils WC, G korpusa jums, UG ūdensvads, zibens aizsardzība G korp, Sporta un uztura izpētes laboratorijas izveide A korp. 6.stāvs, 2026.g.</t>
    </r>
  </si>
  <si>
    <t>pamati dzelzbetons, ārsienas un karkasi
-silikātķieģeļi</t>
  </si>
  <si>
    <t>pamati - dzelzsbetona bloki, ārsienas un
karkasi-
Keramzītbetona paneļi, Silikātķieģeļi</t>
  </si>
  <si>
    <t>Pamati- dzelzsbetona bloki, ārsienas un
karkasi- keramzītbetona paneļi</t>
  </si>
  <si>
    <t>Pamati- dzelzsbetona bloki, ārsienas un
karkasi-māla ķieģeļi</t>
  </si>
  <si>
    <r>
      <t xml:space="preserve">Klavieres Concert grand piano model D-274 Steinway&amp;Sons ar uzskaites vērtību 94272,66 EUR, </t>
    </r>
    <r>
      <rPr>
        <sz val="9"/>
        <rFont val="Tahoma"/>
        <family val="2"/>
      </rPr>
      <t>Latvijas Nacionālā opera un balets, reģ.Nr. 40103208907, telpās, Aspazijas bulvārī 3, Rīgā. Telpas, kurās atrodas klavieres, ir aprīkotas ar ugunsdrošības un apsardzes signalizāciju.</t>
    </r>
  </si>
  <si>
    <t>Tehniskās specifikācijas Pielikums nr. 1. RSU īpašuma vērtības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</si>
</sst>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
    <numFmt numFmtId="166" formatCode="_-* #,##0_-;\-* #,##0_-;_-* &quot;-&quot;??_-;_-@_-"/>
    <numFmt numFmtId="167" formatCode="#,##0.0"/>
  </numFmts>
  <fonts count="28" x14ac:knownFonts="1">
    <font>
      <sz val="10"/>
      <color rgb="FF000000"/>
      <name val="Times New Roman"/>
      <charset val="204"/>
    </font>
    <font>
      <sz val="10"/>
      <color rgb="FF000000"/>
      <name val="Times New Roman"/>
      <family val="1"/>
    </font>
    <font>
      <sz val="10"/>
      <name val="Times New Roman"/>
      <family val="1"/>
    </font>
    <font>
      <sz val="8"/>
      <name val="Arial"/>
      <family val="2"/>
    </font>
    <font>
      <sz val="9"/>
      <color rgb="FF000000"/>
      <name val="Tahoma"/>
      <family val="2"/>
      <charset val="186"/>
    </font>
    <font>
      <b/>
      <sz val="9"/>
      <color rgb="FF000000"/>
      <name val="Tahoma"/>
      <family val="2"/>
      <charset val="186"/>
    </font>
    <font>
      <b/>
      <sz val="9"/>
      <name val="Tahoma"/>
      <family val="2"/>
      <charset val="186"/>
    </font>
    <font>
      <sz val="9"/>
      <name val="Tahoma"/>
      <family val="2"/>
      <charset val="186"/>
    </font>
    <font>
      <sz val="9"/>
      <color rgb="FFFF0000"/>
      <name val="Tahoma"/>
      <family val="2"/>
      <charset val="186"/>
    </font>
    <font>
      <sz val="12"/>
      <color rgb="FF000000"/>
      <name val="Tahoma"/>
      <family val="2"/>
      <charset val="186"/>
    </font>
    <font>
      <b/>
      <sz val="12"/>
      <color rgb="FF000000"/>
      <name val="Tahoma"/>
      <family val="2"/>
      <charset val="186"/>
    </font>
    <font>
      <sz val="8"/>
      <name val="Times New Roman"/>
      <family val="1"/>
      <charset val="186"/>
    </font>
    <font>
      <sz val="9"/>
      <color rgb="FF000000"/>
      <name val="Times New Roman"/>
      <family val="1"/>
    </font>
    <font>
      <b/>
      <sz val="9"/>
      <color rgb="FF000000"/>
      <name val="Tahoma"/>
      <family val="2"/>
    </font>
    <font>
      <sz val="8"/>
      <color rgb="FF000000"/>
      <name val="Tahoma"/>
      <family val="2"/>
    </font>
    <font>
      <sz val="10"/>
      <color rgb="FF000000"/>
      <name val="Tahoma"/>
      <family val="2"/>
      <charset val="186"/>
    </font>
    <font>
      <sz val="8"/>
      <name val="Arial"/>
      <family val="2"/>
      <charset val="186"/>
    </font>
    <font>
      <sz val="10"/>
      <name val="Times New Roman"/>
      <family val="1"/>
      <charset val="186"/>
    </font>
    <font>
      <sz val="10"/>
      <color rgb="FF00B050"/>
      <name val="Times New Roman"/>
      <family val="1"/>
    </font>
    <font>
      <sz val="9"/>
      <color theme="1"/>
      <name val="Tahoma"/>
      <family val="2"/>
      <charset val="186"/>
    </font>
    <font>
      <sz val="10"/>
      <color theme="1"/>
      <name val="Times New Roman"/>
      <family val="1"/>
      <charset val="186"/>
    </font>
    <font>
      <sz val="9"/>
      <name val="Tahoma"/>
      <family val="2"/>
    </font>
    <font>
      <sz val="9"/>
      <name val="Times New Roman"/>
      <family val="1"/>
      <charset val="186"/>
    </font>
    <font>
      <sz val="8"/>
      <name val="Tahoma"/>
      <family val="2"/>
      <charset val="186"/>
    </font>
    <font>
      <b/>
      <sz val="9"/>
      <name val="Cambria"/>
      <family val="1"/>
      <charset val="186"/>
    </font>
    <font>
      <sz val="9"/>
      <name val="Cambria"/>
      <family val="1"/>
      <charset val="186"/>
    </font>
    <font>
      <strike/>
      <sz val="8"/>
      <name val="Cambria"/>
      <family val="1"/>
      <charset val="186"/>
    </font>
    <font>
      <strike/>
      <sz val="10"/>
      <name val="Cambria"/>
      <family val="1"/>
      <charset val="186"/>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rgb="FF000000"/>
      </right>
      <top style="thin">
        <color rgb="FF000000"/>
      </top>
      <bottom/>
      <diagonal/>
    </border>
    <border>
      <left/>
      <right/>
      <top style="thin">
        <color rgb="FF000000"/>
      </top>
      <bottom style="thin">
        <color rgb="FF000000"/>
      </bottom>
      <diagonal/>
    </border>
    <border>
      <left/>
      <right style="thin">
        <color indexed="64"/>
      </right>
      <top style="thin">
        <color rgb="FF000000"/>
      </top>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diagonal/>
    </border>
    <border>
      <left/>
      <right/>
      <top style="thin">
        <color rgb="FF000000"/>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112">
    <xf numFmtId="0" fontId="0" fillId="0" borderId="0" xfId="0" applyAlignment="1">
      <alignment horizontal="left" vertical="top"/>
    </xf>
    <xf numFmtId="49" fontId="0" fillId="2" borderId="0" xfId="0" applyNumberFormat="1" applyFill="1" applyAlignment="1">
      <alignment horizontal="center"/>
    </xf>
    <xf numFmtId="0" fontId="0" fillId="2" borderId="0" xfId="0" applyFill="1" applyAlignment="1">
      <alignment horizontal="center" vertical="center"/>
    </xf>
    <xf numFmtId="0" fontId="0" fillId="2" borderId="0" xfId="0" applyFill="1" applyAlignment="1">
      <alignment horizontal="left" vertical="top"/>
    </xf>
    <xf numFmtId="0" fontId="0" fillId="2" borderId="0" xfId="0" applyFill="1" applyAlignment="1">
      <alignment horizontal="left" vertical="center"/>
    </xf>
    <xf numFmtId="0" fontId="2" fillId="2" borderId="0" xfId="0" applyFont="1" applyFill="1" applyAlignment="1">
      <alignment wrapText="1"/>
    </xf>
    <xf numFmtId="0" fontId="0" fillId="2" borderId="0" xfId="0" applyFill="1" applyAlignment="1">
      <alignment horizontal="center" vertical="center" wrapText="1"/>
    </xf>
    <xf numFmtId="0" fontId="2" fillId="2" borderId="0" xfId="0" applyFont="1" applyFill="1" applyAlignment="1">
      <alignment horizontal="center" vertical="top"/>
    </xf>
    <xf numFmtId="0" fontId="0" fillId="2" borderId="0" xfId="0" applyFill="1" applyAlignment="1">
      <alignment horizontal="right" vertical="center"/>
    </xf>
    <xf numFmtId="3" fontId="0" fillId="2" borderId="0" xfId="0" applyNumberFormat="1" applyFill="1" applyAlignment="1">
      <alignment horizontal="right" vertical="center"/>
    </xf>
    <xf numFmtId="0" fontId="14" fillId="2" borderId="0" xfId="0" applyFont="1" applyFill="1" applyAlignment="1">
      <alignment horizontal="center" vertical="center"/>
    </xf>
    <xf numFmtId="49" fontId="2" fillId="2" borderId="0" xfId="0" applyNumberFormat="1" applyFont="1" applyFill="1" applyAlignment="1">
      <alignment horizontal="center"/>
    </xf>
    <xf numFmtId="0" fontId="2" fillId="2" borderId="0" xfId="0" applyFont="1" applyFill="1" applyAlignment="1">
      <alignment horizontal="center" vertical="center"/>
    </xf>
    <xf numFmtId="0" fontId="6" fillId="2" borderId="1" xfId="0" applyFont="1" applyFill="1" applyBorder="1" applyAlignment="1">
      <alignment horizontal="center" vertical="center" wrapText="1"/>
    </xf>
    <xf numFmtId="0" fontId="7" fillId="2" borderId="7"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1" fontId="4" fillId="2" borderId="2" xfId="0" applyNumberFormat="1" applyFont="1" applyFill="1" applyBorder="1" applyAlignment="1">
      <alignment horizontal="center" vertical="center" shrinkToFit="1"/>
    </xf>
    <xf numFmtId="0" fontId="4" fillId="2"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shrinkToFi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2" xfId="0" applyFont="1" applyFill="1" applyBorder="1" applyAlignment="1">
      <alignment horizontal="center" vertical="center" wrapText="1"/>
    </xf>
    <xf numFmtId="166" fontId="7" fillId="2" borderId="7" xfId="1" applyNumberFormat="1" applyFont="1" applyFill="1" applyBorder="1" applyAlignment="1">
      <alignment horizontal="center" vertical="center"/>
    </xf>
    <xf numFmtId="1" fontId="4" fillId="2" borderId="1" xfId="0" applyNumberFormat="1" applyFont="1" applyFill="1" applyBorder="1" applyAlignment="1">
      <alignment horizontal="center" vertical="center" shrinkToFit="1"/>
    </xf>
    <xf numFmtId="0" fontId="7" fillId="2" borderId="4" xfId="0" applyFont="1" applyFill="1" applyBorder="1" applyAlignment="1">
      <alignment horizontal="center" vertical="center" wrapText="1"/>
    </xf>
    <xf numFmtId="0" fontId="18" fillId="2" borderId="0" xfId="0" applyFont="1" applyFill="1" applyAlignment="1">
      <alignment horizontal="center" vertical="center"/>
    </xf>
    <xf numFmtId="165" fontId="6" fillId="2" borderId="1" xfId="0" applyNumberFormat="1" applyFont="1" applyFill="1" applyBorder="1" applyAlignment="1">
      <alignment horizontal="center" vertical="center" shrinkToFit="1"/>
    </xf>
    <xf numFmtId="0" fontId="6"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18" fillId="2" borderId="0" xfId="0" quotePrefix="1" applyFont="1" applyFill="1" applyAlignment="1">
      <alignment horizontal="center" vertical="center"/>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165" fontId="5" fillId="2" borderId="5" xfId="0" applyNumberFormat="1" applyFont="1" applyFill="1" applyBorder="1" applyAlignment="1">
      <alignment horizontal="center" vertical="center" shrinkToFit="1"/>
    </xf>
    <xf numFmtId="0" fontId="19" fillId="2" borderId="1" xfId="0" applyFont="1" applyFill="1" applyBorder="1" applyAlignment="1">
      <alignment horizontal="center" vertical="center" wrapText="1"/>
    </xf>
    <xf numFmtId="0" fontId="4" fillId="2" borderId="12" xfId="0" applyFont="1" applyFill="1" applyBorder="1" applyAlignment="1">
      <alignment horizontal="center" vertical="center" wrapText="1"/>
    </xf>
    <xf numFmtId="1" fontId="7" fillId="2" borderId="1" xfId="0" applyNumberFormat="1" applyFont="1" applyFill="1" applyBorder="1" applyAlignment="1">
      <alignment horizontal="center" vertical="center" shrinkToFi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9" xfId="0" applyFont="1" applyFill="1" applyBorder="1" applyAlignment="1">
      <alignment horizontal="center" vertical="center" wrapText="1"/>
    </xf>
    <xf numFmtId="166" fontId="4" fillId="2" borderId="7" xfId="1" applyNumberFormat="1" applyFont="1" applyFill="1" applyBorder="1" applyAlignment="1">
      <alignment horizontal="center" vertical="center"/>
    </xf>
    <xf numFmtId="1" fontId="7" fillId="2" borderId="1" xfId="0" applyNumberFormat="1" applyFont="1" applyFill="1" applyBorder="1" applyAlignment="1">
      <alignment horizontal="center" vertical="center" wrapText="1" shrinkToFit="1"/>
    </xf>
    <xf numFmtId="167" fontId="7" fillId="2" borderId="7" xfId="0" applyNumberFormat="1" applyFont="1" applyFill="1" applyBorder="1" applyAlignment="1">
      <alignment horizontal="center" vertical="center"/>
    </xf>
    <xf numFmtId="4" fontId="15" fillId="2" borderId="7" xfId="0" applyNumberFormat="1" applyFont="1" applyFill="1" applyBorder="1" applyAlignment="1">
      <alignment horizontal="right" vertical="center"/>
    </xf>
    <xf numFmtId="1" fontId="4" fillId="2" borderId="1" xfId="0" applyNumberFormat="1" applyFont="1" applyFill="1" applyBorder="1" applyAlignment="1">
      <alignment horizontal="center" vertical="center" wrapText="1" shrinkToFit="1"/>
    </xf>
    <xf numFmtId="0" fontId="14" fillId="2" borderId="0" xfId="0" applyFont="1" applyFill="1" applyAlignment="1">
      <alignment horizontal="left" vertical="center"/>
    </xf>
    <xf numFmtId="1" fontId="13" fillId="2" borderId="1" xfId="0" applyNumberFormat="1" applyFont="1" applyFill="1" applyBorder="1" applyAlignment="1">
      <alignment horizontal="center" vertical="center" wrapText="1" shrinkToFit="1"/>
    </xf>
    <xf numFmtId="1" fontId="4" fillId="2" borderId="7" xfId="0" applyNumberFormat="1" applyFont="1" applyFill="1" applyBorder="1" applyAlignment="1">
      <alignment horizontal="center" vertical="center" shrinkToFit="1"/>
    </xf>
    <xf numFmtId="1" fontId="4" fillId="2" borderId="0" xfId="0" applyNumberFormat="1" applyFont="1" applyFill="1" applyAlignment="1">
      <alignment horizontal="center" vertical="center" shrinkToFit="1"/>
    </xf>
    <xf numFmtId="166" fontId="13" fillId="2" borderId="0" xfId="1" applyNumberFormat="1" applyFont="1" applyFill="1" applyBorder="1" applyAlignment="1">
      <alignment horizontal="center" vertical="center"/>
    </xf>
    <xf numFmtId="1" fontId="13" fillId="2" borderId="0" xfId="0" applyNumberFormat="1" applyFont="1" applyFill="1" applyAlignment="1">
      <alignment horizontal="left" vertical="center" wrapText="1" shrinkToFit="1"/>
    </xf>
    <xf numFmtId="1" fontId="4" fillId="2" borderId="0" xfId="0" applyNumberFormat="1" applyFont="1" applyFill="1" applyAlignment="1">
      <alignment horizontal="center" vertical="center" wrapText="1" shrinkToFit="1"/>
    </xf>
    <xf numFmtId="1" fontId="7" fillId="2" borderId="0" xfId="0" applyNumberFormat="1" applyFont="1" applyFill="1" applyAlignment="1">
      <alignment horizontal="center" vertical="center" wrapText="1" shrinkToFit="1"/>
    </xf>
    <xf numFmtId="0" fontId="3" fillId="2" borderId="0" xfId="0" applyFont="1" applyFill="1" applyAlignment="1">
      <alignment wrapText="1"/>
    </xf>
    <xf numFmtId="0" fontId="12" fillId="2" borderId="0" xfId="0" applyFont="1" applyFill="1" applyAlignment="1">
      <alignment horizontal="center" vertical="center"/>
    </xf>
    <xf numFmtId="0" fontId="2" fillId="2" borderId="0" xfId="0" applyFont="1" applyFill="1" applyAlignment="1">
      <alignment horizontal="left" vertical="top"/>
    </xf>
    <xf numFmtId="1" fontId="13" fillId="2" borderId="0" xfId="0" applyNumberFormat="1" applyFont="1" applyFill="1" applyAlignment="1">
      <alignment horizontal="left" vertical="center"/>
    </xf>
    <xf numFmtId="1" fontId="4" fillId="2" borderId="0" xfId="0" applyNumberFormat="1" applyFont="1" applyFill="1" applyAlignment="1">
      <alignment horizontal="center" vertical="center"/>
    </xf>
    <xf numFmtId="1" fontId="4" fillId="2" borderId="0" xfId="0" applyNumberFormat="1" applyFont="1" applyFill="1" applyAlignment="1">
      <alignment horizontal="left" vertical="center"/>
    </xf>
    <xf numFmtId="1" fontId="7" fillId="2" borderId="0" xfId="0" applyNumberFormat="1" applyFont="1" applyFill="1" applyAlignment="1">
      <alignment vertical="center"/>
    </xf>
    <xf numFmtId="1" fontId="7" fillId="2" borderId="0" xfId="0" applyNumberFormat="1" applyFont="1" applyFill="1" applyAlignment="1">
      <alignment vertical="center" wrapText="1" shrinkToFit="1"/>
    </xf>
    <xf numFmtId="1" fontId="7" fillId="2" borderId="0" xfId="0" applyNumberFormat="1" applyFont="1" applyFill="1" applyAlignment="1">
      <alignment horizontal="left" vertical="center"/>
    </xf>
    <xf numFmtId="164" fontId="4" fillId="2" borderId="0" xfId="1" applyFont="1" applyFill="1" applyAlignment="1">
      <alignment vertical="center"/>
    </xf>
    <xf numFmtId="0" fontId="17" fillId="2" borderId="0" xfId="0" applyFont="1" applyFill="1" applyAlignment="1">
      <alignment horizontal="center" vertical="center"/>
    </xf>
    <xf numFmtId="0" fontId="16" fillId="2" borderId="0" xfId="0" applyFont="1" applyFill="1" applyAlignment="1">
      <alignment wrapText="1"/>
    </xf>
    <xf numFmtId="0" fontId="17" fillId="2" borderId="0" xfId="0" applyFont="1" applyFill="1" applyAlignment="1">
      <alignment horizontal="left" vertical="top"/>
    </xf>
    <xf numFmtId="0" fontId="20" fillId="2" borderId="0" xfId="0" applyFont="1" applyFill="1" applyAlignment="1">
      <alignment horizontal="center" vertical="center"/>
    </xf>
    <xf numFmtId="165" fontId="0" fillId="2" borderId="0" xfId="0" applyNumberFormat="1" applyFill="1" applyAlignment="1">
      <alignment horizontal="center" vertical="center"/>
    </xf>
    <xf numFmtId="165" fontId="5" fillId="2" borderId="10" xfId="0" applyNumberFormat="1" applyFont="1" applyFill="1" applyBorder="1" applyAlignment="1">
      <alignment horizontal="center" vertical="center" shrinkToFit="1"/>
    </xf>
    <xf numFmtId="1" fontId="7" fillId="2" borderId="3" xfId="0" applyNumberFormat="1" applyFont="1" applyFill="1" applyBorder="1" applyAlignment="1">
      <alignment horizontal="center" vertical="center" wrapText="1" shrinkToFit="1"/>
    </xf>
    <xf numFmtId="1" fontId="7" fillId="2" borderId="2" xfId="0" applyNumberFormat="1" applyFont="1" applyFill="1" applyBorder="1" applyAlignment="1">
      <alignment horizontal="center" vertical="center" shrinkToFit="1"/>
    </xf>
    <xf numFmtId="0" fontId="17" fillId="2" borderId="0" xfId="0" applyFont="1" applyFill="1" applyAlignment="1">
      <alignment horizontal="center" vertical="center" wrapText="1"/>
    </xf>
    <xf numFmtId="3" fontId="7" fillId="2" borderId="1" xfId="0" applyNumberFormat="1" applyFont="1" applyFill="1" applyBorder="1" applyAlignment="1">
      <alignment horizontal="right" vertical="center" wrapText="1"/>
    </xf>
    <xf numFmtId="165" fontId="6" fillId="2" borderId="2" xfId="0" applyNumberFormat="1" applyFont="1" applyFill="1" applyBorder="1" applyAlignment="1">
      <alignment horizontal="center" vertical="center" shrinkToFit="1"/>
    </xf>
    <xf numFmtId="0" fontId="22" fillId="2" borderId="7" xfId="0" applyFont="1" applyFill="1" applyBorder="1" applyAlignment="1">
      <alignment horizontal="center" vertical="center"/>
    </xf>
    <xf numFmtId="4" fontId="2" fillId="2" borderId="0" xfId="0" applyNumberFormat="1" applyFont="1" applyFill="1" applyAlignment="1">
      <alignment horizontal="center" vertical="center"/>
    </xf>
    <xf numFmtId="165" fontId="6" fillId="2" borderId="5" xfId="0" applyNumberFormat="1" applyFont="1" applyFill="1" applyBorder="1" applyAlignment="1">
      <alignment horizontal="center" vertical="center" shrinkToFit="1"/>
    </xf>
    <xf numFmtId="0" fontId="23" fillId="2" borderId="0" xfId="0" applyFont="1" applyFill="1" applyAlignment="1">
      <alignment horizontal="left" vertical="center"/>
    </xf>
    <xf numFmtId="0" fontId="24" fillId="2" borderId="7" xfId="0" applyFont="1" applyFill="1" applyBorder="1" applyAlignment="1">
      <alignment horizontal="center" vertical="center" wrapText="1"/>
    </xf>
    <xf numFmtId="1" fontId="24" fillId="2" borderId="7" xfId="0" applyNumberFormat="1" applyFont="1" applyFill="1" applyBorder="1" applyAlignment="1">
      <alignment horizontal="center" vertical="center" shrinkToFit="1"/>
    </xf>
    <xf numFmtId="1" fontId="24" fillId="2" borderId="5" xfId="0" applyNumberFormat="1" applyFont="1" applyFill="1" applyBorder="1" applyAlignment="1">
      <alignment horizontal="center" vertical="center" shrinkToFit="1"/>
    </xf>
    <xf numFmtId="1" fontId="25" fillId="2" borderId="1" xfId="0" applyNumberFormat="1" applyFont="1" applyFill="1" applyBorder="1" applyAlignment="1">
      <alignment horizontal="center" vertical="center" wrapText="1" shrinkToFit="1"/>
    </xf>
    <xf numFmtId="0" fontId="25" fillId="2" borderId="7" xfId="0" applyFont="1" applyFill="1" applyBorder="1" applyAlignment="1">
      <alignment horizontal="center" vertical="center"/>
    </xf>
    <xf numFmtId="0" fontId="26" fillId="2" borderId="0" xfId="0" applyFont="1" applyFill="1" applyAlignment="1">
      <alignment horizontal="left" vertical="center"/>
    </xf>
    <xf numFmtId="0" fontId="27" fillId="2" borderId="0" xfId="0" applyFont="1" applyFill="1" applyAlignment="1">
      <alignment horizontal="left" vertical="top"/>
    </xf>
    <xf numFmtId="0" fontId="27" fillId="2" borderId="0" xfId="0" applyFont="1" applyFill="1" applyAlignment="1">
      <alignment horizontal="center" vertical="center"/>
    </xf>
    <xf numFmtId="1" fontId="25" fillId="2" borderId="2" xfId="0" applyNumberFormat="1" applyFont="1" applyFill="1" applyBorder="1" applyAlignment="1">
      <alignment horizontal="center" vertical="center" shrinkToFit="1"/>
    </xf>
    <xf numFmtId="164" fontId="7" fillId="2" borderId="0" xfId="1" applyFont="1" applyFill="1" applyAlignment="1">
      <alignment horizontal="right" vertical="center" wrapText="1" shrinkToFit="1"/>
    </xf>
    <xf numFmtId="0" fontId="22" fillId="2" borderId="0" xfId="0" applyFont="1" applyFill="1" applyAlignment="1">
      <alignment horizontal="center" vertical="center"/>
    </xf>
    <xf numFmtId="164" fontId="7" fillId="2" borderId="0" xfId="1" applyFont="1" applyFill="1" applyAlignment="1">
      <alignment horizontal="right" vertical="center"/>
    </xf>
    <xf numFmtId="2" fontId="7" fillId="2" borderId="0" xfId="0" applyNumberFormat="1" applyFont="1" applyFill="1" applyAlignment="1">
      <alignment horizontal="right" vertical="center"/>
    </xf>
    <xf numFmtId="49" fontId="17" fillId="2" borderId="0" xfId="0" applyNumberFormat="1" applyFont="1" applyFill="1" applyAlignment="1">
      <alignment horizontal="center"/>
    </xf>
    <xf numFmtId="1" fontId="4" fillId="2" borderId="0" xfId="0" applyNumberFormat="1" applyFont="1" applyFill="1" applyAlignment="1">
      <alignment horizontal="left" vertical="center" wrapText="1"/>
    </xf>
    <xf numFmtId="0" fontId="0" fillId="2" borderId="0" xfId="0" applyFill="1" applyAlignment="1">
      <alignment horizontal="left" vertical="center" wrapText="1"/>
    </xf>
    <xf numFmtId="0" fontId="17" fillId="2" borderId="0" xfId="0" applyFont="1" applyFill="1" applyAlignment="1">
      <alignment horizontal="center" vertical="center" wrapText="1"/>
    </xf>
    <xf numFmtId="0" fontId="6" fillId="2"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10" fillId="2" borderId="0" xfId="0" applyFont="1" applyFill="1" applyAlignment="1">
      <alignment horizontal="left" vertical="center" wrapText="1"/>
    </xf>
    <xf numFmtId="0" fontId="9" fillId="2" borderId="0" xfId="0" applyFont="1" applyFill="1" applyAlignment="1">
      <alignment horizontal="lef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0" xfId="0" applyFont="1" applyFill="1" applyBorder="1" applyAlignment="1">
      <alignment horizontal="center" vertical="center" wrapText="1"/>
    </xf>
  </cellXfs>
  <cellStyles count="3">
    <cellStyle name="Comma" xfId="1" builtinId="3"/>
    <cellStyle name="Komats 2" xfId="2" xr:uid="{3230F1D5-E810-4AC3-A3D9-4529BAAE3ED5}"/>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03"/>
  <sheetViews>
    <sheetView tabSelected="1" zoomScaleNormal="100" workbookViewId="0">
      <selection sqref="A1:P1"/>
    </sheetView>
  </sheetViews>
  <sheetFormatPr defaultColWidth="31.296875" defaultRowHeight="13" x14ac:dyDescent="0.3"/>
  <cols>
    <col min="1" max="1" width="6.796875" style="2" customWidth="1"/>
    <col min="2" max="2" width="41" style="2" customWidth="1"/>
    <col min="3" max="3" width="25.296875" style="1" customWidth="1"/>
    <col min="4" max="4" width="31.296875" style="2"/>
    <col min="5" max="5" width="15" style="2" customWidth="1"/>
    <col min="6" max="6" width="31.296875" style="12"/>
    <col min="7" max="8" width="31.296875" style="2"/>
    <col min="9" max="9" width="30.69921875" style="2" customWidth="1"/>
    <col min="10" max="10" width="31.296875" style="58"/>
    <col min="11" max="13" width="31.296875" style="2"/>
    <col min="14" max="14" width="18.69921875" style="2" customWidth="1"/>
    <col min="15" max="15" width="31.296875" style="60"/>
    <col min="16" max="16" width="31.296875" style="2"/>
    <col min="17" max="17" width="22.69921875" style="2" customWidth="1"/>
    <col min="18" max="18" width="31.296875" style="3"/>
    <col min="19" max="16384" width="31.296875" style="2"/>
  </cols>
  <sheetData>
    <row r="1" spans="1:18" ht="36" customHeight="1" x14ac:dyDescent="0.3">
      <c r="A1" s="106" t="s">
        <v>407</v>
      </c>
      <c r="B1" s="107"/>
      <c r="C1" s="107"/>
      <c r="D1" s="107"/>
      <c r="E1" s="107"/>
      <c r="F1" s="107"/>
      <c r="G1" s="107"/>
      <c r="H1" s="107"/>
      <c r="I1" s="107"/>
      <c r="J1" s="107"/>
      <c r="K1" s="107"/>
      <c r="L1" s="107"/>
      <c r="M1" s="107"/>
      <c r="N1" s="107"/>
      <c r="O1" s="107"/>
      <c r="P1" s="107"/>
    </row>
    <row r="2" spans="1:18" ht="23" x14ac:dyDescent="0.3">
      <c r="A2" s="101" t="s">
        <v>100</v>
      </c>
      <c r="B2" s="108" t="s">
        <v>197</v>
      </c>
      <c r="C2" s="101" t="s">
        <v>249</v>
      </c>
      <c r="D2" s="101" t="s">
        <v>101</v>
      </c>
      <c r="E2" s="108" t="s">
        <v>198</v>
      </c>
      <c r="F2" s="104" t="s">
        <v>31</v>
      </c>
      <c r="G2" s="100" t="s">
        <v>102</v>
      </c>
      <c r="H2" s="100"/>
      <c r="I2" s="100"/>
      <c r="J2" s="110" t="s">
        <v>40</v>
      </c>
      <c r="K2" s="110" t="s">
        <v>103</v>
      </c>
      <c r="L2" s="101" t="s">
        <v>104</v>
      </c>
      <c r="M2" s="101" t="s">
        <v>90</v>
      </c>
      <c r="N2" s="104" t="s">
        <v>5</v>
      </c>
      <c r="O2" s="16" t="s">
        <v>25</v>
      </c>
      <c r="P2" s="16" t="s">
        <v>210</v>
      </c>
    </row>
    <row r="3" spans="1:18" ht="29.25" customHeight="1" x14ac:dyDescent="0.3">
      <c r="A3" s="102"/>
      <c r="B3" s="109"/>
      <c r="C3" s="102"/>
      <c r="D3" s="102"/>
      <c r="E3" s="109"/>
      <c r="F3" s="105"/>
      <c r="G3" s="16" t="s">
        <v>105</v>
      </c>
      <c r="H3" s="16" t="s">
        <v>106</v>
      </c>
      <c r="I3" s="16" t="s">
        <v>107</v>
      </c>
      <c r="J3" s="111"/>
      <c r="K3" s="111"/>
      <c r="L3" s="102"/>
      <c r="M3" s="103"/>
      <c r="N3" s="105"/>
      <c r="O3" s="16" t="s">
        <v>26</v>
      </c>
      <c r="P3" s="16" t="s">
        <v>24</v>
      </c>
    </row>
    <row r="4" spans="1:18" s="12" customFormat="1" ht="158.4" customHeight="1" x14ac:dyDescent="0.3">
      <c r="A4" s="75">
        <v>1</v>
      </c>
      <c r="B4" s="13" t="s">
        <v>108</v>
      </c>
      <c r="C4" s="13">
        <v>1000640458001</v>
      </c>
      <c r="D4" s="22" t="s">
        <v>199</v>
      </c>
      <c r="E4" s="30">
        <v>18187.3</v>
      </c>
      <c r="F4" s="20" t="s">
        <v>401</v>
      </c>
      <c r="G4" s="21" t="s">
        <v>360</v>
      </c>
      <c r="H4" s="21" t="s">
        <v>109</v>
      </c>
      <c r="I4" s="21" t="s">
        <v>110</v>
      </c>
      <c r="J4" s="22" t="s">
        <v>41</v>
      </c>
      <c r="K4" s="20" t="s">
        <v>111</v>
      </c>
      <c r="L4" s="23" t="s">
        <v>112</v>
      </c>
      <c r="M4" s="24" t="s">
        <v>37</v>
      </c>
      <c r="N4" s="25" t="s">
        <v>294</v>
      </c>
      <c r="O4" s="14">
        <v>1650</v>
      </c>
      <c r="P4" s="26">
        <f t="shared" ref="P4:P36" si="0">E4*O4</f>
        <v>30009045</v>
      </c>
      <c r="Q4" s="76"/>
      <c r="R4" s="60"/>
    </row>
    <row r="5" spans="1:18" s="12" customFormat="1" ht="29.15" customHeight="1" x14ac:dyDescent="0.3">
      <c r="A5" s="40">
        <v>2</v>
      </c>
      <c r="B5" s="13" t="s">
        <v>108</v>
      </c>
      <c r="C5" s="13" t="s">
        <v>47</v>
      </c>
      <c r="D5" s="13" t="s">
        <v>114</v>
      </c>
      <c r="E5" s="30">
        <v>124.6</v>
      </c>
      <c r="F5" s="22" t="s">
        <v>115</v>
      </c>
      <c r="G5" s="22" t="s">
        <v>116</v>
      </c>
      <c r="H5" s="22" t="s">
        <v>117</v>
      </c>
      <c r="I5" s="22" t="s">
        <v>117</v>
      </c>
      <c r="J5" s="22" t="s">
        <v>117</v>
      </c>
      <c r="K5" s="22" t="s">
        <v>402</v>
      </c>
      <c r="L5" s="28" t="s">
        <v>118</v>
      </c>
      <c r="M5" s="24" t="s">
        <v>37</v>
      </c>
      <c r="N5" s="25" t="s">
        <v>113</v>
      </c>
      <c r="O5" s="14">
        <v>1000</v>
      </c>
      <c r="P5" s="26">
        <f t="shared" si="0"/>
        <v>124600</v>
      </c>
      <c r="Q5" s="99"/>
      <c r="R5" s="60"/>
    </row>
    <row r="6" spans="1:18" s="12" customFormat="1" ht="29.15" customHeight="1" x14ac:dyDescent="0.3">
      <c r="A6" s="40">
        <v>3</v>
      </c>
      <c r="B6" s="13" t="s">
        <v>108</v>
      </c>
      <c r="C6" s="13" t="s">
        <v>48</v>
      </c>
      <c r="D6" s="13" t="s">
        <v>119</v>
      </c>
      <c r="E6" s="30">
        <v>38.6</v>
      </c>
      <c r="F6" s="22" t="s">
        <v>120</v>
      </c>
      <c r="G6" s="22" t="s">
        <v>116</v>
      </c>
      <c r="H6" s="22" t="s">
        <v>117</v>
      </c>
      <c r="I6" s="22" t="s">
        <v>117</v>
      </c>
      <c r="J6" s="22" t="s">
        <v>117</v>
      </c>
      <c r="K6" s="22" t="s">
        <v>402</v>
      </c>
      <c r="L6" s="28" t="s">
        <v>118</v>
      </c>
      <c r="M6" s="24" t="s">
        <v>4</v>
      </c>
      <c r="N6" s="25" t="s">
        <v>113</v>
      </c>
      <c r="O6" s="14">
        <v>1000</v>
      </c>
      <c r="P6" s="26">
        <f t="shared" si="0"/>
        <v>38600</v>
      </c>
      <c r="Q6" s="99"/>
      <c r="R6" s="60"/>
    </row>
    <row r="7" spans="1:18" s="12" customFormat="1" ht="32.4" customHeight="1" x14ac:dyDescent="0.3">
      <c r="A7" s="40">
        <v>4</v>
      </c>
      <c r="B7" s="13" t="s">
        <v>108</v>
      </c>
      <c r="C7" s="13">
        <v>1000640116</v>
      </c>
      <c r="D7" s="22" t="s">
        <v>388</v>
      </c>
      <c r="E7" s="30"/>
      <c r="F7" s="20">
        <v>2020</v>
      </c>
      <c r="G7" s="20">
        <v>2020</v>
      </c>
      <c r="H7" s="21"/>
      <c r="I7" s="21"/>
      <c r="J7" s="22"/>
      <c r="K7" s="20"/>
      <c r="L7" s="23"/>
      <c r="M7" s="24" t="s">
        <v>4</v>
      </c>
      <c r="N7" s="25" t="s">
        <v>4</v>
      </c>
      <c r="O7" s="14"/>
      <c r="P7" s="26">
        <v>100000</v>
      </c>
      <c r="Q7" s="76"/>
      <c r="R7" s="60"/>
    </row>
    <row r="8" spans="1:18" s="12" customFormat="1" ht="33.65" customHeight="1" x14ac:dyDescent="0.3">
      <c r="A8" s="40">
        <v>5</v>
      </c>
      <c r="B8" s="13" t="s">
        <v>108</v>
      </c>
      <c r="C8" s="13">
        <v>1000640449</v>
      </c>
      <c r="D8" s="22" t="s">
        <v>387</v>
      </c>
      <c r="E8" s="30"/>
      <c r="F8" s="20">
        <v>2026</v>
      </c>
      <c r="G8" s="20">
        <v>2026</v>
      </c>
      <c r="H8" s="21"/>
      <c r="I8" s="21"/>
      <c r="J8" s="22"/>
      <c r="K8" s="20"/>
      <c r="L8" s="23"/>
      <c r="M8" s="24" t="s">
        <v>4</v>
      </c>
      <c r="N8" s="25" t="s">
        <v>4</v>
      </c>
      <c r="O8" s="14"/>
      <c r="P8" s="26">
        <v>199000</v>
      </c>
      <c r="Q8" s="76"/>
      <c r="R8" s="60"/>
    </row>
    <row r="9" spans="1:18" s="12" customFormat="1" ht="34.5" x14ac:dyDescent="0.3">
      <c r="A9" s="40">
        <v>6</v>
      </c>
      <c r="B9" s="13" t="s">
        <v>121</v>
      </c>
      <c r="C9" s="13" t="s">
        <v>49</v>
      </c>
      <c r="D9" s="13" t="s">
        <v>122</v>
      </c>
      <c r="E9" s="30">
        <v>3847.9</v>
      </c>
      <c r="F9" s="22" t="s">
        <v>291</v>
      </c>
      <c r="G9" s="22" t="s">
        <v>361</v>
      </c>
      <c r="H9" s="22" t="s">
        <v>29</v>
      </c>
      <c r="I9" s="22" t="s">
        <v>30</v>
      </c>
      <c r="J9" s="22" t="s">
        <v>41</v>
      </c>
      <c r="K9" s="22" t="s">
        <v>123</v>
      </c>
      <c r="L9" s="28" t="s">
        <v>10</v>
      </c>
      <c r="M9" s="24" t="s">
        <v>37</v>
      </c>
      <c r="N9" s="25" t="s">
        <v>113</v>
      </c>
      <c r="O9" s="14">
        <v>1650</v>
      </c>
      <c r="P9" s="26">
        <f t="shared" si="0"/>
        <v>6349035</v>
      </c>
      <c r="R9" s="60"/>
    </row>
    <row r="10" spans="1:18" s="12" customFormat="1" ht="15" customHeight="1" x14ac:dyDescent="0.3">
      <c r="A10" s="40">
        <v>7</v>
      </c>
      <c r="B10" s="13" t="s">
        <v>121</v>
      </c>
      <c r="C10" s="13" t="s">
        <v>50</v>
      </c>
      <c r="D10" s="13" t="s">
        <v>124</v>
      </c>
      <c r="E10" s="30">
        <v>11.7</v>
      </c>
      <c r="F10" s="22" t="s">
        <v>1</v>
      </c>
      <c r="G10" s="22" t="s">
        <v>125</v>
      </c>
      <c r="H10" s="22" t="s">
        <v>27</v>
      </c>
      <c r="I10" s="22" t="s">
        <v>28</v>
      </c>
      <c r="J10" s="22" t="s">
        <v>41</v>
      </c>
      <c r="K10" s="22" t="s">
        <v>126</v>
      </c>
      <c r="L10" s="28" t="s">
        <v>127</v>
      </c>
      <c r="M10" s="24" t="s">
        <v>37</v>
      </c>
      <c r="N10" s="25" t="s">
        <v>113</v>
      </c>
      <c r="O10" s="14">
        <v>1650</v>
      </c>
      <c r="P10" s="26">
        <f t="shared" si="0"/>
        <v>19305</v>
      </c>
      <c r="R10" s="60"/>
    </row>
    <row r="11" spans="1:18" s="12" customFormat="1" ht="29.15" customHeight="1" x14ac:dyDescent="0.3">
      <c r="A11" s="40">
        <v>8</v>
      </c>
      <c r="B11" s="13" t="s">
        <v>121</v>
      </c>
      <c r="C11" s="13" t="s">
        <v>51</v>
      </c>
      <c r="D11" s="13" t="s">
        <v>122</v>
      </c>
      <c r="E11" s="30">
        <v>648.20000000000005</v>
      </c>
      <c r="F11" s="22" t="s">
        <v>301</v>
      </c>
      <c r="G11" s="22" t="s">
        <v>290</v>
      </c>
      <c r="H11" s="22" t="s">
        <v>128</v>
      </c>
      <c r="I11" s="22" t="s">
        <v>128</v>
      </c>
      <c r="J11" s="22" t="s">
        <v>41</v>
      </c>
      <c r="K11" s="22" t="s">
        <v>362</v>
      </c>
      <c r="L11" s="28" t="s">
        <v>129</v>
      </c>
      <c r="M11" s="24" t="s">
        <v>37</v>
      </c>
      <c r="N11" s="25" t="s">
        <v>113</v>
      </c>
      <c r="O11" s="14">
        <v>1650</v>
      </c>
      <c r="P11" s="26">
        <f t="shared" si="0"/>
        <v>1069530</v>
      </c>
      <c r="Q11" s="68"/>
      <c r="R11" s="60"/>
    </row>
    <row r="12" spans="1:18" s="12" customFormat="1" ht="57.5" x14ac:dyDescent="0.3">
      <c r="A12" s="40">
        <v>9</v>
      </c>
      <c r="B12" s="13" t="s">
        <v>121</v>
      </c>
      <c r="C12" s="13" t="s">
        <v>52</v>
      </c>
      <c r="D12" s="13" t="s">
        <v>91</v>
      </c>
      <c r="E12" s="30">
        <v>651.5</v>
      </c>
      <c r="F12" s="22" t="s">
        <v>314</v>
      </c>
      <c r="G12" s="22">
        <v>2020</v>
      </c>
      <c r="H12" s="22">
        <v>2020</v>
      </c>
      <c r="I12" s="22">
        <v>2020</v>
      </c>
      <c r="J12" s="22" t="s">
        <v>41</v>
      </c>
      <c r="K12" s="22" t="s">
        <v>363</v>
      </c>
      <c r="L12" s="28" t="s">
        <v>21</v>
      </c>
      <c r="M12" s="24" t="s">
        <v>37</v>
      </c>
      <c r="N12" s="25" t="s">
        <v>22</v>
      </c>
      <c r="O12" s="14">
        <v>1650</v>
      </c>
      <c r="P12" s="26">
        <f t="shared" si="0"/>
        <v>1074975</v>
      </c>
      <c r="R12" s="60"/>
    </row>
    <row r="13" spans="1:18" s="12" customFormat="1" ht="36.65" customHeight="1" x14ac:dyDescent="0.3">
      <c r="A13" s="40">
        <v>10</v>
      </c>
      <c r="B13" s="13" t="s">
        <v>121</v>
      </c>
      <c r="C13" s="13" t="s">
        <v>53</v>
      </c>
      <c r="D13" s="13" t="s">
        <v>130</v>
      </c>
      <c r="E13" s="30">
        <v>39.6</v>
      </c>
      <c r="F13" s="22" t="s">
        <v>391</v>
      </c>
      <c r="G13" s="22" t="s">
        <v>117</v>
      </c>
      <c r="H13" s="22" t="s">
        <v>117</v>
      </c>
      <c r="I13" s="22" t="s">
        <v>117</v>
      </c>
      <c r="J13" s="22" t="s">
        <v>41</v>
      </c>
      <c r="K13" s="22" t="s">
        <v>126</v>
      </c>
      <c r="L13" s="28" t="s">
        <v>32</v>
      </c>
      <c r="M13" s="24" t="s">
        <v>4</v>
      </c>
      <c r="N13" s="25" t="s">
        <v>33</v>
      </c>
      <c r="O13" s="14">
        <v>1000</v>
      </c>
      <c r="P13" s="26">
        <f t="shared" si="0"/>
        <v>39600</v>
      </c>
      <c r="R13" s="60"/>
    </row>
    <row r="14" spans="1:18" s="12" customFormat="1" ht="44.4" customHeight="1" x14ac:dyDescent="0.3">
      <c r="A14" s="40">
        <v>11</v>
      </c>
      <c r="B14" s="13" t="s">
        <v>214</v>
      </c>
      <c r="C14" s="13" t="s">
        <v>54</v>
      </c>
      <c r="D14" s="13" t="s">
        <v>131</v>
      </c>
      <c r="E14" s="30">
        <v>5636.9</v>
      </c>
      <c r="F14" s="22" t="s">
        <v>389</v>
      </c>
      <c r="G14" s="22" t="s">
        <v>133</v>
      </c>
      <c r="H14" s="22" t="s">
        <v>134</v>
      </c>
      <c r="I14" s="22" t="s">
        <v>134</v>
      </c>
      <c r="J14" s="22" t="s">
        <v>41</v>
      </c>
      <c r="K14" s="22" t="s">
        <v>403</v>
      </c>
      <c r="L14" s="28" t="s">
        <v>11</v>
      </c>
      <c r="M14" s="24" t="s">
        <v>37</v>
      </c>
      <c r="N14" s="25" t="s">
        <v>113</v>
      </c>
      <c r="O14" s="14">
        <v>1650</v>
      </c>
      <c r="P14" s="26">
        <f t="shared" si="0"/>
        <v>9300885</v>
      </c>
      <c r="Q14" s="68"/>
      <c r="R14" s="60"/>
    </row>
    <row r="15" spans="1:18" ht="34.5" x14ac:dyDescent="0.3">
      <c r="A15" s="27">
        <v>12</v>
      </c>
      <c r="B15" s="13" t="s">
        <v>235</v>
      </c>
      <c r="C15" s="13" t="s">
        <v>55</v>
      </c>
      <c r="D15" s="13" t="s">
        <v>131</v>
      </c>
      <c r="E15" s="19">
        <v>4860.5</v>
      </c>
      <c r="F15" s="22" t="s">
        <v>302</v>
      </c>
      <c r="G15" s="22" t="s">
        <v>200</v>
      </c>
      <c r="H15" s="22" t="s">
        <v>134</v>
      </c>
      <c r="I15" s="22" t="s">
        <v>134</v>
      </c>
      <c r="J15" s="22" t="s">
        <v>41</v>
      </c>
      <c r="K15" s="22" t="s">
        <v>364</v>
      </c>
      <c r="L15" s="28" t="s">
        <v>12</v>
      </c>
      <c r="M15" s="24" t="s">
        <v>37</v>
      </c>
      <c r="N15" s="25" t="s">
        <v>113</v>
      </c>
      <c r="O15" s="14">
        <v>1650</v>
      </c>
      <c r="P15" s="26">
        <f t="shared" si="0"/>
        <v>8019825</v>
      </c>
      <c r="Q15" s="29"/>
    </row>
    <row r="16" spans="1:18" ht="29.15" customHeight="1" x14ac:dyDescent="0.3">
      <c r="A16" s="27">
        <v>13</v>
      </c>
      <c r="B16" s="13" t="s">
        <v>214</v>
      </c>
      <c r="C16" s="13" t="s">
        <v>56</v>
      </c>
      <c r="D16" s="13" t="s">
        <v>135</v>
      </c>
      <c r="E16" s="19">
        <v>117</v>
      </c>
      <c r="F16" s="22" t="s">
        <v>136</v>
      </c>
      <c r="G16" s="22" t="s">
        <v>137</v>
      </c>
      <c r="H16" s="22" t="s">
        <v>117</v>
      </c>
      <c r="I16" s="22" t="s">
        <v>117</v>
      </c>
      <c r="J16" s="22" t="s">
        <v>117</v>
      </c>
      <c r="K16" s="22" t="s">
        <v>138</v>
      </c>
      <c r="L16" s="28" t="s">
        <v>6</v>
      </c>
      <c r="M16" s="24" t="s">
        <v>4</v>
      </c>
      <c r="N16" s="25" t="s">
        <v>113</v>
      </c>
      <c r="O16" s="14">
        <v>1000</v>
      </c>
      <c r="P16" s="26">
        <f t="shared" si="0"/>
        <v>117000</v>
      </c>
    </row>
    <row r="17" spans="1:18" ht="29.15" customHeight="1" x14ac:dyDescent="0.3">
      <c r="A17" s="27">
        <v>14</v>
      </c>
      <c r="B17" s="13" t="s">
        <v>214</v>
      </c>
      <c r="C17" s="13" t="s">
        <v>57</v>
      </c>
      <c r="D17" s="13" t="s">
        <v>135</v>
      </c>
      <c r="E17" s="19">
        <v>26</v>
      </c>
      <c r="F17" s="22" t="s">
        <v>120</v>
      </c>
      <c r="G17" s="22" t="s">
        <v>137</v>
      </c>
      <c r="H17" s="22" t="s">
        <v>117</v>
      </c>
      <c r="I17" s="22" t="s">
        <v>117</v>
      </c>
      <c r="J17" s="22" t="s">
        <v>117</v>
      </c>
      <c r="K17" s="22" t="s">
        <v>35</v>
      </c>
      <c r="L17" s="28" t="s">
        <v>34</v>
      </c>
      <c r="M17" s="24" t="s">
        <v>4</v>
      </c>
      <c r="N17" s="25" t="s">
        <v>113</v>
      </c>
      <c r="O17" s="14">
        <v>1000</v>
      </c>
      <c r="P17" s="26">
        <f t="shared" si="0"/>
        <v>26000</v>
      </c>
    </row>
    <row r="18" spans="1:18" ht="29.15" customHeight="1" x14ac:dyDescent="0.3">
      <c r="A18" s="27">
        <v>15</v>
      </c>
      <c r="B18" s="22" t="s">
        <v>201</v>
      </c>
      <c r="C18" s="13" t="s">
        <v>58</v>
      </c>
      <c r="D18" s="13" t="s">
        <v>141</v>
      </c>
      <c r="E18" s="19">
        <v>993.7</v>
      </c>
      <c r="F18" s="22" t="s">
        <v>132</v>
      </c>
      <c r="G18" s="22" t="s">
        <v>142</v>
      </c>
      <c r="H18" s="22" t="s">
        <v>143</v>
      </c>
      <c r="I18" s="22" t="s">
        <v>143</v>
      </c>
      <c r="J18" s="22" t="s">
        <v>117</v>
      </c>
      <c r="K18" s="22" t="s">
        <v>35</v>
      </c>
      <c r="L18" s="28" t="s">
        <v>140</v>
      </c>
      <c r="M18" s="24" t="s">
        <v>37</v>
      </c>
      <c r="N18" s="25" t="s">
        <v>37</v>
      </c>
      <c r="O18" s="14">
        <v>1650</v>
      </c>
      <c r="P18" s="26">
        <f t="shared" si="0"/>
        <v>1639605</v>
      </c>
    </row>
    <row r="19" spans="1:18" ht="29.15" customHeight="1" x14ac:dyDescent="0.3">
      <c r="A19" s="27">
        <v>16</v>
      </c>
      <c r="B19" s="13" t="s">
        <v>144</v>
      </c>
      <c r="C19" s="13" t="s">
        <v>59</v>
      </c>
      <c r="D19" s="18" t="s">
        <v>202</v>
      </c>
      <c r="E19" s="19">
        <v>652.6</v>
      </c>
      <c r="F19" s="22" t="s">
        <v>295</v>
      </c>
      <c r="G19" s="22" t="s">
        <v>145</v>
      </c>
      <c r="H19" s="22" t="s">
        <v>146</v>
      </c>
      <c r="I19" s="22" t="s">
        <v>147</v>
      </c>
      <c r="J19" s="22" t="s">
        <v>43</v>
      </c>
      <c r="K19" s="22" t="s">
        <v>148</v>
      </c>
      <c r="L19" s="28" t="s">
        <v>13</v>
      </c>
      <c r="M19" s="24" t="s">
        <v>4</v>
      </c>
      <c r="N19" s="25" t="s">
        <v>37</v>
      </c>
      <c r="O19" s="14">
        <v>1650</v>
      </c>
      <c r="P19" s="26">
        <f t="shared" si="0"/>
        <v>1076790</v>
      </c>
    </row>
    <row r="20" spans="1:18" ht="34.5" x14ac:dyDescent="0.3">
      <c r="A20" s="27">
        <v>17</v>
      </c>
      <c r="B20" s="13" t="s">
        <v>144</v>
      </c>
      <c r="C20" s="13" t="s">
        <v>60</v>
      </c>
      <c r="D20" s="13" t="s">
        <v>149</v>
      </c>
      <c r="E20" s="19">
        <v>79.5</v>
      </c>
      <c r="F20" s="22" t="s">
        <v>305</v>
      </c>
      <c r="G20" s="22" t="s">
        <v>150</v>
      </c>
      <c r="H20" s="22" t="s">
        <v>117</v>
      </c>
      <c r="I20" s="22" t="s">
        <v>117</v>
      </c>
      <c r="J20" s="22" t="s">
        <v>44</v>
      </c>
      <c r="K20" s="22" t="s">
        <v>139</v>
      </c>
      <c r="L20" s="28" t="s">
        <v>14</v>
      </c>
      <c r="M20" s="24" t="s">
        <v>37</v>
      </c>
      <c r="N20" s="25" t="s">
        <v>37</v>
      </c>
      <c r="O20" s="14">
        <v>1650</v>
      </c>
      <c r="P20" s="26">
        <f t="shared" si="0"/>
        <v>131175</v>
      </c>
    </row>
    <row r="21" spans="1:18" ht="23" x14ac:dyDescent="0.3">
      <c r="A21" s="27">
        <v>18</v>
      </c>
      <c r="B21" s="13" t="s">
        <v>144</v>
      </c>
      <c r="C21" s="13" t="s">
        <v>61</v>
      </c>
      <c r="D21" s="13" t="s">
        <v>135</v>
      </c>
      <c r="E21" s="19">
        <v>117.8</v>
      </c>
      <c r="F21" s="22" t="s">
        <v>120</v>
      </c>
      <c r="G21" s="22" t="s">
        <v>150</v>
      </c>
      <c r="H21" s="22" t="s">
        <v>117</v>
      </c>
      <c r="I21" s="22" t="s">
        <v>117</v>
      </c>
      <c r="J21" s="22" t="s">
        <v>340</v>
      </c>
      <c r="K21" s="22" t="s">
        <v>139</v>
      </c>
      <c r="L21" s="28" t="s">
        <v>14</v>
      </c>
      <c r="M21" s="24" t="s">
        <v>4</v>
      </c>
      <c r="N21" s="25" t="s">
        <v>4</v>
      </c>
      <c r="O21" s="14">
        <v>1650</v>
      </c>
      <c r="P21" s="26">
        <f t="shared" si="0"/>
        <v>194370</v>
      </c>
    </row>
    <row r="22" spans="1:18" ht="34.5" x14ac:dyDescent="0.3">
      <c r="A22" s="27">
        <v>19</v>
      </c>
      <c r="B22" s="13" t="s">
        <v>144</v>
      </c>
      <c r="C22" s="13" t="s">
        <v>62</v>
      </c>
      <c r="D22" s="13" t="s">
        <v>151</v>
      </c>
      <c r="E22" s="19">
        <v>103.9</v>
      </c>
      <c r="F22" s="22" t="s">
        <v>152</v>
      </c>
      <c r="G22" s="22" t="s">
        <v>150</v>
      </c>
      <c r="H22" s="22" t="s">
        <v>117</v>
      </c>
      <c r="I22" s="22" t="s">
        <v>117</v>
      </c>
      <c r="J22" s="22" t="s">
        <v>44</v>
      </c>
      <c r="K22" s="22" t="s">
        <v>153</v>
      </c>
      <c r="L22" s="28" t="s">
        <v>8</v>
      </c>
      <c r="M22" s="24" t="s">
        <v>4</v>
      </c>
      <c r="N22" s="25" t="s">
        <v>4</v>
      </c>
      <c r="O22" s="14">
        <v>1650</v>
      </c>
      <c r="P22" s="26">
        <f t="shared" si="0"/>
        <v>171435</v>
      </c>
    </row>
    <row r="23" spans="1:18" ht="34.5" x14ac:dyDescent="0.3">
      <c r="A23" s="27">
        <v>20</v>
      </c>
      <c r="B23" s="13" t="s">
        <v>144</v>
      </c>
      <c r="C23" s="13" t="s">
        <v>63</v>
      </c>
      <c r="D23" s="13" t="s">
        <v>154</v>
      </c>
      <c r="E23" s="19">
        <v>88.4</v>
      </c>
      <c r="F23" s="22" t="s">
        <v>306</v>
      </c>
      <c r="G23" s="22" t="s">
        <v>150</v>
      </c>
      <c r="H23" s="22" t="s">
        <v>155</v>
      </c>
      <c r="I23" s="22" t="s">
        <v>156</v>
      </c>
      <c r="J23" s="22" t="s">
        <v>44</v>
      </c>
      <c r="K23" s="22" t="s">
        <v>157</v>
      </c>
      <c r="L23" s="28" t="s">
        <v>8</v>
      </c>
      <c r="M23" s="24" t="s">
        <v>37</v>
      </c>
      <c r="N23" s="25" t="s">
        <v>37</v>
      </c>
      <c r="O23" s="14">
        <v>1650</v>
      </c>
      <c r="P23" s="26">
        <f t="shared" si="0"/>
        <v>145860</v>
      </c>
    </row>
    <row r="24" spans="1:18" ht="34.5" x14ac:dyDescent="0.3">
      <c r="A24" s="27">
        <v>21</v>
      </c>
      <c r="B24" s="13" t="s">
        <v>144</v>
      </c>
      <c r="C24" s="13" t="s">
        <v>64</v>
      </c>
      <c r="D24" s="13" t="s">
        <v>158</v>
      </c>
      <c r="E24" s="19">
        <v>9.1999999999999993</v>
      </c>
      <c r="F24" s="22" t="s">
        <v>152</v>
      </c>
      <c r="G24" s="22" t="s">
        <v>150</v>
      </c>
      <c r="H24" s="22" t="s">
        <v>117</v>
      </c>
      <c r="I24" s="22" t="s">
        <v>117</v>
      </c>
      <c r="J24" s="22" t="s">
        <v>44</v>
      </c>
      <c r="K24" s="18" t="s">
        <v>203</v>
      </c>
      <c r="L24" s="28" t="s">
        <v>8</v>
      </c>
      <c r="M24" s="24" t="s">
        <v>4</v>
      </c>
      <c r="N24" s="25" t="s">
        <v>4</v>
      </c>
      <c r="O24" s="14">
        <v>1650</v>
      </c>
      <c r="P24" s="26">
        <f t="shared" si="0"/>
        <v>15179.999999999998</v>
      </c>
    </row>
    <row r="25" spans="1:18" ht="46" x14ac:dyDescent="0.3">
      <c r="A25" s="27">
        <v>22</v>
      </c>
      <c r="B25" s="13" t="s">
        <v>144</v>
      </c>
      <c r="C25" s="13" t="s">
        <v>65</v>
      </c>
      <c r="D25" s="18" t="s">
        <v>204</v>
      </c>
      <c r="E25" s="19">
        <v>48.8</v>
      </c>
      <c r="F25" s="22" t="s">
        <v>152</v>
      </c>
      <c r="G25" s="22" t="s">
        <v>150</v>
      </c>
      <c r="H25" s="22" t="s">
        <v>155</v>
      </c>
      <c r="I25" s="22" t="s">
        <v>156</v>
      </c>
      <c r="J25" s="22" t="s">
        <v>45</v>
      </c>
      <c r="K25" s="22" t="s">
        <v>159</v>
      </c>
      <c r="L25" s="28" t="s">
        <v>8</v>
      </c>
      <c r="M25" s="24" t="s">
        <v>37</v>
      </c>
      <c r="N25" s="25" t="s">
        <v>37</v>
      </c>
      <c r="O25" s="14">
        <v>1650</v>
      </c>
      <c r="P25" s="26">
        <f t="shared" si="0"/>
        <v>80520</v>
      </c>
    </row>
    <row r="26" spans="1:18" ht="46" x14ac:dyDescent="0.3">
      <c r="A26" s="27">
        <v>23</v>
      </c>
      <c r="B26" s="13" t="s">
        <v>144</v>
      </c>
      <c r="C26" s="13" t="s">
        <v>66</v>
      </c>
      <c r="D26" s="18" t="s">
        <v>205</v>
      </c>
      <c r="E26" s="19">
        <v>48.8</v>
      </c>
      <c r="F26" s="22" t="s">
        <v>152</v>
      </c>
      <c r="G26" s="22" t="s">
        <v>150</v>
      </c>
      <c r="H26" s="22" t="s">
        <v>155</v>
      </c>
      <c r="I26" s="22" t="s">
        <v>156</v>
      </c>
      <c r="J26" s="22" t="s">
        <v>44</v>
      </c>
      <c r="K26" s="22" t="s">
        <v>159</v>
      </c>
      <c r="L26" s="28" t="s">
        <v>8</v>
      </c>
      <c r="M26" s="24" t="s">
        <v>37</v>
      </c>
      <c r="N26" s="25" t="s">
        <v>37</v>
      </c>
      <c r="O26" s="14">
        <v>1650</v>
      </c>
      <c r="P26" s="26">
        <f t="shared" si="0"/>
        <v>80520</v>
      </c>
    </row>
    <row r="27" spans="1:18" ht="46" x14ac:dyDescent="0.3">
      <c r="A27" s="27">
        <v>24</v>
      </c>
      <c r="B27" s="13" t="s">
        <v>144</v>
      </c>
      <c r="C27" s="13" t="s">
        <v>67</v>
      </c>
      <c r="D27" s="18" t="s">
        <v>206</v>
      </c>
      <c r="E27" s="19">
        <v>48.8</v>
      </c>
      <c r="F27" s="22" t="s">
        <v>152</v>
      </c>
      <c r="G27" s="22" t="s">
        <v>150</v>
      </c>
      <c r="H27" s="22" t="s">
        <v>155</v>
      </c>
      <c r="I27" s="22" t="s">
        <v>156</v>
      </c>
      <c r="J27" s="22" t="s">
        <v>44</v>
      </c>
      <c r="K27" s="22" t="s">
        <v>159</v>
      </c>
      <c r="L27" s="28" t="s">
        <v>8</v>
      </c>
      <c r="M27" s="24" t="s">
        <v>37</v>
      </c>
      <c r="N27" s="25" t="s">
        <v>37</v>
      </c>
      <c r="O27" s="14">
        <v>1650</v>
      </c>
      <c r="P27" s="26">
        <f t="shared" si="0"/>
        <v>80520</v>
      </c>
    </row>
    <row r="28" spans="1:18" ht="46" x14ac:dyDescent="0.3">
      <c r="A28" s="27"/>
      <c r="B28" s="13" t="s">
        <v>144</v>
      </c>
      <c r="C28" s="13" t="s">
        <v>68</v>
      </c>
      <c r="D28" s="18" t="s">
        <v>207</v>
      </c>
      <c r="E28" s="19">
        <v>48.8</v>
      </c>
      <c r="F28" s="22" t="s">
        <v>152</v>
      </c>
      <c r="G28" s="22" t="s">
        <v>150</v>
      </c>
      <c r="H28" s="22" t="s">
        <v>155</v>
      </c>
      <c r="I28" s="22" t="s">
        <v>156</v>
      </c>
      <c r="J28" s="22" t="s">
        <v>44</v>
      </c>
      <c r="K28" s="22" t="s">
        <v>159</v>
      </c>
      <c r="L28" s="28" t="s">
        <v>8</v>
      </c>
      <c r="M28" s="24" t="s">
        <v>37</v>
      </c>
      <c r="N28" s="25" t="s">
        <v>37</v>
      </c>
      <c r="O28" s="14">
        <v>1650</v>
      </c>
      <c r="P28" s="26">
        <f t="shared" si="0"/>
        <v>80520</v>
      </c>
    </row>
    <row r="29" spans="1:18" ht="34.5" x14ac:dyDescent="0.3">
      <c r="A29" s="27">
        <v>25</v>
      </c>
      <c r="B29" s="13" t="s">
        <v>144</v>
      </c>
      <c r="C29" s="13" t="s">
        <v>69</v>
      </c>
      <c r="D29" s="13" t="s">
        <v>160</v>
      </c>
      <c r="E29" s="19">
        <v>62</v>
      </c>
      <c r="F29" s="22" t="s">
        <v>152</v>
      </c>
      <c r="G29" s="22" t="s">
        <v>150</v>
      </c>
      <c r="H29" s="22" t="s">
        <v>155</v>
      </c>
      <c r="I29" s="22" t="s">
        <v>156</v>
      </c>
      <c r="J29" s="22" t="s">
        <v>44</v>
      </c>
      <c r="K29" s="22" t="s">
        <v>92</v>
      </c>
      <c r="L29" s="28" t="s">
        <v>8</v>
      </c>
      <c r="M29" s="24" t="s">
        <v>37</v>
      </c>
      <c r="N29" s="25" t="s">
        <v>37</v>
      </c>
      <c r="O29" s="14">
        <v>1650</v>
      </c>
      <c r="P29" s="26">
        <f t="shared" si="0"/>
        <v>102300</v>
      </c>
    </row>
    <row r="30" spans="1:18" s="12" customFormat="1" ht="34.5" x14ac:dyDescent="0.3">
      <c r="A30" s="40">
        <v>26</v>
      </c>
      <c r="B30" s="13" t="s">
        <v>144</v>
      </c>
      <c r="C30" s="13">
        <v>42860020054</v>
      </c>
      <c r="D30" s="13" t="s">
        <v>385</v>
      </c>
      <c r="E30" s="30"/>
      <c r="F30" s="13">
        <v>2026</v>
      </c>
      <c r="G30" s="22" t="s">
        <v>384</v>
      </c>
      <c r="H30" s="22"/>
      <c r="I30" s="22"/>
      <c r="J30" s="22"/>
      <c r="K30" s="22"/>
      <c r="L30" s="28"/>
      <c r="M30" s="24"/>
      <c r="N30" s="25"/>
      <c r="O30" s="14"/>
      <c r="P30" s="77">
        <v>142000</v>
      </c>
      <c r="Q30" s="68" t="s">
        <v>386</v>
      </c>
      <c r="R30" s="60"/>
    </row>
    <row r="31" spans="1:18" s="12" customFormat="1" ht="57.5" x14ac:dyDescent="0.3">
      <c r="A31" s="40">
        <v>27</v>
      </c>
      <c r="B31" s="13" t="s">
        <v>288</v>
      </c>
      <c r="C31" s="13" t="s">
        <v>70</v>
      </c>
      <c r="D31" s="13" t="s">
        <v>122</v>
      </c>
      <c r="E31" s="30">
        <v>2774.5</v>
      </c>
      <c r="F31" s="22" t="s">
        <v>161</v>
      </c>
      <c r="G31" s="22" t="s">
        <v>309</v>
      </c>
      <c r="H31" s="22" t="s">
        <v>162</v>
      </c>
      <c r="I31" s="22" t="s">
        <v>162</v>
      </c>
      <c r="J31" s="22" t="s">
        <v>42</v>
      </c>
      <c r="K31" s="22" t="s">
        <v>404</v>
      </c>
      <c r="L31" s="28" t="s">
        <v>359</v>
      </c>
      <c r="M31" s="24" t="s">
        <v>37</v>
      </c>
      <c r="N31" s="25" t="s">
        <v>37</v>
      </c>
      <c r="O31" s="14">
        <v>1650</v>
      </c>
      <c r="P31" s="26">
        <f t="shared" si="0"/>
        <v>4577925</v>
      </c>
      <c r="R31" s="60"/>
    </row>
    <row r="32" spans="1:18" s="12" customFormat="1" ht="57.5" x14ac:dyDescent="0.3">
      <c r="A32" s="40">
        <v>28</v>
      </c>
      <c r="B32" s="13" t="s">
        <v>163</v>
      </c>
      <c r="C32" s="13" t="s">
        <v>71</v>
      </c>
      <c r="D32" s="13" t="s">
        <v>215</v>
      </c>
      <c r="E32" s="30">
        <v>2792.4</v>
      </c>
      <c r="F32" s="22" t="s">
        <v>374</v>
      </c>
      <c r="G32" s="22" t="s">
        <v>164</v>
      </c>
      <c r="H32" s="22" t="s">
        <v>165</v>
      </c>
      <c r="I32" s="22" t="s">
        <v>166</v>
      </c>
      <c r="J32" s="22" t="s">
        <v>41</v>
      </c>
      <c r="K32" s="22" t="s">
        <v>167</v>
      </c>
      <c r="L32" s="28" t="s">
        <v>7</v>
      </c>
      <c r="M32" s="24" t="s">
        <v>37</v>
      </c>
      <c r="N32" s="25" t="s">
        <v>113</v>
      </c>
      <c r="O32" s="14">
        <v>1650</v>
      </c>
      <c r="P32" s="26">
        <f t="shared" si="0"/>
        <v>4607460</v>
      </c>
      <c r="Q32" s="68"/>
      <c r="R32" s="60"/>
    </row>
    <row r="33" spans="1:18" s="12" customFormat="1" ht="57.5" x14ac:dyDescent="0.3">
      <c r="A33" s="40">
        <v>29</v>
      </c>
      <c r="B33" s="13" t="s">
        <v>236</v>
      </c>
      <c r="C33" s="13" t="s">
        <v>72</v>
      </c>
      <c r="D33" s="13" t="s">
        <v>122</v>
      </c>
      <c r="E33" s="30">
        <v>7889</v>
      </c>
      <c r="F33" s="22" t="s">
        <v>380</v>
      </c>
      <c r="G33" s="22" t="s">
        <v>168</v>
      </c>
      <c r="H33" s="22" t="s">
        <v>169</v>
      </c>
      <c r="I33" s="22" t="s">
        <v>170</v>
      </c>
      <c r="J33" s="22" t="s">
        <v>41</v>
      </c>
      <c r="K33" s="22" t="s">
        <v>405</v>
      </c>
      <c r="L33" s="28" t="s">
        <v>15</v>
      </c>
      <c r="M33" s="24" t="s">
        <v>37</v>
      </c>
      <c r="N33" s="25" t="s">
        <v>113</v>
      </c>
      <c r="O33" s="14">
        <v>1650</v>
      </c>
      <c r="P33" s="26">
        <f t="shared" si="0"/>
        <v>13016850</v>
      </c>
      <c r="Q33" s="68"/>
      <c r="R33" s="60"/>
    </row>
    <row r="34" spans="1:18" s="12" customFormat="1" ht="48" customHeight="1" x14ac:dyDescent="0.3">
      <c r="A34" s="75">
        <v>30</v>
      </c>
      <c r="B34" s="15" t="s">
        <v>216</v>
      </c>
      <c r="C34" s="13" t="s">
        <v>73</v>
      </c>
      <c r="D34" s="31" t="s">
        <v>131</v>
      </c>
      <c r="E34" s="78">
        <v>6784.7</v>
      </c>
      <c r="F34" s="20" t="s">
        <v>381</v>
      </c>
      <c r="G34" s="20" t="s">
        <v>310</v>
      </c>
      <c r="H34" s="20" t="s">
        <v>171</v>
      </c>
      <c r="I34" s="20" t="s">
        <v>172</v>
      </c>
      <c r="J34" s="22" t="s">
        <v>41</v>
      </c>
      <c r="K34" s="20" t="s">
        <v>0</v>
      </c>
      <c r="L34" s="23" t="s">
        <v>173</v>
      </c>
      <c r="M34" s="24" t="s">
        <v>37</v>
      </c>
      <c r="N34" s="32" t="s">
        <v>37</v>
      </c>
      <c r="O34" s="14">
        <v>1650</v>
      </c>
      <c r="P34" s="26">
        <f t="shared" si="0"/>
        <v>11194755</v>
      </c>
      <c r="Q34" s="68"/>
      <c r="R34" s="60"/>
    </row>
    <row r="35" spans="1:18" ht="44.15" customHeight="1" x14ac:dyDescent="0.3">
      <c r="A35" s="27">
        <v>31</v>
      </c>
      <c r="B35" s="13" t="s">
        <v>217</v>
      </c>
      <c r="C35" s="13" t="s">
        <v>74</v>
      </c>
      <c r="D35" s="13" t="s">
        <v>122</v>
      </c>
      <c r="E35" s="19">
        <v>5926.8</v>
      </c>
      <c r="F35" s="22" t="s">
        <v>312</v>
      </c>
      <c r="G35" s="20" t="s">
        <v>310</v>
      </c>
      <c r="H35" s="22" t="s">
        <v>171</v>
      </c>
      <c r="I35" s="22" t="s">
        <v>172</v>
      </c>
      <c r="J35" s="22" t="s">
        <v>41</v>
      </c>
      <c r="K35" s="22" t="s">
        <v>313</v>
      </c>
      <c r="L35" s="28" t="s">
        <v>6</v>
      </c>
      <c r="M35" s="24" t="s">
        <v>37</v>
      </c>
      <c r="N35" s="25" t="s">
        <v>113</v>
      </c>
      <c r="O35" s="14">
        <v>1650</v>
      </c>
      <c r="P35" s="26">
        <f t="shared" si="0"/>
        <v>9779220</v>
      </c>
    </row>
    <row r="36" spans="1:18" ht="29.15" customHeight="1" x14ac:dyDescent="0.3">
      <c r="A36" s="27">
        <v>32</v>
      </c>
      <c r="B36" s="13" t="s">
        <v>217</v>
      </c>
      <c r="C36" s="13" t="s">
        <v>75</v>
      </c>
      <c r="D36" s="13" t="s">
        <v>218</v>
      </c>
      <c r="E36" s="19">
        <v>39.1</v>
      </c>
      <c r="F36" s="22" t="s">
        <v>174</v>
      </c>
      <c r="G36" s="20" t="s">
        <v>310</v>
      </c>
      <c r="H36" s="18" t="s">
        <v>117</v>
      </c>
      <c r="I36" s="18" t="s">
        <v>117</v>
      </c>
      <c r="J36" s="22" t="s">
        <v>117</v>
      </c>
      <c r="K36" s="22" t="s">
        <v>35</v>
      </c>
      <c r="L36" s="28" t="s">
        <v>6</v>
      </c>
      <c r="M36" s="24" t="s">
        <v>4</v>
      </c>
      <c r="N36" s="25" t="s">
        <v>4</v>
      </c>
      <c r="O36" s="14">
        <v>1000</v>
      </c>
      <c r="P36" s="26">
        <f t="shared" si="0"/>
        <v>39100</v>
      </c>
    </row>
    <row r="37" spans="1:18" ht="29.15" customHeight="1" x14ac:dyDescent="0.3">
      <c r="A37" s="27">
        <v>33</v>
      </c>
      <c r="B37" s="13" t="s">
        <v>219</v>
      </c>
      <c r="C37" s="13" t="s">
        <v>76</v>
      </c>
      <c r="D37" s="13" t="s">
        <v>175</v>
      </c>
      <c r="E37" s="19">
        <v>651.79999999999995</v>
      </c>
      <c r="F37" s="22" t="s">
        <v>315</v>
      </c>
      <c r="G37" s="20" t="s">
        <v>310</v>
      </c>
      <c r="H37" s="22" t="s">
        <v>162</v>
      </c>
      <c r="I37" s="22" t="s">
        <v>162</v>
      </c>
      <c r="J37" s="22" t="s">
        <v>42</v>
      </c>
      <c r="K37" s="22" t="s">
        <v>139</v>
      </c>
      <c r="L37" s="28" t="s">
        <v>16</v>
      </c>
      <c r="M37" s="24" t="s">
        <v>37</v>
      </c>
      <c r="N37" s="25" t="s">
        <v>37</v>
      </c>
      <c r="O37" s="14">
        <v>1650</v>
      </c>
      <c r="P37" s="26">
        <f t="shared" ref="P37:P70" si="1">E37*O37</f>
        <v>1075470</v>
      </c>
    </row>
    <row r="38" spans="1:18" ht="23" x14ac:dyDescent="0.3">
      <c r="A38" s="17">
        <v>34</v>
      </c>
      <c r="B38" s="13" t="s">
        <v>221</v>
      </c>
      <c r="C38" s="13" t="s">
        <v>77</v>
      </c>
      <c r="D38" s="13" t="s">
        <v>93</v>
      </c>
      <c r="E38" s="30">
        <v>36.299999999999997</v>
      </c>
      <c r="F38" s="22" t="s">
        <v>316</v>
      </c>
      <c r="G38" s="20" t="s">
        <v>310</v>
      </c>
      <c r="H38" s="18" t="s">
        <v>117</v>
      </c>
      <c r="I38" s="18" t="s">
        <v>117</v>
      </c>
      <c r="J38" s="22" t="s">
        <v>117</v>
      </c>
      <c r="K38" s="22" t="s">
        <v>318</v>
      </c>
      <c r="L38" s="28" t="s">
        <v>16</v>
      </c>
      <c r="M38" s="24" t="s">
        <v>36</v>
      </c>
      <c r="N38" s="25" t="s">
        <v>4</v>
      </c>
      <c r="O38" s="14">
        <v>1650</v>
      </c>
      <c r="P38" s="26">
        <f t="shared" si="1"/>
        <v>59894.999999999993</v>
      </c>
    </row>
    <row r="39" spans="1:18" ht="32.4" customHeight="1" x14ac:dyDescent="0.3">
      <c r="A39" s="27">
        <v>35</v>
      </c>
      <c r="B39" s="13" t="s">
        <v>219</v>
      </c>
      <c r="C39" s="13" t="s">
        <v>78</v>
      </c>
      <c r="D39" s="13" t="s">
        <v>119</v>
      </c>
      <c r="E39" s="19">
        <v>20.100000000000001</v>
      </c>
      <c r="F39" s="22" t="s">
        <v>316</v>
      </c>
      <c r="G39" s="20" t="s">
        <v>310</v>
      </c>
      <c r="H39" s="18" t="s">
        <v>117</v>
      </c>
      <c r="I39" s="18" t="s">
        <v>117</v>
      </c>
      <c r="J39" s="22" t="s">
        <v>117</v>
      </c>
      <c r="K39" s="22" t="s">
        <v>317</v>
      </c>
      <c r="L39" s="28" t="s">
        <v>16</v>
      </c>
      <c r="M39" s="24" t="s">
        <v>4</v>
      </c>
      <c r="N39" s="25" t="s">
        <v>4</v>
      </c>
      <c r="O39" s="14">
        <v>1000</v>
      </c>
      <c r="P39" s="26">
        <f t="shared" si="1"/>
        <v>20100</v>
      </c>
    </row>
    <row r="40" spans="1:18" ht="23" x14ac:dyDescent="0.3">
      <c r="A40" s="27">
        <v>36</v>
      </c>
      <c r="B40" s="13" t="s">
        <v>219</v>
      </c>
      <c r="C40" s="13" t="s">
        <v>79</v>
      </c>
      <c r="D40" s="13" t="s">
        <v>119</v>
      </c>
      <c r="E40" s="19">
        <v>16.8</v>
      </c>
      <c r="F40" s="22" t="s">
        <v>316</v>
      </c>
      <c r="G40" s="20" t="s">
        <v>310</v>
      </c>
      <c r="H40" s="18" t="s">
        <v>117</v>
      </c>
      <c r="I40" s="18" t="s">
        <v>117</v>
      </c>
      <c r="J40" s="22" t="s">
        <v>117</v>
      </c>
      <c r="K40" s="22" t="s">
        <v>318</v>
      </c>
      <c r="L40" s="28" t="s">
        <v>16</v>
      </c>
      <c r="M40" s="24" t="s">
        <v>4</v>
      </c>
      <c r="N40" s="25" t="s">
        <v>4</v>
      </c>
      <c r="O40" s="14">
        <v>1000</v>
      </c>
      <c r="P40" s="26">
        <f t="shared" si="1"/>
        <v>16800</v>
      </c>
    </row>
    <row r="41" spans="1:18" ht="46" x14ac:dyDescent="0.3">
      <c r="A41" s="27">
        <v>37</v>
      </c>
      <c r="B41" s="13" t="s">
        <v>220</v>
      </c>
      <c r="C41" s="33" t="s">
        <v>250</v>
      </c>
      <c r="D41" s="13" t="s">
        <v>175</v>
      </c>
      <c r="E41" s="19">
        <v>2235.1999999999998</v>
      </c>
      <c r="F41" s="22" t="s">
        <v>303</v>
      </c>
      <c r="G41" s="22" t="s">
        <v>209</v>
      </c>
      <c r="H41" s="22" t="s">
        <v>177</v>
      </c>
      <c r="I41" s="22" t="s">
        <v>177</v>
      </c>
      <c r="J41" s="22" t="s">
        <v>46</v>
      </c>
      <c r="K41" s="22" t="s">
        <v>20</v>
      </c>
      <c r="L41" s="28" t="s">
        <v>17</v>
      </c>
      <c r="M41" s="24" t="s">
        <v>37</v>
      </c>
      <c r="N41" s="25" t="s">
        <v>37</v>
      </c>
      <c r="O41" s="14">
        <v>1650</v>
      </c>
      <c r="P41" s="26">
        <f t="shared" si="1"/>
        <v>3688079.9999999995</v>
      </c>
      <c r="Q41" s="29"/>
    </row>
    <row r="42" spans="1:18" ht="46" x14ac:dyDescent="0.3">
      <c r="A42" s="17">
        <v>38</v>
      </c>
      <c r="B42" s="13" t="s">
        <v>222</v>
      </c>
      <c r="C42" s="13" t="s">
        <v>80</v>
      </c>
      <c r="D42" s="13" t="s">
        <v>178</v>
      </c>
      <c r="E42" s="19">
        <v>4465.6000000000004</v>
      </c>
      <c r="F42" s="22" t="s">
        <v>372</v>
      </c>
      <c r="G42" s="22" t="s">
        <v>176</v>
      </c>
      <c r="H42" s="22" t="s">
        <v>177</v>
      </c>
      <c r="I42" s="22" t="s">
        <v>177</v>
      </c>
      <c r="J42" s="22" t="s">
        <v>41</v>
      </c>
      <c r="K42" s="18" t="s">
        <v>208</v>
      </c>
      <c r="L42" s="28" t="s">
        <v>18</v>
      </c>
      <c r="M42" s="24" t="s">
        <v>37</v>
      </c>
      <c r="N42" s="25" t="s">
        <v>113</v>
      </c>
      <c r="O42" s="14">
        <v>1650</v>
      </c>
      <c r="P42" s="26">
        <f t="shared" si="1"/>
        <v>7368240.0000000009</v>
      </c>
      <c r="Q42" s="34"/>
    </row>
    <row r="43" spans="1:18" ht="23" x14ac:dyDescent="0.3">
      <c r="A43" s="27">
        <v>39</v>
      </c>
      <c r="B43" s="13" t="s">
        <v>179</v>
      </c>
      <c r="C43" s="13" t="s">
        <v>81</v>
      </c>
      <c r="D43" s="13" t="s">
        <v>180</v>
      </c>
      <c r="E43" s="19">
        <v>316</v>
      </c>
      <c r="F43" s="22" t="s">
        <v>320</v>
      </c>
      <c r="G43" s="22" t="s">
        <v>176</v>
      </c>
      <c r="H43" s="22" t="s">
        <v>177</v>
      </c>
      <c r="I43" s="22" t="s">
        <v>177</v>
      </c>
      <c r="J43" s="22" t="s">
        <v>41</v>
      </c>
      <c r="K43" s="22" t="s">
        <v>311</v>
      </c>
      <c r="L43" s="28" t="s">
        <v>38</v>
      </c>
      <c r="M43" s="24" t="s">
        <v>37</v>
      </c>
      <c r="N43" s="25" t="s">
        <v>113</v>
      </c>
      <c r="O43" s="14">
        <v>1650</v>
      </c>
      <c r="P43" s="26">
        <f t="shared" si="1"/>
        <v>521400</v>
      </c>
    </row>
    <row r="44" spans="1:18" ht="41.15" customHeight="1" x14ac:dyDescent="0.3">
      <c r="A44" s="27">
        <v>40</v>
      </c>
      <c r="B44" s="13" t="s">
        <v>181</v>
      </c>
      <c r="C44" s="13" t="s">
        <v>82</v>
      </c>
      <c r="D44" s="13" t="s">
        <v>182</v>
      </c>
      <c r="E44" s="19">
        <v>1940.4</v>
      </c>
      <c r="F44" s="22" t="s">
        <v>373</v>
      </c>
      <c r="G44" s="22" t="s">
        <v>319</v>
      </c>
      <c r="H44" s="22" t="s">
        <v>177</v>
      </c>
      <c r="I44" s="22" t="s">
        <v>177</v>
      </c>
      <c r="J44" s="22" t="s">
        <v>41</v>
      </c>
      <c r="K44" s="22" t="s">
        <v>322</v>
      </c>
      <c r="L44" s="28" t="s">
        <v>183</v>
      </c>
      <c r="M44" s="24" t="s">
        <v>37</v>
      </c>
      <c r="N44" s="25" t="s">
        <v>113</v>
      </c>
      <c r="O44" s="14">
        <v>1650</v>
      </c>
      <c r="P44" s="26">
        <f t="shared" si="1"/>
        <v>3201660</v>
      </c>
      <c r="Q44" s="34"/>
    </row>
    <row r="45" spans="1:18" ht="32.15" customHeight="1" x14ac:dyDescent="0.3">
      <c r="A45" s="27">
        <v>41</v>
      </c>
      <c r="B45" s="13" t="s">
        <v>184</v>
      </c>
      <c r="C45" s="13" t="s">
        <v>83</v>
      </c>
      <c r="D45" s="13" t="s">
        <v>119</v>
      </c>
      <c r="E45" s="19">
        <v>195.9</v>
      </c>
      <c r="F45" s="22" t="s">
        <v>321</v>
      </c>
      <c r="G45" s="20" t="s">
        <v>310</v>
      </c>
      <c r="H45" s="22" t="s">
        <v>185</v>
      </c>
      <c r="I45" s="22" t="s">
        <v>185</v>
      </c>
      <c r="J45" s="22" t="s">
        <v>117</v>
      </c>
      <c r="K45" s="22" t="s">
        <v>186</v>
      </c>
      <c r="L45" s="28" t="s">
        <v>187</v>
      </c>
      <c r="M45" s="24" t="s">
        <v>4</v>
      </c>
      <c r="N45" s="25" t="s">
        <v>37</v>
      </c>
      <c r="O45" s="14">
        <v>1000</v>
      </c>
      <c r="P45" s="26">
        <f t="shared" si="1"/>
        <v>195900</v>
      </c>
    </row>
    <row r="46" spans="1:18" ht="23" x14ac:dyDescent="0.3">
      <c r="A46" s="27">
        <v>42</v>
      </c>
      <c r="B46" s="13" t="s">
        <v>188</v>
      </c>
      <c r="C46" s="13" t="s">
        <v>84</v>
      </c>
      <c r="D46" s="13" t="s">
        <v>182</v>
      </c>
      <c r="E46" s="19">
        <v>1930</v>
      </c>
      <c r="F46" s="22" t="s">
        <v>324</v>
      </c>
      <c r="G46" s="20" t="s">
        <v>310</v>
      </c>
      <c r="H46" s="22" t="s">
        <v>185</v>
      </c>
      <c r="I46" s="22" t="s">
        <v>185</v>
      </c>
      <c r="J46" s="22" t="s">
        <v>41</v>
      </c>
      <c r="K46" s="22" t="s">
        <v>311</v>
      </c>
      <c r="L46" s="23" t="s">
        <v>39</v>
      </c>
      <c r="M46" s="24" t="s">
        <v>37</v>
      </c>
      <c r="N46" s="25" t="s">
        <v>113</v>
      </c>
      <c r="O46" s="14">
        <v>1650</v>
      </c>
      <c r="P46" s="26">
        <f t="shared" si="1"/>
        <v>3184500</v>
      </c>
    </row>
    <row r="47" spans="1:18" ht="23" x14ac:dyDescent="0.3">
      <c r="A47" s="27">
        <v>43</v>
      </c>
      <c r="B47" s="13" t="s">
        <v>189</v>
      </c>
      <c r="C47" s="13" t="s">
        <v>85</v>
      </c>
      <c r="D47" s="13" t="s">
        <v>119</v>
      </c>
      <c r="E47" s="19">
        <v>55.1</v>
      </c>
      <c r="F47" s="22" t="s">
        <v>325</v>
      </c>
      <c r="G47" s="18" t="s">
        <v>341</v>
      </c>
      <c r="H47" s="18" t="s">
        <v>185</v>
      </c>
      <c r="I47" s="18" t="s">
        <v>185</v>
      </c>
      <c r="J47" s="22" t="s">
        <v>117</v>
      </c>
      <c r="K47" s="35" t="s">
        <v>323</v>
      </c>
      <c r="L47" s="24" t="s">
        <v>39</v>
      </c>
      <c r="M47" s="24" t="s">
        <v>4</v>
      </c>
      <c r="N47" s="25" t="s">
        <v>4</v>
      </c>
      <c r="O47" s="14">
        <v>1000</v>
      </c>
      <c r="P47" s="26">
        <f t="shared" si="1"/>
        <v>55100</v>
      </c>
    </row>
    <row r="48" spans="1:18" s="12" customFormat="1" ht="57.5" x14ac:dyDescent="0.3">
      <c r="A48" s="40">
        <v>44</v>
      </c>
      <c r="B48" s="13" t="s">
        <v>191</v>
      </c>
      <c r="C48" s="13" t="s">
        <v>94</v>
      </c>
      <c r="D48" s="13" t="s">
        <v>131</v>
      </c>
      <c r="E48" s="30">
        <v>5871.6</v>
      </c>
      <c r="F48" s="22" t="s">
        <v>192</v>
      </c>
      <c r="G48" s="22" t="s">
        <v>342</v>
      </c>
      <c r="H48" s="22" t="s">
        <v>342</v>
      </c>
      <c r="I48" s="22" t="s">
        <v>342</v>
      </c>
      <c r="J48" s="22" t="s">
        <v>41</v>
      </c>
      <c r="K48" s="28" t="s">
        <v>19</v>
      </c>
      <c r="L48" s="24" t="s">
        <v>9</v>
      </c>
      <c r="M48" s="24" t="s">
        <v>37</v>
      </c>
      <c r="N48" s="25" t="s">
        <v>37</v>
      </c>
      <c r="O48" s="14">
        <v>1650</v>
      </c>
      <c r="P48" s="26">
        <f t="shared" si="1"/>
        <v>9688140</v>
      </c>
      <c r="R48" s="60"/>
    </row>
    <row r="49" spans="1:18" ht="15" customHeight="1" x14ac:dyDescent="0.3">
      <c r="A49" s="27">
        <v>45</v>
      </c>
      <c r="B49" s="13" t="s">
        <v>212</v>
      </c>
      <c r="C49" s="13" t="s">
        <v>86</v>
      </c>
      <c r="D49" s="13" t="s">
        <v>307</v>
      </c>
      <c r="E49" s="30">
        <v>3537.6</v>
      </c>
      <c r="F49" s="22" t="s">
        <v>193</v>
      </c>
      <c r="G49" s="22" t="s">
        <v>211</v>
      </c>
      <c r="H49" s="22" t="s">
        <v>211</v>
      </c>
      <c r="I49" s="22" t="s">
        <v>211</v>
      </c>
      <c r="J49" s="22" t="s">
        <v>41</v>
      </c>
      <c r="K49" s="28" t="s">
        <v>195</v>
      </c>
      <c r="L49" s="24" t="s">
        <v>196</v>
      </c>
      <c r="M49" s="24" t="s">
        <v>37</v>
      </c>
      <c r="N49" s="25" t="s">
        <v>113</v>
      </c>
      <c r="O49" s="14">
        <v>1650</v>
      </c>
      <c r="P49" s="26">
        <f t="shared" si="1"/>
        <v>5837040</v>
      </c>
    </row>
    <row r="50" spans="1:18" ht="27.65" customHeight="1" x14ac:dyDescent="0.3">
      <c r="A50" s="17">
        <v>46</v>
      </c>
      <c r="B50" s="15" t="s">
        <v>234</v>
      </c>
      <c r="C50" s="13" t="s">
        <v>233</v>
      </c>
      <c r="D50" s="13" t="s">
        <v>2</v>
      </c>
      <c r="E50" s="19">
        <v>2287.1999999999998</v>
      </c>
      <c r="F50" s="22" t="s">
        <v>304</v>
      </c>
      <c r="G50" s="18" t="s">
        <v>342</v>
      </c>
      <c r="H50" s="18" t="s">
        <v>342</v>
      </c>
      <c r="I50" s="18" t="s">
        <v>342</v>
      </c>
      <c r="J50" s="22" t="s">
        <v>41</v>
      </c>
      <c r="K50" s="28" t="s">
        <v>343</v>
      </c>
      <c r="L50" s="36" t="s">
        <v>344</v>
      </c>
      <c r="M50" s="24" t="s">
        <v>37</v>
      </c>
      <c r="N50" s="25" t="s">
        <v>37</v>
      </c>
      <c r="O50" s="14">
        <v>1650</v>
      </c>
      <c r="P50" s="26">
        <f t="shared" si="1"/>
        <v>3773879.9999999995</v>
      </c>
      <c r="Q50" s="34"/>
    </row>
    <row r="51" spans="1:18" ht="15" customHeight="1" x14ac:dyDescent="0.3">
      <c r="A51" s="27">
        <v>47</v>
      </c>
      <c r="B51" s="16" t="s">
        <v>87</v>
      </c>
      <c r="C51" s="13" t="s">
        <v>223</v>
      </c>
      <c r="D51" s="13" t="s">
        <v>95</v>
      </c>
      <c r="E51" s="37">
        <v>43.1</v>
      </c>
      <c r="F51" s="22">
        <v>1968</v>
      </c>
      <c r="G51" s="22" t="s">
        <v>117</v>
      </c>
      <c r="H51" s="38" t="s">
        <v>117</v>
      </c>
      <c r="I51" s="38" t="s">
        <v>117</v>
      </c>
      <c r="J51" s="22" t="s">
        <v>117</v>
      </c>
      <c r="K51" s="28" t="s">
        <v>194</v>
      </c>
      <c r="L51" s="24" t="s">
        <v>194</v>
      </c>
      <c r="M51" s="36" t="s">
        <v>117</v>
      </c>
      <c r="N51" s="39" t="s">
        <v>117</v>
      </c>
      <c r="O51" s="14">
        <v>1000</v>
      </c>
      <c r="P51" s="26">
        <f t="shared" si="1"/>
        <v>43100</v>
      </c>
    </row>
    <row r="52" spans="1:18" ht="23" x14ac:dyDescent="0.3">
      <c r="A52" s="27">
        <v>48</v>
      </c>
      <c r="B52" s="16" t="s">
        <v>225</v>
      </c>
      <c r="C52" s="13" t="s">
        <v>224</v>
      </c>
      <c r="D52" s="13" t="s">
        <v>226</v>
      </c>
      <c r="E52" s="37">
        <v>400</v>
      </c>
      <c r="F52" s="40">
        <v>1968</v>
      </c>
      <c r="G52" s="38" t="s">
        <v>346</v>
      </c>
      <c r="H52" s="38" t="s">
        <v>342</v>
      </c>
      <c r="I52" s="38" t="s">
        <v>342</v>
      </c>
      <c r="J52" s="22" t="s">
        <v>41</v>
      </c>
      <c r="K52" s="28" t="s">
        <v>194</v>
      </c>
      <c r="L52" s="24" t="s">
        <v>194</v>
      </c>
      <c r="M52" s="36" t="s">
        <v>345</v>
      </c>
      <c r="N52" s="39" t="s">
        <v>345</v>
      </c>
      <c r="O52" s="14">
        <v>1650</v>
      </c>
      <c r="P52" s="26">
        <f t="shared" si="1"/>
        <v>660000</v>
      </c>
    </row>
    <row r="53" spans="1:18" ht="23" x14ac:dyDescent="0.3">
      <c r="A53" s="27">
        <v>49</v>
      </c>
      <c r="B53" s="16" t="s">
        <v>87</v>
      </c>
      <c r="C53" s="13" t="s">
        <v>227</v>
      </c>
      <c r="D53" s="13" t="s">
        <v>226</v>
      </c>
      <c r="E53" s="37">
        <v>809.5</v>
      </c>
      <c r="F53" s="40">
        <v>1928</v>
      </c>
      <c r="G53" s="18" t="s">
        <v>346</v>
      </c>
      <c r="H53" s="18" t="s">
        <v>342</v>
      </c>
      <c r="I53" s="18" t="s">
        <v>342</v>
      </c>
      <c r="J53" s="22" t="s">
        <v>41</v>
      </c>
      <c r="K53" s="28" t="s">
        <v>194</v>
      </c>
      <c r="L53" s="24" t="s">
        <v>194</v>
      </c>
      <c r="M53" s="24" t="s">
        <v>37</v>
      </c>
      <c r="N53" s="25" t="s">
        <v>37</v>
      </c>
      <c r="O53" s="14">
        <v>1650</v>
      </c>
      <c r="P53" s="26">
        <f t="shared" si="1"/>
        <v>1335675</v>
      </c>
    </row>
    <row r="54" spans="1:18" ht="34.5" x14ac:dyDescent="0.3">
      <c r="A54" s="17">
        <v>50</v>
      </c>
      <c r="B54" s="16" t="s">
        <v>241</v>
      </c>
      <c r="C54" s="13" t="s">
        <v>229</v>
      </c>
      <c r="D54" s="13" t="s">
        <v>228</v>
      </c>
      <c r="E54" s="37">
        <v>427.9</v>
      </c>
      <c r="F54" s="22" t="s">
        <v>329</v>
      </c>
      <c r="G54" s="18" t="s">
        <v>346</v>
      </c>
      <c r="H54" s="18" t="s">
        <v>342</v>
      </c>
      <c r="I54" s="18" t="s">
        <v>342</v>
      </c>
      <c r="J54" s="22" t="s">
        <v>336</v>
      </c>
      <c r="K54" s="28" t="s">
        <v>330</v>
      </c>
      <c r="L54" s="28" t="s">
        <v>331</v>
      </c>
      <c r="M54" s="24" t="s">
        <v>37</v>
      </c>
      <c r="N54" s="25" t="s">
        <v>37</v>
      </c>
      <c r="O54" s="14">
        <v>1650</v>
      </c>
      <c r="P54" s="26">
        <f t="shared" si="1"/>
        <v>706035</v>
      </c>
    </row>
    <row r="55" spans="1:18" ht="26.4" customHeight="1" x14ac:dyDescent="0.3">
      <c r="A55" s="27">
        <v>51</v>
      </c>
      <c r="B55" s="16" t="s">
        <v>238</v>
      </c>
      <c r="C55" s="13" t="s">
        <v>230</v>
      </c>
      <c r="D55" s="13" t="s">
        <v>2</v>
      </c>
      <c r="E55" s="37">
        <v>1071.7</v>
      </c>
      <c r="F55" s="22" t="s">
        <v>332</v>
      </c>
      <c r="G55" s="18" t="s">
        <v>346</v>
      </c>
      <c r="H55" s="18" t="s">
        <v>342</v>
      </c>
      <c r="I55" s="18" t="s">
        <v>342</v>
      </c>
      <c r="J55" s="22" t="s">
        <v>336</v>
      </c>
      <c r="K55" s="28" t="s">
        <v>333</v>
      </c>
      <c r="L55" s="28" t="s">
        <v>334</v>
      </c>
      <c r="M55" s="24" t="s">
        <v>37</v>
      </c>
      <c r="N55" s="25" t="s">
        <v>37</v>
      </c>
      <c r="O55" s="14">
        <v>1650</v>
      </c>
      <c r="P55" s="26">
        <f t="shared" si="1"/>
        <v>1768305</v>
      </c>
    </row>
    <row r="56" spans="1:18" ht="29.4" customHeight="1" x14ac:dyDescent="0.3">
      <c r="A56" s="27">
        <v>52</v>
      </c>
      <c r="B56" s="16" t="s">
        <v>239</v>
      </c>
      <c r="C56" s="13" t="s">
        <v>231</v>
      </c>
      <c r="D56" s="13" t="s">
        <v>2</v>
      </c>
      <c r="E56" s="37">
        <v>610.20000000000005</v>
      </c>
      <c r="F56" s="22" t="s">
        <v>335</v>
      </c>
      <c r="G56" s="18" t="s">
        <v>346</v>
      </c>
      <c r="H56" s="18" t="s">
        <v>342</v>
      </c>
      <c r="I56" s="18" t="s">
        <v>342</v>
      </c>
      <c r="J56" s="22" t="s">
        <v>336</v>
      </c>
      <c r="K56" s="28" t="s">
        <v>337</v>
      </c>
      <c r="L56" s="28" t="s">
        <v>338</v>
      </c>
      <c r="M56" s="41" t="s">
        <v>37</v>
      </c>
      <c r="N56" s="42" t="s">
        <v>37</v>
      </c>
      <c r="O56" s="14">
        <v>1650</v>
      </c>
      <c r="P56" s="26">
        <f t="shared" si="1"/>
        <v>1006830.0000000001</v>
      </c>
    </row>
    <row r="57" spans="1:18" ht="26.4" customHeight="1" x14ac:dyDescent="0.3">
      <c r="A57" s="27">
        <v>53</v>
      </c>
      <c r="B57" s="16" t="s">
        <v>240</v>
      </c>
      <c r="C57" s="13" t="s">
        <v>237</v>
      </c>
      <c r="D57" s="13" t="s">
        <v>2</v>
      </c>
      <c r="E57" s="37">
        <v>619</v>
      </c>
      <c r="F57" s="22" t="s">
        <v>339</v>
      </c>
      <c r="G57" s="18" t="s">
        <v>346</v>
      </c>
      <c r="H57" s="18" t="s">
        <v>342</v>
      </c>
      <c r="I57" s="18" t="s">
        <v>347</v>
      </c>
      <c r="J57" s="22" t="s">
        <v>336</v>
      </c>
      <c r="K57" s="28" t="s">
        <v>333</v>
      </c>
      <c r="L57" s="28" t="s">
        <v>338</v>
      </c>
      <c r="M57" s="24" t="s">
        <v>345</v>
      </c>
      <c r="N57" s="24" t="s">
        <v>345</v>
      </c>
      <c r="O57" s="14">
        <v>1650</v>
      </c>
      <c r="P57" s="26">
        <f t="shared" si="1"/>
        <v>1021350</v>
      </c>
    </row>
    <row r="58" spans="1:18" x14ac:dyDescent="0.3">
      <c r="A58" s="17">
        <v>54</v>
      </c>
      <c r="B58" s="16" t="s">
        <v>232</v>
      </c>
      <c r="C58" s="13" t="s">
        <v>242</v>
      </c>
      <c r="D58" s="13" t="s">
        <v>3</v>
      </c>
      <c r="E58" s="37">
        <v>341.6</v>
      </c>
      <c r="F58" s="40">
        <v>2007</v>
      </c>
      <c r="G58" s="18" t="s">
        <v>342</v>
      </c>
      <c r="H58" s="18" t="s">
        <v>342</v>
      </c>
      <c r="I58" s="18" t="s">
        <v>342</v>
      </c>
      <c r="J58" s="22" t="s">
        <v>41</v>
      </c>
      <c r="K58" s="28" t="s">
        <v>348</v>
      </c>
      <c r="L58" s="36" t="s">
        <v>349</v>
      </c>
      <c r="M58" s="43" t="s">
        <v>37</v>
      </c>
      <c r="N58" s="44" t="s">
        <v>37</v>
      </c>
      <c r="O58" s="14">
        <v>1650</v>
      </c>
      <c r="P58" s="26">
        <f t="shared" si="1"/>
        <v>563640</v>
      </c>
    </row>
    <row r="59" spans="1:18" ht="23" x14ac:dyDescent="0.3">
      <c r="A59" s="27">
        <v>55</v>
      </c>
      <c r="B59" s="16" t="s">
        <v>244</v>
      </c>
      <c r="C59" s="13" t="s">
        <v>243</v>
      </c>
      <c r="D59" s="13" t="s">
        <v>245</v>
      </c>
      <c r="E59" s="37">
        <v>32.9</v>
      </c>
      <c r="F59" s="40">
        <v>2007</v>
      </c>
      <c r="G59" s="18" t="s">
        <v>342</v>
      </c>
      <c r="H59" s="18" t="s">
        <v>342</v>
      </c>
      <c r="I59" s="18" t="s">
        <v>342</v>
      </c>
      <c r="J59" s="22" t="s">
        <v>41</v>
      </c>
      <c r="K59" s="28" t="s">
        <v>348</v>
      </c>
      <c r="L59" s="36" t="s">
        <v>350</v>
      </c>
      <c r="M59" s="43" t="s">
        <v>345</v>
      </c>
      <c r="N59" s="28" t="s">
        <v>345</v>
      </c>
      <c r="O59" s="14">
        <v>1650</v>
      </c>
      <c r="P59" s="45">
        <f t="shared" si="1"/>
        <v>54285</v>
      </c>
    </row>
    <row r="60" spans="1:18" ht="23" x14ac:dyDescent="0.3">
      <c r="A60" s="27">
        <v>56</v>
      </c>
      <c r="B60" s="16" t="s">
        <v>248</v>
      </c>
      <c r="C60" s="13" t="s">
        <v>251</v>
      </c>
      <c r="D60" s="13" t="s">
        <v>2</v>
      </c>
      <c r="E60" s="37">
        <v>759.1</v>
      </c>
      <c r="F60" s="40">
        <v>2007</v>
      </c>
      <c r="G60" s="18" t="s">
        <v>342</v>
      </c>
      <c r="H60" s="18" t="s">
        <v>342</v>
      </c>
      <c r="I60" s="18" t="s">
        <v>342</v>
      </c>
      <c r="J60" s="22" t="s">
        <v>41</v>
      </c>
      <c r="K60" s="28"/>
      <c r="L60" s="36"/>
      <c r="M60" s="43" t="s">
        <v>345</v>
      </c>
      <c r="N60" s="28" t="s">
        <v>345</v>
      </c>
      <c r="O60" s="14">
        <v>1650</v>
      </c>
      <c r="P60" s="45">
        <f>E60*O60</f>
        <v>1252515</v>
      </c>
    </row>
    <row r="61" spans="1:18" ht="26.15" customHeight="1" x14ac:dyDescent="0.3">
      <c r="A61" s="27">
        <v>57</v>
      </c>
      <c r="B61" s="16" t="s">
        <v>96</v>
      </c>
      <c r="C61" s="13" t="s">
        <v>246</v>
      </c>
      <c r="D61" s="13" t="s">
        <v>247</v>
      </c>
      <c r="E61" s="37">
        <v>7246.2</v>
      </c>
      <c r="F61" s="46" t="s">
        <v>358</v>
      </c>
      <c r="G61" s="18" t="s">
        <v>97</v>
      </c>
      <c r="H61" s="18" t="s">
        <v>97</v>
      </c>
      <c r="I61" s="18" t="s">
        <v>97</v>
      </c>
      <c r="J61" s="22" t="s">
        <v>41</v>
      </c>
      <c r="K61" s="28" t="s">
        <v>98</v>
      </c>
      <c r="L61" s="36" t="s">
        <v>99</v>
      </c>
      <c r="M61" s="43" t="s">
        <v>37</v>
      </c>
      <c r="N61" s="28" t="s">
        <v>351</v>
      </c>
      <c r="O61" s="47">
        <f>P61/E61</f>
        <v>1659.8275537523116</v>
      </c>
      <c r="P61" s="48">
        <v>12027442.42</v>
      </c>
    </row>
    <row r="62" spans="1:18" s="12" customFormat="1" x14ac:dyDescent="0.3">
      <c r="A62" s="75">
        <v>58</v>
      </c>
      <c r="B62" s="16" t="s">
        <v>277</v>
      </c>
      <c r="C62" s="13" t="s">
        <v>278</v>
      </c>
      <c r="D62" s="13" t="s">
        <v>382</v>
      </c>
      <c r="E62" s="81">
        <v>222.8</v>
      </c>
      <c r="F62" s="40">
        <v>1986</v>
      </c>
      <c r="G62" s="22" t="s">
        <v>352</v>
      </c>
      <c r="H62" s="22" t="s">
        <v>353</v>
      </c>
      <c r="I62" s="22" t="s">
        <v>352</v>
      </c>
      <c r="J62" s="22" t="s">
        <v>41</v>
      </c>
      <c r="K62" s="79" t="s">
        <v>354</v>
      </c>
      <c r="L62" s="79" t="s">
        <v>355</v>
      </c>
      <c r="M62" s="46" t="s">
        <v>37</v>
      </c>
      <c r="N62" s="46" t="s">
        <v>37</v>
      </c>
      <c r="O62" s="14">
        <v>1650</v>
      </c>
      <c r="P62" s="26">
        <f t="shared" si="1"/>
        <v>367620</v>
      </c>
      <c r="Q62" s="80"/>
      <c r="R62" s="60"/>
    </row>
    <row r="63" spans="1:18" s="12" customFormat="1" ht="23" x14ac:dyDescent="0.3">
      <c r="A63" s="75">
        <v>59</v>
      </c>
      <c r="B63" s="16" t="s">
        <v>252</v>
      </c>
      <c r="C63" s="13" t="s">
        <v>253</v>
      </c>
      <c r="D63" s="13" t="s">
        <v>254</v>
      </c>
      <c r="E63" s="81">
        <v>530.6</v>
      </c>
      <c r="F63" s="46" t="s">
        <v>378</v>
      </c>
      <c r="G63" s="46" t="s">
        <v>190</v>
      </c>
      <c r="H63" s="46" t="s">
        <v>190</v>
      </c>
      <c r="I63" s="46" t="s">
        <v>190</v>
      </c>
      <c r="J63" s="46" t="s">
        <v>213</v>
      </c>
      <c r="K63" s="46" t="s">
        <v>255</v>
      </c>
      <c r="L63" s="46" t="s">
        <v>256</v>
      </c>
      <c r="M63" s="46" t="s">
        <v>37</v>
      </c>
      <c r="N63" s="46" t="s">
        <v>37</v>
      </c>
      <c r="O63" s="14">
        <f>1650*0.3</f>
        <v>495</v>
      </c>
      <c r="P63" s="26">
        <f t="shared" si="1"/>
        <v>262647</v>
      </c>
      <c r="Q63" s="82" t="s">
        <v>326</v>
      </c>
      <c r="R63" s="60"/>
    </row>
    <row r="64" spans="1:18" s="90" customFormat="1" ht="34.5" x14ac:dyDescent="0.3">
      <c r="A64" s="75">
        <v>60</v>
      </c>
      <c r="B64" s="83" t="s">
        <v>392</v>
      </c>
      <c r="C64" s="33" t="s">
        <v>395</v>
      </c>
      <c r="D64" s="13" t="s">
        <v>393</v>
      </c>
      <c r="E64" s="81">
        <v>491.2</v>
      </c>
      <c r="F64" s="84">
        <v>1999</v>
      </c>
      <c r="G64" s="85">
        <v>1999</v>
      </c>
      <c r="H64" s="85">
        <v>1999</v>
      </c>
      <c r="I64" s="85">
        <v>1999</v>
      </c>
      <c r="J64" s="86" t="s">
        <v>397</v>
      </c>
      <c r="K64" s="86" t="s">
        <v>398</v>
      </c>
      <c r="L64" s="86" t="s">
        <v>399</v>
      </c>
      <c r="M64" s="46" t="s">
        <v>37</v>
      </c>
      <c r="N64" s="46" t="s">
        <v>37</v>
      </c>
      <c r="O64" s="87">
        <v>1650</v>
      </c>
      <c r="P64" s="26">
        <f t="shared" si="1"/>
        <v>810480</v>
      </c>
      <c r="Q64" s="88"/>
      <c r="R64" s="89"/>
    </row>
    <row r="65" spans="1:18" s="90" customFormat="1" ht="46" x14ac:dyDescent="0.3">
      <c r="A65" s="91">
        <v>61</v>
      </c>
      <c r="B65" s="83" t="s">
        <v>392</v>
      </c>
      <c r="C65" s="33" t="s">
        <v>396</v>
      </c>
      <c r="D65" s="13" t="s">
        <v>394</v>
      </c>
      <c r="E65" s="81">
        <v>106</v>
      </c>
      <c r="F65" s="84">
        <v>2020</v>
      </c>
      <c r="G65" s="85">
        <v>2020</v>
      </c>
      <c r="H65" s="85">
        <v>2020</v>
      </c>
      <c r="I65" s="85">
        <v>2020</v>
      </c>
      <c r="J65" s="86" t="s">
        <v>44</v>
      </c>
      <c r="K65" s="86" t="s">
        <v>400</v>
      </c>
      <c r="L65" s="86" t="s">
        <v>399</v>
      </c>
      <c r="M65" s="46" t="s">
        <v>37</v>
      </c>
      <c r="N65" s="46" t="s">
        <v>37</v>
      </c>
      <c r="O65" s="87">
        <v>1000</v>
      </c>
      <c r="P65" s="26">
        <f t="shared" si="1"/>
        <v>106000</v>
      </c>
      <c r="Q65" s="88"/>
      <c r="R65" s="89"/>
    </row>
    <row r="66" spans="1:18" ht="30.65" customHeight="1" x14ac:dyDescent="0.3">
      <c r="A66" s="27">
        <v>62</v>
      </c>
      <c r="B66" s="16" t="s">
        <v>257</v>
      </c>
      <c r="C66" s="13" t="s">
        <v>258</v>
      </c>
      <c r="D66" s="13" t="s">
        <v>379</v>
      </c>
      <c r="E66" s="73">
        <v>7065.8</v>
      </c>
      <c r="F66" s="74" t="s">
        <v>328</v>
      </c>
      <c r="G66" s="49" t="s">
        <v>259</v>
      </c>
      <c r="H66" s="49" t="s">
        <v>259</v>
      </c>
      <c r="I66" s="49" t="s">
        <v>259</v>
      </c>
      <c r="J66" s="49" t="s">
        <v>41</v>
      </c>
      <c r="K66" s="49" t="s">
        <v>260</v>
      </c>
      <c r="L66" s="49" t="s">
        <v>196</v>
      </c>
      <c r="M66" s="49" t="s">
        <v>261</v>
      </c>
      <c r="N66" s="49" t="s">
        <v>262</v>
      </c>
      <c r="O66" s="14">
        <v>1650</v>
      </c>
      <c r="P66" s="45">
        <f t="shared" si="1"/>
        <v>11658570</v>
      </c>
      <c r="Q66" s="10"/>
    </row>
    <row r="67" spans="1:18" ht="29.15" customHeight="1" x14ac:dyDescent="0.3">
      <c r="A67" s="27">
        <v>63</v>
      </c>
      <c r="B67" s="16" t="s">
        <v>356</v>
      </c>
      <c r="C67" s="13" t="s">
        <v>263</v>
      </c>
      <c r="D67" s="13" t="s">
        <v>357</v>
      </c>
      <c r="E67" s="37">
        <v>4659</v>
      </c>
      <c r="F67" s="46" t="s">
        <v>383</v>
      </c>
      <c r="G67" s="49" t="s">
        <v>259</v>
      </c>
      <c r="H67" s="49" t="s">
        <v>264</v>
      </c>
      <c r="I67" s="49" t="s">
        <v>259</v>
      </c>
      <c r="J67" s="49" t="s">
        <v>41</v>
      </c>
      <c r="K67" s="49" t="s">
        <v>260</v>
      </c>
      <c r="L67" s="49" t="s">
        <v>327</v>
      </c>
      <c r="M67" s="49" t="s">
        <v>261</v>
      </c>
      <c r="N67" s="49" t="s">
        <v>4</v>
      </c>
      <c r="O67" s="14">
        <v>1650</v>
      </c>
      <c r="P67" s="45">
        <f t="shared" si="1"/>
        <v>7687350</v>
      </c>
      <c r="Q67" s="10"/>
    </row>
    <row r="68" spans="1:18" ht="15" customHeight="1" x14ac:dyDescent="0.3">
      <c r="A68" s="27">
        <v>64</v>
      </c>
      <c r="B68" s="16" t="s">
        <v>257</v>
      </c>
      <c r="C68" s="13" t="s">
        <v>265</v>
      </c>
      <c r="D68" s="13" t="s">
        <v>119</v>
      </c>
      <c r="E68" s="37">
        <v>156</v>
      </c>
      <c r="F68" s="46" t="s">
        <v>266</v>
      </c>
      <c r="G68" s="49" t="s">
        <v>259</v>
      </c>
      <c r="H68" s="49" t="s">
        <v>259</v>
      </c>
      <c r="I68" s="49" t="s">
        <v>259</v>
      </c>
      <c r="J68" s="49" t="s">
        <v>41</v>
      </c>
      <c r="K68" s="49" t="s">
        <v>267</v>
      </c>
      <c r="L68" s="49" t="s">
        <v>196</v>
      </c>
      <c r="M68" s="49" t="s">
        <v>261</v>
      </c>
      <c r="N68" s="49" t="s">
        <v>4</v>
      </c>
      <c r="O68" s="14">
        <v>1000</v>
      </c>
      <c r="P68" s="45">
        <f t="shared" si="1"/>
        <v>156000</v>
      </c>
      <c r="Q68" s="10"/>
    </row>
    <row r="69" spans="1:18" ht="15" customHeight="1" x14ac:dyDescent="0.3">
      <c r="A69" s="17">
        <v>65</v>
      </c>
      <c r="B69" s="16" t="s">
        <v>268</v>
      </c>
      <c r="C69" s="13" t="s">
        <v>269</v>
      </c>
      <c r="D69" s="51" t="s">
        <v>270</v>
      </c>
      <c r="E69" s="37">
        <v>2316</v>
      </c>
      <c r="F69" s="46" t="s">
        <v>271</v>
      </c>
      <c r="G69" s="49" t="s">
        <v>259</v>
      </c>
      <c r="H69" s="49" t="s">
        <v>264</v>
      </c>
      <c r="I69" s="49" t="s">
        <v>259</v>
      </c>
      <c r="J69" s="49" t="s">
        <v>41</v>
      </c>
      <c r="K69" s="49" t="s">
        <v>272</v>
      </c>
      <c r="L69" s="49" t="s">
        <v>196</v>
      </c>
      <c r="M69" s="49" t="s">
        <v>261</v>
      </c>
      <c r="N69" s="49" t="s">
        <v>4</v>
      </c>
      <c r="O69" s="14">
        <v>1000</v>
      </c>
      <c r="P69" s="45">
        <f t="shared" si="1"/>
        <v>2316000</v>
      </c>
      <c r="Q69" s="10"/>
    </row>
    <row r="70" spans="1:18" ht="15" customHeight="1" x14ac:dyDescent="0.3">
      <c r="A70" s="52">
        <v>66</v>
      </c>
      <c r="B70" s="16" t="s">
        <v>273</v>
      </c>
      <c r="C70" s="13" t="s">
        <v>274</v>
      </c>
      <c r="D70" s="13" t="s">
        <v>131</v>
      </c>
      <c r="E70" s="37">
        <v>2168.77</v>
      </c>
      <c r="F70" s="46" t="s">
        <v>275</v>
      </c>
      <c r="G70" s="49" t="s">
        <v>259</v>
      </c>
      <c r="H70" s="49" t="s">
        <v>264</v>
      </c>
      <c r="I70" s="49" t="s">
        <v>259</v>
      </c>
      <c r="J70" s="49" t="s">
        <v>41</v>
      </c>
      <c r="K70" s="49" t="s">
        <v>308</v>
      </c>
      <c r="L70" s="49" t="s">
        <v>276</v>
      </c>
      <c r="M70" s="49" t="s">
        <v>261</v>
      </c>
      <c r="N70" s="49" t="s">
        <v>4</v>
      </c>
      <c r="O70" s="14">
        <f>1650*0.46</f>
        <v>759</v>
      </c>
      <c r="P70" s="45">
        <f t="shared" si="1"/>
        <v>1646096.43</v>
      </c>
      <c r="Q70" s="50" t="s">
        <v>326</v>
      </c>
    </row>
    <row r="71" spans="1:18" x14ac:dyDescent="0.3">
      <c r="A71" s="53"/>
      <c r="B71" s="4"/>
      <c r="E71" s="72">
        <f>SUM(E4:E70)</f>
        <v>116335.57000000004</v>
      </c>
      <c r="J71" s="5"/>
      <c r="K71" s="6"/>
      <c r="O71" s="7"/>
      <c r="P71" s="54">
        <f>SUM(P4:P70)</f>
        <v>187779650.84999999</v>
      </c>
    </row>
    <row r="72" spans="1:18" x14ac:dyDescent="0.2">
      <c r="A72" s="53"/>
      <c r="B72" s="55" t="s">
        <v>23</v>
      </c>
      <c r="C72" s="56"/>
      <c r="D72" s="56"/>
      <c r="E72" s="56"/>
      <c r="F72" s="57"/>
      <c r="G72" s="56"/>
      <c r="L72" s="59"/>
      <c r="P72" s="8"/>
      <c r="Q72" s="9"/>
    </row>
    <row r="73" spans="1:18" x14ac:dyDescent="0.2">
      <c r="A73" s="53"/>
      <c r="B73" s="61" t="s">
        <v>88</v>
      </c>
      <c r="C73" s="62"/>
      <c r="D73" s="56"/>
      <c r="E73" s="56"/>
      <c r="F73" s="57"/>
      <c r="G73" s="56"/>
      <c r="L73" s="59"/>
    </row>
    <row r="74" spans="1:18" x14ac:dyDescent="0.2">
      <c r="B74" s="63" t="s">
        <v>89</v>
      </c>
      <c r="C74" s="62"/>
      <c r="D74" s="56"/>
      <c r="E74" s="56"/>
      <c r="F74" s="57"/>
      <c r="G74" s="56"/>
      <c r="L74" s="59"/>
    </row>
    <row r="75" spans="1:18" s="12" customFormat="1" x14ac:dyDescent="0.2">
      <c r="B75" s="66" t="s">
        <v>296</v>
      </c>
      <c r="C75" s="92">
        <v>63838635</v>
      </c>
      <c r="D75" s="64" t="s">
        <v>366</v>
      </c>
      <c r="E75" s="57"/>
      <c r="F75" s="68"/>
      <c r="G75" s="57"/>
      <c r="J75" s="69"/>
      <c r="L75" s="93"/>
      <c r="O75" s="70"/>
      <c r="R75" s="60"/>
    </row>
    <row r="76" spans="1:18" s="12" customFormat="1" x14ac:dyDescent="0.2">
      <c r="B76" s="66" t="s">
        <v>279</v>
      </c>
      <c r="C76" s="92">
        <v>4558834.26</v>
      </c>
      <c r="D76" s="65" t="s">
        <v>298</v>
      </c>
      <c r="E76" s="57"/>
      <c r="F76" s="68"/>
      <c r="G76" s="57"/>
      <c r="J76" s="69"/>
      <c r="L76" s="93"/>
      <c r="O76" s="70"/>
      <c r="R76" s="60"/>
    </row>
    <row r="77" spans="1:18" s="12" customFormat="1" x14ac:dyDescent="0.2">
      <c r="B77" s="66" t="s">
        <v>280</v>
      </c>
      <c r="C77" s="92">
        <v>1447989.5</v>
      </c>
      <c r="D77" s="64" t="s">
        <v>299</v>
      </c>
      <c r="E77" s="57"/>
      <c r="F77" s="68"/>
      <c r="G77" s="57"/>
      <c r="J77" s="69"/>
      <c r="L77" s="93"/>
      <c r="O77" s="70"/>
      <c r="R77" s="60"/>
    </row>
    <row r="78" spans="1:18" s="12" customFormat="1" x14ac:dyDescent="0.2">
      <c r="B78" s="66" t="s">
        <v>283</v>
      </c>
      <c r="C78" s="94">
        <v>198741.22</v>
      </c>
      <c r="D78" s="65" t="s">
        <v>298</v>
      </c>
      <c r="E78" s="57"/>
      <c r="F78" s="57"/>
      <c r="G78" s="57"/>
      <c r="J78" s="69"/>
      <c r="L78" s="93"/>
      <c r="O78" s="70"/>
      <c r="R78" s="60"/>
    </row>
    <row r="79" spans="1:18" s="12" customFormat="1" x14ac:dyDescent="0.2">
      <c r="B79" s="66" t="s">
        <v>371</v>
      </c>
      <c r="C79" s="94"/>
      <c r="D79" s="57"/>
      <c r="E79" s="57"/>
      <c r="F79" s="68"/>
      <c r="J79" s="69"/>
      <c r="O79" s="70"/>
      <c r="R79" s="60"/>
    </row>
    <row r="80" spans="1:18" s="12" customFormat="1" ht="24.65" customHeight="1" x14ac:dyDescent="0.3">
      <c r="B80" s="66" t="s">
        <v>367</v>
      </c>
      <c r="C80" s="94">
        <v>717405</v>
      </c>
      <c r="D80" s="65" t="s">
        <v>298</v>
      </c>
      <c r="E80" s="57"/>
    </row>
    <row r="81" spans="1:18" s="12" customFormat="1" x14ac:dyDescent="0.3">
      <c r="B81" s="66" t="s">
        <v>368</v>
      </c>
      <c r="C81" s="94">
        <v>33818.480000000003</v>
      </c>
      <c r="D81" s="64" t="s">
        <v>300</v>
      </c>
      <c r="E81" s="57"/>
    </row>
    <row r="82" spans="1:18" s="12" customFormat="1" x14ac:dyDescent="0.3">
      <c r="B82" s="66" t="s">
        <v>369</v>
      </c>
      <c r="C82" s="94">
        <v>26699.48</v>
      </c>
      <c r="D82" s="65" t="s">
        <v>298</v>
      </c>
      <c r="E82" s="57"/>
    </row>
    <row r="83" spans="1:18" s="12" customFormat="1" x14ac:dyDescent="0.3">
      <c r="B83" s="66" t="s">
        <v>370</v>
      </c>
      <c r="C83" s="94">
        <v>468276.29</v>
      </c>
      <c r="D83" s="65" t="s">
        <v>375</v>
      </c>
      <c r="E83" s="57"/>
    </row>
    <row r="84" spans="1:18" s="12" customFormat="1" x14ac:dyDescent="0.3">
      <c r="B84" s="66"/>
      <c r="C84" s="66"/>
      <c r="D84" s="66" t="s">
        <v>297</v>
      </c>
      <c r="E84" s="57"/>
    </row>
    <row r="85" spans="1:18" s="68" customFormat="1" x14ac:dyDescent="0.3">
      <c r="B85" s="66" t="s">
        <v>377</v>
      </c>
      <c r="E85" s="57"/>
    </row>
    <row r="86" spans="1:18" s="12" customFormat="1" x14ac:dyDescent="0.3">
      <c r="B86" s="66"/>
      <c r="C86" s="95">
        <v>6474.3</v>
      </c>
      <c r="D86" s="66" t="s">
        <v>375</v>
      </c>
      <c r="E86" s="57"/>
    </row>
    <row r="87" spans="1:18" x14ac:dyDescent="0.3">
      <c r="B87" s="63"/>
      <c r="C87" s="63"/>
      <c r="D87" s="66"/>
      <c r="E87" s="56"/>
      <c r="F87" s="2"/>
      <c r="J87" s="2"/>
      <c r="O87" s="2"/>
      <c r="R87" s="2"/>
    </row>
    <row r="88" spans="1:18" x14ac:dyDescent="0.2">
      <c r="B88" s="63" t="s">
        <v>281</v>
      </c>
      <c r="C88" s="67">
        <f>SUM(C75:C86)</f>
        <v>71296873.530000016</v>
      </c>
      <c r="D88" s="56"/>
      <c r="E88" s="56"/>
      <c r="F88" s="57"/>
      <c r="G88" s="56"/>
    </row>
    <row r="89" spans="1:18" x14ac:dyDescent="0.2">
      <c r="C89" s="67"/>
      <c r="D89" s="56"/>
      <c r="E89" s="56"/>
      <c r="F89" s="57"/>
      <c r="G89" s="56"/>
    </row>
    <row r="90" spans="1:18" x14ac:dyDescent="0.2">
      <c r="B90" s="63" t="s">
        <v>282</v>
      </c>
      <c r="C90" s="62"/>
      <c r="D90" s="56"/>
      <c r="E90" s="56"/>
      <c r="F90" s="57"/>
      <c r="G90" s="56"/>
    </row>
    <row r="91" spans="1:18" ht="59.25" customHeight="1" x14ac:dyDescent="0.2">
      <c r="B91" s="97" t="s">
        <v>365</v>
      </c>
      <c r="C91" s="98"/>
      <c r="D91" s="98"/>
      <c r="E91" s="98"/>
      <c r="F91" s="98"/>
      <c r="G91" s="56"/>
    </row>
    <row r="93" spans="1:18" s="12" customFormat="1" x14ac:dyDescent="0.2">
      <c r="A93" s="2"/>
      <c r="B93" s="66" t="s">
        <v>286</v>
      </c>
      <c r="C93" s="66" t="s">
        <v>284</v>
      </c>
      <c r="F93" s="68"/>
      <c r="J93" s="69"/>
      <c r="O93" s="70"/>
      <c r="R93" s="60"/>
    </row>
    <row r="94" spans="1:18" s="12" customFormat="1" x14ac:dyDescent="0.2">
      <c r="A94" s="2"/>
      <c r="B94" s="68"/>
      <c r="C94" s="66" t="s">
        <v>285</v>
      </c>
      <c r="F94" s="68"/>
      <c r="J94" s="69"/>
      <c r="O94" s="70"/>
      <c r="R94" s="60"/>
    </row>
    <row r="95" spans="1:18" s="12" customFormat="1" x14ac:dyDescent="0.2">
      <c r="A95" s="2"/>
      <c r="B95" s="68"/>
      <c r="C95" s="66" t="s">
        <v>292</v>
      </c>
      <c r="F95" s="68"/>
      <c r="J95" s="69"/>
      <c r="O95" s="70"/>
      <c r="R95" s="60"/>
    </row>
    <row r="96" spans="1:18" s="68" customFormat="1" x14ac:dyDescent="0.2">
      <c r="B96" s="66" t="s">
        <v>376</v>
      </c>
      <c r="C96" s="66"/>
      <c r="J96" s="69"/>
      <c r="O96" s="70"/>
      <c r="R96" s="70"/>
    </row>
    <row r="97" spans="1:18" s="68" customFormat="1" x14ac:dyDescent="0.3">
      <c r="B97" s="66" t="s">
        <v>390</v>
      </c>
      <c r="C97" s="96"/>
      <c r="J97" s="69"/>
      <c r="O97" s="70"/>
      <c r="R97" s="70"/>
    </row>
    <row r="98" spans="1:18" x14ac:dyDescent="0.3">
      <c r="B98" s="66"/>
      <c r="C98" s="11"/>
    </row>
    <row r="99" spans="1:18" s="12" customFormat="1" x14ac:dyDescent="0.2">
      <c r="B99" s="66" t="s">
        <v>287</v>
      </c>
      <c r="C99" s="66" t="s">
        <v>406</v>
      </c>
      <c r="F99" s="68"/>
      <c r="J99" s="69"/>
      <c r="O99" s="70"/>
      <c r="R99" s="60"/>
    </row>
    <row r="100" spans="1:18" x14ac:dyDescent="0.2">
      <c r="B100" s="71"/>
      <c r="C100" s="66" t="s">
        <v>289</v>
      </c>
    </row>
    <row r="101" spans="1:18" x14ac:dyDescent="0.2">
      <c r="A101" s="12"/>
      <c r="C101" s="66" t="s">
        <v>293</v>
      </c>
    </row>
    <row r="102" spans="1:18" x14ac:dyDescent="0.3">
      <c r="A102" s="12"/>
    </row>
    <row r="103" spans="1:18" x14ac:dyDescent="0.3">
      <c r="A103" s="12"/>
    </row>
  </sheetData>
  <mergeCells count="15">
    <mergeCell ref="A1:P1"/>
    <mergeCell ref="B2:B3"/>
    <mergeCell ref="D2:D3"/>
    <mergeCell ref="E2:E3"/>
    <mergeCell ref="K2:K3"/>
    <mergeCell ref="A2:A3"/>
    <mergeCell ref="F2:F3"/>
    <mergeCell ref="C2:C3"/>
    <mergeCell ref="J2:J3"/>
    <mergeCell ref="B91:F91"/>
    <mergeCell ref="Q5:Q6"/>
    <mergeCell ref="G2:I2"/>
    <mergeCell ref="L2:L3"/>
    <mergeCell ref="M2:M3"/>
    <mergeCell ref="N2:N3"/>
  </mergeCells>
  <phoneticPr fontId="11" type="noConversion"/>
  <pageMargins left="3.937007874015748E-2" right="3.937007874015748E-2" top="0.35433070866141736" bottom="0.35433070866141736" header="0" footer="0"/>
  <pageSetup scale="3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347586B0346E04A85C4778502E78281" ma:contentTypeVersion="" ma:contentTypeDescription="Izveidot jaunu dokumentu." ma:contentTypeScope="" ma:versionID="a603166a6ade216226d1a3a31c5f93c8">
  <xsd:schema xmlns:xsd="http://www.w3.org/2001/XMLSchema" xmlns:xs="http://www.w3.org/2001/XMLSchema" xmlns:p="http://schemas.microsoft.com/office/2006/metadata/properties" targetNamespace="http://schemas.microsoft.com/office/2006/metadata/properties" ma:root="true" ma:fieldsID="c02adc589bea098340be44ac354be0c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33740D-1130-4ECF-B1D4-06F8977659C8}">
  <ds:schemaRefs>
    <ds:schemaRef ds:uri="http://schemas.microsoft.com/sharepoint/v3/contenttype/forms"/>
  </ds:schemaRefs>
</ds:datastoreItem>
</file>

<file path=customXml/itemProps2.xml><?xml version="1.0" encoding="utf-8"?>
<ds:datastoreItem xmlns:ds="http://schemas.openxmlformats.org/officeDocument/2006/customXml" ds:itemID="{0957D4CB-6B4B-40A8-8F42-EDB1B13F8FE6}">
  <ds:schemaRefs>
    <ds:schemaRef ds:uri="http://schemas.microsoft.com/office/2006/metadata/contentType"/>
    <ds:schemaRef ds:uri="http://schemas.microsoft.com/office/2006/metadata/properties/metaAttributes"/>
    <ds:schemaRef ds:uri="http://www.w3.org/2000/xmln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AC725B7-D16F-474D-943F-00606D3EBF47}">
  <ds:schemaRefs>
    <ds:schemaRef ds:uri="http://schemas.microsoft.com/office/2006/metadata/properties"/>
    <ds:schemaRef ds:uri="http://www.w3.org/2000/xmln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RSU_EKU_SARAKSTS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Veldre, Inga</dc:creator>
  <cp:lastModifiedBy>Laima Madara Šveiduka</cp:lastModifiedBy>
  <cp:lastPrinted>2022-10-12T10:30:55Z</cp:lastPrinted>
  <dcterms:created xsi:type="dcterms:W3CDTF">2022-09-01T07:09:43Z</dcterms:created>
  <dcterms:modified xsi:type="dcterms:W3CDTF">2026-08-14T09:44:34Z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0x010100C347586B0346E04A85C4778502E78281</vt:lpwstr>
  </property>
</Properties>
</file>