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cesisgov-my.sharepoint.com/personal/marite_berzina_cesunovads_lv/Documents/Darbvirsma/1.IP/Zaubes pacēlājs atkārtoti/"/>
    </mc:Choice>
  </mc:AlternateContent>
  <xr:revisionPtr revIDLastSave="9" documentId="8_{B76AB099-6D7C-4A7F-9848-9717C0B1646A}" xr6:coauthVersionLast="47" xr6:coauthVersionMax="47" xr10:uidLastSave="{DD5E89FD-0705-4990-ACBF-AC1F5F707B6A}"/>
  <bookViews>
    <workbookView xWindow="28680" yWindow="-120" windowWidth="29040" windowHeight="15720" activeTab="3" xr2:uid="{00000000-000D-0000-FFFF-FFFF00000000}"/>
  </bookViews>
  <sheets>
    <sheet name="Būvn_Koptāme" sheetId="1" r:id="rId1"/>
    <sheet name="Kopsavilkums" sheetId="2" r:id="rId2"/>
    <sheet name="1-būvdarbi" sheetId="3" r:id="rId3"/>
    <sheet name="2-pacēlājs" sheetId="4" r:id="rId4"/>
  </sheets>
  <definedNames>
    <definedName name="_xlnm.Print_Area" localSheetId="0">Būvn_Koptāme!$A$1:$F$37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2" i="3" l="1"/>
  <c r="N32" i="3"/>
  <c r="L32" i="3"/>
  <c r="O31" i="3"/>
  <c r="N31" i="3"/>
  <c r="L31" i="3"/>
  <c r="O30" i="3"/>
  <c r="N30" i="3"/>
  <c r="L30" i="3"/>
  <c r="O29" i="3"/>
  <c r="N29" i="3"/>
  <c r="L29" i="3"/>
  <c r="O28" i="3"/>
  <c r="N28" i="3"/>
  <c r="L28" i="3"/>
  <c r="O27" i="3"/>
  <c r="N27" i="3"/>
  <c r="L27" i="3"/>
  <c r="O26" i="3"/>
  <c r="N26" i="3"/>
  <c r="L26" i="3"/>
  <c r="O25" i="3"/>
  <c r="N25" i="3"/>
  <c r="L25" i="3"/>
  <c r="O24" i="3"/>
  <c r="N24" i="3"/>
  <c r="L24" i="3"/>
  <c r="O23" i="3"/>
  <c r="N23" i="3"/>
  <c r="L23" i="3"/>
  <c r="O22" i="3"/>
  <c r="N22" i="3"/>
  <c r="L22" i="3"/>
  <c r="O21" i="3"/>
  <c r="N21" i="3"/>
  <c r="L21" i="3"/>
  <c r="O20" i="3"/>
  <c r="N20" i="3"/>
  <c r="L20" i="3"/>
  <c r="O19" i="3"/>
  <c r="N19" i="3"/>
  <c r="L19" i="3"/>
  <c r="M32" i="3"/>
  <c r="P32" i="3" s="1"/>
  <c r="M31" i="3"/>
  <c r="M30" i="3"/>
  <c r="K29" i="3"/>
  <c r="M28" i="3"/>
  <c r="M27" i="3"/>
  <c r="K26" i="3"/>
  <c r="M25" i="3"/>
  <c r="K24" i="3"/>
  <c r="K23" i="3"/>
  <c r="M22" i="3"/>
  <c r="K21" i="3"/>
  <c r="K20" i="3"/>
  <c r="K19" i="3"/>
  <c r="O17" i="4"/>
  <c r="N17" i="4"/>
  <c r="L17" i="4"/>
  <c r="L19" i="4" s="1"/>
  <c r="I17" i="2" s="1"/>
  <c r="H17" i="4"/>
  <c r="K17" i="4" s="1"/>
  <c r="L18" i="4"/>
  <c r="O18" i="4"/>
  <c r="O19" i="4" s="1"/>
  <c r="H17" i="2" s="1"/>
  <c r="N18" i="4"/>
  <c r="H18" i="4"/>
  <c r="M18" i="4" s="1"/>
  <c r="L11" i="4"/>
  <c r="C7" i="4"/>
  <c r="C6" i="4"/>
  <c r="C5" i="4"/>
  <c r="C4" i="4"/>
  <c r="C6" i="3"/>
  <c r="C7" i="3"/>
  <c r="C8" i="3"/>
  <c r="C9" i="3"/>
  <c r="B5" i="2"/>
  <c r="B6" i="2"/>
  <c r="B7" i="2"/>
  <c r="O18" i="3"/>
  <c r="O33" i="3"/>
  <c r="M33" i="3"/>
  <c r="L33" i="3"/>
  <c r="N33" i="3"/>
  <c r="H18" i="3"/>
  <c r="M18" i="3" s="1"/>
  <c r="C5" i="3"/>
  <c r="B4" i="2"/>
  <c r="L13" i="3"/>
  <c r="C11" i="2"/>
  <c r="N18" i="3"/>
  <c r="L18" i="3"/>
  <c r="K33" i="3" l="1"/>
  <c r="K18" i="4"/>
  <c r="P18" i="4"/>
  <c r="N19" i="4"/>
  <c r="G17" i="2" s="1"/>
  <c r="P25" i="3"/>
  <c r="P22" i="3"/>
  <c r="P30" i="3"/>
  <c r="P28" i="3"/>
  <c r="L34" i="3"/>
  <c r="I16" i="2" s="1"/>
  <c r="I19" i="2" s="1"/>
  <c r="K18" i="3"/>
  <c r="P33" i="3"/>
  <c r="N34" i="3"/>
  <c r="G16" i="2" s="1"/>
  <c r="O34" i="3"/>
  <c r="H16" i="2" s="1"/>
  <c r="H19" i="2" s="1"/>
  <c r="M23" i="3"/>
  <c r="P23" i="3" s="1"/>
  <c r="M17" i="4"/>
  <c r="P17" i="4" s="1"/>
  <c r="K32" i="3"/>
  <c r="K25" i="3"/>
  <c r="K30" i="3"/>
  <c r="M21" i="3"/>
  <c r="P21" i="3" s="1"/>
  <c r="K22" i="3"/>
  <c r="M24" i="3"/>
  <c r="P24" i="3" s="1"/>
  <c r="M26" i="3"/>
  <c r="P26" i="3" s="1"/>
  <c r="K28" i="3"/>
  <c r="M29" i="3"/>
  <c r="P29" i="3" s="1"/>
  <c r="K31" i="3"/>
  <c r="M20" i="3"/>
  <c r="P20" i="3" s="1"/>
  <c r="K27" i="3"/>
  <c r="P31" i="3"/>
  <c r="P27" i="3"/>
  <c r="M19" i="3"/>
  <c r="P18" i="3"/>
  <c r="G19" i="2" l="1"/>
  <c r="M19" i="4"/>
  <c r="F17" i="2" s="1"/>
  <c r="P19" i="3"/>
  <c r="P34" i="3" s="1"/>
  <c r="E16" i="2" s="1"/>
  <c r="M34" i="3"/>
  <c r="F16" i="2" s="1"/>
  <c r="P19" i="4"/>
  <c r="E17" i="2" s="1"/>
  <c r="I11" i="2"/>
  <c r="E19" i="1"/>
  <c r="F19" i="2" l="1"/>
  <c r="E19" i="2"/>
  <c r="E22" i="2" s="1"/>
  <c r="O9" i="4"/>
  <c r="O11" i="3"/>
  <c r="E20" i="2" l="1"/>
  <c r="E21" i="2" s="1"/>
  <c r="E23" i="2" l="1"/>
  <c r="E24" i="1" s="1"/>
  <c r="E26" i="1" s="1"/>
  <c r="E27" i="1" s="1"/>
  <c r="E28" i="1" s="1"/>
  <c r="E18" i="1" s="1"/>
  <c r="I10" i="2" l="1"/>
</calcChain>
</file>

<file path=xl/sharedStrings.xml><?xml version="1.0" encoding="utf-8"?>
<sst xmlns="http://schemas.openxmlformats.org/spreadsheetml/2006/main" count="131" uniqueCount="85">
  <si>
    <t>2.pielikums</t>
  </si>
  <si>
    <t>konkursa</t>
  </si>
  <si>
    <t>ID Nr. CNP/2026/79/ERAF nolikumam</t>
  </si>
  <si>
    <t>Būvniecības KOPTĀME</t>
  </si>
  <si>
    <t>Objekts nosaukums: Pacēlāja uzstādīšana Zaubes Kultūras namā</t>
  </si>
  <si>
    <t xml:space="preserve">Būves nosaukums: </t>
  </si>
  <si>
    <t>Objekta adrese: "Kalna Bērzaines", Zaube, Zaubes pagasts, Cēsu novads</t>
  </si>
  <si>
    <t>Pasūtītājs: Cēsu novada pašvaldība</t>
  </si>
  <si>
    <t>Tāme sastādīta__________</t>
  </si>
  <si>
    <t>Tāmes kopējās izmaksas (ar PVN 21%),  EUR</t>
  </si>
  <si>
    <t>Kopējā normatīvā darbietilpība, c/h</t>
  </si>
  <si>
    <t>Kopējās objekta</t>
  </si>
  <si>
    <t>Nr.p.k.</t>
  </si>
  <si>
    <t>Tāmes Nr.</t>
  </si>
  <si>
    <t>Objekta izmaksu nosaukums</t>
  </si>
  <si>
    <t>izmaksas</t>
  </si>
  <si>
    <t xml:space="preserve">  /EUR/</t>
  </si>
  <si>
    <t xml:space="preserve"> Pacēlāja uzstādīšana Zaubes Kultūras namā</t>
  </si>
  <si>
    <t>Kopā :</t>
  </si>
  <si>
    <t xml:space="preserve">PVN </t>
  </si>
  <si>
    <t>Kopā ar PVN:</t>
  </si>
  <si>
    <t>Tāmi sastādīja:______________________________________</t>
  </si>
  <si>
    <t>(paraksts un tā atšifrējums,datums)</t>
  </si>
  <si>
    <t>LBS būvpr. sertifikāts  Nr.</t>
  </si>
  <si>
    <t xml:space="preserve"> KOPSAVILKUMA APRĒĶINS</t>
  </si>
  <si>
    <t>Par kopējo summu, EUR</t>
  </si>
  <si>
    <t>Kopējā darbietilpība, c/h</t>
  </si>
  <si>
    <t>Lokālās tāmes Nr.</t>
  </si>
  <si>
    <t>Darba veids vai konstruktīvā elementa nosaukums</t>
  </si>
  <si>
    <t>Tāmes izmaksa (EUR)</t>
  </si>
  <si>
    <t>Tai skaitā</t>
  </si>
  <si>
    <t>Darbietilpība (c/h)</t>
  </si>
  <si>
    <t>Darba alga (EUR)</t>
  </si>
  <si>
    <t>Materiāli (EUR)</t>
  </si>
  <si>
    <t>Mehān., instr.īre, amortizācija (EUR)</t>
  </si>
  <si>
    <t>Būvdarbi</t>
  </si>
  <si>
    <t>Pacēlāja/lifta iegāde, piegāde un uzstādīšana</t>
  </si>
  <si>
    <t>KOPĀ:</t>
  </si>
  <si>
    <t>Virsizdevumi (%)</t>
  </si>
  <si>
    <t>t.sk.darba aizsardzība</t>
  </si>
  <si>
    <t>Plānota peļņa (%)</t>
  </si>
  <si>
    <t>PAVISAM KOPĀ bez PVN</t>
  </si>
  <si>
    <t>Lokālā tāme Nr. 1</t>
  </si>
  <si>
    <t>Vispārīgie celtniecības darbi</t>
  </si>
  <si>
    <t>(darbu veids)</t>
  </si>
  <si>
    <t>Tāmes izmaksas EUR</t>
  </si>
  <si>
    <t>Tāme sastādīta 2026. gada tirgus cenās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</si>
  <si>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</si>
  <si>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</si>
  <si>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</si>
  <si>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</si>
  <si>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</si>
  <si>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</si>
  <si>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</si>
  <si>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likme* (Euro/h)</t>
  </si>
  <si>
    <t>Darba alga (Euro)</t>
  </si>
  <si>
    <t>Būvizstrādājumi (Euro)</t>
  </si>
  <si>
    <t>Mehānismi (Euro)</t>
  </si>
  <si>
    <t>Kopā (Euro)</t>
  </si>
  <si>
    <t>Summa (Euro)</t>
  </si>
  <si>
    <t>Elektromontāža</t>
  </si>
  <si>
    <t>Automātslēdzis Ex9B N, 1p, C16A, 250V ("Noark" vai analogs)</t>
  </si>
  <si>
    <t>gb</t>
  </si>
  <si>
    <t>Kabelis ar vara dzīslām NYM -3* 2.5mm2 ("Eselo" vai analogs)</t>
  </si>
  <si>
    <t>m</t>
  </si>
  <si>
    <t>Gofrēta PVC caurule FFKuM -25  ("Eselo" vai analogs)</t>
  </si>
  <si>
    <t>Kabeļkanāls PVC CK-20x30mm ("Eselo" vai analogs)</t>
  </si>
  <si>
    <t>Palīgmateriāli spēka elektromontāžai</t>
  </si>
  <si>
    <t>k-ts</t>
  </si>
  <si>
    <t>Elektriskie mērījumi un tehniskā dokumentācija</t>
  </si>
  <si>
    <t>Lifta pamatne</t>
  </si>
  <si>
    <t>Padziļinājuma izveide grīdā ~50cm dziļumā, izkaļot betona grīdu un izrokot grunti</t>
  </si>
  <si>
    <t>m2</t>
  </si>
  <si>
    <t>Pamatnes grunts blietēšana</t>
  </si>
  <si>
    <t>Blietētu šķembu pamatojuma b=300mm izveide</t>
  </si>
  <si>
    <t>m3</t>
  </si>
  <si>
    <t>Armējuma sieta d10/150x150 uzstādīšana divās kārtās ar beton aizsargjoslas distanceriem un starpsietu distanceru</t>
  </si>
  <si>
    <t>Pamatu plātnes betonēšana ar gatavo betonu maisos</t>
  </si>
  <si>
    <t>Kāpņu margu demontāža/montāža 2. stāvā (margas saglabājot un uzstādot atpakaļ atbilstoši atveres izmēriem)</t>
  </si>
  <si>
    <t>Būvgružu savākšana un utilizācija</t>
  </si>
  <si>
    <t>Tiešās izmaksas kopā, t.sk. soc. nod. 23.59%</t>
  </si>
  <si>
    <t xml:space="preserve">Lokālā tāme Nr. 2 </t>
  </si>
  <si>
    <t>Pacēlājs</t>
  </si>
  <si>
    <t>Pacēlājāja piegāde un uzstādīšana</t>
  </si>
  <si>
    <t xml:space="preserve">Tiešās izmaksas kopā, t.sk. soc. nod. 23.59%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</si>
</sst>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.00_-;\-* #,##0.00_-;_-* \-??_-;_-@_-"/>
    <numFmt numFmtId="166" formatCode="0.0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"/>
    </font>
    <font>
      <sz val="8"/>
      <name val="Calibri"/>
      <family val="2"/>
      <charset val="186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indexed="8"/>
      <name val="Calibri"/>
      <family val="2"/>
    </font>
    <font>
      <sz val="11"/>
      <color theme="1"/>
      <name val="Calibri"/>
      <family val="2"/>
      <charset val="186"/>
      <scheme val="minor"/>
    </font>
    <font>
      <sz val="11"/>
      <color indexed="8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1"/>
      <name val="Times New Roman"/>
      <family val="1"/>
    </font>
    <font>
      <sz val="11"/>
      <color indexed="63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sz val="12"/>
      <color indexed="10"/>
      <name val="Times New Roman"/>
      <family val="1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sz val="11"/>
      <name val="Calibri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8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/>
      <top style="medium">
        <color indexed="64"/>
      </top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3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5" fillId="0" borderId="0"/>
  </cellStyleXfs>
  <cellXfs count="225">
    <xf numFmtId="0" fontId="0" fillId="0" borderId="0" xfId="0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9" applyNumberFormat="1" applyFont="1" applyFill="1" applyBorder="1" applyAlignment="1" applyProtection="1"/>
    <xf numFmtId="0" fontId="12" fillId="0" borderId="0" xfId="0" applyFont="1" applyAlignment="1">
      <alignment vertical="center"/>
    </xf>
    <xf numFmtId="0" fontId="11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164" fontId="9" fillId="0" borderId="0" xfId="0" applyNumberFormat="1" applyFont="1" applyAlignment="1">
      <alignment horizontal="left" vertical="center"/>
    </xf>
    <xf numFmtId="0" fontId="13" fillId="0" borderId="10" xfId="9" applyNumberFormat="1" applyFont="1" applyFill="1" applyBorder="1" applyAlignment="1" applyProtection="1">
      <alignment vertical="center" wrapText="1"/>
    </xf>
    <xf numFmtId="0" fontId="13" fillId="0" borderId="11" xfId="9" applyNumberFormat="1" applyFont="1" applyFill="1" applyBorder="1" applyAlignment="1" applyProtection="1">
      <alignment vertical="center" wrapText="1"/>
    </xf>
    <xf numFmtId="0" fontId="9" fillId="0" borderId="5" xfId="0" applyFont="1" applyBorder="1" applyAlignment="1">
      <alignment horizontal="center" vertical="center"/>
    </xf>
    <xf numFmtId="1" fontId="11" fillId="0" borderId="37" xfId="0" applyNumberFormat="1" applyFont="1" applyBorder="1" applyAlignment="1">
      <alignment horizontal="left" vertical="center" wrapText="1"/>
    </xf>
    <xf numFmtId="1" fontId="9" fillId="0" borderId="13" xfId="0" applyNumberFormat="1" applyFont="1" applyBorder="1" applyAlignment="1">
      <alignment horizontal="left" vertical="center" wrapText="1"/>
    </xf>
    <xf numFmtId="164" fontId="11" fillId="0" borderId="5" xfId="5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/>
    </xf>
    <xf numFmtId="49" fontId="9" fillId="0" borderId="38" xfId="0" applyNumberFormat="1" applyFont="1" applyBorder="1" applyAlignment="1">
      <alignment horizontal="center" vertical="center"/>
    </xf>
    <xf numFmtId="4" fontId="9" fillId="0" borderId="23" xfId="0" applyNumberFormat="1" applyFont="1" applyBorder="1" applyAlignment="1">
      <alignment horizontal="left" vertical="center" wrapText="1"/>
    </xf>
    <xf numFmtId="4" fontId="9" fillId="0" borderId="11" xfId="0" applyNumberFormat="1" applyFont="1" applyBorder="1" applyAlignment="1">
      <alignment horizontal="left" vertical="center" wrapText="1"/>
    </xf>
    <xf numFmtId="4" fontId="11" fillId="0" borderId="22" xfId="5" applyNumberFormat="1" applyFont="1" applyBorder="1" applyAlignment="1">
      <alignment horizontal="center" vertical="center" wrapText="1"/>
    </xf>
    <xf numFmtId="4" fontId="11" fillId="0" borderId="22" xfId="0" applyNumberFormat="1" applyFont="1" applyBorder="1" applyAlignment="1">
      <alignment horizontal="center" vertical="center"/>
    </xf>
    <xf numFmtId="9" fontId="14" fillId="0" borderId="2" xfId="0" applyNumberFormat="1" applyFont="1" applyBorder="1" applyAlignment="1">
      <alignment vertical="center" wrapText="1"/>
    </xf>
    <xf numFmtId="9" fontId="14" fillId="0" borderId="5" xfId="0" applyNumberFormat="1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2" fontId="12" fillId="2" borderId="0" xfId="0" applyNumberFormat="1" applyFont="1" applyFill="1" applyAlignment="1">
      <alignment horizontal="right" vertical="center"/>
    </xf>
    <xf numFmtId="0" fontId="9" fillId="0" borderId="0" xfId="0" applyFont="1" applyAlignment="1">
      <alignment vertical="top"/>
    </xf>
    <xf numFmtId="0" fontId="9" fillId="0" borderId="0" xfId="9" applyNumberFormat="1" applyFont="1" applyFill="1" applyBorder="1" applyAlignment="1" applyProtection="1"/>
    <xf numFmtId="14" fontId="17" fillId="0" borderId="0" xfId="0" applyNumberFormat="1" applyFont="1" applyAlignment="1">
      <alignment horizontal="left" vertical="center"/>
    </xf>
    <xf numFmtId="0" fontId="14" fillId="0" borderId="0" xfId="7" applyFont="1" applyAlignment="1">
      <alignment vertical="center"/>
    </xf>
    <xf numFmtId="49" fontId="14" fillId="0" borderId="0" xfId="8" applyNumberFormat="1" applyFont="1" applyAlignment="1">
      <alignment horizontal="right" vertical="center"/>
    </xf>
    <xf numFmtId="0" fontId="17" fillId="0" borderId="0" xfId="0" applyFont="1"/>
    <xf numFmtId="1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8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0" borderId="0" xfId="9" applyNumberFormat="1" applyFont="1" applyFill="1" applyBorder="1" applyAlignment="1" applyProtection="1">
      <alignment horizontal="center" vertical="center"/>
    </xf>
    <xf numFmtId="0" fontId="9" fillId="0" borderId="0" xfId="9" applyNumberFormat="1" applyFont="1" applyFill="1" applyBorder="1" applyAlignment="1" applyProtection="1">
      <alignment horizontal="left" vertical="center"/>
    </xf>
    <xf numFmtId="0" fontId="20" fillId="0" borderId="0" xfId="0" applyFont="1" applyAlignment="1">
      <alignment vertical="center"/>
    </xf>
    <xf numFmtId="49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164" fontId="21" fillId="0" borderId="0" xfId="0" applyNumberFormat="1" applyFont="1" applyAlignment="1">
      <alignment horizontal="left" vertical="center"/>
    </xf>
    <xf numFmtId="0" fontId="22" fillId="0" borderId="0" xfId="0" applyFont="1" applyAlignment="1">
      <alignment vertical="center"/>
    </xf>
    <xf numFmtId="164" fontId="22" fillId="0" borderId="0" xfId="0" applyNumberFormat="1" applyFont="1" applyAlignment="1">
      <alignment horizontal="left" vertical="center"/>
    </xf>
    <xf numFmtId="0" fontId="14" fillId="0" borderId="0" xfId="10" applyFont="1" applyAlignment="1">
      <alignment vertical="center"/>
    </xf>
    <xf numFmtId="0" fontId="20" fillId="0" borderId="35" xfId="10" applyFont="1" applyBorder="1" applyAlignment="1">
      <alignment horizontal="center" vertical="center" textRotation="90" wrapText="1"/>
    </xf>
    <xf numFmtId="0" fontId="20" fillId="0" borderId="31" xfId="10" applyFont="1" applyBorder="1" applyAlignment="1">
      <alignment horizontal="center" vertical="center" textRotation="90" wrapText="1"/>
    </xf>
    <xf numFmtId="1" fontId="20" fillId="0" borderId="33" xfId="10" applyNumberFormat="1" applyFont="1" applyBorder="1" applyAlignment="1">
      <alignment horizontal="center" vertical="center" textRotation="90" wrapText="1"/>
    </xf>
    <xf numFmtId="0" fontId="20" fillId="0" borderId="14" xfId="10" applyFont="1" applyBorder="1" applyAlignment="1">
      <alignment horizontal="center" vertical="center" textRotation="90" wrapText="1"/>
    </xf>
    <xf numFmtId="1" fontId="20" fillId="0" borderId="15" xfId="10" applyNumberFormat="1" applyFont="1" applyBorder="1" applyAlignment="1">
      <alignment horizontal="center" vertical="center" wrapText="1"/>
    </xf>
    <xf numFmtId="1" fontId="23" fillId="0" borderId="16" xfId="10" applyNumberFormat="1" applyFont="1" applyBorder="1" applyAlignment="1">
      <alignment horizontal="center" vertical="center" wrapText="1"/>
    </xf>
    <xf numFmtId="1" fontId="20" fillId="0" borderId="16" xfId="10" applyNumberFormat="1" applyFont="1" applyBorder="1" applyAlignment="1">
      <alignment horizontal="center" vertical="center" wrapText="1"/>
    </xf>
    <xf numFmtId="1" fontId="20" fillId="0" borderId="32" xfId="10" applyNumberFormat="1" applyFont="1" applyBorder="1" applyAlignment="1">
      <alignment horizontal="center" vertical="center" wrapText="1"/>
    </xf>
    <xf numFmtId="1" fontId="20" fillId="0" borderId="17" xfId="10" applyNumberFormat="1" applyFont="1" applyBorder="1" applyAlignment="1">
      <alignment horizontal="center" vertical="center" wrapText="1"/>
    </xf>
    <xf numFmtId="1" fontId="24" fillId="0" borderId="0" xfId="0" applyNumberFormat="1" applyFont="1" applyAlignment="1">
      <alignment vertical="center"/>
    </xf>
    <xf numFmtId="0" fontId="18" fillId="0" borderId="46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 wrapText="1"/>
    </xf>
    <xf numFmtId="0" fontId="20" fillId="4" borderId="5" xfId="0" applyFont="1" applyFill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left" vertical="center" wrapText="1"/>
    </xf>
    <xf numFmtId="43" fontId="14" fillId="0" borderId="5" xfId="0" applyNumberFormat="1" applyFont="1" applyBorder="1" applyAlignment="1">
      <alignment horizontal="right" vertical="center"/>
    </xf>
    <xf numFmtId="164" fontId="18" fillId="0" borderId="5" xfId="2" applyNumberFormat="1" applyFont="1" applyBorder="1" applyAlignment="1">
      <alignment horizontal="center" vertical="center"/>
    </xf>
    <xf numFmtId="164" fontId="18" fillId="0" borderId="18" xfId="2" applyNumberFormat="1" applyFont="1" applyBorder="1" applyAlignment="1">
      <alignment horizontal="center" vertical="center"/>
    </xf>
    <xf numFmtId="43" fontId="14" fillId="0" borderId="3" xfId="0" applyNumberFormat="1" applyFont="1" applyBorder="1" applyAlignment="1">
      <alignment horizontal="right" vertical="center"/>
    </xf>
    <xf numFmtId="43" fontId="14" fillId="0" borderId="4" xfId="0" applyNumberFormat="1" applyFont="1" applyBorder="1" applyAlignment="1">
      <alignment horizontal="right" vertical="center"/>
    </xf>
    <xf numFmtId="43" fontId="14" fillId="0" borderId="2" xfId="0" applyNumberFormat="1" applyFont="1" applyBorder="1" applyAlignment="1">
      <alignment horizontal="right" vertical="center"/>
    </xf>
    <xf numFmtId="43" fontId="14" fillId="0" borderId="4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7" fontId="10" fillId="4" borderId="5" xfId="0" applyNumberFormat="1" applyFont="1" applyFill="1" applyBorder="1" applyAlignment="1">
      <alignment horizontal="left" vertical="center" wrapText="1"/>
    </xf>
    <xf numFmtId="2" fontId="14" fillId="4" borderId="5" xfId="0" applyNumberFormat="1" applyFont="1" applyFill="1" applyBorder="1" applyAlignment="1">
      <alignment horizontal="left" vertical="center" wrapText="1"/>
    </xf>
    <xf numFmtId="0" fontId="18" fillId="4" borderId="5" xfId="6" applyFont="1" applyFill="1" applyBorder="1" applyAlignment="1">
      <alignment horizontal="center" vertical="center"/>
    </xf>
    <xf numFmtId="164" fontId="14" fillId="4" borderId="5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8" fillId="0" borderId="42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2" fontId="14" fillId="0" borderId="48" xfId="1" applyNumberFormat="1" applyFont="1" applyFill="1" applyBorder="1" applyAlignment="1">
      <alignment horizontal="center" vertical="center"/>
    </xf>
    <xf numFmtId="165" fontId="17" fillId="0" borderId="48" xfId="0" applyNumberFormat="1" applyFont="1" applyBorder="1" applyAlignment="1">
      <alignment horizontal="left" vertical="center" wrapText="1"/>
    </xf>
    <xf numFmtId="165" fontId="17" fillId="0" borderId="49" xfId="0" applyNumberFormat="1" applyFont="1" applyBorder="1" applyAlignment="1">
      <alignment horizontal="left" vertical="center" wrapText="1"/>
    </xf>
    <xf numFmtId="43" fontId="14" fillId="0" borderId="48" xfId="0" applyNumberFormat="1" applyFont="1" applyBorder="1" applyAlignment="1">
      <alignment horizontal="right" vertical="center"/>
    </xf>
    <xf numFmtId="164" fontId="18" fillId="0" borderId="35" xfId="2" applyNumberFormat="1" applyFont="1" applyBorder="1" applyAlignment="1">
      <alignment horizontal="center" vertical="center"/>
    </xf>
    <xf numFmtId="164" fontId="18" fillId="0" borderId="50" xfId="2" applyNumberFormat="1" applyFont="1" applyBorder="1" applyAlignment="1">
      <alignment horizontal="center" vertical="center"/>
    </xf>
    <xf numFmtId="43" fontId="14" fillId="0" borderId="44" xfId="0" applyNumberFormat="1" applyFont="1" applyBorder="1" applyAlignment="1">
      <alignment horizontal="right" vertical="center"/>
    </xf>
    <xf numFmtId="43" fontId="14" fillId="0" borderId="42" xfId="0" applyNumberFormat="1" applyFont="1" applyBorder="1" applyAlignment="1">
      <alignment horizontal="right" vertical="center"/>
    </xf>
    <xf numFmtId="43" fontId="14" fillId="0" borderId="51" xfId="0" applyNumberFormat="1" applyFont="1" applyBorder="1" applyAlignment="1">
      <alignment horizontal="right" vertical="center"/>
    </xf>
    <xf numFmtId="43" fontId="20" fillId="0" borderId="15" xfId="0" applyNumberFormat="1" applyFont="1" applyBorder="1" applyAlignment="1">
      <alignment horizontal="right" vertical="center"/>
    </xf>
    <xf numFmtId="43" fontId="20" fillId="0" borderId="52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2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49" fontId="14" fillId="0" borderId="0" xfId="8" applyNumberFormat="1" applyFont="1" applyAlignment="1">
      <alignment horizontal="left" vertical="center"/>
    </xf>
    <xf numFmtId="166" fontId="9" fillId="0" borderId="0" xfId="0" applyNumberFormat="1" applyFont="1" applyAlignment="1">
      <alignment vertical="center"/>
    </xf>
    <xf numFmtId="2" fontId="14" fillId="0" borderId="5" xfId="0" applyNumberFormat="1" applyFont="1" applyBorder="1" applyAlignment="1">
      <alignment horizontal="left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165" fontId="17" fillId="0" borderId="5" xfId="0" applyNumberFormat="1" applyFont="1" applyBorder="1" applyAlignment="1">
      <alignment horizontal="left" vertical="center" wrapText="1"/>
    </xf>
    <xf numFmtId="0" fontId="24" fillId="0" borderId="56" xfId="0" applyFont="1" applyBorder="1" applyAlignment="1">
      <alignment horizontal="center" vertical="center"/>
    </xf>
    <xf numFmtId="2" fontId="14" fillId="0" borderId="56" xfId="1" applyNumberFormat="1" applyFont="1" applyFill="1" applyBorder="1" applyAlignment="1">
      <alignment horizontal="center" vertical="center"/>
    </xf>
    <xf numFmtId="165" fontId="17" fillId="0" borderId="56" xfId="0" applyNumberFormat="1" applyFont="1" applyBorder="1" applyAlignment="1">
      <alignment horizontal="left" vertical="center" wrapText="1"/>
    </xf>
    <xf numFmtId="165" fontId="17" fillId="0" borderId="22" xfId="0" applyNumberFormat="1" applyFont="1" applyBorder="1" applyAlignment="1">
      <alignment horizontal="left" vertical="center" wrapText="1"/>
    </xf>
    <xf numFmtId="43" fontId="14" fillId="0" borderId="56" xfId="0" applyNumberFormat="1" applyFont="1" applyBorder="1" applyAlignment="1">
      <alignment horizontal="right" vertical="center"/>
    </xf>
    <xf numFmtId="164" fontId="18" fillId="0" borderId="57" xfId="2" applyNumberFormat="1" applyFont="1" applyBorder="1" applyAlignment="1">
      <alignment horizontal="center" vertical="center"/>
    </xf>
    <xf numFmtId="164" fontId="18" fillId="0" borderId="12" xfId="2" applyNumberFormat="1" applyFont="1" applyBorder="1" applyAlignment="1">
      <alignment horizontal="center" vertical="center"/>
    </xf>
    <xf numFmtId="43" fontId="14" fillId="0" borderId="58" xfId="0" applyNumberFormat="1" applyFont="1" applyBorder="1" applyAlignment="1">
      <alignment horizontal="right" vertical="center"/>
    </xf>
    <xf numFmtId="43" fontId="14" fillId="0" borderId="59" xfId="0" applyNumberFormat="1" applyFont="1" applyBorder="1" applyAlignment="1">
      <alignment horizontal="right" vertical="center"/>
    </xf>
    <xf numFmtId="0" fontId="18" fillId="0" borderId="60" xfId="0" applyFont="1" applyBorder="1" applyAlignment="1">
      <alignment horizontal="center" vertical="center"/>
    </xf>
    <xf numFmtId="0" fontId="10" fillId="4" borderId="19" xfId="0" applyFont="1" applyFill="1" applyBorder="1" applyAlignment="1">
      <alignment horizontal="left" vertical="center" wrapText="1"/>
    </xf>
    <xf numFmtId="0" fontId="20" fillId="4" borderId="19" xfId="0" applyFont="1" applyFill="1" applyBorder="1" applyAlignment="1">
      <alignment horizontal="center" vertical="center" wrapText="1"/>
    </xf>
    <xf numFmtId="165" fontId="17" fillId="0" borderId="61" xfId="0" applyNumberFormat="1" applyFont="1" applyBorder="1" applyAlignment="1">
      <alignment horizontal="left" vertical="center" wrapText="1"/>
    </xf>
    <xf numFmtId="43" fontId="14" fillId="0" borderId="19" xfId="0" applyNumberFormat="1" applyFont="1" applyBorder="1" applyAlignment="1">
      <alignment horizontal="right" vertical="center"/>
    </xf>
    <xf numFmtId="164" fontId="18" fillId="0" borderId="19" xfId="2" applyNumberFormat="1" applyFont="1" applyBorder="1" applyAlignment="1">
      <alignment horizontal="center" vertical="center"/>
    </xf>
    <xf numFmtId="164" fontId="18" fillId="0" borderId="62" xfId="2" applyNumberFormat="1" applyFont="1" applyBorder="1" applyAlignment="1">
      <alignment horizontal="center" vertical="center"/>
    </xf>
    <xf numFmtId="43" fontId="14" fillId="0" borderId="45" xfId="0" applyNumberFormat="1" applyFont="1" applyBorder="1" applyAlignment="1">
      <alignment horizontal="right" vertical="center"/>
    </xf>
    <xf numFmtId="43" fontId="14" fillId="0" borderId="39" xfId="0" applyNumberFormat="1" applyFont="1" applyBorder="1" applyAlignment="1">
      <alignment horizontal="right" vertical="center"/>
    </xf>
    <xf numFmtId="43" fontId="14" fillId="0" borderId="40" xfId="0" applyNumberFormat="1" applyFont="1" applyBorder="1" applyAlignment="1">
      <alignment horizontal="right" vertical="center"/>
    </xf>
    <xf numFmtId="0" fontId="18" fillId="0" borderId="59" xfId="0" applyFont="1" applyBorder="1" applyAlignment="1">
      <alignment horizontal="center" vertical="center"/>
    </xf>
    <xf numFmtId="43" fontId="14" fillId="0" borderId="63" xfId="0" applyNumberFormat="1" applyFont="1" applyBorder="1" applyAlignment="1">
      <alignment horizontal="right" vertical="center"/>
    </xf>
    <xf numFmtId="0" fontId="11" fillId="0" borderId="22" xfId="0" applyFont="1" applyBorder="1" applyAlignment="1">
      <alignment horizontal="center" vertical="center" wrapText="1"/>
    </xf>
    <xf numFmtId="0" fontId="13" fillId="0" borderId="23" xfId="9" applyNumberFormat="1" applyFont="1" applyFill="1" applyBorder="1" applyAlignment="1" applyProtection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11" fillId="0" borderId="74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/>
    </xf>
    <xf numFmtId="164" fontId="11" fillId="0" borderId="78" xfId="0" applyNumberFormat="1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/>
    </xf>
    <xf numFmtId="4" fontId="11" fillId="0" borderId="77" xfId="0" applyNumberFormat="1" applyFont="1" applyBorder="1" applyAlignment="1">
      <alignment horizontal="center" vertical="center"/>
    </xf>
    <xf numFmtId="164" fontId="12" fillId="2" borderId="79" xfId="0" applyNumberFormat="1" applyFont="1" applyFill="1" applyBorder="1" applyAlignment="1">
      <alignment horizontal="right" vertical="center"/>
    </xf>
    <xf numFmtId="164" fontId="12" fillId="2" borderId="80" xfId="0" applyNumberFormat="1" applyFont="1" applyFill="1" applyBorder="1" applyAlignment="1">
      <alignment horizontal="right" vertical="center"/>
    </xf>
    <xf numFmtId="4" fontId="12" fillId="2" borderId="0" xfId="0" applyNumberFormat="1" applyFont="1" applyFill="1" applyAlignment="1">
      <alignment horizontal="right" vertical="center"/>
    </xf>
    <xf numFmtId="4" fontId="11" fillId="0" borderId="0" xfId="0" applyNumberFormat="1" applyFont="1" applyAlignment="1">
      <alignment horizontal="center" vertical="center"/>
    </xf>
    <xf numFmtId="164" fontId="12" fillId="2" borderId="69" xfId="0" applyNumberFormat="1" applyFont="1" applyFill="1" applyBorder="1" applyAlignment="1">
      <alignment horizontal="right" vertical="center"/>
    </xf>
    <xf numFmtId="164" fontId="12" fillId="2" borderId="64" xfId="0" applyNumberFormat="1" applyFont="1" applyFill="1" applyBorder="1" applyAlignment="1">
      <alignment vertical="center"/>
    </xf>
    <xf numFmtId="164" fontId="11" fillId="0" borderId="78" xfId="0" applyNumberFormat="1" applyFont="1" applyBorder="1" applyAlignment="1">
      <alignment vertical="center" wrapText="1"/>
    </xf>
    <xf numFmtId="164" fontId="12" fillId="2" borderId="81" xfId="0" applyNumberFormat="1" applyFont="1" applyFill="1" applyBorder="1" applyAlignment="1">
      <alignment vertical="center"/>
    </xf>
    <xf numFmtId="0" fontId="11" fillId="0" borderId="0" xfId="9" applyNumberFormat="1" applyFont="1" applyFill="1" applyBorder="1" applyAlignment="1" applyProtection="1">
      <alignment horizontal="right" vertical="center"/>
    </xf>
    <xf numFmtId="0" fontId="11" fillId="0" borderId="0" xfId="9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Alignment="1">
      <alignment horizontal="left" vertical="center"/>
    </xf>
    <xf numFmtId="49" fontId="11" fillId="3" borderId="36" xfId="0" applyNumberFormat="1" applyFont="1" applyFill="1" applyBorder="1" applyAlignment="1">
      <alignment horizontal="left" vertical="center"/>
    </xf>
    <xf numFmtId="0" fontId="26" fillId="0" borderId="0" xfId="9" applyNumberFormat="1" applyFont="1" applyFill="1" applyBorder="1" applyAlignment="1" applyProtection="1">
      <alignment horizontal="right" vertical="center"/>
    </xf>
    <xf numFmtId="164" fontId="26" fillId="0" borderId="0" xfId="9" applyNumberFormat="1" applyFont="1" applyFill="1" applyBorder="1" applyAlignment="1" applyProtection="1">
      <alignment horizontal="center" vertical="center"/>
    </xf>
    <xf numFmtId="0" fontId="27" fillId="0" borderId="0" xfId="9" applyNumberFormat="1" applyFont="1" applyFill="1" applyBorder="1" applyAlignment="1" applyProtection="1">
      <alignment horizontal="right" vertical="center"/>
    </xf>
    <xf numFmtId="0" fontId="15" fillId="0" borderId="0" xfId="9" applyNumberFormat="1" applyFont="1" applyFill="1" applyBorder="1" applyAlignment="1" applyProtection="1">
      <alignment horizontal="right"/>
    </xf>
    <xf numFmtId="0" fontId="11" fillId="0" borderId="9" xfId="9" applyNumberFormat="1" applyFont="1" applyFill="1" applyBorder="1" applyAlignment="1" applyProtection="1">
      <alignment horizontal="center"/>
    </xf>
    <xf numFmtId="0" fontId="11" fillId="0" borderId="21" xfId="9" applyNumberFormat="1" applyFont="1" applyFill="1" applyBorder="1" applyAlignment="1" applyProtection="1">
      <alignment horizontal="center"/>
    </xf>
    <xf numFmtId="0" fontId="11" fillId="0" borderId="12" xfId="9" applyNumberFormat="1" applyFont="1" applyFill="1" applyBorder="1" applyAlignment="1" applyProtection="1">
      <alignment horizontal="center"/>
    </xf>
    <xf numFmtId="0" fontId="11" fillId="0" borderId="22" xfId="9" applyNumberFormat="1" applyFont="1" applyFill="1" applyBorder="1" applyAlignment="1" applyProtection="1">
      <alignment horizontal="center"/>
    </xf>
    <xf numFmtId="0" fontId="11" fillId="0" borderId="23" xfId="9" applyNumberFormat="1" applyFont="1" applyFill="1" applyBorder="1" applyAlignment="1" applyProtection="1">
      <alignment horizontal="center"/>
    </xf>
    <xf numFmtId="0" fontId="11" fillId="0" borderId="11" xfId="9" applyNumberFormat="1" applyFont="1" applyFill="1" applyBorder="1" applyAlignment="1" applyProtection="1">
      <alignment horizontal="center"/>
    </xf>
    <xf numFmtId="0" fontId="11" fillId="0" borderId="1" xfId="9" applyNumberFormat="1" applyFont="1" applyFill="1" applyBorder="1" applyAlignment="1" applyProtection="1">
      <alignment horizontal="center"/>
    </xf>
    <xf numFmtId="0" fontId="11" fillId="0" borderId="24" xfId="9" applyNumberFormat="1" applyFont="1" applyFill="1" applyBorder="1" applyAlignment="1" applyProtection="1">
      <alignment horizontal="center"/>
    </xf>
    <xf numFmtId="0" fontId="11" fillId="0" borderId="25" xfId="9" applyNumberFormat="1" applyFont="1" applyFill="1" applyBorder="1" applyAlignment="1" applyProtection="1">
      <alignment horizontal="center"/>
    </xf>
    <xf numFmtId="0" fontId="11" fillId="0" borderId="26" xfId="9" applyNumberFormat="1" applyFont="1" applyFill="1" applyBorder="1" applyAlignment="1" applyProtection="1">
      <alignment horizontal="center" vertical="center"/>
    </xf>
    <xf numFmtId="0" fontId="12" fillId="0" borderId="11" xfId="9" applyNumberFormat="1" applyFont="1" applyFill="1" applyBorder="1" applyAlignment="1" applyProtection="1">
      <alignment vertical="center" wrapText="1"/>
    </xf>
    <xf numFmtId="164" fontId="13" fillId="0" borderId="5" xfId="9" applyNumberFormat="1" applyFont="1" applyFill="1" applyBorder="1" applyAlignment="1" applyProtection="1">
      <alignment horizontal="center" vertical="center"/>
    </xf>
    <xf numFmtId="0" fontId="15" fillId="0" borderId="8" xfId="9" applyNumberFormat="1" applyFont="1" applyFill="1" applyBorder="1" applyAlignment="1" applyProtection="1">
      <alignment horizontal="center" vertical="center"/>
    </xf>
    <xf numFmtId="0" fontId="11" fillId="0" borderId="8" xfId="9" applyNumberFormat="1" applyFont="1" applyFill="1" applyBorder="1" applyAlignment="1" applyProtection="1">
      <alignment horizontal="center" vertical="center"/>
    </xf>
    <xf numFmtId="0" fontId="15" fillId="0" borderId="27" xfId="9" applyNumberFormat="1" applyFont="1" applyFill="1" applyBorder="1" applyAlignment="1" applyProtection="1">
      <alignment vertical="center"/>
    </xf>
    <xf numFmtId="0" fontId="15" fillId="0" borderId="28" xfId="9" applyNumberFormat="1" applyFont="1" applyFill="1" applyBorder="1" applyAlignment="1" applyProtection="1">
      <alignment vertical="center"/>
    </xf>
    <xf numFmtId="0" fontId="15" fillId="0" borderId="0" xfId="9" applyNumberFormat="1" applyFont="1" applyFill="1" applyBorder="1" applyAlignment="1" applyProtection="1"/>
    <xf numFmtId="0" fontId="11" fillId="0" borderId="11" xfId="9" applyNumberFormat="1" applyFont="1" applyFill="1" applyBorder="1" applyAlignment="1" applyProtection="1">
      <alignment horizontal="center" vertical="center"/>
    </xf>
    <xf numFmtId="0" fontId="12" fillId="0" borderId="23" xfId="9" applyNumberFormat="1" applyFont="1" applyFill="1" applyBorder="1" applyAlignment="1" applyProtection="1">
      <alignment horizontal="right" vertical="center"/>
    </xf>
    <xf numFmtId="0" fontId="13" fillId="0" borderId="29" xfId="9" applyNumberFormat="1" applyFont="1" applyFill="1" applyBorder="1" applyAlignment="1" applyProtection="1">
      <alignment horizontal="right" vertical="center"/>
    </xf>
    <xf numFmtId="164" fontId="20" fillId="0" borderId="7" xfId="0" applyNumberFormat="1" applyFont="1" applyBorder="1" applyAlignment="1">
      <alignment horizontal="right" vertical="center"/>
    </xf>
    <xf numFmtId="0" fontId="11" fillId="0" borderId="21" xfId="9" applyNumberFormat="1" applyFont="1" applyFill="1" applyBorder="1" applyAlignment="1" applyProtection="1">
      <alignment horizontal="right" vertical="center"/>
    </xf>
    <xf numFmtId="9" fontId="17" fillId="0" borderId="12" xfId="9" applyFont="1" applyFill="1" applyBorder="1" applyAlignment="1" applyProtection="1">
      <alignment horizontal="right" vertical="center"/>
    </xf>
    <xf numFmtId="164" fontId="11" fillId="0" borderId="5" xfId="0" applyNumberFormat="1" applyFont="1" applyBorder="1" applyAlignment="1">
      <alignment horizontal="right" vertical="center" wrapText="1"/>
    </xf>
    <xf numFmtId="0" fontId="12" fillId="0" borderId="34" xfId="9" applyNumberFormat="1" applyFont="1" applyFill="1" applyBorder="1" applyAlignment="1" applyProtection="1">
      <alignment horizontal="right" vertical="center"/>
    </xf>
    <xf numFmtId="0" fontId="13" fillId="0" borderId="18" xfId="9" applyNumberFormat="1" applyFont="1" applyFill="1" applyBorder="1" applyAlignment="1" applyProtection="1">
      <alignment horizontal="right" vertical="center"/>
    </xf>
    <xf numFmtId="164" fontId="13" fillId="0" borderId="6" xfId="9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right" vertical="center"/>
    </xf>
    <xf numFmtId="0" fontId="28" fillId="0" borderId="0" xfId="0" applyFont="1" applyAlignment="1">
      <alignment horizontal="right" vertical="center" indent="3"/>
    </xf>
    <xf numFmtId="0" fontId="9" fillId="0" borderId="30" xfId="0" applyFont="1" applyBorder="1" applyAlignment="1">
      <alignment horizontal="left" vertical="center"/>
    </xf>
    <xf numFmtId="0" fontId="20" fillId="0" borderId="53" xfId="0" applyFont="1" applyBorder="1" applyAlignment="1">
      <alignment horizontal="right" vertical="center"/>
    </xf>
    <xf numFmtId="0" fontId="20" fillId="0" borderId="54" xfId="0" applyFont="1" applyBorder="1" applyAlignment="1">
      <alignment horizontal="right" vertical="center"/>
    </xf>
    <xf numFmtId="0" fontId="20" fillId="0" borderId="55" xfId="0" applyFont="1" applyBorder="1" applyAlignment="1">
      <alignment horizontal="right" vertical="center"/>
    </xf>
    <xf numFmtId="0" fontId="20" fillId="0" borderId="39" xfId="10" applyFont="1" applyBorder="1" applyAlignment="1">
      <alignment horizontal="center" vertical="center"/>
    </xf>
    <xf numFmtId="0" fontId="20" fillId="0" borderId="19" xfId="10" applyFont="1" applyBorder="1" applyAlignment="1">
      <alignment horizontal="center" vertical="center"/>
    </xf>
    <xf numFmtId="0" fontId="20" fillId="0" borderId="40" xfId="10" applyFont="1" applyBorder="1" applyAlignment="1">
      <alignment horizontal="center" vertical="center"/>
    </xf>
    <xf numFmtId="0" fontId="20" fillId="0" borderId="41" xfId="10" applyFont="1" applyBorder="1" applyAlignment="1">
      <alignment horizontal="center" vertical="center" textRotation="90" wrapText="1"/>
    </xf>
    <xf numFmtId="0" fontId="20" fillId="0" borderId="42" xfId="10" applyFont="1" applyBorder="1" applyAlignment="1">
      <alignment horizontal="center" vertical="center" textRotation="90" wrapText="1"/>
    </xf>
    <xf numFmtId="0" fontId="23" fillId="0" borderId="19" xfId="10" applyFont="1" applyBorder="1" applyAlignment="1">
      <alignment horizontal="center" vertical="center" textRotation="90" wrapText="1"/>
    </xf>
    <xf numFmtId="0" fontId="23" fillId="0" borderId="35" xfId="10" applyFont="1" applyBorder="1" applyAlignment="1">
      <alignment horizontal="center" vertical="center" textRotation="90" wrapText="1"/>
    </xf>
    <xf numFmtId="0" fontId="20" fillId="0" borderId="43" xfId="10" applyFont="1" applyBorder="1" applyAlignment="1">
      <alignment horizontal="center" vertical="center" wrapText="1"/>
    </xf>
    <xf numFmtId="0" fontId="20" fillId="0" borderId="44" xfId="10" applyFont="1" applyBorder="1" applyAlignment="1">
      <alignment horizontal="center" vertical="center" wrapText="1"/>
    </xf>
    <xf numFmtId="0" fontId="20" fillId="0" borderId="19" xfId="10" applyFont="1" applyBorder="1" applyAlignment="1">
      <alignment horizontal="center" vertical="center" textRotation="90" wrapText="1"/>
    </xf>
    <xf numFmtId="0" fontId="20" fillId="0" borderId="35" xfId="10" applyFont="1" applyBorder="1" applyAlignment="1">
      <alignment horizontal="center" vertical="center" textRotation="90" wrapText="1"/>
    </xf>
    <xf numFmtId="164" fontId="20" fillId="0" borderId="19" xfId="10" applyNumberFormat="1" applyFont="1" applyBorder="1" applyAlignment="1">
      <alignment horizontal="center" vertical="center" textRotation="90" wrapText="1"/>
    </xf>
    <xf numFmtId="164" fontId="20" fillId="0" borderId="35" xfId="10" applyNumberFormat="1" applyFont="1" applyBorder="1" applyAlignment="1">
      <alignment horizontal="center" vertical="center" textRotation="90" wrapText="1"/>
    </xf>
    <xf numFmtId="0" fontId="20" fillId="0" borderId="45" xfId="10" applyFont="1" applyBorder="1" applyAlignment="1">
      <alignment horizontal="center" vertical="center"/>
    </xf>
    <xf numFmtId="0" fontId="12" fillId="0" borderId="0" xfId="9" applyNumberFormat="1" applyFont="1" applyFill="1" applyBorder="1" applyAlignment="1" applyProtection="1">
      <alignment horizontal="center" vertical="center"/>
    </xf>
    <xf numFmtId="0" fontId="12" fillId="0" borderId="87" xfId="0" applyFont="1" applyBorder="1" applyAlignment="1">
      <alignment horizontal="right" vertical="center" wrapText="1"/>
    </xf>
    <xf numFmtId="0" fontId="12" fillId="0" borderId="88" xfId="0" applyFont="1" applyBorder="1" applyAlignment="1">
      <alignment horizontal="right" vertical="center" wrapText="1"/>
    </xf>
    <xf numFmtId="0" fontId="12" fillId="0" borderId="86" xfId="0" applyFont="1" applyBorder="1" applyAlignment="1">
      <alignment horizontal="right" vertical="center" wrapText="1"/>
    </xf>
    <xf numFmtId="0" fontId="11" fillId="2" borderId="82" xfId="0" applyFont="1" applyFill="1" applyBorder="1" applyAlignment="1">
      <alignment horizontal="right" vertical="center" wrapText="1"/>
    </xf>
    <xf numFmtId="0" fontId="11" fillId="2" borderId="20" xfId="0" applyFont="1" applyFill="1" applyBorder="1" applyAlignment="1">
      <alignment horizontal="right" vertical="center" wrapText="1"/>
    </xf>
    <xf numFmtId="0" fontId="11" fillId="2" borderId="83" xfId="0" applyFont="1" applyFill="1" applyBorder="1" applyAlignment="1">
      <alignment horizontal="right" vertical="center" wrapText="1"/>
    </xf>
    <xf numFmtId="0" fontId="11" fillId="0" borderId="84" xfId="0" applyFont="1" applyBorder="1" applyAlignment="1">
      <alignment horizontal="right" vertical="center" wrapText="1"/>
    </xf>
    <xf numFmtId="0" fontId="11" fillId="0" borderId="85" xfId="0" applyFont="1" applyBorder="1" applyAlignment="1">
      <alignment horizontal="right" vertical="center" wrapText="1"/>
    </xf>
    <xf numFmtId="0" fontId="11" fillId="0" borderId="13" xfId="0" applyFont="1" applyBorder="1" applyAlignment="1">
      <alignment horizontal="right" vertical="center" wrapText="1"/>
    </xf>
    <xf numFmtId="0" fontId="15" fillId="0" borderId="84" xfId="0" applyFont="1" applyBorder="1" applyAlignment="1">
      <alignment horizontal="right" vertical="center" wrapText="1"/>
    </xf>
    <xf numFmtId="0" fontId="15" fillId="0" borderId="85" xfId="0" applyFont="1" applyBorder="1" applyAlignment="1">
      <alignment horizontal="right" vertical="center" wrapText="1"/>
    </xf>
    <xf numFmtId="0" fontId="15" fillId="0" borderId="13" xfId="0" applyFont="1" applyBorder="1" applyAlignment="1">
      <alignment horizontal="right" vertical="center" wrapText="1"/>
    </xf>
    <xf numFmtId="0" fontId="16" fillId="0" borderId="84" xfId="0" applyFont="1" applyBorder="1" applyAlignment="1">
      <alignment horizontal="right" vertical="center" wrapText="1"/>
    </xf>
    <xf numFmtId="0" fontId="16" fillId="0" borderId="85" xfId="0" applyFont="1" applyBorder="1" applyAlignment="1">
      <alignment horizontal="right" vertical="center" wrapText="1"/>
    </xf>
    <xf numFmtId="0" fontId="16" fillId="0" borderId="13" xfId="0" applyFont="1" applyBorder="1" applyAlignment="1">
      <alignment horizontal="right" vertical="center" wrapText="1"/>
    </xf>
    <xf numFmtId="0" fontId="13" fillId="0" borderId="0" xfId="0" applyFont="1" applyAlignment="1">
      <alignment horizontal="center" vertical="center"/>
    </xf>
    <xf numFmtId="0" fontId="11" fillId="0" borderId="66" xfId="0" applyFont="1" applyBorder="1" applyAlignment="1">
      <alignment horizontal="center" vertical="center" wrapText="1"/>
    </xf>
    <xf numFmtId="0" fontId="11" fillId="0" borderId="71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73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70" xfId="0" applyFont="1" applyBorder="1" applyAlignment="1">
      <alignment horizontal="center" vertical="center" wrapText="1"/>
    </xf>
    <xf numFmtId="0" fontId="11" fillId="0" borderId="75" xfId="0" applyFont="1" applyBorder="1" applyAlignment="1">
      <alignment horizontal="center" vertical="center" wrapText="1"/>
    </xf>
  </cellXfs>
  <cellStyles count="11">
    <cellStyle name="Excel Built-in Normal" xfId="2" xr:uid="{00000000-0005-0000-0000-000001000000}"/>
    <cellStyle name="Komats" xfId="1" builtinId="3"/>
    <cellStyle name="Normal 2" xfId="3" xr:uid="{00000000-0005-0000-0000-000003000000}"/>
    <cellStyle name="Normal 3" xfId="4" xr:uid="{00000000-0005-0000-0000-000004000000}"/>
    <cellStyle name="Normal_Kazino kazino tauers klub" xfId="5" xr:uid="{00000000-0005-0000-0000-000005000000}"/>
    <cellStyle name="Normal_Pieslegums" xfId="6" xr:uid="{00000000-0005-0000-0000-000006000000}"/>
    <cellStyle name="Normal_Sheet1" xfId="7" xr:uid="{00000000-0005-0000-0000-000007000000}"/>
    <cellStyle name="Parasts" xfId="0" builtinId="0"/>
    <cellStyle name="Parasts 2" xfId="8" xr:uid="{00000000-0005-0000-0000-000008000000}"/>
    <cellStyle name="Procenti" xfId="9" builtinId="5"/>
    <cellStyle name="Style 1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zoomScaleNormal="100" workbookViewId="0">
      <selection activeCell="E7" sqref="E7"/>
    </sheetView>
  </sheetViews>
  <sheetFormatPr defaultColWidth="9.33203125" defaultRowHeight="13.8" x14ac:dyDescent="0.25"/>
  <cols>
    <col min="1" max="1" width="14.6640625" style="1" customWidth="1"/>
    <col min="2" max="2" width="15.6640625" style="1" customWidth="1"/>
    <col min="3" max="3" width="37.6640625" style="1" customWidth="1"/>
    <col min="4" max="4" width="8.33203125" style="1" customWidth="1"/>
    <col min="5" max="5" width="44.33203125" style="1" customWidth="1"/>
    <col min="6" max="16384" width="9.33203125" style="1"/>
  </cols>
  <sheetData>
    <row r="1" spans="1:7" x14ac:dyDescent="0.25">
      <c r="A1" s="6"/>
      <c r="B1" s="6"/>
      <c r="C1" s="6"/>
      <c r="D1" s="6"/>
      <c r="E1" s="144"/>
      <c r="F1" s="6"/>
      <c r="G1" s="6"/>
    </row>
    <row r="2" spans="1:7" ht="14.4" x14ac:dyDescent="0.25">
      <c r="A2" s="6"/>
      <c r="B2" s="6"/>
      <c r="C2" s="6"/>
      <c r="D2" s="6"/>
      <c r="E2" s="180" t="s">
        <v>0</v>
      </c>
      <c r="F2" s="6"/>
      <c r="G2" s="6"/>
    </row>
    <row r="3" spans="1:7" ht="14.4" x14ac:dyDescent="0.25">
      <c r="A3" s="6"/>
      <c r="B3" s="6"/>
      <c r="C3" s="6"/>
      <c r="D3" s="6"/>
      <c r="E3" s="180" t="s">
        <v>1</v>
      </c>
      <c r="F3" s="6"/>
      <c r="G3" s="6"/>
    </row>
    <row r="4" spans="1:7" ht="14.4" x14ac:dyDescent="0.25">
      <c r="A4" s="6"/>
      <c r="B4" s="6"/>
      <c r="C4" s="6"/>
      <c r="D4" s="6"/>
      <c r="E4" s="180" t="s">
        <v>2</v>
      </c>
      <c r="F4" s="6"/>
      <c r="G4" s="6"/>
    </row>
    <row r="5" spans="1:7" ht="14.4" x14ac:dyDescent="0.25">
      <c r="A5" s="6"/>
      <c r="B5" s="6"/>
      <c r="C5" s="6"/>
      <c r="D5" s="6"/>
      <c r="E5" s="179"/>
      <c r="F5" s="6"/>
      <c r="G5" s="6"/>
    </row>
    <row r="6" spans="1:7" ht="14.4" x14ac:dyDescent="0.3">
      <c r="A6" s="6"/>
      <c r="B6" s="6"/>
      <c r="C6" s="6"/>
      <c r="D6" s="6"/>
      <c r="E6"/>
      <c r="F6" s="6"/>
      <c r="G6" s="6"/>
    </row>
    <row r="7" spans="1:7" x14ac:dyDescent="0.25">
      <c r="A7" s="6"/>
      <c r="B7" s="6"/>
      <c r="C7" s="6"/>
      <c r="D7" s="6"/>
      <c r="E7" s="145"/>
      <c r="F7" s="6"/>
      <c r="G7" s="6"/>
    </row>
    <row r="8" spans="1:7" x14ac:dyDescent="0.25">
      <c r="A8" s="6"/>
      <c r="B8" s="6"/>
      <c r="C8" s="6"/>
      <c r="D8" s="6"/>
      <c r="E8" s="145"/>
      <c r="F8" s="6"/>
      <c r="G8" s="6"/>
    </row>
    <row r="9" spans="1:7" x14ac:dyDescent="0.25">
      <c r="A9" s="6"/>
      <c r="B9" s="6"/>
      <c r="C9" s="6"/>
      <c r="D9" s="6"/>
      <c r="E9" s="145"/>
      <c r="F9" s="6"/>
      <c r="G9" s="6"/>
    </row>
    <row r="10" spans="1:7" x14ac:dyDescent="0.25">
      <c r="A10" s="6"/>
      <c r="B10" s="199" t="s">
        <v>3</v>
      </c>
      <c r="C10" s="199"/>
      <c r="D10" s="199"/>
      <c r="E10" s="199"/>
      <c r="F10" s="6"/>
      <c r="G10" s="6"/>
    </row>
    <row r="11" spans="1:7" x14ac:dyDescent="0.25">
      <c r="A11" s="6"/>
      <c r="B11" s="6"/>
      <c r="C11" s="6"/>
      <c r="D11" s="6"/>
      <c r="E11" s="6"/>
      <c r="F11" s="6"/>
      <c r="G11" s="6"/>
    </row>
    <row r="12" spans="1:7" x14ac:dyDescent="0.25">
      <c r="A12" s="6"/>
      <c r="B12" s="146" t="s">
        <v>4</v>
      </c>
      <c r="C12" s="6"/>
      <c r="D12" s="6"/>
      <c r="E12" s="6"/>
      <c r="F12" s="6"/>
      <c r="G12" s="6"/>
    </row>
    <row r="13" spans="1:7" hidden="1" x14ac:dyDescent="0.25">
      <c r="A13" s="6"/>
      <c r="B13" s="146" t="s">
        <v>5</v>
      </c>
      <c r="C13" s="6"/>
      <c r="D13" s="6"/>
      <c r="E13" s="6"/>
      <c r="F13" s="6"/>
      <c r="G13" s="6"/>
    </row>
    <row r="14" spans="1:7" x14ac:dyDescent="0.25">
      <c r="B14" s="147" t="s">
        <v>6</v>
      </c>
      <c r="C14" s="7"/>
      <c r="D14" s="7"/>
      <c r="E14" s="5"/>
      <c r="F14" s="6"/>
      <c r="G14" s="6"/>
    </row>
    <row r="15" spans="1:7" x14ac:dyDescent="0.25">
      <c r="B15" s="147" t="s">
        <v>7</v>
      </c>
      <c r="C15" s="7"/>
      <c r="D15" s="7"/>
      <c r="E15" s="5"/>
      <c r="F15" s="6"/>
      <c r="G15" s="6"/>
    </row>
    <row r="16" spans="1:7" x14ac:dyDescent="0.25">
      <c r="B16" s="95"/>
      <c r="C16" s="5"/>
      <c r="D16" s="5"/>
      <c r="E16" s="5"/>
      <c r="F16" s="6"/>
      <c r="G16" s="6"/>
    </row>
    <row r="17" spans="1:7" ht="14.4" x14ac:dyDescent="0.25">
      <c r="A17" s="6"/>
      <c r="B17" s="1" t="s">
        <v>8</v>
      </c>
      <c r="C17" s="148"/>
      <c r="D17" s="148"/>
      <c r="E17" s="149"/>
      <c r="F17" s="6"/>
      <c r="G17" s="6"/>
    </row>
    <row r="18" spans="1:7" ht="14.4" x14ac:dyDescent="0.25">
      <c r="A18" s="6"/>
      <c r="C18" s="148"/>
      <c r="D18" s="150" t="s">
        <v>9</v>
      </c>
      <c r="E18" s="12">
        <f>E28</f>
        <v>0</v>
      </c>
      <c r="F18" s="6"/>
      <c r="G18" s="6"/>
    </row>
    <row r="19" spans="1:7" ht="14.4" x14ac:dyDescent="0.25">
      <c r="A19" s="6"/>
      <c r="C19" s="148"/>
      <c r="D19" s="150" t="s">
        <v>10</v>
      </c>
      <c r="E19" s="12">
        <f>Kopsavilkums!I19</f>
        <v>0</v>
      </c>
      <c r="F19" s="6"/>
      <c r="G19" s="6"/>
    </row>
    <row r="20" spans="1:7" x14ac:dyDescent="0.25">
      <c r="A20" s="6"/>
      <c r="B20" s="6"/>
      <c r="C20" s="6"/>
      <c r="D20" s="6"/>
      <c r="E20" s="151"/>
      <c r="F20" s="6"/>
      <c r="G20" s="6"/>
    </row>
    <row r="21" spans="1:7" x14ac:dyDescent="0.25">
      <c r="A21" s="152"/>
      <c r="B21" s="152"/>
      <c r="C21" s="153"/>
      <c r="D21" s="154"/>
      <c r="E21" s="152" t="s">
        <v>11</v>
      </c>
      <c r="F21" s="6"/>
      <c r="G21" s="6"/>
    </row>
    <row r="22" spans="1:7" x14ac:dyDescent="0.25">
      <c r="A22" s="155" t="s">
        <v>12</v>
      </c>
      <c r="B22" s="155" t="s">
        <v>13</v>
      </c>
      <c r="C22" s="156" t="s">
        <v>14</v>
      </c>
      <c r="D22" s="157"/>
      <c r="E22" s="155" t="s">
        <v>15</v>
      </c>
      <c r="F22" s="6"/>
      <c r="G22" s="6"/>
    </row>
    <row r="23" spans="1:7" x14ac:dyDescent="0.25">
      <c r="A23" s="158"/>
      <c r="B23" s="158"/>
      <c r="C23" s="159"/>
      <c r="D23" s="160"/>
      <c r="E23" s="158" t="s">
        <v>16</v>
      </c>
      <c r="F23" s="6"/>
      <c r="G23" s="6"/>
    </row>
    <row r="24" spans="1:7" ht="31.2" x14ac:dyDescent="0.25">
      <c r="A24" s="161">
        <v>1</v>
      </c>
      <c r="B24" s="161">
        <v>1</v>
      </c>
      <c r="C24" s="13" t="s">
        <v>17</v>
      </c>
      <c r="D24" s="162"/>
      <c r="E24" s="163">
        <f>Kopsavilkums!E23</f>
        <v>0</v>
      </c>
      <c r="F24" s="6"/>
      <c r="G24" s="6"/>
    </row>
    <row r="25" spans="1:7" ht="14.4" thickBot="1" x14ac:dyDescent="0.3">
      <c r="A25" s="164"/>
      <c r="B25" s="165"/>
      <c r="C25" s="166"/>
      <c r="D25" s="167"/>
      <c r="E25" s="165"/>
      <c r="F25" s="6"/>
      <c r="G25" s="6"/>
    </row>
    <row r="26" spans="1:7" ht="16.2" thickTop="1" x14ac:dyDescent="0.25">
      <c r="A26" s="168"/>
      <c r="B26" s="169"/>
      <c r="C26" s="170" t="s">
        <v>18</v>
      </c>
      <c r="D26" s="171"/>
      <c r="E26" s="172">
        <f>ROUND(SUM(E24:E25),2)</f>
        <v>0</v>
      </c>
      <c r="F26" s="6"/>
      <c r="G26" s="6"/>
    </row>
    <row r="27" spans="1:7" x14ac:dyDescent="0.25">
      <c r="A27" s="168"/>
      <c r="B27" s="145"/>
      <c r="C27" s="173" t="s">
        <v>19</v>
      </c>
      <c r="D27" s="174">
        <v>0.21</v>
      </c>
      <c r="E27" s="175">
        <f>ROUND(E26*D27,2)</f>
        <v>0</v>
      </c>
      <c r="F27" s="6"/>
      <c r="G27" s="6"/>
    </row>
    <row r="28" spans="1:7" ht="15.6" x14ac:dyDescent="0.25">
      <c r="A28" s="168"/>
      <c r="B28" s="145"/>
      <c r="C28" s="176" t="s">
        <v>20</v>
      </c>
      <c r="D28" s="177"/>
      <c r="E28" s="178">
        <f>SUM(E26:E27)</f>
        <v>0</v>
      </c>
      <c r="F28" s="168"/>
      <c r="G28" s="168"/>
    </row>
    <row r="29" spans="1:7" x14ac:dyDescent="0.25">
      <c r="A29" s="6"/>
      <c r="B29" s="6"/>
      <c r="C29" s="6"/>
      <c r="D29" s="6"/>
      <c r="E29" s="6"/>
      <c r="F29" s="6"/>
      <c r="G29" s="6"/>
    </row>
    <row r="30" spans="1:7" x14ac:dyDescent="0.25">
      <c r="A30" s="6"/>
      <c r="B30" s="6"/>
      <c r="C30" s="6"/>
      <c r="D30" s="6"/>
      <c r="E30" s="6"/>
      <c r="F30" s="6"/>
      <c r="G30" s="6"/>
    </row>
    <row r="31" spans="1:7" s="3" customFormat="1" x14ac:dyDescent="0.25">
      <c r="B31" s="90"/>
      <c r="C31" s="95" t="s">
        <v>21</v>
      </c>
      <c r="E31" s="36"/>
      <c r="F31" s="31"/>
      <c r="G31" s="11"/>
    </row>
    <row r="32" spans="1:7" s="3" customFormat="1" x14ac:dyDescent="0.3">
      <c r="B32" s="90"/>
      <c r="C32" s="96" t="s">
        <v>22</v>
      </c>
      <c r="D32" s="96"/>
      <c r="E32" s="36"/>
      <c r="F32" s="31"/>
      <c r="G32" s="11"/>
    </row>
    <row r="33" spans="2:16" s="3" customFormat="1" x14ac:dyDescent="0.25">
      <c r="B33" s="90"/>
      <c r="C33" s="95"/>
      <c r="D33" s="96"/>
      <c r="E33" s="36"/>
      <c r="F33" s="31"/>
      <c r="G33" s="11"/>
    </row>
    <row r="34" spans="2:16" s="3" customFormat="1" x14ac:dyDescent="0.3">
      <c r="B34" s="90"/>
      <c r="C34" s="97" t="s">
        <v>23</v>
      </c>
      <c r="E34" s="36"/>
      <c r="F34" s="32"/>
      <c r="G34" s="11"/>
      <c r="P34" s="98"/>
    </row>
  </sheetData>
  <mergeCells count="1">
    <mergeCell ref="B10:E10"/>
  </mergeCells>
  <phoneticPr fontId="4" type="noConversion"/>
  <pageMargins left="0.7" right="0.15" top="0.75" bottom="0.75" header="0.3" footer="0.3"/>
  <pageSetup paperSize="9" scale="7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0"/>
  <sheetViews>
    <sheetView topLeftCell="A12" workbookViewId="0">
      <selection activeCell="C17" sqref="C17"/>
    </sheetView>
  </sheetViews>
  <sheetFormatPr defaultColWidth="9.33203125" defaultRowHeight="13.8" x14ac:dyDescent="0.25"/>
  <cols>
    <col min="1" max="1" width="9.5546875" style="1" customWidth="1"/>
    <col min="2" max="2" width="8" style="1" customWidth="1"/>
    <col min="3" max="3" width="37.44140625" style="1" customWidth="1"/>
    <col min="4" max="4" width="5.6640625" style="1" customWidth="1"/>
    <col min="5" max="7" width="12.33203125" style="1" customWidth="1"/>
    <col min="8" max="8" width="15.33203125" style="1" customWidth="1"/>
    <col min="9" max="9" width="16.5546875" style="1" customWidth="1"/>
    <col min="10" max="16384" width="9.33203125" style="1"/>
  </cols>
  <sheetData>
    <row r="1" spans="1:12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6" x14ac:dyDescent="0.25">
      <c r="A2" s="215" t="s">
        <v>24</v>
      </c>
      <c r="B2" s="215"/>
      <c r="C2" s="215"/>
      <c r="D2" s="215"/>
      <c r="E2" s="215"/>
      <c r="F2" s="215"/>
      <c r="G2" s="215"/>
      <c r="H2" s="215"/>
      <c r="I2" s="215"/>
      <c r="J2" s="2"/>
      <c r="K2" s="2"/>
      <c r="L2" s="2"/>
    </row>
    <row r="3" spans="1:12" x14ac:dyDescent="0.25">
      <c r="A3" s="3"/>
      <c r="B3" s="4"/>
      <c r="C3" s="4"/>
      <c r="D3" s="4"/>
      <c r="E3" s="4"/>
      <c r="F3" s="4"/>
      <c r="G3" s="4"/>
      <c r="H3" s="4"/>
      <c r="I3" s="4"/>
      <c r="J3" s="2"/>
      <c r="K3" s="2"/>
      <c r="L3" s="2"/>
    </row>
    <row r="4" spans="1:12" x14ac:dyDescent="0.25">
      <c r="A4" s="3"/>
      <c r="B4" s="5" t="str">
        <f>Būvn_Koptāme!B12</f>
        <v>Objekts nosaukums: Pacēlāja uzstādīšana Zaubes Kultūras namā</v>
      </c>
      <c r="C4" s="4"/>
      <c r="D4" s="4"/>
      <c r="E4" s="4"/>
      <c r="F4" s="4"/>
      <c r="G4" s="4"/>
      <c r="H4" s="4"/>
      <c r="I4" s="4"/>
      <c r="J4" s="2"/>
      <c r="K4" s="2"/>
      <c r="L4" s="2"/>
    </row>
    <row r="5" spans="1:12" hidden="1" x14ac:dyDescent="0.25">
      <c r="A5" s="3"/>
      <c r="B5" s="5" t="str">
        <f>Būvn_Koptāme!B13</f>
        <v xml:space="preserve">Būves nosaukums: </v>
      </c>
      <c r="C5" s="4"/>
      <c r="D5" s="4"/>
      <c r="E5" s="4"/>
      <c r="F5" s="4"/>
      <c r="G5" s="4"/>
      <c r="H5" s="4"/>
      <c r="I5" s="4"/>
      <c r="J5" s="2"/>
      <c r="K5" s="2"/>
      <c r="L5" s="2"/>
    </row>
    <row r="6" spans="1:12" x14ac:dyDescent="0.25">
      <c r="B6" s="5" t="str">
        <f>Būvn_Koptāme!B14</f>
        <v>Objekta adrese: "Kalna Bērzaines", Zaube, Zaubes pagasts, Cēsu novads</v>
      </c>
      <c r="C6" s="6"/>
      <c r="D6" s="7"/>
      <c r="E6" s="3"/>
      <c r="F6" s="3"/>
      <c r="G6" s="3"/>
      <c r="H6" s="3"/>
      <c r="I6" s="3"/>
    </row>
    <row r="7" spans="1:12" x14ac:dyDescent="0.25">
      <c r="B7" s="5" t="str">
        <f>Būvn_Koptāme!B15</f>
        <v>Pasūtītājs: Cēsu novada pašvaldība</v>
      </c>
      <c r="C7" s="6"/>
      <c r="D7" s="7"/>
      <c r="E7" s="3"/>
      <c r="F7" s="3"/>
      <c r="G7" s="3"/>
      <c r="H7" s="3"/>
      <c r="I7" s="3"/>
    </row>
    <row r="8" spans="1:12" x14ac:dyDescent="0.25">
      <c r="B8" s="5"/>
      <c r="C8" s="6"/>
      <c r="D8" s="8"/>
      <c r="F8" s="3"/>
      <c r="G8" s="3"/>
      <c r="H8" s="3"/>
      <c r="I8" s="3"/>
    </row>
    <row r="9" spans="1:12" x14ac:dyDescent="0.25">
      <c r="A9" s="9"/>
      <c r="B9" s="9"/>
      <c r="D9" s="9"/>
      <c r="G9" s="9"/>
      <c r="H9" s="10"/>
      <c r="I9" s="10"/>
    </row>
    <row r="10" spans="1:12" x14ac:dyDescent="0.25">
      <c r="A10" s="9"/>
      <c r="B10" s="9"/>
      <c r="C10" s="11"/>
      <c r="D10" s="11"/>
      <c r="E10" s="9"/>
      <c r="F10" s="9"/>
      <c r="G10" s="9"/>
      <c r="H10" s="11" t="s">
        <v>25</v>
      </c>
      <c r="I10" s="12">
        <f>E23</f>
        <v>0</v>
      </c>
    </row>
    <row r="11" spans="1:12" x14ac:dyDescent="0.25">
      <c r="A11" s="3"/>
      <c r="B11" s="4"/>
      <c r="C11" s="1" t="str">
        <f>Būvn_Koptāme!B17</f>
        <v>Tāme sastādīta__________</v>
      </c>
      <c r="D11" s="3"/>
      <c r="E11" s="3"/>
      <c r="F11" s="3"/>
      <c r="G11" s="4"/>
      <c r="H11" s="11" t="s">
        <v>26</v>
      </c>
      <c r="I11" s="12">
        <f>I19</f>
        <v>0</v>
      </c>
      <c r="J11" s="2"/>
      <c r="K11" s="2"/>
      <c r="L11" s="2"/>
    </row>
    <row r="12" spans="1:12" ht="14.4" thickBot="1" x14ac:dyDescent="0.3">
      <c r="A12" s="9"/>
      <c r="B12" s="9"/>
      <c r="C12" s="9"/>
      <c r="D12" s="9"/>
      <c r="E12" s="9"/>
      <c r="F12" s="9"/>
      <c r="G12" s="9"/>
      <c r="H12" s="10"/>
      <c r="I12" s="10"/>
    </row>
    <row r="13" spans="1:12" ht="14.4" thickBot="1" x14ac:dyDescent="0.3">
      <c r="A13" s="216" t="s">
        <v>12</v>
      </c>
      <c r="B13" s="218" t="s">
        <v>27</v>
      </c>
      <c r="C13" s="220" t="s">
        <v>28</v>
      </c>
      <c r="D13" s="126"/>
      <c r="E13" s="218" t="s">
        <v>29</v>
      </c>
      <c r="F13" s="222" t="s">
        <v>30</v>
      </c>
      <c r="G13" s="222"/>
      <c r="H13" s="222"/>
      <c r="I13" s="223" t="s">
        <v>31</v>
      </c>
    </row>
    <row r="14" spans="1:12" ht="79.5" customHeight="1" thickTop="1" thickBot="1" x14ac:dyDescent="0.3">
      <c r="A14" s="217"/>
      <c r="B14" s="219"/>
      <c r="C14" s="221"/>
      <c r="D14" s="128"/>
      <c r="E14" s="219"/>
      <c r="F14" s="127" t="s">
        <v>32</v>
      </c>
      <c r="G14" s="127" t="s">
        <v>33</v>
      </c>
      <c r="H14" s="129" t="s">
        <v>34</v>
      </c>
      <c r="I14" s="224"/>
    </row>
    <row r="15" spans="1:12" ht="15.6" x14ac:dyDescent="0.25">
      <c r="A15" s="130"/>
      <c r="B15" s="123"/>
      <c r="C15" s="124"/>
      <c r="D15" s="14"/>
      <c r="E15" s="123"/>
      <c r="F15" s="123"/>
      <c r="G15" s="123"/>
      <c r="H15" s="125"/>
      <c r="I15" s="131"/>
    </row>
    <row r="16" spans="1:12" x14ac:dyDescent="0.25">
      <c r="A16" s="132">
        <v>1</v>
      </c>
      <c r="B16" s="15">
        <v>1</v>
      </c>
      <c r="C16" s="16" t="s">
        <v>35</v>
      </c>
      <c r="D16" s="17"/>
      <c r="E16" s="18">
        <f>'1-būvdarbi'!P34</f>
        <v>0</v>
      </c>
      <c r="F16" s="19">
        <f>'1-būvdarbi'!M34</f>
        <v>0</v>
      </c>
      <c r="G16" s="19">
        <f>'1-būvdarbi'!N34</f>
        <v>0</v>
      </c>
      <c r="H16" s="19">
        <f>'1-būvdarbi'!O34</f>
        <v>0</v>
      </c>
      <c r="I16" s="133">
        <f>'1-būvdarbi'!L34</f>
        <v>0</v>
      </c>
    </row>
    <row r="17" spans="1:16" ht="34.5" customHeight="1" x14ac:dyDescent="0.25">
      <c r="A17" s="132">
        <v>2</v>
      </c>
      <c r="B17" s="15">
        <v>2</v>
      </c>
      <c r="C17" s="16" t="s">
        <v>36</v>
      </c>
      <c r="D17" s="17"/>
      <c r="E17" s="18">
        <f>'2-pacēlājs'!P19</f>
        <v>0</v>
      </c>
      <c r="F17" s="19">
        <f>'2-pacēlājs'!M19</f>
        <v>0</v>
      </c>
      <c r="G17" s="19">
        <f>'2-pacēlājs'!N19</f>
        <v>0</v>
      </c>
      <c r="H17" s="19">
        <f>'2-pacēlājs'!O19</f>
        <v>0</v>
      </c>
      <c r="I17" s="133">
        <f>'2-pacēlājs'!L19</f>
        <v>0</v>
      </c>
    </row>
    <row r="18" spans="1:16" ht="14.4" thickBot="1" x14ac:dyDescent="0.3">
      <c r="A18" s="134"/>
      <c r="B18" s="20"/>
      <c r="C18" s="21"/>
      <c r="D18" s="22"/>
      <c r="E18" s="23"/>
      <c r="F18" s="24"/>
      <c r="G18" s="24"/>
      <c r="H18" s="24"/>
      <c r="I18" s="135"/>
    </row>
    <row r="19" spans="1:16" ht="15" customHeight="1" x14ac:dyDescent="0.25">
      <c r="A19" s="203" t="s">
        <v>37</v>
      </c>
      <c r="B19" s="204"/>
      <c r="C19" s="204"/>
      <c r="D19" s="205"/>
      <c r="E19" s="141">
        <f>SUM(E16:E18)</f>
        <v>0</v>
      </c>
      <c r="F19" s="140">
        <f>SUM(F16:F18)</f>
        <v>0</v>
      </c>
      <c r="G19" s="136">
        <f>SUM(G16:G18)</f>
        <v>0</v>
      </c>
      <c r="H19" s="136">
        <f>SUM(H16:H18)</f>
        <v>0</v>
      </c>
      <c r="I19" s="137">
        <f>SUM(I16:I18)</f>
        <v>0</v>
      </c>
    </row>
    <row r="20" spans="1:16" ht="15" customHeight="1" x14ac:dyDescent="0.25">
      <c r="A20" s="206" t="s">
        <v>38</v>
      </c>
      <c r="B20" s="207"/>
      <c r="C20" s="208"/>
      <c r="D20" s="25"/>
      <c r="E20" s="142">
        <f>ROUND(E19*D20,2)</f>
        <v>0</v>
      </c>
      <c r="F20" s="138"/>
      <c r="G20" s="138"/>
      <c r="H20" s="138"/>
      <c r="I20" s="139"/>
    </row>
    <row r="21" spans="1:16" ht="15" customHeight="1" x14ac:dyDescent="0.25">
      <c r="A21" s="209" t="s">
        <v>39</v>
      </c>
      <c r="B21" s="210"/>
      <c r="C21" s="211"/>
      <c r="D21" s="26"/>
      <c r="E21" s="142">
        <f>ROUND(E20*D21,2)</f>
        <v>0</v>
      </c>
      <c r="F21" s="138"/>
      <c r="G21" s="138"/>
      <c r="H21" s="138"/>
      <c r="I21" s="139"/>
    </row>
    <row r="22" spans="1:16" ht="15" customHeight="1" x14ac:dyDescent="0.25">
      <c r="A22" s="212" t="s">
        <v>40</v>
      </c>
      <c r="B22" s="213"/>
      <c r="C22" s="214"/>
      <c r="D22" s="26"/>
      <c r="E22" s="142">
        <f>ROUND(E19*D22,2)</f>
        <v>0</v>
      </c>
      <c r="F22" s="138"/>
      <c r="G22" s="138"/>
      <c r="H22" s="138"/>
      <c r="I22" s="139"/>
    </row>
    <row r="23" spans="1:16" ht="16.5" customHeight="1" thickBot="1" x14ac:dyDescent="0.3">
      <c r="A23" s="200" t="s">
        <v>41</v>
      </c>
      <c r="B23" s="201"/>
      <c r="C23" s="201"/>
      <c r="D23" s="202"/>
      <c r="E23" s="143">
        <f>SUM(E19:E22)-E21</f>
        <v>0</v>
      </c>
      <c r="F23" s="138"/>
      <c r="G23" s="138"/>
      <c r="H23" s="138"/>
      <c r="I23" s="28"/>
    </row>
    <row r="24" spans="1:16" x14ac:dyDescent="0.25">
      <c r="A24" s="27"/>
      <c r="B24" s="27"/>
      <c r="C24" s="27"/>
      <c r="D24" s="27"/>
      <c r="E24" s="28"/>
      <c r="F24" s="28"/>
      <c r="G24" s="28"/>
      <c r="H24" s="28"/>
      <c r="I24" s="28"/>
    </row>
    <row r="25" spans="1:16" x14ac:dyDescent="0.25">
      <c r="A25" s="29"/>
      <c r="B25" s="30"/>
      <c r="C25" s="29"/>
      <c r="D25" s="29"/>
      <c r="E25" s="29"/>
      <c r="F25" s="29"/>
      <c r="G25" s="29"/>
      <c r="H25" s="29"/>
      <c r="I25" s="29"/>
      <c r="J25" s="29"/>
    </row>
    <row r="26" spans="1:16" s="3" customFormat="1" x14ac:dyDescent="0.25">
      <c r="B26" s="90"/>
      <c r="C26" s="95" t="s">
        <v>21</v>
      </c>
      <c r="E26" s="36"/>
      <c r="F26" s="31"/>
      <c r="G26" s="11"/>
    </row>
    <row r="27" spans="1:16" s="3" customFormat="1" x14ac:dyDescent="0.3">
      <c r="B27" s="90"/>
      <c r="C27" s="96" t="s">
        <v>22</v>
      </c>
      <c r="D27" s="96"/>
      <c r="E27" s="36"/>
      <c r="F27" s="31"/>
      <c r="G27" s="11"/>
    </row>
    <row r="28" spans="1:16" s="3" customFormat="1" x14ac:dyDescent="0.25">
      <c r="B28" s="90"/>
      <c r="C28" s="95"/>
      <c r="D28" s="96"/>
      <c r="E28" s="36"/>
      <c r="F28" s="31"/>
      <c r="G28" s="11"/>
    </row>
    <row r="29" spans="1:16" s="3" customFormat="1" x14ac:dyDescent="0.3">
      <c r="B29" s="90"/>
      <c r="C29" s="97" t="s">
        <v>23</v>
      </c>
      <c r="E29" s="36"/>
      <c r="F29" s="32"/>
      <c r="G29" s="11"/>
      <c r="P29" s="98"/>
    </row>
    <row r="30" spans="1:16" x14ac:dyDescent="0.25">
      <c r="B30" s="33"/>
      <c r="C30" s="37"/>
      <c r="D30" s="34"/>
      <c r="E30" s="4"/>
    </row>
  </sheetData>
  <mergeCells count="12">
    <mergeCell ref="A2:I2"/>
    <mergeCell ref="A13:A14"/>
    <mergeCell ref="B13:B14"/>
    <mergeCell ref="C13:C14"/>
    <mergeCell ref="E13:E14"/>
    <mergeCell ref="F13:H13"/>
    <mergeCell ref="I13:I14"/>
    <mergeCell ref="A23:D23"/>
    <mergeCell ref="A19:D19"/>
    <mergeCell ref="A20:C20"/>
    <mergeCell ref="A21:C21"/>
    <mergeCell ref="A22:C22"/>
  </mergeCells>
  <phoneticPr fontId="4" type="noConversion"/>
  <pageMargins left="0.7" right="0.7" top="0.75" bottom="0.75" header="0.3" footer="0.3"/>
  <pageSetup paperSize="9" scale="8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Q41"/>
  <sheetViews>
    <sheetView topLeftCell="A16" zoomScale="90" zoomScaleNormal="90" workbookViewId="0">
      <selection activeCell="A38" sqref="A38"/>
    </sheetView>
  </sheetViews>
  <sheetFormatPr defaultColWidth="8.6640625" defaultRowHeight="13.8" x14ac:dyDescent="0.3"/>
  <cols>
    <col min="1" max="1" width="6" style="3" customWidth="1"/>
    <col min="2" max="2" width="5.6640625" style="10" hidden="1" customWidth="1"/>
    <col min="3" max="3" width="44.44140625" style="3" customWidth="1"/>
    <col min="4" max="4" width="6.44140625" style="38" customWidth="1"/>
    <col min="5" max="5" width="9.5546875" style="3" customWidth="1"/>
    <col min="6" max="14" width="9.6640625" style="3" customWidth="1"/>
    <col min="15" max="15" width="12.44140625" style="3" customWidth="1"/>
    <col min="16" max="16" width="9.6640625" style="3" customWidth="1"/>
    <col min="17" max="17" width="8.6640625" style="3"/>
    <col min="18" max="19" width="9" style="3" bestFit="1" customWidth="1"/>
    <col min="20" max="16384" width="8.6640625" style="3"/>
  </cols>
  <sheetData>
    <row r="2" spans="1:16" ht="15.6" x14ac:dyDescent="0.3">
      <c r="H2" s="39" t="s">
        <v>42</v>
      </c>
    </row>
    <row r="3" spans="1:16" x14ac:dyDescent="0.3">
      <c r="G3" s="181" t="s">
        <v>43</v>
      </c>
      <c r="H3" s="181"/>
      <c r="I3" s="181"/>
      <c r="J3" s="181"/>
      <c r="K3" s="181"/>
    </row>
    <row r="4" spans="1:16" ht="9.75" customHeight="1" x14ac:dyDescent="0.3">
      <c r="E4" s="10"/>
      <c r="H4" s="3" t="s">
        <v>44</v>
      </c>
    </row>
    <row r="5" spans="1:16" x14ac:dyDescent="0.3">
      <c r="C5" s="3" t="str">
        <f>Būvn_Koptāme!B12</f>
        <v>Objekts nosaukums: Pacēlāja uzstādīšana Zaubes Kultūras namā</v>
      </c>
    </row>
    <row r="6" spans="1:16" hidden="1" x14ac:dyDescent="0.3">
      <c r="C6" s="3" t="str">
        <f>Būvn_Koptāme!B13</f>
        <v xml:space="preserve">Būves nosaukums: </v>
      </c>
    </row>
    <row r="7" spans="1:16" x14ac:dyDescent="0.3">
      <c r="B7" s="40"/>
      <c r="C7" s="3" t="str">
        <f>Būvn_Koptāme!B14</f>
        <v>Objekta adrese: "Kalna Bērzaines", Zaube, Zaubes pagasts, Cēsu novads</v>
      </c>
      <c r="D7" s="41"/>
      <c r="E7" s="42"/>
      <c r="F7" s="43"/>
      <c r="G7" s="43"/>
      <c r="H7" s="43"/>
      <c r="I7" s="43"/>
      <c r="J7" s="43"/>
      <c r="K7" s="43"/>
      <c r="L7" s="43"/>
      <c r="M7" s="43"/>
      <c r="N7" s="44"/>
      <c r="O7" s="45"/>
      <c r="P7" s="43"/>
    </row>
    <row r="8" spans="1:16" x14ac:dyDescent="0.3">
      <c r="B8" s="40"/>
      <c r="C8" s="3" t="str">
        <f>Būvn_Koptāme!B15</f>
        <v>Pasūtītājs: Cēsu novada pašvaldība</v>
      </c>
      <c r="D8" s="41"/>
      <c r="E8" s="42"/>
      <c r="F8" s="43"/>
      <c r="G8" s="43"/>
      <c r="H8" s="43"/>
      <c r="I8" s="43"/>
      <c r="J8" s="43"/>
      <c r="K8" s="43"/>
      <c r="L8" s="43"/>
      <c r="M8" s="43"/>
      <c r="N8" s="44"/>
      <c r="O8" s="45"/>
      <c r="P8" s="43"/>
    </row>
    <row r="9" spans="1:16" x14ac:dyDescent="0.3">
      <c r="B9" s="40"/>
      <c r="C9" s="3">
        <f>Būvn_Koptāme!B16</f>
        <v>0</v>
      </c>
      <c r="E9" s="9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</row>
    <row r="10" spans="1:16" x14ac:dyDescent="0.3">
      <c r="B10" s="40"/>
      <c r="E10" s="9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</row>
    <row r="11" spans="1:16" x14ac:dyDescent="0.3">
      <c r="E11" s="11"/>
      <c r="F11" s="11"/>
      <c r="G11" s="11"/>
      <c r="M11" s="3" t="s">
        <v>45</v>
      </c>
      <c r="O11" s="46">
        <f>P34</f>
        <v>0</v>
      </c>
    </row>
    <row r="12" spans="1:16" x14ac:dyDescent="0.3">
      <c r="C12" s="47" t="s">
        <v>46</v>
      </c>
      <c r="E12" s="11"/>
      <c r="F12" s="11"/>
      <c r="G12" s="11"/>
      <c r="O12" s="46"/>
    </row>
    <row r="13" spans="1:16" x14ac:dyDescent="0.3">
      <c r="C13" s="47"/>
      <c r="E13" s="11"/>
      <c r="F13" s="11"/>
      <c r="G13" s="11"/>
      <c r="L13" s="3" t="str">
        <f>Būvn_Koptāme!B17</f>
        <v>Tāme sastādīta__________</v>
      </c>
      <c r="O13" s="46"/>
    </row>
    <row r="14" spans="1:16" ht="7.5" customHeight="1" thickBot="1" x14ac:dyDescent="0.35">
      <c r="E14" s="11"/>
      <c r="F14" s="11"/>
      <c r="G14" s="11"/>
      <c r="P14" s="48"/>
    </row>
    <row r="15" spans="1:16" s="49" customFormat="1" ht="12.75" customHeight="1" x14ac:dyDescent="0.3">
      <c r="A15" s="188" t="s">
        <v>12</v>
      </c>
      <c r="B15" s="190" t="s">
        <v>47</v>
      </c>
      <c r="C15" s="192" t="s">
        <v>48</v>
      </c>
      <c r="D15" s="194" t="s">
        <v>49</v>
      </c>
      <c r="E15" s="196" t="s">
        <v>50</v>
      </c>
      <c r="F15" s="186" t="s">
        <v>51</v>
      </c>
      <c r="G15" s="186"/>
      <c r="H15" s="186"/>
      <c r="I15" s="186"/>
      <c r="J15" s="186"/>
      <c r="K15" s="198"/>
      <c r="L15" s="185" t="s">
        <v>52</v>
      </c>
      <c r="M15" s="186"/>
      <c r="N15" s="186"/>
      <c r="O15" s="186"/>
      <c r="P15" s="187"/>
    </row>
    <row r="16" spans="1:16" s="49" customFormat="1" ht="77.400000000000006" thickBot="1" x14ac:dyDescent="0.35">
      <c r="A16" s="189"/>
      <c r="B16" s="191"/>
      <c r="C16" s="193"/>
      <c r="D16" s="195"/>
      <c r="E16" s="197"/>
      <c r="F16" s="50" t="s">
        <v>53</v>
      </c>
      <c r="G16" s="50" t="s">
        <v>54</v>
      </c>
      <c r="H16" s="50" t="s">
        <v>55</v>
      </c>
      <c r="I16" s="50" t="s">
        <v>56</v>
      </c>
      <c r="J16" s="50" t="s">
        <v>57</v>
      </c>
      <c r="K16" s="51" t="s">
        <v>58</v>
      </c>
      <c r="L16" s="52" t="s">
        <v>31</v>
      </c>
      <c r="M16" s="50" t="s">
        <v>55</v>
      </c>
      <c r="N16" s="50" t="s">
        <v>56</v>
      </c>
      <c r="O16" s="50" t="s">
        <v>57</v>
      </c>
      <c r="P16" s="53" t="s">
        <v>59</v>
      </c>
    </row>
    <row r="17" spans="1:17" s="59" customFormat="1" thickBot="1" x14ac:dyDescent="0.35">
      <c r="A17" s="54">
        <v>1</v>
      </c>
      <c r="B17" s="55">
        <v>2</v>
      </c>
      <c r="C17" s="56">
        <v>2</v>
      </c>
      <c r="D17" s="56">
        <v>3</v>
      </c>
      <c r="E17" s="56">
        <v>4</v>
      </c>
      <c r="F17" s="56">
        <v>5</v>
      </c>
      <c r="G17" s="56">
        <v>6</v>
      </c>
      <c r="H17" s="56">
        <v>7</v>
      </c>
      <c r="I17" s="56">
        <v>8</v>
      </c>
      <c r="J17" s="56">
        <v>9</v>
      </c>
      <c r="K17" s="57">
        <v>10</v>
      </c>
      <c r="L17" s="54">
        <v>11</v>
      </c>
      <c r="M17" s="56">
        <v>12</v>
      </c>
      <c r="N17" s="56">
        <v>13</v>
      </c>
      <c r="O17" s="56">
        <v>14</v>
      </c>
      <c r="P17" s="58">
        <v>15</v>
      </c>
    </row>
    <row r="18" spans="1:17" x14ac:dyDescent="0.3">
      <c r="A18" s="111">
        <v>1</v>
      </c>
      <c r="B18" s="112"/>
      <c r="C18" s="113" t="s">
        <v>60</v>
      </c>
      <c r="D18" s="114">
        <v>0</v>
      </c>
      <c r="E18" s="114">
        <v>0</v>
      </c>
      <c r="F18" s="114">
        <v>0</v>
      </c>
      <c r="G18" s="114">
        <v>0</v>
      </c>
      <c r="H18" s="115">
        <f t="shared" ref="H18" si="0">ROUND(F18*G18,2)</f>
        <v>0</v>
      </c>
      <c r="I18" s="116">
        <v>0</v>
      </c>
      <c r="J18" s="117">
        <v>0</v>
      </c>
      <c r="K18" s="118">
        <f t="shared" ref="K18:K33" si="1">ROUND(SUM(H18:J18),2)</f>
        <v>0</v>
      </c>
      <c r="L18" s="119">
        <f t="shared" ref="L18:L33" si="2">ROUND(E18*F18,2)</f>
        <v>0</v>
      </c>
      <c r="M18" s="115">
        <f t="shared" ref="M18:M33" si="3">ROUND(E18*H18,2)</f>
        <v>0</v>
      </c>
      <c r="N18" s="115">
        <f t="shared" ref="N18:N33" si="4">ROUND(E18*I18,2)</f>
        <v>0</v>
      </c>
      <c r="O18" s="115">
        <f t="shared" ref="O18:O33" si="5">ROUND(E18*J18,2)</f>
        <v>0</v>
      </c>
      <c r="P18" s="120">
        <f t="shared" ref="P18:P33" si="6">ROUND(SUM(M18:O18),2)</f>
        <v>0</v>
      </c>
      <c r="Q18" s="71"/>
    </row>
    <row r="19" spans="1:17" ht="26.4" x14ac:dyDescent="0.3">
      <c r="A19" s="60">
        <v>2</v>
      </c>
      <c r="B19" s="72"/>
      <c r="C19" s="99" t="s">
        <v>61</v>
      </c>
      <c r="D19" s="74" t="s">
        <v>62</v>
      </c>
      <c r="E19" s="75">
        <v>1</v>
      </c>
      <c r="F19" s="63"/>
      <c r="G19" s="63"/>
      <c r="H19" s="64"/>
      <c r="I19" s="65"/>
      <c r="J19" s="66"/>
      <c r="K19" s="67">
        <f t="shared" si="1"/>
        <v>0</v>
      </c>
      <c r="L19" s="68">
        <f t="shared" si="2"/>
        <v>0</v>
      </c>
      <c r="M19" s="69">
        <f t="shared" si="3"/>
        <v>0</v>
      </c>
      <c r="N19" s="69">
        <f t="shared" si="4"/>
        <v>0</v>
      </c>
      <c r="O19" s="69">
        <f t="shared" si="5"/>
        <v>0</v>
      </c>
      <c r="P19" s="70">
        <f t="shared" si="6"/>
        <v>0</v>
      </c>
      <c r="Q19" s="71"/>
    </row>
    <row r="20" spans="1:17" ht="26.4" x14ac:dyDescent="0.3">
      <c r="A20" s="60">
        <v>3</v>
      </c>
      <c r="B20" s="72"/>
      <c r="C20" s="99" t="s">
        <v>63</v>
      </c>
      <c r="D20" s="74" t="s">
        <v>64</v>
      </c>
      <c r="E20" s="75">
        <v>25</v>
      </c>
      <c r="F20" s="63"/>
      <c r="G20" s="63"/>
      <c r="H20" s="64"/>
      <c r="I20" s="65"/>
      <c r="J20" s="66"/>
      <c r="K20" s="67">
        <f t="shared" si="1"/>
        <v>0</v>
      </c>
      <c r="L20" s="68">
        <f t="shared" si="2"/>
        <v>0</v>
      </c>
      <c r="M20" s="69">
        <f t="shared" si="3"/>
        <v>0</v>
      </c>
      <c r="N20" s="69">
        <f t="shared" si="4"/>
        <v>0</v>
      </c>
      <c r="O20" s="69">
        <f t="shared" si="5"/>
        <v>0</v>
      </c>
      <c r="P20" s="70">
        <f t="shared" si="6"/>
        <v>0</v>
      </c>
      <c r="Q20" s="71"/>
    </row>
    <row r="21" spans="1:17" x14ac:dyDescent="0.3">
      <c r="A21" s="60">
        <v>4</v>
      </c>
      <c r="B21" s="72"/>
      <c r="C21" s="99" t="s">
        <v>65</v>
      </c>
      <c r="D21" s="74" t="s">
        <v>64</v>
      </c>
      <c r="E21" s="75">
        <v>10</v>
      </c>
      <c r="F21" s="63"/>
      <c r="G21" s="63"/>
      <c r="H21" s="64"/>
      <c r="I21" s="65"/>
      <c r="J21" s="66"/>
      <c r="K21" s="67">
        <f t="shared" si="1"/>
        <v>0</v>
      </c>
      <c r="L21" s="68">
        <f t="shared" si="2"/>
        <v>0</v>
      </c>
      <c r="M21" s="69">
        <f t="shared" si="3"/>
        <v>0</v>
      </c>
      <c r="N21" s="69">
        <f t="shared" si="4"/>
        <v>0</v>
      </c>
      <c r="O21" s="69">
        <f t="shared" si="5"/>
        <v>0</v>
      </c>
      <c r="P21" s="70">
        <f t="shared" si="6"/>
        <v>0</v>
      </c>
      <c r="Q21" s="71"/>
    </row>
    <row r="22" spans="1:17" x14ac:dyDescent="0.3">
      <c r="A22" s="60">
        <v>5</v>
      </c>
      <c r="B22" s="72"/>
      <c r="C22" s="99" t="s">
        <v>66</v>
      </c>
      <c r="D22" s="74" t="s">
        <v>64</v>
      </c>
      <c r="E22" s="75">
        <v>12</v>
      </c>
      <c r="F22" s="63"/>
      <c r="G22" s="63"/>
      <c r="H22" s="64"/>
      <c r="I22" s="65"/>
      <c r="J22" s="66"/>
      <c r="K22" s="67">
        <f t="shared" si="1"/>
        <v>0</v>
      </c>
      <c r="L22" s="68">
        <f t="shared" si="2"/>
        <v>0</v>
      </c>
      <c r="M22" s="69">
        <f t="shared" si="3"/>
        <v>0</v>
      </c>
      <c r="N22" s="69">
        <f t="shared" si="4"/>
        <v>0</v>
      </c>
      <c r="O22" s="69">
        <f t="shared" si="5"/>
        <v>0</v>
      </c>
      <c r="P22" s="70">
        <f t="shared" si="6"/>
        <v>0</v>
      </c>
      <c r="Q22" s="71"/>
    </row>
    <row r="23" spans="1:17" x14ac:dyDescent="0.3">
      <c r="A23" s="60">
        <v>6</v>
      </c>
      <c r="B23" s="72"/>
      <c r="C23" s="99" t="s">
        <v>67</v>
      </c>
      <c r="D23" s="74" t="s">
        <v>68</v>
      </c>
      <c r="E23" s="75">
        <v>1</v>
      </c>
      <c r="F23" s="63"/>
      <c r="G23" s="63"/>
      <c r="H23" s="64"/>
      <c r="I23" s="65"/>
      <c r="J23" s="66"/>
      <c r="K23" s="67">
        <f t="shared" si="1"/>
        <v>0</v>
      </c>
      <c r="L23" s="68">
        <f t="shared" si="2"/>
        <v>0</v>
      </c>
      <c r="M23" s="69">
        <f t="shared" si="3"/>
        <v>0</v>
      </c>
      <c r="N23" s="69">
        <f t="shared" si="4"/>
        <v>0</v>
      </c>
      <c r="O23" s="69">
        <f t="shared" si="5"/>
        <v>0</v>
      </c>
      <c r="P23" s="70">
        <f t="shared" si="6"/>
        <v>0</v>
      </c>
      <c r="Q23" s="71"/>
    </row>
    <row r="24" spans="1:17" x14ac:dyDescent="0.3">
      <c r="A24" s="60">
        <v>7</v>
      </c>
      <c r="B24" s="72"/>
      <c r="C24" s="99" t="s">
        <v>69</v>
      </c>
      <c r="D24" s="74" t="s">
        <v>68</v>
      </c>
      <c r="E24" s="75">
        <v>1</v>
      </c>
      <c r="F24" s="63"/>
      <c r="G24" s="63"/>
      <c r="H24" s="64"/>
      <c r="I24" s="65"/>
      <c r="J24" s="66"/>
      <c r="K24" s="67">
        <f t="shared" si="1"/>
        <v>0</v>
      </c>
      <c r="L24" s="68">
        <f t="shared" si="2"/>
        <v>0</v>
      </c>
      <c r="M24" s="69">
        <f t="shared" si="3"/>
        <v>0</v>
      </c>
      <c r="N24" s="69">
        <f t="shared" si="4"/>
        <v>0</v>
      </c>
      <c r="O24" s="69">
        <f t="shared" si="5"/>
        <v>0</v>
      </c>
      <c r="P24" s="70">
        <f t="shared" si="6"/>
        <v>0</v>
      </c>
      <c r="Q24" s="71"/>
    </row>
    <row r="25" spans="1:17" x14ac:dyDescent="0.3">
      <c r="A25" s="60">
        <v>8</v>
      </c>
      <c r="B25" s="72"/>
      <c r="C25" s="100" t="s">
        <v>70</v>
      </c>
      <c r="D25" s="74"/>
      <c r="E25" s="75"/>
      <c r="F25" s="63"/>
      <c r="G25" s="63"/>
      <c r="H25" s="64"/>
      <c r="I25" s="65"/>
      <c r="J25" s="66"/>
      <c r="K25" s="67">
        <f t="shared" si="1"/>
        <v>0</v>
      </c>
      <c r="L25" s="68">
        <f t="shared" si="2"/>
        <v>0</v>
      </c>
      <c r="M25" s="69">
        <f t="shared" si="3"/>
        <v>0</v>
      </c>
      <c r="N25" s="69">
        <f t="shared" si="4"/>
        <v>0</v>
      </c>
      <c r="O25" s="69">
        <f t="shared" si="5"/>
        <v>0</v>
      </c>
      <c r="P25" s="70">
        <f t="shared" si="6"/>
        <v>0</v>
      </c>
      <c r="Q25" s="71"/>
    </row>
    <row r="26" spans="1:17" ht="26.4" x14ac:dyDescent="0.3">
      <c r="A26" s="60">
        <v>9</v>
      </c>
      <c r="B26" s="72"/>
      <c r="C26" s="99" t="s">
        <v>71</v>
      </c>
      <c r="D26" s="74" t="s">
        <v>72</v>
      </c>
      <c r="E26" s="75">
        <v>2.7</v>
      </c>
      <c r="F26" s="63"/>
      <c r="G26" s="63"/>
      <c r="H26" s="64"/>
      <c r="I26" s="65"/>
      <c r="J26" s="66"/>
      <c r="K26" s="67">
        <f t="shared" si="1"/>
        <v>0</v>
      </c>
      <c r="L26" s="68">
        <f t="shared" si="2"/>
        <v>0</v>
      </c>
      <c r="M26" s="69">
        <f t="shared" si="3"/>
        <v>0</v>
      </c>
      <c r="N26" s="69">
        <f t="shared" si="4"/>
        <v>0</v>
      </c>
      <c r="O26" s="69">
        <f t="shared" si="5"/>
        <v>0</v>
      </c>
      <c r="P26" s="70">
        <f t="shared" si="6"/>
        <v>0</v>
      </c>
      <c r="Q26" s="71"/>
    </row>
    <row r="27" spans="1:17" ht="16.5" customHeight="1" x14ac:dyDescent="0.3">
      <c r="A27" s="60">
        <v>10</v>
      </c>
      <c r="B27" s="72"/>
      <c r="C27" s="99" t="s">
        <v>73</v>
      </c>
      <c r="D27" s="74" t="s">
        <v>72</v>
      </c>
      <c r="E27" s="75">
        <v>2.7</v>
      </c>
      <c r="F27" s="101"/>
      <c r="G27" s="63"/>
      <c r="H27" s="64"/>
      <c r="I27" s="65"/>
      <c r="J27" s="66"/>
      <c r="K27" s="67">
        <f t="shared" si="1"/>
        <v>0</v>
      </c>
      <c r="L27" s="68">
        <f t="shared" si="2"/>
        <v>0</v>
      </c>
      <c r="M27" s="69">
        <f t="shared" si="3"/>
        <v>0</v>
      </c>
      <c r="N27" s="69">
        <f t="shared" si="4"/>
        <v>0</v>
      </c>
      <c r="O27" s="69">
        <f t="shared" si="5"/>
        <v>0</v>
      </c>
      <c r="P27" s="70">
        <f t="shared" si="6"/>
        <v>0</v>
      </c>
      <c r="Q27" s="71"/>
    </row>
    <row r="28" spans="1:17" ht="18.75" customHeight="1" x14ac:dyDescent="0.3">
      <c r="A28" s="60">
        <v>11</v>
      </c>
      <c r="B28" s="72"/>
      <c r="C28" s="99" t="s">
        <v>74</v>
      </c>
      <c r="D28" s="74" t="s">
        <v>75</v>
      </c>
      <c r="E28" s="75">
        <v>0.8</v>
      </c>
      <c r="F28" s="101"/>
      <c r="G28" s="63"/>
      <c r="H28" s="64"/>
      <c r="I28" s="65"/>
      <c r="J28" s="66"/>
      <c r="K28" s="67">
        <f t="shared" si="1"/>
        <v>0</v>
      </c>
      <c r="L28" s="68">
        <f t="shared" si="2"/>
        <v>0</v>
      </c>
      <c r="M28" s="69">
        <f t="shared" si="3"/>
        <v>0</v>
      </c>
      <c r="N28" s="69">
        <f t="shared" si="4"/>
        <v>0</v>
      </c>
      <c r="O28" s="69">
        <f t="shared" si="5"/>
        <v>0</v>
      </c>
      <c r="P28" s="70">
        <f t="shared" si="6"/>
        <v>0</v>
      </c>
      <c r="Q28" s="71"/>
    </row>
    <row r="29" spans="1:17" ht="39.6" x14ac:dyDescent="0.3">
      <c r="A29" s="60">
        <v>12</v>
      </c>
      <c r="B29" s="72"/>
      <c r="C29" s="99" t="s">
        <v>76</v>
      </c>
      <c r="D29" s="74" t="s">
        <v>72</v>
      </c>
      <c r="E29" s="75">
        <v>2.7</v>
      </c>
      <c r="F29" s="101"/>
      <c r="G29" s="63"/>
      <c r="H29" s="64"/>
      <c r="I29" s="65"/>
      <c r="J29" s="66"/>
      <c r="K29" s="67">
        <f t="shared" si="1"/>
        <v>0</v>
      </c>
      <c r="L29" s="68">
        <f t="shared" si="2"/>
        <v>0</v>
      </c>
      <c r="M29" s="69">
        <f t="shared" si="3"/>
        <v>0</v>
      </c>
      <c r="N29" s="69">
        <f t="shared" si="4"/>
        <v>0</v>
      </c>
      <c r="O29" s="69">
        <f t="shared" si="5"/>
        <v>0</v>
      </c>
      <c r="P29" s="70">
        <f t="shared" si="6"/>
        <v>0</v>
      </c>
      <c r="Q29" s="71"/>
    </row>
    <row r="30" spans="1:17" x14ac:dyDescent="0.3">
      <c r="A30" s="60">
        <v>13</v>
      </c>
      <c r="B30" s="72"/>
      <c r="C30" s="99" t="s">
        <v>77</v>
      </c>
      <c r="D30" s="74" t="s">
        <v>72</v>
      </c>
      <c r="E30" s="75">
        <v>2.7</v>
      </c>
      <c r="F30" s="101"/>
      <c r="G30" s="63"/>
      <c r="H30" s="64"/>
      <c r="I30" s="65"/>
      <c r="J30" s="66"/>
      <c r="K30" s="67">
        <f t="shared" si="1"/>
        <v>0</v>
      </c>
      <c r="L30" s="68">
        <f t="shared" si="2"/>
        <v>0</v>
      </c>
      <c r="M30" s="69">
        <f t="shared" si="3"/>
        <v>0</v>
      </c>
      <c r="N30" s="69">
        <f t="shared" si="4"/>
        <v>0</v>
      </c>
      <c r="O30" s="69">
        <f t="shared" si="5"/>
        <v>0</v>
      </c>
      <c r="P30" s="70">
        <f t="shared" si="6"/>
        <v>0</v>
      </c>
    </row>
    <row r="31" spans="1:17" ht="39.6" x14ac:dyDescent="0.3">
      <c r="A31" s="60">
        <v>14</v>
      </c>
      <c r="B31" s="72"/>
      <c r="C31" s="99" t="s">
        <v>78</v>
      </c>
      <c r="D31" s="74" t="s">
        <v>64</v>
      </c>
      <c r="E31" s="75">
        <v>1.5</v>
      </c>
      <c r="F31" s="101"/>
      <c r="G31" s="63"/>
      <c r="H31" s="64"/>
      <c r="I31" s="65"/>
      <c r="J31" s="66"/>
      <c r="K31" s="67">
        <f t="shared" si="1"/>
        <v>0</v>
      </c>
      <c r="L31" s="68">
        <f t="shared" si="2"/>
        <v>0</v>
      </c>
      <c r="M31" s="69">
        <f t="shared" si="3"/>
        <v>0</v>
      </c>
      <c r="N31" s="69">
        <f t="shared" si="4"/>
        <v>0</v>
      </c>
      <c r="O31" s="69">
        <f t="shared" si="5"/>
        <v>0</v>
      </c>
      <c r="P31" s="70">
        <f t="shared" si="6"/>
        <v>0</v>
      </c>
      <c r="Q31" s="71"/>
    </row>
    <row r="32" spans="1:17" x14ac:dyDescent="0.3">
      <c r="A32" s="60">
        <v>15</v>
      </c>
      <c r="B32" s="72"/>
      <c r="C32" s="99" t="s">
        <v>79</v>
      </c>
      <c r="D32" s="74" t="s">
        <v>75</v>
      </c>
      <c r="E32" s="75">
        <v>1</v>
      </c>
      <c r="F32" s="101"/>
      <c r="G32" s="63"/>
      <c r="H32" s="64"/>
      <c r="I32" s="65"/>
      <c r="J32" s="66"/>
      <c r="K32" s="67">
        <f t="shared" si="1"/>
        <v>0</v>
      </c>
      <c r="L32" s="68">
        <f t="shared" si="2"/>
        <v>0</v>
      </c>
      <c r="M32" s="69">
        <f t="shared" si="3"/>
        <v>0</v>
      </c>
      <c r="N32" s="69">
        <f t="shared" si="4"/>
        <v>0</v>
      </c>
      <c r="O32" s="69">
        <f t="shared" si="5"/>
        <v>0</v>
      </c>
      <c r="P32" s="70">
        <f t="shared" si="6"/>
        <v>0</v>
      </c>
      <c r="Q32" s="71"/>
    </row>
    <row r="33" spans="1:16" ht="14.4" thickBot="1" x14ac:dyDescent="0.35">
      <c r="A33" s="121"/>
      <c r="B33" s="102"/>
      <c r="C33" s="103"/>
      <c r="D33" s="103"/>
      <c r="E33" s="103"/>
      <c r="F33" s="104"/>
      <c r="G33" s="105"/>
      <c r="H33" s="106"/>
      <c r="I33" s="107"/>
      <c r="J33" s="108"/>
      <c r="K33" s="109">
        <f t="shared" si="1"/>
        <v>0</v>
      </c>
      <c r="L33" s="110">
        <f t="shared" si="2"/>
        <v>0</v>
      </c>
      <c r="M33" s="106">
        <f t="shared" si="3"/>
        <v>0</v>
      </c>
      <c r="N33" s="106">
        <f t="shared" si="4"/>
        <v>0</v>
      </c>
      <c r="O33" s="106">
        <f t="shared" si="5"/>
        <v>0</v>
      </c>
      <c r="P33" s="122">
        <f t="shared" si="6"/>
        <v>0</v>
      </c>
    </row>
    <row r="34" spans="1:16" ht="21.75" customHeight="1" thickBot="1" x14ac:dyDescent="0.35">
      <c r="A34" s="182" t="s">
        <v>80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4"/>
      <c r="L34" s="88">
        <f t="shared" ref="L34:O34" si="7">ROUND(SUM(L18:L33),2)</f>
        <v>0</v>
      </c>
      <c r="M34" s="88">
        <f t="shared" si="7"/>
        <v>0</v>
      </c>
      <c r="N34" s="88">
        <f t="shared" si="7"/>
        <v>0</v>
      </c>
      <c r="O34" s="88">
        <f t="shared" si="7"/>
        <v>0</v>
      </c>
      <c r="P34" s="89">
        <f>ROUND(SUM(P18:P33),2)</f>
        <v>0</v>
      </c>
    </row>
    <row r="35" spans="1:16" x14ac:dyDescent="0.3">
      <c r="B35" s="90"/>
      <c r="C35" s="91"/>
      <c r="E35" s="11"/>
      <c r="F35" s="11"/>
      <c r="G35" s="11"/>
      <c r="H35" s="92"/>
      <c r="I35" s="92"/>
      <c r="J35" s="92"/>
      <c r="K35" s="92"/>
      <c r="L35" s="92"/>
      <c r="M35" s="93"/>
      <c r="N35" s="93"/>
      <c r="O35" s="93"/>
      <c r="P35" s="94"/>
    </row>
    <row r="37" spans="1:16" x14ac:dyDescent="0.3">
      <c r="B37" s="90"/>
      <c r="C37" s="91"/>
      <c r="E37" s="11"/>
      <c r="F37" s="11"/>
      <c r="G37" s="11"/>
      <c r="H37" s="92"/>
      <c r="I37" s="92"/>
      <c r="J37" s="92"/>
      <c r="K37" s="92"/>
      <c r="L37" s="92"/>
      <c r="M37" s="93"/>
      <c r="N37" s="93"/>
      <c r="O37" s="93"/>
      <c r="P37" s="94"/>
    </row>
    <row r="38" spans="1:16" x14ac:dyDescent="0.25">
      <c r="B38" s="90"/>
      <c r="C38" s="95" t="s">
        <v>21</v>
      </c>
      <c r="D38" s="3"/>
      <c r="E38" s="36"/>
      <c r="F38" s="31"/>
      <c r="G38" s="11"/>
    </row>
    <row r="39" spans="1:16" x14ac:dyDescent="0.3">
      <c r="B39" s="90"/>
      <c r="C39" s="96" t="s">
        <v>22</v>
      </c>
      <c r="D39" s="96"/>
      <c r="E39" s="36"/>
      <c r="F39" s="31"/>
      <c r="G39" s="11"/>
    </row>
    <row r="40" spans="1:16" x14ac:dyDescent="0.25">
      <c r="B40" s="90"/>
      <c r="C40" s="95"/>
      <c r="D40" s="96"/>
      <c r="E40" s="36"/>
      <c r="F40" s="31"/>
      <c r="G40" s="11"/>
    </row>
    <row r="41" spans="1:16" x14ac:dyDescent="0.3">
      <c r="B41" s="90"/>
      <c r="C41" s="97" t="s">
        <v>23</v>
      </c>
      <c r="D41" s="3"/>
      <c r="E41" s="36"/>
      <c r="F41" s="32"/>
      <c r="G41" s="11"/>
      <c r="P41" s="98"/>
    </row>
  </sheetData>
  <mergeCells count="9">
    <mergeCell ref="G3:K3"/>
    <mergeCell ref="A34:K34"/>
    <mergeCell ref="L15:P15"/>
    <mergeCell ref="A15:A16"/>
    <mergeCell ref="B15:B16"/>
    <mergeCell ref="C15:C16"/>
    <mergeCell ref="D15:D16"/>
    <mergeCell ref="E15:E16"/>
    <mergeCell ref="F15:K15"/>
  </mergeCells>
  <phoneticPr fontId="4" type="noConversion"/>
  <pageMargins left="0.51181102362204722" right="0.11811023622047245" top="0.74803149606299213" bottom="0.62" header="0.31496062992125984" footer="0.24"/>
  <pageSetup paperSize="9" scale="76" orientation="landscape" horizontalDpi="0" verticalDpi="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Q27"/>
  <sheetViews>
    <sheetView tabSelected="1" zoomScale="80" zoomScaleNormal="80" workbookViewId="0">
      <selection activeCell="C17" sqref="C17"/>
    </sheetView>
  </sheetViews>
  <sheetFormatPr defaultColWidth="8.6640625" defaultRowHeight="13.8" x14ac:dyDescent="0.3"/>
  <cols>
    <col min="1" max="1" width="6" style="3" customWidth="1"/>
    <col min="2" max="2" width="5.6640625" style="10" hidden="1" customWidth="1"/>
    <col min="3" max="3" width="44.44140625" style="3" customWidth="1"/>
    <col min="4" max="4" width="6.44140625" style="38" customWidth="1"/>
    <col min="5" max="5" width="9.5546875" style="3" customWidth="1"/>
    <col min="6" max="6" width="10" style="3" customWidth="1"/>
    <col min="7" max="8" width="9.6640625" style="3" customWidth="1"/>
    <col min="9" max="9" width="11.6640625" style="3" customWidth="1"/>
    <col min="10" max="14" width="9.6640625" style="3" customWidth="1"/>
    <col min="15" max="15" width="12.44140625" style="3" customWidth="1"/>
    <col min="16" max="16" width="9.6640625" style="3" customWidth="1"/>
    <col min="17" max="17" width="8.6640625" style="3"/>
    <col min="18" max="19" width="9" style="3" bestFit="1" customWidth="1"/>
    <col min="20" max="16384" width="8.6640625" style="3"/>
  </cols>
  <sheetData>
    <row r="2" spans="1:17" ht="15.6" x14ac:dyDescent="0.3">
      <c r="H2" s="39" t="s">
        <v>81</v>
      </c>
    </row>
    <row r="3" spans="1:17" ht="16.350000000000001" customHeight="1" x14ac:dyDescent="0.3">
      <c r="E3" s="10"/>
      <c r="G3" s="181" t="s">
        <v>36</v>
      </c>
      <c r="H3" s="181"/>
      <c r="I3" s="181"/>
      <c r="J3" s="181"/>
      <c r="K3" s="181"/>
    </row>
    <row r="4" spans="1:17" x14ac:dyDescent="0.3">
      <c r="C4" s="3" t="str">
        <f>Būvn_Koptāme!B12</f>
        <v>Objekts nosaukums: Pacēlāja uzstādīšana Zaubes Kultūras namā</v>
      </c>
      <c r="H4" s="3" t="s">
        <v>44</v>
      </c>
    </row>
    <row r="5" spans="1:17" hidden="1" x14ac:dyDescent="0.3">
      <c r="C5" s="3" t="str">
        <f>Būvn_Koptāme!B13</f>
        <v xml:space="preserve">Būves nosaukums: </v>
      </c>
    </row>
    <row r="6" spans="1:17" x14ac:dyDescent="0.3">
      <c r="B6" s="40"/>
      <c r="C6" s="3" t="str">
        <f>Būvn_Koptāme!B14</f>
        <v>Objekta adrese: "Kalna Bērzaines", Zaube, Zaubes pagasts, Cēsu novads</v>
      </c>
      <c r="D6" s="41"/>
      <c r="E6" s="42"/>
      <c r="F6" s="43"/>
      <c r="G6" s="43"/>
      <c r="H6" s="43"/>
      <c r="I6" s="43"/>
      <c r="J6" s="43"/>
      <c r="K6" s="43"/>
      <c r="L6" s="43"/>
      <c r="M6" s="43"/>
      <c r="N6" s="44"/>
      <c r="O6" s="45"/>
      <c r="P6" s="43"/>
    </row>
    <row r="7" spans="1:17" x14ac:dyDescent="0.3">
      <c r="B7" s="40"/>
      <c r="C7" s="3" t="str">
        <f>Būvn_Koptāme!B15</f>
        <v>Pasūtītājs: Cēsu novada pašvaldība</v>
      </c>
      <c r="D7" s="41"/>
      <c r="E7" s="42"/>
      <c r="F7" s="43"/>
      <c r="G7" s="43"/>
      <c r="H7" s="43"/>
      <c r="I7" s="43"/>
      <c r="J7" s="43"/>
      <c r="K7" s="43"/>
      <c r="L7" s="43"/>
      <c r="M7" s="43"/>
      <c r="N7" s="44"/>
      <c r="O7" s="45"/>
      <c r="P7" s="43"/>
    </row>
    <row r="8" spans="1:17" x14ac:dyDescent="0.3">
      <c r="B8" s="40"/>
      <c r="E8" s="9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</row>
    <row r="9" spans="1:17" x14ac:dyDescent="0.3">
      <c r="E9" s="11"/>
      <c r="F9" s="11"/>
      <c r="G9" s="11"/>
      <c r="M9" s="3" t="s">
        <v>45</v>
      </c>
      <c r="O9" s="46">
        <f>P19</f>
        <v>0</v>
      </c>
    </row>
    <row r="10" spans="1:17" x14ac:dyDescent="0.3">
      <c r="C10" s="47" t="s">
        <v>46</v>
      </c>
      <c r="E10" s="11"/>
      <c r="F10" s="11"/>
      <c r="G10" s="11"/>
      <c r="O10" s="46"/>
    </row>
    <row r="11" spans="1:17" x14ac:dyDescent="0.3">
      <c r="C11" s="47"/>
      <c r="E11" s="11"/>
      <c r="F11" s="11"/>
      <c r="G11" s="11"/>
      <c r="L11" s="3" t="str">
        <f>Būvn_Koptāme!B17</f>
        <v>Tāme sastādīta__________</v>
      </c>
      <c r="O11" s="46"/>
    </row>
    <row r="12" spans="1:17" ht="7.5" customHeight="1" thickBot="1" x14ac:dyDescent="0.35">
      <c r="E12" s="11"/>
      <c r="F12" s="11"/>
      <c r="G12" s="11"/>
      <c r="P12" s="48"/>
    </row>
    <row r="13" spans="1:17" s="49" customFormat="1" ht="12.75" customHeight="1" x14ac:dyDescent="0.3">
      <c r="A13" s="188" t="s">
        <v>12</v>
      </c>
      <c r="B13" s="190" t="s">
        <v>47</v>
      </c>
      <c r="C13" s="192" t="s">
        <v>48</v>
      </c>
      <c r="D13" s="194" t="s">
        <v>49</v>
      </c>
      <c r="E13" s="196" t="s">
        <v>50</v>
      </c>
      <c r="F13" s="186" t="s">
        <v>51</v>
      </c>
      <c r="G13" s="186"/>
      <c r="H13" s="186"/>
      <c r="I13" s="186"/>
      <c r="J13" s="186"/>
      <c r="K13" s="198"/>
      <c r="L13" s="185" t="s">
        <v>52</v>
      </c>
      <c r="M13" s="186"/>
      <c r="N13" s="186"/>
      <c r="O13" s="186"/>
      <c r="P13" s="187"/>
    </row>
    <row r="14" spans="1:17" s="49" customFormat="1" ht="77.400000000000006" thickBot="1" x14ac:dyDescent="0.35">
      <c r="A14" s="189"/>
      <c r="B14" s="191"/>
      <c r="C14" s="193"/>
      <c r="D14" s="195"/>
      <c r="E14" s="197"/>
      <c r="F14" s="50" t="s">
        <v>53</v>
      </c>
      <c r="G14" s="50" t="s">
        <v>54</v>
      </c>
      <c r="H14" s="50" t="s">
        <v>55</v>
      </c>
      <c r="I14" s="50" t="s">
        <v>56</v>
      </c>
      <c r="J14" s="50" t="s">
        <v>57</v>
      </c>
      <c r="K14" s="51" t="s">
        <v>58</v>
      </c>
      <c r="L14" s="52" t="s">
        <v>31</v>
      </c>
      <c r="M14" s="50" t="s">
        <v>55</v>
      </c>
      <c r="N14" s="50" t="s">
        <v>56</v>
      </c>
      <c r="O14" s="50" t="s">
        <v>57</v>
      </c>
      <c r="P14" s="53" t="s">
        <v>59</v>
      </c>
    </row>
    <row r="15" spans="1:17" s="59" customFormat="1" thickBot="1" x14ac:dyDescent="0.35">
      <c r="A15" s="54">
        <v>1</v>
      </c>
      <c r="B15" s="55">
        <v>2</v>
      </c>
      <c r="C15" s="56">
        <v>2</v>
      </c>
      <c r="D15" s="56">
        <v>3</v>
      </c>
      <c r="E15" s="56">
        <v>4</v>
      </c>
      <c r="F15" s="56">
        <v>5</v>
      </c>
      <c r="G15" s="56">
        <v>6</v>
      </c>
      <c r="H15" s="56">
        <v>7</v>
      </c>
      <c r="I15" s="56">
        <v>8</v>
      </c>
      <c r="J15" s="56">
        <v>9</v>
      </c>
      <c r="K15" s="57">
        <v>10</v>
      </c>
      <c r="L15" s="54">
        <v>11</v>
      </c>
      <c r="M15" s="56">
        <v>12</v>
      </c>
      <c r="N15" s="56">
        <v>13</v>
      </c>
      <c r="O15" s="56">
        <v>14</v>
      </c>
      <c r="P15" s="58">
        <v>15</v>
      </c>
    </row>
    <row r="16" spans="1:17" x14ac:dyDescent="0.3">
      <c r="A16" s="60">
        <v>1</v>
      </c>
      <c r="B16" s="61"/>
      <c r="C16" s="62" t="s">
        <v>82</v>
      </c>
      <c r="D16" s="63"/>
      <c r="E16" s="63"/>
      <c r="F16" s="63"/>
      <c r="G16" s="63"/>
      <c r="H16" s="64"/>
      <c r="I16" s="65"/>
      <c r="J16" s="66"/>
      <c r="K16" s="67"/>
      <c r="L16" s="68"/>
      <c r="M16" s="69"/>
      <c r="N16" s="69"/>
      <c r="O16" s="69"/>
      <c r="P16" s="70"/>
      <c r="Q16" s="71"/>
    </row>
    <row r="17" spans="1:17" ht="15.6" x14ac:dyDescent="0.3">
      <c r="A17" s="60">
        <v>2</v>
      </c>
      <c r="B17" s="72"/>
      <c r="C17" s="73" t="s">
        <v>83</v>
      </c>
      <c r="D17" s="74" t="s">
        <v>68</v>
      </c>
      <c r="E17" s="75">
        <v>1</v>
      </c>
      <c r="F17" s="63"/>
      <c r="G17" s="63"/>
      <c r="H17" s="64">
        <f>ROUND(F17*G17,2)</f>
        <v>0</v>
      </c>
      <c r="I17" s="65"/>
      <c r="J17" s="66"/>
      <c r="K17" s="67">
        <f>ROUND(SUM(H17:J17),2)</f>
        <v>0</v>
      </c>
      <c r="L17" s="68">
        <f>ROUND(E17*F17,2)</f>
        <v>0</v>
      </c>
      <c r="M17" s="69">
        <f>ROUND(E17*H17,2)</f>
        <v>0</v>
      </c>
      <c r="N17" s="69">
        <f>ROUND(E17*I17,2)</f>
        <v>0</v>
      </c>
      <c r="O17" s="69">
        <f>ROUND(E17*J17,2)</f>
        <v>0</v>
      </c>
      <c r="P17" s="70">
        <f>ROUND(SUM(M17:O17),2)</f>
        <v>0</v>
      </c>
      <c r="Q17" s="76"/>
    </row>
    <row r="18" spans="1:17" ht="14.4" thickBot="1" x14ac:dyDescent="0.35">
      <c r="A18" s="77"/>
      <c r="B18" s="78"/>
      <c r="C18" s="79"/>
      <c r="D18" s="79"/>
      <c r="E18" s="79"/>
      <c r="F18" s="80"/>
      <c r="G18" s="81"/>
      <c r="H18" s="82">
        <f>ROUND(F18*G18,2)</f>
        <v>0</v>
      </c>
      <c r="I18" s="83"/>
      <c r="J18" s="84"/>
      <c r="K18" s="85">
        <f>ROUND(SUM(H18:J18),2)</f>
        <v>0</v>
      </c>
      <c r="L18" s="86">
        <f>ROUND(E18*F18,2)</f>
        <v>0</v>
      </c>
      <c r="M18" s="82">
        <f>ROUND(E18*H18,2)</f>
        <v>0</v>
      </c>
      <c r="N18" s="82">
        <f>ROUND(E18*I18,2)</f>
        <v>0</v>
      </c>
      <c r="O18" s="82">
        <f>ROUND(E18*J18,2)</f>
        <v>0</v>
      </c>
      <c r="P18" s="87">
        <f>ROUND(SUM(M18:O18),2)</f>
        <v>0</v>
      </c>
    </row>
    <row r="19" spans="1:17" ht="21.75" customHeight="1" thickBot="1" x14ac:dyDescent="0.35">
      <c r="A19" s="182" t="s">
        <v>84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4"/>
      <c r="L19" s="88">
        <f>ROUND(SUM(L16:L18),2)</f>
        <v>0</v>
      </c>
      <c r="M19" s="88">
        <f>ROUND(SUM(M16:M18),2)</f>
        <v>0</v>
      </c>
      <c r="N19" s="88">
        <f>ROUND(SUM(N16:N18),2)</f>
        <v>0</v>
      </c>
      <c r="O19" s="88">
        <f>ROUND(SUM(O16:O18),2)</f>
        <v>0</v>
      </c>
      <c r="P19" s="89">
        <f>ROUND(SUM(P16:P18),2)</f>
        <v>0</v>
      </c>
    </row>
    <row r="20" spans="1:17" x14ac:dyDescent="0.3">
      <c r="B20" s="90"/>
      <c r="C20" s="91"/>
      <c r="E20" s="11"/>
      <c r="F20" s="11"/>
      <c r="G20" s="11"/>
      <c r="H20" s="92"/>
      <c r="I20" s="92"/>
      <c r="J20" s="92"/>
      <c r="K20" s="92"/>
      <c r="L20" s="92"/>
      <c r="M20" s="93"/>
      <c r="N20" s="93"/>
      <c r="O20" s="93"/>
      <c r="P20" s="94"/>
    </row>
    <row r="22" spans="1:17" x14ac:dyDescent="0.3">
      <c r="B22" s="90"/>
      <c r="C22" s="91"/>
      <c r="E22" s="11"/>
      <c r="F22" s="11"/>
      <c r="G22" s="11"/>
      <c r="H22" s="92"/>
      <c r="I22" s="92"/>
      <c r="J22" s="92"/>
      <c r="K22" s="92"/>
      <c r="L22" s="92"/>
      <c r="M22" s="93"/>
      <c r="N22" s="93"/>
      <c r="O22" s="93"/>
      <c r="P22" s="94"/>
    </row>
    <row r="23" spans="1:17" x14ac:dyDescent="0.25">
      <c r="B23" s="90"/>
      <c r="C23" s="95" t="s">
        <v>21</v>
      </c>
      <c r="D23" s="3"/>
      <c r="E23" s="36"/>
      <c r="F23" s="31"/>
      <c r="G23" s="11"/>
    </row>
    <row r="24" spans="1:17" x14ac:dyDescent="0.3">
      <c r="B24" s="90"/>
      <c r="C24" s="96" t="s">
        <v>22</v>
      </c>
      <c r="D24" s="96"/>
      <c r="E24" s="36"/>
      <c r="F24" s="31"/>
      <c r="G24" s="11"/>
    </row>
    <row r="25" spans="1:17" x14ac:dyDescent="0.25">
      <c r="B25" s="90"/>
      <c r="C25" s="95"/>
      <c r="D25" s="96"/>
      <c r="E25" s="36"/>
      <c r="F25" s="31"/>
      <c r="G25" s="11"/>
    </row>
    <row r="26" spans="1:17" x14ac:dyDescent="0.3">
      <c r="B26" s="90"/>
      <c r="C26" s="97" t="s">
        <v>23</v>
      </c>
      <c r="D26" s="3"/>
      <c r="E26" s="36"/>
      <c r="F26" s="32"/>
      <c r="G26" s="11"/>
      <c r="P26" s="98"/>
    </row>
    <row r="27" spans="1:17" x14ac:dyDescent="0.3">
      <c r="B27" s="90"/>
      <c r="C27" s="33"/>
      <c r="D27" s="96"/>
      <c r="E27" s="35"/>
      <c r="F27" s="36"/>
    </row>
  </sheetData>
  <mergeCells count="9">
    <mergeCell ref="G3:K3"/>
    <mergeCell ref="A19:K19"/>
    <mergeCell ref="E13:E14"/>
    <mergeCell ref="F13:K13"/>
    <mergeCell ref="L13:P13"/>
    <mergeCell ref="A13:A14"/>
    <mergeCell ref="B13:B14"/>
    <mergeCell ref="C13:C14"/>
    <mergeCell ref="D13:D14"/>
  </mergeCells>
  <phoneticPr fontId="4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1</vt:i4>
      </vt:variant>
    </vt:vector>
  </HeadingPairs>
  <TitlesOfParts>
    <vt:vector size="5" baseType="lpstr">
      <vt:lpstr>Būvn_Koptāme</vt:lpstr>
      <vt:lpstr>Kopsavilkums</vt:lpstr>
      <vt:lpstr>1-būvdarbi</vt:lpstr>
      <vt:lpstr>2-pacēlājs</vt:lpstr>
      <vt:lpstr>Būvn_Koptāme!Drukas_apgabals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Salvis Krūmiņš</dc:creator>
  <cp:keywords/>
  <dc:description/>
  <cp:lastModifiedBy>Mārīte Bērziņa</cp:lastModifiedBy>
  <cp:revision/>
  <dcterms:created xsi:type="dcterms:W3CDTF">2025-06-10T12:25:02Z</dcterms:created>
  <dcterms:modified xsi:type="dcterms:W3CDTF">2026-07-09T06:03:28Z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  <property fmtid="{D5CDD505-2E9C-101B-9397-08002B2CF9AE}" pid="3" name="TaxCatchAll">
    <vt:lpwstr/>
  </property>
  <property fmtid="{D5CDD505-2E9C-101B-9397-08002B2CF9AE}" pid="4" name="lcf76f155ced4ddcb4097134ff3c332f">
    <vt:lpwstr/>
  </property>
</Properties>
</file>