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onp-ad1\Iepirkumi\2026\ONP\Mazie iepirkumi\ONP_2026_39_KASTANIS_VEJTVERIS\NOLIKUMS\"/>
    </mc:Choice>
  </mc:AlternateContent>
  <xr:revisionPtr revIDLastSave="0" documentId="13_ncr:1_{031007C8-B64D-49C0-8374-90963688D88C}" xr6:coauthVersionLast="47" xr6:coauthVersionMax="47" xr10:uidLastSave="{00000000-0000-0000-0000-000000000000}"/>
  <bookViews>
    <workbookView xWindow="-120" yWindow="-120" windowWidth="29040" windowHeight="17640" activeTab="1" xr2:uid="{00000000-000D-0000-FFFF-FFFF00000000}"/>
  </bookViews>
  <sheets>
    <sheet name="pask" sheetId="5" r:id="rId1"/>
    <sheet name="Lok1" sheetId="10"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4" i="10" l="1"/>
  <c r="P44" i="10"/>
  <c r="O44" i="10"/>
  <c r="N44" i="10"/>
  <c r="M44" i="10"/>
  <c r="E24" i="10" l="1"/>
  <c r="E21" i="10"/>
  <c r="A2" i="5" l="1"/>
  <c r="A3" i="5"/>
  <c r="A1" i="5"/>
  <c r="N8" i="10" l="1"/>
</calcChain>
</file>

<file path=xl/sharedStrings.xml><?xml version="1.0" encoding="utf-8"?>
<sst xmlns="http://schemas.openxmlformats.org/spreadsheetml/2006/main" count="117" uniqueCount="90">
  <si>
    <t>Tāmes izmaksas</t>
  </si>
  <si>
    <t> Nr.</t>
  </si>
  <si>
    <t> Kods</t>
  </si>
  <si>
    <t> Mērvie-nība</t>
  </si>
  <si>
    <t> Dau-dzums</t>
  </si>
  <si>
    <t> Vienības izmaksas</t>
  </si>
  <si>
    <t> Kopā uz visu apjomu</t>
  </si>
  <si>
    <t>p.k.</t>
  </si>
  <si>
    <t>Būvdarbu nosaukums</t>
  </si>
  <si>
    <t> laika norma (c/h)</t>
  </si>
  <si>
    <t> darba samaksas likme (Eur/h)</t>
  </si>
  <si>
    <t xml:space="preserve"> darba alga </t>
  </si>
  <si>
    <t>būvizstrādājumi</t>
  </si>
  <si>
    <t xml:space="preserve"> kopā </t>
  </si>
  <si>
    <t>summa</t>
  </si>
  <si>
    <t>  </t>
  </si>
  <si>
    <t>(paraksts un tā atšifrējums, datums)</t>
  </si>
  <si>
    <t>Sertifikāta Nr.</t>
  </si>
  <si>
    <t>Sastādīja</t>
  </si>
  <si>
    <t>Pārbaudīja</t>
  </si>
  <si>
    <t xml:space="preserve">Virsizdevumi </t>
  </si>
  <si>
    <t>T.sk.darba aizsardzība</t>
  </si>
  <si>
    <t xml:space="preserve">Peļņa </t>
  </si>
  <si>
    <t>Pavisam kopā</t>
  </si>
  <si>
    <t>Paskaidrojuma raksts</t>
  </si>
  <si>
    <t>     Būvdarbu apraksti veidoti un darbu apjomi aprēķināti pamatojoties uz būvprojekta rasējumiem, ņemot vērā skaidrojošā rakstā un piezīmēs doto darbu veikšanas raksturojumu, būvdarbu veikšanas tehnoloģiju un  pamatojoties uz materiālu specifikācijām. </t>
  </si>
  <si>
    <t>    Veicamo darbu sastāvā ietverti arī atsevišķi neuzrādītie palīgdarbi, bez kuriem nebūtu iespējama tehnoloģiski pareiza un spēkā esošiem normatīviem atbilstoša būvdarbu veikšana pilnā apjomā. </t>
  </si>
  <si>
    <t>    Darbu un materiālu apjomi jāskata saistībā ar būvprojekta dokumentāciju.</t>
  </si>
  <si>
    <t>    Apjomiem, kuriem uzrādīta tilpuma mērvienība, tilpums ir materiāliem blīvā veidā.</t>
  </si>
  <si>
    <t>    Materiālu komplektācija jāveic atbilstoši būvprojektam, ražotājfirmu un LV normatīvo aktu nosacījumiem.</t>
  </si>
  <si>
    <t>     Aprēķinot tāmē ar būvdarbu izpildi saistīto būvizstrādājumu iegādes izmaksas, tajās jāieskaita  transporta izmaksas to nogādei līdz būvobjektam, sagādes izmaksas, būvizstrādājumu tirgus cenas, iepakojuma izmaksas (tai skaitā tā utilizēšanas izmaksas vai atpakaļnodošanas ieņēmumus), kā arī būvražošanas procesa zudumus un normēto izlietojumu;</t>
  </si>
  <si>
    <t>    Tāmes virsizdevumos  tiek iekļautas  papildu izmaksas, kuras saistītas ar būvlaukuma iekārtošanu, uzturēšanu, būvdarbu organizēšanu, vadīšanu, darba aizsardzību un apdrošināšanu, citas ar būvdarbu realizāciju saistītas izmaksas.</t>
  </si>
  <si>
    <t>Sastādīja:</t>
  </si>
  <si>
    <t>Pievienotās vērtības nodoklis</t>
  </si>
  <si>
    <t>KOPĀ</t>
  </si>
  <si>
    <t>Tiešās izmaksas kopā, t. sk. darba devēja sociālais nodoklis (23,59%)</t>
  </si>
  <si>
    <t>Iekšēja elektroapgāde</t>
  </si>
  <si>
    <t>Kabelis XPJ-HF 3x1.5</t>
  </si>
  <si>
    <t>Aizsargcaurule d-25</t>
  </si>
  <si>
    <t>Izejas virziena rādītājs ar LED spuldzēm uz 2W, IP65, evakuācijas, Glamox E20 ar norādi IZEJA, vai līdzvērtīgs</t>
  </si>
  <si>
    <t>Izejas virziena rādītājs ar LED spuldzēm uz 2W, IP65, evakuācijas, Glamox E20 ar norādi VIRZIENS UZ IZEJU vai līdzvērtīgs</t>
  </si>
  <si>
    <t>Savienojuma kārba</t>
  </si>
  <si>
    <t>Palīgmateriāli kabeļu stiprināšanai un  apgaismojuma montāžai</t>
  </si>
  <si>
    <t>Izpilddokumentācijas sagatavošana</t>
  </si>
  <si>
    <t>m</t>
  </si>
  <si>
    <t>gb</t>
  </si>
  <si>
    <t>kpl</t>
  </si>
  <si>
    <t>Lokālā tāme Nr.1</t>
  </si>
  <si>
    <t>Objekta adrese: Zeiferta iela 6B, Olaine, Olaines novads.</t>
  </si>
  <si>
    <t>Tāme sastādīta 2026.gada tirgus cenās pamatojoties uz GP, AR, BK rasējumiem</t>
  </si>
  <si>
    <t>Būvdarbi</t>
  </si>
  <si>
    <t xml:space="preserve">Objekta nosaukums: Dienas aprūpes centrs un   sociālās rehabilitācijas pakalpojumu centrs "Kastanis"vējtvera izbūve </t>
  </si>
  <si>
    <t>m2</t>
  </si>
  <si>
    <t>Fasādes ailas sānu daļas apšuvuma saudzīga demontāža, saglabājot apdares materiālu</t>
  </si>
  <si>
    <t>Griestu ( rīģeļa ) apšuvuma saudzīga demontāža, saglabājot apdares materiālu</t>
  </si>
  <si>
    <t>m3</t>
  </si>
  <si>
    <t xml:space="preserve">Piebērt grunti pie pamata, to pa kārtām blietējot </t>
  </si>
  <si>
    <t>Izbūvēt blietētu šķembu pamatojumu fr.20/40</t>
  </si>
  <si>
    <t>Stiegrot pamatu - stiegras B500B d10,12mm</t>
  </si>
  <si>
    <t>kg</t>
  </si>
  <si>
    <t xml:space="preserve">lentveida pamata vertikālā un horizontālā krāsojamā hidroizolācija </t>
  </si>
  <si>
    <t>Lentveida pamata siltumizolācija ar ekstrudēto putupolistirolu b=100mm, h=400mm</t>
  </si>
  <si>
    <t xml:space="preserve">Betonēt lentveida pamatu P1 - betons C25/30 ar veidņu montāžu, demontāžu, izbūvējot deformācijas šuves pie esošā pamata ( 2 vietas) </t>
  </si>
  <si>
    <t>Montēt Stiklotas alumīnija konstrukcijas ar rūdīta stikla paketi. NCS 5502 B</t>
  </si>
  <si>
    <t>Stikla konstrukcijas un durvju marķēšana ar necaurspīdīgu marķējumu</t>
  </si>
  <si>
    <t>Gaismekļu demontāža, saglabāšana, atpakaļmontāža</t>
  </si>
  <si>
    <t>Tāmju dokumentācija sastādāta pamatojoties uz būvprojektu "Dienas aprūpes centrs un   sociālās rehabilitācijas pakalpojumu centrs "Kastanis"vējtvera izbūve ",  saskaņā ar LBN 501-17 ""Būvizmaksu noteikšanas kārtība""."</t>
  </si>
  <si>
    <t xml:space="preserve">Betona bruģakmens ieseguma demontāža, saglabājot bruģakmeni </t>
  </si>
  <si>
    <t>Atjaunot griestu ( rīģeļa ) apšuvumu, izmantojot saglabāto apdares materiālu</t>
  </si>
  <si>
    <t>Atjaunot fasādes ailas sānu daļas apšuvumu, izmantojot saglabāto apdares materiālu</t>
  </si>
  <si>
    <t>Tāme sastādīta  2026.gadā</t>
  </si>
  <si>
    <t>Izpildītājs:</t>
  </si>
  <si>
    <t>Tranšejas rakšana pamata izbūvei (ar rokām)</t>
  </si>
  <si>
    <t xml:space="preserve">Bruģa seguma atjaunošana ar pamatnes sagatavošanu , izmantojot esošo bruģakmeni </t>
  </si>
  <si>
    <t>Montēt Stiklotas alumīnija konstrukcijas ārdurvis ar aktīvo un pasīvo vērtni,  ar rūdīta stikla paketi 4.65m2, skatīt (AR-4 lapa). NCS 5502 B. Rokturis ar slīpēta tērauda apdari, slēdzene, iekšpusē papildus rokturis durvju platumā, mehāniskais pašaizvēršnās mehānisms. Ventilācijas restes. Ailas apdare no abām pusēm</t>
  </si>
  <si>
    <t>Piezīmes</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</si>
  <si>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</si>
  <si>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to veikšana pilnā apmērā.</t>
  </si>
  <si>
    <t xml:space="preserve">2. Darbu apjomos nav iekļauta materiālu rezerve </t>
  </si>
  <si>
    <t>3.  Iespējams izmantot ekvivalentas kvalitātes citu ražotāju izstrādājumus.</t>
  </si>
  <si>
    <t>DAŽĀDI DARBI</t>
  </si>
  <si>
    <t>Vējtvera izbūve</t>
  </si>
  <si>
    <t>Objekta norobežošana</t>
  </si>
  <si>
    <t>WC noma uz būvniecības laiku</t>
  </si>
  <si>
    <t xml:space="preserve"> mehānismi </t>
  </si>
  <si>
    <t> darbietilpība (c/h)</t>
  </si>
  <si>
    <t>Pēc tranšejas atrakšanas saņemt TET atzinumu par tet kabeļa faktisko izvietojumu(skatīt BIS piezīmi)</t>
  </si>
  <si>
    <t xml:space="preserve">Būvlaukuma uzkopšana </t>
  </si>
  <si>
    <t>obj.</t>
  </si>
  <si>
    <t>Alumīnija dekoratīvās noseglīstes ierīkošana no abām pusēm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</si>
</sst>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
    <numFmt numFmtId="165" formatCode="_-* #,##0.00\ _€_-;\-* #,##0.00\ _€_-;_-* \-??\ _€_-;_-@_-"/>
  </numFmts>
  <fonts count="28" x14ac:knownFonts="1">
    <font>
      <sz val="11"/>
      <color theme="1"/>
      <name val="Calibri"/>
      <family val="2"/>
      <charset val="186"/>
      <scheme val="minor"/>
    </font>
    <font>
      <sz val="10"/>
      <name val="Times New Roman"/>
      <family val="1"/>
      <charset val="186"/>
    </font>
    <font>
      <b/>
      <sz val="12"/>
      <color indexed="8"/>
      <name val="Times New Roman"/>
      <family val="1"/>
      <charset val="186"/>
    </font>
    <font>
      <sz val="10"/>
      <color indexed="8"/>
      <name val="Times New Roman"/>
      <family val="1"/>
      <charset val="186"/>
    </font>
    <font>
      <b/>
      <sz val="12"/>
      <name val="Times New Roman"/>
      <family val="1"/>
      <charset val="186"/>
    </font>
    <font>
      <b/>
      <sz val="12"/>
      <name val="Times New Roman"/>
      <family val="1"/>
      <charset val="1"/>
    </font>
    <font>
      <sz val="12"/>
      <color indexed="8"/>
      <name val="Times New Roman"/>
      <family val="1"/>
      <charset val="186"/>
    </font>
    <font>
      <b/>
      <sz val="10"/>
      <color indexed="8"/>
      <name val="Times New Roman"/>
      <family val="1"/>
      <charset val="186"/>
    </font>
    <font>
      <sz val="12"/>
      <name val="Times New Roman"/>
      <family val="1"/>
      <charset val="186"/>
    </font>
    <font>
      <b/>
      <sz val="9"/>
      <name val="Times New Roman"/>
      <family val="1"/>
      <charset val="186"/>
    </font>
    <font>
      <b/>
      <sz val="8"/>
      <name val="Times New Roman"/>
      <family val="1"/>
      <charset val="186"/>
    </font>
    <font>
      <sz val="10"/>
      <name val="Arial"/>
      <family val="2"/>
      <charset val="186"/>
    </font>
    <font>
      <b/>
      <sz val="10"/>
      <color indexed="63"/>
      <name val="Times New Roman"/>
      <family val="1"/>
      <charset val="1"/>
    </font>
    <font>
      <sz val="10"/>
      <color indexed="63"/>
      <name val="Times New Roman"/>
      <family val="1"/>
      <charset val="186"/>
    </font>
    <font>
      <sz val="8"/>
      <name val="Times New Roman"/>
      <family val="1"/>
      <charset val="186"/>
    </font>
    <font>
      <sz val="8"/>
      <color indexed="63"/>
      <name val="Times New Roman"/>
      <family val="1"/>
      <charset val="186"/>
    </font>
    <font>
      <b/>
      <sz val="10"/>
      <name val="Times New Roman"/>
      <family val="1"/>
      <charset val="186"/>
    </font>
    <font>
      <i/>
      <sz val="10"/>
      <name val="Times New Roman"/>
      <family val="1"/>
      <charset val="186"/>
    </font>
    <font>
      <sz val="11"/>
      <color indexed="8"/>
      <name val="Times New Roman"/>
      <family val="1"/>
      <charset val="186"/>
    </font>
    <font>
      <sz val="11"/>
      <color indexed="8"/>
      <name val="Times New Roman"/>
      <family val="1"/>
      <charset val="1"/>
    </font>
    <font>
      <b/>
      <sz val="12"/>
      <color rgb="FF000000"/>
      <name val="Times New Roman"/>
      <family val="1"/>
      <charset val="186"/>
    </font>
    <font>
      <b/>
      <sz val="11"/>
      <name val="Times New Roman"/>
      <family val="1"/>
    </font>
    <font>
      <sz val="11"/>
      <name val="Times New Roman"/>
      <family val="1"/>
    </font>
    <font>
      <sz val="11"/>
      <color indexed="14"/>
      <name val="Times New Roman"/>
      <family val="1"/>
    </font>
    <font>
      <sz val="11"/>
      <color theme="1"/>
      <name val="Calibri"/>
      <family val="2"/>
      <scheme val="minor"/>
    </font>
    <font>
      <sz val="11"/>
      <color theme="1"/>
      <name val="Times New Roman"/>
      <family val="1"/>
    </font>
    <font>
      <sz val="10"/>
      <name val="Times New Roman"/>
      <family val="1"/>
    </font>
    <font>
      <sz val="8"/>
      <name val="Calibri"/>
      <family val="2"/>
      <charset val="186"/>
      <scheme val="minor"/>
    </font>
  </fonts>
  <fills count="4">
    <fill>
      <patternFill patternType="none"/>
    </fill>
    <fill>
      <patternFill patternType="gray125"/>
    </fill>
    <fill>
      <patternFill patternType="solid">
        <fgColor indexed="9"/>
        <bgColor indexed="26"/>
      </patternFill>
    </fill>
    <fill>
      <patternFill patternType="solid">
        <fgColor theme="0" tint="-0.14999847407452621"/>
        <bgColor indexed="64"/>
      </patternFill>
    </fill>
  </fills>
  <borders count="9">
    <border>
      <left/>
      <right/>
      <top/>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s>
  <cellStyleXfs count="6">
    <xf numFmtId="0" fontId="0" fillId="0" borderId="0"/>
    <xf numFmtId="0" fontId="1" fillId="0" borderId="0"/>
    <xf numFmtId="0" fontId="1" fillId="0" borderId="0"/>
    <xf numFmtId="0" fontId="11" fillId="0" borderId="0"/>
    <xf numFmtId="0" fontId="11" fillId="0" borderId="0"/>
    <xf numFmtId="0" fontId="24" fillId="0" borderId="0"/>
  </cellStyleXfs>
  <cellXfs count="91">
    <xf numFmtId="0" fontId="0" fillId="0" borderId="0" xfId="0"/>
    <xf numFmtId="0" fontId="3" fillId="2" borderId="0" xfId="1" applyFont="1" applyFill="1"/>
    <xf numFmtId="0" fontId="2" fillId="2" borderId="1" xfId="1" applyFont="1" applyFill="1" applyBorder="1" applyAlignment="1">
      <alignment horizontal="center"/>
    </xf>
    <xf numFmtId="2" fontId="4" fillId="2" borderId="1" xfId="1" applyNumberFormat="1" applyFont="1" applyFill="1" applyBorder="1" applyAlignment="1">
      <alignment horizontal="center"/>
    </xf>
    <xf numFmtId="0" fontId="2" fillId="2" borderId="0" xfId="1" applyFont="1" applyFill="1" applyAlignment="1">
      <alignment horizontal="center"/>
    </xf>
    <xf numFmtId="2" fontId="4" fillId="2" borderId="0" xfId="1" applyNumberFormat="1" applyFont="1" applyFill="1" applyAlignment="1">
      <alignment horizontal="center"/>
    </xf>
    <xf numFmtId="0" fontId="5" fillId="0" borderId="0" xfId="1" applyFont="1" applyAlignment="1">
      <alignment vertical="top"/>
    </xf>
    <xf numFmtId="0" fontId="5" fillId="0" borderId="0" xfId="1" applyFont="1" applyAlignment="1">
      <alignment horizontal="left" vertical="top"/>
    </xf>
    <xf numFmtId="2" fontId="1" fillId="2" borderId="0" xfId="1" applyNumberFormat="1" applyFill="1"/>
    <xf numFmtId="0" fontId="3" fillId="2" borderId="0" xfId="1" applyFont="1" applyFill="1" applyAlignment="1">
      <alignment horizontal="center"/>
    </xf>
    <xf numFmtId="0" fontId="5" fillId="0" borderId="0" xfId="1" applyFont="1" applyAlignment="1">
      <alignment horizontal="left" vertical="top" wrapText="1"/>
    </xf>
    <xf numFmtId="0" fontId="6" fillId="2" borderId="0" xfId="1" applyFont="1" applyFill="1" applyAlignment="1">
      <alignment vertical="top"/>
    </xf>
    <xf numFmtId="0" fontId="4" fillId="0" borderId="0" xfId="2" applyFont="1" applyAlignment="1">
      <alignment horizontal="left" vertical="top"/>
    </xf>
    <xf numFmtId="0" fontId="1" fillId="0" borderId="0" xfId="2" applyAlignment="1">
      <alignment horizontal="left"/>
    </xf>
    <xf numFmtId="0" fontId="1" fillId="0" borderId="0" xfId="2" applyAlignment="1">
      <alignment vertical="top"/>
    </xf>
    <xf numFmtId="2" fontId="8" fillId="2" borderId="0" xfId="1" applyNumberFormat="1" applyFont="1" applyFill="1" applyAlignment="1">
      <alignment vertical="top"/>
    </xf>
    <xf numFmtId="0" fontId="6" fillId="2" borderId="0" xfId="1" applyFont="1" applyFill="1" applyAlignment="1">
      <alignment horizontal="center" vertical="top"/>
    </xf>
    <xf numFmtId="0" fontId="7" fillId="2" borderId="0" xfId="1" applyFont="1" applyFill="1"/>
    <xf numFmtId="165" fontId="13" fillId="2" borderId="0" xfId="1" applyNumberFormat="1" applyFont="1" applyFill="1" applyAlignment="1">
      <alignment vertical="top"/>
    </xf>
    <xf numFmtId="165" fontId="1" fillId="0" borderId="1" xfId="2" applyNumberFormat="1" applyBorder="1"/>
    <xf numFmtId="165" fontId="1" fillId="2" borderId="1" xfId="1" applyNumberFormat="1" applyFill="1" applyBorder="1"/>
    <xf numFmtId="165" fontId="13" fillId="2" borderId="1" xfId="1" applyNumberFormat="1" applyFont="1" applyFill="1" applyBorder="1" applyAlignment="1">
      <alignment vertical="top"/>
    </xf>
    <xf numFmtId="0" fontId="1" fillId="0" borderId="0" xfId="2"/>
    <xf numFmtId="165" fontId="14" fillId="0" borderId="0" xfId="2" applyNumberFormat="1" applyFont="1"/>
    <xf numFmtId="165" fontId="14" fillId="2" borderId="0" xfId="1" applyNumberFormat="1" applyFont="1" applyFill="1"/>
    <xf numFmtId="165" fontId="15" fillId="2" borderId="0" xfId="1" applyNumberFormat="1" applyFont="1" applyFill="1" applyAlignment="1">
      <alignment horizontal="center" vertical="center"/>
    </xf>
    <xf numFmtId="165" fontId="1" fillId="0" borderId="0" xfId="2" applyNumberFormat="1"/>
    <xf numFmtId="165" fontId="13" fillId="0" borderId="0" xfId="1" applyNumberFormat="1" applyFont="1" applyAlignment="1">
      <alignment vertical="top"/>
    </xf>
    <xf numFmtId="165" fontId="1" fillId="2" borderId="0" xfId="1" applyNumberFormat="1" applyFill="1"/>
    <xf numFmtId="2" fontId="1" fillId="0" borderId="0" xfId="2" applyNumberFormat="1"/>
    <xf numFmtId="0" fontId="16" fillId="0" borderId="4" xfId="2" applyFont="1" applyBorder="1" applyAlignment="1">
      <alignment horizontal="right" vertical="top" wrapText="1"/>
    </xf>
    <xf numFmtId="0" fontId="16" fillId="0" borderId="8" xfId="2" applyFont="1" applyBorder="1" applyAlignment="1">
      <alignment horizontal="right" vertical="top" wrapText="1"/>
    </xf>
    <xf numFmtId="0" fontId="17" fillId="0" borderId="4" xfId="2" applyFont="1" applyBorder="1" applyAlignment="1">
      <alignment horizontal="right" vertical="top" wrapText="1"/>
    </xf>
    <xf numFmtId="0" fontId="4" fillId="0" borderId="0" xfId="0" applyFont="1" applyAlignment="1">
      <alignment wrapText="1"/>
    </xf>
    <xf numFmtId="0" fontId="1" fillId="0" borderId="0" xfId="0" applyFont="1" applyAlignment="1">
      <alignment wrapText="1"/>
    </xf>
    <xf numFmtId="0" fontId="18" fillId="2" borderId="7" xfId="1" applyFont="1" applyFill="1" applyBorder="1"/>
    <xf numFmtId="0" fontId="3" fillId="2" borderId="7" xfId="1" applyFont="1" applyFill="1" applyBorder="1"/>
    <xf numFmtId="0" fontId="1" fillId="0" borderId="7" xfId="0" applyFont="1" applyBorder="1" applyAlignment="1">
      <alignment vertical="top" wrapText="1"/>
    </xf>
    <xf numFmtId="0" fontId="4" fillId="0" borderId="0" xfId="0" applyFont="1" applyAlignment="1">
      <alignment horizontal="center" wrapText="1"/>
    </xf>
    <xf numFmtId="0" fontId="18" fillId="2" borderId="0" xfId="1" applyFont="1" applyFill="1"/>
    <xf numFmtId="0" fontId="19" fillId="2" borderId="0" xfId="1" applyFont="1" applyFill="1"/>
    <xf numFmtId="2" fontId="3" fillId="2" borderId="7" xfId="1" applyNumberFormat="1" applyFont="1" applyFill="1" applyBorder="1" applyAlignment="1">
      <alignment horizontal="center" vertical="top" wrapText="1"/>
    </xf>
    <xf numFmtId="0" fontId="1" fillId="0" borderId="7" xfId="2" applyBorder="1" applyAlignment="1">
      <alignment vertical="top"/>
    </xf>
    <xf numFmtId="0" fontId="1" fillId="0" borderId="7" xfId="2" applyBorder="1" applyAlignment="1">
      <alignment vertical="top" wrapText="1"/>
    </xf>
    <xf numFmtId="0" fontId="12" fillId="2" borderId="7" xfId="1" applyFont="1" applyFill="1" applyBorder="1"/>
    <xf numFmtId="2" fontId="1" fillId="0" borderId="7" xfId="0" applyNumberFormat="1" applyFont="1" applyBorder="1" applyAlignment="1">
      <alignment horizontal="center" vertical="center" wrapText="1"/>
    </xf>
    <xf numFmtId="2" fontId="1" fillId="0" borderId="7" xfId="1" applyNumberFormat="1" applyBorder="1" applyAlignment="1">
      <alignment vertical="center" wrapText="1"/>
    </xf>
    <xf numFmtId="2" fontId="16" fillId="0" borderId="7" xfId="2" applyNumberFormat="1" applyFont="1" applyBorder="1" applyAlignment="1">
      <alignment horizontal="right" vertical="top" wrapText="1"/>
    </xf>
    <xf numFmtId="2" fontId="1" fillId="2" borderId="1" xfId="1" applyNumberFormat="1" applyFill="1" applyBorder="1" applyAlignment="1">
      <alignment wrapText="1"/>
    </xf>
    <xf numFmtId="2" fontId="13" fillId="2" borderId="1" xfId="1" applyNumberFormat="1" applyFont="1" applyFill="1" applyBorder="1" applyAlignment="1">
      <alignment vertical="top" wrapText="1"/>
    </xf>
    <xf numFmtId="2" fontId="1" fillId="0" borderId="1" xfId="2" applyNumberFormat="1" applyBorder="1" applyAlignment="1">
      <alignment wrapText="1"/>
    </xf>
    <xf numFmtId="2" fontId="1" fillId="0" borderId="0" xfId="2" applyNumberFormat="1" applyAlignment="1">
      <alignment wrapText="1"/>
    </xf>
    <xf numFmtId="2" fontId="1" fillId="0" borderId="0" xfId="2" applyNumberFormat="1" applyAlignment="1">
      <alignment vertical="top" wrapText="1"/>
    </xf>
    <xf numFmtId="2" fontId="1" fillId="0" borderId="7" xfId="1" applyNumberFormat="1" applyBorder="1" applyAlignment="1">
      <alignment horizontal="center" vertical="center" wrapText="1"/>
    </xf>
    <xf numFmtId="2" fontId="16" fillId="0" borderId="7" xfId="2" applyNumberFormat="1" applyFont="1" applyBorder="1" applyAlignment="1">
      <alignment horizontal="center" vertical="top" wrapText="1"/>
    </xf>
    <xf numFmtId="0" fontId="1" fillId="0" borderId="7" xfId="2" applyBorder="1"/>
    <xf numFmtId="2" fontId="1" fillId="0" borderId="7" xfId="2" applyNumberFormat="1" applyBorder="1" applyAlignment="1">
      <alignment wrapText="1"/>
    </xf>
    <xf numFmtId="2" fontId="1" fillId="0" borderId="7" xfId="2" applyNumberFormat="1" applyBorder="1" applyAlignment="1">
      <alignment horizontal="center" wrapText="1"/>
    </xf>
    <xf numFmtId="2" fontId="16" fillId="0" borderId="7" xfId="2" applyNumberFormat="1" applyFont="1" applyBorder="1" applyAlignment="1">
      <alignment horizontal="center" wrapText="1"/>
    </xf>
    <xf numFmtId="0" fontId="1" fillId="0" borderId="7" xfId="2" applyBorder="1" applyAlignment="1">
      <alignment horizontal="right"/>
    </xf>
    <xf numFmtId="0" fontId="16" fillId="0" borderId="7" xfId="2" applyFont="1" applyBorder="1" applyAlignment="1">
      <alignment horizontal="right"/>
    </xf>
    <xf numFmtId="9" fontId="1" fillId="0" borderId="7" xfId="2" applyNumberFormat="1" applyBorder="1" applyAlignment="1">
      <alignment horizontal="center" wrapText="1"/>
    </xf>
    <xf numFmtId="0" fontId="5" fillId="0" borderId="0" xfId="1" applyFont="1" applyAlignment="1">
      <alignment vertical="top" wrapText="1"/>
    </xf>
    <xf numFmtId="49" fontId="21" fillId="0" borderId="0" xfId="4" applyNumberFormat="1" applyFont="1" applyAlignment="1">
      <alignment horizontal="left" vertical="center"/>
    </xf>
    <xf numFmtId="0" fontId="22" fillId="0" borderId="0" xfId="4" applyFont="1" applyAlignment="1">
      <alignment vertical="center"/>
    </xf>
    <xf numFmtId="0" fontId="23" fillId="0" borderId="0" xfId="4" applyFont="1" applyAlignment="1">
      <alignment vertical="center"/>
    </xf>
    <xf numFmtId="49" fontId="22" fillId="0" borderId="0" xfId="4" applyNumberFormat="1" applyFont="1" applyAlignment="1">
      <alignment horizontal="left" vertical="center"/>
    </xf>
    <xf numFmtId="0" fontId="25" fillId="0" borderId="0" xfId="5" applyFont="1"/>
    <xf numFmtId="0" fontId="22" fillId="0" borderId="0" xfId="5" applyFont="1"/>
    <xf numFmtId="4" fontId="21" fillId="3" borderId="7" xfId="4" applyNumberFormat="1" applyFont="1" applyFill="1" applyBorder="1" applyAlignment="1">
      <alignment horizontal="center" vertical="center" wrapText="1"/>
    </xf>
    <xf numFmtId="0" fontId="20" fillId="3" borderId="0" xfId="0" applyFont="1" applyFill="1" applyAlignment="1">
      <alignment horizontal="center" vertical="center"/>
    </xf>
    <xf numFmtId="0" fontId="9" fillId="3" borderId="2" xfId="2" applyFont="1" applyFill="1" applyBorder="1" applyAlignment="1">
      <alignment horizontal="center"/>
    </xf>
    <xf numFmtId="0" fontId="9" fillId="3" borderId="3" xfId="2" applyFont="1" applyFill="1" applyBorder="1" applyAlignment="1">
      <alignment horizontal="center"/>
    </xf>
    <xf numFmtId="0" fontId="9" fillId="3" borderId="3" xfId="2" applyFont="1" applyFill="1" applyBorder="1" applyAlignment="1">
      <alignment horizontal="center" wrapText="1"/>
    </xf>
    <xf numFmtId="0" fontId="9" fillId="3" borderId="5" xfId="2" applyFont="1" applyFill="1" applyBorder="1" applyAlignment="1">
      <alignment horizontal="center"/>
    </xf>
    <xf numFmtId="0" fontId="9" fillId="3" borderId="6" xfId="2" applyFont="1" applyFill="1" applyBorder="1" applyAlignment="1">
      <alignment horizontal="center"/>
    </xf>
    <xf numFmtId="0" fontId="10" fillId="3" borderId="2" xfId="2" applyFont="1" applyFill="1" applyBorder="1" applyAlignment="1">
      <alignment horizontal="center"/>
    </xf>
    <xf numFmtId="0" fontId="10" fillId="3" borderId="7" xfId="2" applyFont="1" applyFill="1" applyBorder="1" applyAlignment="1">
      <alignment horizontal="center"/>
    </xf>
    <xf numFmtId="0" fontId="4" fillId="3" borderId="7" xfId="2" applyFont="1" applyFill="1" applyBorder="1" applyAlignment="1">
      <alignment horizontal="center"/>
    </xf>
    <xf numFmtId="4" fontId="26" fillId="0" borderId="7" xfId="4" applyNumberFormat="1" applyFont="1" applyBorder="1" applyAlignment="1">
      <alignment horizontal="left" vertical="center" wrapText="1"/>
    </xf>
    <xf numFmtId="0" fontId="16" fillId="0" borderId="0" xfId="0" applyFont="1" applyAlignment="1">
      <alignment wrapText="1"/>
    </xf>
    <xf numFmtId="4" fontId="26" fillId="0" borderId="7" xfId="4" applyNumberFormat="1" applyFont="1" applyBorder="1" applyAlignment="1">
      <alignment horizontal="center" vertical="center"/>
    </xf>
    <xf numFmtId="2" fontId="26" fillId="0" borderId="7" xfId="0" applyNumberFormat="1" applyFont="1" applyBorder="1" applyAlignment="1">
      <alignment horizontal="center" vertical="center" wrapText="1"/>
    </xf>
    <xf numFmtId="4" fontId="26" fillId="0" borderId="7" xfId="4" applyNumberFormat="1" applyFont="1" applyBorder="1" applyAlignment="1">
      <alignment horizontal="center" vertical="center" wrapText="1"/>
    </xf>
    <xf numFmtId="0" fontId="9" fillId="3" borderId="2" xfId="2" applyFont="1" applyFill="1" applyBorder="1" applyAlignment="1">
      <alignment horizontal="center" vertical="center" wrapText="1"/>
    </xf>
    <xf numFmtId="0" fontId="9" fillId="3" borderId="6" xfId="2" applyFont="1" applyFill="1" applyBorder="1" applyAlignment="1">
      <alignment horizontal="center" vertical="center" wrapText="1"/>
    </xf>
    <xf numFmtId="0" fontId="21" fillId="0" borderId="0" xfId="4" applyFont="1" applyAlignment="1">
      <alignment horizontal="center" vertical="center"/>
    </xf>
    <xf numFmtId="0" fontId="2" fillId="2" borderId="0" xfId="1" applyFont="1" applyFill="1" applyAlignment="1">
      <alignment horizontal="center"/>
    </xf>
    <xf numFmtId="164" fontId="7" fillId="2" borderId="0" xfId="1" applyNumberFormat="1" applyFont="1" applyFill="1" applyAlignment="1">
      <alignment horizontal="center"/>
    </xf>
    <xf numFmtId="0" fontId="9" fillId="3" borderId="4" xfId="2" applyFont="1" applyFill="1" applyBorder="1" applyAlignment="1">
      <alignment horizontal="center" vertical="center" wrapText="1"/>
    </xf>
    <xf numFmtId="2" fontId="9" fillId="3" borderId="4" xfId="2" applyNumberFormat="1" applyFont="1" applyFill="1" applyBorder="1" applyAlignment="1">
      <alignment horizontal="center" vertical="center" wrapText="1"/>
    </xf>
  </cellXfs>
  <cellStyles count="6">
    <cellStyle name="Excel Built-in Normal 1" xfId="3" xr:uid="{00000000-0005-0000-0000-000000000000}"/>
    <cellStyle name="Excel Built-in Normal 1 1" xfId="2" xr:uid="{00000000-0005-0000-0000-000001000000}"/>
    <cellStyle name="Excel Built-in Normal 2" xfId="1" xr:uid="{00000000-0005-0000-0000-000002000000}"/>
    <cellStyle name="Normal 13" xfId="5" xr:uid="{E9EED52B-3E17-433D-9251-247198F7D7B5}"/>
    <cellStyle name="Normal 2 2 2" xfId="4" xr:uid="{2945CD50-08EC-482A-968D-5D2289A1B8C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2"/>
  <sheetViews>
    <sheetView zoomScale="115" zoomScaleNormal="115" workbookViewId="0">
      <selection activeCell="A18" sqref="A18"/>
    </sheetView>
  </sheetViews>
  <sheetFormatPr defaultRowHeight="15" x14ac:dyDescent="0.25"/>
  <cols>
    <col min="1" max="1" width="82.5703125" customWidth="1"/>
  </cols>
  <sheetData>
    <row r="1" spans="1:1" ht="31.5" customHeight="1" x14ac:dyDescent="0.25">
      <c r="A1" s="62" t="str">
        <f>'Lok1'!A4</f>
        <v xml:space="preserve">Objekta nosaukums: Dienas aprūpes centrs un   sociālās rehabilitācijas pakalpojumu centrs "Kastanis"vējtvera izbūve </v>
      </c>
    </row>
    <row r="2" spans="1:1" ht="15.75" x14ac:dyDescent="0.25">
      <c r="A2" s="6" t="str">
        <f>'Lok1'!A5</f>
        <v>Objekta adrese: Zeiferta iela 6B, Olaine, Olaines novads.</v>
      </c>
    </row>
    <row r="3" spans="1:1" ht="15.75" x14ac:dyDescent="0.25">
      <c r="A3" s="6" t="str">
        <f>'Lok1'!A6</f>
        <v>Izpildītājs:</v>
      </c>
    </row>
    <row r="4" spans="1:1" ht="15.75" x14ac:dyDescent="0.25">
      <c r="A4" s="6"/>
    </row>
    <row r="5" spans="1:1" ht="15.75" x14ac:dyDescent="0.25">
      <c r="A5" s="33"/>
    </row>
    <row r="6" spans="1:1" ht="15.75" x14ac:dyDescent="0.25">
      <c r="A6" s="38" t="s">
        <v>24</v>
      </c>
    </row>
    <row r="7" spans="1:1" x14ac:dyDescent="0.25">
      <c r="A7" s="34"/>
    </row>
    <row r="8" spans="1:1" ht="39" x14ac:dyDescent="0.25">
      <c r="A8" s="34" t="s">
        <v>66</v>
      </c>
    </row>
    <row r="9" spans="1:1" ht="39" x14ac:dyDescent="0.25">
      <c r="A9" s="34" t="s">
        <v>25</v>
      </c>
    </row>
    <row r="10" spans="1:1" ht="26.25" x14ac:dyDescent="0.25">
      <c r="A10" s="34" t="s">
        <v>26</v>
      </c>
    </row>
    <row r="11" spans="1:1" x14ac:dyDescent="0.25">
      <c r="A11" s="34" t="s">
        <v>27</v>
      </c>
    </row>
    <row r="12" spans="1:1" x14ac:dyDescent="0.25">
      <c r="A12" s="34" t="s">
        <v>28</v>
      </c>
    </row>
    <row r="13" spans="1:1" ht="26.25" x14ac:dyDescent="0.25">
      <c r="A13" s="34" t="s">
        <v>29</v>
      </c>
    </row>
    <row r="14" spans="1:1" ht="51.75" x14ac:dyDescent="0.25">
      <c r="A14" s="34" t="s">
        <v>30</v>
      </c>
    </row>
    <row r="15" spans="1:1" ht="39" x14ac:dyDescent="0.25">
      <c r="A15" s="34" t="s">
        <v>31</v>
      </c>
    </row>
    <row r="16" spans="1:1" ht="26.25" x14ac:dyDescent="0.25">
      <c r="A16" s="80" t="s">
        <v>86</v>
      </c>
    </row>
    <row r="17" spans="1:1" x14ac:dyDescent="0.25">
      <c r="A17" s="34"/>
    </row>
    <row r="18" spans="1:1" x14ac:dyDescent="0.25">
      <c r="A18" s="34"/>
    </row>
    <row r="19" spans="1:1" x14ac:dyDescent="0.25">
      <c r="A19" s="34"/>
    </row>
    <row r="20" spans="1:1" x14ac:dyDescent="0.25">
      <c r="A20" s="34"/>
    </row>
    <row r="21" spans="1:1" x14ac:dyDescent="0.25">
      <c r="A21" s="34" t="s">
        <v>32</v>
      </c>
    </row>
    <row r="22" spans="1:1" x14ac:dyDescent="0.25">
      <c r="A22" s="34"/>
    </row>
  </sheetData>
  <pageMargins left="0.70866141732283472" right="0.70866141732283472" top="0.74803149606299213" bottom="0.74803149606299213" header="0.31496062992125984" footer="0.3149606299212598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P68"/>
  <sheetViews>
    <sheetView tabSelected="1" workbookViewId="0">
      <selection activeCell="L49" sqref="L49"/>
    </sheetView>
  </sheetViews>
  <sheetFormatPr defaultColWidth="8.42578125" defaultRowHeight="12.75" x14ac:dyDescent="0.2"/>
  <cols>
    <col min="1" max="1" width="5" style="1" customWidth="1"/>
    <col min="2" max="2" width="6.140625" style="1" customWidth="1"/>
    <col min="3" max="3" width="49" style="1" customWidth="1"/>
    <col min="4" max="4" width="8" style="1" customWidth="1"/>
    <col min="5" max="5" width="9.7109375" style="8" customWidth="1"/>
    <col min="6" max="6" width="8.42578125" style="9"/>
    <col min="7" max="8" width="8.42578125" style="1"/>
    <col min="9" max="9" width="13.42578125" style="1" customWidth="1"/>
    <col min="10" max="10" width="13.28515625" style="1" customWidth="1"/>
    <col min="11" max="11" width="8.42578125" style="1"/>
    <col min="12" max="12" width="11.7109375" style="1" customWidth="1"/>
    <col min="13" max="13" width="10.140625" style="1" customWidth="1"/>
    <col min="14" max="14" width="14.28515625" style="1" customWidth="1"/>
    <col min="15" max="15" width="12.5703125" style="1" customWidth="1"/>
    <col min="16" max="16" width="13.85546875" style="1" customWidth="1"/>
    <col min="17" max="16384" width="8.42578125" style="1"/>
  </cols>
  <sheetData>
    <row r="1" spans="1:16" ht="15.75" customHeight="1" x14ac:dyDescent="0.25">
      <c r="A1" s="87" t="s">
        <v>47</v>
      </c>
      <c r="B1" s="87"/>
      <c r="C1" s="87"/>
      <c r="D1" s="87"/>
      <c r="E1" s="87"/>
      <c r="F1" s="87"/>
      <c r="G1" s="87"/>
      <c r="H1" s="87"/>
      <c r="I1" s="87"/>
      <c r="J1" s="87"/>
      <c r="K1" s="87"/>
      <c r="L1" s="87"/>
      <c r="M1" s="87"/>
      <c r="N1" s="87"/>
      <c r="O1" s="87"/>
      <c r="P1" s="87"/>
    </row>
    <row r="2" spans="1:16" ht="15.75" customHeight="1" x14ac:dyDescent="0.25">
      <c r="A2" s="2"/>
      <c r="B2" s="2"/>
      <c r="C2" s="2"/>
      <c r="D2" s="2"/>
      <c r="E2" s="3"/>
      <c r="F2" s="2" t="s">
        <v>50</v>
      </c>
      <c r="G2" s="2"/>
      <c r="H2" s="2"/>
      <c r="I2" s="2"/>
      <c r="J2" s="2"/>
      <c r="K2" s="2"/>
      <c r="L2" s="2"/>
      <c r="M2" s="2"/>
      <c r="N2" s="2"/>
      <c r="O2" s="2"/>
      <c r="P2" s="2"/>
    </row>
    <row r="3" spans="1:16" ht="15.75" customHeight="1" x14ac:dyDescent="0.25">
      <c r="A3" s="4"/>
      <c r="B3" s="4"/>
      <c r="C3" s="4"/>
      <c r="D3" s="4"/>
      <c r="E3" s="5"/>
      <c r="F3" s="4"/>
      <c r="G3" s="4"/>
      <c r="H3" s="4"/>
      <c r="I3" s="4"/>
      <c r="J3" s="4"/>
      <c r="K3" s="4"/>
      <c r="L3" s="4"/>
      <c r="M3" s="4"/>
      <c r="N3" s="4"/>
      <c r="O3" s="4"/>
      <c r="P3" s="4"/>
    </row>
    <row r="4" spans="1:16" ht="15.75" customHeight="1" x14ac:dyDescent="0.2">
      <c r="A4" s="6" t="s">
        <v>51</v>
      </c>
      <c r="B4" s="7"/>
      <c r="C4" s="7"/>
    </row>
    <row r="5" spans="1:16" ht="15.75" customHeight="1" x14ac:dyDescent="0.2">
      <c r="A5" s="6" t="s">
        <v>48</v>
      </c>
      <c r="B5" s="10"/>
      <c r="C5" s="10"/>
    </row>
    <row r="6" spans="1:16" ht="15.75" customHeight="1" x14ac:dyDescent="0.2">
      <c r="A6" s="6" t="s">
        <v>71</v>
      </c>
      <c r="B6" s="11"/>
    </row>
    <row r="7" spans="1:16" ht="15.75" customHeight="1" x14ac:dyDescent="0.2">
      <c r="A7" s="12"/>
      <c r="B7" s="11"/>
    </row>
    <row r="8" spans="1:16" ht="12.75" customHeight="1" x14ac:dyDescent="0.2">
      <c r="A8" s="13" t="s">
        <v>49</v>
      </c>
      <c r="L8" s="1" t="s">
        <v>0</v>
      </c>
      <c r="N8" s="88">
        <f>P48</f>
        <v>0</v>
      </c>
      <c r="O8" s="88"/>
    </row>
    <row r="9" spans="1:16" ht="15.75" customHeight="1" x14ac:dyDescent="0.2">
      <c r="A9" s="14" t="s">
        <v>70</v>
      </c>
      <c r="B9" s="11"/>
      <c r="C9" s="11"/>
      <c r="D9" s="11"/>
      <c r="E9" s="15"/>
      <c r="F9" s="16"/>
      <c r="G9" s="11"/>
      <c r="H9" s="11"/>
      <c r="I9" s="11"/>
      <c r="J9" s="11"/>
      <c r="K9" s="11"/>
      <c r="L9" s="11"/>
      <c r="M9" s="11"/>
      <c r="N9" s="11"/>
      <c r="O9" s="11"/>
      <c r="P9" s="11"/>
    </row>
    <row r="10" spans="1:16" s="17" customFormat="1" ht="12.75" customHeight="1" x14ac:dyDescent="0.2">
      <c r="A10" s="71" t="s">
        <v>1</v>
      </c>
      <c r="B10" s="72" t="s">
        <v>2</v>
      </c>
      <c r="C10" s="73"/>
      <c r="D10" s="89" t="s">
        <v>3</v>
      </c>
      <c r="E10" s="90" t="s">
        <v>4</v>
      </c>
      <c r="F10" s="89" t="s">
        <v>5</v>
      </c>
      <c r="G10" s="89"/>
      <c r="H10" s="89"/>
      <c r="I10" s="89"/>
      <c r="J10" s="89"/>
      <c r="K10" s="89"/>
      <c r="L10" s="89" t="s">
        <v>6</v>
      </c>
      <c r="M10" s="89"/>
      <c r="N10" s="89"/>
      <c r="O10" s="89"/>
      <c r="P10" s="89"/>
    </row>
    <row r="11" spans="1:16" s="17" customFormat="1" ht="48" customHeight="1" x14ac:dyDescent="0.2">
      <c r="A11" s="74" t="s">
        <v>7</v>
      </c>
      <c r="B11" s="75"/>
      <c r="C11" s="85" t="s">
        <v>8</v>
      </c>
      <c r="D11" s="89"/>
      <c r="E11" s="90"/>
      <c r="F11" s="84" t="s">
        <v>9</v>
      </c>
      <c r="G11" s="84" t="s">
        <v>10</v>
      </c>
      <c r="H11" s="84" t="s">
        <v>11</v>
      </c>
      <c r="I11" s="84" t="s">
        <v>12</v>
      </c>
      <c r="J11" s="84" t="s">
        <v>84</v>
      </c>
      <c r="K11" s="84" t="s">
        <v>13</v>
      </c>
      <c r="L11" s="84" t="s">
        <v>85</v>
      </c>
      <c r="M11" s="84" t="s">
        <v>11</v>
      </c>
      <c r="N11" s="84" t="s">
        <v>12</v>
      </c>
      <c r="O11" s="84" t="s">
        <v>84</v>
      </c>
      <c r="P11" s="84" t="s">
        <v>14</v>
      </c>
    </row>
    <row r="12" spans="1:16" s="17" customFormat="1" ht="12.75" customHeight="1" x14ac:dyDescent="0.2">
      <c r="A12" s="76">
        <v>1</v>
      </c>
      <c r="B12" s="76">
        <v>2</v>
      </c>
      <c r="C12" s="76">
        <v>3</v>
      </c>
      <c r="D12" s="76">
        <v>4</v>
      </c>
      <c r="E12" s="76">
        <v>5</v>
      </c>
      <c r="F12" s="76">
        <v>6</v>
      </c>
      <c r="G12" s="76">
        <v>7</v>
      </c>
      <c r="H12" s="76">
        <v>8</v>
      </c>
      <c r="I12" s="76">
        <v>9</v>
      </c>
      <c r="J12" s="76">
        <v>10</v>
      </c>
      <c r="K12" s="76">
        <v>11</v>
      </c>
      <c r="L12" s="76">
        <v>12</v>
      </c>
      <c r="M12" s="76">
        <v>13</v>
      </c>
      <c r="N12" s="76">
        <v>14</v>
      </c>
      <c r="O12" s="76">
        <v>15</v>
      </c>
      <c r="P12" s="76">
        <v>16</v>
      </c>
    </row>
    <row r="13" spans="1:16" s="17" customFormat="1" ht="16.5" customHeight="1" x14ac:dyDescent="0.25">
      <c r="A13" s="77"/>
      <c r="B13" s="77"/>
      <c r="C13" s="78" t="s">
        <v>81</v>
      </c>
      <c r="D13" s="77"/>
      <c r="E13" s="77"/>
      <c r="F13" s="77"/>
      <c r="G13" s="77"/>
      <c r="H13" s="77"/>
      <c r="I13" s="77"/>
      <c r="J13" s="77"/>
      <c r="K13" s="77"/>
      <c r="L13" s="77"/>
      <c r="M13" s="77"/>
      <c r="N13" s="77"/>
      <c r="O13" s="77"/>
      <c r="P13" s="77"/>
    </row>
    <row r="14" spans="1:16" s="39" customFormat="1" ht="25.5" x14ac:dyDescent="0.25">
      <c r="A14" s="36">
        <v>1</v>
      </c>
      <c r="B14" s="35"/>
      <c r="C14" s="37" t="s">
        <v>67</v>
      </c>
      <c r="D14" s="45" t="s">
        <v>52</v>
      </c>
      <c r="E14" s="45">
        <v>16.100000000000001</v>
      </c>
      <c r="F14" s="46"/>
      <c r="G14" s="53"/>
      <c r="H14" s="53"/>
      <c r="I14" s="46"/>
      <c r="J14" s="46"/>
      <c r="K14" s="41"/>
      <c r="L14" s="41"/>
      <c r="M14" s="41"/>
      <c r="N14" s="41"/>
      <c r="O14" s="41"/>
      <c r="P14" s="41"/>
    </row>
    <row r="15" spans="1:16" s="39" customFormat="1" ht="30.75" customHeight="1" x14ac:dyDescent="0.25">
      <c r="A15" s="36">
        <v>2</v>
      </c>
      <c r="B15" s="35"/>
      <c r="C15" s="37" t="s">
        <v>53</v>
      </c>
      <c r="D15" s="45" t="s">
        <v>52</v>
      </c>
      <c r="E15" s="45">
        <v>6.3</v>
      </c>
      <c r="F15" s="46"/>
      <c r="G15" s="53"/>
      <c r="H15" s="53"/>
      <c r="I15" s="46"/>
      <c r="J15" s="46"/>
      <c r="K15" s="41"/>
      <c r="L15" s="41"/>
      <c r="M15" s="41"/>
      <c r="N15" s="41"/>
      <c r="O15" s="41"/>
      <c r="P15" s="41"/>
    </row>
    <row r="16" spans="1:16" s="39" customFormat="1" ht="25.5" x14ac:dyDescent="0.25">
      <c r="A16" s="36">
        <v>3</v>
      </c>
      <c r="B16" s="35"/>
      <c r="C16" s="37" t="s">
        <v>54</v>
      </c>
      <c r="D16" s="45" t="s">
        <v>52</v>
      </c>
      <c r="E16" s="45">
        <v>4.2</v>
      </c>
      <c r="F16" s="46"/>
      <c r="G16" s="53"/>
      <c r="H16" s="53"/>
      <c r="I16" s="46"/>
      <c r="J16" s="46"/>
      <c r="K16" s="41"/>
      <c r="L16" s="41"/>
      <c r="M16" s="41"/>
      <c r="N16" s="41"/>
      <c r="O16" s="41"/>
      <c r="P16" s="41"/>
    </row>
    <row r="17" spans="1:16" s="39" customFormat="1" ht="15" x14ac:dyDescent="0.25">
      <c r="A17" s="36">
        <v>4</v>
      </c>
      <c r="B17" s="35"/>
      <c r="C17" s="37" t="s">
        <v>72</v>
      </c>
      <c r="D17" s="45" t="s">
        <v>55</v>
      </c>
      <c r="E17" s="45">
        <v>3</v>
      </c>
      <c r="F17" s="46"/>
      <c r="G17" s="53"/>
      <c r="H17" s="53"/>
      <c r="I17" s="46"/>
      <c r="J17" s="46"/>
      <c r="K17" s="41"/>
      <c r="L17" s="41"/>
      <c r="M17" s="41"/>
      <c r="N17" s="41"/>
      <c r="O17" s="41"/>
      <c r="P17" s="41"/>
    </row>
    <row r="18" spans="1:16" s="39" customFormat="1" ht="15" x14ac:dyDescent="0.25">
      <c r="A18" s="36">
        <v>5</v>
      </c>
      <c r="B18" s="35"/>
      <c r="C18" s="37" t="s">
        <v>57</v>
      </c>
      <c r="D18" s="45" t="s">
        <v>55</v>
      </c>
      <c r="E18" s="45">
        <v>0.34</v>
      </c>
      <c r="F18" s="46"/>
      <c r="G18" s="53"/>
      <c r="H18" s="53"/>
      <c r="I18" s="46"/>
      <c r="J18" s="46"/>
      <c r="K18" s="41"/>
      <c r="L18" s="41"/>
      <c r="M18" s="41"/>
      <c r="N18" s="41"/>
      <c r="O18" s="41"/>
      <c r="P18" s="41"/>
    </row>
    <row r="19" spans="1:16" s="39" customFormat="1" ht="15" x14ac:dyDescent="0.25">
      <c r="A19" s="36">
        <v>6</v>
      </c>
      <c r="B19" s="35"/>
      <c r="C19" s="37" t="s">
        <v>58</v>
      </c>
      <c r="D19" s="45" t="s">
        <v>59</v>
      </c>
      <c r="E19" s="45">
        <v>83.9</v>
      </c>
      <c r="F19" s="46"/>
      <c r="G19" s="53"/>
      <c r="H19" s="53"/>
      <c r="I19" s="46"/>
      <c r="J19" s="46"/>
      <c r="K19" s="41"/>
      <c r="L19" s="41"/>
      <c r="M19" s="41"/>
      <c r="N19" s="41"/>
      <c r="O19" s="41"/>
      <c r="P19" s="41"/>
    </row>
    <row r="20" spans="1:16" s="39" customFormat="1" ht="38.25" x14ac:dyDescent="0.25">
      <c r="A20" s="36">
        <v>7</v>
      </c>
      <c r="B20" s="35"/>
      <c r="C20" s="37" t="s">
        <v>62</v>
      </c>
      <c r="D20" s="45" t="s">
        <v>55</v>
      </c>
      <c r="E20" s="45">
        <v>0.82</v>
      </c>
      <c r="F20" s="46"/>
      <c r="G20" s="53"/>
      <c r="H20" s="53"/>
      <c r="I20" s="46"/>
      <c r="J20" s="46"/>
      <c r="K20" s="41"/>
      <c r="L20" s="41"/>
      <c r="M20" s="41"/>
      <c r="N20" s="41"/>
      <c r="O20" s="41"/>
      <c r="P20" s="41"/>
    </row>
    <row r="21" spans="1:16" s="39" customFormat="1" ht="25.5" x14ac:dyDescent="0.25">
      <c r="A21" s="36">
        <v>8</v>
      </c>
      <c r="B21" s="35"/>
      <c r="C21" s="37" t="s">
        <v>60</v>
      </c>
      <c r="D21" s="45" t="s">
        <v>52</v>
      </c>
      <c r="E21" s="45">
        <f>2.72+2.04</f>
        <v>4.76</v>
      </c>
      <c r="F21" s="46"/>
      <c r="G21" s="53"/>
      <c r="H21" s="53"/>
      <c r="I21" s="46"/>
      <c r="J21" s="46"/>
      <c r="K21" s="41"/>
      <c r="L21" s="41"/>
      <c r="M21" s="41"/>
      <c r="N21" s="41"/>
      <c r="O21" s="41"/>
      <c r="P21" s="41"/>
    </row>
    <row r="22" spans="1:16" s="39" customFormat="1" ht="25.5" x14ac:dyDescent="0.25">
      <c r="A22" s="36">
        <v>9</v>
      </c>
      <c r="B22" s="35"/>
      <c r="C22" s="37" t="s">
        <v>61</v>
      </c>
      <c r="D22" s="45" t="s">
        <v>52</v>
      </c>
      <c r="E22" s="45">
        <v>2.72</v>
      </c>
      <c r="F22" s="46"/>
      <c r="G22" s="53"/>
      <c r="H22" s="53"/>
      <c r="I22" s="46"/>
      <c r="J22" s="46"/>
      <c r="K22" s="41"/>
      <c r="L22" s="41"/>
      <c r="M22" s="41"/>
      <c r="N22" s="41"/>
      <c r="O22" s="41"/>
      <c r="P22" s="41"/>
    </row>
    <row r="23" spans="1:16" s="39" customFormat="1" ht="15" x14ac:dyDescent="0.25">
      <c r="A23" s="36">
        <v>10</v>
      </c>
      <c r="B23" s="35"/>
      <c r="C23" s="37" t="s">
        <v>56</v>
      </c>
      <c r="D23" s="45" t="s">
        <v>55</v>
      </c>
      <c r="E23" s="45">
        <v>2.2000000000000002</v>
      </c>
      <c r="F23" s="46"/>
      <c r="G23" s="53"/>
      <c r="H23" s="53"/>
      <c r="I23" s="46"/>
      <c r="J23" s="46"/>
      <c r="K23" s="41"/>
      <c r="L23" s="41"/>
      <c r="M23" s="41"/>
      <c r="N23" s="41"/>
      <c r="O23" s="41"/>
      <c r="P23" s="41"/>
    </row>
    <row r="24" spans="1:16" s="39" customFormat="1" ht="25.5" x14ac:dyDescent="0.25">
      <c r="A24" s="36">
        <v>11</v>
      </c>
      <c r="B24" s="35"/>
      <c r="C24" s="37" t="s">
        <v>63</v>
      </c>
      <c r="D24" s="45" t="s">
        <v>52</v>
      </c>
      <c r="E24" s="45">
        <f>6.82*3.465-2*2.327</f>
        <v>18.9773</v>
      </c>
      <c r="F24" s="46"/>
      <c r="G24" s="53"/>
      <c r="H24" s="53"/>
      <c r="I24" s="46"/>
      <c r="J24" s="46"/>
      <c r="K24" s="41"/>
      <c r="L24" s="41"/>
      <c r="M24" s="41"/>
      <c r="N24" s="41"/>
      <c r="O24" s="41"/>
      <c r="P24" s="41"/>
    </row>
    <row r="25" spans="1:16" s="39" customFormat="1" ht="76.5" x14ac:dyDescent="0.25">
      <c r="A25" s="36">
        <v>12</v>
      </c>
      <c r="B25" s="35"/>
      <c r="C25" s="37" t="s">
        <v>74</v>
      </c>
      <c r="D25" s="45" t="s">
        <v>46</v>
      </c>
      <c r="E25" s="45">
        <v>1</v>
      </c>
      <c r="F25" s="46"/>
      <c r="G25" s="53"/>
      <c r="H25" s="53"/>
      <c r="I25" s="46"/>
      <c r="J25" s="46"/>
      <c r="K25" s="41"/>
      <c r="L25" s="41"/>
      <c r="M25" s="41"/>
      <c r="N25" s="41"/>
      <c r="O25" s="41"/>
      <c r="P25" s="41"/>
    </row>
    <row r="26" spans="1:16" s="39" customFormat="1" ht="25.5" x14ac:dyDescent="0.25">
      <c r="A26" s="36">
        <v>13</v>
      </c>
      <c r="B26" s="35"/>
      <c r="C26" s="37" t="s">
        <v>64</v>
      </c>
      <c r="D26" s="45" t="s">
        <v>46</v>
      </c>
      <c r="E26" s="45">
        <v>1</v>
      </c>
      <c r="F26" s="46"/>
      <c r="G26" s="53"/>
      <c r="H26" s="53"/>
      <c r="I26" s="46"/>
      <c r="J26" s="46"/>
      <c r="K26" s="41"/>
      <c r="L26" s="41"/>
      <c r="M26" s="41"/>
      <c r="N26" s="41"/>
      <c r="O26" s="41"/>
      <c r="P26" s="41"/>
    </row>
    <row r="27" spans="1:16" s="39" customFormat="1" ht="25.5" x14ac:dyDescent="0.25">
      <c r="A27" s="36">
        <v>14</v>
      </c>
      <c r="B27" s="35"/>
      <c r="C27" s="37" t="s">
        <v>73</v>
      </c>
      <c r="D27" s="45" t="s">
        <v>52</v>
      </c>
      <c r="E27" s="45">
        <v>16.100000000000001</v>
      </c>
      <c r="F27" s="46"/>
      <c r="G27" s="53"/>
      <c r="H27" s="53"/>
      <c r="I27" s="46"/>
      <c r="J27" s="46"/>
      <c r="K27" s="41"/>
      <c r="L27" s="41"/>
      <c r="M27" s="41"/>
      <c r="N27" s="41"/>
      <c r="O27" s="41"/>
      <c r="P27" s="41"/>
    </row>
    <row r="28" spans="1:16" s="39" customFormat="1" ht="25.5" x14ac:dyDescent="0.25">
      <c r="A28" s="36">
        <v>15</v>
      </c>
      <c r="B28" s="35"/>
      <c r="C28" s="37" t="s">
        <v>69</v>
      </c>
      <c r="D28" s="45" t="s">
        <v>52</v>
      </c>
      <c r="E28" s="45">
        <v>6.3</v>
      </c>
      <c r="F28" s="46"/>
      <c r="G28" s="53"/>
      <c r="H28" s="53"/>
      <c r="I28" s="46"/>
      <c r="J28" s="46"/>
      <c r="K28" s="41"/>
      <c r="L28" s="41"/>
      <c r="M28" s="41"/>
      <c r="N28" s="41"/>
      <c r="O28" s="41"/>
      <c r="P28" s="41"/>
    </row>
    <row r="29" spans="1:16" s="39" customFormat="1" ht="25.5" x14ac:dyDescent="0.25">
      <c r="A29" s="36">
        <v>16</v>
      </c>
      <c r="B29" s="35"/>
      <c r="C29" s="37" t="s">
        <v>68</v>
      </c>
      <c r="D29" s="45" t="s">
        <v>52</v>
      </c>
      <c r="E29" s="45">
        <v>4.2</v>
      </c>
      <c r="F29" s="46"/>
      <c r="G29" s="53"/>
      <c r="H29" s="53"/>
      <c r="I29" s="46"/>
      <c r="J29" s="46"/>
      <c r="K29" s="41"/>
      <c r="L29" s="41"/>
      <c r="M29" s="41"/>
      <c r="N29" s="41"/>
      <c r="O29" s="41"/>
      <c r="P29" s="41"/>
    </row>
    <row r="30" spans="1:16" s="39" customFormat="1" ht="15" x14ac:dyDescent="0.25">
      <c r="A30" s="36">
        <v>17</v>
      </c>
      <c r="B30" s="35"/>
      <c r="C30" s="37" t="s">
        <v>89</v>
      </c>
      <c r="D30" s="45" t="s">
        <v>44</v>
      </c>
      <c r="E30" s="45">
        <v>27</v>
      </c>
      <c r="F30" s="46"/>
      <c r="G30" s="53"/>
      <c r="H30" s="53"/>
      <c r="I30" s="46"/>
      <c r="J30" s="46"/>
      <c r="K30" s="41"/>
      <c r="L30" s="41"/>
      <c r="M30" s="41"/>
      <c r="N30" s="41"/>
      <c r="O30" s="41"/>
      <c r="P30" s="41"/>
    </row>
    <row r="31" spans="1:16" s="39" customFormat="1" ht="15.75" x14ac:dyDescent="0.25">
      <c r="A31" s="36"/>
      <c r="B31" s="35"/>
      <c r="C31" s="70" t="s">
        <v>36</v>
      </c>
      <c r="D31" s="45"/>
      <c r="E31" s="45"/>
      <c r="F31" s="46"/>
      <c r="G31" s="53"/>
      <c r="H31" s="53"/>
      <c r="I31" s="46"/>
      <c r="J31" s="46"/>
      <c r="K31" s="41"/>
      <c r="L31" s="41"/>
      <c r="M31" s="41"/>
      <c r="N31" s="41"/>
      <c r="O31" s="41"/>
      <c r="P31" s="41"/>
    </row>
    <row r="32" spans="1:16" s="39" customFormat="1" ht="15" x14ac:dyDescent="0.25">
      <c r="A32" s="36">
        <v>18</v>
      </c>
      <c r="B32" s="35"/>
      <c r="C32" s="37" t="s">
        <v>65</v>
      </c>
      <c r="D32" s="45" t="s">
        <v>45</v>
      </c>
      <c r="E32" s="45">
        <v>2</v>
      </c>
      <c r="F32" s="46"/>
      <c r="G32" s="53"/>
      <c r="H32" s="53"/>
      <c r="I32" s="46"/>
      <c r="J32" s="46"/>
      <c r="K32" s="41"/>
      <c r="L32" s="41"/>
      <c r="M32" s="41"/>
      <c r="N32" s="41"/>
      <c r="O32" s="41"/>
      <c r="P32" s="41"/>
    </row>
    <row r="33" spans="1:16" s="39" customFormat="1" ht="15" x14ac:dyDescent="0.25">
      <c r="A33" s="36">
        <v>19</v>
      </c>
      <c r="B33" s="35"/>
      <c r="C33" s="37" t="s">
        <v>37</v>
      </c>
      <c r="D33" s="45" t="s">
        <v>44</v>
      </c>
      <c r="E33" s="45">
        <v>100</v>
      </c>
      <c r="F33" s="46"/>
      <c r="G33" s="53"/>
      <c r="H33" s="53"/>
      <c r="I33" s="46"/>
      <c r="J33" s="46"/>
      <c r="K33" s="41"/>
      <c r="L33" s="41"/>
      <c r="M33" s="41"/>
      <c r="N33" s="41"/>
      <c r="O33" s="41"/>
      <c r="P33" s="41"/>
    </row>
    <row r="34" spans="1:16" s="39" customFormat="1" ht="15" x14ac:dyDescent="0.25">
      <c r="A34" s="36">
        <v>20</v>
      </c>
      <c r="B34" s="35"/>
      <c r="C34" s="37" t="s">
        <v>38</v>
      </c>
      <c r="D34" s="45" t="s">
        <v>44</v>
      </c>
      <c r="E34" s="45">
        <v>10</v>
      </c>
      <c r="F34" s="46"/>
      <c r="G34" s="53"/>
      <c r="H34" s="53"/>
      <c r="I34" s="46"/>
      <c r="J34" s="46"/>
      <c r="K34" s="41"/>
      <c r="L34" s="41"/>
      <c r="M34" s="41"/>
      <c r="N34" s="41"/>
      <c r="O34" s="41"/>
      <c r="P34" s="41"/>
    </row>
    <row r="35" spans="1:16" s="39" customFormat="1" ht="25.5" x14ac:dyDescent="0.25">
      <c r="A35" s="36">
        <v>21</v>
      </c>
      <c r="B35" s="35"/>
      <c r="C35" s="37" t="s">
        <v>39</v>
      </c>
      <c r="D35" s="45" t="s">
        <v>45</v>
      </c>
      <c r="E35" s="45">
        <v>1</v>
      </c>
      <c r="F35" s="46"/>
      <c r="G35" s="53"/>
      <c r="H35" s="53"/>
      <c r="I35" s="46"/>
      <c r="J35" s="46"/>
      <c r="K35" s="41"/>
      <c r="L35" s="41"/>
      <c r="M35" s="41"/>
      <c r="N35" s="41"/>
      <c r="O35" s="41"/>
      <c r="P35" s="41"/>
    </row>
    <row r="36" spans="1:16" s="39" customFormat="1" ht="38.25" x14ac:dyDescent="0.25">
      <c r="A36" s="36">
        <v>22</v>
      </c>
      <c r="B36" s="35"/>
      <c r="C36" s="37" t="s">
        <v>40</v>
      </c>
      <c r="D36" s="45" t="s">
        <v>45</v>
      </c>
      <c r="E36" s="45">
        <v>2</v>
      </c>
      <c r="F36" s="46"/>
      <c r="G36" s="53"/>
      <c r="H36" s="53"/>
      <c r="I36" s="46"/>
      <c r="J36" s="46"/>
      <c r="K36" s="41"/>
      <c r="L36" s="41"/>
      <c r="M36" s="41"/>
      <c r="N36" s="41"/>
      <c r="O36" s="41"/>
      <c r="P36" s="41"/>
    </row>
    <row r="37" spans="1:16" s="39" customFormat="1" ht="15" x14ac:dyDescent="0.25">
      <c r="A37" s="36">
        <v>23</v>
      </c>
      <c r="B37" s="35"/>
      <c r="C37" s="37" t="s">
        <v>41</v>
      </c>
      <c r="D37" s="82" t="s">
        <v>45</v>
      </c>
      <c r="E37" s="82">
        <v>4</v>
      </c>
      <c r="F37" s="46"/>
      <c r="G37" s="53"/>
      <c r="H37" s="53"/>
      <c r="I37" s="46"/>
      <c r="J37" s="46"/>
      <c r="K37" s="41"/>
      <c r="L37" s="41"/>
      <c r="M37" s="41"/>
      <c r="N37" s="41"/>
      <c r="O37" s="41"/>
      <c r="P37" s="41"/>
    </row>
    <row r="38" spans="1:16" s="39" customFormat="1" ht="14.25" customHeight="1" x14ac:dyDescent="0.25">
      <c r="A38" s="36">
        <v>24</v>
      </c>
      <c r="B38" s="35"/>
      <c r="C38" s="37" t="s">
        <v>42</v>
      </c>
      <c r="D38" s="82" t="s">
        <v>46</v>
      </c>
      <c r="E38" s="82">
        <v>1</v>
      </c>
      <c r="F38" s="46"/>
      <c r="G38" s="53"/>
      <c r="H38" s="53"/>
      <c r="I38" s="46"/>
      <c r="J38" s="46"/>
      <c r="K38" s="41"/>
      <c r="L38" s="41"/>
      <c r="M38" s="41"/>
      <c r="N38" s="41"/>
      <c r="O38" s="41"/>
      <c r="P38" s="41"/>
    </row>
    <row r="39" spans="1:16" s="39" customFormat="1" ht="15" x14ac:dyDescent="0.25">
      <c r="A39" s="36">
        <v>25</v>
      </c>
      <c r="B39" s="35"/>
      <c r="C39" s="37" t="s">
        <v>43</v>
      </c>
      <c r="D39" s="82" t="s">
        <v>46</v>
      </c>
      <c r="E39" s="82">
        <v>1</v>
      </c>
      <c r="F39" s="46"/>
      <c r="G39" s="53"/>
      <c r="H39" s="53"/>
      <c r="I39" s="46"/>
      <c r="J39" s="46"/>
      <c r="K39" s="41"/>
      <c r="L39" s="41"/>
      <c r="M39" s="41"/>
      <c r="N39" s="41"/>
      <c r="O39" s="41"/>
      <c r="P39" s="41"/>
    </row>
    <row r="40" spans="1:16" s="39" customFormat="1" ht="15" x14ac:dyDescent="0.25">
      <c r="A40" s="36"/>
      <c r="B40" s="35"/>
      <c r="C40" s="69" t="s">
        <v>80</v>
      </c>
      <c r="D40" s="82"/>
      <c r="E40" s="82"/>
      <c r="F40" s="46"/>
      <c r="G40" s="53"/>
      <c r="H40" s="53"/>
      <c r="I40" s="46"/>
      <c r="J40" s="46"/>
      <c r="K40" s="41"/>
      <c r="L40" s="41"/>
      <c r="M40" s="41"/>
      <c r="N40" s="41"/>
      <c r="O40" s="41"/>
      <c r="P40" s="41"/>
    </row>
    <row r="41" spans="1:16" s="39" customFormat="1" ht="15" x14ac:dyDescent="0.25">
      <c r="A41" s="36">
        <v>26</v>
      </c>
      <c r="B41" s="35"/>
      <c r="C41" s="79" t="s">
        <v>82</v>
      </c>
      <c r="D41" s="83" t="s">
        <v>44</v>
      </c>
      <c r="E41" s="81">
        <v>12</v>
      </c>
      <c r="F41" s="46"/>
      <c r="G41" s="53"/>
      <c r="H41" s="53"/>
      <c r="I41" s="46"/>
      <c r="J41" s="46"/>
      <c r="K41" s="41"/>
      <c r="L41" s="41"/>
      <c r="M41" s="41"/>
      <c r="N41" s="41"/>
      <c r="O41" s="41"/>
      <c r="P41" s="41"/>
    </row>
    <row r="42" spans="1:16" s="39" customFormat="1" ht="15" x14ac:dyDescent="0.25">
      <c r="A42" s="36">
        <v>27</v>
      </c>
      <c r="B42" s="35"/>
      <c r="C42" s="79" t="s">
        <v>83</v>
      </c>
      <c r="D42" s="83" t="s">
        <v>46</v>
      </c>
      <c r="E42" s="81">
        <v>1</v>
      </c>
      <c r="F42" s="46"/>
      <c r="G42" s="53"/>
      <c r="H42" s="53"/>
      <c r="I42" s="46"/>
      <c r="J42" s="46"/>
      <c r="K42" s="41"/>
      <c r="L42" s="41"/>
      <c r="M42" s="41"/>
      <c r="N42" s="41"/>
      <c r="O42" s="41"/>
      <c r="P42" s="41"/>
    </row>
    <row r="43" spans="1:16" s="39" customFormat="1" ht="15" x14ac:dyDescent="0.25">
      <c r="A43" s="36">
        <v>28</v>
      </c>
      <c r="B43" s="35"/>
      <c r="C43" s="79" t="s">
        <v>87</v>
      </c>
      <c r="D43" s="83" t="s">
        <v>88</v>
      </c>
      <c r="E43" s="81">
        <v>1</v>
      </c>
      <c r="F43" s="46"/>
      <c r="G43" s="53"/>
      <c r="H43" s="53"/>
      <c r="I43" s="46"/>
      <c r="J43" s="46"/>
      <c r="K43" s="41"/>
      <c r="L43" s="41"/>
      <c r="M43" s="41"/>
      <c r="N43" s="41"/>
      <c r="O43" s="41"/>
      <c r="P43" s="41"/>
    </row>
    <row r="44" spans="1:16" s="40" customFormat="1" ht="15" x14ac:dyDescent="0.25">
      <c r="A44" s="42" t="s">
        <v>15</v>
      </c>
      <c r="B44" s="43" t="s">
        <v>15</v>
      </c>
      <c r="C44" s="44" t="s">
        <v>35</v>
      </c>
      <c r="D44" s="47"/>
      <c r="E44" s="47"/>
      <c r="F44" s="47"/>
      <c r="G44" s="47"/>
      <c r="H44" s="47"/>
      <c r="I44" s="47"/>
      <c r="J44" s="47"/>
      <c r="K44" s="47"/>
      <c r="L44" s="54">
        <f>SUM(L14:L43)</f>
        <v>0</v>
      </c>
      <c r="M44" s="54">
        <f>SUM(M14:M43)</f>
        <v>0</v>
      </c>
      <c r="N44" s="54">
        <f>SUM(N14:N43)</f>
        <v>0</v>
      </c>
      <c r="O44" s="54">
        <f>SUM(O14:O43)</f>
        <v>0</v>
      </c>
      <c r="P44" s="54">
        <f>SUM(P14:P43)</f>
        <v>0</v>
      </c>
    </row>
    <row r="45" spans="1:16" s="40" customFormat="1" ht="15" x14ac:dyDescent="0.25">
      <c r="A45" s="55" t="s">
        <v>15</v>
      </c>
      <c r="B45" s="55"/>
      <c r="C45" s="31" t="s">
        <v>20</v>
      </c>
      <c r="D45" s="61"/>
      <c r="E45" s="56"/>
      <c r="F45" s="56"/>
      <c r="G45" s="56"/>
      <c r="H45" s="56"/>
      <c r="I45" s="56"/>
      <c r="J45" s="56"/>
      <c r="K45" s="56"/>
      <c r="L45" s="56"/>
      <c r="M45" s="56"/>
      <c r="N45" s="56"/>
      <c r="O45" s="56"/>
      <c r="P45" s="57"/>
    </row>
    <row r="46" spans="1:16" s="40" customFormat="1" ht="15" x14ac:dyDescent="0.25">
      <c r="A46" s="55"/>
      <c r="B46" s="55"/>
      <c r="C46" s="32" t="s">
        <v>21</v>
      </c>
      <c r="D46" s="61"/>
      <c r="E46" s="56"/>
      <c r="F46" s="56"/>
      <c r="G46" s="56"/>
      <c r="H46" s="56"/>
      <c r="I46" s="56"/>
      <c r="J46" s="56"/>
      <c r="K46" s="56"/>
      <c r="L46" s="56"/>
      <c r="M46" s="56"/>
      <c r="N46" s="56"/>
      <c r="O46" s="56"/>
      <c r="P46" s="57"/>
    </row>
    <row r="47" spans="1:16" s="40" customFormat="1" ht="15" x14ac:dyDescent="0.25">
      <c r="A47" s="55"/>
      <c r="B47" s="55"/>
      <c r="C47" s="30" t="s">
        <v>22</v>
      </c>
      <c r="D47" s="61"/>
      <c r="E47" s="56"/>
      <c r="F47" s="56"/>
      <c r="G47" s="56"/>
      <c r="H47" s="56"/>
      <c r="I47" s="56"/>
      <c r="J47" s="56"/>
      <c r="K47" s="56"/>
      <c r="L47" s="56"/>
      <c r="M47" s="56"/>
      <c r="N47" s="56"/>
      <c r="O47" s="56"/>
      <c r="P47" s="57"/>
    </row>
    <row r="48" spans="1:16" s="40" customFormat="1" ht="15" x14ac:dyDescent="0.25">
      <c r="A48" s="55"/>
      <c r="B48" s="55"/>
      <c r="C48" s="30" t="s">
        <v>23</v>
      </c>
      <c r="D48" s="61"/>
      <c r="E48" s="56"/>
      <c r="F48" s="56"/>
      <c r="G48" s="56"/>
      <c r="H48" s="56"/>
      <c r="I48" s="56"/>
      <c r="J48" s="56"/>
      <c r="K48" s="56"/>
      <c r="L48" s="56"/>
      <c r="M48" s="56"/>
      <c r="N48" s="56"/>
      <c r="O48" s="56"/>
      <c r="P48" s="58"/>
    </row>
    <row r="49" spans="1:16" s="40" customFormat="1" ht="15" x14ac:dyDescent="0.25">
      <c r="A49" s="55"/>
      <c r="B49" s="55"/>
      <c r="C49" s="59" t="s">
        <v>33</v>
      </c>
      <c r="D49" s="61">
        <v>0.21</v>
      </c>
      <c r="E49" s="56"/>
      <c r="F49" s="56"/>
      <c r="G49" s="56"/>
      <c r="H49" s="56"/>
      <c r="I49" s="56"/>
      <c r="J49" s="56"/>
      <c r="K49" s="56"/>
      <c r="L49" s="56"/>
      <c r="M49" s="56"/>
      <c r="N49" s="56"/>
      <c r="O49" s="56"/>
      <c r="P49" s="57"/>
    </row>
    <row r="50" spans="1:16" s="40" customFormat="1" ht="15" x14ac:dyDescent="0.25">
      <c r="A50" s="55"/>
      <c r="B50" s="55"/>
      <c r="C50" s="60" t="s">
        <v>34</v>
      </c>
      <c r="D50" s="61"/>
      <c r="E50" s="56"/>
      <c r="F50" s="56"/>
      <c r="G50" s="56"/>
      <c r="H50" s="56"/>
      <c r="I50" s="56"/>
      <c r="J50" s="56"/>
      <c r="K50" s="56"/>
      <c r="L50" s="56"/>
      <c r="M50" s="56"/>
      <c r="N50" s="56"/>
      <c r="O50" s="56"/>
      <c r="P50" s="58"/>
    </row>
    <row r="51" spans="1:16" s="40" customFormat="1" ht="15" x14ac:dyDescent="0.25">
      <c r="A51" s="22"/>
      <c r="B51" s="22"/>
      <c r="C51" s="22"/>
      <c r="D51" s="51"/>
      <c r="E51" s="51"/>
      <c r="F51" s="51"/>
      <c r="G51" s="51"/>
      <c r="H51" s="51"/>
      <c r="I51" s="51"/>
      <c r="J51" s="51"/>
      <c r="K51" s="51"/>
      <c r="L51" s="51"/>
      <c r="M51" s="51"/>
      <c r="N51" s="51"/>
      <c r="O51" s="51"/>
      <c r="P51" s="51"/>
    </row>
    <row r="52" spans="1:16" s="40" customFormat="1" ht="15" x14ac:dyDescent="0.25">
      <c r="A52" s="63" t="s">
        <v>75</v>
      </c>
      <c r="B52" s="64"/>
      <c r="C52" s="64"/>
      <c r="D52" s="64"/>
      <c r="E52" s="64"/>
      <c r="F52" s="65"/>
      <c r="G52" s="64"/>
      <c r="H52" s="64"/>
      <c r="I52" s="64"/>
      <c r="J52" s="64"/>
      <c r="K52" s="65"/>
      <c r="L52" s="86"/>
      <c r="M52" s="86"/>
      <c r="N52" s="86"/>
      <c r="O52" s="86"/>
      <c r="P52" s="51"/>
    </row>
    <row r="53" spans="1:16" s="40" customFormat="1" ht="15" x14ac:dyDescent="0.25">
      <c r="A53" s="66" t="s">
        <v>76</v>
      </c>
      <c r="B53" s="64"/>
      <c r="C53" s="64"/>
      <c r="D53" s="64"/>
      <c r="E53" s="64"/>
      <c r="F53" s="65"/>
      <c r="G53" s="64"/>
      <c r="H53" s="64"/>
      <c r="I53" s="64"/>
      <c r="J53" s="64"/>
      <c r="K53" s="65"/>
      <c r="L53" s="64"/>
      <c r="M53" s="64"/>
      <c r="N53" s="64"/>
      <c r="O53" s="64"/>
      <c r="P53" s="51"/>
    </row>
    <row r="54" spans="1:16" s="40" customFormat="1" ht="15" x14ac:dyDescent="0.25">
      <c r="A54" s="66" t="s">
        <v>77</v>
      </c>
      <c r="B54" s="64"/>
      <c r="C54" s="64"/>
      <c r="D54" s="64"/>
      <c r="E54" s="64"/>
      <c r="F54" s="65"/>
      <c r="G54" s="64"/>
      <c r="H54" s="64"/>
      <c r="I54" s="64"/>
      <c r="J54" s="64"/>
      <c r="K54" s="65"/>
      <c r="L54" s="64"/>
      <c r="M54" s="64"/>
      <c r="N54" s="64"/>
      <c r="O54" s="64"/>
      <c r="P54" s="51"/>
    </row>
    <row r="55" spans="1:16" s="40" customFormat="1" ht="15" x14ac:dyDescent="0.25">
      <c r="A55" s="66" t="s">
        <v>78</v>
      </c>
      <c r="B55" s="64"/>
      <c r="C55" s="64"/>
      <c r="D55" s="64"/>
      <c r="E55" s="64"/>
      <c r="F55" s="65"/>
      <c r="G55" s="64"/>
      <c r="H55" s="64"/>
      <c r="I55" s="64"/>
      <c r="J55" s="64"/>
      <c r="K55" s="65"/>
      <c r="L55" s="64"/>
      <c r="M55" s="64"/>
      <c r="N55" s="64"/>
      <c r="O55" s="64"/>
      <c r="P55" s="51"/>
    </row>
    <row r="56" spans="1:16" s="40" customFormat="1" ht="15" x14ac:dyDescent="0.25">
      <c r="A56" s="67" t="s">
        <v>79</v>
      </c>
      <c r="B56" s="67"/>
      <c r="C56" s="67"/>
      <c r="D56" s="67"/>
      <c r="E56" s="67"/>
      <c r="F56" s="67"/>
      <c r="G56" s="67"/>
      <c r="H56" s="68"/>
      <c r="I56" s="68"/>
      <c r="J56" s="68"/>
      <c r="K56" s="68"/>
      <c r="L56" s="68"/>
      <c r="M56" s="68"/>
      <c r="N56" s="68"/>
      <c r="O56" s="68"/>
      <c r="P56" s="51"/>
    </row>
    <row r="57" spans="1:16" s="40" customFormat="1" ht="15" x14ac:dyDescent="0.25">
      <c r="A57" s="22"/>
      <c r="B57" s="22"/>
      <c r="C57" s="22"/>
      <c r="D57" s="51"/>
      <c r="E57" s="51"/>
      <c r="F57" s="51"/>
      <c r="G57" s="51"/>
      <c r="H57" s="51"/>
      <c r="I57" s="51"/>
      <c r="J57" s="51"/>
      <c r="K57" s="51"/>
      <c r="L57" s="51"/>
      <c r="M57" s="51"/>
      <c r="N57" s="51"/>
      <c r="O57" s="51"/>
      <c r="P57" s="51"/>
    </row>
    <row r="58" spans="1:16" s="40" customFormat="1" ht="15" x14ac:dyDescent="0.25">
      <c r="A58" s="22"/>
      <c r="B58" s="22"/>
      <c r="C58" s="22"/>
      <c r="D58" s="51"/>
      <c r="E58" s="51"/>
      <c r="F58" s="51"/>
      <c r="G58" s="51"/>
      <c r="H58" s="51"/>
      <c r="I58" s="51"/>
      <c r="J58" s="51"/>
      <c r="K58" s="51"/>
      <c r="L58" s="51"/>
      <c r="M58" s="51"/>
      <c r="N58" s="51"/>
      <c r="O58" s="51"/>
      <c r="P58" s="51"/>
    </row>
    <row r="59" spans="1:16" x14ac:dyDescent="0.2">
      <c r="A59" s="14"/>
      <c r="B59" s="18" t="s">
        <v>18</v>
      </c>
      <c r="C59" s="19"/>
      <c r="D59" s="48"/>
      <c r="E59" s="49"/>
      <c r="F59" s="50"/>
      <c r="G59" s="50"/>
      <c r="H59" s="50"/>
      <c r="I59" s="51"/>
      <c r="J59" s="52"/>
      <c r="K59" s="52"/>
      <c r="L59" s="51"/>
      <c r="M59" s="51"/>
      <c r="N59" s="51"/>
      <c r="O59" s="51"/>
      <c r="P59" s="51"/>
    </row>
    <row r="60" spans="1:16" x14ac:dyDescent="0.2">
      <c r="A60" s="22"/>
      <c r="B60" s="18"/>
      <c r="C60" s="23"/>
      <c r="D60" s="24"/>
      <c r="E60" s="25" t="s">
        <v>16</v>
      </c>
      <c r="F60" s="23"/>
      <c r="G60" s="23"/>
      <c r="H60" s="23"/>
      <c r="I60" s="26"/>
      <c r="J60" s="26"/>
      <c r="K60" s="26"/>
      <c r="L60" s="26"/>
      <c r="M60" s="22"/>
      <c r="N60" s="22"/>
      <c r="O60" s="22"/>
      <c r="P60" s="22"/>
    </row>
    <row r="61" spans="1:16" ht="12.75" customHeight="1" x14ac:dyDescent="0.2">
      <c r="A61" s="22"/>
      <c r="B61" s="27"/>
      <c r="C61" s="23"/>
      <c r="D61" s="24"/>
      <c r="E61" s="25"/>
      <c r="F61" s="23"/>
      <c r="G61" s="23"/>
      <c r="H61" s="23"/>
      <c r="I61" s="26"/>
      <c r="J61" s="26"/>
      <c r="K61" s="26"/>
      <c r="L61" s="26"/>
      <c r="M61" s="22"/>
      <c r="N61" s="22"/>
      <c r="O61" s="22"/>
      <c r="P61" s="22"/>
    </row>
    <row r="62" spans="1:16" ht="12.75" customHeight="1" x14ac:dyDescent="0.2">
      <c r="A62" s="22"/>
      <c r="B62" s="18"/>
      <c r="C62" s="26"/>
      <c r="D62" s="28"/>
      <c r="E62" s="18"/>
      <c r="F62" s="26"/>
      <c r="G62" s="26"/>
      <c r="H62" s="26"/>
      <c r="I62" s="26"/>
      <c r="J62" s="26"/>
      <c r="K62" s="26"/>
      <c r="L62" s="26"/>
      <c r="M62" s="22"/>
      <c r="N62" s="22"/>
      <c r="O62" s="22"/>
      <c r="P62" s="22"/>
    </row>
    <row r="63" spans="1:16" ht="12.75" customHeight="1" x14ac:dyDescent="0.2">
      <c r="A63" s="22"/>
      <c r="B63" s="18" t="s">
        <v>19</v>
      </c>
      <c r="C63" s="19"/>
      <c r="D63" s="20"/>
      <c r="E63" s="21"/>
      <c r="F63" s="19"/>
      <c r="G63" s="19"/>
      <c r="H63" s="19"/>
      <c r="I63" s="26"/>
      <c r="J63" s="26"/>
      <c r="K63" s="26"/>
      <c r="L63" s="26"/>
      <c r="M63" s="22"/>
      <c r="N63" s="22"/>
      <c r="O63" s="22"/>
      <c r="P63" s="22"/>
    </row>
    <row r="64" spans="1:16" ht="12.75" customHeight="1" x14ac:dyDescent="0.2">
      <c r="A64" s="22"/>
      <c r="B64" s="18"/>
      <c r="C64" s="23"/>
      <c r="D64" s="24"/>
      <c r="E64" s="25" t="s">
        <v>16</v>
      </c>
      <c r="F64" s="23"/>
      <c r="G64" s="23"/>
      <c r="H64" s="23"/>
      <c r="I64" s="26"/>
      <c r="J64" s="26"/>
      <c r="K64" s="26"/>
      <c r="L64" s="26"/>
      <c r="M64" s="22"/>
      <c r="N64" s="22"/>
      <c r="O64" s="22"/>
      <c r="P64" s="22"/>
    </row>
    <row r="65" spans="1:16" ht="12.75" customHeight="1" x14ac:dyDescent="0.2">
      <c r="A65" s="22"/>
      <c r="B65" s="18" t="s">
        <v>17</v>
      </c>
      <c r="C65" s="19"/>
      <c r="D65" s="18"/>
      <c r="E65" s="29"/>
      <c r="F65" s="26"/>
      <c r="G65" s="26"/>
      <c r="H65" s="26"/>
      <c r="I65" s="26"/>
      <c r="J65" s="26"/>
      <c r="K65" s="26"/>
      <c r="L65" s="26"/>
      <c r="M65" s="22"/>
      <c r="N65" s="22"/>
      <c r="O65" s="22"/>
      <c r="P65" s="22"/>
    </row>
    <row r="66" spans="1:16" ht="12.75" customHeight="1" x14ac:dyDescent="0.2">
      <c r="A66" s="22"/>
      <c r="B66" s="22"/>
      <c r="C66" s="22"/>
      <c r="D66" s="22"/>
      <c r="E66" s="29"/>
      <c r="F66" s="22"/>
      <c r="G66" s="22"/>
      <c r="H66" s="22"/>
      <c r="I66" s="22"/>
      <c r="J66" s="22"/>
      <c r="K66" s="22"/>
      <c r="L66" s="22"/>
      <c r="M66" s="22"/>
      <c r="N66" s="22"/>
      <c r="O66" s="22"/>
      <c r="P66" s="22"/>
    </row>
    <row r="67" spans="1:16" ht="12.75" customHeight="1" x14ac:dyDescent="0.2">
      <c r="A67" s="22"/>
      <c r="B67" s="22"/>
      <c r="C67" s="22"/>
      <c r="D67" s="22"/>
      <c r="E67" s="29"/>
      <c r="F67" s="22"/>
      <c r="G67" s="22"/>
      <c r="H67" s="22"/>
      <c r="I67" s="22"/>
      <c r="J67" s="22"/>
      <c r="K67" s="22"/>
      <c r="L67" s="22"/>
      <c r="M67" s="22"/>
      <c r="N67" s="22"/>
      <c r="O67" s="22"/>
      <c r="P67" s="22"/>
    </row>
    <row r="68" spans="1:16" ht="12.75" customHeight="1" x14ac:dyDescent="0.2">
      <c r="A68" s="22"/>
      <c r="B68" s="22"/>
      <c r="C68" s="22"/>
      <c r="D68" s="22"/>
      <c r="E68" s="29"/>
      <c r="F68" s="22"/>
      <c r="G68" s="22"/>
      <c r="H68" s="22"/>
      <c r="I68" s="22"/>
      <c r="J68" s="22"/>
      <c r="K68" s="22"/>
      <c r="L68" s="22"/>
      <c r="M68" s="22"/>
      <c r="N68" s="22"/>
      <c r="O68" s="22"/>
      <c r="P68" s="22"/>
    </row>
  </sheetData>
  <mergeCells count="7">
    <mergeCell ref="L52:O52"/>
    <mergeCell ref="A1:P1"/>
    <mergeCell ref="N8:O8"/>
    <mergeCell ref="D10:D11"/>
    <mergeCell ref="E10:E11"/>
    <mergeCell ref="F10:K10"/>
    <mergeCell ref="L10:P10"/>
  </mergeCells>
  <phoneticPr fontId="27" type="noConversion"/>
  <pageMargins left="0.31496062992125984" right="0.31496062992125984" top="0.74803149606299213" bottom="0.35433070866141736" header="0.31496062992125984" footer="0.31496062992125984"/>
  <pageSetup paperSize="9" scale="77"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pask</vt:lpstr>
      <vt:lpstr>Lok1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Irina Gubina</cp:lastModifiedBy>
  <cp:lastPrinted>2019-01-18T08:36:22Z</cp:lastPrinted>
  <dcterms:created xsi:type="dcterms:W3CDTF">2019-01-18T08:05:37Z</dcterms:created>
  <dcterms:modified xsi:type="dcterms:W3CDTF">2026-07-08T12:57:24Z</dcterms:modified>
</cp:coreProperties>
</file>