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\\fs-02\iepirkumu_dala\Iepirkumi 2026.gads\Iepirkumu procedūras\Diāna\Atklāts konkurss\115_2026_Veļas mazgāšanas pakalpojumi\Nolikums\"/>
    </mc:Choice>
  </mc:AlternateContent>
  <xr:revisionPtr revIDLastSave="0" documentId="13_ncr:1_{5585E6CF-E595-458F-BB5F-0EC24D98BF77}" xr6:coauthVersionLast="37" xr6:coauthVersionMax="47" xr10:uidLastSave="{00000000-0000-0000-0000-000000000000}"/>
  <bookViews>
    <workbookView xWindow="-105" yWindow="-105" windowWidth="23250" windowHeight="12570" xr2:uid="{00000000-000D-0000-FFFF-FFFF00000000}"/>
  </bookViews>
  <sheets>
    <sheet name="Tehnoloģiskais process" sheetId="1" r:id="rId1"/>
  </sheets>
  <calcPr calcId="179021"/>
</workbook>
</file>

<file path=xl/calcChain.xml><?xml version="1.0" encoding="utf-8"?>
<calcChain xmlns="http://schemas.openxmlformats.org/spreadsheetml/2006/main">
  <c r="F45" i="1" l="1"/>
  <c r="F46" i="1"/>
  <c r="F47" i="1"/>
  <c r="F44" i="1"/>
  <c r="F41" i="1"/>
  <c r="F42" i="1"/>
  <c r="F43" i="1"/>
  <c r="F40" i="1"/>
  <c r="F37" i="1"/>
  <c r="F38" i="1"/>
  <c r="F39" i="1"/>
  <c r="F36" i="1"/>
  <c r="F33" i="1"/>
  <c r="F34" i="1"/>
  <c r="F35" i="1"/>
  <c r="F32" i="1"/>
  <c r="F29" i="1"/>
  <c r="F30" i="1"/>
  <c r="F31" i="1"/>
  <c r="F25" i="1"/>
  <c r="F26" i="1"/>
  <c r="F27" i="1"/>
  <c r="F24" i="1"/>
  <c r="F28" i="1"/>
  <c r="F21" i="1"/>
  <c r="F22" i="1"/>
  <c r="F23" i="1"/>
  <c r="F20" i="1"/>
  <c r="F18" i="1"/>
  <c r="F19" i="1"/>
  <c r="F17" i="1"/>
  <c r="F14" i="1"/>
  <c r="F15" i="1"/>
  <c r="F16" i="1"/>
  <c r="F13" i="1"/>
  <c r="I47" i="1" l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</calcChain>
</file>

<file path=xl/sharedStrings.xml><?xml version="1.0" encoding="utf-8"?>
<sst xmlns="http://schemas.openxmlformats.org/spreadsheetml/2006/main" count="71" uniqueCount="40">
  <si>
    <t>Pretendentam nepieciešamais laiks pakalpojuma izpildei, izmantojot tehnoloģiskās iekārtas, min</t>
  </si>
  <si>
    <t>Nr. p.k.</t>
  </si>
  <si>
    <t>Veļas veids/ sortiments</t>
  </si>
  <si>
    <t>Tehnoloģiskā procesa stadija</t>
  </si>
  <si>
    <t>Tehnoloģiskajā procesā izmantotās iekārtas nosaukums, ražotāja nosaukums, modelis, Nr*</t>
  </si>
  <si>
    <t>Pasūtītāja  plānotais apjoms,
kg/dienā**</t>
  </si>
  <si>
    <t>Tehnoloģiskajā procesā izmantojamo iekārtu skaits</t>
  </si>
  <si>
    <t>Vienas iekārtas maksimālā ražošanas jauda kg/stundā atbilstoši iekārtas ražotāja norādēm</t>
  </si>
  <si>
    <t>Pretendentam nepieciešamais laiks pakalpojuma izpildei, min</t>
  </si>
  <si>
    <t>Taisnā veļa</t>
  </si>
  <si>
    <t>Mazgāšana, dezinfekcija</t>
  </si>
  <si>
    <t>(autiņi, segu pārvalki, puspalagi, palagi, dvieļi, evakuācijas palagi, autiņi urīnnecaurlaidīgi)</t>
  </si>
  <si>
    <t xml:space="preserve">Žāvēšana </t>
  </si>
  <si>
    <t>Gludināšana</t>
  </si>
  <si>
    <t>Locīšana</t>
  </si>
  <si>
    <t>Segas un spilveni</t>
  </si>
  <si>
    <t>(vilnas, pusvilnas, sintepona)</t>
  </si>
  <si>
    <t>Operācijas veļa</t>
  </si>
  <si>
    <t>(autiņi, palagi, puspalagi)</t>
  </si>
  <si>
    <t xml:space="preserve">Operāciju apģērbs </t>
  </si>
  <si>
    <t>(krekli, bikses, halāti)</t>
  </si>
  <si>
    <t>Operāciju apģērbs no termoregulējoša auduma</t>
  </si>
  <si>
    <t>Personāla apģērbs</t>
  </si>
  <si>
    <t>( bikses, krekli, halāti gari, halāti īsi)</t>
  </si>
  <si>
    <t>Personāla apģērbs no termoregulējoša auduma</t>
  </si>
  <si>
    <t>(bikses, krekls)</t>
  </si>
  <si>
    <t>Pacientu apģērbs</t>
  </si>
  <si>
    <t>(bikses, krekli, halāti kokvilnas, halāti siltināti)</t>
  </si>
  <si>
    <t>Infekcioza veļa</t>
  </si>
  <si>
    <t>*ja pakalpojuma procesa izpildē tiek izmantotas vairākas tehnoloģiskās iekārtas pretendents var pievienot papildu aili/es</t>
  </si>
  <si>
    <t>Aizpilda Pretendents</t>
  </si>
  <si>
    <t>(bikses, krekli)</t>
  </si>
  <si>
    <t>Tehnoloģiskajā procesā izmantotās iekārtas emisijas kods (avots) B atļaujā un darbināšanai paredzētā resursa veids*</t>
  </si>
  <si>
    <t>Nolikuma 5.pielikums</t>
  </si>
  <si>
    <t xml:space="preserve">Atklātā konkursa </t>
  </si>
  <si>
    <t>Pretendents ______________(nosaukums, reģistrācijas Nr.)</t>
  </si>
  <si>
    <t>** norādītais apjoms mēnesī/28,41 dienas vidēji mēnesī/6 veļas nodošanas dienas nedēļā</t>
  </si>
  <si>
    <t xml:space="preserve">                                                                                                       " Veļas mazgāšanas pakalpojumi"</t>
  </si>
  <si>
    <t>(PSKUS 2026/115)</t>
  </si>
  <si>
    <t>ID Nr. PSKUS 2026/115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</si>
</sst>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charset val="186"/>
    </font>
    <font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2" fontId="1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wrapText="1"/>
    </xf>
    <xf numFmtId="0" fontId="1" fillId="2" borderId="0" xfId="0" applyFont="1" applyFill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52"/>
  <sheetViews>
    <sheetView tabSelected="1" topLeftCell="A31" zoomScale="79" zoomScaleNormal="100" workbookViewId="0">
      <selection activeCell="I13" sqref="I13"/>
    </sheetView>
  </sheetViews>
  <sheetFormatPr defaultColWidth="9.140625" defaultRowHeight="15" x14ac:dyDescent="0.25"/>
  <cols>
    <col min="1" max="1" width="7.28515625" style="14" customWidth="1"/>
    <col min="2" max="2" width="29" style="1" customWidth="1"/>
    <col min="3" max="3" width="26.140625" style="2" customWidth="1"/>
    <col min="4" max="4" width="30.140625" style="2" customWidth="1"/>
    <col min="5" max="5" width="30.140625" style="15" customWidth="1"/>
    <col min="6" max="6" width="12.7109375" style="2" customWidth="1"/>
    <col min="7" max="7" width="15.5703125" style="2" customWidth="1"/>
    <col min="8" max="8" width="17" style="3" customWidth="1"/>
    <col min="9" max="9" width="19.42578125" style="3" customWidth="1"/>
    <col min="10" max="10" width="9.140625" style="3" customWidth="1"/>
    <col min="11" max="16384" width="9.140625" style="3"/>
  </cols>
  <sheetData>
    <row r="2" spans="1:9" x14ac:dyDescent="0.25">
      <c r="H2" s="3" t="s">
        <v>33</v>
      </c>
    </row>
    <row r="3" spans="1:9" x14ac:dyDescent="0.25">
      <c r="G3" s="3"/>
      <c r="H3" s="3" t="s">
        <v>38</v>
      </c>
    </row>
    <row r="4" spans="1:9" x14ac:dyDescent="0.25">
      <c r="D4" s="23" t="s">
        <v>34</v>
      </c>
    </row>
    <row r="5" spans="1:9" x14ac:dyDescent="0.25">
      <c r="C5" s="25" t="s">
        <v>37</v>
      </c>
      <c r="D5" s="23"/>
    </row>
    <row r="6" spans="1:9" x14ac:dyDescent="0.25">
      <c r="D6" s="23" t="s">
        <v>39</v>
      </c>
    </row>
    <row r="7" spans="1:9" x14ac:dyDescent="0.25">
      <c r="D7" s="23"/>
    </row>
    <row r="8" spans="1:9" x14ac:dyDescent="0.25">
      <c r="D8" s="23"/>
    </row>
    <row r="9" spans="1:9" x14ac:dyDescent="0.25">
      <c r="B9" s="1" t="s">
        <v>35</v>
      </c>
      <c r="D9" s="23"/>
    </row>
    <row r="11" spans="1:9" x14ac:dyDescent="0.25">
      <c r="A11" s="24" t="s">
        <v>0</v>
      </c>
    </row>
    <row r="12" spans="1:9" s="5" customFormat="1" ht="99.75" x14ac:dyDescent="0.25">
      <c r="A12" s="4" t="s">
        <v>1</v>
      </c>
      <c r="B12" s="4" t="s">
        <v>2</v>
      </c>
      <c r="C12" s="4" t="s">
        <v>3</v>
      </c>
      <c r="D12" s="4" t="s">
        <v>4</v>
      </c>
      <c r="E12" s="22" t="s">
        <v>32</v>
      </c>
      <c r="F12" s="4" t="s">
        <v>5</v>
      </c>
      <c r="G12" s="4" t="s">
        <v>6</v>
      </c>
      <c r="H12" s="4" t="s">
        <v>7</v>
      </c>
      <c r="I12" s="4" t="s">
        <v>8</v>
      </c>
    </row>
    <row r="13" spans="1:9" ht="75" customHeight="1" x14ac:dyDescent="0.25">
      <c r="A13" s="26">
        <v>1</v>
      </c>
      <c r="B13" s="6" t="s">
        <v>9</v>
      </c>
      <c r="C13" s="7" t="s">
        <v>10</v>
      </c>
      <c r="D13" s="18"/>
      <c r="E13" s="20"/>
      <c r="F13" s="9">
        <f>31000/28.41</f>
        <v>1091.165082717353</v>
      </c>
      <c r="G13" s="8"/>
      <c r="H13" s="19"/>
      <c r="I13" s="10" t="e">
        <f t="shared" ref="I13:I47" si="0">F13/G13/H13*60</f>
        <v>#DIV/0!</v>
      </c>
    </row>
    <row r="14" spans="1:9" ht="14.25" customHeight="1" x14ac:dyDescent="0.25">
      <c r="A14" s="26"/>
      <c r="B14" s="27" t="s">
        <v>11</v>
      </c>
      <c r="C14" s="7" t="s">
        <v>12</v>
      </c>
      <c r="D14" s="18"/>
      <c r="E14" s="21"/>
      <c r="F14" s="9">
        <f t="shared" ref="F14:F16" si="1">31000/28.41</f>
        <v>1091.165082717353</v>
      </c>
      <c r="G14" s="8"/>
      <c r="H14" s="19"/>
      <c r="I14" s="10" t="e">
        <f t="shared" si="0"/>
        <v>#DIV/0!</v>
      </c>
    </row>
    <row r="15" spans="1:9" ht="31.15" customHeight="1" x14ac:dyDescent="0.25">
      <c r="A15" s="26"/>
      <c r="B15" s="27"/>
      <c r="C15" s="7" t="s">
        <v>13</v>
      </c>
      <c r="D15" s="20"/>
      <c r="E15" s="21"/>
      <c r="F15" s="9">
        <f t="shared" si="1"/>
        <v>1091.165082717353</v>
      </c>
      <c r="G15" s="8"/>
      <c r="H15" s="19"/>
      <c r="I15" s="10" t="e">
        <f t="shared" si="0"/>
        <v>#DIV/0!</v>
      </c>
    </row>
    <row r="16" spans="1:9" ht="36" customHeight="1" x14ac:dyDescent="0.25">
      <c r="A16" s="26"/>
      <c r="B16" s="27"/>
      <c r="C16" s="7" t="s">
        <v>14</v>
      </c>
      <c r="D16" s="20"/>
      <c r="E16" s="21"/>
      <c r="F16" s="9">
        <f t="shared" si="1"/>
        <v>1091.165082717353</v>
      </c>
      <c r="G16" s="8"/>
      <c r="H16" s="19"/>
      <c r="I16" s="10" t="e">
        <f t="shared" si="0"/>
        <v>#DIV/0!</v>
      </c>
    </row>
    <row r="17" spans="1:9" ht="14.25" customHeight="1" x14ac:dyDescent="0.25">
      <c r="A17" s="26">
        <v>2</v>
      </c>
      <c r="B17" s="6" t="s">
        <v>15</v>
      </c>
      <c r="C17" s="7" t="s">
        <v>10</v>
      </c>
      <c r="D17" s="18"/>
      <c r="E17" s="21"/>
      <c r="F17" s="9">
        <f>3200/28.41</f>
        <v>112.63639563533967</v>
      </c>
      <c r="G17" s="8"/>
      <c r="H17" s="19"/>
      <c r="I17" s="10" t="e">
        <f t="shared" si="0"/>
        <v>#DIV/0!</v>
      </c>
    </row>
    <row r="18" spans="1:9" customFormat="1" ht="33.6" customHeight="1" x14ac:dyDescent="0.25">
      <c r="A18" s="26"/>
      <c r="B18" s="28" t="s">
        <v>16</v>
      </c>
      <c r="C18" s="7" t="s">
        <v>12</v>
      </c>
      <c r="D18" s="18"/>
      <c r="E18" s="21"/>
      <c r="F18" s="9">
        <f t="shared" ref="F18:F19" si="2">3200/28.41</f>
        <v>112.63639563533967</v>
      </c>
      <c r="G18" s="8"/>
      <c r="H18" s="19"/>
      <c r="I18" s="10" t="e">
        <f t="shared" si="0"/>
        <v>#DIV/0!</v>
      </c>
    </row>
    <row r="19" spans="1:9" customFormat="1" ht="14.25" customHeight="1" x14ac:dyDescent="0.25">
      <c r="A19" s="26"/>
      <c r="B19" s="28"/>
      <c r="C19" s="7" t="s">
        <v>14</v>
      </c>
      <c r="D19" s="8"/>
      <c r="E19" s="21"/>
      <c r="F19" s="9">
        <f t="shared" si="2"/>
        <v>112.63639563533967</v>
      </c>
      <c r="G19" s="8"/>
      <c r="H19" s="19"/>
      <c r="I19" s="10" t="e">
        <f t="shared" si="0"/>
        <v>#DIV/0!</v>
      </c>
    </row>
    <row r="20" spans="1:9" customFormat="1" ht="14.25" customHeight="1" x14ac:dyDescent="0.25">
      <c r="A20" s="26">
        <v>3</v>
      </c>
      <c r="B20" s="11" t="s">
        <v>17</v>
      </c>
      <c r="C20" s="7" t="s">
        <v>10</v>
      </c>
      <c r="D20" s="18"/>
      <c r="E20" s="21"/>
      <c r="F20" s="9">
        <f>7750/28.41</f>
        <v>272.79127067933825</v>
      </c>
      <c r="G20" s="8"/>
      <c r="H20" s="19"/>
      <c r="I20" s="10" t="e">
        <f t="shared" si="0"/>
        <v>#DIV/0!</v>
      </c>
    </row>
    <row r="21" spans="1:9" customFormat="1" ht="14.25" customHeight="1" x14ac:dyDescent="0.25">
      <c r="A21" s="26"/>
      <c r="B21" s="28" t="s">
        <v>18</v>
      </c>
      <c r="C21" s="7" t="s">
        <v>12</v>
      </c>
      <c r="D21" s="18"/>
      <c r="E21" s="21"/>
      <c r="F21" s="9">
        <f t="shared" ref="F21:F23" si="3">7750/28.41</f>
        <v>272.79127067933825</v>
      </c>
      <c r="G21" s="8"/>
      <c r="H21" s="19"/>
      <c r="I21" s="10" t="e">
        <f t="shared" si="0"/>
        <v>#DIV/0!</v>
      </c>
    </row>
    <row r="22" spans="1:9" customFormat="1" ht="31.9" customHeight="1" x14ac:dyDescent="0.25">
      <c r="A22" s="26"/>
      <c r="B22" s="28"/>
      <c r="C22" s="7" t="s">
        <v>13</v>
      </c>
      <c r="D22" s="20"/>
      <c r="E22" s="21"/>
      <c r="F22" s="9">
        <f t="shared" si="3"/>
        <v>272.79127067933825</v>
      </c>
      <c r="G22" s="8"/>
      <c r="H22" s="19"/>
      <c r="I22" s="10" t="e">
        <f t="shared" si="0"/>
        <v>#DIV/0!</v>
      </c>
    </row>
    <row r="23" spans="1:9" customFormat="1" ht="33.6" customHeight="1" x14ac:dyDescent="0.25">
      <c r="A23" s="26"/>
      <c r="B23" s="28"/>
      <c r="C23" s="7" t="s">
        <v>14</v>
      </c>
      <c r="D23" s="20"/>
      <c r="E23" s="21"/>
      <c r="F23" s="9">
        <f t="shared" si="3"/>
        <v>272.79127067933825</v>
      </c>
      <c r="G23" s="8"/>
      <c r="H23" s="19"/>
      <c r="I23" s="10" t="e">
        <f t="shared" si="0"/>
        <v>#DIV/0!</v>
      </c>
    </row>
    <row r="24" spans="1:9" customFormat="1" ht="14.25" customHeight="1" x14ac:dyDescent="0.25">
      <c r="A24" s="26">
        <v>4</v>
      </c>
      <c r="B24" s="11" t="s">
        <v>19</v>
      </c>
      <c r="C24" s="7" t="s">
        <v>10</v>
      </c>
      <c r="D24" s="18"/>
      <c r="E24" s="21"/>
      <c r="F24" s="9">
        <f>1240/28.41</f>
        <v>43.646603308694118</v>
      </c>
      <c r="G24" s="8"/>
      <c r="H24" s="19"/>
      <c r="I24" s="10" t="e">
        <f t="shared" si="0"/>
        <v>#DIV/0!</v>
      </c>
    </row>
    <row r="25" spans="1:9" customFormat="1" ht="14.25" customHeight="1" x14ac:dyDescent="0.25">
      <c r="A25" s="26"/>
      <c r="B25" s="28" t="s">
        <v>20</v>
      </c>
      <c r="C25" s="7" t="s">
        <v>12</v>
      </c>
      <c r="D25" s="18"/>
      <c r="E25" s="21"/>
      <c r="F25" s="9">
        <f t="shared" ref="F25:F27" si="4">1240/28.41</f>
        <v>43.646603308694118</v>
      </c>
      <c r="G25" s="8"/>
      <c r="H25" s="19"/>
      <c r="I25" s="10" t="e">
        <f t="shared" si="0"/>
        <v>#DIV/0!</v>
      </c>
    </row>
    <row r="26" spans="1:9" customFormat="1" ht="14.25" customHeight="1" x14ac:dyDescent="0.25">
      <c r="A26" s="26"/>
      <c r="B26" s="28"/>
      <c r="C26" s="7" t="s">
        <v>13</v>
      </c>
      <c r="D26" s="18"/>
      <c r="E26" s="21"/>
      <c r="F26" s="9">
        <f t="shared" si="4"/>
        <v>43.646603308694118</v>
      </c>
      <c r="G26" s="8"/>
      <c r="H26" s="19"/>
      <c r="I26" s="10" t="e">
        <f t="shared" si="0"/>
        <v>#DIV/0!</v>
      </c>
    </row>
    <row r="27" spans="1:9" customFormat="1" ht="14.25" customHeight="1" x14ac:dyDescent="0.25">
      <c r="A27" s="26"/>
      <c r="B27" s="28"/>
      <c r="C27" s="7" t="s">
        <v>14</v>
      </c>
      <c r="D27" s="8"/>
      <c r="E27" s="21"/>
      <c r="F27" s="9">
        <f t="shared" si="4"/>
        <v>43.646603308694118</v>
      </c>
      <c r="G27" s="8"/>
      <c r="H27" s="19"/>
      <c r="I27" s="10" t="e">
        <f t="shared" si="0"/>
        <v>#DIV/0!</v>
      </c>
    </row>
    <row r="28" spans="1:9" customFormat="1" ht="14.25" customHeight="1" x14ac:dyDescent="0.25">
      <c r="A28" s="26">
        <v>5</v>
      </c>
      <c r="B28" s="29" t="s">
        <v>21</v>
      </c>
      <c r="C28" s="7" t="s">
        <v>10</v>
      </c>
      <c r="D28" s="18"/>
      <c r="E28" s="21"/>
      <c r="F28" s="9">
        <f>1600/28.41</f>
        <v>56.318197817669834</v>
      </c>
      <c r="G28" s="8"/>
      <c r="H28" s="19"/>
      <c r="I28" s="10" t="e">
        <f t="shared" si="0"/>
        <v>#DIV/0!</v>
      </c>
    </row>
    <row r="29" spans="1:9" customFormat="1" ht="32.450000000000003" customHeight="1" x14ac:dyDescent="0.25">
      <c r="A29" s="26"/>
      <c r="B29" s="29"/>
      <c r="C29" s="7" t="s">
        <v>12</v>
      </c>
      <c r="D29" s="18"/>
      <c r="E29" s="21"/>
      <c r="F29" s="9">
        <f t="shared" ref="F29:F31" si="5">1600/28.41</f>
        <v>56.318197817669834</v>
      </c>
      <c r="G29" s="8"/>
      <c r="H29" s="19"/>
      <c r="I29" s="10" t="e">
        <f t="shared" si="0"/>
        <v>#DIV/0!</v>
      </c>
    </row>
    <row r="30" spans="1:9" customFormat="1" ht="14.25" customHeight="1" x14ac:dyDescent="0.25">
      <c r="A30" s="26"/>
      <c r="B30" s="31" t="s">
        <v>31</v>
      </c>
      <c r="C30" s="7" t="s">
        <v>13</v>
      </c>
      <c r="D30" s="8"/>
      <c r="E30" s="21"/>
      <c r="F30" s="9">
        <f t="shared" si="5"/>
        <v>56.318197817669834</v>
      </c>
      <c r="G30" s="8"/>
      <c r="H30" s="19"/>
      <c r="I30" s="10"/>
    </row>
    <row r="31" spans="1:9" customFormat="1" ht="14.25" customHeight="1" x14ac:dyDescent="0.25">
      <c r="A31" s="26"/>
      <c r="B31" s="32"/>
      <c r="C31" s="7" t="s">
        <v>14</v>
      </c>
      <c r="D31" s="8"/>
      <c r="E31" s="21"/>
      <c r="F31" s="9">
        <f t="shared" si="5"/>
        <v>56.318197817669834</v>
      </c>
      <c r="G31" s="8"/>
      <c r="H31" s="19"/>
      <c r="I31" s="10" t="e">
        <f t="shared" si="0"/>
        <v>#DIV/0!</v>
      </c>
    </row>
    <row r="32" spans="1:9" customFormat="1" ht="14.25" customHeight="1" x14ac:dyDescent="0.25">
      <c r="A32" s="26">
        <v>6</v>
      </c>
      <c r="B32" s="6" t="s">
        <v>22</v>
      </c>
      <c r="C32" s="7" t="s">
        <v>10</v>
      </c>
      <c r="D32" s="18"/>
      <c r="E32" s="21"/>
      <c r="F32" s="9">
        <f>1700/28.41</f>
        <v>59.838085181274202</v>
      </c>
      <c r="G32" s="8"/>
      <c r="H32" s="19"/>
      <c r="I32" s="10" t="e">
        <f t="shared" si="0"/>
        <v>#DIV/0!</v>
      </c>
    </row>
    <row r="33" spans="1:9" customFormat="1" ht="29.45" customHeight="1" x14ac:dyDescent="0.25">
      <c r="A33" s="26"/>
      <c r="B33" s="28" t="s">
        <v>23</v>
      </c>
      <c r="C33" s="7" t="s">
        <v>12</v>
      </c>
      <c r="D33" s="18"/>
      <c r="E33" s="21"/>
      <c r="F33" s="9">
        <f t="shared" ref="F33:F35" si="6">1700/28.41</f>
        <v>59.838085181274202</v>
      </c>
      <c r="G33" s="8"/>
      <c r="H33" s="19"/>
      <c r="I33" s="10" t="e">
        <f t="shared" si="0"/>
        <v>#DIV/0!</v>
      </c>
    </row>
    <row r="34" spans="1:9" customFormat="1" ht="14.25" customHeight="1" x14ac:dyDescent="0.25">
      <c r="A34" s="26"/>
      <c r="B34" s="28"/>
      <c r="C34" s="7" t="s">
        <v>13</v>
      </c>
      <c r="D34" s="18"/>
      <c r="E34" s="21"/>
      <c r="F34" s="9">
        <f t="shared" si="6"/>
        <v>59.838085181274202</v>
      </c>
      <c r="G34" s="8"/>
      <c r="H34" s="19"/>
      <c r="I34" s="10" t="e">
        <f t="shared" si="0"/>
        <v>#DIV/0!</v>
      </c>
    </row>
    <row r="35" spans="1:9" customFormat="1" ht="17.25" customHeight="1" x14ac:dyDescent="0.25">
      <c r="A35" s="26"/>
      <c r="B35" s="28"/>
      <c r="C35" s="7" t="s">
        <v>14</v>
      </c>
      <c r="D35" s="8"/>
      <c r="E35" s="21"/>
      <c r="F35" s="9">
        <f t="shared" si="6"/>
        <v>59.838085181274202</v>
      </c>
      <c r="G35" s="8"/>
      <c r="H35" s="19"/>
      <c r="I35" s="10" t="e">
        <f t="shared" si="0"/>
        <v>#DIV/0!</v>
      </c>
    </row>
    <row r="36" spans="1:9" customFormat="1" ht="28.5" x14ac:dyDescent="0.25">
      <c r="A36" s="33">
        <v>7</v>
      </c>
      <c r="B36" s="12" t="s">
        <v>24</v>
      </c>
      <c r="C36" s="7" t="s">
        <v>10</v>
      </c>
      <c r="D36" s="18"/>
      <c r="E36" s="21"/>
      <c r="F36" s="9">
        <f>2770/28.41</f>
        <v>97.500879971840902</v>
      </c>
      <c r="G36" s="8"/>
      <c r="H36" s="19"/>
      <c r="I36" s="10" t="e">
        <f t="shared" si="0"/>
        <v>#DIV/0!</v>
      </c>
    </row>
    <row r="37" spans="1:9" customFormat="1" ht="30" customHeight="1" x14ac:dyDescent="0.25">
      <c r="A37" s="33"/>
      <c r="B37" s="27" t="s">
        <v>25</v>
      </c>
      <c r="C37" s="7" t="s">
        <v>12</v>
      </c>
      <c r="D37" s="18"/>
      <c r="E37" s="21"/>
      <c r="F37" s="9">
        <f t="shared" ref="F37:F39" si="7">2770/28.41</f>
        <v>97.500879971840902</v>
      </c>
      <c r="G37" s="8"/>
      <c r="H37" s="19"/>
      <c r="I37" s="10" t="e">
        <f t="shared" si="0"/>
        <v>#DIV/0!</v>
      </c>
    </row>
    <row r="38" spans="1:9" customFormat="1" ht="17.25" customHeight="1" x14ac:dyDescent="0.25">
      <c r="A38" s="33"/>
      <c r="B38" s="27"/>
      <c r="C38" s="7" t="s">
        <v>13</v>
      </c>
      <c r="D38" s="8"/>
      <c r="E38" s="21"/>
      <c r="F38" s="9">
        <f t="shared" si="7"/>
        <v>97.500879971840902</v>
      </c>
      <c r="G38" s="8"/>
      <c r="H38" s="19"/>
      <c r="I38" s="10" t="e">
        <f t="shared" si="0"/>
        <v>#DIV/0!</v>
      </c>
    </row>
    <row r="39" spans="1:9" customFormat="1" x14ac:dyDescent="0.25">
      <c r="A39" s="33"/>
      <c r="B39" s="27"/>
      <c r="C39" s="7" t="s">
        <v>14</v>
      </c>
      <c r="D39" s="8"/>
      <c r="E39" s="21"/>
      <c r="F39" s="9">
        <f t="shared" si="7"/>
        <v>97.500879971840902</v>
      </c>
      <c r="G39" s="8"/>
      <c r="H39" s="19"/>
      <c r="I39" s="10" t="e">
        <f t="shared" si="0"/>
        <v>#DIV/0!</v>
      </c>
    </row>
    <row r="40" spans="1:9" customFormat="1" ht="14.25" customHeight="1" x14ac:dyDescent="0.25">
      <c r="A40" s="26">
        <v>8</v>
      </c>
      <c r="B40" s="6" t="s">
        <v>26</v>
      </c>
      <c r="C40" s="7" t="s">
        <v>10</v>
      </c>
      <c r="D40" s="18"/>
      <c r="E40" s="21"/>
      <c r="F40" s="9">
        <f>1650/28.41</f>
        <v>58.078141499472018</v>
      </c>
      <c r="G40" s="8"/>
      <c r="H40" s="19"/>
      <c r="I40" s="10" t="e">
        <f t="shared" si="0"/>
        <v>#DIV/0!</v>
      </c>
    </row>
    <row r="41" spans="1:9" customFormat="1" ht="14.25" customHeight="1" x14ac:dyDescent="0.25">
      <c r="A41" s="26"/>
      <c r="B41" s="27" t="s">
        <v>27</v>
      </c>
      <c r="C41" s="7" t="s">
        <v>12</v>
      </c>
      <c r="D41" s="18"/>
      <c r="E41" s="21"/>
      <c r="F41" s="9">
        <f t="shared" ref="F41:F43" si="8">1650/28.41</f>
        <v>58.078141499472018</v>
      </c>
      <c r="G41" s="8"/>
      <c r="H41" s="19"/>
      <c r="I41" s="10" t="e">
        <f t="shared" si="0"/>
        <v>#DIV/0!</v>
      </c>
    </row>
    <row r="42" spans="1:9" customFormat="1" ht="14.25" customHeight="1" x14ac:dyDescent="0.25">
      <c r="A42" s="26"/>
      <c r="B42" s="27"/>
      <c r="C42" s="7" t="s">
        <v>13</v>
      </c>
      <c r="D42" s="18"/>
      <c r="E42" s="21"/>
      <c r="F42" s="9">
        <f t="shared" si="8"/>
        <v>58.078141499472018</v>
      </c>
      <c r="G42" s="8"/>
      <c r="H42" s="19"/>
      <c r="I42" s="10" t="e">
        <f t="shared" si="0"/>
        <v>#DIV/0!</v>
      </c>
    </row>
    <row r="43" spans="1:9" customFormat="1" ht="14.25" customHeight="1" x14ac:dyDescent="0.25">
      <c r="A43" s="26"/>
      <c r="B43" s="27"/>
      <c r="C43" s="7" t="s">
        <v>14</v>
      </c>
      <c r="D43" s="8"/>
      <c r="E43" s="21"/>
      <c r="F43" s="9">
        <f t="shared" si="8"/>
        <v>58.078141499472018</v>
      </c>
      <c r="G43" s="8"/>
      <c r="H43" s="19"/>
      <c r="I43" s="10" t="e">
        <f t="shared" si="0"/>
        <v>#DIV/0!</v>
      </c>
    </row>
    <row r="44" spans="1:9" customFormat="1" ht="14.25" customHeight="1" x14ac:dyDescent="0.25">
      <c r="A44" s="26">
        <v>9</v>
      </c>
      <c r="B44" s="13" t="s">
        <v>28</v>
      </c>
      <c r="C44" s="7" t="s">
        <v>10</v>
      </c>
      <c r="D44" s="18"/>
      <c r="E44" s="21"/>
      <c r="F44" s="9">
        <f>7590/28.41</f>
        <v>267.15945089757128</v>
      </c>
      <c r="G44" s="8"/>
      <c r="H44" s="19"/>
      <c r="I44" s="10" t="e">
        <f t="shared" si="0"/>
        <v>#DIV/0!</v>
      </c>
    </row>
    <row r="45" spans="1:9" customFormat="1" ht="14.25" customHeight="1" x14ac:dyDescent="0.25">
      <c r="A45" s="26"/>
      <c r="B45" s="34"/>
      <c r="C45" s="7" t="s">
        <v>12</v>
      </c>
      <c r="D45" s="18"/>
      <c r="E45" s="21"/>
      <c r="F45" s="9">
        <f t="shared" ref="F45:F47" si="9">7590/28.41</f>
        <v>267.15945089757128</v>
      </c>
      <c r="G45" s="8"/>
      <c r="H45" s="19"/>
      <c r="I45" s="10" t="e">
        <f t="shared" si="0"/>
        <v>#DIV/0!</v>
      </c>
    </row>
    <row r="46" spans="1:9" customFormat="1" ht="28.15" customHeight="1" x14ac:dyDescent="0.25">
      <c r="A46" s="26"/>
      <c r="B46" s="34"/>
      <c r="C46" s="7" t="s">
        <v>13</v>
      </c>
      <c r="D46" s="20"/>
      <c r="E46" s="21"/>
      <c r="F46" s="9">
        <f t="shared" si="9"/>
        <v>267.15945089757128</v>
      </c>
      <c r="G46" s="8"/>
      <c r="H46" s="19"/>
      <c r="I46" s="10" t="e">
        <f t="shared" si="0"/>
        <v>#DIV/0!</v>
      </c>
    </row>
    <row r="47" spans="1:9" customFormat="1" ht="35.450000000000003" customHeight="1" x14ac:dyDescent="0.25">
      <c r="A47" s="26"/>
      <c r="B47" s="34"/>
      <c r="C47" s="7" t="s">
        <v>14</v>
      </c>
      <c r="D47" s="20"/>
      <c r="E47" s="21"/>
      <c r="F47" s="9">
        <f t="shared" si="9"/>
        <v>267.15945089757128</v>
      </c>
      <c r="G47" s="8"/>
      <c r="H47" s="19"/>
      <c r="I47" s="10" t="e">
        <f t="shared" si="0"/>
        <v>#DIV/0!</v>
      </c>
    </row>
    <row r="48" spans="1:9" customFormat="1" x14ac:dyDescent="0.25">
      <c r="A48" s="14"/>
      <c r="B48" s="1"/>
      <c r="C48" s="2"/>
      <c r="D48" s="3"/>
      <c r="E48" s="15"/>
      <c r="F48" s="2"/>
      <c r="G48" s="3"/>
      <c r="H48" s="3"/>
      <c r="I48" s="2"/>
    </row>
    <row r="49" spans="1:9" customFormat="1" x14ac:dyDescent="0.25">
      <c r="A49" s="3" t="s">
        <v>29</v>
      </c>
      <c r="B49" s="3"/>
      <c r="C49" s="3"/>
      <c r="D49" s="1"/>
      <c r="E49" s="16"/>
      <c r="F49" s="3"/>
      <c r="G49" s="1"/>
      <c r="H49" s="1"/>
      <c r="I49" s="3"/>
    </row>
    <row r="50" spans="1:9" customFormat="1" x14ac:dyDescent="0.25">
      <c r="A50" s="3" t="s">
        <v>36</v>
      </c>
      <c r="B50" s="1"/>
      <c r="C50" s="1"/>
      <c r="D50" s="1"/>
      <c r="E50" s="17"/>
      <c r="F50" s="1"/>
      <c r="G50" s="1"/>
      <c r="H50" s="1"/>
      <c r="I50" s="1"/>
    </row>
    <row r="51" spans="1:9" customFormat="1" x14ac:dyDescent="0.25">
      <c r="A51" s="3"/>
      <c r="B51" s="1"/>
      <c r="C51" s="1"/>
      <c r="D51" s="2"/>
      <c r="E51" s="17"/>
      <c r="F51" s="1"/>
      <c r="G51" s="2"/>
      <c r="H51" s="3"/>
      <c r="I51" s="1"/>
    </row>
    <row r="52" spans="1:9" customFormat="1" x14ac:dyDescent="0.25">
      <c r="A52" s="30" t="s">
        <v>30</v>
      </c>
      <c r="B52" s="30"/>
      <c r="C52" s="2"/>
      <c r="D52" s="2"/>
      <c r="E52" s="15"/>
      <c r="F52" s="2"/>
      <c r="G52" s="2"/>
      <c r="H52" s="3"/>
      <c r="I52" s="3"/>
    </row>
  </sheetData>
  <mergeCells count="20">
    <mergeCell ref="A52:B52"/>
    <mergeCell ref="B30:B31"/>
    <mergeCell ref="A36:A39"/>
    <mergeCell ref="B37:B39"/>
    <mergeCell ref="A40:A43"/>
    <mergeCell ref="B41:B43"/>
    <mergeCell ref="A44:A47"/>
    <mergeCell ref="B45:B47"/>
    <mergeCell ref="A24:A27"/>
    <mergeCell ref="B25:B27"/>
    <mergeCell ref="A28:A31"/>
    <mergeCell ref="B28:B29"/>
    <mergeCell ref="A32:A35"/>
    <mergeCell ref="B33:B35"/>
    <mergeCell ref="A13:A16"/>
    <mergeCell ref="B14:B16"/>
    <mergeCell ref="A17:A19"/>
    <mergeCell ref="B18:B19"/>
    <mergeCell ref="A20:A23"/>
    <mergeCell ref="B21:B23"/>
  </mergeCells>
  <pageMargins left="0.70000000000000007" right="0.70000000000000007" top="0.75" bottom="0.75" header="0.30000000000000004" footer="0.30000000000000004"/>
  <pageSetup paperSize="9" scale="72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Tehnoloģiskais process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Šimkus</dc:creator>
  <cp:lastModifiedBy>Diāna Belozerova</cp:lastModifiedBy>
  <dcterms:created xsi:type="dcterms:W3CDTF">2021-02-08T11:54:16Z</dcterms:created>
  <dcterms:modified xsi:type="dcterms:W3CDTF">2026-06-18T10:46:44Z</dcterms:modified>
</cp:coreProperties>
</file>