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fs-02\iepirkumu_dala\Iepirkumi 2026.gads\Iepirkumu procedūras\Laura\Atklāts konkurss\83_2026_Reaģenti un piederumi HLA_apspr.koment., nolikums Ernestam\5_Nolikums\"/>
    </mc:Choice>
  </mc:AlternateContent>
  <xr:revisionPtr revIDLastSave="0" documentId="13_ncr:1_{03523CF1-2C59-4B13-8E09-D16CB8C6978C}" xr6:coauthVersionLast="47" xr6:coauthVersionMax="47" xr10:uidLastSave="{00000000-0000-0000-0000-000000000000}"/>
  <bookViews>
    <workbookView xWindow="-108" yWindow="-108" windowWidth="23256" windowHeight="12576" xr2:uid="{00000000-000D-0000-FFFF-FFFF00000000}"/>
  </bookViews>
  <sheets>
    <sheet name="SATURS" sheetId="28" r:id="rId1"/>
    <sheet name="1.pozīcija" sheetId="1" r:id="rId2"/>
    <sheet name="2.pozicija" sheetId="4" r:id="rId3"/>
    <sheet name="3.daļa" sheetId="3" state="hidden" r:id="rId4"/>
    <sheet name="3.poz. Pronāze" sheetId="22" r:id="rId5"/>
    <sheet name="4. poz. Dezoksiribonukleāze I" sheetId="29" r:id="rId6"/>
    <sheet name="5. poz. Galvenie reaģenti" sheetId="30" r:id="rId7"/>
    <sheet name="6. poz.Papildus šūnu marķieri" sheetId="31" r:id="rId8"/>
    <sheet name="7. poz.Šūnu dzīvīguma marķieris" sheetId="32" r:id="rId9"/>
    <sheet name="8.poz.Plates PC crossmatch" sheetId="33" r:id="rId10"/>
    <sheet name="9.poz.Kontroles serumi" sheetId="34" r:id="rId11"/>
    <sheet name="10.poz.Šūnu skaitīšanas kameras" sheetId="35" r:id="rId12"/>
    <sheet name="11.poz.Pooled human serum" sheetId="36" r:id="rId13"/>
    <sheet name="12.poz.T un B šūnu atdalīšana" sheetId="37" r:id="rId14"/>
    <sheet name="13. poz.Anti-Rituximab" sheetId="38" r:id="rId15"/>
    <sheet name="14. poz.Complement Cups" sheetId="39" r:id="rId16"/>
    <sheet name="15. poz.Testēšanas mikroplates" sheetId="40" r:id="rId17"/>
    <sheet name="16.poz.Magn. statīvs stripiem" sheetId="41" r:id="rId18"/>
    <sheet name="17.poz.Magnētiskais statīvs" sheetId="42" r:id="rId19"/>
  </sheets>
  <calcPr calcId="191029"/>
</workbook>
</file>

<file path=xl/calcChain.xml><?xml version="1.0" encoding="utf-8"?>
<calcChain xmlns="http://schemas.openxmlformats.org/spreadsheetml/2006/main">
  <c r="C8" i="28" l="1"/>
  <c r="C7" i="28"/>
  <c r="G30" i="3"/>
  <c r="L30" i="3" s="1"/>
  <c r="G63" i="3"/>
  <c r="L63" i="3" s="1"/>
  <c r="H63" i="3"/>
  <c r="I63" i="3"/>
  <c r="J63" i="3"/>
  <c r="K63" i="3"/>
  <c r="M63" i="3"/>
  <c r="G61" i="3"/>
  <c r="H61" i="3"/>
  <c r="I61" i="3"/>
  <c r="J61" i="3"/>
  <c r="K61" i="3"/>
  <c r="L61" i="3"/>
  <c r="M61" i="3"/>
  <c r="G59" i="3"/>
  <c r="H59" i="3"/>
  <c r="I59" i="3"/>
  <c r="J59" i="3"/>
  <c r="K59" i="3"/>
  <c r="L59" i="3"/>
  <c r="M59" i="3"/>
  <c r="G57" i="3"/>
  <c r="L57" i="3" s="1"/>
  <c r="H57" i="3"/>
  <c r="I57" i="3"/>
  <c r="J57" i="3"/>
  <c r="K57" i="3"/>
  <c r="M57" i="3"/>
  <c r="G55" i="3"/>
  <c r="H55" i="3"/>
  <c r="I55" i="3"/>
  <c r="J55" i="3"/>
  <c r="K55" i="3"/>
  <c r="L55" i="3" s="1"/>
  <c r="M55" i="3"/>
  <c r="G53" i="3"/>
  <c r="H53" i="3"/>
  <c r="I53" i="3"/>
  <c r="J53" i="3"/>
  <c r="K53" i="3"/>
  <c r="M53" i="3"/>
  <c r="G52" i="3"/>
  <c r="L52" i="3" s="1"/>
  <c r="H52" i="3"/>
  <c r="I52" i="3"/>
  <c r="J52" i="3"/>
  <c r="K52" i="3"/>
  <c r="M52" i="3"/>
  <c r="G51" i="3"/>
  <c r="H51" i="3"/>
  <c r="I51" i="3"/>
  <c r="J51" i="3"/>
  <c r="K51" i="3"/>
  <c r="L51" i="3"/>
  <c r="M51" i="3"/>
  <c r="G49" i="3"/>
  <c r="H49" i="3"/>
  <c r="I49" i="3"/>
  <c r="J49" i="3"/>
  <c r="K49" i="3"/>
  <c r="L49" i="3" s="1"/>
  <c r="M49" i="3"/>
  <c r="G47" i="3"/>
  <c r="L47" i="3" s="1"/>
  <c r="H47" i="3"/>
  <c r="I47" i="3"/>
  <c r="J47" i="3"/>
  <c r="K47" i="3"/>
  <c r="M47" i="3"/>
  <c r="G45" i="3"/>
  <c r="H45" i="3"/>
  <c r="I45" i="3"/>
  <c r="J45" i="3"/>
  <c r="K45" i="3"/>
  <c r="L45" i="3"/>
  <c r="M45" i="3"/>
  <c r="G44" i="3"/>
  <c r="H44" i="3"/>
  <c r="I44" i="3"/>
  <c r="J44" i="3"/>
  <c r="K44" i="3"/>
  <c r="M44" i="3"/>
  <c r="G42" i="3"/>
  <c r="L42" i="3" s="1"/>
  <c r="H42" i="3"/>
  <c r="I42" i="3"/>
  <c r="J42" i="3"/>
  <c r="K42" i="3"/>
  <c r="M42" i="3"/>
  <c r="G40" i="3"/>
  <c r="H40" i="3"/>
  <c r="I40" i="3"/>
  <c r="J40" i="3"/>
  <c r="K40" i="3"/>
  <c r="L40" i="3"/>
  <c r="M40" i="3"/>
  <c r="G38" i="3"/>
  <c r="H38" i="3"/>
  <c r="I38" i="3"/>
  <c r="J38" i="3"/>
  <c r="K38" i="3"/>
  <c r="M38" i="3"/>
  <c r="G37" i="3"/>
  <c r="L37" i="3" s="1"/>
  <c r="H37" i="3"/>
  <c r="I37" i="3"/>
  <c r="J37" i="3"/>
  <c r="K37" i="3"/>
  <c r="M37" i="3"/>
  <c r="G36" i="3"/>
  <c r="H36" i="3"/>
  <c r="I36" i="3"/>
  <c r="J36" i="3"/>
  <c r="K36" i="3"/>
  <c r="L36" i="3"/>
  <c r="M36" i="3"/>
  <c r="G34" i="3"/>
  <c r="H34" i="3"/>
  <c r="I34" i="3"/>
  <c r="J34" i="3"/>
  <c r="K34" i="3"/>
  <c r="M34" i="3"/>
  <c r="G33" i="3"/>
  <c r="L33" i="3" s="1"/>
  <c r="H33" i="3"/>
  <c r="I33" i="3"/>
  <c r="J33" i="3"/>
  <c r="K33" i="3"/>
  <c r="M33" i="3"/>
  <c r="G32" i="3"/>
  <c r="H32" i="3"/>
  <c r="I32" i="3"/>
  <c r="J32" i="3"/>
  <c r="K32" i="3"/>
  <c r="L32" i="3"/>
  <c r="M32" i="3"/>
  <c r="H30" i="3"/>
  <c r="I30" i="3"/>
  <c r="J30" i="3"/>
  <c r="K30" i="3"/>
  <c r="M30" i="3"/>
  <c r="G28" i="3"/>
  <c r="L28" i="3" s="1"/>
  <c r="H28" i="3"/>
  <c r="I28" i="3"/>
  <c r="J28" i="3"/>
  <c r="K28" i="3"/>
  <c r="M28" i="3"/>
  <c r="L28" i="30"/>
  <c r="C22" i="28"/>
  <c r="C21" i="28"/>
  <c r="C20" i="28"/>
  <c r="C15" i="28"/>
  <c r="C14" i="28"/>
  <c r="C13" i="28"/>
  <c r="L28" i="42"/>
  <c r="C24" i="28" s="1"/>
  <c r="L28" i="41"/>
  <c r="C23" i="28" s="1"/>
  <c r="L28" i="40"/>
  <c r="L28" i="39"/>
  <c r="L28" i="38"/>
  <c r="L30" i="37"/>
  <c r="L29" i="37"/>
  <c r="L28" i="37"/>
  <c r="C19" i="28" s="1"/>
  <c r="L28" i="36"/>
  <c r="C18" i="28" s="1"/>
  <c r="L28" i="35"/>
  <c r="C17" i="28" s="1"/>
  <c r="L29" i="34"/>
  <c r="L28" i="34"/>
  <c r="C16" i="28" s="1"/>
  <c r="L28" i="33"/>
  <c r="L28" i="32"/>
  <c r="L30" i="31"/>
  <c r="L29" i="31"/>
  <c r="L28" i="31"/>
  <c r="L30" i="30"/>
  <c r="L29" i="30"/>
  <c r="L28" i="29"/>
  <c r="C11" i="28" s="1"/>
  <c r="L28" i="22"/>
  <c r="C10" i="28" s="1"/>
  <c r="L29" i="4"/>
  <c r="L31" i="1"/>
  <c r="L34" i="3" l="1"/>
  <c r="L38" i="3"/>
  <c r="L44" i="3"/>
  <c r="C12" i="28"/>
  <c r="L53" i="3"/>
  <c r="M64" i="3" s="1"/>
</calcChain>
</file>

<file path=xl/sharedStrings.xml><?xml version="1.0" encoding="utf-8"?>
<sst xmlns="http://schemas.openxmlformats.org/spreadsheetml/2006/main" count="1342" uniqueCount="304">
  <si>
    <t>Nr.p.k.</t>
  </si>
  <si>
    <t>Prece</t>
  </si>
  <si>
    <t>Mērvienība (testi/ gab./ ml/ g)</t>
  </si>
  <si>
    <t>Mērvienību skaits komplektā</t>
  </si>
  <si>
    <t>Komplektu skaits</t>
  </si>
  <si>
    <t>Preces oriģinālais nosaukums</t>
  </si>
  <si>
    <t>Preces kods</t>
  </si>
  <si>
    <t>Preces ražotājs</t>
  </si>
  <si>
    <t>Komplekta cena, eur bez PVN</t>
  </si>
  <si>
    <t>Kopējā cena eur, bez PVN</t>
  </si>
  <si>
    <t>Atsauce uz informatīvo materiālu**</t>
  </si>
  <si>
    <t>7*11=12</t>
  </si>
  <si>
    <t>1.1.</t>
  </si>
  <si>
    <t>tests</t>
  </si>
  <si>
    <t>Ražotājs (ražotājvalsts):</t>
  </si>
  <si>
    <t>Nosaukums:</t>
  </si>
  <si>
    <t>Testu apjoms vienā komplektā:</t>
  </si>
  <si>
    <t>gb</t>
  </si>
  <si>
    <t>1.2.</t>
  </si>
  <si>
    <t>Reaģentu komplektu derīguma termiņš piegādes brīdī ne mazāks kā 12 mēneši.</t>
  </si>
  <si>
    <t>Piedāvātās testsistēmas analīzes laiks (RT-PCR programmas un interpretācijas) ne ilgāks kā 80min.</t>
  </si>
  <si>
    <t>Testsistēmas sagatavošanas laiks (ja DNS jau sagatavots iepriekš) ne ilgāks kā 10min.</t>
  </si>
  <si>
    <t>Tehniskā prasība</t>
  </si>
  <si>
    <t>Vispārīgās prasības:</t>
  </si>
  <si>
    <t>Piegādātājs nodrošina sistēmas darbības uzsākšanai, personāla apmācībai un izpildījuma verificēšanai nepieciešamos reaģentus.</t>
  </si>
  <si>
    <t>** Parametru atbilstību pamatot ar norādi uz tehniskajām datu lapām ("data sheet'') jeb informatīviem materiāliem, kas apliecina atbilstību (oriģinālvalodā un tulkojumi valsts valodā), norādot atsauci tehniskajā piedāvājumā uz konkrēto lapaspusi. Informatīvajos materiālos pretendents atzīmē uz kuru iepirkuma tehniskās specifikācijas punktu pievienotā informācija attiecināma.</t>
  </si>
  <si>
    <t>*Norādītajam plānotajam daudzumam ir informatīva nozīme un tas tiek izmantots pretendentu finanšu piedāvājumu objektīvai vērtēšanai. Līgumi tiek slēgti par vienas vienības cenu, nosakot visa iepirkuma kopējo apjomu naudas izteiksmē un nenosakot katras pozīcijas apjomu. Pasūtītājam ir tiesības neiegādāties visu tehniskajā specifikācijā uzrādīto preču daudzumu;</t>
  </si>
  <si>
    <t>1</t>
  </si>
  <si>
    <t>2</t>
  </si>
  <si>
    <t>3</t>
  </si>
  <si>
    <t>4</t>
  </si>
  <si>
    <t>5</t>
  </si>
  <si>
    <t>Ja Piegādātājs norādījis nepietiekamu, kalibratoru, kontrolmateriālu, sistēmšķīdumu daudzumu norādītajam testu skaitam, iztrūkums līdz līguma izpildes beigām tiek piegādāts bezmaksas.</t>
  </si>
  <si>
    <t>6</t>
  </si>
  <si>
    <t>7</t>
  </si>
  <si>
    <t>Piegādātājs nodrošina piegādi ne vēlāk kā 5 (piecu) kalendāro dienu laikā no pasūtījuma veikšanas.</t>
  </si>
  <si>
    <t>8</t>
  </si>
  <si>
    <t>9</t>
  </si>
  <si>
    <t>Ņemot vērā, ka neparedzamu apstākļu dēļ, norādīto preču klāsts var mainīties 10% apmērā no Līguma kopējās summas, Tehniskajā - finanšu piedāvājumā neiekļauto preču cenas tiek atsevišķi saskaņotas ar Pasūtītāju, nepārsniedzot vidējās tirgus cenas Latvijā un nemainot vispārīgās vienošanās kopējo summu.</t>
  </si>
  <si>
    <t>10</t>
  </si>
  <si>
    <t>11</t>
  </si>
  <si>
    <t>Piegādātājam ir jāinformē pasūtītājs par jebkādām izmaiņām testsistēmas veiktspējā (sensitivitātes, specifiskuma izmaiņas, laika un citu parametru izmaiņas).</t>
  </si>
  <si>
    <t>12</t>
  </si>
  <si>
    <t>13</t>
  </si>
  <si>
    <t>14</t>
  </si>
  <si>
    <t>Reaģentu prasības:</t>
  </si>
  <si>
    <t>Pretendenta piedāvātie parametri</t>
  </si>
  <si>
    <t>Atsauce uz informatīvo materiālu</t>
  </si>
  <si>
    <t>Skaits (plānotais apjoms) 48 mēn.</t>
  </si>
  <si>
    <t>Piedāvātai Precei jāpievieno EK atbilstības deklarācijas kopija, atbilstoši direktīvas EEK 98/79 vai regulas 2017/746 prasībām.</t>
  </si>
  <si>
    <t>Preces derīguma termiņam, piegādes brīdī, jābūt vismaz 3/4 no preces lota kopējā derīguma termiņa. Ja nav iespējams piegādāt preci ar norādīto lota derīguma termiņu, atkarībā no preces derīguma termiņa, jānodrošina atlaide vismaz 50% apmērā.</t>
  </si>
  <si>
    <t>Darba procesa nodrošināšanai, piegādātājam jānodrošina validēti reaģenti, kvalitātes kontroles materiāli, kalibratori, kā arī papildus materiāli (piem. stobriņi, plates, plēves, vāciņi) un testēšanas protokoli, atbilstoši Eiropas Savienības IVD prasībām (CE marķējumam) vai, ja precei vai iekārtai nav CE marķējuma, pretendents iesniedz LR atbildīgo insitūciju izsniegtu atbilstošu dokumentu par atļauju darbam ar preci vai iekārtu.</t>
  </si>
  <si>
    <t>Tehniskā specifikācija/ Tehniskais - finanšu piedāvājums (forma)</t>
  </si>
  <si>
    <t>Reaģenti un piederumi plūsmas citometrijas un HLA genotipēšanas (RT-PCR) izmeklējumiem transplantācijā</t>
  </si>
  <si>
    <t>40
240</t>
  </si>
  <si>
    <t>plate
testi (noskalojumi - 1 noskalojums testēts gan uz kontamināciju, gan inhibīciju)</t>
  </si>
  <si>
    <t>Pretendents/ražotājs nodrošina tehnisko atbalstu sarežģītu gadījumu risināšanā.</t>
  </si>
  <si>
    <t>Testēšanas reaģenti paredzēti analīzes veikšanai no cilvēka genoma DNS (gDNS) un ir piemēroti rutīnas klīniskajai diagnostikai transplantācijas vajadzībām, tai skaitā steidzamai donoru HLA genotipēšanai.</t>
  </si>
  <si>
    <t>Testēšanas reaģentu komplekts nodrošina visu 11 HLA lokusu vienlaicīgu analīzi: HLA-A, -B, -C, DRB1, -DRB3, -DRB4, -DRB5, -DQA1, -DQB1, -DPA1, -DPB1, bez nepieciešamības veikt atsevišķas PCR reakcijas atsevišķiem lokusiem.</t>
  </si>
  <si>
    <t>Testēšanas reaģentu komplekts sagatavots 384 bedrīšu PCR platē, kas piemērota reāllaika PCR (qPCR) reakciju veikšanai un nolasīšanai. Reaģenti ir iepriekš dozēti un liofilizētā veidā sapildīti platēs.</t>
  </si>
  <si>
    <t>Visi testēšanai nepieciešamie papildreaģenti (buferi, kontroles, polimerāzes, kalibratori, plēvītes vai vāciņi) ir iekļauti komplektā vai piedāvājuma cenā un nav nepieciešams iegādāties papildus. Testēšanas sistēma satur gan iekšējās amplifikācijas kontroles, gan negatīvo kontroli.</t>
  </si>
  <si>
    <t>Testēšanas pamatprincips balstīts uz reāllaika PCR (qPCR) amplifikāciju, izmantojot hidrolīzes zondes (piem., TaqMan tipa) vai interkalējošās krāsas (piem., SYBR Green tipa), kas tiek analizēta ar augstas kušanas temperatūras analīzi.</t>
  </si>
  <si>
    <r>
      <t xml:space="preserve">Testēšanas sistēma nodrošina vismaz zemu līdz vidēju HLA genotipēšanas izšķirtspēju, kas piemērota orgānu transplantācijas vajadzībām.
Atbilstoši Scandiatransplant prasībām testsistēma nodrošina HLA-DPB1 genotipēšanu līdz 2. laukam (ieskaitot).
Sistēma minimizē neskaidru rezultātu </t>
    </r>
    <r>
      <rPr>
        <i/>
        <sz val="12"/>
        <color theme="1"/>
        <rFont val="Times New Roman"/>
        <family val="1"/>
        <charset val="186"/>
      </rPr>
      <t>(ambiguities)</t>
    </r>
    <r>
      <rPr>
        <sz val="12"/>
        <color theme="1"/>
        <rFont val="Times New Roman"/>
        <family val="1"/>
      </rPr>
      <t xml:space="preserve"> apjomu un nodrošina biežāko nulles alēļu identificēšanu.</t>
    </r>
  </si>
  <si>
    <r>
      <t>Piedāvātājs nodrošina analīzes programmatūru bez papildu samaksas vismaz uz 5 laboratorijas datoriem. Programmatūra nodrošina automatizētu vai pusautomatizētu rezultātu analīzi, izsniedz interpretējamus rezultātus katram HLA lokusam, identificē neskaidrus rezultātus un haplotipu nesakritības, kā arī nodrošina amplifikācijas un/vai disociācijas līkņu vizualizāciju.
Programmatūra nodrošina rezultātu izdrukas un detalizētu analīzes pārskatu ar darbību izsekojamību (</t>
    </r>
    <r>
      <rPr>
        <i/>
        <sz val="12"/>
        <color theme="1"/>
        <rFont val="Times New Roman"/>
        <family val="1"/>
        <charset val="186"/>
      </rPr>
      <t>audit trail</t>
    </r>
    <r>
      <rPr>
        <sz val="12"/>
        <color theme="1"/>
        <rFont val="Times New Roman"/>
        <family val="1"/>
      </rPr>
      <t>).</t>
    </r>
  </si>
  <si>
    <t>Testēšanas reaģentu komplekta un analīzes programmatūras versijas tiek atjaunotas ne retāk kā reizi gadā, nodrošinot saderību ar aktuālo IMGT/HLA datubāzi.
Ražotājs nodrošina dokumentāciju par veiktajām izmaiņām un versiju izsekojamību.</t>
  </si>
  <si>
    <r>
      <t xml:space="preserve">HLA 11 lokusu tipēšanas reaģenti, kas vienlaicīgi nodrošina viena parauga visu 11 HLA lokusu (HLA-A, -B, -C, -DRB1, DRB3/4/5, -DQB1, -DQA1, -DPB1, -DPA1) alēļu noteikšanu zemā vai vidējā izšķirtspējā, izmantojot reāllaika PCR (qPCR) tehnoloģiju.
</t>
    </r>
    <r>
      <rPr>
        <sz val="10"/>
        <rFont val="Times New Roman"/>
        <family val="1"/>
        <charset val="186"/>
      </rPr>
      <t xml:space="preserve">
Reaģentu testsistēma ir sagatavota 384 bedrīšu PCR platē un testsistēmas reaģentu komplekts satur visas testēšanai nepieciešamās sastāvdaļas un piedrumus (t.sk. polimerāzi, plēves plates aizvēršanai, kalibratori un citi komponenti, ja tādi nepieciešami), lai nodrošinātu testa veikšanu laboratorijā uz esošā instrumenta (LightCycler 480 II), bez papildu aprīkojuma iegādes.
Piegādātājs nodrošina analīzei nepieciešamo programmatūru vismaz 5 laboratorijas datoriem.
Visas piedāvājumā iekļautās komponentes ir savstarpēji saderīgas un validētas atbilstoši CE-IVD/IVDR prasībām. Testēšanas sistēma ir ražotāja validēta lietošanai uz LightCycler 480 II (Roche) iekārtas.</t>
    </r>
  </si>
  <si>
    <r>
      <t xml:space="preserve">Reaģentu komplekts amplifikācijas produktu un genoma DNS (gDNS) kontaminācijas novērtēšanai darba telpās. </t>
    </r>
    <r>
      <rPr>
        <sz val="10"/>
        <rFont val="Times New Roman"/>
        <family val="1"/>
        <charset val="186"/>
      </rPr>
      <t xml:space="preserve">
Komplektam jābūt piemērotam kvalitātes kontroles nodrošināšanai darbā ar 1.1. punktā piedāvāto HLA genotipēšanas testēšanas sistēmu, tai skaitā spējīgam identificēt iespējamos amplifikācijas produktus, kas radušies šī testa veikšanas laikā.
Kontaminācijas testa reaģentu komplekts satur visus nepieciešamos komponentus kontaminācijas riska novērtēšanai (t.sk. polimerāzi, kontroles, reakciju plates, vāciņus vai plēvītes).
Komplekts ir saderīgs ar laboratorijā esošajām iekārtām:
- LightCycler 480 II (Roche) iekārtu reāllaika PCR (qPCR) analīzēm, un/vai
- Proflex PCR Systems vai līdzvērtīgu iekārtu (end-point PCR) analīzēm ar produktu vizualizāciju gēlā.
Iegūtie rezultāti (qPCR) ir analizējami, izmantojot to pašu programmatūru, kas paredzēta 1.1. punktā minētajai testēšanas sistēmai.
Tests nodrošina ne vien amplikonu un gDNS kontaminācijas noteikšanu, bet arī iespējamas inhibīcijas ietekmes izvērtēšanu uz amplifikācijas procesu, atbilstoši laboratorijas kvalitātes kontroles prasībām un EFI standartu principiem.
Šis reaģentu komplekts nav paredzēts in vitro diagnostikai (nav nepieciešams CE-IVD marķējums).</t>
    </r>
  </si>
  <si>
    <t>Specifikācija</t>
  </si>
  <si>
    <t>F(ab')2 Goat anti-human IgG Fcγ - FITC</t>
  </si>
  <si>
    <t>1. Pronāze</t>
  </si>
  <si>
    <t>Pronāze</t>
  </si>
  <si>
    <t>2.1.</t>
  </si>
  <si>
    <t>3.1.</t>
  </si>
  <si>
    <t>Dezoksiribonukleāze I (Dnāze I)</t>
  </si>
  <si>
    <t>2. Dezoksiribonukleāze I</t>
  </si>
  <si>
    <t xml:space="preserve">Enzīms (dezoksiribonukleāze I no liellopa aizkuņģa dziedzera) piemērots šūnu suspensijas apstrādei pirms plūsmas citometrijas izmeklējuma. Paredzēts ekstracellulārās DNS degradēšanai, mazina šūnu agregāciju un parauga viskozitāti. Enzīms aktīvs fizioloģiskos apstākļos (pH ~7.0–8.0, istabas temperatūrā un līdz pat 37°C). Piegādes forma - liofilizēts pulveris, 10mg. Nepieciešamā enzimātiskā aktivitāte ≥2,000 U/mg. </t>
  </si>
  <si>
    <t>3.2.</t>
  </si>
  <si>
    <t>CD19-PE</t>
  </si>
  <si>
    <t>CD3-PC7</t>
  </si>
  <si>
    <t>CD23-FITC</t>
  </si>
  <si>
    <t>CD20-FITC</t>
  </si>
  <si>
    <t>CD32-FITC</t>
  </si>
  <si>
    <t>5. Šūnu dzīvīguma marķieris</t>
  </si>
  <si>
    <t>7-AAD</t>
  </si>
  <si>
    <t>6. Plates plūsmas citometrijas crossmatch sagatavošanai</t>
  </si>
  <si>
    <t>7. Kontroles serumi</t>
  </si>
  <si>
    <t>3.3.</t>
  </si>
  <si>
    <t>NIBSC anti-HLA negatīvā kontrole</t>
  </si>
  <si>
    <t>NIBSC anti-HLA pozitīvā kontrole</t>
  </si>
  <si>
    <t>9. Pooled human serum</t>
  </si>
  <si>
    <t>10. Reaģenti T un B šūnu atdalīšanai (komplekts ar savstarpēji saderīgiem reaģentiem, kas nodrošina augstas tīrības pakāpes T un B limfocītu izdalīšanu 15 minūšu laikā,izmantojot magnētiskās lodītes un monoklonālās antivielas; izdalītās šūnas piemērotas mikrolimfocitotoksisko izmeklējumu veikšanai</t>
  </si>
  <si>
    <t>Paramagnētisko daļiņu saturošs reaģents T limfocītu izolēšanai no pilnasinīm (HLA I klases antigēnu-antivielu mijiedarbības izvērtēšanai)</t>
  </si>
  <si>
    <t>Paramagnētisko daļiņu saturošs reaģents B limfocītu izolēšanai no pilnasinīm (HLA II klases antigēnu-antivielu mijiedarbības izvērtēšanai)</t>
  </si>
  <si>
    <t>100mg</t>
  </si>
  <si>
    <t>10mg</t>
  </si>
  <si>
    <t>100 testi</t>
  </si>
  <si>
    <t>100gb</t>
  </si>
  <si>
    <t>iepakojums</t>
  </si>
  <si>
    <t>50 reakcijām</t>
  </si>
  <si>
    <t>Acridine Orange/Ethidium Bromide krāsa</t>
  </si>
  <si>
    <t>100 ml</t>
  </si>
  <si>
    <t xml:space="preserve">Acridine Orange/Ethidium Bromide krāsa, ko  izmanto, lai fluorescējoši krāsotu un fiksētu limfocītus mikrocitotoksicitātes testos. Šai krāsai jāsatur reaģentu maisījums, lai atvieglotu mikroskopisko šūnu novērtēšanu un pagarinātu plašu glabāšanu vēlākai novērtēšanai. Negatīvas reakcijas gadījumā šūnas krāsojas spilgti zaļas uz melna fona, pozitīvas reakcijas gadījumā šūnas krāsojas sarkanas uz melna fona. Derīguma termiņš – ne mazāks kā 6 mēneši  no piegādes datuma. </t>
  </si>
  <si>
    <t>Paredzēts  CD8+ T limfocītu  tiešai izolēšanai no perifērajām asinīm. Izolētās šūnas var izmantot nekavējoties mikrocitotoksiskajiem HLA I klases (A, B, C) testiem.Satur supraparamagnētiskas daļiņas (ne lielākas kā 4,5µl diametrā), kas savienotas ar monoklonālām antivielām, kas raksturīgas  CD8+T limfocītiem.Tiek izmantota imūnmagnētisko šūnu izolācijas tehnoloģija (pozitīvā selekcija), jānodrošina  ātru un konkrētu mērķa šūnu izolēšana tieši no pilnasinīm ne ilgāk kā 15 minūtēs. Paredzēts - 50 izolācijām.  Derīguma termiņš – ne mazāks kā 6 mēneši  no piegādes datuma.  CE-IVD marķējums.</t>
  </si>
  <si>
    <t>Paredzēts  B limfocītu  tiešai izolēšanai no perifērajām asinīm. Izolētais šūnas var izmantot nekavējoties mikrocitotoksiskajiem HLA II klases (DR, DQ, DP) testiem. Satur supraparamagnētiskas daļiņas (ne lielākas kā 4,5µl diametrā), kas savienotas ar monoklonālām antivielām, kas raksturīgas  HLA II klases  cilvēku šūnu membrānas antigēnam. Tiek izmantota imūnmagnētisko šūnu izolācijas tehnoloģija (pozitīvā selekcija), jānodrošina  ātru un konkrētu mērķa šūnu izolēšana tieši no pilnasinīm ne ilgāk kā  15 minūtēs. Derīguma termiņš – ne mazāks kā 6 mēneši  no piegādes datuma. 
Paredzēts - 50 izolācijām. CE-IVD marķējums.</t>
  </si>
  <si>
    <t>Iepakojums</t>
  </si>
  <si>
    <t>1. HLA 11 lokusu reāllaika genotipēšanas reaģentu testsistēma (384-bedrīšu platēs)</t>
  </si>
  <si>
    <t>Testēšanas reaģenti paredzēti analīzes veikšanai no cilvēka genoma DNS (gDNS) un ir piemēroti  klīniskajai diagnostikai transplantācijas vajadzībām, tai skaitā steidzamai donoru HLA genotipēšanai.</t>
  </si>
  <si>
    <t>Testēšanas reaģentu komplekts nodrošina vismaz 11 HLA lokusu vienlaicīgu analīzi: HLA-A, -B, -C, DRB1, -DRB3, -DRB4, -DRB5, -DQA1, -DQB1, -DPA1, -DPB1, bez nepieciešamības veikt atsevišķas PCR reakcijas atsevišķiem lokusiem.</t>
  </si>
  <si>
    <t>Testēšanas reaģentu komplekts sagatavots 96 bedrīšu PCR platē, kas piemērota reāllaika PCR (qPCR) reakciju veikšanai un nolasīšanai. Reaģenti ir iepriekš dozēti un liofilizētā veidā sapildīti platēs.</t>
  </si>
  <si>
    <r>
      <t xml:space="preserve">Testēšanas sistēma nodrošina vismaz zemu līdz vidēju HLA genotipēšanas izšķirtspēju, kas piemērota orgānu transplantācijas vajadzībām.
Atbilstoši Scandiatransplant prasībām testsistēma nodrošina HLA-DPB1 genotipēšanu līdz 2. laukam (ieskaitot). Sistēma minimizē neskaidru rezultātu </t>
    </r>
    <r>
      <rPr>
        <i/>
        <sz val="12"/>
        <color theme="1"/>
        <rFont val="Times New Roman"/>
        <family val="1"/>
        <charset val="186"/>
      </rPr>
      <t>(ambiguities)</t>
    </r>
    <r>
      <rPr>
        <sz val="12"/>
        <color theme="1"/>
        <rFont val="Times New Roman"/>
        <family val="1"/>
      </rPr>
      <t xml:space="preserve"> apjomu un nodrošina biežāko nulles alēļu identificēšanu.</t>
    </r>
  </si>
  <si>
    <r>
      <t>Piedāvātājs nodrošina analīzes programmatūru bez papildu samaksas vismaz uz 3 laboratorijas datoriem. Programmatūra nodrošina automatizētu vai pusautomatizētu rezultātu analīzi, izsniedz interpretējamus rezultātus katram HLA lokusam, identificē neskaidrus rezultātus un haplotipu nesakritības, kā arī nodrošina amplifikācijas un/vai disociācijas līkņu vizualizāciju.
Programmatūra nodrošina rezultātu izdrukas un detalizētu analīzes pārskatu ar darbību izsekojamību (</t>
    </r>
    <r>
      <rPr>
        <i/>
        <sz val="12"/>
        <color theme="1"/>
        <rFont val="Times New Roman"/>
        <family val="1"/>
        <charset val="186"/>
      </rPr>
      <t>audit trail</t>
    </r>
    <r>
      <rPr>
        <sz val="12"/>
        <color theme="1"/>
        <rFont val="Times New Roman"/>
        <family val="1"/>
      </rPr>
      <t>).</t>
    </r>
  </si>
  <si>
    <t>Testēšanas pamatprincips balstīts uz reāllaika PCR (qPCR) amplifikāciju, izmantojot hidrolīzes zondes (piem., TaqMan tipa), tādējādi multipleksējot vairākas reakcijas vienā bedrītē. Nav nepieciešama papildus analīze gēlā.</t>
  </si>
  <si>
    <r>
      <t xml:space="preserve">Piedāvātā testēšanas sistēma nodrošina plašu HLA alēļu genotipēšanu ar diskriminācijas spēju, kas pielīdzināma  </t>
    </r>
    <r>
      <rPr>
        <i/>
        <sz val="12"/>
        <rFont val="Times New Roman"/>
        <family val="1"/>
        <charset val="186"/>
      </rPr>
      <t xml:space="preserve">single antigen bead </t>
    </r>
    <r>
      <rPr>
        <sz val="12"/>
        <rFont val="Times New Roman"/>
        <family val="1"/>
        <charset val="186"/>
      </rPr>
      <t xml:space="preserve">(SAB) </t>
    </r>
    <r>
      <rPr>
        <sz val="12"/>
        <rFont val="Times New Roman"/>
        <family val="1"/>
      </rPr>
      <t>līmeņa interpretācijai.
Rezultātu interpretācija tiek veikta, izmantojot aktuālo IMGT/HLA datubāzi (ne vecāku par 3.61 versiju), kas integrēta analīzes programmatūrā.</t>
    </r>
  </si>
  <si>
    <r>
      <t xml:space="preserve">Piedāvātā testēšanas sistēma nodrošina plašu HLA alēļu genotipēšanu ar diskriminācijas spēju, kas pielīdzināma vai augstāka par </t>
    </r>
    <r>
      <rPr>
        <sz val="12"/>
        <rFont val="Times New Roman"/>
        <family val="1"/>
        <charset val="186"/>
      </rPr>
      <t xml:space="preserve">antigēnu (alēļu grupu) </t>
    </r>
    <r>
      <rPr>
        <sz val="12"/>
        <rFont val="Times New Roman"/>
        <family val="1"/>
      </rPr>
      <t>līmeņa interpretāciju.
Rezultātu interpretācija tiek veikta, izmantojot aktuālo IMGT/HLA datubāzi (ne vecāku par 3.61 versiju), kas integrēta analīzes programmatūrā.</t>
    </r>
  </si>
  <si>
    <t>Visi testēšanai nepieciešamie papildreaģenti (buferi, kontroles, polimerāzes, plēvītes vai vāciņi) ir iekļauti komplektā vai piedāvājuma cenā un nav nepieciešams iegādāties papildus. Testēšanas sistēma satur gan iekšējās amplifikācijas kontroles, gan negatīvo kontroli.</t>
  </si>
  <si>
    <r>
      <t xml:space="preserve">HLA 11 lokusu tipēšanas reaģenti, kas vienlaicīgi nodrošina viena parauga vismaz 11 HLA lokusu (HLA-A, -B, -C, -DRB1, DRB3/4/5, -DQB1, -DQA1, -DPB1, -DPA1) alēļu noteikšanu zemā vai vidējā izšķirtspējā, izmantojot reāllaika PCR (qPCR) tehnoloģiju.
</t>
    </r>
    <r>
      <rPr>
        <sz val="10"/>
        <rFont val="Times New Roman"/>
        <family val="1"/>
        <charset val="186"/>
      </rPr>
      <t xml:space="preserve">
Reaģentu testsistēma ir sagatavota 96 bedrīšu PCR platē un testsistēmas reaģentu komplekts satur visas testēšanai nepieciešamās sastāvdaļas un piedrumus (t.sk. kontroles, polimerāzi, plēves plates aizvēršanai un citi komponenti, ja tādi nepieciešami), lai nodrošinātu testa veikšanu laboratorijā uz esošā instrumenta (BioRad CFX96), bez papildu aprīkojuma iegādes.
Piegādātājs nodrošina analīzei nepieciešamo programmatūru vismaz 3 laboratorijas datoriem.
Visas piedāvājumā iekļautās komponentes ir savstarpēji saderīgas un validētas atbilstoši CE-IVD/IVDR prasībām. Testēšanas sistēma ir ražotāja validēta lietošanai uz BioRad CFX96 iekārtas (nav nepieciešama papildus fluorescences kalibrācija vai instrumenta modifikācija).</t>
    </r>
  </si>
  <si>
    <r>
      <t xml:space="preserve">Enzīms (proteāze no </t>
    </r>
    <r>
      <rPr>
        <i/>
        <sz val="10"/>
        <rFont val="Times New Roman"/>
        <family val="1"/>
        <charset val="186"/>
      </rPr>
      <t>Streptomyces griseus</t>
    </r>
    <r>
      <rPr>
        <sz val="10"/>
        <rFont val="Times New Roman"/>
        <family val="1"/>
        <charset val="186"/>
      </rPr>
      <t xml:space="preserve">), kas piemērots no cilvēka audiem izdalītu šūnu suspensijas (cilvēka limfocītu) apstrādei pirms plūsmas citometrijas izmeklējuma. Nodrošina kontrolētu šūnas virsmas proteīnu degradāciju bez šūnu lizēšanās. Enzīms aktīvs fizioloģiskos apstākļos (pH ~7.0–8.0, istabas temperatūrā un līdz pat 37°C). Piegādes forma - liofilizēts pulveris, 100mg. Nepieciešamā enzimātiskā aktivitāte </t>
    </r>
    <r>
      <rPr>
        <sz val="10"/>
        <rFont val="Calibri"/>
        <family val="2"/>
        <charset val="186"/>
      </rPr>
      <t>≥</t>
    </r>
    <r>
      <rPr>
        <sz val="10"/>
        <rFont val="Times New Roman"/>
        <family val="1"/>
        <charset val="186"/>
      </rPr>
      <t>3,5 U/mg. Nesatur komponentus, kas ietekmē šūnu dzīvīgumu un plūsmas citometrijas krāsošanu. Ražotājs nodrošina analīzes sertifikātu.</t>
    </r>
  </si>
  <si>
    <t>Monoklonāla anti-rituximab antiviela</t>
  </si>
  <si>
    <t>Terasaki testēšanas platītes ar vāciņiem, tukšas</t>
  </si>
  <si>
    <t>Reaģentu rezervuārs darbam ar Terasaki šļircēm</t>
  </si>
  <si>
    <t>Vienreizlietojamas šūnu skaitīšanas kameras</t>
  </si>
  <si>
    <t>Magnētiskais statīvs 2ml stobriņu apstrādei.</t>
  </si>
  <si>
    <t>Magnētisks statīvs PCR platei</t>
  </si>
  <si>
    <r>
      <t>Monoklonālās anti-rituksimaba antivielās (</t>
    </r>
    <r>
      <rPr>
        <i/>
        <sz val="10"/>
        <rFont val="Times New Roman"/>
        <family val="1"/>
        <charset val="186"/>
      </rPr>
      <t>anti-rituximab antibody)</t>
    </r>
    <r>
      <rPr>
        <sz val="10"/>
        <rFont val="Times New Roman"/>
        <family val="1"/>
        <charset val="186"/>
      </rPr>
      <t>, kuras specifiski saistās ar terapeitisko CD20 antivielu (rituksimabu) un bloķē tā saistīšanos ar cilvēka B limfocītiem.  Paredzamais pielietojums - pacienta materiāla apstrādei imunoloģiskos izmeklējumos piem.,(plūsmas citometrijā), ražotājs norāda ieteicamo lietošanas  koncentrāciju. Šķīduma veidā, iepakota stabilā tilpumā (≥100 µg vai ≥100 µl), ar derīguma termiņu vismaz 6 mēneši no piegādes brīža, uzglabāšanas temperatūra norādīta ražotāja specifikācijā. Nav nepieciešams CE-IVD sertifikāts.</t>
    </r>
  </si>
  <si>
    <t xml:space="preserve">0.2mg </t>
  </si>
  <si>
    <r>
      <t>Reaģentu rezervuārs darbam ar 6 kanālu Terasaki šļircēm. Tilpums līdz 10ml. Paredzētas vienreizējai lietošanai vai autoklavējamas. Materiāls nesaslapināms, neapstrādāts polipropilēns.</t>
    </r>
    <r>
      <rPr>
        <i/>
        <sz val="10"/>
        <rFont val="Times New Roman"/>
        <family val="1"/>
        <charset val="186"/>
      </rPr>
      <t xml:space="preserve"> Art Robbins Instruments 103-6000-00</t>
    </r>
    <r>
      <rPr>
        <sz val="10"/>
        <rFont val="Times New Roman"/>
        <family val="1"/>
        <charset val="186"/>
      </rPr>
      <t xml:space="preserve"> vai ekvivalents. Nav nepieciešams CE-IVD sertifikāts.</t>
    </r>
  </si>
  <si>
    <r>
      <t xml:space="preserve">Platītē 60 bedrītes (10x6), piemērotas šūnu vai šūnu kultūru apstrādei, caurspīdīgas, no dzidra polistirola, iepakojumā pa 10 platītēm. Katras bedrītes tilpums apmēram 10 μl, ar U-veida dibenu, lai nodrošinātu šūnu nogulsnēšanos un mikroskopisku novērtēšanu. Katrai platītei atbilstošs caurspīdīgs vāciņš. </t>
    </r>
    <r>
      <rPr>
        <i/>
        <sz val="10"/>
        <rFont val="Times New Roman"/>
        <family val="1"/>
        <charset val="186"/>
      </rPr>
      <t>Sarstedt 83.9923.972</t>
    </r>
    <r>
      <rPr>
        <sz val="10"/>
        <rFont val="Times New Roman"/>
        <family val="1"/>
        <charset val="186"/>
      </rPr>
      <t xml:space="preserve"> vai ekvivalents. Nav nepieciešams CE-IVD sertifikāts.</t>
    </r>
  </si>
  <si>
    <t>650gb</t>
  </si>
  <si>
    <r>
      <t xml:space="preserve">Vienreizlietojamas šūnu skaitīšanas kameras paredzētas manuālai šūnu koncentrācijas noteikšanai, piemēram, leikocītiem, limfocītiem, šūnu kultūrām un citām bioloģiskām paraugvielām. Izgatavotas no optiskas kvalitātes plastmasas ar iepriekš veidotiem skaitīšanas režģiem, kas atbilst klasiskajam Burker režģa dizainam (apgabala lielums, dziļums, izmēri). Kameras sterilas, vienreizlietojamas, ar divām līdz četrām skaitīšanas kamerām vienā ierīcē. Kameras piemērotas izmantošanai ar standarta gaismas mikroskopu; jānodrošina augsta precizitāte un atkārtojamība bez segstikliem vai tīrīšanas. </t>
    </r>
    <r>
      <rPr>
        <i/>
        <sz val="10"/>
        <rFont val="Times New Roman"/>
        <family val="1"/>
        <charset val="186"/>
      </rPr>
      <t>Nanoentek C-Chip DHC-B01</t>
    </r>
    <r>
      <rPr>
        <sz val="10"/>
        <rFont val="Times New Roman"/>
        <family val="1"/>
        <charset val="186"/>
      </rPr>
      <t xml:space="preserve"> vai ekvivalents.</t>
    </r>
  </si>
  <si>
    <t>50gb</t>
  </si>
  <si>
    <r>
      <t xml:space="preserve">Magnētisks statīvs PCR platei vai stripiem, komplektā ar noņemamu plastikāta statīvu, vieglai plates novietošanai vai pārvietošanai, kā arī stripu noturēšanai vertikālā pozīcijā. Magnēti plates formātā novietoti starp kolonnām (starp 1. un 2., starp 3. un 4. utt.). Piemērots NGS bibliotēku gatavošanas procesiem. </t>
    </r>
    <r>
      <rPr>
        <i/>
        <sz val="10"/>
        <rFont val="Times New Roman"/>
        <family val="1"/>
        <charset val="186"/>
      </rPr>
      <t>Thermo Fisher DynaMag™-96 Side #12331D</t>
    </r>
    <r>
      <rPr>
        <sz val="10"/>
        <rFont val="Times New Roman"/>
        <family val="1"/>
        <charset val="186"/>
      </rPr>
      <t xml:space="preserve"> vai ekvivalents</t>
    </r>
  </si>
  <si>
    <r>
      <t xml:space="preserve">Magnētiskais statīvs paredzēs reakciju apstrādei ar magnētiskām lodītēm, kur darba tilpums 10-2000 μL. Pozīcijas līdz maksimāli 16 standarta 2ml stobriņiem. </t>
    </r>
    <r>
      <rPr>
        <i/>
        <sz val="10"/>
        <rFont val="Times New Roman"/>
        <family val="1"/>
        <charset val="186"/>
      </rPr>
      <t>Thermo Fisher DynaMag™-2 #12321D</t>
    </r>
    <r>
      <rPr>
        <sz val="10"/>
        <rFont val="Times New Roman"/>
        <family val="1"/>
        <charset val="186"/>
      </rPr>
      <t xml:space="preserve"> vai ekvivalents.</t>
    </r>
  </si>
  <si>
    <t>1gb</t>
  </si>
  <si>
    <t>11. Anti-Rituximab (anti-CD20) antivielas</t>
  </si>
  <si>
    <t>12. Complement Cups rezervuāri</t>
  </si>
  <si>
    <t>13. Testēšanas mikroplates</t>
  </si>
  <si>
    <t>15. Magnētiskais statīvs</t>
  </si>
  <si>
    <t>AB grupas negatīvu vīriešu asins serums</t>
  </si>
  <si>
    <r>
      <t xml:space="preserve">Sterils cilvēku (AB asinsgrupas, vīriešu) asins serums, pulēts. Testēts uz HLA I un II klases antivielam. Testēts un negatīvs uz HIV1/2, HbsAg, HCV, HIV-1, un HCV. Piegādā saldētā šķīduma veidā, 100ml tilpumā. </t>
    </r>
    <r>
      <rPr>
        <i/>
        <sz val="10"/>
        <rFont val="Times New Roman"/>
        <family val="1"/>
        <charset val="186"/>
      </rPr>
      <t>Pel-Freez #34005</t>
    </r>
    <r>
      <rPr>
        <sz val="10"/>
        <rFont val="Times New Roman"/>
        <family val="1"/>
        <charset val="186"/>
      </rPr>
      <t xml:space="preserve"> vai ekvivalents.</t>
    </r>
  </si>
  <si>
    <t>100ml</t>
  </si>
  <si>
    <t>3. Galvenie reaģenti plūsmas citometrijas crossmatch izmeklējumam</t>
  </si>
  <si>
    <t xml:space="preserve">Poliklonālas, pret cilvēka IgG Fcγ fragmentiem vērstas kazas F(ab')2 antivielas ar  FITC fluorohromu.
Piemērotas plūsmas citometrijas aplikācijām.
Minimāla krustreakcija pret liellopa, zirga, peles seruma proteīniem.
Iepakojums pa 100 µg
</t>
  </si>
  <si>
    <t>3ml</t>
  </si>
  <si>
    <t>Plates plūsmas citometrijas izmeklējumiem</t>
  </si>
  <si>
    <r>
      <t xml:space="preserve">Neapstrādāta polistirēna 96 bedrīšu plates, kas piemērotas imunoloģijas izmeklējumiem, caurspīdīgas, neapstrādātas, bez vāka, nesterilas, necitotoksiskas. </t>
    </r>
    <r>
      <rPr>
        <i/>
        <sz val="10"/>
        <rFont val="Times New Roman"/>
        <family val="1"/>
        <charset val="186"/>
      </rPr>
      <t>Corning™ #3797</t>
    </r>
    <r>
      <rPr>
        <sz val="10"/>
        <rFont val="Times New Roman"/>
        <family val="1"/>
        <charset val="186"/>
      </rPr>
      <t xml:space="preserve"> vai ekvivalentas </t>
    </r>
  </si>
  <si>
    <t>7-AAD (7-Aminoactinomycin D) - fluorescējoša dzīvīguma krāsa, kas interkalē DNS mirušās/apoptotiskās šūnās jeb šūnas ar kompromitētu membrānu. Plūsmas citometrijā ļauj izslēgt no analīzes mirušās šūnas. Labi pielietojams kopā ar PE, FITC un PC7 fluorohromiem uz iekārtas ar 488nm lāzeri. Iepakojumā 1-3ml. CE-IVD marķējums.</t>
  </si>
  <si>
    <t>PVO (WHO) references reaģents: Stipri pozitīva Anti-HLA kontrole, kas kalpo plūsmas citometrijas un Luminex balstīto metožu verifikācijai. Piegādā liofilizētā veidā, kas paredzēta 0,5ml sagatavošanai. NIBSC code: 17/238</t>
  </si>
  <si>
    <t>ml</t>
  </si>
  <si>
    <t>1ml</t>
  </si>
  <si>
    <t xml:space="preserve">PVO (WHO) references reaģents: Negatīva Anti-HLA kontrole, kas kalpo plūsmas citometrijas un Luminex balstīto metožu verifikācijai. Piegādā liofilizētā veidā, kas paredzēta 0,5ml sagatavošanai. NIBSC code: 17/212
</t>
  </si>
  <si>
    <t>Monoklonālas peles antivielas pret cilvēka CD3, konjugētas ar PC7 (PE/Cy7 vai ekvivalents) fluorohromu. Pielietojamas plūsmas citometrijas izmeklējumos, Iepakojumā 100 testi, CE-IVD marķējums</t>
  </si>
  <si>
    <t>Monoklonālas peles antivielas pret cilvēka CD19, konjugētas ar PE (PE vai ekvivalents) fluorohromu. Pielietojamas plūsmas citometrijas izmeklējumos, Iepakojumā 100 testi, CE-IVD marķējums</t>
  </si>
  <si>
    <t>4. Papildus šūnu marķieri plūsmas citometrijas crossmatch izmeklējuma sagatavošanā un uzraudzībā</t>
  </si>
  <si>
    <t>6.1.</t>
  </si>
  <si>
    <t>7.1.</t>
  </si>
  <si>
    <t>7.2.</t>
  </si>
  <si>
    <t>9.1.</t>
  </si>
  <si>
    <t>10.1.</t>
  </si>
  <si>
    <t>10.2.</t>
  </si>
  <si>
    <t>10.3.</t>
  </si>
  <si>
    <t>11.1.</t>
  </si>
  <si>
    <t>12.1.</t>
  </si>
  <si>
    <t>13.1.</t>
  </si>
  <si>
    <t>14.1.</t>
  </si>
  <si>
    <t>15.1.</t>
  </si>
  <si>
    <t>8. Vienreizlietojamas šūnu skaitīšanas kameras</t>
  </si>
  <si>
    <t>8.1.</t>
  </si>
  <si>
    <t>14. Magnētiskais statīvs stripiem</t>
  </si>
  <si>
    <t>5.1.</t>
  </si>
  <si>
    <t>4.1.</t>
  </si>
  <si>
    <t>4.2.</t>
  </si>
  <si>
    <t>4.3.</t>
  </si>
  <si>
    <t>Monoklonālas peles antivielas pret cilvēka CD32, konjugētas ar FITC fluorohromu. Pielietojamas plūsmas citometrijas izmeklējumos, Iepakojumā 100 testi, CE-IVD marķējums nav nepieciešams</t>
  </si>
  <si>
    <t>Monoklonālas peles antivielas pret cilvēka CD20, konjugētas ar FITC fluorohromu. Pielietojamas plūsmas citometrijas izmeklējumos, Iepakojumā 100 testi, CE-IVD marķējums nav nepieciešams</t>
  </si>
  <si>
    <t>Monoklonālas peles antivielas pret cilvēka CD23, konjugētas ar FITC fluorohromu. Pielietojamas plūsmas citometrijas izmeklējumos, Iepakojumā 100 testi, CE-IVD marķējums nav nepieciešams</t>
  </si>
  <si>
    <t xml:space="preserve"> Piedāvātai precei, ja uz to attiecas REACH regulas 31. pantā minētie nosacījumi, pievieno drošības datu lapu latviešu valodā.</t>
  </si>
  <si>
    <t>15</t>
  </si>
  <si>
    <t>Pretendentam jānodrošina Lietotāja instrukcija un visu izmantojamo metožu apraksti.</t>
  </si>
  <si>
    <t>Attiecināmajām precēm, drošības datu lapas pieejamība ir jānodrošina vismaz 10 gadus pēc reaģenta piegādes.</t>
  </si>
  <si>
    <t>1.3.</t>
  </si>
  <si>
    <t>1.4.</t>
  </si>
  <si>
    <t>Cenā iekļauj nepieciešamos reaģentus, šķīdinātājus, materiālus, u.c. atbilstoši vispārīgo prasību 10. punktam.</t>
  </si>
  <si>
    <t xml:space="preserve"> Piedāvājumā ietverti visi darbam nepieciešamie sistēmšķīdumi, kontroles materiāli un piederumi  (piemēram, ultra tīrais H2O, bez RNS/DNS, nukleāzēm) pietiekami plānotajam testu daudzumam. Darbam nepieciešamos sistēmšķīdumus un piederumus testa piegādātājs norāda attiecīgajā ailē, ja tie nav iekļauti reaģentu komplektā, bet ar tiem nepieciešams papildināt reakcijas maisījumu (piemēram, ultra tīrais H2O, bez RNS/DNS, nukleāzēm). Šo materiālu izmakasas iekļauj piedāvājuma cenā, kā arī izceno atsevišķi.</t>
  </si>
  <si>
    <t xml:space="preserve">Norādīt 1.1 un 1.2  iekļautos nepieciešamos reaģentus, šķīdinātājus, materiālus, u.c. atbilstoši vispārīgo prasību 10. punktam. </t>
  </si>
  <si>
    <t>…</t>
  </si>
  <si>
    <t>2. HLA 11 lokusu reāllaika genotipēšanas reaģentu komplekts 96-bedrīšu platēs</t>
  </si>
  <si>
    <t>2.2.</t>
  </si>
  <si>
    <t>2.3.</t>
  </si>
  <si>
    <t xml:space="preserve">Norādīt 2.1  iekļautos nepieciešamos reaģentus, šķīdinātājus, materiālus, u.c. atbilstoši vispārīgo prasību 10. punktam. </t>
  </si>
  <si>
    <t>ID Nr. PSKUS 2026/83</t>
  </si>
  <si>
    <t>Tehniskās specifikācijas aktualizācijas datums 12.05.2026.</t>
  </si>
  <si>
    <t>Kopā par 3. pozīciju, eur bez PVN</t>
  </si>
  <si>
    <t>Piedāvājumam jāpievieno Preces ražotāja izsniegta autorizācijas vēstule, kas apliecina, ka pretendents tiesīgs izplatīt piedāvāto Preci Latvijas Republikā vai Eiropas Savienībā.</t>
  </si>
  <si>
    <t>Kopā par 2. pozīciju (2.1), eur bez PVN</t>
  </si>
  <si>
    <r>
      <t xml:space="preserve">Kopā par 1. pozīciju (1.1-1.2), </t>
    </r>
    <r>
      <rPr>
        <b/>
        <i/>
        <u/>
        <sz val="11"/>
        <rFont val="Calibri"/>
        <family val="2"/>
        <charset val="186"/>
        <scheme val="minor"/>
      </rPr>
      <t>vērtējamā</t>
    </r>
    <r>
      <rPr>
        <b/>
        <i/>
        <sz val="11"/>
        <rFont val="Calibri"/>
        <family val="2"/>
        <charset val="186"/>
        <scheme val="minor"/>
      </rPr>
      <t xml:space="preserve"> cena, eur. bez PVN. </t>
    </r>
  </si>
  <si>
    <t>3. daļa Reaģenti un piederumi plūsmas citometrijas izmeklējumiem transplantācijā</t>
  </si>
  <si>
    <t>← Atpakaļ uz indeksu</t>
  </si>
  <si>
    <t>Reaģenti un piederumi plūsmas citometrijas izmeklējumiem transplantācijā</t>
  </si>
  <si>
    <t>1. pozīcija</t>
  </si>
  <si>
    <t>HLA 11 lokusu reāllaika genotipēšanas reaģentu testsistēma</t>
  </si>
  <si>
    <t>2. pozīcija</t>
  </si>
  <si>
    <t>HLA 11 lokusu reāllaika genotipēšanas reaģentu komplekts 96-bedrīšu platēs</t>
  </si>
  <si>
    <t>3.pozīcija</t>
  </si>
  <si>
    <t>4. pozīcija</t>
  </si>
  <si>
    <t>5. pozīcija</t>
  </si>
  <si>
    <t>6. pozīcija</t>
  </si>
  <si>
    <t>7. pozīcija</t>
  </si>
  <si>
    <t>8. pozīcija</t>
  </si>
  <si>
    <t>9. pozīcija</t>
  </si>
  <si>
    <t>10. pozīcija</t>
  </si>
  <si>
    <t>11. pozīcija</t>
  </si>
  <si>
    <t>12. pozīcija</t>
  </si>
  <si>
    <t>13. pozīcija</t>
  </si>
  <si>
    <t>14. pozīcija</t>
  </si>
  <si>
    <t>15. pozīcija</t>
  </si>
  <si>
    <t>16. pozīcija</t>
  </si>
  <si>
    <t>17. pozīcija</t>
  </si>
  <si>
    <t xml:space="preserve">Kopā par pozīciju </t>
  </si>
  <si>
    <r>
      <t xml:space="preserve">3. pozīcija Reaģenti un piederumi plūsmas citometrijas izmeklējumiem transplantācijā </t>
    </r>
    <r>
      <rPr>
        <b/>
        <i/>
        <u/>
        <sz val="14"/>
        <rFont val="Times New Roman"/>
        <family val="1"/>
        <charset val="186"/>
      </rPr>
      <t>"Pronāze"</t>
    </r>
  </si>
  <si>
    <r>
      <t xml:space="preserve">4. pozīcija Reaģenti un piederumi plūsmas citometrijas izmeklējumiem transplantācijā </t>
    </r>
    <r>
      <rPr>
        <b/>
        <i/>
        <u/>
        <sz val="14"/>
        <rFont val="Times New Roman"/>
        <family val="1"/>
        <charset val="186"/>
      </rPr>
      <t>"Dezoksiribonukleāze I"</t>
    </r>
  </si>
  <si>
    <r>
      <t xml:space="preserve">5. pozīcija Reaģenti un piederumi plūsmas citometrijas izmeklējumiem transplantācijā </t>
    </r>
    <r>
      <rPr>
        <b/>
        <i/>
        <u/>
        <sz val="14"/>
        <rFont val="Times New Roman"/>
        <family val="1"/>
        <charset val="186"/>
      </rPr>
      <t>"Galvenie reaģenti plūsmas citometrijas crossmatch izmeklējumam"</t>
    </r>
  </si>
  <si>
    <r>
      <t xml:space="preserve">6. pozīcija Reaģenti un piederumi plūsmas citometrijas izmeklējumiem transplantācijā </t>
    </r>
    <r>
      <rPr>
        <b/>
        <i/>
        <u/>
        <sz val="14"/>
        <rFont val="Times New Roman"/>
        <family val="1"/>
        <charset val="186"/>
      </rPr>
      <t>"Galvenie reaģenti plūsmas citometrijas crossmatch izmeklējumam"</t>
    </r>
  </si>
  <si>
    <r>
      <t xml:space="preserve">7. pozīcija Reaģenti un piederumi plūsmas citometrijas izmeklējumiem transplantācijā </t>
    </r>
    <r>
      <rPr>
        <b/>
        <i/>
        <u/>
        <sz val="14"/>
        <rFont val="Times New Roman"/>
        <family val="1"/>
        <charset val="186"/>
      </rPr>
      <t>"Šūnu dzīvīguma marķieris"</t>
    </r>
  </si>
  <si>
    <r>
      <t xml:space="preserve">8. pozīcija Reaģenti un piederumi plūsmas citometrijas izmeklējumiem transplantācijā </t>
    </r>
    <r>
      <rPr>
        <b/>
        <i/>
        <u/>
        <sz val="14"/>
        <rFont val="Times New Roman"/>
        <family val="1"/>
        <charset val="186"/>
      </rPr>
      <t>"Plates plūsmas citometrijas crossmatch sagatavošanai"</t>
    </r>
  </si>
  <si>
    <r>
      <t xml:space="preserve">9. pozīcija Reaģenti un piederumi plūsmas citometrijas izmeklējumiem transplantācijā </t>
    </r>
    <r>
      <rPr>
        <b/>
        <i/>
        <u/>
        <sz val="14"/>
        <rFont val="Times New Roman"/>
        <family val="1"/>
        <charset val="186"/>
      </rPr>
      <t>"Kontroles serumi"</t>
    </r>
  </si>
  <si>
    <r>
      <t xml:space="preserve">10. pozīcija Reaģenti un piederumi plūsmas citometrijas izmeklējumiem transplantācijā </t>
    </r>
    <r>
      <rPr>
        <b/>
        <i/>
        <u/>
        <sz val="14"/>
        <rFont val="Times New Roman"/>
        <family val="1"/>
        <charset val="186"/>
      </rPr>
      <t>"Vienreizlietojamas šūnu skaitīšanas kameras"</t>
    </r>
  </si>
  <si>
    <r>
      <t xml:space="preserve">11. pozīcija Reaģenti un piederumi plūsmas citometrijas izmeklējumiem transplantācijā </t>
    </r>
    <r>
      <rPr>
        <b/>
        <i/>
        <u/>
        <sz val="14"/>
        <rFont val="Times New Roman"/>
        <family val="1"/>
        <charset val="186"/>
      </rPr>
      <t>"Pooled human serum"</t>
    </r>
  </si>
  <si>
    <r>
      <t xml:space="preserve">12. pozīcija  Reaģenti un piederumi plūsmas citometrijas izmeklējumiem transplantācijā </t>
    </r>
    <r>
      <rPr>
        <b/>
        <i/>
        <u/>
        <sz val="14"/>
        <rFont val="Times New Roman"/>
        <family val="1"/>
        <charset val="186"/>
      </rPr>
      <t>"Reaģenti T un B šūnu atdalīšanai (komplekts ar savstarpēji saderīgiem reaģentiem, kas nodrošina augstas tīrības pakāpes T un B limfocītu izdalīšanu 15 minūšu laikā,izmantojot magnētiskās lodītes un monoklonālās antivielas; izdalītās šūnas piemērotas mikrolimfocitotoksisko izmeklējumu veikšanai"</t>
    </r>
  </si>
  <si>
    <r>
      <t xml:space="preserve">13. pozīcija Reaģenti un piederumi plūsmas citometrijas izmeklējumiem transplantācijā </t>
    </r>
    <r>
      <rPr>
        <b/>
        <i/>
        <u/>
        <sz val="14"/>
        <rFont val="Times New Roman"/>
        <family val="1"/>
        <charset val="186"/>
      </rPr>
      <t>"Anti-Rituximab (anti-CD20) antivielas"</t>
    </r>
  </si>
  <si>
    <r>
      <t>14. pozīcija Reaģenti un piederumi plūsmas citometrijas izmeklējumiem transplantācijā</t>
    </r>
    <r>
      <rPr>
        <b/>
        <i/>
        <u/>
        <sz val="14"/>
        <rFont val="Times New Roman"/>
        <family val="1"/>
        <charset val="186"/>
      </rPr>
      <t xml:space="preserve"> "Complement Cups rezervuāri"</t>
    </r>
  </si>
  <si>
    <r>
      <t xml:space="preserve">15. pozīcija Reaģenti un piederumi plūsmas citometrijas izmeklējumiem transplantācijā </t>
    </r>
    <r>
      <rPr>
        <b/>
        <i/>
        <u/>
        <sz val="14"/>
        <rFont val="Times New Roman"/>
        <family val="1"/>
        <charset val="186"/>
      </rPr>
      <t>"Testēšanas mikroplates"</t>
    </r>
  </si>
  <si>
    <r>
      <t xml:space="preserve">16. pozīcija Reaģenti un piederumi plūsmas citometrijas izmeklējumiem transplantācijā </t>
    </r>
    <r>
      <rPr>
        <b/>
        <i/>
        <u/>
        <sz val="14"/>
        <rFont val="Times New Roman"/>
        <family val="1"/>
        <charset val="186"/>
      </rPr>
      <t>"Magnētiskais statīvs stripiem"</t>
    </r>
  </si>
  <si>
    <r>
      <t xml:space="preserve">17. pozīcija Reaģenti un piederumi plūsmas citometrijas izmeklējumiem transplantācijā </t>
    </r>
    <r>
      <rPr>
        <b/>
        <i/>
        <u/>
        <sz val="14"/>
        <rFont val="Times New Roman"/>
        <family val="1"/>
        <charset val="186"/>
      </rPr>
      <t>"Magnētiskais statīvs"</t>
    </r>
  </si>
  <si>
    <t>Dezoksiribonukleāze I</t>
  </si>
  <si>
    <t>Galvenie reaģenti plūsmas citometrijas crossmatch izmeklējumam</t>
  </si>
  <si>
    <t>Papildus šūnu marķieri plūsmas citometrijas crossmatch izmeklējuma sagatavošanā un uzraudzībā</t>
  </si>
  <si>
    <t>Šūnu dzīvīguma marķieris</t>
  </si>
  <si>
    <t>Plates plūsmas citometrijas crossmatch sagatavošanai</t>
  </si>
  <si>
    <t>Kontroles serumi</t>
  </si>
  <si>
    <t>Pooled human serum</t>
  </si>
  <si>
    <t>Reaģenti T un B šūnu atdalīšanai</t>
  </si>
  <si>
    <t>Anti-Rituximab (anti-CD20) antivielas</t>
  </si>
  <si>
    <t>Complement Cups rezervuāri</t>
  </si>
  <si>
    <t>Testēšanas mikroplates</t>
  </si>
  <si>
    <t>Magnētiskais statīvs stripiem</t>
  </si>
  <si>
    <t xml:space="preserve"> Magnētiskais statīvs</t>
  </si>
  <si>
    <t>1.pozīcija HLA 11 lokusu reāllaika genotipēšanas reaģentu testsistēma</t>
  </si>
  <si>
    <t>1.3. Piedāvāto testēšanas reaģentu specifikācija</t>
  </si>
  <si>
    <t>1.3.1.</t>
  </si>
  <si>
    <t>1.3.2.</t>
  </si>
  <si>
    <t>1.3.3.</t>
  </si>
  <si>
    <t>1.3.4.</t>
  </si>
  <si>
    <t>1.3.5.</t>
  </si>
  <si>
    <t>1.3.6.</t>
  </si>
  <si>
    <t>1.3.7.</t>
  </si>
  <si>
    <t>1.3.8.</t>
  </si>
  <si>
    <t>1.3.9.</t>
  </si>
  <si>
    <t>1.3.10.</t>
  </si>
  <si>
    <t>1.3.11.</t>
  </si>
  <si>
    <t>1.3.12.</t>
  </si>
  <si>
    <t>1.3.13.</t>
  </si>
  <si>
    <t>2. pozīcija HLA 11 lokusu reāllaika genotipēšanas reaģentu komplekts 96-bedrīšu platēs</t>
  </si>
  <si>
    <t>2.2. Piedāvāto testēšanas reaģentu specifikācija</t>
  </si>
  <si>
    <t>2.2.1</t>
  </si>
  <si>
    <t>2.2.2</t>
  </si>
  <si>
    <t>2.2.3</t>
  </si>
  <si>
    <t>2.2.4</t>
  </si>
  <si>
    <t>2.2.5</t>
  </si>
  <si>
    <t>2.2.6</t>
  </si>
  <si>
    <t>2.2.7</t>
  </si>
  <si>
    <t>2.2.8</t>
  </si>
  <si>
    <t>2.2.9</t>
  </si>
  <si>
    <t>2.2.10</t>
  </si>
  <si>
    <t>2.2.11</t>
  </si>
  <si>
    <t>2.2.12</t>
  </si>
  <si>
    <t>2.2.13</t>
  </si>
  <si>
    <t>3. Pronāze</t>
  </si>
  <si>
    <t>4. Dezoksiribonukleāze I</t>
  </si>
  <si>
    <t>5. Galvenie reaģenti plūsmas citometrijas crossmatch izmeklējumam</t>
  </si>
  <si>
    <t>5.2.</t>
  </si>
  <si>
    <t>5.3.</t>
  </si>
  <si>
    <t>6. Galvenie reaģenti plūsmas citometrijas crossmatch izmeklējumam</t>
  </si>
  <si>
    <t>6.2.</t>
  </si>
  <si>
    <t>6.3.</t>
  </si>
  <si>
    <t>7. Šūnu dzīvīguma marķieris</t>
  </si>
  <si>
    <t>8. Plates plūsmas citometrijas crossmatch sagatavošanai</t>
  </si>
  <si>
    <t>9. Kontroles serumi</t>
  </si>
  <si>
    <t>9.2.</t>
  </si>
  <si>
    <t>10. Vienreizlietojamas šūnu skaitīšanas kameras</t>
  </si>
  <si>
    <t>11. Pooled human serum</t>
  </si>
  <si>
    <t>12. Reaģenti T un B šūnu atdalīšanai (komplekts ar savstarpēji saderīgiem reaģentiem, kas nodrošina augstas tīrības pakāpes T un B limfocītu izdalīšanu 15 minūšu laikā,izmantojot magnētiskās lodītes un monoklonālās antivielas; izdalītās šūnas piemērotas mikrolimfocitotoksisko izmeklējumu veikšanai</t>
  </si>
  <si>
    <t>12.2.</t>
  </si>
  <si>
    <t>12.3.</t>
  </si>
  <si>
    <t>13. Anti-Rituximab (anti-CD20) antivielas</t>
  </si>
  <si>
    <t>14. Complement Cups rezervuāri</t>
  </si>
  <si>
    <t>15. Testēšanas mikroplates</t>
  </si>
  <si>
    <t>16. Magnētiskais statīvs stripiem</t>
  </si>
  <si>
    <t>16.1.</t>
  </si>
  <si>
    <t>17. Magnētiskais statīvs</t>
  </si>
  <si>
    <t>17.1.</t>
  </si>
  <si>
    <t>SATURS</t>
  </si>
  <si>
    <t>Pozīcijas nosaukums</t>
  </si>
  <si>
    <t>2.pielikums
Atklāta konkursa nolikumam
ID. Nr. PSKUS 2026/83</t>
  </si>
  <si>
    <t>Tehniskās specifikācijas aktualizācijas datums 08.07.2026.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</si>
</sst>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Ls-426]\ * #,##0.00_-;\-[$Ls-426]\ * #,##0.00_-;_-[$Ls-426]\ * &quot;-&quot;??_-;_-@_-"/>
  </numFmts>
  <fonts count="44" x14ac:knownFonts="1">
    <font>
      <sz val="11"/>
      <color theme="1"/>
      <name val="Calibri"/>
    </font>
    <font>
      <sz val="11"/>
      <color theme="1"/>
      <name val="Calibri"/>
      <family val="2"/>
      <charset val="186"/>
      <scheme val="minor"/>
    </font>
    <font>
      <sz val="11"/>
      <color theme="1"/>
      <name val="Calibri"/>
      <family val="2"/>
      <charset val="186"/>
    </font>
    <font>
      <b/>
      <sz val="16"/>
      <name val="Times New Roman"/>
      <family val="1"/>
      <charset val="186"/>
    </font>
    <font>
      <b/>
      <sz val="11"/>
      <name val="Times New Roman"/>
      <family val="1"/>
      <charset val="186"/>
    </font>
    <font>
      <b/>
      <i/>
      <sz val="12"/>
      <name val="Times New Roman"/>
      <family val="1"/>
      <charset val="186"/>
    </font>
    <font>
      <sz val="11"/>
      <name val="Times New Roman"/>
      <family val="1"/>
      <charset val="186"/>
    </font>
    <font>
      <i/>
      <u/>
      <sz val="12"/>
      <name val="Times New Roman"/>
      <family val="1"/>
      <charset val="186"/>
    </font>
    <font>
      <sz val="8"/>
      <name val="Times New Roman"/>
      <family val="1"/>
      <charset val="186"/>
    </font>
    <font>
      <sz val="10"/>
      <name val="Times New Roman"/>
      <family val="1"/>
      <charset val="186"/>
    </font>
    <font>
      <sz val="11"/>
      <color theme="1"/>
      <name val="Calibri"/>
      <family val="2"/>
      <scheme val="minor"/>
    </font>
    <font>
      <sz val="10"/>
      <color theme="1"/>
      <name val="Times New Roman"/>
      <family val="1"/>
      <charset val="186"/>
    </font>
    <font>
      <b/>
      <sz val="10"/>
      <name val="Times New Roman"/>
      <family val="1"/>
      <charset val="186"/>
    </font>
    <font>
      <b/>
      <sz val="12"/>
      <name val="Times New Roman"/>
      <family val="1"/>
      <charset val="186"/>
    </font>
    <font>
      <sz val="10"/>
      <name val="Times New Roman"/>
      <family val="1"/>
      <charset val="204"/>
    </font>
    <font>
      <sz val="11"/>
      <name val="Calibri"/>
      <family val="2"/>
      <charset val="186"/>
      <scheme val="minor"/>
    </font>
    <font>
      <b/>
      <i/>
      <sz val="11"/>
      <name val="Calibri"/>
      <family val="2"/>
      <charset val="186"/>
      <scheme val="minor"/>
    </font>
    <font>
      <sz val="12"/>
      <color theme="1"/>
      <name val="Times New Roman"/>
      <family val="1"/>
    </font>
    <font>
      <i/>
      <sz val="12"/>
      <color theme="1"/>
      <name val="Times New Roman"/>
      <family val="1"/>
      <charset val="186"/>
    </font>
    <font>
      <sz val="11"/>
      <color indexed="8"/>
      <name val="Calibri"/>
      <family val="2"/>
      <charset val="186"/>
    </font>
    <font>
      <sz val="11"/>
      <color theme="1"/>
      <name val="Times New Roman"/>
      <family val="1"/>
      <charset val="186"/>
    </font>
    <font>
      <sz val="10"/>
      <color theme="1"/>
      <name val="Times New Roman"/>
      <family val="1"/>
    </font>
    <font>
      <sz val="10"/>
      <name val="Times New Roman"/>
      <family val="1"/>
    </font>
    <font>
      <sz val="10"/>
      <color rgb="FFFF0000"/>
      <name val="Times New Roman"/>
      <family val="1"/>
      <charset val="186"/>
    </font>
    <font>
      <i/>
      <u/>
      <sz val="14"/>
      <name val="Times New Roman"/>
      <family val="1"/>
      <charset val="186"/>
    </font>
    <font>
      <sz val="9"/>
      <color rgb="FF000000"/>
      <name val="Arial"/>
      <family val="2"/>
    </font>
    <font>
      <sz val="11"/>
      <color theme="1"/>
      <name val="Calibri"/>
      <family val="2"/>
    </font>
    <font>
      <sz val="12"/>
      <name val="Times New Roman"/>
      <family val="1"/>
      <charset val="186"/>
    </font>
    <font>
      <sz val="12"/>
      <color rgb="FFFF0000"/>
      <name val="Times New Roman"/>
      <family val="1"/>
      <charset val="186"/>
    </font>
    <font>
      <sz val="12"/>
      <name val="Times New Roman"/>
      <family val="1"/>
    </font>
    <font>
      <i/>
      <sz val="12"/>
      <name val="Times New Roman"/>
      <family val="1"/>
      <charset val="186"/>
    </font>
    <font>
      <i/>
      <sz val="10"/>
      <name val="Times New Roman"/>
      <family val="1"/>
      <charset val="186"/>
    </font>
    <font>
      <sz val="10"/>
      <name val="Calibri"/>
      <family val="2"/>
      <charset val="186"/>
    </font>
    <font>
      <sz val="8"/>
      <name val="Calibri"/>
      <family val="2"/>
      <charset val="186"/>
    </font>
    <font>
      <b/>
      <i/>
      <u/>
      <sz val="11"/>
      <name val="Calibri"/>
      <family val="2"/>
      <charset val="186"/>
      <scheme val="minor"/>
    </font>
    <font>
      <i/>
      <sz val="14"/>
      <name val="Times New Roman"/>
      <family val="1"/>
      <charset val="186"/>
    </font>
    <font>
      <u/>
      <sz val="11"/>
      <color theme="10"/>
      <name val="Calibri"/>
      <family val="2"/>
      <charset val="186"/>
    </font>
    <font>
      <b/>
      <sz val="16"/>
      <color theme="1"/>
      <name val="Times New Roman"/>
      <family val="1"/>
      <charset val="186"/>
    </font>
    <font>
      <b/>
      <i/>
      <u/>
      <sz val="14"/>
      <name val="Times New Roman"/>
      <family val="1"/>
      <charset val="186"/>
    </font>
    <font>
      <sz val="12"/>
      <color theme="1"/>
      <name val="Calibri"/>
      <family val="2"/>
      <charset val="186"/>
    </font>
    <font>
      <sz val="12"/>
      <color theme="1"/>
      <name val="Times New Roman"/>
      <family val="1"/>
      <charset val="186"/>
    </font>
    <font>
      <b/>
      <sz val="12"/>
      <color theme="1"/>
      <name val="Times New Roman"/>
      <family val="1"/>
      <charset val="186"/>
    </font>
    <font>
      <u/>
      <sz val="11"/>
      <color rgb="FF0563C1"/>
      <name val="Calibri"/>
      <family val="2"/>
      <charset val="186"/>
    </font>
    <font>
      <sz val="12"/>
      <color rgb="FF000000"/>
      <name val="Times New Roman"/>
      <family val="1"/>
      <charset val="186"/>
    </font>
  </fonts>
  <fills count="7">
    <fill>
      <patternFill patternType="none"/>
    </fill>
    <fill>
      <patternFill patternType="gray125"/>
    </fill>
    <fill>
      <patternFill patternType="solid">
        <fgColor theme="4" tint="0.79998168889431442"/>
        <bgColor indexed="64"/>
      </patternFill>
    </fill>
    <fill>
      <patternFill patternType="solid">
        <fgColor theme="4" tint="0.39997558519241921"/>
        <bgColor indexed="64"/>
      </patternFill>
    </fill>
    <fill>
      <patternFill patternType="solid">
        <fgColor theme="0"/>
        <bgColor indexed="64"/>
      </patternFill>
    </fill>
    <fill>
      <patternFill patternType="solid">
        <fgColor theme="9" tint="0.59999389629810485"/>
        <bgColor indexed="64"/>
      </patternFill>
    </fill>
    <fill>
      <patternFill patternType="solid">
        <fgColor theme="0" tint="-4.9989318521683403E-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0" fontId="10" fillId="0" borderId="0"/>
    <xf numFmtId="164" fontId="11" fillId="0" borderId="0">
      <alignment vertical="center" wrapText="1"/>
    </xf>
    <xf numFmtId="0" fontId="19" fillId="0" borderId="0"/>
    <xf numFmtId="0" fontId="1" fillId="0" borderId="0"/>
    <xf numFmtId="0" fontId="36" fillId="0" borderId="0" applyNumberFormat="0" applyFill="0" applyBorder="0" applyAlignment="0" applyProtection="0"/>
  </cellStyleXfs>
  <cellXfs count="176">
    <xf numFmtId="0" fontId="0" fillId="0" borderId="0" xfId="0"/>
    <xf numFmtId="0" fontId="0" fillId="0" borderId="0" xfId="0" applyAlignment="1">
      <alignment wrapText="1"/>
    </xf>
    <xf numFmtId="0" fontId="4" fillId="0" borderId="0" xfId="0" applyFont="1"/>
    <xf numFmtId="0" fontId="6" fillId="0" borderId="0" xfId="0" applyFont="1"/>
    <xf numFmtId="0" fontId="9" fillId="0" borderId="0" xfId="0" applyFont="1" applyAlignment="1">
      <alignment horizontal="center" vertical="center"/>
    </xf>
    <xf numFmtId="0" fontId="6" fillId="0" borderId="0" xfId="0" applyFont="1" applyAlignment="1">
      <alignment horizontal="center" vertical="center"/>
    </xf>
    <xf numFmtId="49" fontId="12" fillId="2"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wrapText="1"/>
    </xf>
    <xf numFmtId="0" fontId="12" fillId="2" borderId="1" xfId="0" applyFont="1" applyFill="1" applyBorder="1" applyAlignment="1">
      <alignment horizontal="center"/>
    </xf>
    <xf numFmtId="0" fontId="12" fillId="2" borderId="1" xfId="0" applyFont="1" applyFill="1" applyBorder="1" applyAlignment="1">
      <alignment horizontal="center" wrapText="1"/>
    </xf>
    <xf numFmtId="0" fontId="9" fillId="0" borderId="1" xfId="0" quotePrefix="1" applyFont="1" applyBorder="1" applyAlignment="1">
      <alignment horizontal="center" vertical="center" wrapText="1"/>
    </xf>
    <xf numFmtId="0" fontId="12" fillId="0" borderId="1" xfId="0" applyFont="1" applyBorder="1" applyAlignment="1">
      <alignment horizontal="left" vertical="center" wrapText="1"/>
    </xf>
    <xf numFmtId="0" fontId="12" fillId="0" borderId="1" xfId="0" applyFont="1" applyBorder="1" applyAlignment="1">
      <alignment horizontal="center" vertical="center" wrapText="1"/>
    </xf>
    <xf numFmtId="2" fontId="12" fillId="0" borderId="1" xfId="0" applyNumberFormat="1" applyFont="1" applyBorder="1" applyAlignment="1">
      <alignment horizontal="center" vertical="center" wrapText="1"/>
    </xf>
    <xf numFmtId="0" fontId="0" fillId="0" borderId="1" xfId="0" applyBorder="1" applyAlignment="1">
      <alignment vertical="center" wrapText="1"/>
    </xf>
    <xf numFmtId="0" fontId="13" fillId="2" borderId="1" xfId="0" applyFont="1" applyFill="1" applyBorder="1" applyAlignment="1">
      <alignment horizontal="left" vertical="center"/>
    </xf>
    <xf numFmtId="0" fontId="9" fillId="2" borderId="1" xfId="0" applyFont="1" applyFill="1" applyBorder="1" applyAlignment="1">
      <alignment horizontal="center" vertical="center"/>
    </xf>
    <xf numFmtId="0" fontId="14" fillId="2" borderId="1" xfId="0" applyFont="1" applyFill="1" applyBorder="1" applyAlignment="1">
      <alignment horizontal="center" vertical="center" wrapText="1"/>
    </xf>
    <xf numFmtId="0" fontId="15" fillId="2" borderId="1" xfId="0" applyFont="1" applyFill="1" applyBorder="1" applyAlignment="1">
      <alignment horizontal="center" vertical="center"/>
    </xf>
    <xf numFmtId="0" fontId="16" fillId="2" borderId="1" xfId="0" applyFont="1" applyFill="1" applyBorder="1" applyAlignment="1">
      <alignment horizontal="center" vertical="center"/>
    </xf>
    <xf numFmtId="0" fontId="15" fillId="0" borderId="0" xfId="0" applyFont="1" applyAlignment="1">
      <alignment horizontal="center" vertical="center"/>
    </xf>
    <xf numFmtId="0" fontId="16" fillId="0" borderId="0" xfId="0" applyFont="1" applyAlignment="1">
      <alignment horizontal="center" vertical="center"/>
    </xf>
    <xf numFmtId="2" fontId="15" fillId="0" borderId="0" xfId="0" applyNumberFormat="1" applyFont="1" applyAlignment="1">
      <alignment horizontal="center" vertical="center"/>
    </xf>
    <xf numFmtId="0" fontId="12" fillId="2" borderId="5" xfId="1" applyFont="1" applyFill="1" applyBorder="1" applyAlignment="1">
      <alignment horizontal="center" vertical="center" wrapText="1"/>
    </xf>
    <xf numFmtId="0" fontId="14" fillId="3" borderId="1" xfId="0" applyFont="1" applyFill="1" applyBorder="1" applyAlignment="1">
      <alignment horizontal="center" vertical="center" wrapText="1"/>
    </xf>
    <xf numFmtId="0" fontId="13" fillId="0" borderId="0" xfId="0" applyFont="1" applyAlignment="1">
      <alignment horizontal="left" vertical="center" wrapText="1"/>
    </xf>
    <xf numFmtId="0" fontId="15" fillId="0" borderId="0" xfId="0" applyFont="1" applyAlignment="1">
      <alignment horizontal="center" vertical="center" wrapText="1"/>
    </xf>
    <xf numFmtId="0" fontId="16" fillId="0" borderId="0" xfId="0" applyFont="1" applyAlignment="1">
      <alignment horizontal="center" vertical="center" wrapText="1"/>
    </xf>
    <xf numFmtId="2" fontId="15" fillId="0" borderId="0" xfId="0" applyNumberFormat="1" applyFont="1" applyAlignment="1">
      <alignment horizontal="center" vertical="center" wrapText="1"/>
    </xf>
    <xf numFmtId="0" fontId="5" fillId="0" borderId="0" xfId="0" applyFont="1" applyAlignment="1">
      <alignment horizontal="center" vertical="center"/>
    </xf>
    <xf numFmtId="0" fontId="7" fillId="0" borderId="0" xfId="0" applyFont="1" applyAlignment="1">
      <alignment horizontal="center"/>
    </xf>
    <xf numFmtId="0" fontId="17" fillId="0" borderId="1" xfId="0" applyFont="1" applyBorder="1"/>
    <xf numFmtId="49" fontId="13" fillId="0" borderId="0" xfId="0" applyNumberFormat="1" applyFont="1"/>
    <xf numFmtId="0" fontId="20" fillId="0" borderId="0" xfId="0" applyFont="1"/>
    <xf numFmtId="49" fontId="8" fillId="0" borderId="1" xfId="0" applyNumberFormat="1" applyFont="1" applyBorder="1" applyAlignment="1">
      <alignment horizontal="center" vertical="center"/>
    </xf>
    <xf numFmtId="49" fontId="9" fillId="0" borderId="1" xfId="0" applyNumberFormat="1" applyFont="1" applyBorder="1" applyAlignment="1">
      <alignment horizontal="center" vertical="center" wrapText="1"/>
    </xf>
    <xf numFmtId="0" fontId="4" fillId="0" borderId="0" xfId="0" applyFont="1" applyAlignment="1">
      <alignment horizontal="center"/>
    </xf>
    <xf numFmtId="16" fontId="9" fillId="0" borderId="1" xfId="0" quotePrefix="1" applyNumberFormat="1" applyFont="1" applyBorder="1" applyAlignment="1">
      <alignment horizontal="center" vertical="center" wrapText="1"/>
    </xf>
    <xf numFmtId="0" fontId="24" fillId="0" borderId="0" xfId="0" applyFont="1" applyAlignment="1">
      <alignment horizontal="center"/>
    </xf>
    <xf numFmtId="0" fontId="17" fillId="0" borderId="1" xfId="0" applyFont="1" applyBorder="1" applyAlignment="1">
      <alignment horizontal="left" vertical="center" wrapText="1"/>
    </xf>
    <xf numFmtId="0" fontId="17" fillId="4" borderId="1" xfId="0" applyFont="1" applyFill="1" applyBorder="1" applyAlignment="1">
      <alignment horizontal="left" vertical="center" wrapText="1"/>
    </xf>
    <xf numFmtId="0" fontId="17" fillId="4" borderId="2" xfId="0" applyFont="1" applyFill="1" applyBorder="1" applyAlignment="1">
      <alignment horizontal="left" vertical="center" wrapText="1"/>
    </xf>
    <xf numFmtId="0" fontId="25" fillId="0" borderId="1" xfId="0" applyFont="1" applyBorder="1" applyAlignment="1">
      <alignment vertical="center" wrapText="1"/>
    </xf>
    <xf numFmtId="0" fontId="17" fillId="0" borderId="0" xfId="0" applyFont="1"/>
    <xf numFmtId="2" fontId="15" fillId="5" borderId="1" xfId="0" applyNumberFormat="1" applyFont="1" applyFill="1" applyBorder="1" applyAlignment="1">
      <alignment horizontal="center" vertical="center"/>
    </xf>
    <xf numFmtId="0" fontId="29" fillId="4" borderId="1" xfId="0" applyFont="1" applyFill="1" applyBorder="1" applyAlignment="1">
      <alignment horizontal="left" vertical="center" wrapText="1"/>
    </xf>
    <xf numFmtId="0" fontId="9" fillId="0" borderId="1" xfId="0" applyFont="1" applyBorder="1" applyAlignment="1">
      <alignment horizontal="left" vertical="center" wrapText="1"/>
    </xf>
    <xf numFmtId="0" fontId="9" fillId="0" borderId="1" xfId="0" applyFont="1" applyBorder="1" applyAlignment="1">
      <alignment horizontal="center" vertical="center" wrapText="1"/>
    </xf>
    <xf numFmtId="0" fontId="9" fillId="0" borderId="0" xfId="0" quotePrefix="1" applyFont="1" applyAlignment="1">
      <alignment horizontal="center" vertical="center" wrapText="1"/>
    </xf>
    <xf numFmtId="0" fontId="12" fillId="0" borderId="0" xfId="0" applyFont="1" applyAlignment="1">
      <alignment horizontal="center" vertical="center" wrapText="1"/>
    </xf>
    <xf numFmtId="2" fontId="12" fillId="0" borderId="0" xfId="0" applyNumberFormat="1" applyFont="1" applyAlignment="1">
      <alignment horizontal="center" vertical="center" wrapText="1"/>
    </xf>
    <xf numFmtId="0" fontId="0" fillId="0" borderId="0" xfId="0" applyAlignment="1">
      <alignment vertical="center" wrapText="1"/>
    </xf>
    <xf numFmtId="49" fontId="12" fillId="5" borderId="1" xfId="0" applyNumberFormat="1" applyFont="1" applyFill="1" applyBorder="1" applyAlignment="1">
      <alignment horizontal="center" vertical="center" wrapText="1"/>
    </xf>
    <xf numFmtId="0" fontId="12" fillId="5" borderId="1" xfId="0" applyFont="1" applyFill="1" applyBorder="1" applyAlignment="1">
      <alignment horizontal="center" vertical="center"/>
    </xf>
    <xf numFmtId="0" fontId="12" fillId="5" borderId="1" xfId="0" applyFont="1" applyFill="1" applyBorder="1" applyAlignment="1">
      <alignment horizontal="center" vertical="center" wrapText="1"/>
    </xf>
    <xf numFmtId="49" fontId="12" fillId="5" borderId="9" xfId="0" applyNumberFormat="1" applyFont="1" applyFill="1" applyBorder="1" applyAlignment="1">
      <alignment horizontal="center" wrapText="1"/>
    </xf>
    <xf numFmtId="0" fontId="12" fillId="5" borderId="9" xfId="0" applyFont="1" applyFill="1" applyBorder="1" applyAlignment="1">
      <alignment horizontal="center"/>
    </xf>
    <xf numFmtId="0" fontId="12" fillId="5" borderId="9" xfId="0" applyFont="1" applyFill="1" applyBorder="1" applyAlignment="1">
      <alignment horizontal="center" vertical="center"/>
    </xf>
    <xf numFmtId="0" fontId="12" fillId="5" borderId="9" xfId="0" applyFont="1" applyFill="1" applyBorder="1" applyAlignment="1">
      <alignment horizontal="center" vertical="center" wrapText="1"/>
    </xf>
    <xf numFmtId="0" fontId="12" fillId="5" borderId="9" xfId="0" applyFont="1" applyFill="1" applyBorder="1" applyAlignment="1">
      <alignment horizontal="center" wrapText="1"/>
    </xf>
    <xf numFmtId="0" fontId="20" fillId="0" borderId="4" xfId="0" applyFont="1" applyBorder="1"/>
    <xf numFmtId="0" fontId="9" fillId="0" borderId="1" xfId="0" applyFont="1" applyBorder="1" applyAlignment="1">
      <alignment vertical="center"/>
    </xf>
    <xf numFmtId="0" fontId="9" fillId="0" borderId="1" xfId="0" applyFont="1" applyBorder="1" applyAlignment="1">
      <alignment vertical="center" wrapText="1"/>
    </xf>
    <xf numFmtId="0" fontId="13" fillId="3" borderId="1" xfId="0" applyFont="1" applyFill="1" applyBorder="1" applyAlignment="1">
      <alignment vertical="center"/>
    </xf>
    <xf numFmtId="0" fontId="9" fillId="0" borderId="4" xfId="0" applyFont="1" applyBorder="1" applyAlignment="1">
      <alignment vertical="center" wrapText="1"/>
    </xf>
    <xf numFmtId="0" fontId="21" fillId="0" borderId="4" xfId="1" applyFont="1" applyBorder="1" applyAlignment="1">
      <alignment vertical="center" wrapText="1"/>
    </xf>
    <xf numFmtId="0" fontId="22" fillId="0" borderId="4" xfId="1" applyFont="1" applyBorder="1" applyAlignment="1">
      <alignment vertical="center" wrapText="1"/>
    </xf>
    <xf numFmtId="0" fontId="23" fillId="0" borderId="4" xfId="1" applyFont="1" applyBorder="1" applyAlignment="1">
      <alignment vertical="center" wrapText="1"/>
    </xf>
    <xf numFmtId="0" fontId="9" fillId="0" borderId="1" xfId="2" quotePrefix="1" applyNumberFormat="1" applyFont="1" applyBorder="1">
      <alignment vertical="center" wrapText="1"/>
    </xf>
    <xf numFmtId="0" fontId="35" fillId="0" borderId="0" xfId="0" applyFont="1" applyAlignment="1">
      <alignment horizontal="left"/>
    </xf>
    <xf numFmtId="0" fontId="3" fillId="0" borderId="0" xfId="0" applyFont="1" applyAlignment="1">
      <alignment horizontal="center"/>
    </xf>
    <xf numFmtId="0" fontId="36" fillId="0" borderId="0" xfId="5"/>
    <xf numFmtId="0" fontId="13" fillId="3" borderId="2" xfId="0" applyFont="1" applyFill="1" applyBorder="1" applyAlignment="1">
      <alignment vertical="center"/>
    </xf>
    <xf numFmtId="0" fontId="13" fillId="3" borderId="3" xfId="0" applyFont="1" applyFill="1" applyBorder="1" applyAlignment="1">
      <alignment vertical="center"/>
    </xf>
    <xf numFmtId="0" fontId="13" fillId="3" borderId="4" xfId="0" applyFont="1" applyFill="1" applyBorder="1" applyAlignment="1">
      <alignment vertical="center"/>
    </xf>
    <xf numFmtId="0" fontId="13" fillId="0" borderId="0" xfId="0" applyFont="1"/>
    <xf numFmtId="0" fontId="39" fillId="0" borderId="0" xfId="0" applyFont="1"/>
    <xf numFmtId="0" fontId="13" fillId="0" borderId="0" xfId="0" applyFont="1" applyAlignment="1">
      <alignment horizontal="center"/>
    </xf>
    <xf numFmtId="0" fontId="40" fillId="0" borderId="0" xfId="0" applyFont="1"/>
    <xf numFmtId="0" fontId="41" fillId="0" borderId="1" xfId="0" applyFont="1" applyBorder="1"/>
    <xf numFmtId="2" fontId="40" fillId="0" borderId="1" xfId="0" applyNumberFormat="1" applyFont="1" applyBorder="1"/>
    <xf numFmtId="0" fontId="36" fillId="0" borderId="1" xfId="5" applyBorder="1"/>
    <xf numFmtId="0" fontId="42" fillId="0" borderId="1" xfId="5" applyFont="1" applyBorder="1"/>
    <xf numFmtId="0" fontId="42" fillId="0" borderId="0" xfId="5" applyFont="1"/>
    <xf numFmtId="2" fontId="43" fillId="0" borderId="1" xfId="0" applyNumberFormat="1" applyFont="1" applyBorder="1"/>
    <xf numFmtId="0" fontId="37" fillId="0" borderId="0" xfId="0" applyFont="1" applyAlignment="1">
      <alignment horizontal="center" vertical="center"/>
    </xf>
    <xf numFmtId="0" fontId="13" fillId="0" borderId="0" xfId="0" applyFont="1" applyAlignment="1">
      <alignment horizontal="center" vertical="center"/>
    </xf>
    <xf numFmtId="0" fontId="41" fillId="0" borderId="1" xfId="0" applyFont="1" applyBorder="1" applyAlignment="1">
      <alignment horizontal="center" vertical="center"/>
    </xf>
    <xf numFmtId="0" fontId="40" fillId="0" borderId="1" xfId="0" applyFont="1" applyBorder="1" applyAlignment="1">
      <alignment horizontal="center" vertical="center"/>
    </xf>
    <xf numFmtId="0" fontId="0" fillId="0" borderId="0" xfId="0" applyAlignment="1">
      <alignment horizontal="center" vertical="center"/>
    </xf>
    <xf numFmtId="0" fontId="20" fillId="0" borderId="0" xfId="0" applyFont="1" applyAlignment="1">
      <alignment horizontal="right" wrapText="1"/>
    </xf>
    <xf numFmtId="0" fontId="13" fillId="0" borderId="0" xfId="0" applyFont="1" applyAlignment="1">
      <alignment horizontal="center" wrapText="1"/>
    </xf>
    <xf numFmtId="0" fontId="41" fillId="6" borderId="1" xfId="0" applyFont="1" applyFill="1" applyBorder="1" applyAlignment="1">
      <alignment horizontal="center"/>
    </xf>
    <xf numFmtId="0" fontId="41" fillId="6" borderId="2" xfId="0" applyFont="1" applyFill="1" applyBorder="1" applyAlignment="1">
      <alignment horizontal="left"/>
    </xf>
    <xf numFmtId="0" fontId="41" fillId="6" borderId="3" xfId="0" applyFont="1" applyFill="1" applyBorder="1" applyAlignment="1">
      <alignment horizontal="left"/>
    </xf>
    <xf numFmtId="0" fontId="41" fillId="6" borderId="4" xfId="0" applyFont="1" applyFill="1" applyBorder="1" applyAlignment="1">
      <alignment horizontal="left"/>
    </xf>
    <xf numFmtId="0" fontId="12" fillId="2" borderId="1" xfId="1" applyFont="1" applyFill="1" applyBorder="1" applyAlignment="1">
      <alignment horizontal="center" vertical="center" wrapText="1"/>
    </xf>
    <xf numFmtId="0" fontId="14" fillId="0" borderId="1" xfId="0" applyFont="1" applyBorder="1" applyAlignment="1">
      <alignment horizontal="center" vertical="center" wrapText="1"/>
    </xf>
    <xf numFmtId="0" fontId="14" fillId="4" borderId="1" xfId="0" applyFont="1" applyFill="1" applyBorder="1" applyAlignment="1">
      <alignment horizontal="center" vertical="center" wrapText="1"/>
    </xf>
    <xf numFmtId="0" fontId="26" fillId="0" borderId="2" xfId="0" applyFont="1" applyBorder="1" applyAlignment="1">
      <alignment horizontal="left" wrapText="1"/>
    </xf>
    <xf numFmtId="0" fontId="0" fillId="0" borderId="4" xfId="0" applyBorder="1" applyAlignment="1">
      <alignment horizontal="left" wrapText="1"/>
    </xf>
    <xf numFmtId="0" fontId="12" fillId="2" borderId="1" xfId="0" applyFont="1" applyFill="1" applyBorder="1" applyAlignment="1">
      <alignment horizontal="right" vertical="distributed"/>
    </xf>
    <xf numFmtId="0" fontId="14" fillId="2" borderId="1" xfId="0" applyFont="1" applyFill="1" applyBorder="1" applyAlignment="1">
      <alignment horizontal="center" vertical="center" wrapText="1"/>
    </xf>
    <xf numFmtId="0" fontId="12" fillId="2" borderId="2" xfId="0" applyFont="1" applyFill="1" applyBorder="1" applyAlignment="1">
      <alignment horizontal="right" vertical="distributed"/>
    </xf>
    <xf numFmtId="0" fontId="12" fillId="2" borderId="3" xfId="0" applyFont="1" applyFill="1" applyBorder="1" applyAlignment="1">
      <alignment horizontal="right" vertical="distributed"/>
    </xf>
    <xf numFmtId="0" fontId="12" fillId="2" borderId="4" xfId="0" applyFont="1" applyFill="1" applyBorder="1" applyAlignment="1">
      <alignment horizontal="right" vertical="distributed"/>
    </xf>
    <xf numFmtId="0" fontId="14" fillId="2" borderId="2" xfId="0" applyFont="1" applyFill="1" applyBorder="1" applyAlignment="1">
      <alignment horizontal="center" vertical="center" wrapText="1"/>
    </xf>
    <xf numFmtId="0" fontId="14" fillId="2" borderId="3" xfId="0" applyFont="1" applyFill="1" applyBorder="1" applyAlignment="1">
      <alignment horizontal="center" vertical="center" wrapText="1"/>
    </xf>
    <xf numFmtId="0" fontId="14" fillId="2" borderId="4" xfId="0" applyFont="1" applyFill="1" applyBorder="1" applyAlignment="1">
      <alignment horizontal="center" vertical="center" wrapText="1"/>
    </xf>
    <xf numFmtId="0" fontId="12" fillId="2" borderId="2" xfId="1" applyFont="1" applyFill="1" applyBorder="1" applyAlignment="1">
      <alignment horizontal="center" vertical="center" wrapText="1"/>
    </xf>
    <xf numFmtId="0" fontId="12" fillId="2" borderId="4" xfId="1" applyFont="1" applyFill="1" applyBorder="1" applyAlignment="1">
      <alignment horizontal="center" vertical="center" wrapText="1"/>
    </xf>
    <xf numFmtId="0" fontId="0" fillId="0" borderId="2" xfId="0" applyBorder="1" applyAlignment="1">
      <alignment horizontal="left" wrapText="1"/>
    </xf>
    <xf numFmtId="0" fontId="13" fillId="3" borderId="2" xfId="0" applyFont="1" applyFill="1" applyBorder="1" applyAlignment="1">
      <alignment horizontal="left" vertical="center" wrapText="1"/>
    </xf>
    <xf numFmtId="0" fontId="13" fillId="3" borderId="3" xfId="0" applyFont="1" applyFill="1" applyBorder="1" applyAlignment="1">
      <alignment horizontal="left" vertical="center" wrapText="1"/>
    </xf>
    <xf numFmtId="0" fontId="13" fillId="3" borderId="4" xfId="0" applyFont="1" applyFill="1" applyBorder="1" applyAlignment="1">
      <alignment horizontal="left" vertical="center" wrapText="1"/>
    </xf>
    <xf numFmtId="0" fontId="9" fillId="0" borderId="1" xfId="0" quotePrefix="1" applyFont="1" applyBorder="1" applyAlignment="1">
      <alignment horizontal="left" vertical="center" wrapText="1"/>
    </xf>
    <xf numFmtId="0" fontId="9" fillId="0" borderId="1" xfId="0" applyFont="1" applyBorder="1" applyAlignment="1">
      <alignment horizontal="left" vertical="center" wrapText="1"/>
    </xf>
    <xf numFmtId="0" fontId="9" fillId="0" borderId="1" xfId="0" applyFont="1" applyBorder="1" applyAlignment="1">
      <alignment vertical="center" wrapText="1"/>
    </xf>
    <xf numFmtId="0" fontId="9" fillId="0" borderId="2" xfId="0" applyFont="1" applyBorder="1" applyAlignment="1">
      <alignment horizontal="left" vertical="center" wrapText="1"/>
    </xf>
    <xf numFmtId="0" fontId="9" fillId="0" borderId="3" xfId="0" applyFont="1" applyBorder="1" applyAlignment="1">
      <alignment horizontal="left" vertical="center" wrapText="1"/>
    </xf>
    <xf numFmtId="0" fontId="9" fillId="0" borderId="4" xfId="0" applyFont="1" applyBorder="1" applyAlignment="1">
      <alignment horizontal="left" vertical="center" wrapText="1"/>
    </xf>
    <xf numFmtId="0" fontId="9" fillId="0" borderId="1" xfId="2" quotePrefix="1" applyNumberFormat="1" applyFont="1" applyBorder="1" applyAlignment="1">
      <alignment horizontal="left" vertical="center" wrapText="1"/>
    </xf>
    <xf numFmtId="0" fontId="5" fillId="0" borderId="2" xfId="0" applyFont="1" applyBorder="1"/>
    <xf numFmtId="0" fontId="20" fillId="0" borderId="3" xfId="0" applyFont="1" applyBorder="1"/>
    <xf numFmtId="0" fontId="20" fillId="0" borderId="4" xfId="0" applyFont="1" applyBorder="1"/>
    <xf numFmtId="0" fontId="13" fillId="5" borderId="6" xfId="0" applyFont="1" applyFill="1" applyBorder="1" applyAlignment="1">
      <alignment horizontal="left" vertical="center" wrapText="1"/>
    </xf>
    <xf numFmtId="0" fontId="13" fillId="5" borderId="7" xfId="0" applyFont="1" applyFill="1" applyBorder="1" applyAlignment="1">
      <alignment horizontal="left" vertical="center" wrapText="1"/>
    </xf>
    <xf numFmtId="0" fontId="13" fillId="5" borderId="8" xfId="0" applyFont="1" applyFill="1" applyBorder="1" applyAlignment="1">
      <alignment horizontal="left" vertical="center" wrapText="1"/>
    </xf>
    <xf numFmtId="0" fontId="22" fillId="0" borderId="2" xfId="1" applyFont="1" applyBorder="1" applyAlignment="1">
      <alignment horizontal="left" vertical="center" wrapText="1"/>
    </xf>
    <xf numFmtId="0" fontId="22" fillId="0" borderId="3" xfId="1" applyFont="1" applyBorder="1" applyAlignment="1">
      <alignment horizontal="left" vertical="center" wrapText="1"/>
    </xf>
    <xf numFmtId="0" fontId="22" fillId="0" borderId="4" xfId="1" applyFont="1" applyBorder="1" applyAlignment="1">
      <alignment horizontal="left" vertical="center" wrapText="1"/>
    </xf>
    <xf numFmtId="0" fontId="16" fillId="2" borderId="2" xfId="0" applyFont="1" applyFill="1" applyBorder="1" applyAlignment="1">
      <alignment horizontal="left" vertical="center"/>
    </xf>
    <xf numFmtId="0" fontId="16" fillId="2" borderId="3" xfId="0" applyFont="1" applyFill="1" applyBorder="1" applyAlignment="1">
      <alignment horizontal="left" vertical="center"/>
    </xf>
    <xf numFmtId="0" fontId="16" fillId="2" borderId="4" xfId="0" applyFont="1" applyFill="1" applyBorder="1" applyAlignment="1">
      <alignment horizontal="left" vertical="center"/>
    </xf>
    <xf numFmtId="0" fontId="13" fillId="3" borderId="6" xfId="0" applyFont="1" applyFill="1" applyBorder="1" applyAlignment="1">
      <alignment horizontal="left" vertical="center" wrapText="1"/>
    </xf>
    <xf numFmtId="0" fontId="13" fillId="3" borderId="7" xfId="0" applyFont="1" applyFill="1" applyBorder="1" applyAlignment="1">
      <alignment horizontal="left" vertical="center" wrapText="1"/>
    </xf>
    <xf numFmtId="0" fontId="13" fillId="3" borderId="8" xfId="0" applyFont="1" applyFill="1" applyBorder="1" applyAlignment="1">
      <alignment horizontal="left" vertical="center" wrapText="1"/>
    </xf>
    <xf numFmtId="0" fontId="28" fillId="0" borderId="0" xfId="0" applyFont="1" applyAlignment="1">
      <alignment horizontal="right" wrapText="1"/>
    </xf>
    <xf numFmtId="0" fontId="9" fillId="0" borderId="2" xfId="0" applyFont="1" applyBorder="1" applyAlignment="1">
      <alignment horizontal="left" vertical="center"/>
    </xf>
    <xf numFmtId="0" fontId="9" fillId="0" borderId="3" xfId="0" applyFont="1" applyBorder="1" applyAlignment="1">
      <alignment horizontal="left" vertical="center"/>
    </xf>
    <xf numFmtId="0" fontId="9" fillId="0" borderId="4" xfId="0" applyFont="1" applyBorder="1" applyAlignment="1">
      <alignment horizontal="left" vertical="center"/>
    </xf>
    <xf numFmtId="0" fontId="11" fillId="0" borderId="2" xfId="1" applyFont="1" applyBorder="1" applyAlignment="1">
      <alignment horizontal="left" vertical="center" wrapText="1"/>
    </xf>
    <xf numFmtId="0" fontId="23" fillId="0" borderId="3" xfId="1" applyFont="1" applyBorder="1" applyAlignment="1">
      <alignment horizontal="left" vertical="center" wrapText="1"/>
    </xf>
    <xf numFmtId="0" fontId="23" fillId="0" borderId="4" xfId="1" applyFont="1" applyBorder="1" applyAlignment="1">
      <alignment horizontal="left" vertical="center" wrapText="1"/>
    </xf>
    <xf numFmtId="0" fontId="9" fillId="0" borderId="1" xfId="0" applyFont="1" applyBorder="1" applyAlignment="1">
      <alignment vertical="center"/>
    </xf>
    <xf numFmtId="0" fontId="3" fillId="0" borderId="0" xfId="0" applyFont="1" applyAlignment="1">
      <alignment horizontal="center"/>
    </xf>
    <xf numFmtId="0" fontId="5" fillId="0" borderId="0" xfId="0" applyFont="1" applyAlignment="1">
      <alignment horizontal="center" vertical="center"/>
    </xf>
    <xf numFmtId="0" fontId="0" fillId="0" borderId="2" xfId="0" applyBorder="1" applyAlignment="1">
      <alignment horizontal="center" wrapText="1"/>
    </xf>
    <xf numFmtId="0" fontId="0" fillId="0" borderId="4" xfId="0" applyBorder="1" applyAlignment="1">
      <alignment horizontal="center" wrapText="1"/>
    </xf>
    <xf numFmtId="0" fontId="26" fillId="0" borderId="2" xfId="0" applyFont="1" applyBorder="1" applyAlignment="1">
      <alignment horizontal="center" wrapText="1"/>
    </xf>
    <xf numFmtId="0" fontId="0" fillId="4" borderId="2" xfId="0" applyFill="1" applyBorder="1" applyAlignment="1">
      <alignment horizontal="center" wrapText="1"/>
    </xf>
    <xf numFmtId="0" fontId="0" fillId="4" borderId="4" xfId="0" applyFill="1" applyBorder="1" applyAlignment="1">
      <alignment horizontal="center" wrapText="1"/>
    </xf>
    <xf numFmtId="0" fontId="2" fillId="0" borderId="2" xfId="0" applyFont="1" applyBorder="1" applyAlignment="1">
      <alignment horizontal="left" wrapText="1"/>
    </xf>
    <xf numFmtId="0" fontId="13" fillId="3" borderId="2" xfId="0" applyFont="1" applyFill="1" applyBorder="1" applyAlignment="1">
      <alignment horizontal="left" vertical="center"/>
    </xf>
    <xf numFmtId="0" fontId="13" fillId="3" borderId="3" xfId="0" applyFont="1" applyFill="1" applyBorder="1" applyAlignment="1">
      <alignment horizontal="left" vertical="center"/>
    </xf>
    <xf numFmtId="0" fontId="13" fillId="3" borderId="4" xfId="0" applyFont="1" applyFill="1" applyBorder="1" applyAlignment="1">
      <alignment horizontal="left" vertical="center"/>
    </xf>
    <xf numFmtId="0" fontId="9" fillId="0" borderId="2" xfId="2" quotePrefix="1" applyNumberFormat="1" applyFont="1" applyBorder="1" applyAlignment="1">
      <alignment horizontal="left" vertical="center" wrapText="1"/>
    </xf>
    <xf numFmtId="0" fontId="9" fillId="0" borderId="3" xfId="2" quotePrefix="1" applyNumberFormat="1" applyFont="1" applyBorder="1" applyAlignment="1">
      <alignment horizontal="left" vertical="center" wrapText="1"/>
    </xf>
    <xf numFmtId="0" fontId="9" fillId="0" borderId="4" xfId="2" quotePrefix="1" applyNumberFormat="1" applyFont="1" applyBorder="1" applyAlignment="1">
      <alignment horizontal="left" vertical="center" wrapText="1"/>
    </xf>
    <xf numFmtId="0" fontId="9" fillId="0" borderId="2" xfId="0" applyFont="1" applyBorder="1" applyAlignment="1">
      <alignment vertical="center" wrapText="1"/>
    </xf>
    <xf numFmtId="0" fontId="9" fillId="0" borderId="3" xfId="0" applyFont="1" applyBorder="1" applyAlignment="1">
      <alignment vertical="center" wrapText="1"/>
    </xf>
    <xf numFmtId="0" fontId="9" fillId="0" borderId="4" xfId="0" applyFont="1" applyBorder="1" applyAlignment="1">
      <alignment vertical="center" wrapText="1"/>
    </xf>
    <xf numFmtId="0" fontId="11" fillId="0" borderId="3" xfId="1" applyFont="1" applyBorder="1" applyAlignment="1">
      <alignment horizontal="left" vertical="center" wrapText="1"/>
    </xf>
    <xf numFmtId="0" fontId="11" fillId="0" borderId="4" xfId="1" applyFont="1" applyBorder="1" applyAlignment="1">
      <alignment horizontal="left" vertical="center" wrapText="1"/>
    </xf>
    <xf numFmtId="0" fontId="9" fillId="0" borderId="2" xfId="0" applyFont="1" applyBorder="1" applyAlignment="1">
      <alignment vertical="center"/>
    </xf>
    <xf numFmtId="0" fontId="9" fillId="0" borderId="3" xfId="0" applyFont="1" applyBorder="1" applyAlignment="1">
      <alignment vertical="center"/>
    </xf>
    <xf numFmtId="0" fontId="9" fillId="0" borderId="4" xfId="0" applyFont="1" applyBorder="1" applyAlignment="1">
      <alignment vertical="center"/>
    </xf>
    <xf numFmtId="0" fontId="9" fillId="0" borderId="2" xfId="0" quotePrefix="1" applyFont="1" applyBorder="1" applyAlignment="1">
      <alignment horizontal="left" vertical="center" wrapText="1"/>
    </xf>
    <xf numFmtId="0" fontId="9" fillId="0" borderId="3" xfId="0" quotePrefix="1" applyFont="1" applyBorder="1" applyAlignment="1">
      <alignment horizontal="left" vertical="center" wrapText="1"/>
    </xf>
    <xf numFmtId="0" fontId="9" fillId="0" borderId="4" xfId="0" quotePrefix="1" applyFont="1" applyBorder="1" applyAlignment="1">
      <alignment horizontal="left" vertical="center" wrapText="1"/>
    </xf>
    <xf numFmtId="0" fontId="5" fillId="0" borderId="3" xfId="0" applyFont="1" applyBorder="1"/>
    <xf numFmtId="0" fontId="5" fillId="0" borderId="4" xfId="0" applyFont="1" applyBorder="1"/>
    <xf numFmtId="0" fontId="35" fillId="0" borderId="0" xfId="0" applyFont="1" applyAlignment="1">
      <alignment horizontal="left"/>
    </xf>
    <xf numFmtId="0" fontId="24" fillId="0" borderId="0" xfId="0" applyFont="1" applyAlignment="1">
      <alignment horizontal="center" wrapText="1"/>
    </xf>
  </cellXfs>
  <cellStyles count="6">
    <cellStyle name="Excel Built-in Normal 1" xfId="3" xr:uid="{00000000-0005-0000-0000-000000000000}"/>
    <cellStyle name="Hyperlink" xfId="5" builtinId="8"/>
    <cellStyle name="Normal" xfId="0" builtinId="0"/>
    <cellStyle name="Normal 4" xfId="2" xr:uid="{00000000-0005-0000-0000-000002000000}"/>
    <cellStyle name="Normal 5" xfId="1" xr:uid="{00000000-0005-0000-0000-000003000000}"/>
    <cellStyle name="Normal 6" xfId="4" xr:uid="{9C75C5BF-B206-44D9-9E9D-F9E50120673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7">
    <wetp:webextensionref xmlns:r="http://schemas.openxmlformats.org/officeDocument/2006/relationships" r:id="rId1"/>
  </wetp:taskpane>
</wetp:taskpanes>
</file>

<file path=xl/webextensions/webextension1.xml><?xml version="1.0" encoding="utf-8"?>
<we:webextension xmlns:we="http://schemas.microsoft.com/office/webextensions/webextension/2010/11" id="{1BC2324B-DDFF-4299-A031-C987E8D732F0}">
  <we:reference id="wa200009404" version="1.0.0.8" store="en-US" storeType="OMEX"/>
  <we:alternateReferences>
    <we:reference id="wa200009404" version="1.0.0.8" store="en-US" storeType="OMEX"/>
  </we:alternateReferences>
  <we:properties>
    <we:property name="claude.fileId" value="&quot;4ea45fba-ad4b-4a9d-9cd4-053f3c945745&quot;"/>
  </we:properties>
  <we:bindings/>
  <we:snapshot xmlns:r="http://schemas.openxmlformats.org/officeDocument/2006/relationships"/>
</we:webextension>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238313-0BB4-4013-857E-E9CC24C3283F}">
  <dimension ref="A1:J24"/>
  <sheetViews>
    <sheetView tabSelected="1" workbookViewId="0">
      <selection activeCell="B1" sqref="B1"/>
    </sheetView>
  </sheetViews>
  <sheetFormatPr defaultRowHeight="14.4" x14ac:dyDescent="0.3"/>
  <cols>
    <col min="1" max="1" width="12.6640625" style="91" customWidth="1"/>
    <col min="2" max="2" width="87.5546875" customWidth="1"/>
    <col min="3" max="3" width="30.109375" customWidth="1"/>
  </cols>
  <sheetData>
    <row r="1" spans="1:10" ht="42" x14ac:dyDescent="0.3">
      <c r="A1" s="87"/>
      <c r="C1" s="92" t="s">
        <v>302</v>
      </c>
    </row>
    <row r="2" spans="1:10" s="78" customFormat="1" ht="24.75" customHeight="1" x14ac:dyDescent="0.3">
      <c r="A2" s="93" t="s">
        <v>53</v>
      </c>
      <c r="B2" s="93"/>
      <c r="C2" s="93"/>
      <c r="D2" s="77"/>
      <c r="E2" s="77"/>
      <c r="F2" s="77"/>
      <c r="G2" s="77"/>
      <c r="H2" s="77"/>
      <c r="I2" s="77"/>
      <c r="J2" s="77"/>
    </row>
    <row r="3" spans="1:10" s="78" customFormat="1" ht="15.6" x14ac:dyDescent="0.3">
      <c r="A3" s="88"/>
      <c r="B3" s="79" t="s">
        <v>189</v>
      </c>
      <c r="C3" s="77"/>
      <c r="D3" s="77"/>
      <c r="E3" s="77"/>
      <c r="F3" s="77"/>
      <c r="G3" s="77"/>
      <c r="H3" s="77"/>
      <c r="I3" s="77"/>
      <c r="J3" s="77"/>
    </row>
    <row r="4" spans="1:10" s="78" customFormat="1" ht="15.6" x14ac:dyDescent="0.3">
      <c r="A4" s="88"/>
      <c r="B4" s="79"/>
      <c r="C4" s="77"/>
      <c r="D4" s="77"/>
      <c r="E4" s="77"/>
      <c r="F4" s="77"/>
      <c r="G4" s="77"/>
      <c r="H4" s="77"/>
      <c r="I4" s="77"/>
      <c r="J4" s="77"/>
    </row>
    <row r="5" spans="1:10" s="80" customFormat="1" ht="15.6" x14ac:dyDescent="0.3">
      <c r="A5" s="94" t="s">
        <v>300</v>
      </c>
      <c r="B5" s="94"/>
      <c r="C5" s="94"/>
    </row>
    <row r="6" spans="1:10" s="80" customFormat="1" ht="15.6" x14ac:dyDescent="0.3">
      <c r="A6" s="89" t="s">
        <v>0</v>
      </c>
      <c r="B6" s="81" t="s">
        <v>301</v>
      </c>
      <c r="C6" s="81" t="s">
        <v>217</v>
      </c>
    </row>
    <row r="7" spans="1:10" s="80" customFormat="1" ht="15.6" x14ac:dyDescent="0.3">
      <c r="A7" s="90" t="s">
        <v>198</v>
      </c>
      <c r="B7" s="84" t="s">
        <v>199</v>
      </c>
      <c r="C7" s="86">
        <f>SUM('1.pozīcija'!L31)</f>
        <v>0</v>
      </c>
    </row>
    <row r="8" spans="1:10" s="80" customFormat="1" ht="15.6" x14ac:dyDescent="0.3">
      <c r="A8" s="90" t="s">
        <v>200</v>
      </c>
      <c r="B8" s="84" t="s">
        <v>201</v>
      </c>
      <c r="C8" s="86">
        <f>SUM('2.pozicija'!L29)</f>
        <v>0</v>
      </c>
    </row>
    <row r="9" spans="1:10" s="80" customFormat="1" ht="15.6" x14ac:dyDescent="0.3">
      <c r="A9" s="95" t="s">
        <v>197</v>
      </c>
      <c r="B9" s="96"/>
      <c r="C9" s="97"/>
    </row>
    <row r="10" spans="1:10" s="80" customFormat="1" ht="15.6" x14ac:dyDescent="0.3">
      <c r="A10" s="90" t="s">
        <v>202</v>
      </c>
      <c r="B10" s="83" t="s">
        <v>70</v>
      </c>
      <c r="C10" s="82">
        <f>SUM('3.poz. Pronāze'!L28)</f>
        <v>0</v>
      </c>
    </row>
    <row r="11" spans="1:10" s="80" customFormat="1" ht="15.6" x14ac:dyDescent="0.3">
      <c r="A11" s="90" t="s">
        <v>203</v>
      </c>
      <c r="B11" s="83" t="s">
        <v>233</v>
      </c>
      <c r="C11" s="82">
        <f>SUM('4. poz. Dezoksiribonukleāze I'!L28)</f>
        <v>0</v>
      </c>
    </row>
    <row r="12" spans="1:10" s="80" customFormat="1" ht="15.6" x14ac:dyDescent="0.3">
      <c r="A12" s="90" t="s">
        <v>204</v>
      </c>
      <c r="B12" s="83" t="s">
        <v>234</v>
      </c>
      <c r="C12" s="82">
        <f>SUM('5. poz. Galvenie reaģenti'!L28:L30)</f>
        <v>0</v>
      </c>
    </row>
    <row r="13" spans="1:10" s="80" customFormat="1" ht="15.6" x14ac:dyDescent="0.3">
      <c r="A13" s="90" t="s">
        <v>205</v>
      </c>
      <c r="B13" s="83" t="s">
        <v>235</v>
      </c>
      <c r="C13" s="82">
        <f>SUM('6. poz.Papildus šūnu marķieri'!L28:L30)</f>
        <v>0</v>
      </c>
    </row>
    <row r="14" spans="1:10" s="80" customFormat="1" ht="15.6" x14ac:dyDescent="0.3">
      <c r="A14" s="90" t="s">
        <v>206</v>
      </c>
      <c r="B14" s="83" t="s">
        <v>236</v>
      </c>
      <c r="C14" s="82">
        <f>SUM('7. poz.Šūnu dzīvīguma marķieris'!L28)</f>
        <v>0</v>
      </c>
    </row>
    <row r="15" spans="1:10" s="80" customFormat="1" ht="15.6" x14ac:dyDescent="0.3">
      <c r="A15" s="90" t="s">
        <v>207</v>
      </c>
      <c r="B15" s="83" t="s">
        <v>237</v>
      </c>
      <c r="C15" s="82">
        <f>SUM('8.poz.Plates PC crossmatch'!L28)</f>
        <v>0</v>
      </c>
    </row>
    <row r="16" spans="1:10" s="80" customFormat="1" ht="15.6" x14ac:dyDescent="0.3">
      <c r="A16" s="90" t="s">
        <v>208</v>
      </c>
      <c r="B16" s="83" t="s">
        <v>238</v>
      </c>
      <c r="C16" s="82">
        <f>SUM('9.poz.Kontroles serumi'!L28:L29)</f>
        <v>0</v>
      </c>
    </row>
    <row r="17" spans="1:3" s="80" customFormat="1" ht="15.6" x14ac:dyDescent="0.3">
      <c r="A17" s="90" t="s">
        <v>209</v>
      </c>
      <c r="B17" s="83" t="s">
        <v>120</v>
      </c>
      <c r="C17" s="82">
        <f>SUM('10.poz.Šūnu skaitīšanas kameras'!L28)</f>
        <v>0</v>
      </c>
    </row>
    <row r="18" spans="1:3" s="80" customFormat="1" ht="15.6" x14ac:dyDescent="0.3">
      <c r="A18" s="90" t="s">
        <v>210</v>
      </c>
      <c r="B18" s="83" t="s">
        <v>239</v>
      </c>
      <c r="C18" s="82">
        <f>SUM('11.poz.Pooled human serum'!L28)</f>
        <v>0</v>
      </c>
    </row>
    <row r="19" spans="1:3" s="80" customFormat="1" ht="15.6" x14ac:dyDescent="0.3">
      <c r="A19" s="90" t="s">
        <v>211</v>
      </c>
      <c r="B19" s="83" t="s">
        <v>240</v>
      </c>
      <c r="C19" s="82">
        <f>SUM('12.poz.T un B šūnu atdalīšana'!L28:L30)</f>
        <v>0</v>
      </c>
    </row>
    <row r="20" spans="1:3" s="80" customFormat="1" ht="15.6" x14ac:dyDescent="0.3">
      <c r="A20" s="90" t="s">
        <v>212</v>
      </c>
      <c r="B20" s="83" t="s">
        <v>241</v>
      </c>
      <c r="C20" s="82">
        <f>SUM('13. poz.Anti-Rituximab'!L28)</f>
        <v>0</v>
      </c>
    </row>
    <row r="21" spans="1:3" s="80" customFormat="1" ht="15.6" x14ac:dyDescent="0.3">
      <c r="A21" s="90" t="s">
        <v>213</v>
      </c>
      <c r="B21" s="83" t="s">
        <v>242</v>
      </c>
      <c r="C21" s="82">
        <f>SUM('14. poz.Complement Cups'!L28)</f>
        <v>0</v>
      </c>
    </row>
    <row r="22" spans="1:3" s="80" customFormat="1" ht="15.6" x14ac:dyDescent="0.3">
      <c r="A22" s="90" t="s">
        <v>214</v>
      </c>
      <c r="B22" s="83" t="s">
        <v>243</v>
      </c>
      <c r="C22" s="82">
        <f>SUM('15. poz.Testēšanas mikroplates'!L28)</f>
        <v>0</v>
      </c>
    </row>
    <row r="23" spans="1:3" s="80" customFormat="1" ht="15.6" x14ac:dyDescent="0.3">
      <c r="A23" s="90" t="s">
        <v>215</v>
      </c>
      <c r="B23" s="83" t="s">
        <v>244</v>
      </c>
      <c r="C23" s="82">
        <f>SUM('16.poz.Magn. statīvs stripiem'!L28)</f>
        <v>0</v>
      </c>
    </row>
    <row r="24" spans="1:3" s="80" customFormat="1" ht="15.6" x14ac:dyDescent="0.3">
      <c r="A24" s="90" t="s">
        <v>216</v>
      </c>
      <c r="B24" s="83" t="s">
        <v>245</v>
      </c>
      <c r="C24" s="82">
        <f>SUM('17.poz.Magnētiskais statīvs'!L28)</f>
        <v>0</v>
      </c>
    </row>
  </sheetData>
  <mergeCells count="3">
    <mergeCell ref="A2:C2"/>
    <mergeCell ref="A5:C5"/>
    <mergeCell ref="A9:C9"/>
  </mergeCells>
  <hyperlinks>
    <hyperlink ref="B10" location="'3.poz. Pronāze'!A1" tooltip="3.poz. Pronāze" display="Pronāze" xr:uid="{3E3E928B-98FC-4985-B1D5-83AB2CA2FFCC}"/>
    <hyperlink ref="B11" location="'4. poz. Dezoksiribonukleāze I'!A1" tooltip="4. poz. Dezoksiribonukleāze I" display="Dezoksiribonukleāze I" xr:uid="{D2BB704A-7279-4FFA-A1BE-36E137C42DA0}"/>
    <hyperlink ref="B12" location="'5. poz. Galvenie reaģenti'!A1" tooltip="5. poz. Galvenie reaģenti" display="Galvenie reaģenti plūsmas citometrijas crossmatch izmeklējumam" xr:uid="{E2366B47-73C2-4984-BC23-672D661D17AB}"/>
    <hyperlink ref="B13" location="'6. poz.Papildus šūnu marķieri'!A1" tooltip="6. poz.Papildus šūnu marķieri" display="Papildus šūnu marķieri plūsmas citometrijas crossmatch izmeklējuma sagatavošanā un uzraudzībā" xr:uid="{4546C4F4-3881-4079-BF77-F3C8ADA0C836}"/>
    <hyperlink ref="B14" location="'7. poz.Šūnu dzīvīguma marķieris'!A1" tooltip="7. poz.Šūnu dzīvīguma marķieris" display="Šūnu dzīvīguma marķieris" xr:uid="{B1CB8851-C524-4F69-B44F-9BBB5FEBD9F2}"/>
    <hyperlink ref="B15" location="'8.poz.Plates PC crossmatch'!A1" tooltip="8.poz.Plates PC crossmatch" display="Plates plūsmas citometrijas crossmatch sagatavošanai" xr:uid="{DDD9FA98-8CDD-4BE9-A26D-6C3A03C97AAD}"/>
    <hyperlink ref="B16" location="'9.poz.Kontroles serumi'!A1" tooltip="9.poz.Kontroles serumi" display="Kontroles serumi" xr:uid="{D9276311-B8D7-41F5-9741-B18F700DA548}"/>
    <hyperlink ref="B17" location="'10.poz.Šūnu skaitīšanas kameras'!A1" tooltip="10.poz.Šūnu skaitīšanas kameras" display="Vienreizlietojamas šūnu skaitīšanas kameras" xr:uid="{84FED985-E262-43A8-8763-ECD2FEAFC649}"/>
    <hyperlink ref="B18" location="'11.poz.Pooled human serum'!A1" tooltip="11.poz.Pooled human serum" display="Pooled human serum" xr:uid="{98360AA6-228D-4075-8DBB-AF1CF093BF03}"/>
    <hyperlink ref="B19" location="'12.poz.T un B šūnu atdalīšana'!A1" tooltip="12.poz.T un B šūnu atdalīšana" display="Reaģenti T un B šūnu atdalīšanai" xr:uid="{9239931E-D7E4-466D-A006-3D40430E1F81}"/>
    <hyperlink ref="B20" location="'13. poz.Anti-Rituximab'!A1" tooltip="13. poz.Anti-Rituximab" display="Anti-Rituximab (anti-CD20) antivielas" xr:uid="{32CD1816-6CE8-49EA-9967-B7D944B0A9B0}"/>
    <hyperlink ref="B21" location="'14. poz.Complement Cups'!A1" tooltip="14. poz.Complement Cups" display="Complement Cups rezervuāri" xr:uid="{F4B3C5BC-88F7-4310-929B-E1012CF8658E}"/>
    <hyperlink ref="B22" location="'15. poz.Testēšanas mikroplates'!A1" tooltip="15. poz.Testēšanas mikroplates" display="Testēšanas mikroplates" xr:uid="{E679A89B-C384-42AD-A38A-0820DF780CA0}"/>
    <hyperlink ref="B23" location="'16.poz.Magn. statīvs stripiem'!A1" tooltip="16.poz.Magn. statīvs stripiem" display="Magnētiskais statīvs stripiem" xr:uid="{52921C80-7238-401B-9D05-F86DC267EE4D}"/>
    <hyperlink ref="B24" location="'17.poz.Magnētiskais statīvs'!A1" tooltip="17.poz.Magnētiskais statīvs" display=" Magnētiskais statīvs" xr:uid="{3849EC0F-F1A2-4EAF-9E43-E3D6DFA01327}"/>
    <hyperlink ref="B7" location="'1.pozīcija'!A1" tooltip="1.pozīcija" display="HLA 11 lokusu reāllaika genotipēšanas reaģentu testsistēma" xr:uid="{D4DD38A2-5EBD-4325-8D97-F2EA8930A673}"/>
    <hyperlink ref="B8" location="'2.pozicija'!A1" tooltip="2.pozicija" display="HLA 11 lokusu reāllaika genotipēšanas reaģentu komplekts 96-bedrīšu platēs" xr:uid="{51910C68-64F8-4F81-8D86-F306D13BE31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027"/>
  <sheetViews>
    <sheetView zoomScale="70" zoomScaleNormal="70" workbookViewId="0">
      <selection activeCell="B7" sqref="B7"/>
    </sheetView>
  </sheetViews>
  <sheetFormatPr defaultColWidth="14.44140625" defaultRowHeight="15" customHeight="1" x14ac:dyDescent="0.3"/>
  <cols>
    <col min="1" max="1" width="7.6640625" customWidth="1"/>
    <col min="2" max="2" width="100.44140625" customWidth="1"/>
    <col min="3" max="3" width="25" customWidth="1"/>
    <col min="4" max="4" width="42.44140625" customWidth="1"/>
    <col min="5" max="5" width="12.5546875" customWidth="1"/>
    <col min="6" max="6" width="11.5546875" customWidth="1"/>
    <col min="7" max="7" width="12.6640625" customWidth="1"/>
    <col min="8" max="9" width="8.6640625"/>
    <col min="10" max="10" width="12" customWidth="1"/>
    <col min="11" max="11" width="37.44140625" customWidth="1"/>
    <col min="12" max="12" width="12" customWidth="1"/>
    <col min="13" max="14" width="8.6640625" customWidth="1"/>
  </cols>
  <sheetData>
    <row r="1" spans="1:12" ht="54" customHeight="1" x14ac:dyDescent="0.3">
      <c r="A1" s="85" t="s">
        <v>196</v>
      </c>
      <c r="J1" s="139"/>
      <c r="K1" s="139"/>
      <c r="L1" s="139"/>
    </row>
    <row r="2" spans="1:12" ht="20.399999999999999" x14ac:dyDescent="0.35">
      <c r="A2" s="147" t="s">
        <v>53</v>
      </c>
      <c r="B2" s="147"/>
      <c r="C2" s="147"/>
      <c r="D2" s="147"/>
      <c r="E2" s="147"/>
      <c r="F2" s="147"/>
      <c r="G2" s="147"/>
      <c r="H2" s="147"/>
      <c r="I2" s="147"/>
      <c r="J2" s="147"/>
      <c r="K2" s="2"/>
    </row>
    <row r="3" spans="1:12" ht="20.399999999999999" x14ac:dyDescent="0.35">
      <c r="A3" s="72"/>
      <c r="B3" s="147" t="s">
        <v>189</v>
      </c>
      <c r="C3" s="147"/>
      <c r="D3" s="147"/>
      <c r="E3" s="147"/>
      <c r="F3" s="147"/>
      <c r="G3" s="147"/>
      <c r="H3" s="147"/>
      <c r="I3" s="147"/>
      <c r="J3" s="147"/>
      <c r="K3" s="2"/>
    </row>
    <row r="4" spans="1:12" ht="16.2" x14ac:dyDescent="0.3">
      <c r="A4" s="148" t="s">
        <v>52</v>
      </c>
      <c r="B4" s="148"/>
      <c r="C4" s="148"/>
      <c r="D4" s="148"/>
      <c r="E4" s="148"/>
      <c r="F4" s="148"/>
      <c r="G4" s="148"/>
      <c r="H4" s="148"/>
      <c r="I4" s="148"/>
      <c r="J4" s="148"/>
      <c r="K4" s="3"/>
    </row>
    <row r="5" spans="1:12" ht="6" customHeight="1" x14ac:dyDescent="0.3">
      <c r="A5" s="31"/>
      <c r="B5" s="31"/>
      <c r="C5" s="31"/>
      <c r="D5" s="31"/>
      <c r="E5" s="31"/>
      <c r="F5" s="31"/>
      <c r="G5" s="31"/>
      <c r="H5" s="31"/>
      <c r="I5" s="31"/>
      <c r="J5" s="31"/>
      <c r="K5" s="3"/>
    </row>
    <row r="6" spans="1:12" ht="18" x14ac:dyDescent="0.35">
      <c r="A6" s="32"/>
      <c r="B6" s="40"/>
      <c r="C6" s="40" t="s">
        <v>246</v>
      </c>
      <c r="D6" s="32"/>
      <c r="E6" s="32"/>
      <c r="F6" s="32"/>
      <c r="G6" s="32"/>
      <c r="H6" s="32"/>
      <c r="I6" s="32"/>
      <c r="J6" s="32"/>
      <c r="K6" s="32"/>
    </row>
    <row r="7" spans="1:12" ht="18" x14ac:dyDescent="0.35">
      <c r="A7" s="32"/>
      <c r="B7" s="71" t="s">
        <v>303</v>
      </c>
      <c r="C7" s="40"/>
      <c r="D7" s="32"/>
      <c r="E7" s="32"/>
      <c r="F7" s="32"/>
      <c r="G7" s="32"/>
      <c r="H7" s="32"/>
      <c r="I7" s="32"/>
      <c r="J7" s="32"/>
      <c r="K7" s="32"/>
    </row>
    <row r="8" spans="1:12" s="35" customFormat="1" ht="15.6" x14ac:dyDescent="0.3">
      <c r="A8" s="34" t="s">
        <v>23</v>
      </c>
      <c r="B8" s="3"/>
      <c r="C8" s="4"/>
      <c r="D8" s="5"/>
      <c r="E8" s="3"/>
      <c r="F8" s="3"/>
      <c r="G8" s="3"/>
      <c r="H8" s="3"/>
      <c r="I8" s="3"/>
      <c r="J8" s="3"/>
      <c r="K8" s="3"/>
    </row>
    <row r="9" spans="1:12" s="35" customFormat="1" ht="33" customHeight="1" x14ac:dyDescent="0.25">
      <c r="A9" s="36" t="s">
        <v>27</v>
      </c>
      <c r="B9" s="117" t="s">
        <v>41</v>
      </c>
      <c r="C9" s="118"/>
      <c r="D9" s="118"/>
      <c r="E9" s="118"/>
      <c r="F9" s="118"/>
      <c r="G9" s="118"/>
      <c r="H9" s="118"/>
      <c r="I9" s="118"/>
      <c r="J9" s="118"/>
      <c r="K9" s="3"/>
    </row>
    <row r="10" spans="1:12" s="35" customFormat="1" ht="16.2" x14ac:dyDescent="0.35">
      <c r="A10" s="37"/>
      <c r="B10" s="124" t="s">
        <v>45</v>
      </c>
      <c r="C10" s="125"/>
      <c r="D10" s="125"/>
      <c r="E10" s="125"/>
      <c r="F10" s="125"/>
      <c r="G10" s="125"/>
      <c r="H10" s="125"/>
      <c r="I10" s="125"/>
      <c r="J10" s="126"/>
      <c r="K10" s="3"/>
    </row>
    <row r="11" spans="1:12" s="35" customFormat="1" ht="66.75" customHeight="1" x14ac:dyDescent="0.25">
      <c r="A11" s="37" t="s">
        <v>28</v>
      </c>
      <c r="B11" s="140" t="s">
        <v>175</v>
      </c>
      <c r="C11" s="141"/>
      <c r="D11" s="141"/>
      <c r="E11" s="141"/>
      <c r="F11" s="141"/>
      <c r="G11" s="141"/>
      <c r="H11" s="141"/>
      <c r="I11" s="141"/>
      <c r="J11" s="142"/>
    </row>
    <row r="12" spans="1:12" s="35" customFormat="1" ht="60.75" customHeight="1" x14ac:dyDescent="0.25">
      <c r="A12" s="37" t="s">
        <v>29</v>
      </c>
      <c r="B12" s="146" t="s">
        <v>177</v>
      </c>
      <c r="C12" s="146"/>
      <c r="D12" s="146"/>
      <c r="E12" s="146"/>
      <c r="F12" s="146"/>
      <c r="G12" s="146"/>
      <c r="H12" s="146"/>
      <c r="I12" s="146"/>
      <c r="J12" s="146"/>
    </row>
    <row r="13" spans="1:12" s="35" customFormat="1" ht="24.75" customHeight="1" x14ac:dyDescent="0.25">
      <c r="A13" s="37" t="s">
        <v>30</v>
      </c>
      <c r="B13" s="140" t="s">
        <v>178</v>
      </c>
      <c r="C13" s="141"/>
      <c r="D13" s="141"/>
      <c r="E13" s="141"/>
      <c r="F13" s="141"/>
      <c r="G13" s="141"/>
      <c r="H13" s="141"/>
      <c r="I13" s="141"/>
      <c r="J13" s="142"/>
    </row>
    <row r="14" spans="1:12" s="35" customFormat="1" ht="40.200000000000003" customHeight="1" x14ac:dyDescent="0.25">
      <c r="A14" s="37" t="s">
        <v>31</v>
      </c>
      <c r="B14" s="119" t="s">
        <v>51</v>
      </c>
      <c r="C14" s="119"/>
      <c r="D14" s="119"/>
      <c r="E14" s="119"/>
      <c r="F14" s="119"/>
      <c r="G14" s="119"/>
      <c r="H14" s="119"/>
      <c r="I14" s="119"/>
      <c r="J14" s="119"/>
    </row>
    <row r="15" spans="1:12" s="35" customFormat="1" ht="22.95" customHeight="1" x14ac:dyDescent="0.25">
      <c r="A15" s="37" t="s">
        <v>33</v>
      </c>
      <c r="B15" s="130" t="s">
        <v>192</v>
      </c>
      <c r="C15" s="131"/>
      <c r="D15" s="131"/>
      <c r="E15" s="131"/>
      <c r="F15" s="131"/>
      <c r="G15" s="131"/>
      <c r="H15" s="131"/>
      <c r="I15" s="131"/>
      <c r="J15" s="132"/>
    </row>
    <row r="16" spans="1:12" s="35" customFormat="1" ht="25.95" customHeight="1" x14ac:dyDescent="0.25">
      <c r="A16" s="37" t="s">
        <v>34</v>
      </c>
      <c r="B16" s="130" t="s">
        <v>49</v>
      </c>
      <c r="C16" s="131"/>
      <c r="D16" s="131"/>
      <c r="E16" s="131"/>
      <c r="F16" s="131"/>
      <c r="G16" s="131"/>
      <c r="H16" s="131"/>
      <c r="I16" s="131"/>
      <c r="J16" s="132"/>
    </row>
    <row r="17" spans="1:12" s="35" customFormat="1" ht="27.6" customHeight="1" x14ac:dyDescent="0.25">
      <c r="A17" s="37" t="s">
        <v>36</v>
      </c>
      <c r="B17" s="143" t="s">
        <v>50</v>
      </c>
      <c r="C17" s="144"/>
      <c r="D17" s="144"/>
      <c r="E17" s="144"/>
      <c r="F17" s="144"/>
      <c r="G17" s="144"/>
      <c r="H17" s="144"/>
      <c r="I17" s="144"/>
      <c r="J17" s="145"/>
    </row>
    <row r="18" spans="1:12" s="35" customFormat="1" ht="29.25" customHeight="1" x14ac:dyDescent="0.25">
      <c r="A18" s="37" t="s">
        <v>37</v>
      </c>
      <c r="B18" s="119" t="s">
        <v>32</v>
      </c>
      <c r="C18" s="119"/>
      <c r="D18" s="119"/>
      <c r="E18" s="119"/>
      <c r="F18" s="119"/>
      <c r="G18" s="119"/>
      <c r="H18" s="119"/>
      <c r="I18" s="119"/>
      <c r="J18" s="119"/>
    </row>
    <row r="19" spans="1:12" s="35" customFormat="1" ht="40.5" customHeight="1" x14ac:dyDescent="0.25">
      <c r="A19" s="37" t="s">
        <v>39</v>
      </c>
      <c r="B19" s="120" t="s">
        <v>182</v>
      </c>
      <c r="C19" s="121"/>
      <c r="D19" s="121"/>
      <c r="E19" s="121"/>
      <c r="F19" s="121"/>
      <c r="G19" s="121"/>
      <c r="H19" s="121"/>
      <c r="I19" s="121"/>
      <c r="J19" s="122"/>
    </row>
    <row r="20" spans="1:12" s="35" customFormat="1" ht="27" customHeight="1" x14ac:dyDescent="0.25">
      <c r="A20" s="37" t="s">
        <v>40</v>
      </c>
      <c r="B20" s="119" t="s">
        <v>35</v>
      </c>
      <c r="C20" s="119"/>
      <c r="D20" s="119"/>
      <c r="E20" s="119"/>
      <c r="F20" s="119"/>
      <c r="G20" s="119"/>
      <c r="H20" s="119"/>
      <c r="I20" s="119"/>
      <c r="J20" s="119"/>
    </row>
    <row r="21" spans="1:12" s="35" customFormat="1" ht="27.75" customHeight="1" x14ac:dyDescent="0.25">
      <c r="A21" s="37" t="s">
        <v>42</v>
      </c>
      <c r="B21" s="118" t="s">
        <v>24</v>
      </c>
      <c r="C21" s="118"/>
      <c r="D21" s="118"/>
      <c r="E21" s="118"/>
      <c r="F21" s="118"/>
      <c r="G21" s="118"/>
      <c r="H21" s="118"/>
      <c r="I21" s="118"/>
      <c r="J21" s="118"/>
      <c r="K21" s="38"/>
    </row>
    <row r="22" spans="1:12" s="35" customFormat="1" ht="35.25" customHeight="1" x14ac:dyDescent="0.25">
      <c r="A22" s="37" t="s">
        <v>43</v>
      </c>
      <c r="B22" s="123" t="s">
        <v>38</v>
      </c>
      <c r="C22" s="123"/>
      <c r="D22" s="123"/>
      <c r="E22" s="123"/>
      <c r="F22" s="123"/>
      <c r="G22" s="123"/>
      <c r="H22" s="123"/>
      <c r="I22" s="123"/>
      <c r="J22" s="123"/>
      <c r="K22" s="3"/>
    </row>
    <row r="23" spans="1:12" s="35" customFormat="1" ht="34.950000000000003" customHeight="1" x14ac:dyDescent="0.25">
      <c r="A23" s="37" t="s">
        <v>44</v>
      </c>
      <c r="B23" s="123" t="s">
        <v>25</v>
      </c>
      <c r="C23" s="123"/>
      <c r="D23" s="123"/>
      <c r="E23" s="123"/>
      <c r="F23" s="123"/>
      <c r="G23" s="123"/>
      <c r="H23" s="123"/>
      <c r="I23" s="123"/>
      <c r="J23" s="123"/>
      <c r="K23" s="3"/>
    </row>
    <row r="24" spans="1:12" s="35" customFormat="1" ht="36" customHeight="1" x14ac:dyDescent="0.25">
      <c r="A24" s="37" t="s">
        <v>176</v>
      </c>
      <c r="B24" s="123" t="s">
        <v>26</v>
      </c>
      <c r="C24" s="123"/>
      <c r="D24" s="123"/>
      <c r="E24" s="123"/>
      <c r="F24" s="123"/>
      <c r="G24" s="123"/>
      <c r="H24" s="123"/>
      <c r="I24" s="123"/>
      <c r="J24" s="123"/>
      <c r="K24" s="3"/>
    </row>
    <row r="25" spans="1:12" ht="39.6" x14ac:dyDescent="0.3">
      <c r="A25" s="6" t="s">
        <v>0</v>
      </c>
      <c r="B25" s="7" t="s">
        <v>1</v>
      </c>
      <c r="C25" s="8" t="s">
        <v>2</v>
      </c>
      <c r="D25" s="8" t="s">
        <v>48</v>
      </c>
      <c r="E25" s="8" t="s">
        <v>3</v>
      </c>
      <c r="F25" s="8" t="s">
        <v>4</v>
      </c>
      <c r="G25" s="8" t="s">
        <v>5</v>
      </c>
      <c r="H25" s="8" t="s">
        <v>6</v>
      </c>
      <c r="I25" s="8" t="s">
        <v>7</v>
      </c>
      <c r="J25" s="8" t="s">
        <v>8</v>
      </c>
      <c r="K25" s="8" t="s">
        <v>9</v>
      </c>
      <c r="L25" s="8" t="s">
        <v>10</v>
      </c>
    </row>
    <row r="26" spans="1:12" ht="14.4" x14ac:dyDescent="0.3">
      <c r="A26" s="9" t="s">
        <v>27</v>
      </c>
      <c r="B26" s="10">
        <v>2</v>
      </c>
      <c r="C26" s="7">
        <v>4</v>
      </c>
      <c r="D26" s="8">
        <v>5</v>
      </c>
      <c r="E26" s="11">
        <v>6</v>
      </c>
      <c r="F26" s="11">
        <v>7</v>
      </c>
      <c r="G26" s="11">
        <v>8</v>
      </c>
      <c r="H26" s="11">
        <v>9</v>
      </c>
      <c r="I26" s="11">
        <v>10</v>
      </c>
      <c r="J26" s="11">
        <v>11</v>
      </c>
      <c r="K26" s="11" t="s">
        <v>11</v>
      </c>
      <c r="L26" s="11">
        <v>13</v>
      </c>
    </row>
    <row r="27" spans="1:12" ht="54" customHeight="1" x14ac:dyDescent="0.3">
      <c r="A27" s="114" t="s">
        <v>105</v>
      </c>
      <c r="B27" s="115"/>
      <c r="C27" s="115"/>
      <c r="D27" s="116"/>
      <c r="E27" s="26"/>
      <c r="F27" s="26"/>
      <c r="G27" s="26"/>
      <c r="H27" s="26"/>
      <c r="I27" s="26"/>
      <c r="J27" s="26"/>
      <c r="K27" s="26"/>
      <c r="L27" s="26"/>
    </row>
    <row r="28" spans="1:12" ht="18" customHeight="1" x14ac:dyDescent="0.3">
      <c r="A28" s="136" t="s">
        <v>181</v>
      </c>
      <c r="B28" s="137"/>
      <c r="C28" s="137"/>
      <c r="D28" s="137"/>
      <c r="E28" s="137"/>
      <c r="F28" s="137"/>
      <c r="G28" s="137"/>
      <c r="H28" s="137"/>
      <c r="I28" s="137"/>
      <c r="J28" s="137"/>
      <c r="K28" s="137"/>
      <c r="L28" s="138"/>
    </row>
    <row r="29" spans="1:12" ht="193.5" customHeight="1" x14ac:dyDescent="0.3">
      <c r="A29" s="12" t="s">
        <v>12</v>
      </c>
      <c r="B29" s="13" t="s">
        <v>65</v>
      </c>
      <c r="C29" s="14" t="s">
        <v>13</v>
      </c>
      <c r="D29" s="14">
        <v>700</v>
      </c>
      <c r="E29" s="14"/>
      <c r="F29" s="14"/>
      <c r="G29" s="44"/>
      <c r="H29" s="45"/>
      <c r="I29" s="14"/>
      <c r="J29" s="15"/>
      <c r="K29" s="15"/>
      <c r="L29" s="16"/>
    </row>
    <row r="30" spans="1:12" ht="232.5" customHeight="1" x14ac:dyDescent="0.3">
      <c r="A30" s="12" t="s">
        <v>18</v>
      </c>
      <c r="B30" s="13" t="s">
        <v>66</v>
      </c>
      <c r="C30" s="14" t="s">
        <v>55</v>
      </c>
      <c r="D30" s="14" t="s">
        <v>54</v>
      </c>
      <c r="E30" s="14"/>
      <c r="F30" s="14"/>
      <c r="G30" s="14"/>
      <c r="H30" s="33"/>
      <c r="I30" s="14"/>
      <c r="J30" s="15"/>
      <c r="K30" s="15"/>
      <c r="L30" s="16"/>
    </row>
    <row r="31" spans="1:12" ht="15.6" x14ac:dyDescent="0.3">
      <c r="A31" s="17"/>
      <c r="B31" s="17"/>
      <c r="C31" s="18"/>
      <c r="D31" s="19"/>
      <c r="E31" s="19"/>
      <c r="F31" s="20"/>
      <c r="G31" s="20"/>
      <c r="H31" s="20"/>
      <c r="I31" s="133" t="s">
        <v>194</v>
      </c>
      <c r="J31" s="134"/>
      <c r="K31" s="135"/>
      <c r="L31" s="46">
        <f>K29+K30</f>
        <v>0</v>
      </c>
    </row>
    <row r="32" spans="1:12" ht="72" customHeight="1" x14ac:dyDescent="0.3">
      <c r="A32" s="127" t="s">
        <v>183</v>
      </c>
      <c r="B32" s="128"/>
      <c r="C32" s="128"/>
      <c r="D32" s="128"/>
      <c r="E32" s="128"/>
      <c r="F32" s="128"/>
      <c r="G32" s="128"/>
      <c r="H32" s="128"/>
      <c r="I32" s="128"/>
      <c r="J32" s="128"/>
      <c r="K32" s="128"/>
      <c r="L32" s="129"/>
    </row>
    <row r="33" spans="1:12" ht="37.5" customHeight="1" x14ac:dyDescent="0.3">
      <c r="A33" s="54" t="s">
        <v>0</v>
      </c>
      <c r="B33" s="55" t="s">
        <v>1</v>
      </c>
      <c r="C33" s="56" t="s">
        <v>2</v>
      </c>
      <c r="D33" s="56" t="s">
        <v>48</v>
      </c>
      <c r="E33" s="56" t="s">
        <v>3</v>
      </c>
      <c r="F33" s="56" t="s">
        <v>4</v>
      </c>
      <c r="G33" s="56" t="s">
        <v>5</v>
      </c>
      <c r="H33" s="56" t="s">
        <v>6</v>
      </c>
      <c r="I33" s="56" t="s">
        <v>7</v>
      </c>
      <c r="J33" s="56" t="s">
        <v>8</v>
      </c>
      <c r="K33" s="56" t="s">
        <v>9</v>
      </c>
      <c r="L33" s="56" t="s">
        <v>10</v>
      </c>
    </row>
    <row r="34" spans="1:12" ht="23.4" customHeight="1" x14ac:dyDescent="0.3">
      <c r="A34" s="57">
        <v>1</v>
      </c>
      <c r="B34" s="58">
        <v>2</v>
      </c>
      <c r="C34" s="59">
        <v>4</v>
      </c>
      <c r="D34" s="60">
        <v>5</v>
      </c>
      <c r="E34" s="61">
        <v>6</v>
      </c>
      <c r="F34" s="61">
        <v>7</v>
      </c>
      <c r="G34" s="61">
        <v>8</v>
      </c>
      <c r="H34" s="61">
        <v>9</v>
      </c>
      <c r="I34" s="61">
        <v>10</v>
      </c>
      <c r="J34" s="61">
        <v>11</v>
      </c>
      <c r="K34" s="61" t="s">
        <v>11</v>
      </c>
      <c r="L34" s="61">
        <v>13</v>
      </c>
    </row>
    <row r="35" spans="1:12" ht="23.4" customHeight="1" x14ac:dyDescent="0.3">
      <c r="A35" s="12" t="s">
        <v>179</v>
      </c>
      <c r="B35" s="14"/>
      <c r="C35" s="14"/>
      <c r="D35" s="14"/>
      <c r="E35" s="14"/>
      <c r="F35" s="14"/>
      <c r="G35" s="14"/>
      <c r="H35" s="33"/>
      <c r="I35" s="14"/>
      <c r="J35" s="15"/>
      <c r="K35" s="15"/>
      <c r="L35" s="16"/>
    </row>
    <row r="36" spans="1:12" ht="23.4" customHeight="1" x14ac:dyDescent="0.3">
      <c r="A36" s="12" t="s">
        <v>180</v>
      </c>
      <c r="B36" s="14"/>
      <c r="C36" s="14"/>
      <c r="D36" s="14"/>
      <c r="E36" s="14"/>
      <c r="F36" s="14"/>
      <c r="G36" s="14"/>
      <c r="H36" s="33"/>
      <c r="I36" s="14"/>
      <c r="J36" s="15"/>
      <c r="K36" s="15"/>
      <c r="L36" s="16"/>
    </row>
    <row r="37" spans="1:12" ht="23.4" customHeight="1" x14ac:dyDescent="0.3">
      <c r="A37" s="12" t="s">
        <v>184</v>
      </c>
      <c r="B37" s="14"/>
      <c r="C37" s="14"/>
      <c r="D37" s="14"/>
      <c r="E37" s="14"/>
      <c r="F37" s="14"/>
      <c r="G37" s="14"/>
      <c r="H37" s="33"/>
      <c r="I37" s="14"/>
      <c r="J37" s="15"/>
      <c r="K37" s="15"/>
      <c r="L37" s="16"/>
    </row>
    <row r="38" spans="1:12" ht="23.4" customHeight="1" x14ac:dyDescent="0.3">
      <c r="A38" s="12"/>
      <c r="B38" s="14"/>
      <c r="C38" s="14"/>
      <c r="D38" s="14"/>
      <c r="E38" s="14"/>
      <c r="F38" s="14"/>
      <c r="G38" s="14"/>
      <c r="H38" s="33"/>
      <c r="I38" s="14"/>
      <c r="J38" s="15"/>
      <c r="K38" s="15"/>
      <c r="L38" s="16"/>
    </row>
    <row r="39" spans="1:12" ht="23.4" customHeight="1" x14ac:dyDescent="0.3">
      <c r="A39" s="12"/>
      <c r="B39" s="14"/>
      <c r="C39" s="14"/>
      <c r="D39" s="14"/>
      <c r="E39" s="14"/>
      <c r="F39" s="14"/>
      <c r="G39" s="14"/>
      <c r="H39" s="33"/>
      <c r="I39" s="14"/>
      <c r="J39" s="15"/>
      <c r="K39" s="15"/>
      <c r="L39" s="16"/>
    </row>
    <row r="40" spans="1:12" ht="23.4" customHeight="1" x14ac:dyDescent="0.3">
      <c r="A40" s="12"/>
      <c r="B40" s="14"/>
      <c r="C40" s="14"/>
      <c r="D40" s="14"/>
      <c r="E40" s="14"/>
      <c r="F40" s="14"/>
      <c r="G40" s="14"/>
      <c r="H40" s="33"/>
      <c r="I40" s="14"/>
      <c r="J40" s="15"/>
      <c r="K40" s="15"/>
      <c r="L40" s="16"/>
    </row>
    <row r="41" spans="1:12" ht="23.4" customHeight="1" x14ac:dyDescent="0.3">
      <c r="A41" s="12"/>
      <c r="B41" s="14"/>
      <c r="C41" s="14"/>
      <c r="D41" s="14"/>
      <c r="E41" s="14"/>
      <c r="F41" s="14"/>
      <c r="G41" s="14"/>
      <c r="H41" s="33"/>
      <c r="I41" s="14"/>
      <c r="J41" s="15"/>
      <c r="K41" s="15"/>
      <c r="L41" s="16"/>
    </row>
    <row r="42" spans="1:12" ht="23.4" customHeight="1" x14ac:dyDescent="0.3">
      <c r="A42" s="12"/>
      <c r="B42" s="14"/>
      <c r="C42" s="14"/>
      <c r="D42" s="14"/>
      <c r="E42" s="14"/>
      <c r="F42" s="14"/>
      <c r="G42" s="14"/>
      <c r="H42" s="33"/>
      <c r="I42" s="14"/>
      <c r="J42" s="15"/>
      <c r="K42" s="15"/>
      <c r="L42" s="16"/>
    </row>
    <row r="43" spans="1:12" ht="22.5" customHeight="1" x14ac:dyDescent="0.3">
      <c r="A43" s="12"/>
      <c r="B43" s="14"/>
      <c r="C43" s="14"/>
      <c r="D43" s="14"/>
      <c r="E43" s="14"/>
      <c r="F43" s="14"/>
      <c r="G43" s="14"/>
      <c r="H43" s="33"/>
      <c r="I43" s="14"/>
      <c r="J43" s="15"/>
      <c r="K43" s="15"/>
      <c r="L43" s="16"/>
    </row>
    <row r="44" spans="1:12" ht="23.4" customHeight="1" x14ac:dyDescent="0.3">
      <c r="A44" s="12"/>
      <c r="B44" s="14"/>
      <c r="C44" s="14"/>
      <c r="D44" s="14"/>
      <c r="E44" s="14"/>
      <c r="F44" s="14"/>
      <c r="G44" s="14"/>
      <c r="H44" s="33"/>
      <c r="I44" s="14"/>
      <c r="J44" s="15"/>
      <c r="K44" s="15"/>
      <c r="L44" s="16"/>
    </row>
    <row r="45" spans="1:12" ht="23.4" customHeight="1" x14ac:dyDescent="0.3">
      <c r="A45" s="50"/>
      <c r="B45" s="51"/>
      <c r="C45" s="51"/>
      <c r="D45" s="51"/>
      <c r="E45" s="51"/>
      <c r="F45" s="51"/>
      <c r="G45" s="51"/>
      <c r="H45" s="45"/>
      <c r="I45" s="51"/>
      <c r="J45" s="52"/>
      <c r="K45" s="52"/>
      <c r="L45" s="53"/>
    </row>
    <row r="46" spans="1:12" ht="15.6" x14ac:dyDescent="0.3">
      <c r="A46" s="50"/>
      <c r="B46" s="51"/>
      <c r="C46" s="51"/>
      <c r="D46" s="51"/>
      <c r="E46" s="51"/>
      <c r="F46" s="51"/>
      <c r="G46" s="51"/>
      <c r="H46" s="45"/>
      <c r="I46" s="51"/>
      <c r="J46" s="52"/>
      <c r="K46" s="52"/>
      <c r="L46" s="53"/>
    </row>
    <row r="47" spans="1:12" ht="15.6" x14ac:dyDescent="0.3">
      <c r="A47" s="50"/>
      <c r="B47" s="51"/>
      <c r="C47" s="51"/>
      <c r="D47" s="51"/>
      <c r="E47" s="51"/>
      <c r="F47" s="51"/>
      <c r="G47" s="51"/>
      <c r="H47" s="45"/>
      <c r="I47" s="51"/>
      <c r="J47" s="52"/>
      <c r="K47" s="52"/>
      <c r="L47" s="53"/>
    </row>
    <row r="48" spans="1:12" ht="15.6" x14ac:dyDescent="0.3">
      <c r="A48" s="65" t="s">
        <v>247</v>
      </c>
      <c r="B48" s="74"/>
      <c r="C48" s="75"/>
      <c r="D48" s="75"/>
      <c r="E48" s="75"/>
      <c r="F48" s="75"/>
      <c r="G48" s="76"/>
      <c r="H48" s="45"/>
      <c r="I48" s="51"/>
      <c r="J48" s="52"/>
      <c r="K48" s="52"/>
      <c r="L48" s="53"/>
    </row>
    <row r="49" spans="1:12" ht="14.4" x14ac:dyDescent="0.3">
      <c r="A49" s="103" t="s">
        <v>14</v>
      </c>
      <c r="B49" s="103"/>
      <c r="C49" s="103"/>
      <c r="D49" s="104"/>
      <c r="E49" s="104"/>
      <c r="F49" s="104"/>
      <c r="G49" s="104"/>
    </row>
    <row r="50" spans="1:12" s="1" customFormat="1" ht="14.4" x14ac:dyDescent="0.3">
      <c r="A50" s="103" t="s">
        <v>15</v>
      </c>
      <c r="B50" s="103"/>
      <c r="C50" s="103"/>
      <c r="D50" s="104"/>
      <c r="E50" s="104"/>
      <c r="F50" s="104"/>
      <c r="G50" s="104"/>
      <c r="H50"/>
      <c r="I50"/>
      <c r="J50"/>
      <c r="K50"/>
      <c r="L50"/>
    </row>
    <row r="51" spans="1:12" s="1" customFormat="1" ht="14.4" x14ac:dyDescent="0.3">
      <c r="A51" s="105" t="s">
        <v>16</v>
      </c>
      <c r="B51" s="106"/>
      <c r="C51" s="107"/>
      <c r="D51" s="108"/>
      <c r="E51" s="109"/>
      <c r="F51" s="109"/>
      <c r="G51" s="110"/>
      <c r="H51"/>
      <c r="I51"/>
      <c r="J51"/>
      <c r="K51"/>
      <c r="L51"/>
    </row>
    <row r="52" spans="1:12" s="1" customFormat="1" ht="38.25" customHeight="1" x14ac:dyDescent="0.3">
      <c r="A52" s="17"/>
      <c r="B52" s="25" t="s">
        <v>22</v>
      </c>
      <c r="C52" s="111" t="s">
        <v>46</v>
      </c>
      <c r="D52" s="112"/>
      <c r="E52" s="98" t="s">
        <v>47</v>
      </c>
      <c r="F52" s="98"/>
      <c r="G52" s="98"/>
      <c r="H52" s="22"/>
      <c r="I52" s="22"/>
      <c r="J52" s="23"/>
      <c r="K52" s="23"/>
      <c r="L52" s="24"/>
    </row>
    <row r="53" spans="1:12" s="1" customFormat="1" ht="31.2" x14ac:dyDescent="0.3">
      <c r="A53" s="39" t="s">
        <v>248</v>
      </c>
      <c r="B53" s="42" t="s">
        <v>57</v>
      </c>
      <c r="C53" s="113"/>
      <c r="D53" s="102"/>
      <c r="E53" s="99"/>
      <c r="F53" s="99"/>
      <c r="G53" s="99"/>
      <c r="J53" s="27"/>
      <c r="K53" s="27"/>
      <c r="L53" s="27"/>
    </row>
    <row r="54" spans="1:12" s="1" customFormat="1" ht="46.8" x14ac:dyDescent="0.3">
      <c r="A54" s="39" t="s">
        <v>249</v>
      </c>
      <c r="B54" s="42" t="s">
        <v>58</v>
      </c>
      <c r="C54" s="149"/>
      <c r="D54" s="150"/>
      <c r="E54" s="99"/>
      <c r="F54" s="99"/>
      <c r="G54" s="99"/>
      <c r="J54" s="27"/>
      <c r="K54" s="27"/>
      <c r="L54" s="27"/>
    </row>
    <row r="55" spans="1:12" s="1" customFormat="1" ht="31.2" x14ac:dyDescent="0.3">
      <c r="A55" s="39" t="s">
        <v>250</v>
      </c>
      <c r="B55" s="42" t="s">
        <v>59</v>
      </c>
      <c r="C55" s="149"/>
      <c r="D55" s="150"/>
      <c r="E55" s="99"/>
      <c r="F55" s="99"/>
      <c r="G55" s="99"/>
      <c r="J55" s="27"/>
      <c r="K55" s="27"/>
      <c r="L55" s="27"/>
    </row>
    <row r="56" spans="1:12" s="1" customFormat="1" ht="46.8" x14ac:dyDescent="0.3">
      <c r="A56" s="39" t="s">
        <v>251</v>
      </c>
      <c r="B56" s="42" t="s">
        <v>60</v>
      </c>
      <c r="C56" s="113"/>
      <c r="D56" s="102"/>
      <c r="E56" s="99"/>
      <c r="F56" s="99"/>
      <c r="G56" s="99"/>
      <c r="H56" s="28"/>
      <c r="I56" s="28"/>
      <c r="J56" s="29"/>
      <c r="K56" s="29"/>
      <c r="L56" s="30"/>
    </row>
    <row r="57" spans="1:12" s="1" customFormat="1" ht="46.8" x14ac:dyDescent="0.3">
      <c r="A57" s="39" t="s">
        <v>252</v>
      </c>
      <c r="B57" s="41" t="s">
        <v>61</v>
      </c>
      <c r="C57" s="149"/>
      <c r="D57" s="150"/>
      <c r="E57" s="99"/>
      <c r="F57" s="99"/>
      <c r="G57" s="99"/>
      <c r="H57" s="28"/>
      <c r="I57" s="28"/>
      <c r="J57" s="29"/>
      <c r="K57" s="29"/>
      <c r="L57" s="30"/>
    </row>
    <row r="58" spans="1:12" s="1" customFormat="1" ht="62.4" x14ac:dyDescent="0.3">
      <c r="A58" s="39" t="s">
        <v>253</v>
      </c>
      <c r="B58" s="47" t="s">
        <v>112</v>
      </c>
      <c r="C58" s="113"/>
      <c r="D58" s="102"/>
      <c r="E58" s="99"/>
      <c r="F58" s="99"/>
      <c r="G58" s="99"/>
    </row>
    <row r="59" spans="1:12" s="1" customFormat="1" ht="78" x14ac:dyDescent="0.3">
      <c r="A59" s="39" t="s">
        <v>254</v>
      </c>
      <c r="B59" s="41" t="s">
        <v>62</v>
      </c>
      <c r="C59" s="149"/>
      <c r="D59" s="150"/>
      <c r="E59" s="99"/>
      <c r="F59" s="99"/>
      <c r="G59" s="99"/>
    </row>
    <row r="60" spans="1:12" s="1" customFormat="1" ht="93.6" x14ac:dyDescent="0.3">
      <c r="A60" s="39" t="s">
        <v>255</v>
      </c>
      <c r="B60" s="41" t="s">
        <v>63</v>
      </c>
      <c r="C60" s="113"/>
      <c r="D60" s="102"/>
      <c r="E60" s="100"/>
      <c r="F60" s="100"/>
      <c r="G60" s="100"/>
    </row>
    <row r="61" spans="1:12" ht="46.8" x14ac:dyDescent="0.3">
      <c r="A61" s="39" t="s">
        <v>256</v>
      </c>
      <c r="B61" s="41" t="s">
        <v>64</v>
      </c>
      <c r="C61" s="101"/>
      <c r="D61" s="102"/>
      <c r="E61" s="100"/>
      <c r="F61" s="100"/>
      <c r="G61" s="100"/>
      <c r="H61" s="1"/>
      <c r="I61" s="1"/>
      <c r="J61" s="1"/>
      <c r="K61" s="1"/>
      <c r="L61" s="1"/>
    </row>
    <row r="62" spans="1:12" ht="15.6" x14ac:dyDescent="0.3">
      <c r="A62" s="39" t="s">
        <v>257</v>
      </c>
      <c r="B62" s="42" t="s">
        <v>19</v>
      </c>
      <c r="C62" s="151"/>
      <c r="D62" s="150"/>
      <c r="E62" s="100"/>
      <c r="F62" s="100"/>
      <c r="G62" s="100"/>
      <c r="H62" s="1"/>
      <c r="I62" s="1"/>
      <c r="J62" s="1"/>
      <c r="K62" s="1"/>
      <c r="L62" s="1"/>
    </row>
    <row r="63" spans="1:12" s="1" customFormat="1" ht="15.6" x14ac:dyDescent="0.3">
      <c r="A63" s="39" t="s">
        <v>258</v>
      </c>
      <c r="B63" s="42" t="s">
        <v>20</v>
      </c>
      <c r="C63" s="152"/>
      <c r="D63" s="153"/>
      <c r="E63" s="100"/>
      <c r="F63" s="100"/>
      <c r="G63" s="100"/>
    </row>
    <row r="64" spans="1:12" ht="15.6" x14ac:dyDescent="0.3">
      <c r="A64" s="39" t="s">
        <v>259</v>
      </c>
      <c r="B64" s="43" t="s">
        <v>21</v>
      </c>
      <c r="C64" s="113"/>
      <c r="D64" s="102"/>
      <c r="E64" s="99"/>
      <c r="F64" s="99"/>
      <c r="G64" s="99"/>
    </row>
    <row r="65" spans="1:7" ht="15.6" x14ac:dyDescent="0.3">
      <c r="A65" s="39" t="s">
        <v>260</v>
      </c>
      <c r="B65" s="42" t="s">
        <v>56</v>
      </c>
      <c r="C65" s="154"/>
      <c r="D65" s="102"/>
      <c r="E65" s="100"/>
      <c r="F65" s="100"/>
      <c r="G65" s="100"/>
    </row>
    <row r="66" spans="1:7" ht="15.75" customHeight="1" x14ac:dyDescent="0.3"/>
    <row r="67" spans="1:7" ht="15.75" customHeight="1" x14ac:dyDescent="0.3"/>
    <row r="68" spans="1:7" ht="15.75" customHeight="1" x14ac:dyDescent="0.3"/>
    <row r="69" spans="1:7" ht="15.75" customHeight="1" x14ac:dyDescent="0.3"/>
    <row r="70" spans="1:7" ht="15.75" customHeight="1" x14ac:dyDescent="0.3"/>
    <row r="71" spans="1:7" ht="15.75" customHeight="1" x14ac:dyDescent="0.3"/>
    <row r="72" spans="1:7" ht="15.75" customHeight="1" x14ac:dyDescent="0.3"/>
    <row r="73" spans="1:7" ht="15.75" customHeight="1" x14ac:dyDescent="0.3"/>
    <row r="74" spans="1:7" ht="15.75" customHeight="1" x14ac:dyDescent="0.3"/>
    <row r="75" spans="1:7" ht="15.75" customHeight="1" x14ac:dyDescent="0.3"/>
    <row r="76" spans="1:7" ht="15.75" customHeight="1" x14ac:dyDescent="0.3"/>
    <row r="77" spans="1:7" ht="15.75" customHeight="1" x14ac:dyDescent="0.3"/>
    <row r="78" spans="1:7" ht="15.75" customHeight="1" x14ac:dyDescent="0.3"/>
    <row r="79" spans="1:7" ht="15.75" customHeight="1" x14ac:dyDescent="0.3"/>
    <row r="80" spans="1:7"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row r="1001" ht="15.75" customHeight="1" x14ac:dyDescent="0.3"/>
    <row r="1002" ht="15.75" customHeight="1" x14ac:dyDescent="0.3"/>
    <row r="1003" ht="15.75" customHeight="1" x14ac:dyDescent="0.3"/>
    <row r="1004" ht="15.75" customHeight="1" x14ac:dyDescent="0.3"/>
    <row r="1005" ht="15.75" customHeight="1" x14ac:dyDescent="0.3"/>
    <row r="1006" ht="15.75" customHeight="1" x14ac:dyDescent="0.3"/>
    <row r="1007" ht="15.75" customHeight="1" x14ac:dyDescent="0.3"/>
    <row r="1008" ht="15.75" customHeight="1" x14ac:dyDescent="0.3"/>
    <row r="1009" ht="15.75" customHeight="1" x14ac:dyDescent="0.3"/>
    <row r="1010" ht="15.75" customHeight="1" x14ac:dyDescent="0.3"/>
    <row r="1011" ht="15.75" customHeight="1" x14ac:dyDescent="0.3"/>
    <row r="1012" ht="15.75" customHeight="1" x14ac:dyDescent="0.3"/>
    <row r="1013" ht="15.75" customHeight="1" x14ac:dyDescent="0.3"/>
    <row r="1014" ht="15.75" customHeight="1" x14ac:dyDescent="0.3"/>
    <row r="1015" ht="15.75" customHeight="1" x14ac:dyDescent="0.3"/>
    <row r="1016" ht="15.75" customHeight="1" x14ac:dyDescent="0.3"/>
    <row r="1017" ht="15.75" customHeight="1" x14ac:dyDescent="0.3"/>
    <row r="1018" ht="15.75" customHeight="1" x14ac:dyDescent="0.3"/>
    <row r="1019" ht="15.75" customHeight="1" x14ac:dyDescent="0.3"/>
    <row r="1020" ht="15.75" customHeight="1" x14ac:dyDescent="0.3"/>
    <row r="1021" ht="15.75" customHeight="1" x14ac:dyDescent="0.3"/>
    <row r="1022" ht="15.75" customHeight="1" x14ac:dyDescent="0.3"/>
    <row r="1023" ht="15.75" customHeight="1" x14ac:dyDescent="0.3"/>
    <row r="1024" ht="15.75" customHeight="1" x14ac:dyDescent="0.3"/>
    <row r="1025" ht="15.75" customHeight="1" x14ac:dyDescent="0.3"/>
    <row r="1026" ht="15.75" customHeight="1" x14ac:dyDescent="0.3"/>
    <row r="1027" ht="15.75" customHeight="1" x14ac:dyDescent="0.3"/>
  </sheetData>
  <mergeCells count="58">
    <mergeCell ref="E62:G62"/>
    <mergeCell ref="E63:G63"/>
    <mergeCell ref="E64:G64"/>
    <mergeCell ref="E65:G65"/>
    <mergeCell ref="C54:D54"/>
    <mergeCell ref="C55:D55"/>
    <mergeCell ref="C57:D57"/>
    <mergeCell ref="C59:D59"/>
    <mergeCell ref="C56:D56"/>
    <mergeCell ref="C58:D58"/>
    <mergeCell ref="C60:D60"/>
    <mergeCell ref="C62:D62"/>
    <mergeCell ref="C63:D63"/>
    <mergeCell ref="C64:D64"/>
    <mergeCell ref="C65:D65"/>
    <mergeCell ref="E58:G58"/>
    <mergeCell ref="J1:L1"/>
    <mergeCell ref="B11:J11"/>
    <mergeCell ref="B13:J13"/>
    <mergeCell ref="B15:J15"/>
    <mergeCell ref="B17:J17"/>
    <mergeCell ref="B12:J12"/>
    <mergeCell ref="B14:J14"/>
    <mergeCell ref="B3:J3"/>
    <mergeCell ref="A2:J2"/>
    <mergeCell ref="A4:J4"/>
    <mergeCell ref="A27:D27"/>
    <mergeCell ref="A49:C49"/>
    <mergeCell ref="D49:G49"/>
    <mergeCell ref="B9:J9"/>
    <mergeCell ref="B18:J18"/>
    <mergeCell ref="B19:J19"/>
    <mergeCell ref="B20:J20"/>
    <mergeCell ref="B21:J21"/>
    <mergeCell ref="B22:J22"/>
    <mergeCell ref="B23:J23"/>
    <mergeCell ref="B24:J24"/>
    <mergeCell ref="B10:J10"/>
    <mergeCell ref="A32:L32"/>
    <mergeCell ref="B16:J16"/>
    <mergeCell ref="I31:K31"/>
    <mergeCell ref="A28:L28"/>
    <mergeCell ref="E52:G52"/>
    <mergeCell ref="E59:G59"/>
    <mergeCell ref="E60:G60"/>
    <mergeCell ref="C61:D61"/>
    <mergeCell ref="A50:C50"/>
    <mergeCell ref="D50:G50"/>
    <mergeCell ref="A51:C51"/>
    <mergeCell ref="D51:G51"/>
    <mergeCell ref="C52:D52"/>
    <mergeCell ref="E61:G61"/>
    <mergeCell ref="E53:G53"/>
    <mergeCell ref="E54:G54"/>
    <mergeCell ref="E55:G55"/>
    <mergeCell ref="E56:G56"/>
    <mergeCell ref="E57:G57"/>
    <mergeCell ref="C53:D53"/>
  </mergeCells>
  <phoneticPr fontId="33" type="noConversion"/>
  <hyperlinks>
    <hyperlink ref="A1" location="'SATURS'!A1" tooltip="SATURS" display="← Atpakaļ uz indeksu" xr:uid="{E9FFD657-C25D-42CE-B109-A639D9050F08}"/>
  </hyperlinks>
  <pageMargins left="0.7" right="0.7" top="0.75" bottom="0.75" header="0" footer="0"/>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6FAAD2-5977-4C96-A01E-C70C51F74817}">
  <dimension ref="A1:L1028"/>
  <sheetViews>
    <sheetView zoomScale="80" zoomScaleNormal="80" workbookViewId="0">
      <selection activeCell="B7" sqref="B7"/>
    </sheetView>
  </sheetViews>
  <sheetFormatPr defaultColWidth="14.44140625" defaultRowHeight="15" customHeight="1" x14ac:dyDescent="0.3"/>
  <cols>
    <col min="1" max="1" width="7.6640625" customWidth="1"/>
    <col min="2" max="2" width="100.44140625" customWidth="1"/>
    <col min="3" max="3" width="25" customWidth="1"/>
    <col min="4" max="4" width="42.44140625" customWidth="1"/>
    <col min="5" max="5" width="12.5546875" customWidth="1"/>
    <col min="6" max="6" width="11.5546875" customWidth="1"/>
    <col min="7" max="7" width="12.6640625" customWidth="1"/>
    <col min="10" max="10" width="12" customWidth="1"/>
    <col min="11" max="11" width="46.44140625" customWidth="1"/>
    <col min="12" max="12" width="12" customWidth="1"/>
    <col min="13" max="14" width="8.6640625" customWidth="1"/>
  </cols>
  <sheetData>
    <row r="1" spans="1:12" ht="54" customHeight="1" x14ac:dyDescent="0.3">
      <c r="A1" s="85" t="s">
        <v>196</v>
      </c>
      <c r="J1" s="139"/>
      <c r="K1" s="139"/>
      <c r="L1" s="139"/>
    </row>
    <row r="2" spans="1:12" ht="20.399999999999999" x14ac:dyDescent="0.35">
      <c r="A2" s="147" t="s">
        <v>53</v>
      </c>
      <c r="B2" s="147"/>
      <c r="C2" s="147"/>
      <c r="D2" s="147"/>
      <c r="E2" s="147"/>
      <c r="F2" s="147"/>
      <c r="G2" s="147"/>
      <c r="H2" s="147"/>
      <c r="I2" s="147"/>
      <c r="J2" s="147"/>
      <c r="K2" s="2"/>
    </row>
    <row r="3" spans="1:12" ht="20.399999999999999" x14ac:dyDescent="0.35">
      <c r="A3" s="72"/>
      <c r="B3" s="147" t="s">
        <v>189</v>
      </c>
      <c r="C3" s="147"/>
      <c r="D3" s="147"/>
      <c r="E3" s="147"/>
      <c r="F3" s="147"/>
      <c r="G3" s="147"/>
      <c r="H3" s="147"/>
      <c r="I3" s="147"/>
      <c r="J3" s="147"/>
      <c r="K3" s="2"/>
    </row>
    <row r="4" spans="1:12" ht="16.2" x14ac:dyDescent="0.3">
      <c r="A4" s="148" t="s">
        <v>52</v>
      </c>
      <c r="B4" s="148"/>
      <c r="C4" s="148"/>
      <c r="D4" s="148"/>
      <c r="E4" s="148"/>
      <c r="F4" s="148"/>
      <c r="G4" s="148"/>
      <c r="H4" s="148"/>
      <c r="I4" s="148"/>
      <c r="J4" s="148"/>
      <c r="K4" s="3"/>
    </row>
    <row r="5" spans="1:12" ht="6" customHeight="1" x14ac:dyDescent="0.3">
      <c r="A5" s="31"/>
      <c r="B5" s="31"/>
      <c r="C5" s="31"/>
      <c r="D5" s="31"/>
      <c r="E5" s="31"/>
      <c r="F5" s="31"/>
      <c r="G5" s="31"/>
      <c r="H5" s="31"/>
      <c r="I5" s="31"/>
      <c r="J5" s="31"/>
      <c r="K5" s="3"/>
    </row>
    <row r="6" spans="1:12" ht="18" x14ac:dyDescent="0.35">
      <c r="A6" s="32"/>
      <c r="B6" s="40"/>
      <c r="C6" s="40" t="s">
        <v>261</v>
      </c>
      <c r="D6" s="32"/>
      <c r="E6" s="32"/>
      <c r="F6" s="32"/>
      <c r="G6" s="32"/>
      <c r="H6" s="32"/>
      <c r="I6" s="32"/>
      <c r="J6" s="32"/>
      <c r="K6" s="32"/>
    </row>
    <row r="7" spans="1:12" ht="18" x14ac:dyDescent="0.35">
      <c r="A7" s="32"/>
      <c r="B7" s="71" t="s">
        <v>303</v>
      </c>
      <c r="C7" s="40"/>
      <c r="D7" s="32"/>
      <c r="E7" s="32"/>
      <c r="F7" s="32"/>
      <c r="G7" s="32"/>
      <c r="H7" s="32"/>
      <c r="I7" s="32"/>
      <c r="J7" s="32"/>
      <c r="K7" s="32"/>
    </row>
    <row r="8" spans="1:12" s="35" customFormat="1" ht="15.6" x14ac:dyDescent="0.3">
      <c r="A8" s="34" t="s">
        <v>23</v>
      </c>
      <c r="B8" s="3"/>
      <c r="C8" s="4"/>
      <c r="D8" s="5"/>
      <c r="E8" s="3"/>
      <c r="F8" s="3"/>
      <c r="G8" s="3"/>
      <c r="H8" s="3"/>
      <c r="I8" s="3"/>
      <c r="J8" s="3"/>
      <c r="K8" s="3"/>
    </row>
    <row r="9" spans="1:12" s="35" customFormat="1" ht="33" customHeight="1" x14ac:dyDescent="0.25">
      <c r="A9" s="36" t="s">
        <v>27</v>
      </c>
      <c r="B9" s="117" t="s">
        <v>41</v>
      </c>
      <c r="C9" s="118"/>
      <c r="D9" s="118"/>
      <c r="E9" s="118"/>
      <c r="F9" s="118"/>
      <c r="G9" s="118"/>
      <c r="H9" s="118"/>
      <c r="I9" s="118"/>
      <c r="J9" s="118"/>
      <c r="K9" s="3"/>
    </row>
    <row r="10" spans="1:12" s="35" customFormat="1" ht="16.2" x14ac:dyDescent="0.35">
      <c r="A10" s="37"/>
      <c r="B10" s="124" t="s">
        <v>45</v>
      </c>
      <c r="C10" s="125"/>
      <c r="D10" s="125"/>
      <c r="E10" s="125"/>
      <c r="F10" s="125"/>
      <c r="G10" s="125"/>
      <c r="H10" s="125"/>
      <c r="I10" s="125"/>
      <c r="J10" s="126"/>
      <c r="K10" s="3"/>
    </row>
    <row r="11" spans="1:12" s="35" customFormat="1" ht="29.25" customHeight="1" x14ac:dyDescent="0.25">
      <c r="A11" s="37" t="s">
        <v>28</v>
      </c>
      <c r="B11" s="140" t="s">
        <v>175</v>
      </c>
      <c r="C11" s="141"/>
      <c r="D11" s="141"/>
      <c r="E11" s="141"/>
      <c r="F11" s="141"/>
      <c r="G11" s="141"/>
      <c r="H11" s="141"/>
      <c r="I11" s="141"/>
      <c r="J11" s="142"/>
      <c r="K11" s="3"/>
    </row>
    <row r="12" spans="1:12" s="35" customFormat="1" ht="24.75" customHeight="1" x14ac:dyDescent="0.25">
      <c r="A12" s="37" t="s">
        <v>29</v>
      </c>
      <c r="B12" s="146" t="s">
        <v>177</v>
      </c>
      <c r="C12" s="146"/>
      <c r="D12" s="146"/>
      <c r="E12" s="146"/>
      <c r="F12" s="146"/>
      <c r="G12" s="146"/>
      <c r="H12" s="146"/>
      <c r="I12" s="146"/>
      <c r="J12" s="146"/>
      <c r="K12" s="3"/>
    </row>
    <row r="13" spans="1:12" s="35" customFormat="1" ht="24.75" customHeight="1" x14ac:dyDescent="0.25">
      <c r="A13" s="37" t="s">
        <v>30</v>
      </c>
      <c r="B13" s="140" t="s">
        <v>178</v>
      </c>
      <c r="C13" s="141"/>
      <c r="D13" s="141"/>
      <c r="E13" s="141"/>
      <c r="F13" s="141"/>
      <c r="G13" s="141"/>
      <c r="H13" s="141"/>
      <c r="I13" s="141"/>
      <c r="J13" s="142"/>
    </row>
    <row r="14" spans="1:12" s="35" customFormat="1" ht="24.75" customHeight="1" x14ac:dyDescent="0.25">
      <c r="A14" s="37" t="s">
        <v>31</v>
      </c>
      <c r="B14" s="119" t="s">
        <v>51</v>
      </c>
      <c r="C14" s="119"/>
      <c r="D14" s="119"/>
      <c r="E14" s="119"/>
      <c r="F14" s="119"/>
      <c r="G14" s="119"/>
      <c r="H14" s="119"/>
      <c r="I14" s="119"/>
      <c r="J14" s="119"/>
    </row>
    <row r="15" spans="1:12" s="35" customFormat="1" ht="40.200000000000003" customHeight="1" x14ac:dyDescent="0.25">
      <c r="A15" s="37" t="s">
        <v>33</v>
      </c>
      <c r="B15" s="130" t="s">
        <v>192</v>
      </c>
      <c r="C15" s="131"/>
      <c r="D15" s="131"/>
      <c r="E15" s="131"/>
      <c r="F15" s="131"/>
      <c r="G15" s="131"/>
      <c r="H15" s="131"/>
      <c r="I15" s="131"/>
      <c r="J15" s="132"/>
    </row>
    <row r="16" spans="1:12" s="35" customFormat="1" ht="22.95" customHeight="1" x14ac:dyDescent="0.25">
      <c r="A16" s="37" t="s">
        <v>34</v>
      </c>
      <c r="B16" s="130" t="s">
        <v>49</v>
      </c>
      <c r="C16" s="131"/>
      <c r="D16" s="131"/>
      <c r="E16" s="131"/>
      <c r="F16" s="131"/>
      <c r="G16" s="131"/>
      <c r="H16" s="131"/>
      <c r="I16" s="131"/>
      <c r="J16" s="132"/>
    </row>
    <row r="17" spans="1:12" s="35" customFormat="1" ht="25.95" customHeight="1" x14ac:dyDescent="0.25">
      <c r="A17" s="37" t="s">
        <v>36</v>
      </c>
      <c r="B17" s="143" t="s">
        <v>50</v>
      </c>
      <c r="C17" s="144"/>
      <c r="D17" s="144"/>
      <c r="E17" s="144"/>
      <c r="F17" s="144"/>
      <c r="G17" s="144"/>
      <c r="H17" s="144"/>
      <c r="I17" s="144"/>
      <c r="J17" s="145"/>
    </row>
    <row r="18" spans="1:12" s="35" customFormat="1" ht="27.6" customHeight="1" x14ac:dyDescent="0.25">
      <c r="A18" s="37" t="s">
        <v>37</v>
      </c>
      <c r="B18" s="119" t="s">
        <v>32</v>
      </c>
      <c r="C18" s="119"/>
      <c r="D18" s="119"/>
      <c r="E18" s="119"/>
      <c r="F18" s="119"/>
      <c r="G18" s="119"/>
      <c r="H18" s="119"/>
      <c r="I18" s="119"/>
      <c r="J18" s="119"/>
    </row>
    <row r="19" spans="1:12" s="35" customFormat="1" ht="29.25" customHeight="1" x14ac:dyDescent="0.25">
      <c r="A19" s="37" t="s">
        <v>39</v>
      </c>
      <c r="B19" s="120" t="s">
        <v>182</v>
      </c>
      <c r="C19" s="121"/>
      <c r="D19" s="121"/>
      <c r="E19" s="121"/>
      <c r="F19" s="121"/>
      <c r="G19" s="121"/>
      <c r="H19" s="121"/>
      <c r="I19" s="121"/>
      <c r="J19" s="122"/>
    </row>
    <row r="20" spans="1:12" s="35" customFormat="1" ht="40.5" customHeight="1" x14ac:dyDescent="0.25">
      <c r="A20" s="37" t="s">
        <v>40</v>
      </c>
      <c r="B20" s="119" t="s">
        <v>35</v>
      </c>
      <c r="C20" s="119"/>
      <c r="D20" s="119"/>
      <c r="E20" s="119"/>
      <c r="F20" s="119"/>
      <c r="G20" s="119"/>
      <c r="H20" s="119"/>
      <c r="I20" s="119"/>
      <c r="J20" s="119"/>
    </row>
    <row r="21" spans="1:12" s="35" customFormat="1" ht="27" customHeight="1" x14ac:dyDescent="0.25">
      <c r="A21" s="37" t="s">
        <v>42</v>
      </c>
      <c r="B21" s="118" t="s">
        <v>24</v>
      </c>
      <c r="C21" s="118"/>
      <c r="D21" s="118"/>
      <c r="E21" s="118"/>
      <c r="F21" s="118"/>
      <c r="G21" s="118"/>
      <c r="H21" s="118"/>
      <c r="I21" s="118"/>
      <c r="J21" s="118"/>
    </row>
    <row r="22" spans="1:12" s="35" customFormat="1" ht="27.75" customHeight="1" x14ac:dyDescent="0.25">
      <c r="A22" s="37" t="s">
        <v>43</v>
      </c>
      <c r="B22" s="123" t="s">
        <v>38</v>
      </c>
      <c r="C22" s="123"/>
      <c r="D22" s="123"/>
      <c r="E22" s="123"/>
      <c r="F22" s="123"/>
      <c r="G22" s="123"/>
      <c r="H22" s="123"/>
      <c r="I22" s="123"/>
      <c r="J22" s="123"/>
      <c r="K22" s="38"/>
    </row>
    <row r="23" spans="1:12" s="35" customFormat="1" ht="35.25" customHeight="1" x14ac:dyDescent="0.25">
      <c r="A23" s="37" t="s">
        <v>44</v>
      </c>
      <c r="B23" s="123" t="s">
        <v>25</v>
      </c>
      <c r="C23" s="123"/>
      <c r="D23" s="123"/>
      <c r="E23" s="123"/>
      <c r="F23" s="123"/>
      <c r="G23" s="123"/>
      <c r="H23" s="123"/>
      <c r="I23" s="123"/>
      <c r="J23" s="123"/>
      <c r="K23" s="3"/>
    </row>
    <row r="24" spans="1:12" s="35" customFormat="1" ht="34.950000000000003" customHeight="1" x14ac:dyDescent="0.25">
      <c r="A24" s="37" t="s">
        <v>176</v>
      </c>
      <c r="B24" s="123" t="s">
        <v>26</v>
      </c>
      <c r="C24" s="123"/>
      <c r="D24" s="123"/>
      <c r="E24" s="123"/>
      <c r="F24" s="123"/>
      <c r="G24" s="123"/>
      <c r="H24" s="123"/>
      <c r="I24" s="123"/>
      <c r="J24" s="123"/>
      <c r="K24" s="3"/>
    </row>
    <row r="25" spans="1:12" ht="39.6" x14ac:dyDescent="0.3">
      <c r="A25" s="6" t="s">
        <v>0</v>
      </c>
      <c r="B25" s="7" t="s">
        <v>1</v>
      </c>
      <c r="C25" s="8" t="s">
        <v>2</v>
      </c>
      <c r="D25" s="8" t="s">
        <v>48</v>
      </c>
      <c r="E25" s="8" t="s">
        <v>3</v>
      </c>
      <c r="F25" s="8" t="s">
        <v>4</v>
      </c>
      <c r="G25" s="8" t="s">
        <v>5</v>
      </c>
      <c r="H25" s="8" t="s">
        <v>6</v>
      </c>
      <c r="I25" s="8" t="s">
        <v>7</v>
      </c>
      <c r="J25" s="8" t="s">
        <v>8</v>
      </c>
      <c r="K25" s="8" t="s">
        <v>9</v>
      </c>
      <c r="L25" s="8" t="s">
        <v>10</v>
      </c>
    </row>
    <row r="26" spans="1:12" ht="14.4" x14ac:dyDescent="0.3">
      <c r="A26" s="9">
        <v>1</v>
      </c>
      <c r="B26" s="10">
        <v>2</v>
      </c>
      <c r="C26" s="7">
        <v>4</v>
      </c>
      <c r="D26" s="8">
        <v>5</v>
      </c>
      <c r="E26" s="11">
        <v>6</v>
      </c>
      <c r="F26" s="11">
        <v>7</v>
      </c>
      <c r="G26" s="11">
        <v>8</v>
      </c>
      <c r="H26" s="11">
        <v>9</v>
      </c>
      <c r="I26" s="11">
        <v>10</v>
      </c>
      <c r="J26" s="11">
        <v>11</v>
      </c>
      <c r="K26" s="11" t="s">
        <v>11</v>
      </c>
      <c r="L26" s="11">
        <v>13</v>
      </c>
    </row>
    <row r="27" spans="1:12" ht="54" customHeight="1" x14ac:dyDescent="0.3">
      <c r="A27" s="114" t="s">
        <v>185</v>
      </c>
      <c r="B27" s="115"/>
      <c r="C27" s="115"/>
      <c r="D27" s="116"/>
      <c r="E27" s="26"/>
      <c r="F27" s="26"/>
      <c r="G27" s="26"/>
      <c r="H27" s="26"/>
      <c r="I27" s="26"/>
      <c r="J27" s="26"/>
      <c r="K27" s="26"/>
      <c r="L27" s="26"/>
    </row>
    <row r="28" spans="1:12" ht="193.5" customHeight="1" x14ac:dyDescent="0.3">
      <c r="A28" s="12" t="s">
        <v>71</v>
      </c>
      <c r="B28" s="13" t="s">
        <v>115</v>
      </c>
      <c r="C28" s="14" t="s">
        <v>13</v>
      </c>
      <c r="D28" s="14">
        <v>150</v>
      </c>
      <c r="E28" s="14"/>
      <c r="F28" s="14"/>
      <c r="G28" s="44"/>
      <c r="H28" s="45"/>
      <c r="I28" s="14"/>
      <c r="J28" s="15"/>
      <c r="K28" s="15"/>
      <c r="L28" s="16"/>
    </row>
    <row r="29" spans="1:12" ht="15.6" x14ac:dyDescent="0.3">
      <c r="A29" s="17"/>
      <c r="B29" s="17"/>
      <c r="C29" s="18"/>
      <c r="D29" s="19"/>
      <c r="E29" s="19"/>
      <c r="F29" s="20"/>
      <c r="G29" s="20"/>
      <c r="H29" s="20"/>
      <c r="I29" s="20"/>
      <c r="J29" s="21" t="s">
        <v>193</v>
      </c>
      <c r="K29" s="21"/>
      <c r="L29" s="46">
        <f>K28</f>
        <v>0</v>
      </c>
    </row>
    <row r="30" spans="1:12" ht="39.75" customHeight="1" x14ac:dyDescent="0.3">
      <c r="A30" s="127" t="s">
        <v>188</v>
      </c>
      <c r="B30" s="128"/>
      <c r="C30" s="128"/>
      <c r="D30" s="128"/>
      <c r="E30" s="128"/>
      <c r="F30" s="128"/>
      <c r="G30" s="128"/>
      <c r="H30" s="128"/>
      <c r="I30" s="128"/>
      <c r="J30" s="128"/>
      <c r="K30" s="128"/>
      <c r="L30" s="129"/>
    </row>
    <row r="31" spans="1:12" ht="37.5" customHeight="1" x14ac:dyDescent="0.3">
      <c r="A31" s="54" t="s">
        <v>0</v>
      </c>
      <c r="B31" s="55" t="s">
        <v>1</v>
      </c>
      <c r="C31" s="56" t="s">
        <v>2</v>
      </c>
      <c r="D31" s="56" t="s">
        <v>48</v>
      </c>
      <c r="E31" s="56" t="s">
        <v>3</v>
      </c>
      <c r="F31" s="56" t="s">
        <v>4</v>
      </c>
      <c r="G31" s="56" t="s">
        <v>5</v>
      </c>
      <c r="H31" s="56" t="s">
        <v>6</v>
      </c>
      <c r="I31" s="56" t="s">
        <v>7</v>
      </c>
      <c r="J31" s="56" t="s">
        <v>8</v>
      </c>
      <c r="K31" s="56" t="s">
        <v>9</v>
      </c>
      <c r="L31" s="56" t="s">
        <v>10</v>
      </c>
    </row>
    <row r="32" spans="1:12" ht="23.4" customHeight="1" x14ac:dyDescent="0.3">
      <c r="A32" s="57">
        <v>1</v>
      </c>
      <c r="B32" s="58">
        <v>2</v>
      </c>
      <c r="C32" s="59">
        <v>4</v>
      </c>
      <c r="D32" s="60">
        <v>5</v>
      </c>
      <c r="E32" s="61">
        <v>6</v>
      </c>
      <c r="F32" s="61">
        <v>7</v>
      </c>
      <c r="G32" s="61">
        <v>8</v>
      </c>
      <c r="H32" s="61">
        <v>9</v>
      </c>
      <c r="I32" s="61">
        <v>10</v>
      </c>
      <c r="J32" s="61">
        <v>11</v>
      </c>
      <c r="K32" s="61" t="s">
        <v>11</v>
      </c>
      <c r="L32" s="61">
        <v>13</v>
      </c>
    </row>
    <row r="33" spans="1:12" ht="23.4" customHeight="1" x14ac:dyDescent="0.3">
      <c r="A33" s="12" t="s">
        <v>186</v>
      </c>
      <c r="B33" s="14"/>
      <c r="C33" s="14"/>
      <c r="D33" s="14"/>
      <c r="E33" s="14"/>
      <c r="F33" s="14"/>
      <c r="G33" s="14"/>
      <c r="H33" s="33"/>
      <c r="I33" s="14"/>
      <c r="J33" s="15"/>
      <c r="K33" s="15"/>
      <c r="L33" s="16"/>
    </row>
    <row r="34" spans="1:12" ht="23.4" customHeight="1" x14ac:dyDescent="0.3">
      <c r="A34" s="12" t="s">
        <v>187</v>
      </c>
      <c r="B34" s="14"/>
      <c r="C34" s="14"/>
      <c r="D34" s="14"/>
      <c r="E34" s="14"/>
      <c r="F34" s="14"/>
      <c r="G34" s="14"/>
      <c r="H34" s="33"/>
      <c r="I34" s="14"/>
      <c r="J34" s="15"/>
      <c r="K34" s="15"/>
      <c r="L34" s="16"/>
    </row>
    <row r="35" spans="1:12" ht="23.4" customHeight="1" x14ac:dyDescent="0.3">
      <c r="A35" s="12" t="s">
        <v>184</v>
      </c>
      <c r="B35" s="14"/>
      <c r="C35" s="14"/>
      <c r="D35" s="14"/>
      <c r="E35" s="14"/>
      <c r="F35" s="14"/>
      <c r="G35" s="14"/>
      <c r="H35" s="33"/>
      <c r="I35" s="14"/>
      <c r="J35" s="15"/>
      <c r="K35" s="15"/>
      <c r="L35" s="16"/>
    </row>
    <row r="36" spans="1:12" ht="23.4" customHeight="1" x14ac:dyDescent="0.3">
      <c r="A36" s="12"/>
      <c r="B36" s="14"/>
      <c r="C36" s="14"/>
      <c r="D36" s="14"/>
      <c r="E36" s="14"/>
      <c r="F36" s="14"/>
      <c r="G36" s="14"/>
      <c r="H36" s="33"/>
      <c r="I36" s="14"/>
      <c r="J36" s="15"/>
      <c r="K36" s="15"/>
      <c r="L36" s="16"/>
    </row>
    <row r="37" spans="1:12" ht="23.4" customHeight="1" x14ac:dyDescent="0.3">
      <c r="A37" s="12"/>
      <c r="B37" s="14"/>
      <c r="C37" s="14"/>
      <c r="D37" s="14"/>
      <c r="E37" s="14"/>
      <c r="F37" s="14"/>
      <c r="G37" s="14"/>
      <c r="H37" s="33"/>
      <c r="I37" s="14"/>
      <c r="J37" s="15"/>
      <c r="K37" s="15"/>
      <c r="L37" s="16"/>
    </row>
    <row r="38" spans="1:12" ht="23.4" customHeight="1" x14ac:dyDescent="0.3">
      <c r="A38" s="12"/>
      <c r="B38" s="14"/>
      <c r="C38" s="14"/>
      <c r="D38" s="14"/>
      <c r="E38" s="14"/>
      <c r="F38" s="14"/>
      <c r="G38" s="14"/>
      <c r="H38" s="33"/>
      <c r="I38" s="14"/>
      <c r="J38" s="15"/>
      <c r="K38" s="15"/>
      <c r="L38" s="16"/>
    </row>
    <row r="39" spans="1:12" ht="23.4" customHeight="1" x14ac:dyDescent="0.3">
      <c r="A39" s="12"/>
      <c r="B39" s="14"/>
      <c r="C39" s="14"/>
      <c r="D39" s="14"/>
      <c r="E39" s="14"/>
      <c r="F39" s="14"/>
      <c r="G39" s="14"/>
      <c r="H39" s="33"/>
      <c r="I39" s="14"/>
      <c r="J39" s="15"/>
      <c r="K39" s="15"/>
      <c r="L39" s="16"/>
    </row>
    <row r="40" spans="1:12" ht="23.4" customHeight="1" x14ac:dyDescent="0.3">
      <c r="A40" s="12"/>
      <c r="B40" s="14"/>
      <c r="C40" s="14"/>
      <c r="D40" s="14"/>
      <c r="E40" s="14"/>
      <c r="F40" s="14"/>
      <c r="G40" s="14"/>
      <c r="H40" s="33"/>
      <c r="I40" s="14"/>
      <c r="J40" s="15"/>
      <c r="K40" s="15"/>
      <c r="L40" s="16"/>
    </row>
    <row r="41" spans="1:12" ht="22.5" customHeight="1" x14ac:dyDescent="0.3">
      <c r="A41" s="12"/>
      <c r="B41" s="14"/>
      <c r="C41" s="14"/>
      <c r="D41" s="14"/>
      <c r="E41" s="14"/>
      <c r="F41" s="14"/>
      <c r="G41" s="14"/>
      <c r="H41" s="33"/>
      <c r="I41" s="14"/>
      <c r="J41" s="15"/>
      <c r="K41" s="15"/>
      <c r="L41" s="16"/>
    </row>
    <row r="42" spans="1:12" ht="23.4" customHeight="1" x14ac:dyDescent="0.3">
      <c r="A42" s="12"/>
      <c r="B42" s="14"/>
      <c r="C42" s="14"/>
      <c r="D42" s="14"/>
      <c r="E42" s="14"/>
      <c r="F42" s="14"/>
      <c r="G42" s="14"/>
      <c r="H42" s="33"/>
      <c r="I42" s="14"/>
      <c r="J42" s="15"/>
      <c r="K42" s="15"/>
      <c r="L42" s="16"/>
    </row>
    <row r="43" spans="1:12" ht="15.6" x14ac:dyDescent="0.3">
      <c r="A43" s="50"/>
      <c r="B43" s="51"/>
      <c r="C43" s="51"/>
      <c r="D43" s="51"/>
      <c r="E43" s="51"/>
      <c r="F43" s="51"/>
      <c r="G43" s="51"/>
      <c r="H43" s="45"/>
      <c r="I43" s="51"/>
      <c r="J43" s="52"/>
      <c r="K43" s="52"/>
      <c r="L43" s="53"/>
    </row>
    <row r="44" spans="1:12" ht="15.6" x14ac:dyDescent="0.3">
      <c r="A44" s="50"/>
      <c r="B44" s="51"/>
      <c r="C44" s="51"/>
      <c r="D44" s="51"/>
      <c r="E44" s="51"/>
      <c r="F44" s="51"/>
      <c r="G44" s="51"/>
      <c r="H44" s="45"/>
      <c r="I44" s="51"/>
      <c r="J44" s="52"/>
      <c r="K44" s="52"/>
      <c r="L44" s="53"/>
    </row>
    <row r="46" spans="1:12" ht="23.4" customHeight="1" x14ac:dyDescent="0.3">
      <c r="A46" s="155" t="s">
        <v>262</v>
      </c>
      <c r="B46" s="156"/>
      <c r="C46" s="156"/>
      <c r="D46" s="156"/>
      <c r="E46" s="156"/>
      <c r="F46" s="156"/>
      <c r="G46" s="157"/>
    </row>
    <row r="47" spans="1:12" ht="26.1" customHeight="1" x14ac:dyDescent="0.3">
      <c r="A47" s="105" t="s">
        <v>14</v>
      </c>
      <c r="B47" s="106"/>
      <c r="C47" s="107"/>
      <c r="D47" s="108"/>
      <c r="E47" s="109"/>
      <c r="F47" s="109"/>
      <c r="G47" s="110"/>
    </row>
    <row r="48" spans="1:12" ht="26.1" customHeight="1" x14ac:dyDescent="0.3">
      <c r="A48" s="105" t="s">
        <v>15</v>
      </c>
      <c r="B48" s="106"/>
      <c r="C48" s="107"/>
      <c r="D48" s="108"/>
      <c r="E48" s="109"/>
      <c r="F48" s="109"/>
      <c r="G48" s="110"/>
    </row>
    <row r="49" spans="1:12" ht="26.1" customHeight="1" x14ac:dyDescent="0.3">
      <c r="A49" s="105" t="s">
        <v>16</v>
      </c>
      <c r="B49" s="106"/>
      <c r="C49" s="107"/>
      <c r="D49" s="108"/>
      <c r="E49" s="109"/>
      <c r="F49" s="109"/>
      <c r="G49" s="110"/>
    </row>
    <row r="50" spans="1:12" ht="27.6" customHeight="1" x14ac:dyDescent="0.3">
      <c r="A50" s="17"/>
      <c r="B50" s="25" t="s">
        <v>22</v>
      </c>
      <c r="C50" s="111" t="s">
        <v>46</v>
      </c>
      <c r="D50" s="112"/>
      <c r="E50" s="98" t="s">
        <v>47</v>
      </c>
      <c r="F50" s="98"/>
      <c r="G50" s="98"/>
      <c r="H50" s="22"/>
      <c r="I50" s="22"/>
      <c r="J50" s="23"/>
      <c r="K50" s="23"/>
      <c r="L50" s="24"/>
    </row>
    <row r="51" spans="1:12" s="1" customFormat="1" ht="31.2" x14ac:dyDescent="0.3">
      <c r="A51" s="39" t="s">
        <v>263</v>
      </c>
      <c r="B51" s="42" t="s">
        <v>106</v>
      </c>
      <c r="C51" s="113"/>
      <c r="D51" s="102"/>
      <c r="E51" s="99"/>
      <c r="F51" s="99"/>
      <c r="G51" s="99"/>
      <c r="J51" s="27"/>
      <c r="K51" s="27"/>
      <c r="L51" s="27"/>
    </row>
    <row r="52" spans="1:12" s="1" customFormat="1" ht="46.8" x14ac:dyDescent="0.3">
      <c r="A52" s="39" t="s">
        <v>264</v>
      </c>
      <c r="B52" s="42" t="s">
        <v>107</v>
      </c>
      <c r="C52" s="149"/>
      <c r="D52" s="150"/>
      <c r="E52" s="99"/>
      <c r="F52" s="99"/>
      <c r="G52" s="99"/>
      <c r="J52" s="27"/>
      <c r="K52" s="27"/>
      <c r="L52" s="27"/>
    </row>
    <row r="53" spans="1:12" s="1" customFormat="1" ht="31.2" x14ac:dyDescent="0.3">
      <c r="A53" s="39" t="s">
        <v>265</v>
      </c>
      <c r="B53" s="42" t="s">
        <v>108</v>
      </c>
      <c r="C53" s="149"/>
      <c r="D53" s="150"/>
      <c r="E53" s="99"/>
      <c r="F53" s="99"/>
      <c r="G53" s="99"/>
      <c r="J53" s="27"/>
      <c r="K53" s="27"/>
      <c r="L53" s="27"/>
    </row>
    <row r="54" spans="1:12" s="1" customFormat="1" ht="46.8" x14ac:dyDescent="0.3">
      <c r="A54" s="39" t="s">
        <v>266</v>
      </c>
      <c r="B54" s="42" t="s">
        <v>114</v>
      </c>
      <c r="C54" s="113"/>
      <c r="D54" s="102"/>
      <c r="E54" s="99"/>
      <c r="F54" s="99"/>
      <c r="G54" s="99"/>
      <c r="H54" s="28"/>
      <c r="I54" s="28"/>
      <c r="J54" s="29"/>
      <c r="K54" s="29"/>
      <c r="L54" s="30"/>
    </row>
    <row r="55" spans="1:12" s="1" customFormat="1" ht="46.5" customHeight="1" x14ac:dyDescent="0.3">
      <c r="A55" s="39" t="s">
        <v>267</v>
      </c>
      <c r="B55" s="41" t="s">
        <v>111</v>
      </c>
      <c r="C55" s="149"/>
      <c r="D55" s="150"/>
      <c r="E55" s="99"/>
      <c r="F55" s="99"/>
      <c r="G55" s="99"/>
      <c r="H55" s="28"/>
      <c r="I55" s="28"/>
      <c r="J55" s="29"/>
      <c r="K55" s="29"/>
      <c r="L55" s="30"/>
    </row>
    <row r="56" spans="1:12" s="1" customFormat="1" ht="62.4" x14ac:dyDescent="0.3">
      <c r="A56" s="39" t="s">
        <v>268</v>
      </c>
      <c r="B56" s="47" t="s">
        <v>113</v>
      </c>
      <c r="C56" s="113"/>
      <c r="D56" s="102"/>
      <c r="E56" s="99"/>
      <c r="F56" s="99"/>
      <c r="G56" s="99"/>
    </row>
    <row r="57" spans="1:12" s="1" customFormat="1" ht="78" x14ac:dyDescent="0.3">
      <c r="A57" s="39" t="s">
        <v>269</v>
      </c>
      <c r="B57" s="41" t="s">
        <v>109</v>
      </c>
      <c r="C57" s="149"/>
      <c r="D57" s="150"/>
      <c r="E57" s="99"/>
      <c r="F57" s="99"/>
      <c r="G57" s="99"/>
    </row>
    <row r="58" spans="1:12" s="1" customFormat="1" ht="93.6" x14ac:dyDescent="0.3">
      <c r="A58" s="39" t="s">
        <v>270</v>
      </c>
      <c r="B58" s="41" t="s">
        <v>110</v>
      </c>
      <c r="C58" s="113"/>
      <c r="D58" s="102"/>
      <c r="E58" s="100"/>
      <c r="F58" s="100"/>
      <c r="G58" s="100"/>
    </row>
    <row r="59" spans="1:12" s="1" customFormat="1" ht="46.8" x14ac:dyDescent="0.3">
      <c r="A59" s="39" t="s">
        <v>271</v>
      </c>
      <c r="B59" s="41" t="s">
        <v>64</v>
      </c>
      <c r="C59" s="101"/>
      <c r="D59" s="102"/>
      <c r="E59" s="100"/>
      <c r="F59" s="100"/>
      <c r="G59" s="100"/>
    </row>
    <row r="60" spans="1:12" s="1" customFormat="1" ht="15.6" x14ac:dyDescent="0.3">
      <c r="A60" s="39" t="s">
        <v>272</v>
      </c>
      <c r="B60" s="42" t="s">
        <v>19</v>
      </c>
      <c r="C60" s="151"/>
      <c r="D60" s="150"/>
      <c r="E60" s="100"/>
      <c r="F60" s="100"/>
      <c r="G60" s="100"/>
    </row>
    <row r="61" spans="1:12" s="1" customFormat="1" ht="15.6" x14ac:dyDescent="0.3">
      <c r="A61" s="39" t="s">
        <v>273</v>
      </c>
      <c r="B61" s="42" t="s">
        <v>20</v>
      </c>
      <c r="C61" s="152"/>
      <c r="D61" s="153"/>
      <c r="E61" s="100"/>
      <c r="F61" s="100"/>
      <c r="G61" s="100"/>
    </row>
    <row r="62" spans="1:12" ht="15.6" x14ac:dyDescent="0.3">
      <c r="A62" s="39" t="s">
        <v>274</v>
      </c>
      <c r="B62" s="43" t="s">
        <v>21</v>
      </c>
      <c r="C62" s="113"/>
      <c r="D62" s="102"/>
      <c r="E62" s="99"/>
      <c r="F62" s="99"/>
      <c r="G62" s="99"/>
    </row>
    <row r="63" spans="1:12" ht="15.6" x14ac:dyDescent="0.3">
      <c r="A63" s="39" t="s">
        <v>275</v>
      </c>
      <c r="B63" s="42" t="s">
        <v>56</v>
      </c>
      <c r="C63" s="154"/>
      <c r="D63" s="102"/>
      <c r="E63" s="100"/>
      <c r="F63" s="100"/>
      <c r="G63" s="100"/>
    </row>
    <row r="64" spans="1:12"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row r="1001" ht="15.75" customHeight="1" x14ac:dyDescent="0.3"/>
    <row r="1002" ht="15.75" customHeight="1" x14ac:dyDescent="0.3"/>
    <row r="1003" ht="15.75" customHeight="1" x14ac:dyDescent="0.3"/>
    <row r="1004" ht="15.75" customHeight="1" x14ac:dyDescent="0.3"/>
    <row r="1005" ht="15.75" customHeight="1" x14ac:dyDescent="0.3"/>
    <row r="1006" ht="15.75" customHeight="1" x14ac:dyDescent="0.3"/>
    <row r="1007" ht="15.75" customHeight="1" x14ac:dyDescent="0.3"/>
    <row r="1008" ht="15.75" customHeight="1" x14ac:dyDescent="0.3"/>
    <row r="1009" ht="15.75" customHeight="1" x14ac:dyDescent="0.3"/>
    <row r="1010" ht="15.75" customHeight="1" x14ac:dyDescent="0.3"/>
    <row r="1011" ht="15.75" customHeight="1" x14ac:dyDescent="0.3"/>
    <row r="1012" ht="15.75" customHeight="1" x14ac:dyDescent="0.3"/>
    <row r="1013" ht="15.75" customHeight="1" x14ac:dyDescent="0.3"/>
    <row r="1014" ht="15.75" customHeight="1" x14ac:dyDescent="0.3"/>
    <row r="1015" ht="15.75" customHeight="1" x14ac:dyDescent="0.3"/>
    <row r="1016" ht="15.75" customHeight="1" x14ac:dyDescent="0.3"/>
    <row r="1017" ht="15.75" customHeight="1" x14ac:dyDescent="0.3"/>
    <row r="1018" ht="15.75" customHeight="1" x14ac:dyDescent="0.3"/>
    <row r="1019" ht="15.75" customHeight="1" x14ac:dyDescent="0.3"/>
    <row r="1020" ht="15.75" customHeight="1" x14ac:dyDescent="0.3"/>
    <row r="1021" ht="15.75" customHeight="1" x14ac:dyDescent="0.3"/>
    <row r="1022" ht="15.75" customHeight="1" x14ac:dyDescent="0.3"/>
    <row r="1023" ht="15.75" customHeight="1" x14ac:dyDescent="0.3"/>
    <row r="1024" ht="15.75" customHeight="1" x14ac:dyDescent="0.3"/>
    <row r="1025" ht="15.75" customHeight="1" x14ac:dyDescent="0.3"/>
    <row r="1026" ht="15.75" customHeight="1" x14ac:dyDescent="0.3"/>
    <row r="1027" ht="15.75" customHeight="1" x14ac:dyDescent="0.3"/>
    <row r="1028" ht="15.75" customHeight="1" x14ac:dyDescent="0.3"/>
  </sheetData>
  <mergeCells count="57">
    <mergeCell ref="C57:D57"/>
    <mergeCell ref="E57:G57"/>
    <mergeCell ref="E58:G58"/>
    <mergeCell ref="E59:G59"/>
    <mergeCell ref="E60:G60"/>
    <mergeCell ref="C58:D58"/>
    <mergeCell ref="C59:D59"/>
    <mergeCell ref="C60:D60"/>
    <mergeCell ref="B16:J16"/>
    <mergeCell ref="B17:J17"/>
    <mergeCell ref="B18:J18"/>
    <mergeCell ref="A27:D27"/>
    <mergeCell ref="B24:J24"/>
    <mergeCell ref="B19:J19"/>
    <mergeCell ref="B20:J20"/>
    <mergeCell ref="B21:J21"/>
    <mergeCell ref="B22:J22"/>
    <mergeCell ref="B23:J23"/>
    <mergeCell ref="B14:J14"/>
    <mergeCell ref="B11:J11"/>
    <mergeCell ref="B12:J12"/>
    <mergeCell ref="B13:J13"/>
    <mergeCell ref="B15:J15"/>
    <mergeCell ref="J1:L1"/>
    <mergeCell ref="A2:J2"/>
    <mergeCell ref="A4:J4"/>
    <mergeCell ref="B9:J9"/>
    <mergeCell ref="B10:J10"/>
    <mergeCell ref="B3:J3"/>
    <mergeCell ref="A30:L30"/>
    <mergeCell ref="A49:C49"/>
    <mergeCell ref="D49:G49"/>
    <mergeCell ref="C50:D50"/>
    <mergeCell ref="A47:C47"/>
    <mergeCell ref="D47:G47"/>
    <mergeCell ref="A48:C48"/>
    <mergeCell ref="D48:G48"/>
    <mergeCell ref="A46:G46"/>
    <mergeCell ref="E50:G50"/>
    <mergeCell ref="C51:D51"/>
    <mergeCell ref="C54:D54"/>
    <mergeCell ref="C56:D56"/>
    <mergeCell ref="E51:G51"/>
    <mergeCell ref="E52:G52"/>
    <mergeCell ref="E53:G53"/>
    <mergeCell ref="E54:G54"/>
    <mergeCell ref="E55:G55"/>
    <mergeCell ref="E56:G56"/>
    <mergeCell ref="C52:D52"/>
    <mergeCell ref="C53:D53"/>
    <mergeCell ref="C55:D55"/>
    <mergeCell ref="C61:D61"/>
    <mergeCell ref="C62:D62"/>
    <mergeCell ref="C63:D63"/>
    <mergeCell ref="E62:G62"/>
    <mergeCell ref="E63:G63"/>
    <mergeCell ref="E61:G61"/>
  </mergeCells>
  <phoneticPr fontId="33" type="noConversion"/>
  <hyperlinks>
    <hyperlink ref="A1" location="'SATURS'!A1" tooltip="SATURS" display="← Atpakaļ uz indeksu" xr:uid="{8DF59DA0-9FEB-4227-BC54-A9845E1F1EC6}"/>
  </hyperlinks>
  <pageMargins left="0.7" right="0.7" top="0.75" bottom="0.75" header="0" footer="0"/>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5276D7-44F4-4F93-97A9-D80420660688}">
  <dimension ref="A1:M1029"/>
  <sheetViews>
    <sheetView topLeftCell="D19" zoomScale="85" zoomScaleNormal="85" workbookViewId="0">
      <selection activeCell="K28" sqref="K28"/>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K1" s="139"/>
      <c r="L1" s="139"/>
      <c r="M1" s="139"/>
    </row>
    <row r="2" spans="1:13" ht="20.399999999999999" x14ac:dyDescent="0.35">
      <c r="A2" s="147" t="s">
        <v>53</v>
      </c>
      <c r="B2" s="147"/>
      <c r="C2" s="147"/>
      <c r="D2" s="147"/>
      <c r="E2" s="147"/>
      <c r="F2" s="147"/>
      <c r="G2" s="147"/>
      <c r="H2" s="147"/>
      <c r="I2" s="147"/>
      <c r="J2" s="147"/>
      <c r="K2" s="147"/>
      <c r="L2" s="2"/>
    </row>
    <row r="3" spans="1:13" ht="20.399999999999999" x14ac:dyDescent="0.35">
      <c r="A3" s="72"/>
      <c r="B3" s="147" t="s">
        <v>189</v>
      </c>
      <c r="C3" s="147"/>
      <c r="D3" s="147"/>
      <c r="E3" s="147"/>
      <c r="F3" s="147"/>
      <c r="G3" s="147"/>
      <c r="H3" s="147"/>
      <c r="I3" s="147"/>
      <c r="J3" s="147"/>
      <c r="K3" s="147"/>
      <c r="L3" s="2"/>
    </row>
    <row r="4" spans="1:13" ht="16.2" x14ac:dyDescent="0.3">
      <c r="A4" s="148" t="s">
        <v>52</v>
      </c>
      <c r="B4" s="148"/>
      <c r="C4" s="148"/>
      <c r="D4" s="148"/>
      <c r="E4" s="148"/>
      <c r="F4" s="148"/>
      <c r="G4" s="148"/>
      <c r="H4" s="148"/>
      <c r="I4" s="148"/>
      <c r="J4" s="148"/>
      <c r="K4" s="148"/>
      <c r="L4" s="3"/>
    </row>
    <row r="5" spans="1:13" ht="6" customHeight="1" x14ac:dyDescent="0.3">
      <c r="A5" s="31"/>
      <c r="B5" s="31"/>
      <c r="C5" s="31"/>
      <c r="D5" s="31"/>
      <c r="E5" s="31"/>
      <c r="F5" s="31"/>
      <c r="G5" s="31"/>
      <c r="H5" s="31"/>
      <c r="I5" s="31"/>
      <c r="J5" s="31"/>
      <c r="K5" s="31"/>
      <c r="L5" s="3"/>
    </row>
    <row r="6" spans="1:13" ht="18" x14ac:dyDescent="0.35">
      <c r="A6" s="32"/>
      <c r="B6" s="40"/>
      <c r="C6" s="40"/>
      <c r="D6" s="40" t="s">
        <v>195</v>
      </c>
      <c r="E6" s="32"/>
      <c r="F6" s="32"/>
      <c r="G6" s="32"/>
      <c r="H6" s="32"/>
      <c r="I6" s="32"/>
      <c r="J6" s="32"/>
      <c r="K6" s="32"/>
      <c r="L6" s="32"/>
    </row>
    <row r="7" spans="1:13" ht="18" x14ac:dyDescent="0.35">
      <c r="A7" s="32"/>
      <c r="B7" s="174" t="s">
        <v>190</v>
      </c>
      <c r="C7" s="174"/>
      <c r="D7" s="40"/>
      <c r="E7" s="32"/>
      <c r="F7" s="32"/>
      <c r="G7" s="32"/>
      <c r="H7" s="32"/>
      <c r="I7" s="32"/>
      <c r="J7" s="32"/>
      <c r="K7" s="32"/>
      <c r="L7" s="32"/>
    </row>
    <row r="8" spans="1:13" s="35" customFormat="1" ht="15.6" x14ac:dyDescent="0.3">
      <c r="A8" s="34" t="s">
        <v>23</v>
      </c>
      <c r="B8" s="3"/>
      <c r="C8" s="3"/>
      <c r="D8" s="4"/>
      <c r="E8" s="5"/>
      <c r="F8" s="3"/>
      <c r="G8" s="3"/>
      <c r="H8" s="3"/>
      <c r="I8" s="3"/>
      <c r="J8" s="3"/>
      <c r="K8" s="3"/>
      <c r="L8" s="3"/>
    </row>
    <row r="9" spans="1:13" s="35" customFormat="1" ht="33" customHeight="1" x14ac:dyDescent="0.25">
      <c r="A9" s="36" t="s">
        <v>27</v>
      </c>
      <c r="B9" s="169" t="s">
        <v>41</v>
      </c>
      <c r="C9" s="170"/>
      <c r="D9" s="170"/>
      <c r="E9" s="170"/>
      <c r="F9" s="170"/>
      <c r="G9" s="170"/>
      <c r="H9" s="170"/>
      <c r="I9" s="170"/>
      <c r="J9" s="171"/>
      <c r="K9" s="64"/>
      <c r="L9" s="3"/>
    </row>
    <row r="10" spans="1:13" s="35" customFormat="1" ht="16.2" x14ac:dyDescent="0.35">
      <c r="A10" s="37"/>
      <c r="B10" s="124" t="s">
        <v>45</v>
      </c>
      <c r="C10" s="172"/>
      <c r="D10" s="172"/>
      <c r="E10" s="172"/>
      <c r="F10" s="172"/>
      <c r="G10" s="172"/>
      <c r="H10" s="172"/>
      <c r="I10" s="172"/>
      <c r="J10" s="173"/>
      <c r="K10" s="62"/>
      <c r="L10" s="3"/>
    </row>
    <row r="11" spans="1:13" s="35" customFormat="1" ht="29.25" customHeight="1" x14ac:dyDescent="0.25">
      <c r="A11" s="37" t="s">
        <v>28</v>
      </c>
      <c r="B11" s="140" t="s">
        <v>175</v>
      </c>
      <c r="C11" s="141"/>
      <c r="D11" s="141"/>
      <c r="E11" s="141"/>
      <c r="F11" s="141"/>
      <c r="G11" s="141"/>
      <c r="H11" s="141"/>
      <c r="I11" s="141"/>
      <c r="J11" s="142"/>
      <c r="K11" s="64"/>
      <c r="L11" s="3"/>
    </row>
    <row r="12" spans="1:13" s="35" customFormat="1" ht="29.25" customHeight="1" x14ac:dyDescent="0.25">
      <c r="A12" s="37" t="s">
        <v>29</v>
      </c>
      <c r="B12" s="166" t="s">
        <v>177</v>
      </c>
      <c r="C12" s="167"/>
      <c r="D12" s="167"/>
      <c r="E12" s="167"/>
      <c r="F12" s="167"/>
      <c r="G12" s="167"/>
      <c r="H12" s="167"/>
      <c r="I12" s="167"/>
      <c r="J12" s="168"/>
      <c r="K12" s="64"/>
    </row>
    <row r="13" spans="1:13" s="35" customFormat="1" ht="29.25" customHeight="1" x14ac:dyDescent="0.25">
      <c r="A13" s="37" t="s">
        <v>30</v>
      </c>
      <c r="B13" s="140" t="s">
        <v>178</v>
      </c>
      <c r="C13" s="141"/>
      <c r="D13" s="141"/>
      <c r="E13" s="141"/>
      <c r="F13" s="141"/>
      <c r="G13" s="141"/>
      <c r="H13" s="141"/>
      <c r="I13" s="141"/>
      <c r="J13" s="142"/>
      <c r="K13" s="64"/>
    </row>
    <row r="14" spans="1:13" s="35" customFormat="1" ht="24.75" customHeight="1" x14ac:dyDescent="0.25">
      <c r="A14" s="37" t="s">
        <v>31</v>
      </c>
      <c r="B14" s="161" t="s">
        <v>51</v>
      </c>
      <c r="C14" s="162"/>
      <c r="D14" s="162"/>
      <c r="E14" s="162"/>
      <c r="F14" s="162"/>
      <c r="G14" s="162"/>
      <c r="H14" s="162"/>
      <c r="I14" s="162"/>
      <c r="J14" s="163"/>
      <c r="K14" s="63"/>
      <c r="L14" s="38"/>
    </row>
    <row r="15" spans="1:13" s="35" customFormat="1" ht="40.200000000000003" customHeight="1" x14ac:dyDescent="0.25">
      <c r="A15" s="37" t="s">
        <v>33</v>
      </c>
      <c r="B15" s="130" t="s">
        <v>192</v>
      </c>
      <c r="C15" s="131"/>
      <c r="D15" s="131"/>
      <c r="E15" s="131"/>
      <c r="F15" s="131"/>
      <c r="G15" s="131"/>
      <c r="H15" s="131"/>
      <c r="I15" s="131"/>
      <c r="J15" s="132"/>
      <c r="K15" s="64"/>
      <c r="L15" s="38"/>
    </row>
    <row r="16" spans="1:13" s="35" customFormat="1" ht="22.95" customHeight="1" x14ac:dyDescent="0.25">
      <c r="A16" s="37" t="s">
        <v>34</v>
      </c>
      <c r="B16" s="130" t="s">
        <v>49</v>
      </c>
      <c r="C16" s="131"/>
      <c r="D16" s="131"/>
      <c r="E16" s="131"/>
      <c r="F16" s="131"/>
      <c r="G16" s="131"/>
      <c r="H16" s="131"/>
      <c r="I16" s="131"/>
      <c r="J16" s="132"/>
      <c r="K16" s="67"/>
      <c r="L16" s="38"/>
    </row>
    <row r="17" spans="1:13" s="35" customFormat="1" ht="25.95" customHeight="1" x14ac:dyDescent="0.25">
      <c r="A17" s="37" t="s">
        <v>36</v>
      </c>
      <c r="B17" s="143" t="s">
        <v>50</v>
      </c>
      <c r="C17" s="164"/>
      <c r="D17" s="164"/>
      <c r="E17" s="164"/>
      <c r="F17" s="164"/>
      <c r="G17" s="164"/>
      <c r="H17" s="164"/>
      <c r="I17" s="164"/>
      <c r="J17" s="165"/>
      <c r="K17" s="68"/>
      <c r="L17" s="38"/>
    </row>
    <row r="18" spans="1:13" s="35" customFormat="1" ht="27.6" customHeight="1" x14ac:dyDescent="0.25">
      <c r="A18" s="37" t="s">
        <v>37</v>
      </c>
      <c r="B18" s="161" t="s">
        <v>32</v>
      </c>
      <c r="C18" s="162"/>
      <c r="D18" s="162"/>
      <c r="E18" s="162"/>
      <c r="F18" s="162"/>
      <c r="G18" s="162"/>
      <c r="H18" s="162"/>
      <c r="I18" s="162"/>
      <c r="J18" s="163"/>
      <c r="K18" s="69"/>
      <c r="L18" s="38"/>
    </row>
    <row r="19" spans="1:13" s="35" customFormat="1" ht="29.25" customHeight="1" x14ac:dyDescent="0.25">
      <c r="A19" s="37" t="s">
        <v>39</v>
      </c>
      <c r="B19" s="120" t="s">
        <v>182</v>
      </c>
      <c r="C19" s="121"/>
      <c r="D19" s="121"/>
      <c r="E19" s="121"/>
      <c r="F19" s="121"/>
      <c r="G19" s="121"/>
      <c r="H19" s="121"/>
      <c r="I19" s="121"/>
      <c r="J19" s="122"/>
      <c r="K19" s="64"/>
      <c r="L19" s="38"/>
    </row>
    <row r="20" spans="1:13" s="35" customFormat="1" ht="40.5" customHeight="1" x14ac:dyDescent="0.25">
      <c r="A20" s="37" t="s">
        <v>40</v>
      </c>
      <c r="B20" s="161" t="s">
        <v>35</v>
      </c>
      <c r="C20" s="162"/>
      <c r="D20" s="162"/>
      <c r="E20" s="162"/>
      <c r="F20" s="162"/>
      <c r="G20" s="162"/>
      <c r="H20" s="162"/>
      <c r="I20" s="162"/>
      <c r="J20" s="163"/>
      <c r="K20" s="66"/>
      <c r="L20" s="38"/>
    </row>
    <row r="21" spans="1:13" s="35" customFormat="1" ht="27" customHeight="1" x14ac:dyDescent="0.25">
      <c r="A21" s="37" t="s">
        <v>42</v>
      </c>
      <c r="B21" s="120" t="s">
        <v>24</v>
      </c>
      <c r="C21" s="121"/>
      <c r="D21" s="121"/>
      <c r="E21" s="121"/>
      <c r="F21" s="121"/>
      <c r="G21" s="121"/>
      <c r="H21" s="121"/>
      <c r="I21" s="121"/>
      <c r="J21" s="122"/>
      <c r="K21" s="64"/>
      <c r="L21" s="38"/>
    </row>
    <row r="22" spans="1:13" s="35" customFormat="1" ht="27.75" customHeight="1" x14ac:dyDescent="0.25">
      <c r="A22" s="37" t="s">
        <v>43</v>
      </c>
      <c r="B22" s="158" t="s">
        <v>38</v>
      </c>
      <c r="C22" s="159"/>
      <c r="D22" s="159"/>
      <c r="E22" s="159"/>
      <c r="F22" s="159"/>
      <c r="G22" s="159"/>
      <c r="H22" s="159"/>
      <c r="I22" s="159"/>
      <c r="J22" s="160"/>
      <c r="K22" s="64"/>
      <c r="L22" s="38"/>
    </row>
    <row r="23" spans="1:13" s="35" customFormat="1" ht="35.25" customHeight="1" x14ac:dyDescent="0.25">
      <c r="A23" s="37" t="s">
        <v>44</v>
      </c>
      <c r="B23" s="158" t="s">
        <v>25</v>
      </c>
      <c r="C23" s="159"/>
      <c r="D23" s="159"/>
      <c r="E23" s="159"/>
      <c r="F23" s="159"/>
      <c r="G23" s="159"/>
      <c r="H23" s="159"/>
      <c r="I23" s="159"/>
      <c r="J23" s="160"/>
      <c r="K23" s="70"/>
      <c r="L23" s="3"/>
    </row>
    <row r="24" spans="1:13" s="35" customFormat="1" ht="34.950000000000003" customHeight="1" x14ac:dyDescent="0.25">
      <c r="A24" s="37" t="s">
        <v>176</v>
      </c>
      <c r="B24" s="158" t="s">
        <v>26</v>
      </c>
      <c r="C24" s="159"/>
      <c r="D24" s="159"/>
      <c r="E24" s="159"/>
      <c r="F24" s="159"/>
      <c r="G24" s="159"/>
      <c r="H24" s="159"/>
      <c r="I24" s="159"/>
      <c r="J24" s="160"/>
      <c r="K24" s="70"/>
      <c r="L24" s="3"/>
    </row>
    <row r="25" spans="1:13" ht="39.6" x14ac:dyDescent="0.3">
      <c r="A25" s="6" t="s">
        <v>0</v>
      </c>
      <c r="B25" s="7" t="s">
        <v>1</v>
      </c>
      <c r="C25" s="7" t="s">
        <v>67</v>
      </c>
      <c r="D25" s="8" t="s">
        <v>2</v>
      </c>
      <c r="E25" s="8" t="s">
        <v>48</v>
      </c>
      <c r="F25" s="8" t="s">
        <v>3</v>
      </c>
      <c r="G25" s="8" t="s">
        <v>4</v>
      </c>
      <c r="H25" s="8" t="s">
        <v>5</v>
      </c>
      <c r="I25" s="8" t="s">
        <v>6</v>
      </c>
      <c r="J25" s="8" t="s">
        <v>7</v>
      </c>
      <c r="K25" s="8" t="s">
        <v>8</v>
      </c>
      <c r="L25" s="8" t="s">
        <v>9</v>
      </c>
      <c r="M25" s="8" t="s">
        <v>10</v>
      </c>
    </row>
    <row r="26" spans="1:13" ht="14.4" x14ac:dyDescent="0.3">
      <c r="A26" s="9">
        <v>1</v>
      </c>
      <c r="B26" s="10">
        <v>2</v>
      </c>
      <c r="C26" s="10">
        <v>3</v>
      </c>
      <c r="D26" s="7">
        <v>4</v>
      </c>
      <c r="E26" s="8">
        <v>5</v>
      </c>
      <c r="F26" s="11">
        <v>6</v>
      </c>
      <c r="G26" s="11">
        <v>7</v>
      </c>
      <c r="H26" s="11">
        <v>8</v>
      </c>
      <c r="I26" s="11">
        <v>9</v>
      </c>
      <c r="J26" s="11">
        <v>10</v>
      </c>
      <c r="K26" s="11">
        <v>11</v>
      </c>
      <c r="L26" s="11" t="s">
        <v>11</v>
      </c>
      <c r="M26" s="11">
        <v>13</v>
      </c>
    </row>
    <row r="27" spans="1:13" ht="26.4" customHeight="1" x14ac:dyDescent="0.3">
      <c r="A27" s="114" t="s">
        <v>69</v>
      </c>
      <c r="B27" s="115"/>
      <c r="C27" s="115"/>
      <c r="D27" s="115"/>
      <c r="E27" s="116"/>
      <c r="F27" s="26"/>
      <c r="G27" s="26"/>
      <c r="H27" s="26"/>
      <c r="I27" s="26"/>
      <c r="J27" s="26"/>
      <c r="K27" s="26"/>
      <c r="L27" s="26"/>
      <c r="M27" s="26"/>
    </row>
    <row r="28" spans="1:13" ht="66.599999999999994" x14ac:dyDescent="0.3">
      <c r="A28" s="12" t="s">
        <v>12</v>
      </c>
      <c r="B28" s="48" t="s">
        <v>70</v>
      </c>
      <c r="C28" s="48" t="s">
        <v>116</v>
      </c>
      <c r="D28" s="49" t="s">
        <v>97</v>
      </c>
      <c r="E28" s="49">
        <v>4</v>
      </c>
      <c r="F28" s="49" t="s">
        <v>93</v>
      </c>
      <c r="G28" s="14" t="str">
        <f>IF('3.poz. Pronāze'!G28="","",'3.poz. Pronāze'!G28)</f>
        <v/>
      </c>
      <c r="H28" s="44" t="str">
        <f>IF('3.poz. Pronāze'!H28="","",'3.poz. Pronāze'!H28)</f>
        <v/>
      </c>
      <c r="I28" s="45" t="str">
        <f>IF('3.poz. Pronāze'!I28="","",'3.poz. Pronāze'!I28)</f>
        <v/>
      </c>
      <c r="J28" s="14" t="str">
        <f>IF('3.poz. Pronāze'!J28="","",'3.poz. Pronāze'!J28)</f>
        <v/>
      </c>
      <c r="K28" s="15" t="str">
        <f>IF('3.poz. Pronāze'!K28="","",'3.poz. Pronāze'!K28)</f>
        <v/>
      </c>
      <c r="L28" s="15" t="str">
        <f>IFERROR($K28*$G28,"")</f>
        <v/>
      </c>
      <c r="M28" s="16" t="str">
        <f>IF('3.poz. Pronāze'!M28="","",'3.poz. Pronāze'!M28)</f>
        <v/>
      </c>
    </row>
    <row r="29" spans="1:13" ht="19.2" customHeight="1" x14ac:dyDescent="0.3">
      <c r="A29" s="114" t="s">
        <v>74</v>
      </c>
      <c r="B29" s="115"/>
      <c r="C29" s="115"/>
      <c r="D29" s="115"/>
      <c r="E29" s="116"/>
      <c r="F29" s="26"/>
      <c r="G29" s="26"/>
      <c r="H29" s="26"/>
      <c r="I29" s="26"/>
      <c r="J29" s="26"/>
      <c r="K29" s="26"/>
      <c r="L29" s="26"/>
      <c r="M29" s="26"/>
    </row>
    <row r="30" spans="1:13" ht="59.25" customHeight="1" x14ac:dyDescent="0.3">
      <c r="A30" s="12" t="s">
        <v>71</v>
      </c>
      <c r="B30" s="48" t="s">
        <v>73</v>
      </c>
      <c r="C30" s="48" t="s">
        <v>75</v>
      </c>
      <c r="D30" s="49" t="s">
        <v>97</v>
      </c>
      <c r="E30" s="49">
        <v>4</v>
      </c>
      <c r="F30" s="49" t="s">
        <v>94</v>
      </c>
      <c r="G30" s="14" t="str">
        <f>IF('4. poz. Dezoksiribonukleāze I'!G28="","",'4. poz. Dezoksiribonukleāze I'!G28)</f>
        <v/>
      </c>
      <c r="H30" s="14" t="str">
        <f>IF('4. poz. Dezoksiribonukleāze I'!H28="","",'4. poz. Dezoksiribonukleāze I'!H28)</f>
        <v/>
      </c>
      <c r="I30" s="33" t="str">
        <f>IF('4. poz. Dezoksiribonukleāze I'!I28="","",'4. poz. Dezoksiribonukleāze I'!I28)</f>
        <v/>
      </c>
      <c r="J30" s="14" t="str">
        <f>IF('4. poz. Dezoksiribonukleāze I'!J28="","",'4. poz. Dezoksiribonukleāze I'!J28)</f>
        <v/>
      </c>
      <c r="K30" s="15" t="str">
        <f>IF('4. poz. Dezoksiribonukleāze I'!K28="","",'4. poz. Dezoksiribonukleāze I'!K28)</f>
        <v/>
      </c>
      <c r="L30" s="15" t="str">
        <f>IFERROR($K30*$G30,"")</f>
        <v/>
      </c>
      <c r="M30" s="16" t="str">
        <f>IF('4. poz. Dezoksiribonukleāze I'!M28="","",'4. poz. Dezoksiribonukleāze I'!M28)</f>
        <v/>
      </c>
    </row>
    <row r="31" spans="1:13" ht="23.4" customHeight="1" x14ac:dyDescent="0.3">
      <c r="A31" s="114" t="s">
        <v>140</v>
      </c>
      <c r="B31" s="115"/>
      <c r="C31" s="115"/>
      <c r="D31" s="115"/>
      <c r="E31" s="116"/>
      <c r="F31" s="26"/>
      <c r="G31" s="26"/>
      <c r="H31" s="26"/>
      <c r="I31" s="26"/>
      <c r="J31" s="26"/>
      <c r="K31" s="26"/>
      <c r="L31" s="26"/>
      <c r="M31" s="26"/>
    </row>
    <row r="32" spans="1:13" ht="50.25" customHeight="1" x14ac:dyDescent="0.3">
      <c r="A32" s="12" t="s">
        <v>72</v>
      </c>
      <c r="B32" s="48" t="s">
        <v>77</v>
      </c>
      <c r="C32" s="48" t="s">
        <v>151</v>
      </c>
      <c r="D32" s="49" t="s">
        <v>97</v>
      </c>
      <c r="E32" s="49">
        <v>10</v>
      </c>
      <c r="F32" s="49" t="s">
        <v>95</v>
      </c>
      <c r="G32" s="14" t="str">
        <f>IF('5. poz. Galvenie reaģenti'!G28="","",'5. poz. Galvenie reaģenti'!G28)</f>
        <v/>
      </c>
      <c r="H32" s="14" t="str">
        <f>IF('5. poz. Galvenie reaģenti'!H28="","",'5. poz. Galvenie reaģenti'!H28)</f>
        <v/>
      </c>
      <c r="I32" s="33" t="str">
        <f>IF('5. poz. Galvenie reaģenti'!I28="","",'5. poz. Galvenie reaģenti'!I28)</f>
        <v/>
      </c>
      <c r="J32" s="14" t="str">
        <f>IF('5. poz. Galvenie reaģenti'!J28="","",'5. poz. Galvenie reaģenti'!J28)</f>
        <v/>
      </c>
      <c r="K32" s="15" t="str">
        <f>IF('5. poz. Galvenie reaģenti'!K28="","",'5. poz. Galvenie reaģenti'!K28)</f>
        <v/>
      </c>
      <c r="L32" s="15" t="str">
        <f>IFERROR($K32*$G32,"")</f>
        <v/>
      </c>
      <c r="M32" s="16" t="str">
        <f>IF('5. poz. Galvenie reaģenti'!M28="","",'5. poz. Galvenie reaģenti'!M28)</f>
        <v/>
      </c>
    </row>
    <row r="33" spans="1:13" ht="52.5" customHeight="1" x14ac:dyDescent="0.3">
      <c r="A33" s="12" t="s">
        <v>76</v>
      </c>
      <c r="B33" s="48" t="s">
        <v>78</v>
      </c>
      <c r="C33" s="48" t="s">
        <v>150</v>
      </c>
      <c r="D33" s="49" t="s">
        <v>97</v>
      </c>
      <c r="E33" s="49">
        <v>10</v>
      </c>
      <c r="F33" s="49" t="s">
        <v>95</v>
      </c>
      <c r="G33" s="14" t="str">
        <f>IF('5. poz. Galvenie reaģenti'!G29="","",'5. poz. Galvenie reaģenti'!G29)</f>
        <v/>
      </c>
      <c r="H33" s="14" t="str">
        <f>IF('5. poz. Galvenie reaģenti'!H29="","",'5. poz. Galvenie reaģenti'!H29)</f>
        <v/>
      </c>
      <c r="I33" s="33" t="str">
        <f>IF('5. poz. Galvenie reaģenti'!I29="","",'5. poz. Galvenie reaģenti'!I29)</f>
        <v/>
      </c>
      <c r="J33" s="14" t="str">
        <f>IF('5. poz. Galvenie reaģenti'!J29="","",'5. poz. Galvenie reaģenti'!J29)</f>
        <v/>
      </c>
      <c r="K33" s="15" t="str">
        <f>IF('5. poz. Galvenie reaģenti'!K29="","",'5. poz. Galvenie reaģenti'!K29)</f>
        <v/>
      </c>
      <c r="L33" s="15" t="str">
        <f>IFERROR($K33*$G33,"")</f>
        <v/>
      </c>
      <c r="M33" s="16" t="str">
        <f>IF('5. poz. Galvenie reaģenti'!M29="","",'5. poz. Galvenie reaģenti'!M29)</f>
        <v/>
      </c>
    </row>
    <row r="34" spans="1:13" ht="79.2" x14ac:dyDescent="0.3">
      <c r="A34" s="12" t="s">
        <v>86</v>
      </c>
      <c r="B34" s="48" t="s">
        <v>68</v>
      </c>
      <c r="C34" s="48" t="s">
        <v>141</v>
      </c>
      <c r="D34" s="49" t="s">
        <v>97</v>
      </c>
      <c r="E34" s="49">
        <v>10</v>
      </c>
      <c r="F34" s="49" t="s">
        <v>95</v>
      </c>
      <c r="G34" s="14" t="str">
        <f>IF('5. poz. Galvenie reaģenti'!G30="","",'5. poz. Galvenie reaģenti'!G30)</f>
        <v/>
      </c>
      <c r="H34" s="14" t="str">
        <f>IF('5. poz. Galvenie reaģenti'!H30="","",'5. poz. Galvenie reaģenti'!H30)</f>
        <v/>
      </c>
      <c r="I34" s="33" t="str">
        <f>IF('5. poz. Galvenie reaģenti'!I30="","",'5. poz. Galvenie reaģenti'!I30)</f>
        <v/>
      </c>
      <c r="J34" s="14" t="str">
        <f>IF('5. poz. Galvenie reaģenti'!J30="","",'5. poz. Galvenie reaģenti'!J30)</f>
        <v/>
      </c>
      <c r="K34" s="15" t="str">
        <f>IF('5. poz. Galvenie reaģenti'!K30="","",'5. poz. Galvenie reaģenti'!K30)</f>
        <v/>
      </c>
      <c r="L34" s="15" t="str">
        <f>IFERROR($K34*$G34,"")</f>
        <v/>
      </c>
      <c r="M34" s="16" t="str">
        <f>IF('5. poz. Galvenie reaģenti'!M30="","",'5. poz. Galvenie reaģenti'!M30)</f>
        <v/>
      </c>
    </row>
    <row r="35" spans="1:13" ht="23.4" customHeight="1" x14ac:dyDescent="0.3">
      <c r="A35" s="114" t="s">
        <v>152</v>
      </c>
      <c r="B35" s="115"/>
      <c r="C35" s="115"/>
      <c r="D35" s="115"/>
      <c r="E35" s="116"/>
      <c r="F35" s="26"/>
      <c r="G35" s="26"/>
      <c r="H35" s="26"/>
      <c r="I35" s="26"/>
      <c r="J35" s="26"/>
      <c r="K35" s="26"/>
      <c r="L35" s="26"/>
      <c r="M35" s="26"/>
    </row>
    <row r="36" spans="1:13" ht="36" customHeight="1" x14ac:dyDescent="0.3">
      <c r="A36" s="12" t="s">
        <v>169</v>
      </c>
      <c r="B36" s="48" t="s">
        <v>79</v>
      </c>
      <c r="C36" s="48" t="s">
        <v>174</v>
      </c>
      <c r="D36" s="49" t="s">
        <v>97</v>
      </c>
      <c r="E36" s="49">
        <v>2</v>
      </c>
      <c r="F36" s="49" t="s">
        <v>95</v>
      </c>
      <c r="G36" s="14" t="str">
        <f>IF('6. poz.Papildus šūnu marķieri'!G28="","",'6. poz.Papildus šūnu marķieri'!G28)</f>
        <v/>
      </c>
      <c r="H36" s="14" t="str">
        <f>IF('6. poz.Papildus šūnu marķieri'!H28="","",'6. poz.Papildus šūnu marķieri'!H28)</f>
        <v/>
      </c>
      <c r="I36" s="33" t="str">
        <f>IF('6. poz.Papildus šūnu marķieri'!I28="","",'6. poz.Papildus šūnu marķieri'!I28)</f>
        <v/>
      </c>
      <c r="J36" s="14" t="str">
        <f>IF('6. poz.Papildus šūnu marķieri'!J28="","",'6. poz.Papildus šūnu marķieri'!J28)</f>
        <v/>
      </c>
      <c r="K36" s="15" t="str">
        <f>IF('6. poz.Papildus šūnu marķieri'!K28="","",'6. poz.Papildus šūnu marķieri'!K28)</f>
        <v/>
      </c>
      <c r="L36" s="15" t="str">
        <f>IFERROR($K36*$G36,"")</f>
        <v/>
      </c>
      <c r="M36" s="16" t="str">
        <f>IF('6. poz.Papildus šūnu marķieri'!M28="","",'6. poz.Papildus šūnu marķieri'!M28)</f>
        <v/>
      </c>
    </row>
    <row r="37" spans="1:13" ht="31.5" customHeight="1" x14ac:dyDescent="0.3">
      <c r="A37" s="12" t="s">
        <v>170</v>
      </c>
      <c r="B37" s="48" t="s">
        <v>80</v>
      </c>
      <c r="C37" s="48" t="s">
        <v>173</v>
      </c>
      <c r="D37" s="49" t="s">
        <v>97</v>
      </c>
      <c r="E37" s="49">
        <v>2</v>
      </c>
      <c r="F37" s="49" t="s">
        <v>95</v>
      </c>
      <c r="G37" s="14" t="str">
        <f>IF('6. poz.Papildus šūnu marķieri'!G29="","",'6. poz.Papildus šūnu marķieri'!G29)</f>
        <v/>
      </c>
      <c r="H37" s="14" t="str">
        <f>IF('6. poz.Papildus šūnu marķieri'!H29="","",'6. poz.Papildus šūnu marķieri'!H29)</f>
        <v/>
      </c>
      <c r="I37" s="33" t="str">
        <f>IF('6. poz.Papildus šūnu marķieri'!I29="","",'6. poz.Papildus šūnu marķieri'!I29)</f>
        <v/>
      </c>
      <c r="J37" s="14" t="str">
        <f>IF('6. poz.Papildus šūnu marķieri'!J29="","",'6. poz.Papildus šūnu marķieri'!J29)</f>
        <v/>
      </c>
      <c r="K37" s="15" t="str">
        <f>IF('6. poz.Papildus šūnu marķieri'!K29="","",'6. poz.Papildus šūnu marķieri'!K29)</f>
        <v/>
      </c>
      <c r="L37" s="15" t="str">
        <f>IFERROR($K37*$G37,"")</f>
        <v/>
      </c>
      <c r="M37" s="16" t="str">
        <f>IF('6. poz.Papildus šūnu marķieri'!M29="","",'6. poz.Papildus šūnu marķieri'!M29)</f>
        <v/>
      </c>
    </row>
    <row r="38" spans="1:13" ht="31.5" customHeight="1" x14ac:dyDescent="0.3">
      <c r="A38" s="12" t="s">
        <v>171</v>
      </c>
      <c r="B38" s="48" t="s">
        <v>81</v>
      </c>
      <c r="C38" s="48" t="s">
        <v>172</v>
      </c>
      <c r="D38" s="49" t="s">
        <v>97</v>
      </c>
      <c r="E38" s="49">
        <v>2</v>
      </c>
      <c r="F38" s="49" t="s">
        <v>95</v>
      </c>
      <c r="G38" s="14" t="str">
        <f>IF('6. poz.Papildus šūnu marķieri'!G30="","",'6. poz.Papildus šūnu marķieri'!G30)</f>
        <v/>
      </c>
      <c r="H38" s="14" t="str">
        <f>IF('6. poz.Papildus šūnu marķieri'!H30="","",'6. poz.Papildus šūnu marķieri'!H30)</f>
        <v/>
      </c>
      <c r="I38" s="33" t="str">
        <f>IF('6. poz.Papildus šūnu marķieri'!I30="","",'6. poz.Papildus šūnu marķieri'!I30)</f>
        <v/>
      </c>
      <c r="J38" s="14" t="str">
        <f>IF('6. poz.Papildus šūnu marķieri'!J30="","",'6. poz.Papildus šūnu marķieri'!J30)</f>
        <v/>
      </c>
      <c r="K38" s="15" t="str">
        <f>IF('6. poz.Papildus šūnu marķieri'!K30="","",'6. poz.Papildus šūnu marķieri'!K30)</f>
        <v/>
      </c>
      <c r="L38" s="15" t="str">
        <f>IFERROR($K38*$G38,"")</f>
        <v/>
      </c>
      <c r="M38" s="16" t="str">
        <f>IF('6. poz.Papildus šūnu marķieri'!M30="","",'6. poz.Papildus šūnu marķieri'!M30)</f>
        <v/>
      </c>
    </row>
    <row r="39" spans="1:13" ht="23.4" customHeight="1" x14ac:dyDescent="0.3">
      <c r="A39" s="114" t="s">
        <v>82</v>
      </c>
      <c r="B39" s="115"/>
      <c r="C39" s="115"/>
      <c r="D39" s="115"/>
      <c r="E39" s="116"/>
      <c r="F39" s="26"/>
      <c r="G39" s="26"/>
      <c r="H39" s="26"/>
      <c r="I39" s="26"/>
      <c r="J39" s="26"/>
      <c r="K39" s="26"/>
      <c r="L39" s="26"/>
      <c r="M39" s="26"/>
    </row>
    <row r="40" spans="1:13" ht="48" customHeight="1" x14ac:dyDescent="0.3">
      <c r="A40" s="12" t="s">
        <v>168</v>
      </c>
      <c r="B40" s="48" t="s">
        <v>83</v>
      </c>
      <c r="C40" s="48" t="s">
        <v>145</v>
      </c>
      <c r="D40" s="49" t="s">
        <v>97</v>
      </c>
      <c r="E40" s="49">
        <v>2</v>
      </c>
      <c r="F40" s="49" t="s">
        <v>142</v>
      </c>
      <c r="G40" s="14" t="str">
        <f>IF('7. poz.Šūnu dzīvīguma marķieris'!G28="","",'7. poz.Šūnu dzīvīguma marķieris'!G28)</f>
        <v/>
      </c>
      <c r="H40" s="14" t="str">
        <f>IF('7. poz.Šūnu dzīvīguma marķieris'!H28="","",'7. poz.Šūnu dzīvīguma marķieris'!H28)</f>
        <v/>
      </c>
      <c r="I40" s="33" t="str">
        <f>IF('7. poz.Šūnu dzīvīguma marķieris'!I28="","",'7. poz.Šūnu dzīvīguma marķieris'!I28)</f>
        <v/>
      </c>
      <c r="J40" s="14" t="str">
        <f>IF('7. poz.Šūnu dzīvīguma marķieris'!J28="","",'7. poz.Šūnu dzīvīguma marķieris'!J28)</f>
        <v/>
      </c>
      <c r="K40" s="15" t="str">
        <f>IF('7. poz.Šūnu dzīvīguma marķieris'!K28="","",'7. poz.Šūnu dzīvīguma marķieris'!K28)</f>
        <v/>
      </c>
      <c r="L40" s="15" t="str">
        <f>IFERROR($K40*$G40,"")</f>
        <v/>
      </c>
      <c r="M40" s="16" t="str">
        <f>IF('7. poz.Šūnu dzīvīguma marķieris'!M28="","",'7. poz.Šūnu dzīvīguma marķieris'!M28)</f>
        <v/>
      </c>
    </row>
    <row r="41" spans="1:13" ht="23.4" customHeight="1" x14ac:dyDescent="0.3">
      <c r="A41" s="114" t="s">
        <v>84</v>
      </c>
      <c r="B41" s="115"/>
      <c r="C41" s="115"/>
      <c r="D41" s="115"/>
      <c r="E41" s="116"/>
      <c r="F41" s="26"/>
      <c r="G41" s="26"/>
      <c r="H41" s="26"/>
      <c r="I41" s="26"/>
      <c r="J41" s="26"/>
      <c r="K41" s="26"/>
      <c r="L41" s="26"/>
      <c r="M41" s="26"/>
    </row>
    <row r="42" spans="1:13" ht="36" customHeight="1" x14ac:dyDescent="0.3">
      <c r="A42" s="12" t="s">
        <v>153</v>
      </c>
      <c r="B42" s="48" t="s">
        <v>143</v>
      </c>
      <c r="C42" s="48" t="s">
        <v>144</v>
      </c>
      <c r="D42" s="49" t="s">
        <v>17</v>
      </c>
      <c r="E42" s="49">
        <v>4</v>
      </c>
      <c r="F42" s="49" t="s">
        <v>96</v>
      </c>
      <c r="G42" s="14" t="str">
        <f>IF('8.poz.Plates PC crossmatch'!G28="","",'8.poz.Plates PC crossmatch'!G28)</f>
        <v/>
      </c>
      <c r="H42" s="14" t="str">
        <f>IF('8.poz.Plates PC crossmatch'!H28="","",'8.poz.Plates PC crossmatch'!H28)</f>
        <v/>
      </c>
      <c r="I42" s="33" t="str">
        <f>IF('8.poz.Plates PC crossmatch'!I28="","",'8.poz.Plates PC crossmatch'!I28)</f>
        <v/>
      </c>
      <c r="J42" s="14" t="str">
        <f>IF('8.poz.Plates PC crossmatch'!J28="","",'8.poz.Plates PC crossmatch'!J28)</f>
        <v/>
      </c>
      <c r="K42" s="15" t="str">
        <f>IF('8.poz.Plates PC crossmatch'!K28="","",'8.poz.Plates PC crossmatch'!K28)</f>
        <v/>
      </c>
      <c r="L42" s="15" t="str">
        <f>IFERROR($K42*$G42,"")</f>
        <v/>
      </c>
      <c r="M42" s="16" t="str">
        <f>IF('8.poz.Plates PC crossmatch'!M28="","",'8.poz.Plates PC crossmatch'!M28)</f>
        <v/>
      </c>
    </row>
    <row r="43" spans="1:13" ht="23.4" customHeight="1" x14ac:dyDescent="0.3">
      <c r="A43" s="114" t="s">
        <v>85</v>
      </c>
      <c r="B43" s="115"/>
      <c r="C43" s="115"/>
      <c r="D43" s="115"/>
      <c r="E43" s="116"/>
      <c r="F43" s="26"/>
      <c r="G43" s="26"/>
      <c r="H43" s="26"/>
      <c r="I43" s="26"/>
      <c r="J43" s="26"/>
      <c r="K43" s="26"/>
      <c r="L43" s="26"/>
      <c r="M43" s="26"/>
    </row>
    <row r="44" spans="1:13" ht="36.75" customHeight="1" x14ac:dyDescent="0.3">
      <c r="A44" s="12" t="s">
        <v>154</v>
      </c>
      <c r="B44" s="48" t="s">
        <v>88</v>
      </c>
      <c r="C44" s="48" t="s">
        <v>146</v>
      </c>
      <c r="D44" s="49" t="s">
        <v>147</v>
      </c>
      <c r="E44" s="49">
        <v>10</v>
      </c>
      <c r="F44" s="49" t="s">
        <v>148</v>
      </c>
      <c r="G44" s="14" t="str">
        <f>IF('9.poz.Kontroles serumi'!G28="","",'9.poz.Kontroles serumi'!G28)</f>
        <v/>
      </c>
      <c r="H44" s="44" t="str">
        <f>IF('9.poz.Kontroles serumi'!H28="","",'9.poz.Kontroles serumi'!H28)</f>
        <v/>
      </c>
      <c r="I44" s="45" t="str">
        <f>IF('9.poz.Kontroles serumi'!I28="","",'9.poz.Kontroles serumi'!I28)</f>
        <v/>
      </c>
      <c r="J44" s="14" t="str">
        <f>IF('9.poz.Kontroles serumi'!J28="","",'9.poz.Kontroles serumi'!J28)</f>
        <v/>
      </c>
      <c r="K44" s="15" t="str">
        <f>IF('9.poz.Kontroles serumi'!K28="","",'9.poz.Kontroles serumi'!K28)</f>
        <v/>
      </c>
      <c r="L44" s="15" t="str">
        <f>IFERROR($K44*$G44,"")</f>
        <v/>
      </c>
      <c r="M44" s="16" t="str">
        <f>IF('9.poz.Kontroles serumi'!M28="","",'9.poz.Kontroles serumi'!M28)</f>
        <v/>
      </c>
    </row>
    <row r="45" spans="1:13" ht="39.6" x14ac:dyDescent="0.3">
      <c r="A45" s="12" t="s">
        <v>155</v>
      </c>
      <c r="B45" s="48" t="s">
        <v>87</v>
      </c>
      <c r="C45" s="48" t="s">
        <v>149</v>
      </c>
      <c r="D45" s="49" t="s">
        <v>147</v>
      </c>
      <c r="E45" s="49">
        <v>10</v>
      </c>
      <c r="F45" s="49" t="s">
        <v>148</v>
      </c>
      <c r="G45" s="14" t="str">
        <f>IF('9.poz.Kontroles serumi'!G29="","",'9.poz.Kontroles serumi'!G29)</f>
        <v/>
      </c>
      <c r="H45" s="14" t="str">
        <f>IF('9.poz.Kontroles serumi'!H29="","",'9.poz.Kontroles serumi'!H29)</f>
        <v/>
      </c>
      <c r="I45" s="33" t="str">
        <f>IF('9.poz.Kontroles serumi'!I29="","",'9.poz.Kontroles serumi'!I29)</f>
        <v/>
      </c>
      <c r="J45" s="14" t="str">
        <f>IF('9.poz.Kontroles serumi'!J29="","",'9.poz.Kontroles serumi'!J29)</f>
        <v/>
      </c>
      <c r="K45" s="15" t="str">
        <f>IF('9.poz.Kontroles serumi'!K29="","",'9.poz.Kontroles serumi'!K29)</f>
        <v/>
      </c>
      <c r="L45" s="15" t="str">
        <f>IFERROR($K45*$G45,"")</f>
        <v/>
      </c>
      <c r="M45" s="16" t="str">
        <f>IF('9.poz.Kontroles serumi'!M29="","",'9.poz.Kontroles serumi'!M29)</f>
        <v/>
      </c>
    </row>
    <row r="46" spans="1:13" ht="23.4" customHeight="1" x14ac:dyDescent="0.3">
      <c r="A46" s="114" t="s">
        <v>165</v>
      </c>
      <c r="B46" s="115"/>
      <c r="C46" s="115"/>
      <c r="D46" s="115"/>
      <c r="E46" s="116"/>
      <c r="F46" s="26"/>
      <c r="G46" s="26"/>
      <c r="H46" s="26"/>
      <c r="I46" s="26"/>
      <c r="J46" s="26"/>
      <c r="K46" s="26"/>
      <c r="L46" s="26"/>
      <c r="M46" s="26"/>
    </row>
    <row r="47" spans="1:13" ht="79.2" x14ac:dyDescent="0.3">
      <c r="A47" s="12" t="s">
        <v>166</v>
      </c>
      <c r="B47" s="48" t="s">
        <v>120</v>
      </c>
      <c r="C47" s="48" t="s">
        <v>128</v>
      </c>
      <c r="D47" s="49" t="s">
        <v>17</v>
      </c>
      <c r="E47" s="49">
        <v>5</v>
      </c>
      <c r="F47" s="49" t="s">
        <v>129</v>
      </c>
      <c r="G47" s="14" t="str">
        <f>IF('10.poz.Šūnu skaitīšanas kameras'!G28="","",'10.poz.Šūnu skaitīšanas kameras'!G28)</f>
        <v/>
      </c>
      <c r="H47" s="14" t="str">
        <f>IF('10.poz.Šūnu skaitīšanas kameras'!H28="","",'10.poz.Šūnu skaitīšanas kameras'!H28)</f>
        <v/>
      </c>
      <c r="I47" s="33" t="str">
        <f>IF('10.poz.Šūnu skaitīšanas kameras'!I28="","",'10.poz.Šūnu skaitīšanas kameras'!I28)</f>
        <v/>
      </c>
      <c r="J47" s="14" t="str">
        <f>IF('10.poz.Šūnu skaitīšanas kameras'!J28="","",'10.poz.Šūnu skaitīšanas kameras'!J28)</f>
        <v/>
      </c>
      <c r="K47" s="15" t="str">
        <f>IF('10.poz.Šūnu skaitīšanas kameras'!K28="","",'10.poz.Šūnu skaitīšanas kameras'!K28)</f>
        <v/>
      </c>
      <c r="L47" s="15" t="str">
        <f>IFERROR($K47*$G47,"")</f>
        <v/>
      </c>
      <c r="M47" s="16" t="str">
        <f>IF('10.poz.Šūnu skaitīšanas kameras'!M28="","",'10.poz.Šūnu skaitīšanas kameras'!M28)</f>
        <v/>
      </c>
    </row>
    <row r="48" spans="1:13" ht="23.4" customHeight="1" x14ac:dyDescent="0.3">
      <c r="A48" s="114" t="s">
        <v>89</v>
      </c>
      <c r="B48" s="115"/>
      <c r="C48" s="115"/>
      <c r="D48" s="115"/>
      <c r="E48" s="116"/>
      <c r="F48" s="26"/>
      <c r="G48" s="26"/>
      <c r="H48" s="26"/>
      <c r="I48" s="26"/>
      <c r="J48" s="26"/>
      <c r="K48" s="26"/>
      <c r="L48" s="26"/>
      <c r="M48" s="26"/>
    </row>
    <row r="49" spans="1:13" ht="41.25" customHeight="1" x14ac:dyDescent="0.3">
      <c r="A49" s="12" t="s">
        <v>156</v>
      </c>
      <c r="B49" s="48" t="s">
        <v>137</v>
      </c>
      <c r="C49" s="48" t="s">
        <v>138</v>
      </c>
      <c r="D49" s="49" t="s">
        <v>97</v>
      </c>
      <c r="E49" s="49">
        <v>3</v>
      </c>
      <c r="F49" s="49" t="s">
        <v>139</v>
      </c>
      <c r="G49" s="14" t="str">
        <f>IF('11.poz.Pooled human serum'!G28="","",'11.poz.Pooled human serum'!G28)</f>
        <v/>
      </c>
      <c r="H49" s="14" t="str">
        <f>IF('11.poz.Pooled human serum'!H28="","",'11.poz.Pooled human serum'!H28)</f>
        <v/>
      </c>
      <c r="I49" s="33" t="str">
        <f>IF('11.poz.Pooled human serum'!I28="","",'11.poz.Pooled human serum'!I28)</f>
        <v/>
      </c>
      <c r="J49" s="14" t="str">
        <f>IF('11.poz.Pooled human serum'!J28="","",'11.poz.Pooled human serum'!J28)</f>
        <v/>
      </c>
      <c r="K49" s="15" t="str">
        <f>IF('11.poz.Pooled human serum'!K28="","",'11.poz.Pooled human serum'!K28)</f>
        <v/>
      </c>
      <c r="L49" s="15" t="str">
        <f>IFERROR($K49*$G49,"")</f>
        <v/>
      </c>
      <c r="M49" s="16" t="str">
        <f>IF('11.poz.Pooled human serum'!M28="","",'11.poz.Pooled human serum'!M28)</f>
        <v/>
      </c>
    </row>
    <row r="50" spans="1:13" ht="35.25" customHeight="1" x14ac:dyDescent="0.3">
      <c r="A50" s="114" t="s">
        <v>90</v>
      </c>
      <c r="B50" s="115"/>
      <c r="C50" s="115"/>
      <c r="D50" s="115"/>
      <c r="E50" s="116"/>
      <c r="F50" s="26"/>
      <c r="G50" s="26"/>
      <c r="H50" s="26"/>
      <c r="I50" s="26"/>
      <c r="J50" s="26"/>
      <c r="K50" s="26"/>
      <c r="L50" s="26"/>
      <c r="M50" s="26"/>
    </row>
    <row r="51" spans="1:13" ht="82.5" customHeight="1" x14ac:dyDescent="0.3">
      <c r="A51" s="12" t="s">
        <v>157</v>
      </c>
      <c r="B51" s="48" t="s">
        <v>91</v>
      </c>
      <c r="C51" s="48" t="s">
        <v>102</v>
      </c>
      <c r="D51" s="49" t="s">
        <v>97</v>
      </c>
      <c r="E51" s="49">
        <v>30</v>
      </c>
      <c r="F51" s="49" t="s">
        <v>98</v>
      </c>
      <c r="G51" s="14" t="str">
        <f>IF('12.poz.T un B šūnu atdalīšana'!G28="","",'12.poz.T un B šūnu atdalīšana'!G28)</f>
        <v/>
      </c>
      <c r="H51" s="14" t="str">
        <f>IF('12.poz.T un B šūnu atdalīšana'!H28="","",'12.poz.T un B šūnu atdalīšana'!H28)</f>
        <v/>
      </c>
      <c r="I51" s="33" t="str">
        <f>IF('12.poz.T un B šūnu atdalīšana'!I28="","",'12.poz.T un B šūnu atdalīšana'!I28)</f>
        <v/>
      </c>
      <c r="J51" s="14" t="str">
        <f>IF('12.poz.T un B šūnu atdalīšana'!J28="","",'12.poz.T un B šūnu atdalīšana'!J28)</f>
        <v/>
      </c>
      <c r="K51" s="15" t="str">
        <f>IF('12.poz.T un B šūnu atdalīšana'!K28="","",'12.poz.T un B šūnu atdalīšana'!K28)</f>
        <v/>
      </c>
      <c r="L51" s="15" t="str">
        <f>IFERROR($K51*$G51,"")</f>
        <v/>
      </c>
      <c r="M51" s="16" t="str">
        <f>IF('12.poz.T un B šūnu atdalīšana'!M28="","",'12.poz.T un B šūnu atdalīšana'!M28)</f>
        <v/>
      </c>
    </row>
    <row r="52" spans="1:13" ht="100.5" customHeight="1" x14ac:dyDescent="0.3">
      <c r="A52" s="12" t="s">
        <v>158</v>
      </c>
      <c r="B52" s="48" t="s">
        <v>92</v>
      </c>
      <c r="C52" s="48" t="s">
        <v>103</v>
      </c>
      <c r="D52" s="49" t="s">
        <v>97</v>
      </c>
      <c r="E52" s="49">
        <v>30</v>
      </c>
      <c r="F52" s="49" t="s">
        <v>98</v>
      </c>
      <c r="G52" s="14" t="str">
        <f>IF('12.poz.T un B šūnu atdalīšana'!G29="","",'12.poz.T un B šūnu atdalīšana'!G29)</f>
        <v/>
      </c>
      <c r="H52" s="14" t="str">
        <f>IF('12.poz.T un B šūnu atdalīšana'!H29="","",'12.poz.T un B šūnu atdalīšana'!H29)</f>
        <v/>
      </c>
      <c r="I52" s="33" t="str">
        <f>IF('12.poz.T un B šūnu atdalīšana'!I29="","",'12.poz.T un B šūnu atdalīšana'!I29)</f>
        <v/>
      </c>
      <c r="J52" s="14" t="str">
        <f>IF('12.poz.T un B šūnu atdalīšana'!J29="","",'12.poz.T un B šūnu atdalīšana'!J29)</f>
        <v/>
      </c>
      <c r="K52" s="15" t="str">
        <f>IF('12.poz.T un B šūnu atdalīšana'!K29="","",'12.poz.T un B šūnu atdalīšana'!K29)</f>
        <v/>
      </c>
      <c r="L52" s="15" t="str">
        <f>IFERROR($K52*$G52,"")</f>
        <v/>
      </c>
      <c r="M52" s="16" t="str">
        <f>IF('12.poz.T un B šūnu atdalīšana'!M29="","",'12.poz.T un B šūnu atdalīšana'!M29)</f>
        <v/>
      </c>
    </row>
    <row r="53" spans="1:13" ht="92.25" customHeight="1" x14ac:dyDescent="0.3">
      <c r="A53" s="12" t="s">
        <v>159</v>
      </c>
      <c r="B53" s="48" t="s">
        <v>99</v>
      </c>
      <c r="C53" s="48" t="s">
        <v>101</v>
      </c>
      <c r="D53" s="49" t="s">
        <v>97</v>
      </c>
      <c r="E53" s="49">
        <v>16</v>
      </c>
      <c r="F53" s="49" t="s">
        <v>100</v>
      </c>
      <c r="G53" s="14" t="str">
        <f>IF('12.poz.T un B šūnu atdalīšana'!G30="","",'12.poz.T un B šūnu atdalīšana'!G30)</f>
        <v/>
      </c>
      <c r="H53" s="14" t="str">
        <f>IF('12.poz.T un B šūnu atdalīšana'!H30="","",'12.poz.T un B šūnu atdalīšana'!H30)</f>
        <v/>
      </c>
      <c r="I53" s="33" t="str">
        <f>IF('12.poz.T un B šūnu atdalīšana'!I30="","",'12.poz.T un B šūnu atdalīšana'!I30)</f>
        <v/>
      </c>
      <c r="J53" s="14" t="str">
        <f>IF('12.poz.T un B šūnu atdalīšana'!J30="","",'12.poz.T un B šūnu atdalīšana'!J30)</f>
        <v/>
      </c>
      <c r="K53" s="15" t="str">
        <f>IF('12.poz.T un B šūnu atdalīšana'!K30="","",'12.poz.T un B šūnu atdalīšana'!K30)</f>
        <v/>
      </c>
      <c r="L53" s="15" t="str">
        <f>IFERROR($K53*$G53,"")</f>
        <v/>
      </c>
      <c r="M53" s="16" t="str">
        <f>IF('12.poz.T un B šūnu atdalīšana'!M30="","",'12.poz.T un B šūnu atdalīšana'!M30)</f>
        <v/>
      </c>
    </row>
    <row r="54" spans="1:13" ht="23.4" customHeight="1" x14ac:dyDescent="0.3">
      <c r="A54" s="114" t="s">
        <v>133</v>
      </c>
      <c r="B54" s="115"/>
      <c r="C54" s="115"/>
      <c r="D54" s="115"/>
      <c r="E54" s="116"/>
      <c r="F54" s="26"/>
      <c r="G54" s="26"/>
      <c r="H54" s="26"/>
      <c r="I54" s="26"/>
      <c r="J54" s="26"/>
      <c r="K54" s="26"/>
      <c r="L54" s="26"/>
      <c r="M54" s="26"/>
    </row>
    <row r="55" spans="1:13" ht="87" customHeight="1" x14ac:dyDescent="0.3">
      <c r="A55" s="12" t="s">
        <v>160</v>
      </c>
      <c r="B55" s="48" t="s">
        <v>117</v>
      </c>
      <c r="C55" s="48" t="s">
        <v>123</v>
      </c>
      <c r="D55" s="49" t="s">
        <v>104</v>
      </c>
      <c r="E55" s="49">
        <v>3</v>
      </c>
      <c r="F55" s="49" t="s">
        <v>124</v>
      </c>
      <c r="G55" s="14" t="str">
        <f>IF('13. poz.Anti-Rituximab'!G28="","",'13. poz.Anti-Rituximab'!G28)</f>
        <v/>
      </c>
      <c r="H55" s="14" t="str">
        <f>IF('13. poz.Anti-Rituximab'!H28="","",'13. poz.Anti-Rituximab'!H28)</f>
        <v/>
      </c>
      <c r="I55" s="33" t="str">
        <f>IF('13. poz.Anti-Rituximab'!I28="","",'13. poz.Anti-Rituximab'!I28)</f>
        <v/>
      </c>
      <c r="J55" s="14" t="str">
        <f>IF('13. poz.Anti-Rituximab'!J28="","",'13. poz.Anti-Rituximab'!J28)</f>
        <v/>
      </c>
      <c r="K55" s="15" t="str">
        <f>IF('13. poz.Anti-Rituximab'!K28="","",'13. poz.Anti-Rituximab'!K28)</f>
        <v/>
      </c>
      <c r="L55" s="15" t="str">
        <f>IFERROR($K55*$G55,"")</f>
        <v/>
      </c>
      <c r="M55" s="16" t="str">
        <f>IF('13. poz.Anti-Rituximab'!M28="","",'13. poz.Anti-Rituximab'!M28)</f>
        <v/>
      </c>
    </row>
    <row r="56" spans="1:13" ht="23.4" customHeight="1" x14ac:dyDescent="0.3">
      <c r="A56" s="114" t="s">
        <v>134</v>
      </c>
      <c r="B56" s="115"/>
      <c r="C56" s="115"/>
      <c r="D56" s="115"/>
      <c r="E56" s="116"/>
      <c r="F56" s="26"/>
      <c r="G56" s="26"/>
      <c r="H56" s="26"/>
      <c r="I56" s="26"/>
      <c r="J56" s="26"/>
      <c r="K56" s="26"/>
      <c r="L56" s="26"/>
      <c r="M56" s="26"/>
    </row>
    <row r="57" spans="1:13" ht="41.25" customHeight="1" x14ac:dyDescent="0.3">
      <c r="A57" s="12" t="s">
        <v>161</v>
      </c>
      <c r="B57" s="48" t="s">
        <v>119</v>
      </c>
      <c r="C57" s="48" t="s">
        <v>125</v>
      </c>
      <c r="D57" s="49" t="s">
        <v>17</v>
      </c>
      <c r="E57" s="49">
        <v>20</v>
      </c>
      <c r="F57" s="49" t="s">
        <v>96</v>
      </c>
      <c r="G57" s="14" t="str">
        <f>IF('14. poz.Complement Cups'!G28="","",'14. poz.Complement Cups'!G28)</f>
        <v/>
      </c>
      <c r="H57" s="14" t="str">
        <f>IF('14. poz.Complement Cups'!H28="","",'14. poz.Complement Cups'!H28)</f>
        <v/>
      </c>
      <c r="I57" s="33" t="str">
        <f>IF('14. poz.Complement Cups'!I28="","",'14. poz.Complement Cups'!I28)</f>
        <v/>
      </c>
      <c r="J57" s="14" t="str">
        <f>IF('14. poz.Complement Cups'!J28="","",'14. poz.Complement Cups'!J28)</f>
        <v/>
      </c>
      <c r="K57" s="15" t="str">
        <f>IF('14. poz.Complement Cups'!K28="","",'14. poz.Complement Cups'!K28)</f>
        <v/>
      </c>
      <c r="L57" s="15" t="str">
        <f>IFERROR($K57*$G57,"")</f>
        <v/>
      </c>
      <c r="M57" s="16" t="str">
        <f>IF('14. poz.Complement Cups'!M28="","",'14. poz.Complement Cups'!M28)</f>
        <v/>
      </c>
    </row>
    <row r="58" spans="1:13" ht="23.4" customHeight="1" x14ac:dyDescent="0.3">
      <c r="A58" s="114" t="s">
        <v>135</v>
      </c>
      <c r="B58" s="115"/>
      <c r="C58" s="115"/>
      <c r="D58" s="115"/>
      <c r="E58" s="116"/>
      <c r="F58" s="26"/>
      <c r="G58" s="26"/>
      <c r="H58" s="26"/>
      <c r="I58" s="26"/>
      <c r="J58" s="26"/>
      <c r="K58" s="26"/>
      <c r="L58" s="26"/>
      <c r="M58" s="26"/>
    </row>
    <row r="59" spans="1:13" ht="57" customHeight="1" x14ac:dyDescent="0.3">
      <c r="A59" s="12" t="s">
        <v>162</v>
      </c>
      <c r="B59" s="48" t="s">
        <v>118</v>
      </c>
      <c r="C59" s="48" t="s">
        <v>126</v>
      </c>
      <c r="D59" s="49" t="s">
        <v>17</v>
      </c>
      <c r="E59" s="49">
        <v>8</v>
      </c>
      <c r="F59" s="49" t="s">
        <v>127</v>
      </c>
      <c r="G59" s="14" t="str">
        <f>IF('15. poz.Testēšanas mikroplates'!G28="","",'15. poz.Testēšanas mikroplates'!G28)</f>
        <v/>
      </c>
      <c r="H59" s="14" t="str">
        <f>IF('15. poz.Testēšanas mikroplates'!H28="","",'15. poz.Testēšanas mikroplates'!H28)</f>
        <v/>
      </c>
      <c r="I59" s="33" t="str">
        <f>IF('15. poz.Testēšanas mikroplates'!I28="","",'15. poz.Testēšanas mikroplates'!I28)</f>
        <v/>
      </c>
      <c r="J59" s="14" t="str">
        <f>IF('15. poz.Testēšanas mikroplates'!J28="","",'15. poz.Testēšanas mikroplates'!J28)</f>
        <v/>
      </c>
      <c r="K59" s="15" t="str">
        <f>IF('15. poz.Testēšanas mikroplates'!K28="","",'15. poz.Testēšanas mikroplates'!K28)</f>
        <v/>
      </c>
      <c r="L59" s="15" t="str">
        <f>IFERROR($K59*$G59,"")</f>
        <v/>
      </c>
      <c r="M59" s="16" t="str">
        <f>IF('15. poz.Testēšanas mikroplates'!M28="","",'15. poz.Testēšanas mikroplates'!M28)</f>
        <v/>
      </c>
    </row>
    <row r="60" spans="1:13" ht="23.4" customHeight="1" x14ac:dyDescent="0.3">
      <c r="A60" s="114" t="s">
        <v>167</v>
      </c>
      <c r="B60" s="115"/>
      <c r="C60" s="115"/>
      <c r="D60" s="115"/>
      <c r="E60" s="116"/>
      <c r="F60" s="26"/>
      <c r="G60" s="26"/>
      <c r="H60" s="26"/>
      <c r="I60" s="26"/>
      <c r="J60" s="26"/>
      <c r="K60" s="26"/>
      <c r="L60" s="26"/>
      <c r="M60" s="26"/>
    </row>
    <row r="61" spans="1:13" ht="90.75" customHeight="1" x14ac:dyDescent="0.3">
      <c r="A61" s="12" t="s">
        <v>163</v>
      </c>
      <c r="B61" s="48" t="s">
        <v>122</v>
      </c>
      <c r="C61" s="48" t="s">
        <v>130</v>
      </c>
      <c r="D61" s="49" t="s">
        <v>17</v>
      </c>
      <c r="E61" s="49">
        <v>1</v>
      </c>
      <c r="F61" s="49" t="s">
        <v>132</v>
      </c>
      <c r="G61" s="14" t="str">
        <f>IF('16.poz.Magn. statīvs stripiem'!G28="","",'16.poz.Magn. statīvs stripiem'!G28)</f>
        <v/>
      </c>
      <c r="H61" s="14" t="str">
        <f>IF('16.poz.Magn. statīvs stripiem'!H28="","",'16.poz.Magn. statīvs stripiem'!H28)</f>
        <v/>
      </c>
      <c r="I61" s="33" t="str">
        <f>IF('16.poz.Magn. statīvs stripiem'!I28="","",'16.poz.Magn. statīvs stripiem'!I28)</f>
        <v/>
      </c>
      <c r="J61" s="14" t="str">
        <f>IF('16.poz.Magn. statīvs stripiem'!J28="","",'16.poz.Magn. statīvs stripiem'!J28)</f>
        <v/>
      </c>
      <c r="K61" s="15" t="str">
        <f>IF('16.poz.Magn. statīvs stripiem'!K28="","",'16.poz.Magn. statīvs stripiem'!K28)</f>
        <v/>
      </c>
      <c r="L61" s="15" t="str">
        <f>IFERROR($K61*$G61,"")</f>
        <v/>
      </c>
      <c r="M61" s="16" t="str">
        <f>IF('16.poz.Magn. statīvs stripiem'!M28="","",'16.poz.Magn. statīvs stripiem'!M28)</f>
        <v/>
      </c>
    </row>
    <row r="62" spans="1:13" ht="23.4" customHeight="1" x14ac:dyDescent="0.3">
      <c r="A62" s="114" t="s">
        <v>136</v>
      </c>
      <c r="B62" s="115"/>
      <c r="C62" s="115"/>
      <c r="D62" s="115"/>
      <c r="E62" s="116"/>
      <c r="F62" s="26"/>
      <c r="G62" s="26"/>
      <c r="H62" s="26"/>
      <c r="I62" s="26"/>
      <c r="J62" s="26"/>
      <c r="K62" s="26"/>
      <c r="L62" s="26"/>
      <c r="M62" s="26"/>
    </row>
    <row r="63" spans="1:13" ht="35.25" customHeight="1" x14ac:dyDescent="0.3">
      <c r="A63" s="12" t="s">
        <v>164</v>
      </c>
      <c r="B63" s="48" t="s">
        <v>121</v>
      </c>
      <c r="C63" s="48" t="s">
        <v>131</v>
      </c>
      <c r="D63" s="49" t="s">
        <v>17</v>
      </c>
      <c r="E63" s="49">
        <v>1</v>
      </c>
      <c r="F63" s="49" t="s">
        <v>132</v>
      </c>
      <c r="G63" s="14" t="str">
        <f>IF('17.poz.Magnētiskais statīvs'!G28="","",'17.poz.Magnētiskais statīvs'!G28)</f>
        <v/>
      </c>
      <c r="H63" s="14" t="str">
        <f>IF('17.poz.Magnētiskais statīvs'!H28="","",'17.poz.Magnētiskais statīvs'!H28)</f>
        <v/>
      </c>
      <c r="I63" s="33" t="str">
        <f>IF('17.poz.Magnētiskais statīvs'!I28="","",'17.poz.Magnētiskais statīvs'!I28)</f>
        <v/>
      </c>
      <c r="J63" s="14" t="str">
        <f>IF('17.poz.Magnētiskais statīvs'!J28="","",'17.poz.Magnētiskais statīvs'!J28)</f>
        <v/>
      </c>
      <c r="K63" s="15" t="str">
        <f>IF('17.poz.Magnētiskais statīvs'!K28="","",'17.poz.Magnētiskais statīvs'!K28)</f>
        <v/>
      </c>
      <c r="L63" s="15" t="str">
        <f>IFERROR($K63*$G63,"")</f>
        <v/>
      </c>
      <c r="M63" s="16" t="str">
        <f>IF('17.poz.Magnētiskais statīvs'!M28="","",'17.poz.Magnētiskais statīvs'!M28)</f>
        <v/>
      </c>
    </row>
    <row r="64" spans="1:13" ht="15.6" x14ac:dyDescent="0.3">
      <c r="A64" s="17"/>
      <c r="B64" s="17"/>
      <c r="C64" s="17"/>
      <c r="D64" s="18"/>
      <c r="E64" s="19"/>
      <c r="F64" s="19"/>
      <c r="G64" s="20"/>
      <c r="H64" s="20"/>
      <c r="I64" s="20"/>
      <c r="J64" s="20"/>
      <c r="K64" s="21" t="s">
        <v>191</v>
      </c>
      <c r="L64" s="21"/>
      <c r="M64" s="46">
        <f>SUM(L28:L63)</f>
        <v>0</v>
      </c>
    </row>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row r="1001" ht="15.75" customHeight="1" x14ac:dyDescent="0.3"/>
    <row r="1002" ht="15.75" customHeight="1" x14ac:dyDescent="0.3"/>
    <row r="1003" ht="15.75" customHeight="1" x14ac:dyDescent="0.3"/>
    <row r="1004" ht="15.75" customHeight="1" x14ac:dyDescent="0.3"/>
    <row r="1005" ht="15.75" customHeight="1" x14ac:dyDescent="0.3"/>
    <row r="1006" ht="15.75" customHeight="1" x14ac:dyDescent="0.3"/>
    <row r="1007" ht="15.75" customHeight="1" x14ac:dyDescent="0.3"/>
    <row r="1008" ht="15.75" customHeight="1" x14ac:dyDescent="0.3"/>
    <row r="1009" ht="15.75" customHeight="1" x14ac:dyDescent="0.3"/>
    <row r="1010" ht="15.75" customHeight="1" x14ac:dyDescent="0.3"/>
    <row r="1011" ht="15.75" customHeight="1" x14ac:dyDescent="0.3"/>
    <row r="1012" ht="15.75" customHeight="1" x14ac:dyDescent="0.3"/>
    <row r="1013" ht="15.75" customHeight="1" x14ac:dyDescent="0.3"/>
    <row r="1014" ht="15.75" customHeight="1" x14ac:dyDescent="0.3"/>
    <row r="1015" ht="15.75" customHeight="1" x14ac:dyDescent="0.3"/>
    <row r="1016" ht="15.75" customHeight="1" x14ac:dyDescent="0.3"/>
    <row r="1017" ht="15.75" customHeight="1" x14ac:dyDescent="0.3"/>
    <row r="1018" ht="15.75" customHeight="1" x14ac:dyDescent="0.3"/>
    <row r="1019" ht="15.75" customHeight="1" x14ac:dyDescent="0.3"/>
    <row r="1020" ht="15.75" customHeight="1" x14ac:dyDescent="0.3"/>
    <row r="1021" ht="15.75" customHeight="1" x14ac:dyDescent="0.3"/>
    <row r="1022" ht="15.75" customHeight="1" x14ac:dyDescent="0.3"/>
    <row r="1023" ht="15.75" customHeight="1" x14ac:dyDescent="0.3"/>
    <row r="1024" ht="15.75" customHeight="1" x14ac:dyDescent="0.3"/>
    <row r="1025" ht="15.75" customHeight="1" x14ac:dyDescent="0.3"/>
    <row r="1026" ht="15.75" customHeight="1" x14ac:dyDescent="0.3"/>
    <row r="1027" ht="15.75" customHeight="1" x14ac:dyDescent="0.3"/>
    <row r="1028" ht="15.75" customHeight="1" x14ac:dyDescent="0.3"/>
    <row r="1029" ht="15.75" customHeight="1" x14ac:dyDescent="0.3"/>
  </sheetData>
  <mergeCells count="36">
    <mergeCell ref="K1:M1"/>
    <mergeCell ref="A2:K2"/>
    <mergeCell ref="A4:K4"/>
    <mergeCell ref="B9:J9"/>
    <mergeCell ref="B10:J10"/>
    <mergeCell ref="B3:K3"/>
    <mergeCell ref="B7:C7"/>
    <mergeCell ref="A27:E27"/>
    <mergeCell ref="A29:E29"/>
    <mergeCell ref="A31:E31"/>
    <mergeCell ref="A35:E35"/>
    <mergeCell ref="A39:E39"/>
    <mergeCell ref="A58:E58"/>
    <mergeCell ref="A56:E56"/>
    <mergeCell ref="A60:E60"/>
    <mergeCell ref="A62:E62"/>
    <mergeCell ref="A41:E41"/>
    <mergeCell ref="A43:E43"/>
    <mergeCell ref="A46:E46"/>
    <mergeCell ref="A48:E48"/>
    <mergeCell ref="A50:E50"/>
    <mergeCell ref="A54:E54"/>
    <mergeCell ref="B11:J11"/>
    <mergeCell ref="B14:J14"/>
    <mergeCell ref="B15:J15"/>
    <mergeCell ref="B16:J16"/>
    <mergeCell ref="B17:J17"/>
    <mergeCell ref="B12:J12"/>
    <mergeCell ref="B13:J13"/>
    <mergeCell ref="B23:J23"/>
    <mergeCell ref="B24:J24"/>
    <mergeCell ref="B18:J18"/>
    <mergeCell ref="B19:J19"/>
    <mergeCell ref="B20:J20"/>
    <mergeCell ref="B21:J21"/>
    <mergeCell ref="B22:J22"/>
  </mergeCells>
  <phoneticPr fontId="33" type="noConversion"/>
  <pageMargins left="0.7" right="0.7" top="0.75" bottom="0.75" header="0" footer="0"/>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253F04-7AE2-42B5-A1CF-F7D329E05D6A}">
  <dimension ref="A1:M28"/>
  <sheetViews>
    <sheetView zoomScale="70" zoomScaleNormal="70" workbookViewId="0">
      <selection activeCell="B7" sqref="B7:C7"/>
    </sheetView>
  </sheetViews>
  <sheetFormatPr defaultColWidth="25.6640625" defaultRowHeight="14.4" x14ac:dyDescent="0.3"/>
  <sheetData>
    <row r="1" spans="1:13" ht="15.6" x14ac:dyDescent="0.3">
      <c r="A1" s="73" t="s">
        <v>196</v>
      </c>
      <c r="K1" s="139"/>
      <c r="L1" s="139"/>
      <c r="M1" s="139"/>
    </row>
    <row r="2" spans="1:13" ht="20.399999999999999" x14ac:dyDescent="0.35">
      <c r="A2" s="147" t="s">
        <v>53</v>
      </c>
      <c r="B2" s="147"/>
      <c r="C2" s="147"/>
      <c r="D2" s="147"/>
      <c r="E2" s="147"/>
      <c r="F2" s="147"/>
      <c r="G2" s="147"/>
      <c r="H2" s="147"/>
      <c r="I2" s="147"/>
      <c r="J2" s="147"/>
      <c r="K2" s="147"/>
      <c r="L2" s="2"/>
    </row>
    <row r="3" spans="1:13" ht="20.399999999999999" x14ac:dyDescent="0.35">
      <c r="A3" s="72"/>
      <c r="B3" s="147" t="s">
        <v>189</v>
      </c>
      <c r="C3" s="147"/>
      <c r="D3" s="147"/>
      <c r="E3" s="147"/>
      <c r="F3" s="147"/>
      <c r="G3" s="147"/>
      <c r="H3" s="147"/>
      <c r="I3" s="147"/>
      <c r="J3" s="147"/>
      <c r="K3" s="147"/>
      <c r="L3" s="2"/>
    </row>
    <row r="4" spans="1:13" ht="16.2" x14ac:dyDescent="0.3">
      <c r="A4" s="148" t="s">
        <v>52</v>
      </c>
      <c r="B4" s="148"/>
      <c r="C4" s="148"/>
      <c r="D4" s="148"/>
      <c r="E4" s="148"/>
      <c r="F4" s="148"/>
      <c r="G4" s="148"/>
      <c r="H4" s="148"/>
      <c r="I4" s="148"/>
      <c r="J4" s="148"/>
      <c r="K4" s="148"/>
      <c r="L4" s="3"/>
    </row>
    <row r="5" spans="1:13" ht="16.2" x14ac:dyDescent="0.3">
      <c r="A5" s="31"/>
      <c r="B5" s="31"/>
      <c r="C5" s="31"/>
      <c r="D5" s="31"/>
      <c r="E5" s="31"/>
      <c r="F5" s="31"/>
      <c r="G5" s="31"/>
      <c r="H5" s="31"/>
      <c r="I5" s="31"/>
      <c r="J5" s="31"/>
      <c r="K5" s="31"/>
      <c r="L5" s="3"/>
    </row>
    <row r="6" spans="1:13" ht="18" x14ac:dyDescent="0.35">
      <c r="A6" s="32"/>
      <c r="B6" s="40"/>
      <c r="C6" s="40"/>
      <c r="D6" s="40" t="s">
        <v>218</v>
      </c>
      <c r="E6" s="32"/>
      <c r="F6" s="32"/>
      <c r="G6" s="32"/>
      <c r="H6" s="32"/>
      <c r="I6" s="32"/>
      <c r="J6" s="32"/>
      <c r="K6" s="32"/>
      <c r="L6" s="32"/>
    </row>
    <row r="7" spans="1:13" ht="18" x14ac:dyDescent="0.35">
      <c r="A7" s="32"/>
      <c r="B7" s="174" t="s">
        <v>303</v>
      </c>
      <c r="C7" s="174"/>
      <c r="D7" s="40"/>
      <c r="E7" s="32"/>
      <c r="F7" s="32"/>
      <c r="G7" s="32"/>
      <c r="H7" s="32"/>
      <c r="I7" s="32"/>
      <c r="J7" s="32"/>
      <c r="K7" s="32"/>
      <c r="L7" s="32"/>
    </row>
    <row r="8" spans="1:13" ht="15.6" x14ac:dyDescent="0.3">
      <c r="A8" s="34" t="s">
        <v>23</v>
      </c>
      <c r="B8" s="3"/>
      <c r="C8" s="3"/>
      <c r="D8" s="4"/>
      <c r="E8" s="5"/>
      <c r="F8" s="3"/>
      <c r="G8" s="3"/>
      <c r="H8" s="3"/>
      <c r="I8" s="3"/>
      <c r="J8" s="3"/>
      <c r="K8" s="3"/>
      <c r="L8" s="3"/>
      <c r="M8" s="35"/>
    </row>
    <row r="9" spans="1:13" ht="24.9" customHeight="1" x14ac:dyDescent="0.3">
      <c r="A9" s="36" t="s">
        <v>27</v>
      </c>
      <c r="B9" s="169" t="s">
        <v>41</v>
      </c>
      <c r="C9" s="170"/>
      <c r="D9" s="170"/>
      <c r="E9" s="170"/>
      <c r="F9" s="170"/>
      <c r="G9" s="170"/>
      <c r="H9" s="170"/>
      <c r="I9" s="170"/>
      <c r="J9" s="171"/>
      <c r="K9" s="64"/>
      <c r="L9" s="3"/>
      <c r="M9" s="35"/>
    </row>
    <row r="10" spans="1:13" ht="24.9" customHeight="1" x14ac:dyDescent="0.35">
      <c r="A10" s="37"/>
      <c r="B10" s="124" t="s">
        <v>45</v>
      </c>
      <c r="C10" s="172"/>
      <c r="D10" s="172"/>
      <c r="E10" s="172"/>
      <c r="F10" s="172"/>
      <c r="G10" s="172"/>
      <c r="H10" s="172"/>
      <c r="I10" s="172"/>
      <c r="J10" s="173"/>
      <c r="K10" s="62"/>
      <c r="L10" s="3"/>
      <c r="M10" s="35"/>
    </row>
    <row r="11" spans="1:13" ht="24.9" customHeight="1" x14ac:dyDescent="0.3">
      <c r="A11" s="37" t="s">
        <v>28</v>
      </c>
      <c r="B11" s="140" t="s">
        <v>175</v>
      </c>
      <c r="C11" s="141"/>
      <c r="D11" s="141"/>
      <c r="E11" s="141"/>
      <c r="F11" s="141"/>
      <c r="G11" s="141"/>
      <c r="H11" s="141"/>
      <c r="I11" s="141"/>
      <c r="J11" s="142"/>
      <c r="K11" s="64"/>
      <c r="L11" s="3"/>
      <c r="M11" s="35"/>
    </row>
    <row r="12" spans="1:13" ht="24.9" customHeight="1" x14ac:dyDescent="0.3">
      <c r="A12" s="37" t="s">
        <v>29</v>
      </c>
      <c r="B12" s="166" t="s">
        <v>177</v>
      </c>
      <c r="C12" s="167"/>
      <c r="D12" s="167"/>
      <c r="E12" s="167"/>
      <c r="F12" s="167"/>
      <c r="G12" s="167"/>
      <c r="H12" s="167"/>
      <c r="I12" s="167"/>
      <c r="J12" s="168"/>
      <c r="K12" s="64"/>
      <c r="L12" s="35"/>
      <c r="M12" s="35"/>
    </row>
    <row r="13" spans="1:13" ht="24.9" customHeight="1" x14ac:dyDescent="0.3">
      <c r="A13" s="37" t="s">
        <v>30</v>
      </c>
      <c r="B13" s="140" t="s">
        <v>178</v>
      </c>
      <c r="C13" s="141"/>
      <c r="D13" s="141"/>
      <c r="E13" s="141"/>
      <c r="F13" s="141"/>
      <c r="G13" s="141"/>
      <c r="H13" s="141"/>
      <c r="I13" s="141"/>
      <c r="J13" s="142"/>
      <c r="K13" s="64"/>
      <c r="L13" s="35"/>
      <c r="M13" s="35"/>
    </row>
    <row r="14" spans="1:13" ht="24.9" customHeight="1" x14ac:dyDescent="0.3">
      <c r="A14" s="37" t="s">
        <v>31</v>
      </c>
      <c r="B14" s="161" t="s">
        <v>51</v>
      </c>
      <c r="C14" s="162"/>
      <c r="D14" s="162"/>
      <c r="E14" s="162"/>
      <c r="F14" s="162"/>
      <c r="G14" s="162"/>
      <c r="H14" s="162"/>
      <c r="I14" s="162"/>
      <c r="J14" s="163"/>
      <c r="K14" s="63"/>
      <c r="L14" s="38"/>
      <c r="M14" s="35"/>
    </row>
    <row r="15" spans="1:13" ht="24.9" customHeight="1" x14ac:dyDescent="0.3">
      <c r="A15" s="37" t="s">
        <v>33</v>
      </c>
      <c r="B15" s="130" t="s">
        <v>192</v>
      </c>
      <c r="C15" s="131"/>
      <c r="D15" s="131"/>
      <c r="E15" s="131"/>
      <c r="F15" s="131"/>
      <c r="G15" s="131"/>
      <c r="H15" s="131"/>
      <c r="I15" s="131"/>
      <c r="J15" s="132"/>
      <c r="K15" s="64"/>
      <c r="L15" s="38"/>
      <c r="M15" s="35"/>
    </row>
    <row r="16" spans="1:13" ht="24.9" customHeight="1" x14ac:dyDescent="0.3">
      <c r="A16" s="37" t="s">
        <v>34</v>
      </c>
      <c r="B16" s="130" t="s">
        <v>49</v>
      </c>
      <c r="C16" s="131"/>
      <c r="D16" s="131"/>
      <c r="E16" s="131"/>
      <c r="F16" s="131"/>
      <c r="G16" s="131"/>
      <c r="H16" s="131"/>
      <c r="I16" s="131"/>
      <c r="J16" s="132"/>
      <c r="K16" s="67"/>
      <c r="L16" s="38"/>
      <c r="M16" s="35"/>
    </row>
    <row r="17" spans="1:13" ht="24.9" customHeight="1" x14ac:dyDescent="0.3">
      <c r="A17" s="37" t="s">
        <v>36</v>
      </c>
      <c r="B17" s="143" t="s">
        <v>50</v>
      </c>
      <c r="C17" s="164"/>
      <c r="D17" s="164"/>
      <c r="E17" s="164"/>
      <c r="F17" s="164"/>
      <c r="G17" s="164"/>
      <c r="H17" s="164"/>
      <c r="I17" s="164"/>
      <c r="J17" s="165"/>
      <c r="K17" s="68"/>
      <c r="L17" s="38"/>
      <c r="M17" s="35"/>
    </row>
    <row r="18" spans="1:13" ht="24.9" customHeight="1" x14ac:dyDescent="0.3">
      <c r="A18" s="37" t="s">
        <v>37</v>
      </c>
      <c r="B18" s="161" t="s">
        <v>32</v>
      </c>
      <c r="C18" s="162"/>
      <c r="D18" s="162"/>
      <c r="E18" s="162"/>
      <c r="F18" s="162"/>
      <c r="G18" s="162"/>
      <c r="H18" s="162"/>
      <c r="I18" s="162"/>
      <c r="J18" s="163"/>
      <c r="K18" s="69"/>
      <c r="L18" s="38"/>
      <c r="M18" s="35"/>
    </row>
    <row r="19" spans="1:13" ht="24.9" customHeight="1" x14ac:dyDescent="0.3">
      <c r="A19" s="37" t="s">
        <v>39</v>
      </c>
      <c r="B19" s="120" t="s">
        <v>182</v>
      </c>
      <c r="C19" s="121"/>
      <c r="D19" s="121"/>
      <c r="E19" s="121"/>
      <c r="F19" s="121"/>
      <c r="G19" s="121"/>
      <c r="H19" s="121"/>
      <c r="I19" s="121"/>
      <c r="J19" s="122"/>
      <c r="K19" s="64"/>
      <c r="L19" s="38"/>
      <c r="M19" s="35"/>
    </row>
    <row r="20" spans="1:13" ht="24.9" customHeight="1" x14ac:dyDescent="0.3">
      <c r="A20" s="37" t="s">
        <v>40</v>
      </c>
      <c r="B20" s="161" t="s">
        <v>35</v>
      </c>
      <c r="C20" s="162"/>
      <c r="D20" s="162"/>
      <c r="E20" s="162"/>
      <c r="F20" s="162"/>
      <c r="G20" s="162"/>
      <c r="H20" s="162"/>
      <c r="I20" s="162"/>
      <c r="J20" s="163"/>
      <c r="K20" s="66"/>
      <c r="L20" s="38"/>
      <c r="M20" s="35"/>
    </row>
    <row r="21" spans="1:13" ht="24.9" customHeight="1" x14ac:dyDescent="0.3">
      <c r="A21" s="37" t="s">
        <v>42</v>
      </c>
      <c r="B21" s="120" t="s">
        <v>24</v>
      </c>
      <c r="C21" s="121"/>
      <c r="D21" s="121"/>
      <c r="E21" s="121"/>
      <c r="F21" s="121"/>
      <c r="G21" s="121"/>
      <c r="H21" s="121"/>
      <c r="I21" s="121"/>
      <c r="J21" s="122"/>
      <c r="K21" s="64"/>
      <c r="L21" s="38"/>
      <c r="M21" s="35"/>
    </row>
    <row r="22" spans="1:13" ht="24.9" customHeight="1" x14ac:dyDescent="0.3">
      <c r="A22" s="37" t="s">
        <v>43</v>
      </c>
      <c r="B22" s="158" t="s">
        <v>38</v>
      </c>
      <c r="C22" s="159"/>
      <c r="D22" s="159"/>
      <c r="E22" s="159"/>
      <c r="F22" s="159"/>
      <c r="G22" s="159"/>
      <c r="H22" s="159"/>
      <c r="I22" s="159"/>
      <c r="J22" s="160"/>
      <c r="K22" s="64"/>
      <c r="L22" s="38"/>
      <c r="M22" s="35"/>
    </row>
    <row r="23" spans="1:13" ht="24.9" customHeight="1" x14ac:dyDescent="0.3">
      <c r="A23" s="37" t="s">
        <v>44</v>
      </c>
      <c r="B23" s="158" t="s">
        <v>25</v>
      </c>
      <c r="C23" s="159"/>
      <c r="D23" s="159"/>
      <c r="E23" s="159"/>
      <c r="F23" s="159"/>
      <c r="G23" s="159"/>
      <c r="H23" s="159"/>
      <c r="I23" s="159"/>
      <c r="J23" s="160"/>
      <c r="K23" s="70"/>
      <c r="L23" s="3"/>
      <c r="M23" s="35"/>
    </row>
    <row r="24" spans="1:13" ht="24.9" customHeight="1" x14ac:dyDescent="0.3">
      <c r="A24" s="37" t="s">
        <v>176</v>
      </c>
      <c r="B24" s="158" t="s">
        <v>26</v>
      </c>
      <c r="C24" s="159"/>
      <c r="D24" s="159"/>
      <c r="E24" s="159"/>
      <c r="F24" s="159"/>
      <c r="G24" s="159"/>
      <c r="H24" s="159"/>
      <c r="I24" s="159"/>
      <c r="J24" s="160"/>
      <c r="K24" s="70"/>
      <c r="L24" s="3"/>
      <c r="M24" s="35"/>
    </row>
    <row r="25" spans="1:13" ht="26.4" x14ac:dyDescent="0.3">
      <c r="A25" s="6" t="s">
        <v>0</v>
      </c>
      <c r="B25" s="7" t="s">
        <v>1</v>
      </c>
      <c r="C25" s="7" t="s">
        <v>67</v>
      </c>
      <c r="D25" s="8" t="s">
        <v>2</v>
      </c>
      <c r="E25" s="8" t="s">
        <v>48</v>
      </c>
      <c r="F25" s="8" t="s">
        <v>3</v>
      </c>
      <c r="G25" s="8" t="s">
        <v>4</v>
      </c>
      <c r="H25" s="8" t="s">
        <v>5</v>
      </c>
      <c r="I25" s="8" t="s">
        <v>6</v>
      </c>
      <c r="J25" s="8" t="s">
        <v>7</v>
      </c>
      <c r="K25" s="8" t="s">
        <v>8</v>
      </c>
      <c r="L25" s="8" t="s">
        <v>9</v>
      </c>
      <c r="M25" s="8" t="s">
        <v>10</v>
      </c>
    </row>
    <row r="26" spans="1:13" x14ac:dyDescent="0.3">
      <c r="A26" s="9">
        <v>1</v>
      </c>
      <c r="B26" s="10">
        <v>2</v>
      </c>
      <c r="C26" s="10">
        <v>3</v>
      </c>
      <c r="D26" s="7">
        <v>4</v>
      </c>
      <c r="E26" s="8">
        <v>5</v>
      </c>
      <c r="F26" s="11">
        <v>6</v>
      </c>
      <c r="G26" s="11">
        <v>7</v>
      </c>
      <c r="H26" s="11">
        <v>8</v>
      </c>
      <c r="I26" s="11">
        <v>9</v>
      </c>
      <c r="J26" s="11">
        <v>10</v>
      </c>
      <c r="K26" s="11">
        <v>11</v>
      </c>
      <c r="L26" s="11" t="s">
        <v>11</v>
      </c>
      <c r="M26" s="11">
        <v>13</v>
      </c>
    </row>
    <row r="27" spans="1:13" ht="15.6" x14ac:dyDescent="0.3">
      <c r="A27" s="114" t="s">
        <v>276</v>
      </c>
      <c r="B27" s="115"/>
      <c r="C27" s="115"/>
      <c r="D27" s="115"/>
      <c r="E27" s="116"/>
      <c r="F27" s="26"/>
      <c r="G27" s="26"/>
      <c r="H27" s="26"/>
      <c r="I27" s="26"/>
      <c r="J27" s="26"/>
      <c r="K27" s="26"/>
      <c r="L27" s="26"/>
      <c r="M27" s="26"/>
    </row>
    <row r="28" spans="1:13" ht="87" customHeight="1" x14ac:dyDescent="0.3">
      <c r="A28" s="12" t="s">
        <v>72</v>
      </c>
      <c r="B28" s="48" t="s">
        <v>70</v>
      </c>
      <c r="C28" s="48" t="s">
        <v>116</v>
      </c>
      <c r="D28" s="49" t="s">
        <v>97</v>
      </c>
      <c r="E28" s="49">
        <v>4</v>
      </c>
      <c r="F28" s="49" t="s">
        <v>93</v>
      </c>
      <c r="G28" s="14"/>
      <c r="H28" s="44"/>
      <c r="I28" s="45"/>
      <c r="J28" s="14"/>
      <c r="K28" s="15"/>
      <c r="L28" s="15">
        <f>K28*G28</f>
        <v>0</v>
      </c>
      <c r="M28" s="16"/>
    </row>
  </sheetData>
  <mergeCells count="22">
    <mergeCell ref="B15:J15"/>
    <mergeCell ref="K1:M1"/>
    <mergeCell ref="A2:K2"/>
    <mergeCell ref="B3:K3"/>
    <mergeCell ref="A4:K4"/>
    <mergeCell ref="B7:C7"/>
    <mergeCell ref="B9:J9"/>
    <mergeCell ref="B10:J10"/>
    <mergeCell ref="B11:J11"/>
    <mergeCell ref="B12:J12"/>
    <mergeCell ref="B13:J13"/>
    <mergeCell ref="B14:J14"/>
    <mergeCell ref="B22:J22"/>
    <mergeCell ref="B23:J23"/>
    <mergeCell ref="B24:J24"/>
    <mergeCell ref="A27:E27"/>
    <mergeCell ref="B16:J16"/>
    <mergeCell ref="B17:J17"/>
    <mergeCell ref="B18:J18"/>
    <mergeCell ref="B19:J19"/>
    <mergeCell ref="B20:J20"/>
    <mergeCell ref="B21:J21"/>
  </mergeCells>
  <hyperlinks>
    <hyperlink ref="A1" location="'SATURS'!A1" tooltip="SATURS" display="← Atpakaļ uz indeksu" xr:uid="{5CA80970-DE5C-4B7D-96BE-ECD49DABDDCC}"/>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81A7E2-9673-48ED-92E5-3306F7BDA57C}">
  <dimension ref="A1:M993"/>
  <sheetViews>
    <sheetView zoomScale="85" zoomScaleNormal="85" workbookViewId="0">
      <selection activeCell="B7" sqref="B7:C7"/>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A1" s="73" t="s">
        <v>196</v>
      </c>
      <c r="K1" s="139"/>
      <c r="L1" s="139"/>
      <c r="M1" s="139"/>
    </row>
    <row r="2" spans="1:13" ht="20.399999999999999" x14ac:dyDescent="0.35">
      <c r="A2" s="147" t="s">
        <v>53</v>
      </c>
      <c r="B2" s="147"/>
      <c r="C2" s="147"/>
      <c r="D2" s="147"/>
      <c r="E2" s="147"/>
      <c r="F2" s="147"/>
      <c r="G2" s="147"/>
      <c r="H2" s="147"/>
      <c r="I2" s="147"/>
      <c r="J2" s="147"/>
      <c r="K2" s="147"/>
      <c r="L2" s="2"/>
    </row>
    <row r="3" spans="1:13" ht="20.399999999999999" x14ac:dyDescent="0.35">
      <c r="A3" s="72"/>
      <c r="B3" s="147" t="s">
        <v>189</v>
      </c>
      <c r="C3" s="147"/>
      <c r="D3" s="147"/>
      <c r="E3" s="147"/>
      <c r="F3" s="147"/>
      <c r="G3" s="147"/>
      <c r="H3" s="147"/>
      <c r="I3" s="147"/>
      <c r="J3" s="147"/>
      <c r="K3" s="147"/>
      <c r="L3" s="2"/>
    </row>
    <row r="4" spans="1:13" ht="16.2" x14ac:dyDescent="0.3">
      <c r="A4" s="148" t="s">
        <v>52</v>
      </c>
      <c r="B4" s="148"/>
      <c r="C4" s="148"/>
      <c r="D4" s="148"/>
      <c r="E4" s="148"/>
      <c r="F4" s="148"/>
      <c r="G4" s="148"/>
      <c r="H4" s="148"/>
      <c r="I4" s="148"/>
      <c r="J4" s="148"/>
      <c r="K4" s="148"/>
      <c r="L4" s="3"/>
    </row>
    <row r="5" spans="1:13" ht="6" customHeight="1" x14ac:dyDescent="0.3">
      <c r="A5" s="31"/>
      <c r="B5" s="31"/>
      <c r="C5" s="31"/>
      <c r="D5" s="31"/>
      <c r="E5" s="31"/>
      <c r="F5" s="31"/>
      <c r="G5" s="31"/>
      <c r="H5" s="31"/>
      <c r="I5" s="31"/>
      <c r="J5" s="31"/>
      <c r="K5" s="31"/>
      <c r="L5" s="3"/>
    </row>
    <row r="6" spans="1:13" ht="18" x14ac:dyDescent="0.35">
      <c r="A6" s="32"/>
      <c r="B6" s="40"/>
      <c r="C6" s="40"/>
      <c r="D6" s="40" t="s">
        <v>219</v>
      </c>
      <c r="E6" s="32"/>
      <c r="F6" s="32"/>
      <c r="G6" s="32"/>
      <c r="H6" s="32"/>
      <c r="I6" s="32"/>
      <c r="J6" s="32"/>
      <c r="K6" s="32"/>
      <c r="L6" s="32"/>
    </row>
    <row r="7" spans="1:13" ht="18" x14ac:dyDescent="0.35">
      <c r="A7" s="32"/>
      <c r="B7" s="174" t="s">
        <v>303</v>
      </c>
      <c r="C7" s="174"/>
      <c r="D7" s="40"/>
      <c r="E7" s="32"/>
      <c r="F7" s="32"/>
      <c r="G7" s="32"/>
      <c r="H7" s="32"/>
      <c r="I7" s="32"/>
      <c r="J7" s="32"/>
      <c r="K7" s="32"/>
      <c r="L7" s="32"/>
    </row>
    <row r="8" spans="1:13" s="35" customFormat="1" ht="15.6" x14ac:dyDescent="0.3">
      <c r="A8" s="34" t="s">
        <v>23</v>
      </c>
      <c r="B8" s="3"/>
      <c r="C8" s="3"/>
      <c r="D8" s="4"/>
      <c r="E8" s="5"/>
      <c r="F8" s="3"/>
      <c r="G8" s="3"/>
      <c r="H8" s="3"/>
      <c r="I8" s="3"/>
      <c r="J8" s="3"/>
      <c r="K8" s="3"/>
      <c r="L8" s="3"/>
    </row>
    <row r="9" spans="1:13" s="35" customFormat="1" ht="33" customHeight="1" x14ac:dyDescent="0.25">
      <c r="A9" s="36" t="s">
        <v>27</v>
      </c>
      <c r="B9" s="169" t="s">
        <v>41</v>
      </c>
      <c r="C9" s="170"/>
      <c r="D9" s="170"/>
      <c r="E9" s="170"/>
      <c r="F9" s="170"/>
      <c r="G9" s="170"/>
      <c r="H9" s="170"/>
      <c r="I9" s="170"/>
      <c r="J9" s="171"/>
      <c r="K9" s="64"/>
      <c r="L9" s="3"/>
    </row>
    <row r="10" spans="1:13" s="35" customFormat="1" ht="16.2" x14ac:dyDescent="0.35">
      <c r="A10" s="37"/>
      <c r="B10" s="124" t="s">
        <v>45</v>
      </c>
      <c r="C10" s="172"/>
      <c r="D10" s="172"/>
      <c r="E10" s="172"/>
      <c r="F10" s="172"/>
      <c r="G10" s="172"/>
      <c r="H10" s="172"/>
      <c r="I10" s="172"/>
      <c r="J10" s="173"/>
      <c r="K10" s="62"/>
      <c r="L10" s="3"/>
    </row>
    <row r="11" spans="1:13" s="35" customFormat="1" ht="29.25" customHeight="1" x14ac:dyDescent="0.25">
      <c r="A11" s="37" t="s">
        <v>28</v>
      </c>
      <c r="B11" s="140" t="s">
        <v>175</v>
      </c>
      <c r="C11" s="141"/>
      <c r="D11" s="141"/>
      <c r="E11" s="141"/>
      <c r="F11" s="141"/>
      <c r="G11" s="141"/>
      <c r="H11" s="141"/>
      <c r="I11" s="141"/>
      <c r="J11" s="142"/>
      <c r="K11" s="64"/>
      <c r="L11" s="3"/>
    </row>
    <row r="12" spans="1:13" s="35" customFormat="1" ht="29.25" customHeight="1" x14ac:dyDescent="0.25">
      <c r="A12" s="37" t="s">
        <v>29</v>
      </c>
      <c r="B12" s="166" t="s">
        <v>177</v>
      </c>
      <c r="C12" s="167"/>
      <c r="D12" s="167"/>
      <c r="E12" s="167"/>
      <c r="F12" s="167"/>
      <c r="G12" s="167"/>
      <c r="H12" s="167"/>
      <c r="I12" s="167"/>
      <c r="J12" s="168"/>
      <c r="K12" s="64"/>
    </row>
    <row r="13" spans="1:13" s="35" customFormat="1" ht="29.25" customHeight="1" x14ac:dyDescent="0.25">
      <c r="A13" s="37" t="s">
        <v>30</v>
      </c>
      <c r="B13" s="140" t="s">
        <v>178</v>
      </c>
      <c r="C13" s="141"/>
      <c r="D13" s="141"/>
      <c r="E13" s="141"/>
      <c r="F13" s="141"/>
      <c r="G13" s="141"/>
      <c r="H13" s="141"/>
      <c r="I13" s="141"/>
      <c r="J13" s="142"/>
      <c r="K13" s="64"/>
    </row>
    <row r="14" spans="1:13" s="35" customFormat="1" ht="24.75" customHeight="1" x14ac:dyDescent="0.25">
      <c r="A14" s="37" t="s">
        <v>31</v>
      </c>
      <c r="B14" s="161" t="s">
        <v>51</v>
      </c>
      <c r="C14" s="162"/>
      <c r="D14" s="162"/>
      <c r="E14" s="162"/>
      <c r="F14" s="162"/>
      <c r="G14" s="162"/>
      <c r="H14" s="162"/>
      <c r="I14" s="162"/>
      <c r="J14" s="163"/>
      <c r="K14" s="63"/>
      <c r="L14" s="38"/>
    </row>
    <row r="15" spans="1:13" s="35" customFormat="1" ht="40.200000000000003" customHeight="1" x14ac:dyDescent="0.25">
      <c r="A15" s="37" t="s">
        <v>33</v>
      </c>
      <c r="B15" s="130" t="s">
        <v>192</v>
      </c>
      <c r="C15" s="131"/>
      <c r="D15" s="131"/>
      <c r="E15" s="131"/>
      <c r="F15" s="131"/>
      <c r="G15" s="131"/>
      <c r="H15" s="131"/>
      <c r="I15" s="131"/>
      <c r="J15" s="132"/>
      <c r="K15" s="64"/>
      <c r="L15" s="38"/>
    </row>
    <row r="16" spans="1:13" s="35" customFormat="1" ht="22.95" customHeight="1" x14ac:dyDescent="0.25">
      <c r="A16" s="37" t="s">
        <v>34</v>
      </c>
      <c r="B16" s="130" t="s">
        <v>49</v>
      </c>
      <c r="C16" s="131"/>
      <c r="D16" s="131"/>
      <c r="E16" s="131"/>
      <c r="F16" s="131"/>
      <c r="G16" s="131"/>
      <c r="H16" s="131"/>
      <c r="I16" s="131"/>
      <c r="J16" s="132"/>
      <c r="K16" s="67"/>
      <c r="L16" s="38"/>
    </row>
    <row r="17" spans="1:13" s="35" customFormat="1" ht="25.95" customHeight="1" x14ac:dyDescent="0.25">
      <c r="A17" s="37" t="s">
        <v>36</v>
      </c>
      <c r="B17" s="143" t="s">
        <v>50</v>
      </c>
      <c r="C17" s="164"/>
      <c r="D17" s="164"/>
      <c r="E17" s="164"/>
      <c r="F17" s="164"/>
      <c r="G17" s="164"/>
      <c r="H17" s="164"/>
      <c r="I17" s="164"/>
      <c r="J17" s="165"/>
      <c r="K17" s="68"/>
      <c r="L17" s="38"/>
    </row>
    <row r="18" spans="1:13" s="35" customFormat="1" ht="27.6" customHeight="1" x14ac:dyDescent="0.25">
      <c r="A18" s="37" t="s">
        <v>37</v>
      </c>
      <c r="B18" s="161" t="s">
        <v>32</v>
      </c>
      <c r="C18" s="162"/>
      <c r="D18" s="162"/>
      <c r="E18" s="162"/>
      <c r="F18" s="162"/>
      <c r="G18" s="162"/>
      <c r="H18" s="162"/>
      <c r="I18" s="162"/>
      <c r="J18" s="163"/>
      <c r="K18" s="69"/>
      <c r="L18" s="38"/>
    </row>
    <row r="19" spans="1:13" s="35" customFormat="1" ht="29.25" customHeight="1" x14ac:dyDescent="0.25">
      <c r="A19" s="37" t="s">
        <v>39</v>
      </c>
      <c r="B19" s="120" t="s">
        <v>182</v>
      </c>
      <c r="C19" s="121"/>
      <c r="D19" s="121"/>
      <c r="E19" s="121"/>
      <c r="F19" s="121"/>
      <c r="G19" s="121"/>
      <c r="H19" s="121"/>
      <c r="I19" s="121"/>
      <c r="J19" s="122"/>
      <c r="K19" s="64"/>
      <c r="L19" s="38"/>
    </row>
    <row r="20" spans="1:13" s="35" customFormat="1" ht="40.5" customHeight="1" x14ac:dyDescent="0.25">
      <c r="A20" s="37" t="s">
        <v>40</v>
      </c>
      <c r="B20" s="161" t="s">
        <v>35</v>
      </c>
      <c r="C20" s="162"/>
      <c r="D20" s="162"/>
      <c r="E20" s="162"/>
      <c r="F20" s="162"/>
      <c r="G20" s="162"/>
      <c r="H20" s="162"/>
      <c r="I20" s="162"/>
      <c r="J20" s="163"/>
      <c r="K20" s="66"/>
      <c r="L20" s="38"/>
    </row>
    <row r="21" spans="1:13" s="35" customFormat="1" ht="27" customHeight="1" x14ac:dyDescent="0.25">
      <c r="A21" s="37" t="s">
        <v>42</v>
      </c>
      <c r="B21" s="120" t="s">
        <v>24</v>
      </c>
      <c r="C21" s="121"/>
      <c r="D21" s="121"/>
      <c r="E21" s="121"/>
      <c r="F21" s="121"/>
      <c r="G21" s="121"/>
      <c r="H21" s="121"/>
      <c r="I21" s="121"/>
      <c r="J21" s="122"/>
      <c r="K21" s="64"/>
      <c r="L21" s="38"/>
    </row>
    <row r="22" spans="1:13" s="35" customFormat="1" ht="27.75" customHeight="1" x14ac:dyDescent="0.25">
      <c r="A22" s="37" t="s">
        <v>43</v>
      </c>
      <c r="B22" s="158" t="s">
        <v>38</v>
      </c>
      <c r="C22" s="159"/>
      <c r="D22" s="159"/>
      <c r="E22" s="159"/>
      <c r="F22" s="159"/>
      <c r="G22" s="159"/>
      <c r="H22" s="159"/>
      <c r="I22" s="159"/>
      <c r="J22" s="160"/>
      <c r="K22" s="64"/>
      <c r="L22" s="38"/>
    </row>
    <row r="23" spans="1:13" s="35" customFormat="1" ht="35.25" customHeight="1" x14ac:dyDescent="0.25">
      <c r="A23" s="37" t="s">
        <v>44</v>
      </c>
      <c r="B23" s="158" t="s">
        <v>25</v>
      </c>
      <c r="C23" s="159"/>
      <c r="D23" s="159"/>
      <c r="E23" s="159"/>
      <c r="F23" s="159"/>
      <c r="G23" s="159"/>
      <c r="H23" s="159"/>
      <c r="I23" s="159"/>
      <c r="J23" s="160"/>
      <c r="K23" s="70"/>
      <c r="L23" s="3"/>
    </row>
    <row r="24" spans="1:13" s="35" customFormat="1" ht="34.950000000000003" customHeight="1" x14ac:dyDescent="0.25">
      <c r="A24" s="37" t="s">
        <v>176</v>
      </c>
      <c r="B24" s="158" t="s">
        <v>26</v>
      </c>
      <c r="C24" s="159"/>
      <c r="D24" s="159"/>
      <c r="E24" s="159"/>
      <c r="F24" s="159"/>
      <c r="G24" s="159"/>
      <c r="H24" s="159"/>
      <c r="I24" s="159"/>
      <c r="J24" s="160"/>
      <c r="K24" s="70"/>
      <c r="L24" s="3"/>
    </row>
    <row r="25" spans="1:13" ht="39.6" x14ac:dyDescent="0.3">
      <c r="A25" s="6" t="s">
        <v>0</v>
      </c>
      <c r="B25" s="7" t="s">
        <v>1</v>
      </c>
      <c r="C25" s="7" t="s">
        <v>67</v>
      </c>
      <c r="D25" s="8" t="s">
        <v>2</v>
      </c>
      <c r="E25" s="8" t="s">
        <v>48</v>
      </c>
      <c r="F25" s="8" t="s">
        <v>3</v>
      </c>
      <c r="G25" s="8" t="s">
        <v>4</v>
      </c>
      <c r="H25" s="8" t="s">
        <v>5</v>
      </c>
      <c r="I25" s="8" t="s">
        <v>6</v>
      </c>
      <c r="J25" s="8" t="s">
        <v>7</v>
      </c>
      <c r="K25" s="8" t="s">
        <v>8</v>
      </c>
      <c r="L25" s="8" t="s">
        <v>9</v>
      </c>
      <c r="M25" s="8" t="s">
        <v>10</v>
      </c>
    </row>
    <row r="26" spans="1:13" ht="14.4" x14ac:dyDescent="0.3">
      <c r="A26" s="9">
        <v>1</v>
      </c>
      <c r="B26" s="10">
        <v>2</v>
      </c>
      <c r="C26" s="10">
        <v>3</v>
      </c>
      <c r="D26" s="7">
        <v>4</v>
      </c>
      <c r="E26" s="8">
        <v>5</v>
      </c>
      <c r="F26" s="11">
        <v>6</v>
      </c>
      <c r="G26" s="11">
        <v>7</v>
      </c>
      <c r="H26" s="11">
        <v>8</v>
      </c>
      <c r="I26" s="11">
        <v>9</v>
      </c>
      <c r="J26" s="11">
        <v>10</v>
      </c>
      <c r="K26" s="11">
        <v>11</v>
      </c>
      <c r="L26" s="11" t="s">
        <v>11</v>
      </c>
      <c r="M26" s="11">
        <v>13</v>
      </c>
    </row>
    <row r="27" spans="1:13" ht="19.2" customHeight="1" x14ac:dyDescent="0.3">
      <c r="A27" s="114" t="s">
        <v>277</v>
      </c>
      <c r="B27" s="115"/>
      <c r="C27" s="115"/>
      <c r="D27" s="115"/>
      <c r="E27" s="116"/>
      <c r="F27" s="26"/>
      <c r="G27" s="26"/>
      <c r="H27" s="26"/>
      <c r="I27" s="26"/>
      <c r="J27" s="26"/>
      <c r="K27" s="26"/>
      <c r="L27" s="26"/>
      <c r="M27" s="26"/>
    </row>
    <row r="28" spans="1:13" ht="59.25" customHeight="1" x14ac:dyDescent="0.3">
      <c r="A28" s="12" t="s">
        <v>169</v>
      </c>
      <c r="B28" s="48" t="s">
        <v>73</v>
      </c>
      <c r="C28" s="48" t="s">
        <v>75</v>
      </c>
      <c r="D28" s="49" t="s">
        <v>97</v>
      </c>
      <c r="E28" s="49">
        <v>4</v>
      </c>
      <c r="F28" s="49" t="s">
        <v>94</v>
      </c>
      <c r="G28" s="14"/>
      <c r="H28" s="14"/>
      <c r="I28" s="33"/>
      <c r="J28" s="14"/>
      <c r="K28" s="15"/>
      <c r="L28" s="15">
        <f>K28*G28</f>
        <v>0</v>
      </c>
      <c r="M28" s="16"/>
    </row>
    <row r="30" spans="1:13" ht="15.75" customHeight="1" x14ac:dyDescent="0.3"/>
    <row r="31" spans="1:13" ht="15.75" customHeight="1" x14ac:dyDescent="0.3"/>
    <row r="32" spans="1:1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sheetData>
  <mergeCells count="22">
    <mergeCell ref="B22:J22"/>
    <mergeCell ref="B23:J23"/>
    <mergeCell ref="B24:J24"/>
    <mergeCell ref="A27:E27"/>
    <mergeCell ref="B16:J16"/>
    <mergeCell ref="B17:J17"/>
    <mergeCell ref="B18:J18"/>
    <mergeCell ref="B19:J19"/>
    <mergeCell ref="B20:J20"/>
    <mergeCell ref="B21:J21"/>
    <mergeCell ref="B15:J15"/>
    <mergeCell ref="K1:M1"/>
    <mergeCell ref="A2:K2"/>
    <mergeCell ref="B3:K3"/>
    <mergeCell ref="A4:K4"/>
    <mergeCell ref="B7:C7"/>
    <mergeCell ref="B9:J9"/>
    <mergeCell ref="B10:J10"/>
    <mergeCell ref="B11:J11"/>
    <mergeCell ref="B12:J12"/>
    <mergeCell ref="B13:J13"/>
    <mergeCell ref="B14:J14"/>
  </mergeCells>
  <hyperlinks>
    <hyperlink ref="A1" location="'SATURS'!A1" tooltip="SATURS" display="← Atpakaļ uz indeksu" xr:uid="{4172DA2F-EB66-4783-AC58-9C2B052B85DC}"/>
  </hyperlinks>
  <pageMargins left="0.7" right="0.7" top="0.75" bottom="0.75" header="0" footer="0"/>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10EF5-2531-416B-B793-EDDE37E986BF}">
  <dimension ref="A1:M995"/>
  <sheetViews>
    <sheetView zoomScale="85" zoomScaleNormal="85" workbookViewId="0">
      <selection activeCell="B7" sqref="B7:C7"/>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A1" s="73" t="s">
        <v>196</v>
      </c>
      <c r="K1" s="139"/>
      <c r="L1" s="139"/>
      <c r="M1" s="139"/>
    </row>
    <row r="2" spans="1:13" ht="20.399999999999999" x14ac:dyDescent="0.35">
      <c r="A2" s="147" t="s">
        <v>53</v>
      </c>
      <c r="B2" s="147"/>
      <c r="C2" s="147"/>
      <c r="D2" s="147"/>
      <c r="E2" s="147"/>
      <c r="F2" s="147"/>
      <c r="G2" s="147"/>
      <c r="H2" s="147"/>
      <c r="I2" s="147"/>
      <c r="J2" s="147"/>
      <c r="K2" s="147"/>
      <c r="L2" s="2"/>
    </row>
    <row r="3" spans="1:13" ht="20.399999999999999" x14ac:dyDescent="0.35">
      <c r="A3" s="72"/>
      <c r="B3" s="147" t="s">
        <v>189</v>
      </c>
      <c r="C3" s="147"/>
      <c r="D3" s="147"/>
      <c r="E3" s="147"/>
      <c r="F3" s="147"/>
      <c r="G3" s="147"/>
      <c r="H3" s="147"/>
      <c r="I3" s="147"/>
      <c r="J3" s="147"/>
      <c r="K3" s="147"/>
      <c r="L3" s="2"/>
    </row>
    <row r="4" spans="1:13" ht="16.2" x14ac:dyDescent="0.3">
      <c r="A4" s="148" t="s">
        <v>52</v>
      </c>
      <c r="B4" s="148"/>
      <c r="C4" s="148"/>
      <c r="D4" s="148"/>
      <c r="E4" s="148"/>
      <c r="F4" s="148"/>
      <c r="G4" s="148"/>
      <c r="H4" s="148"/>
      <c r="I4" s="148"/>
      <c r="J4" s="148"/>
      <c r="K4" s="148"/>
      <c r="L4" s="3"/>
    </row>
    <row r="5" spans="1:13" ht="6" customHeight="1" x14ac:dyDescent="0.3">
      <c r="A5" s="31"/>
      <c r="B5" s="31"/>
      <c r="C5" s="31"/>
      <c r="D5" s="31"/>
      <c r="E5" s="31"/>
      <c r="F5" s="31"/>
      <c r="G5" s="31"/>
      <c r="H5" s="31"/>
      <c r="I5" s="31"/>
      <c r="J5" s="31"/>
      <c r="K5" s="31"/>
      <c r="L5" s="3"/>
    </row>
    <row r="6" spans="1:13" ht="18" x14ac:dyDescent="0.35">
      <c r="A6" s="32"/>
      <c r="B6" s="40"/>
      <c r="C6" s="40"/>
      <c r="D6" s="40" t="s">
        <v>220</v>
      </c>
      <c r="E6" s="32"/>
      <c r="F6" s="32"/>
      <c r="G6" s="32"/>
      <c r="H6" s="32"/>
      <c r="I6" s="32"/>
      <c r="J6" s="32"/>
      <c r="K6" s="32"/>
      <c r="L6" s="32"/>
    </row>
    <row r="7" spans="1:13" ht="18" x14ac:dyDescent="0.35">
      <c r="A7" s="32"/>
      <c r="B7" s="174" t="s">
        <v>303</v>
      </c>
      <c r="C7" s="174"/>
      <c r="D7" s="40"/>
      <c r="E7" s="32"/>
      <c r="F7" s="32"/>
      <c r="G7" s="32"/>
      <c r="H7" s="32"/>
      <c r="I7" s="32"/>
      <c r="J7" s="32"/>
      <c r="K7" s="32"/>
      <c r="L7" s="32"/>
    </row>
    <row r="8" spans="1:13" s="35" customFormat="1" ht="15.6" x14ac:dyDescent="0.3">
      <c r="A8" s="34" t="s">
        <v>23</v>
      </c>
      <c r="B8" s="3"/>
      <c r="C8" s="3"/>
      <c r="D8" s="4"/>
      <c r="E8" s="5"/>
      <c r="F8" s="3"/>
      <c r="G8" s="3"/>
      <c r="H8" s="3"/>
      <c r="I8" s="3"/>
      <c r="J8" s="3"/>
      <c r="K8" s="3"/>
      <c r="L8" s="3"/>
    </row>
    <row r="9" spans="1:13" s="35" customFormat="1" ht="33" customHeight="1" x14ac:dyDescent="0.25">
      <c r="A9" s="36" t="s">
        <v>27</v>
      </c>
      <c r="B9" s="169" t="s">
        <v>41</v>
      </c>
      <c r="C9" s="170"/>
      <c r="D9" s="170"/>
      <c r="E9" s="170"/>
      <c r="F9" s="170"/>
      <c r="G9" s="170"/>
      <c r="H9" s="170"/>
      <c r="I9" s="170"/>
      <c r="J9" s="171"/>
      <c r="K9" s="64"/>
      <c r="L9" s="3"/>
    </row>
    <row r="10" spans="1:13" s="35" customFormat="1" ht="16.2" x14ac:dyDescent="0.35">
      <c r="A10" s="37"/>
      <c r="B10" s="124" t="s">
        <v>45</v>
      </c>
      <c r="C10" s="172"/>
      <c r="D10" s="172"/>
      <c r="E10" s="172"/>
      <c r="F10" s="172"/>
      <c r="G10" s="172"/>
      <c r="H10" s="172"/>
      <c r="I10" s="172"/>
      <c r="J10" s="173"/>
      <c r="K10" s="62"/>
      <c r="L10" s="3"/>
    </row>
    <row r="11" spans="1:13" s="35" customFormat="1" ht="29.25" customHeight="1" x14ac:dyDescent="0.25">
      <c r="A11" s="37" t="s">
        <v>28</v>
      </c>
      <c r="B11" s="140" t="s">
        <v>175</v>
      </c>
      <c r="C11" s="141"/>
      <c r="D11" s="141"/>
      <c r="E11" s="141"/>
      <c r="F11" s="141"/>
      <c r="G11" s="141"/>
      <c r="H11" s="141"/>
      <c r="I11" s="141"/>
      <c r="J11" s="142"/>
      <c r="K11" s="64"/>
      <c r="L11" s="3"/>
    </row>
    <row r="12" spans="1:13" s="35" customFormat="1" ht="29.25" customHeight="1" x14ac:dyDescent="0.25">
      <c r="A12" s="37" t="s">
        <v>29</v>
      </c>
      <c r="B12" s="166" t="s">
        <v>177</v>
      </c>
      <c r="C12" s="167"/>
      <c r="D12" s="167"/>
      <c r="E12" s="167"/>
      <c r="F12" s="167"/>
      <c r="G12" s="167"/>
      <c r="H12" s="167"/>
      <c r="I12" s="167"/>
      <c r="J12" s="168"/>
      <c r="K12" s="64"/>
    </row>
    <row r="13" spans="1:13" s="35" customFormat="1" ht="29.25" customHeight="1" x14ac:dyDescent="0.25">
      <c r="A13" s="37" t="s">
        <v>30</v>
      </c>
      <c r="B13" s="140" t="s">
        <v>178</v>
      </c>
      <c r="C13" s="141"/>
      <c r="D13" s="141"/>
      <c r="E13" s="141"/>
      <c r="F13" s="141"/>
      <c r="G13" s="141"/>
      <c r="H13" s="141"/>
      <c r="I13" s="141"/>
      <c r="J13" s="142"/>
      <c r="K13" s="64"/>
    </row>
    <row r="14" spans="1:13" s="35" customFormat="1" ht="24.75" customHeight="1" x14ac:dyDescent="0.25">
      <c r="A14" s="37" t="s">
        <v>31</v>
      </c>
      <c r="B14" s="161" t="s">
        <v>51</v>
      </c>
      <c r="C14" s="162"/>
      <c r="D14" s="162"/>
      <c r="E14" s="162"/>
      <c r="F14" s="162"/>
      <c r="G14" s="162"/>
      <c r="H14" s="162"/>
      <c r="I14" s="162"/>
      <c r="J14" s="163"/>
      <c r="K14" s="63"/>
      <c r="L14" s="38"/>
    </row>
    <row r="15" spans="1:13" s="35" customFormat="1" ht="40.200000000000003" customHeight="1" x14ac:dyDescent="0.25">
      <c r="A15" s="37" t="s">
        <v>33</v>
      </c>
      <c r="B15" s="130" t="s">
        <v>192</v>
      </c>
      <c r="C15" s="131"/>
      <c r="D15" s="131"/>
      <c r="E15" s="131"/>
      <c r="F15" s="131"/>
      <c r="G15" s="131"/>
      <c r="H15" s="131"/>
      <c r="I15" s="131"/>
      <c r="J15" s="132"/>
      <c r="K15" s="64"/>
      <c r="L15" s="38"/>
    </row>
    <row r="16" spans="1:13" s="35" customFormat="1" ht="22.95" customHeight="1" x14ac:dyDescent="0.25">
      <c r="A16" s="37" t="s">
        <v>34</v>
      </c>
      <c r="B16" s="130" t="s">
        <v>49</v>
      </c>
      <c r="C16" s="131"/>
      <c r="D16" s="131"/>
      <c r="E16" s="131"/>
      <c r="F16" s="131"/>
      <c r="G16" s="131"/>
      <c r="H16" s="131"/>
      <c r="I16" s="131"/>
      <c r="J16" s="132"/>
      <c r="K16" s="67"/>
      <c r="L16" s="38"/>
    </row>
    <row r="17" spans="1:13" s="35" customFormat="1" ht="25.95" customHeight="1" x14ac:dyDescent="0.25">
      <c r="A17" s="37" t="s">
        <v>36</v>
      </c>
      <c r="B17" s="143" t="s">
        <v>50</v>
      </c>
      <c r="C17" s="164"/>
      <c r="D17" s="164"/>
      <c r="E17" s="164"/>
      <c r="F17" s="164"/>
      <c r="G17" s="164"/>
      <c r="H17" s="164"/>
      <c r="I17" s="164"/>
      <c r="J17" s="165"/>
      <c r="K17" s="68"/>
      <c r="L17" s="38"/>
    </row>
    <row r="18" spans="1:13" s="35" customFormat="1" ht="27.6" customHeight="1" x14ac:dyDescent="0.25">
      <c r="A18" s="37" t="s">
        <v>37</v>
      </c>
      <c r="B18" s="161" t="s">
        <v>32</v>
      </c>
      <c r="C18" s="162"/>
      <c r="D18" s="162"/>
      <c r="E18" s="162"/>
      <c r="F18" s="162"/>
      <c r="G18" s="162"/>
      <c r="H18" s="162"/>
      <c r="I18" s="162"/>
      <c r="J18" s="163"/>
      <c r="K18" s="69"/>
      <c r="L18" s="38"/>
    </row>
    <row r="19" spans="1:13" s="35" customFormat="1" ht="29.25" customHeight="1" x14ac:dyDescent="0.25">
      <c r="A19" s="37" t="s">
        <v>39</v>
      </c>
      <c r="B19" s="120" t="s">
        <v>182</v>
      </c>
      <c r="C19" s="121"/>
      <c r="D19" s="121"/>
      <c r="E19" s="121"/>
      <c r="F19" s="121"/>
      <c r="G19" s="121"/>
      <c r="H19" s="121"/>
      <c r="I19" s="121"/>
      <c r="J19" s="122"/>
      <c r="K19" s="64"/>
      <c r="L19" s="38"/>
    </row>
    <row r="20" spans="1:13" s="35" customFormat="1" ht="40.5" customHeight="1" x14ac:dyDescent="0.25">
      <c r="A20" s="37" t="s">
        <v>40</v>
      </c>
      <c r="B20" s="161" t="s">
        <v>35</v>
      </c>
      <c r="C20" s="162"/>
      <c r="D20" s="162"/>
      <c r="E20" s="162"/>
      <c r="F20" s="162"/>
      <c r="G20" s="162"/>
      <c r="H20" s="162"/>
      <c r="I20" s="162"/>
      <c r="J20" s="163"/>
      <c r="K20" s="66"/>
      <c r="L20" s="38"/>
    </row>
    <row r="21" spans="1:13" s="35" customFormat="1" ht="27" customHeight="1" x14ac:dyDescent="0.25">
      <c r="A21" s="37" t="s">
        <v>42</v>
      </c>
      <c r="B21" s="120" t="s">
        <v>24</v>
      </c>
      <c r="C21" s="121"/>
      <c r="D21" s="121"/>
      <c r="E21" s="121"/>
      <c r="F21" s="121"/>
      <c r="G21" s="121"/>
      <c r="H21" s="121"/>
      <c r="I21" s="121"/>
      <c r="J21" s="122"/>
      <c r="K21" s="64"/>
      <c r="L21" s="38"/>
    </row>
    <row r="22" spans="1:13" s="35" customFormat="1" ht="27.75" customHeight="1" x14ac:dyDescent="0.25">
      <c r="A22" s="37" t="s">
        <v>43</v>
      </c>
      <c r="B22" s="158" t="s">
        <v>38</v>
      </c>
      <c r="C22" s="159"/>
      <c r="D22" s="159"/>
      <c r="E22" s="159"/>
      <c r="F22" s="159"/>
      <c r="G22" s="159"/>
      <c r="H22" s="159"/>
      <c r="I22" s="159"/>
      <c r="J22" s="160"/>
      <c r="K22" s="64"/>
      <c r="L22" s="38"/>
    </row>
    <row r="23" spans="1:13" s="35" customFormat="1" ht="35.25" customHeight="1" x14ac:dyDescent="0.25">
      <c r="A23" s="37" t="s">
        <v>44</v>
      </c>
      <c r="B23" s="158" t="s">
        <v>25</v>
      </c>
      <c r="C23" s="159"/>
      <c r="D23" s="159"/>
      <c r="E23" s="159"/>
      <c r="F23" s="159"/>
      <c r="G23" s="159"/>
      <c r="H23" s="159"/>
      <c r="I23" s="159"/>
      <c r="J23" s="160"/>
      <c r="K23" s="70"/>
      <c r="L23" s="3"/>
    </row>
    <row r="24" spans="1:13" s="35" customFormat="1" ht="34.950000000000003" customHeight="1" x14ac:dyDescent="0.25">
      <c r="A24" s="37" t="s">
        <v>176</v>
      </c>
      <c r="B24" s="158" t="s">
        <v>26</v>
      </c>
      <c r="C24" s="159"/>
      <c r="D24" s="159"/>
      <c r="E24" s="159"/>
      <c r="F24" s="159"/>
      <c r="G24" s="159"/>
      <c r="H24" s="159"/>
      <c r="I24" s="159"/>
      <c r="J24" s="160"/>
      <c r="K24" s="70"/>
      <c r="L24" s="3"/>
    </row>
    <row r="25" spans="1:13" ht="39.6" x14ac:dyDescent="0.3">
      <c r="A25" s="6" t="s">
        <v>0</v>
      </c>
      <c r="B25" s="7" t="s">
        <v>1</v>
      </c>
      <c r="C25" s="7" t="s">
        <v>67</v>
      </c>
      <c r="D25" s="8" t="s">
        <v>2</v>
      </c>
      <c r="E25" s="8" t="s">
        <v>48</v>
      </c>
      <c r="F25" s="8" t="s">
        <v>3</v>
      </c>
      <c r="G25" s="8" t="s">
        <v>4</v>
      </c>
      <c r="H25" s="8" t="s">
        <v>5</v>
      </c>
      <c r="I25" s="8" t="s">
        <v>6</v>
      </c>
      <c r="J25" s="8" t="s">
        <v>7</v>
      </c>
      <c r="K25" s="8" t="s">
        <v>8</v>
      </c>
      <c r="L25" s="8" t="s">
        <v>9</v>
      </c>
      <c r="M25" s="8" t="s">
        <v>10</v>
      </c>
    </row>
    <row r="26" spans="1:13" ht="14.4" x14ac:dyDescent="0.3">
      <c r="A26" s="9">
        <v>1</v>
      </c>
      <c r="B26" s="10">
        <v>2</v>
      </c>
      <c r="C26" s="10">
        <v>3</v>
      </c>
      <c r="D26" s="7">
        <v>4</v>
      </c>
      <c r="E26" s="8">
        <v>5</v>
      </c>
      <c r="F26" s="11">
        <v>6</v>
      </c>
      <c r="G26" s="11">
        <v>7</v>
      </c>
      <c r="H26" s="11">
        <v>8</v>
      </c>
      <c r="I26" s="11">
        <v>9</v>
      </c>
      <c r="J26" s="11">
        <v>10</v>
      </c>
      <c r="K26" s="11">
        <v>11</v>
      </c>
      <c r="L26" s="11" t="s">
        <v>11</v>
      </c>
      <c r="M26" s="11">
        <v>13</v>
      </c>
    </row>
    <row r="27" spans="1:13" ht="23.4" customHeight="1" x14ac:dyDescent="0.3">
      <c r="A27" s="114" t="s">
        <v>278</v>
      </c>
      <c r="B27" s="115"/>
      <c r="C27" s="115"/>
      <c r="D27" s="115"/>
      <c r="E27" s="116"/>
      <c r="F27" s="26"/>
      <c r="G27" s="26"/>
      <c r="H27" s="26"/>
      <c r="I27" s="26"/>
      <c r="J27" s="26"/>
      <c r="K27" s="26"/>
      <c r="L27" s="26"/>
      <c r="M27" s="26"/>
    </row>
    <row r="28" spans="1:13" ht="50.25" customHeight="1" x14ac:dyDescent="0.3">
      <c r="A28" s="12" t="s">
        <v>168</v>
      </c>
      <c r="B28" s="48" t="s">
        <v>77</v>
      </c>
      <c r="C28" s="48" t="s">
        <v>151</v>
      </c>
      <c r="D28" s="49" t="s">
        <v>97</v>
      </c>
      <c r="E28" s="49">
        <v>10</v>
      </c>
      <c r="F28" s="49" t="s">
        <v>95</v>
      </c>
      <c r="G28" s="14"/>
      <c r="H28" s="14"/>
      <c r="I28" s="33"/>
      <c r="J28" s="14"/>
      <c r="K28" s="15"/>
      <c r="L28" s="15">
        <f>K28*G28</f>
        <v>0</v>
      </c>
      <c r="M28" s="16"/>
    </row>
    <row r="29" spans="1:13" ht="52.5" customHeight="1" x14ac:dyDescent="0.3">
      <c r="A29" s="12" t="s">
        <v>279</v>
      </c>
      <c r="B29" s="48" t="s">
        <v>78</v>
      </c>
      <c r="C29" s="48" t="s">
        <v>150</v>
      </c>
      <c r="D29" s="49" t="s">
        <v>97</v>
      </c>
      <c r="E29" s="49">
        <v>10</v>
      </c>
      <c r="F29" s="49" t="s">
        <v>95</v>
      </c>
      <c r="G29" s="14"/>
      <c r="H29" s="14"/>
      <c r="I29" s="33"/>
      <c r="J29" s="14"/>
      <c r="K29" s="15"/>
      <c r="L29" s="15">
        <f>K29*G29</f>
        <v>0</v>
      </c>
      <c r="M29" s="16"/>
    </row>
    <row r="30" spans="1:13" ht="79.2" x14ac:dyDescent="0.3">
      <c r="A30" s="12" t="s">
        <v>280</v>
      </c>
      <c r="B30" s="48" t="s">
        <v>68</v>
      </c>
      <c r="C30" s="48" t="s">
        <v>141</v>
      </c>
      <c r="D30" s="49" t="s">
        <v>97</v>
      </c>
      <c r="E30" s="49">
        <v>10</v>
      </c>
      <c r="F30" s="49" t="s">
        <v>95</v>
      </c>
      <c r="G30" s="14"/>
      <c r="H30" s="14"/>
      <c r="I30" s="33"/>
      <c r="J30" s="14"/>
      <c r="K30" s="15"/>
      <c r="L30" s="15">
        <f>K30*G30</f>
        <v>0</v>
      </c>
      <c r="M30" s="16"/>
    </row>
    <row r="32" spans="1:1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sheetData>
  <mergeCells count="22">
    <mergeCell ref="B22:J22"/>
    <mergeCell ref="B23:J23"/>
    <mergeCell ref="B24:J24"/>
    <mergeCell ref="A27:E27"/>
    <mergeCell ref="B16:J16"/>
    <mergeCell ref="B17:J17"/>
    <mergeCell ref="B18:J18"/>
    <mergeCell ref="B19:J19"/>
    <mergeCell ref="B20:J20"/>
    <mergeCell ref="B21:J21"/>
    <mergeCell ref="B15:J15"/>
    <mergeCell ref="K1:M1"/>
    <mergeCell ref="A2:K2"/>
    <mergeCell ref="B3:K3"/>
    <mergeCell ref="A4:K4"/>
    <mergeCell ref="B7:C7"/>
    <mergeCell ref="B9:J9"/>
    <mergeCell ref="B10:J10"/>
    <mergeCell ref="B11:J11"/>
    <mergeCell ref="B12:J12"/>
    <mergeCell ref="B13:J13"/>
    <mergeCell ref="B14:J14"/>
  </mergeCells>
  <hyperlinks>
    <hyperlink ref="A1" location="'SATURS'!A1" tooltip="SATURS" display="← Atpakaļ uz indeksu" xr:uid="{29492F53-AE08-43BE-BE3B-00E92B942712}"/>
  </hyperlinks>
  <pageMargins left="0.7" right="0.7" top="0.75" bottom="0.75" header="0" footer="0"/>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5B5DAD-6541-41D2-8C75-C4AF522ED368}">
  <dimension ref="A1:M995"/>
  <sheetViews>
    <sheetView zoomScale="85" zoomScaleNormal="85" workbookViewId="0">
      <selection activeCell="B7" sqref="B7:C7"/>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A1" s="73" t="s">
        <v>196</v>
      </c>
      <c r="K1" s="139"/>
      <c r="L1" s="139"/>
      <c r="M1" s="139"/>
    </row>
    <row r="2" spans="1:13" ht="20.399999999999999" x14ac:dyDescent="0.35">
      <c r="A2" s="147" t="s">
        <v>53</v>
      </c>
      <c r="B2" s="147"/>
      <c r="C2" s="147"/>
      <c r="D2" s="147"/>
      <c r="E2" s="147"/>
      <c r="F2" s="147"/>
      <c r="G2" s="147"/>
      <c r="H2" s="147"/>
      <c r="I2" s="147"/>
      <c r="J2" s="147"/>
      <c r="K2" s="147"/>
      <c r="L2" s="2"/>
    </row>
    <row r="3" spans="1:13" ht="20.399999999999999" x14ac:dyDescent="0.35">
      <c r="A3" s="72"/>
      <c r="B3" s="147" t="s">
        <v>189</v>
      </c>
      <c r="C3" s="147"/>
      <c r="D3" s="147"/>
      <c r="E3" s="147"/>
      <c r="F3" s="147"/>
      <c r="G3" s="147"/>
      <c r="H3" s="147"/>
      <c r="I3" s="147"/>
      <c r="J3" s="147"/>
      <c r="K3" s="147"/>
      <c r="L3" s="2"/>
    </row>
    <row r="4" spans="1:13" ht="16.2" x14ac:dyDescent="0.3">
      <c r="A4" s="148" t="s">
        <v>52</v>
      </c>
      <c r="B4" s="148"/>
      <c r="C4" s="148"/>
      <c r="D4" s="148"/>
      <c r="E4" s="148"/>
      <c r="F4" s="148"/>
      <c r="G4" s="148"/>
      <c r="H4" s="148"/>
      <c r="I4" s="148"/>
      <c r="J4" s="148"/>
      <c r="K4" s="148"/>
      <c r="L4" s="3"/>
    </row>
    <row r="5" spans="1:13" ht="6" customHeight="1" x14ac:dyDescent="0.3">
      <c r="A5" s="31"/>
      <c r="B5" s="31"/>
      <c r="C5" s="31"/>
      <c r="D5" s="31"/>
      <c r="E5" s="31"/>
      <c r="F5" s="31"/>
      <c r="G5" s="31"/>
      <c r="H5" s="31"/>
      <c r="I5" s="31"/>
      <c r="J5" s="31"/>
      <c r="K5" s="31"/>
      <c r="L5" s="3"/>
    </row>
    <row r="6" spans="1:13" ht="18" x14ac:dyDescent="0.35">
      <c r="A6" s="32"/>
      <c r="B6" s="40"/>
      <c r="C6" s="40"/>
      <c r="D6" s="40" t="s">
        <v>221</v>
      </c>
      <c r="E6" s="32"/>
      <c r="F6" s="32"/>
      <c r="G6" s="32"/>
      <c r="H6" s="32"/>
      <c r="I6" s="32"/>
      <c r="J6" s="32"/>
      <c r="K6" s="32"/>
      <c r="L6" s="32"/>
    </row>
    <row r="7" spans="1:13" ht="18" x14ac:dyDescent="0.35">
      <c r="A7" s="32"/>
      <c r="B7" s="174" t="s">
        <v>303</v>
      </c>
      <c r="C7" s="174"/>
      <c r="D7" s="40"/>
      <c r="E7" s="32"/>
      <c r="F7" s="32"/>
      <c r="G7" s="32"/>
      <c r="H7" s="32"/>
      <c r="I7" s="32"/>
      <c r="J7" s="32"/>
      <c r="K7" s="32"/>
      <c r="L7" s="32"/>
    </row>
    <row r="8" spans="1:13" s="35" customFormat="1" ht="15.6" x14ac:dyDescent="0.3">
      <c r="A8" s="34" t="s">
        <v>23</v>
      </c>
      <c r="B8" s="3"/>
      <c r="C8" s="3"/>
      <c r="D8" s="4"/>
      <c r="E8" s="5"/>
      <c r="F8" s="3"/>
      <c r="G8" s="3"/>
      <c r="H8" s="3"/>
      <c r="I8" s="3"/>
      <c r="J8" s="3"/>
      <c r="K8" s="3"/>
      <c r="L8" s="3"/>
    </row>
    <row r="9" spans="1:13" s="35" customFormat="1" ht="33" customHeight="1" x14ac:dyDescent="0.25">
      <c r="A9" s="36" t="s">
        <v>27</v>
      </c>
      <c r="B9" s="169" t="s">
        <v>41</v>
      </c>
      <c r="C9" s="170"/>
      <c r="D9" s="170"/>
      <c r="E9" s="170"/>
      <c r="F9" s="170"/>
      <c r="G9" s="170"/>
      <c r="H9" s="170"/>
      <c r="I9" s="170"/>
      <c r="J9" s="171"/>
      <c r="K9" s="64"/>
      <c r="L9" s="3"/>
    </row>
    <row r="10" spans="1:13" s="35" customFormat="1" ht="16.2" x14ac:dyDescent="0.35">
      <c r="A10" s="37"/>
      <c r="B10" s="124" t="s">
        <v>45</v>
      </c>
      <c r="C10" s="172"/>
      <c r="D10" s="172"/>
      <c r="E10" s="172"/>
      <c r="F10" s="172"/>
      <c r="G10" s="172"/>
      <c r="H10" s="172"/>
      <c r="I10" s="172"/>
      <c r="J10" s="173"/>
      <c r="K10" s="62"/>
      <c r="L10" s="3"/>
    </row>
    <row r="11" spans="1:13" s="35" customFormat="1" ht="29.25" customHeight="1" x14ac:dyDescent="0.25">
      <c r="A11" s="37" t="s">
        <v>28</v>
      </c>
      <c r="B11" s="140" t="s">
        <v>175</v>
      </c>
      <c r="C11" s="141"/>
      <c r="D11" s="141"/>
      <c r="E11" s="141"/>
      <c r="F11" s="141"/>
      <c r="G11" s="141"/>
      <c r="H11" s="141"/>
      <c r="I11" s="141"/>
      <c r="J11" s="142"/>
      <c r="K11" s="64"/>
      <c r="L11" s="3"/>
    </row>
    <row r="12" spans="1:13" s="35" customFormat="1" ht="29.25" customHeight="1" x14ac:dyDescent="0.25">
      <c r="A12" s="37" t="s">
        <v>29</v>
      </c>
      <c r="B12" s="166" t="s">
        <v>177</v>
      </c>
      <c r="C12" s="167"/>
      <c r="D12" s="167"/>
      <c r="E12" s="167"/>
      <c r="F12" s="167"/>
      <c r="G12" s="167"/>
      <c r="H12" s="167"/>
      <c r="I12" s="167"/>
      <c r="J12" s="168"/>
      <c r="K12" s="64"/>
    </row>
    <row r="13" spans="1:13" s="35" customFormat="1" ht="29.25" customHeight="1" x14ac:dyDescent="0.25">
      <c r="A13" s="37" t="s">
        <v>30</v>
      </c>
      <c r="B13" s="140" t="s">
        <v>178</v>
      </c>
      <c r="C13" s="141"/>
      <c r="D13" s="141"/>
      <c r="E13" s="141"/>
      <c r="F13" s="141"/>
      <c r="G13" s="141"/>
      <c r="H13" s="141"/>
      <c r="I13" s="141"/>
      <c r="J13" s="142"/>
      <c r="K13" s="64"/>
    </row>
    <row r="14" spans="1:13" s="35" customFormat="1" ht="24.75" customHeight="1" x14ac:dyDescent="0.25">
      <c r="A14" s="37" t="s">
        <v>31</v>
      </c>
      <c r="B14" s="161" t="s">
        <v>51</v>
      </c>
      <c r="C14" s="162"/>
      <c r="D14" s="162"/>
      <c r="E14" s="162"/>
      <c r="F14" s="162"/>
      <c r="G14" s="162"/>
      <c r="H14" s="162"/>
      <c r="I14" s="162"/>
      <c r="J14" s="163"/>
      <c r="K14" s="63"/>
      <c r="L14" s="38"/>
    </row>
    <row r="15" spans="1:13" s="35" customFormat="1" ht="40.200000000000003" customHeight="1" x14ac:dyDescent="0.25">
      <c r="A15" s="37" t="s">
        <v>33</v>
      </c>
      <c r="B15" s="130" t="s">
        <v>192</v>
      </c>
      <c r="C15" s="131"/>
      <c r="D15" s="131"/>
      <c r="E15" s="131"/>
      <c r="F15" s="131"/>
      <c r="G15" s="131"/>
      <c r="H15" s="131"/>
      <c r="I15" s="131"/>
      <c r="J15" s="132"/>
      <c r="K15" s="64"/>
      <c r="L15" s="38"/>
    </row>
    <row r="16" spans="1:13" s="35" customFormat="1" ht="22.95" customHeight="1" x14ac:dyDescent="0.25">
      <c r="A16" s="37" t="s">
        <v>34</v>
      </c>
      <c r="B16" s="130" t="s">
        <v>49</v>
      </c>
      <c r="C16" s="131"/>
      <c r="D16" s="131"/>
      <c r="E16" s="131"/>
      <c r="F16" s="131"/>
      <c r="G16" s="131"/>
      <c r="H16" s="131"/>
      <c r="I16" s="131"/>
      <c r="J16" s="132"/>
      <c r="K16" s="67"/>
      <c r="L16" s="38"/>
    </row>
    <row r="17" spans="1:13" s="35" customFormat="1" ht="25.95" customHeight="1" x14ac:dyDescent="0.25">
      <c r="A17" s="37" t="s">
        <v>36</v>
      </c>
      <c r="B17" s="143" t="s">
        <v>50</v>
      </c>
      <c r="C17" s="164"/>
      <c r="D17" s="164"/>
      <c r="E17" s="164"/>
      <c r="F17" s="164"/>
      <c r="G17" s="164"/>
      <c r="H17" s="164"/>
      <c r="I17" s="164"/>
      <c r="J17" s="165"/>
      <c r="K17" s="68"/>
      <c r="L17" s="38"/>
    </row>
    <row r="18" spans="1:13" s="35" customFormat="1" ht="27.6" customHeight="1" x14ac:dyDescent="0.25">
      <c r="A18" s="37" t="s">
        <v>37</v>
      </c>
      <c r="B18" s="161" t="s">
        <v>32</v>
      </c>
      <c r="C18" s="162"/>
      <c r="D18" s="162"/>
      <c r="E18" s="162"/>
      <c r="F18" s="162"/>
      <c r="G18" s="162"/>
      <c r="H18" s="162"/>
      <c r="I18" s="162"/>
      <c r="J18" s="163"/>
      <c r="K18" s="69"/>
      <c r="L18" s="38"/>
    </row>
    <row r="19" spans="1:13" s="35" customFormat="1" ht="29.25" customHeight="1" x14ac:dyDescent="0.25">
      <c r="A19" s="37" t="s">
        <v>39</v>
      </c>
      <c r="B19" s="120" t="s">
        <v>182</v>
      </c>
      <c r="C19" s="121"/>
      <c r="D19" s="121"/>
      <c r="E19" s="121"/>
      <c r="F19" s="121"/>
      <c r="G19" s="121"/>
      <c r="H19" s="121"/>
      <c r="I19" s="121"/>
      <c r="J19" s="122"/>
      <c r="K19" s="64"/>
      <c r="L19" s="38"/>
    </row>
    <row r="20" spans="1:13" s="35" customFormat="1" ht="40.5" customHeight="1" x14ac:dyDescent="0.25">
      <c r="A20" s="37" t="s">
        <v>40</v>
      </c>
      <c r="B20" s="161" t="s">
        <v>35</v>
      </c>
      <c r="C20" s="162"/>
      <c r="D20" s="162"/>
      <c r="E20" s="162"/>
      <c r="F20" s="162"/>
      <c r="G20" s="162"/>
      <c r="H20" s="162"/>
      <c r="I20" s="162"/>
      <c r="J20" s="163"/>
      <c r="K20" s="66"/>
      <c r="L20" s="38"/>
    </row>
    <row r="21" spans="1:13" s="35" customFormat="1" ht="27" customHeight="1" x14ac:dyDescent="0.25">
      <c r="A21" s="37" t="s">
        <v>42</v>
      </c>
      <c r="B21" s="120" t="s">
        <v>24</v>
      </c>
      <c r="C21" s="121"/>
      <c r="D21" s="121"/>
      <c r="E21" s="121"/>
      <c r="F21" s="121"/>
      <c r="G21" s="121"/>
      <c r="H21" s="121"/>
      <c r="I21" s="121"/>
      <c r="J21" s="122"/>
      <c r="K21" s="64"/>
      <c r="L21" s="38"/>
    </row>
    <row r="22" spans="1:13" s="35" customFormat="1" ht="27.75" customHeight="1" x14ac:dyDescent="0.25">
      <c r="A22" s="37" t="s">
        <v>43</v>
      </c>
      <c r="B22" s="158" t="s">
        <v>38</v>
      </c>
      <c r="C22" s="159"/>
      <c r="D22" s="159"/>
      <c r="E22" s="159"/>
      <c r="F22" s="159"/>
      <c r="G22" s="159"/>
      <c r="H22" s="159"/>
      <c r="I22" s="159"/>
      <c r="J22" s="160"/>
      <c r="K22" s="64"/>
      <c r="L22" s="38"/>
    </row>
    <row r="23" spans="1:13" s="35" customFormat="1" ht="35.25" customHeight="1" x14ac:dyDescent="0.25">
      <c r="A23" s="37" t="s">
        <v>44</v>
      </c>
      <c r="B23" s="158" t="s">
        <v>25</v>
      </c>
      <c r="C23" s="159"/>
      <c r="D23" s="159"/>
      <c r="E23" s="159"/>
      <c r="F23" s="159"/>
      <c r="G23" s="159"/>
      <c r="H23" s="159"/>
      <c r="I23" s="159"/>
      <c r="J23" s="160"/>
      <c r="K23" s="70"/>
      <c r="L23" s="3"/>
    </row>
    <row r="24" spans="1:13" s="35" customFormat="1" ht="34.950000000000003" customHeight="1" x14ac:dyDescent="0.25">
      <c r="A24" s="37" t="s">
        <v>176</v>
      </c>
      <c r="B24" s="158" t="s">
        <v>26</v>
      </c>
      <c r="C24" s="159"/>
      <c r="D24" s="159"/>
      <c r="E24" s="159"/>
      <c r="F24" s="159"/>
      <c r="G24" s="159"/>
      <c r="H24" s="159"/>
      <c r="I24" s="159"/>
      <c r="J24" s="160"/>
      <c r="K24" s="70"/>
      <c r="L24" s="3"/>
    </row>
    <row r="25" spans="1:13" ht="39.6" x14ac:dyDescent="0.3">
      <c r="A25" s="6" t="s">
        <v>0</v>
      </c>
      <c r="B25" s="7" t="s">
        <v>1</v>
      </c>
      <c r="C25" s="7" t="s">
        <v>67</v>
      </c>
      <c r="D25" s="8" t="s">
        <v>2</v>
      </c>
      <c r="E25" s="8" t="s">
        <v>48</v>
      </c>
      <c r="F25" s="8" t="s">
        <v>3</v>
      </c>
      <c r="G25" s="8" t="s">
        <v>4</v>
      </c>
      <c r="H25" s="8" t="s">
        <v>5</v>
      </c>
      <c r="I25" s="8" t="s">
        <v>6</v>
      </c>
      <c r="J25" s="8" t="s">
        <v>7</v>
      </c>
      <c r="K25" s="8" t="s">
        <v>8</v>
      </c>
      <c r="L25" s="8" t="s">
        <v>9</v>
      </c>
      <c r="M25" s="8" t="s">
        <v>10</v>
      </c>
    </row>
    <row r="26" spans="1:13" ht="14.4" x14ac:dyDescent="0.3">
      <c r="A26" s="9">
        <v>1</v>
      </c>
      <c r="B26" s="10">
        <v>2</v>
      </c>
      <c r="C26" s="10">
        <v>3</v>
      </c>
      <c r="D26" s="7">
        <v>4</v>
      </c>
      <c r="E26" s="8">
        <v>5</v>
      </c>
      <c r="F26" s="11">
        <v>6</v>
      </c>
      <c r="G26" s="11">
        <v>7</v>
      </c>
      <c r="H26" s="11">
        <v>8</v>
      </c>
      <c r="I26" s="11">
        <v>9</v>
      </c>
      <c r="J26" s="11">
        <v>10</v>
      </c>
      <c r="K26" s="11">
        <v>11</v>
      </c>
      <c r="L26" s="11" t="s">
        <v>11</v>
      </c>
      <c r="M26" s="11">
        <v>13</v>
      </c>
    </row>
    <row r="27" spans="1:13" ht="23.4" customHeight="1" x14ac:dyDescent="0.3">
      <c r="A27" s="114" t="s">
        <v>281</v>
      </c>
      <c r="B27" s="115"/>
      <c r="C27" s="115"/>
      <c r="D27" s="115"/>
      <c r="E27" s="116"/>
      <c r="F27" s="26"/>
      <c r="G27" s="26"/>
      <c r="H27" s="26"/>
      <c r="I27" s="26"/>
      <c r="J27" s="26"/>
      <c r="K27" s="26"/>
      <c r="L27" s="26"/>
      <c r="M27" s="26"/>
    </row>
    <row r="28" spans="1:13" ht="36" customHeight="1" x14ac:dyDescent="0.3">
      <c r="A28" s="12" t="s">
        <v>153</v>
      </c>
      <c r="B28" s="48" t="s">
        <v>79</v>
      </c>
      <c r="C28" s="48" t="s">
        <v>174</v>
      </c>
      <c r="D28" s="49" t="s">
        <v>97</v>
      </c>
      <c r="E28" s="49">
        <v>2</v>
      </c>
      <c r="F28" s="49" t="s">
        <v>95</v>
      </c>
      <c r="G28" s="14"/>
      <c r="H28" s="14"/>
      <c r="I28" s="33"/>
      <c r="J28" s="14"/>
      <c r="K28" s="15"/>
      <c r="L28" s="15">
        <f>K28*G28</f>
        <v>0</v>
      </c>
      <c r="M28" s="16"/>
    </row>
    <row r="29" spans="1:13" ht="31.5" customHeight="1" x14ac:dyDescent="0.3">
      <c r="A29" s="12" t="s">
        <v>282</v>
      </c>
      <c r="B29" s="48" t="s">
        <v>80</v>
      </c>
      <c r="C29" s="48" t="s">
        <v>173</v>
      </c>
      <c r="D29" s="49" t="s">
        <v>97</v>
      </c>
      <c r="E29" s="49">
        <v>2</v>
      </c>
      <c r="F29" s="49" t="s">
        <v>95</v>
      </c>
      <c r="G29" s="14"/>
      <c r="H29" s="14"/>
      <c r="I29" s="33"/>
      <c r="J29" s="14"/>
      <c r="K29" s="15"/>
      <c r="L29" s="15">
        <f>K29*G29</f>
        <v>0</v>
      </c>
      <c r="M29" s="16"/>
    </row>
    <row r="30" spans="1:13" ht="31.5" customHeight="1" x14ac:dyDescent="0.3">
      <c r="A30" s="12" t="s">
        <v>283</v>
      </c>
      <c r="B30" s="48" t="s">
        <v>81</v>
      </c>
      <c r="C30" s="48" t="s">
        <v>172</v>
      </c>
      <c r="D30" s="49" t="s">
        <v>97</v>
      </c>
      <c r="E30" s="49">
        <v>2</v>
      </c>
      <c r="F30" s="49" t="s">
        <v>95</v>
      </c>
      <c r="G30" s="14"/>
      <c r="H30" s="14"/>
      <c r="I30" s="33"/>
      <c r="J30" s="14"/>
      <c r="K30" s="15"/>
      <c r="L30" s="15">
        <f>K30*G30</f>
        <v>0</v>
      </c>
      <c r="M30" s="16"/>
    </row>
    <row r="32" spans="1:1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sheetData>
  <mergeCells count="22">
    <mergeCell ref="A27:E27"/>
    <mergeCell ref="B22:J22"/>
    <mergeCell ref="B23:J23"/>
    <mergeCell ref="B24:J24"/>
    <mergeCell ref="B16:J16"/>
    <mergeCell ref="B17:J17"/>
    <mergeCell ref="B18:J18"/>
    <mergeCell ref="B19:J19"/>
    <mergeCell ref="B20:J20"/>
    <mergeCell ref="B21:J21"/>
    <mergeCell ref="B15:J15"/>
    <mergeCell ref="K1:M1"/>
    <mergeCell ref="A2:K2"/>
    <mergeCell ref="B3:K3"/>
    <mergeCell ref="A4:K4"/>
    <mergeCell ref="B7:C7"/>
    <mergeCell ref="B9:J9"/>
    <mergeCell ref="B10:J10"/>
    <mergeCell ref="B11:J11"/>
    <mergeCell ref="B12:J12"/>
    <mergeCell ref="B13:J13"/>
    <mergeCell ref="B14:J14"/>
  </mergeCells>
  <hyperlinks>
    <hyperlink ref="A1" location="'SATURS'!A1" tooltip="SATURS" display="← Atpakaļ uz indeksu" xr:uid="{7BC0B75B-14D8-441C-96B3-831179F5A1D5}"/>
  </hyperlinks>
  <pageMargins left="0.7" right="0.7" top="0.75" bottom="0.75" header="0" footer="0"/>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FF8BDE-6758-4837-8131-C5CE0F64C22E}">
  <dimension ref="A1:M993"/>
  <sheetViews>
    <sheetView zoomScale="85" zoomScaleNormal="85" workbookViewId="0">
      <selection activeCell="B7" sqref="B7:C7"/>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A1" s="73" t="s">
        <v>196</v>
      </c>
      <c r="K1" s="139"/>
      <c r="L1" s="139"/>
      <c r="M1" s="139"/>
    </row>
    <row r="2" spans="1:13" ht="20.399999999999999" x14ac:dyDescent="0.35">
      <c r="A2" s="147" t="s">
        <v>53</v>
      </c>
      <c r="B2" s="147"/>
      <c r="C2" s="147"/>
      <c r="D2" s="147"/>
      <c r="E2" s="147"/>
      <c r="F2" s="147"/>
      <c r="G2" s="147"/>
      <c r="H2" s="147"/>
      <c r="I2" s="147"/>
      <c r="J2" s="147"/>
      <c r="K2" s="147"/>
      <c r="L2" s="2"/>
    </row>
    <row r="3" spans="1:13" ht="20.399999999999999" x14ac:dyDescent="0.35">
      <c r="A3" s="72"/>
      <c r="B3" s="147" t="s">
        <v>189</v>
      </c>
      <c r="C3" s="147"/>
      <c r="D3" s="147"/>
      <c r="E3" s="147"/>
      <c r="F3" s="147"/>
      <c r="G3" s="147"/>
      <c r="H3" s="147"/>
      <c r="I3" s="147"/>
      <c r="J3" s="147"/>
      <c r="K3" s="147"/>
      <c r="L3" s="2"/>
    </row>
    <row r="4" spans="1:13" ht="16.2" x14ac:dyDescent="0.3">
      <c r="A4" s="148" t="s">
        <v>52</v>
      </c>
      <c r="B4" s="148"/>
      <c r="C4" s="148"/>
      <c r="D4" s="148"/>
      <c r="E4" s="148"/>
      <c r="F4" s="148"/>
      <c r="G4" s="148"/>
      <c r="H4" s="148"/>
      <c r="I4" s="148"/>
      <c r="J4" s="148"/>
      <c r="K4" s="148"/>
      <c r="L4" s="3"/>
    </row>
    <row r="5" spans="1:13" ht="6" customHeight="1" x14ac:dyDescent="0.3">
      <c r="A5" s="31"/>
      <c r="B5" s="31"/>
      <c r="C5" s="31"/>
      <c r="D5" s="31"/>
      <c r="E5" s="31"/>
      <c r="F5" s="31"/>
      <c r="G5" s="31"/>
      <c r="H5" s="31"/>
      <c r="I5" s="31"/>
      <c r="J5" s="31"/>
      <c r="K5" s="31"/>
      <c r="L5" s="3"/>
    </row>
    <row r="6" spans="1:13" ht="18" x14ac:dyDescent="0.35">
      <c r="A6" s="32"/>
      <c r="B6" s="40"/>
      <c r="C6" s="40"/>
      <c r="D6" s="40" t="s">
        <v>222</v>
      </c>
      <c r="E6" s="32"/>
      <c r="F6" s="32"/>
      <c r="G6" s="32"/>
      <c r="H6" s="32"/>
      <c r="I6" s="32"/>
      <c r="J6" s="32"/>
      <c r="K6" s="32"/>
      <c r="L6" s="32"/>
    </row>
    <row r="7" spans="1:13" ht="18" x14ac:dyDescent="0.35">
      <c r="A7" s="32"/>
      <c r="B7" s="174" t="s">
        <v>303</v>
      </c>
      <c r="C7" s="174"/>
      <c r="D7" s="40"/>
      <c r="E7" s="32"/>
      <c r="F7" s="32"/>
      <c r="G7" s="32"/>
      <c r="H7" s="32"/>
      <c r="I7" s="32"/>
      <c r="J7" s="32"/>
      <c r="K7" s="32"/>
      <c r="L7" s="32"/>
    </row>
    <row r="8" spans="1:13" s="35" customFormat="1" ht="15.6" x14ac:dyDescent="0.3">
      <c r="A8" s="34" t="s">
        <v>23</v>
      </c>
      <c r="B8" s="3"/>
      <c r="C8" s="3"/>
      <c r="D8" s="4"/>
      <c r="E8" s="5"/>
      <c r="F8" s="3"/>
      <c r="G8" s="3"/>
      <c r="H8" s="3"/>
      <c r="I8" s="3"/>
      <c r="J8" s="3"/>
      <c r="K8" s="3"/>
      <c r="L8" s="3"/>
    </row>
    <row r="9" spans="1:13" s="35" customFormat="1" ht="33" customHeight="1" x14ac:dyDescent="0.25">
      <c r="A9" s="36" t="s">
        <v>27</v>
      </c>
      <c r="B9" s="169" t="s">
        <v>41</v>
      </c>
      <c r="C9" s="170"/>
      <c r="D9" s="170"/>
      <c r="E9" s="170"/>
      <c r="F9" s="170"/>
      <c r="G9" s="170"/>
      <c r="H9" s="170"/>
      <c r="I9" s="170"/>
      <c r="J9" s="171"/>
      <c r="K9" s="64"/>
      <c r="L9" s="3"/>
    </row>
    <row r="10" spans="1:13" s="35" customFormat="1" ht="16.2" x14ac:dyDescent="0.35">
      <c r="A10" s="37"/>
      <c r="B10" s="124" t="s">
        <v>45</v>
      </c>
      <c r="C10" s="172"/>
      <c r="D10" s="172"/>
      <c r="E10" s="172"/>
      <c r="F10" s="172"/>
      <c r="G10" s="172"/>
      <c r="H10" s="172"/>
      <c r="I10" s="172"/>
      <c r="J10" s="173"/>
      <c r="K10" s="62"/>
      <c r="L10" s="3"/>
    </row>
    <row r="11" spans="1:13" s="35" customFormat="1" ht="29.25" customHeight="1" x14ac:dyDescent="0.25">
      <c r="A11" s="37" t="s">
        <v>28</v>
      </c>
      <c r="B11" s="140" t="s">
        <v>175</v>
      </c>
      <c r="C11" s="141"/>
      <c r="D11" s="141"/>
      <c r="E11" s="141"/>
      <c r="F11" s="141"/>
      <c r="G11" s="141"/>
      <c r="H11" s="141"/>
      <c r="I11" s="141"/>
      <c r="J11" s="142"/>
      <c r="K11" s="64"/>
      <c r="L11" s="3"/>
    </row>
    <row r="12" spans="1:13" s="35" customFormat="1" ht="29.25" customHeight="1" x14ac:dyDescent="0.25">
      <c r="A12" s="37" t="s">
        <v>29</v>
      </c>
      <c r="B12" s="166" t="s">
        <v>177</v>
      </c>
      <c r="C12" s="167"/>
      <c r="D12" s="167"/>
      <c r="E12" s="167"/>
      <c r="F12" s="167"/>
      <c r="G12" s="167"/>
      <c r="H12" s="167"/>
      <c r="I12" s="167"/>
      <c r="J12" s="168"/>
      <c r="K12" s="64"/>
    </row>
    <row r="13" spans="1:13" s="35" customFormat="1" ht="29.25" customHeight="1" x14ac:dyDescent="0.25">
      <c r="A13" s="37" t="s">
        <v>30</v>
      </c>
      <c r="B13" s="140" t="s">
        <v>178</v>
      </c>
      <c r="C13" s="141"/>
      <c r="D13" s="141"/>
      <c r="E13" s="141"/>
      <c r="F13" s="141"/>
      <c r="G13" s="141"/>
      <c r="H13" s="141"/>
      <c r="I13" s="141"/>
      <c r="J13" s="142"/>
      <c r="K13" s="64"/>
    </row>
    <row r="14" spans="1:13" s="35" customFormat="1" ht="24.75" customHeight="1" x14ac:dyDescent="0.25">
      <c r="A14" s="37" t="s">
        <v>31</v>
      </c>
      <c r="B14" s="161" t="s">
        <v>51</v>
      </c>
      <c r="C14" s="162"/>
      <c r="D14" s="162"/>
      <c r="E14" s="162"/>
      <c r="F14" s="162"/>
      <c r="G14" s="162"/>
      <c r="H14" s="162"/>
      <c r="I14" s="162"/>
      <c r="J14" s="163"/>
      <c r="K14" s="63"/>
      <c r="L14" s="38"/>
    </row>
    <row r="15" spans="1:13" s="35" customFormat="1" ht="40.200000000000003" customHeight="1" x14ac:dyDescent="0.25">
      <c r="A15" s="37" t="s">
        <v>33</v>
      </c>
      <c r="B15" s="130" t="s">
        <v>192</v>
      </c>
      <c r="C15" s="131"/>
      <c r="D15" s="131"/>
      <c r="E15" s="131"/>
      <c r="F15" s="131"/>
      <c r="G15" s="131"/>
      <c r="H15" s="131"/>
      <c r="I15" s="131"/>
      <c r="J15" s="132"/>
      <c r="K15" s="64"/>
      <c r="L15" s="38"/>
    </row>
    <row r="16" spans="1:13" s="35" customFormat="1" ht="22.95" customHeight="1" x14ac:dyDescent="0.25">
      <c r="A16" s="37" t="s">
        <v>34</v>
      </c>
      <c r="B16" s="130" t="s">
        <v>49</v>
      </c>
      <c r="C16" s="131"/>
      <c r="D16" s="131"/>
      <c r="E16" s="131"/>
      <c r="F16" s="131"/>
      <c r="G16" s="131"/>
      <c r="H16" s="131"/>
      <c r="I16" s="131"/>
      <c r="J16" s="132"/>
      <c r="K16" s="67"/>
      <c r="L16" s="38"/>
    </row>
    <row r="17" spans="1:13" s="35" customFormat="1" ht="25.95" customHeight="1" x14ac:dyDescent="0.25">
      <c r="A17" s="37" t="s">
        <v>36</v>
      </c>
      <c r="B17" s="143" t="s">
        <v>50</v>
      </c>
      <c r="C17" s="164"/>
      <c r="D17" s="164"/>
      <c r="E17" s="164"/>
      <c r="F17" s="164"/>
      <c r="G17" s="164"/>
      <c r="H17" s="164"/>
      <c r="I17" s="164"/>
      <c r="J17" s="165"/>
      <c r="K17" s="68"/>
      <c r="L17" s="38"/>
    </row>
    <row r="18" spans="1:13" s="35" customFormat="1" ht="27.6" customHeight="1" x14ac:dyDescent="0.25">
      <c r="A18" s="37" t="s">
        <v>37</v>
      </c>
      <c r="B18" s="161" t="s">
        <v>32</v>
      </c>
      <c r="C18" s="162"/>
      <c r="D18" s="162"/>
      <c r="E18" s="162"/>
      <c r="F18" s="162"/>
      <c r="G18" s="162"/>
      <c r="H18" s="162"/>
      <c r="I18" s="162"/>
      <c r="J18" s="163"/>
      <c r="K18" s="69"/>
      <c r="L18" s="38"/>
    </row>
    <row r="19" spans="1:13" s="35" customFormat="1" ht="29.25" customHeight="1" x14ac:dyDescent="0.25">
      <c r="A19" s="37" t="s">
        <v>39</v>
      </c>
      <c r="B19" s="120" t="s">
        <v>182</v>
      </c>
      <c r="C19" s="121"/>
      <c r="D19" s="121"/>
      <c r="E19" s="121"/>
      <c r="F19" s="121"/>
      <c r="G19" s="121"/>
      <c r="H19" s="121"/>
      <c r="I19" s="121"/>
      <c r="J19" s="122"/>
      <c r="K19" s="64"/>
      <c r="L19" s="38"/>
    </row>
    <row r="20" spans="1:13" s="35" customFormat="1" ht="40.5" customHeight="1" x14ac:dyDescent="0.25">
      <c r="A20" s="37" t="s">
        <v>40</v>
      </c>
      <c r="B20" s="161" t="s">
        <v>35</v>
      </c>
      <c r="C20" s="162"/>
      <c r="D20" s="162"/>
      <c r="E20" s="162"/>
      <c r="F20" s="162"/>
      <c r="G20" s="162"/>
      <c r="H20" s="162"/>
      <c r="I20" s="162"/>
      <c r="J20" s="163"/>
      <c r="K20" s="66"/>
      <c r="L20" s="38"/>
    </row>
    <row r="21" spans="1:13" s="35" customFormat="1" ht="27" customHeight="1" x14ac:dyDescent="0.25">
      <c r="A21" s="37" t="s">
        <v>42</v>
      </c>
      <c r="B21" s="120" t="s">
        <v>24</v>
      </c>
      <c r="C21" s="121"/>
      <c r="D21" s="121"/>
      <c r="E21" s="121"/>
      <c r="F21" s="121"/>
      <c r="G21" s="121"/>
      <c r="H21" s="121"/>
      <c r="I21" s="121"/>
      <c r="J21" s="122"/>
      <c r="K21" s="64"/>
      <c r="L21" s="38"/>
    </row>
    <row r="22" spans="1:13" s="35" customFormat="1" ht="27.75" customHeight="1" x14ac:dyDescent="0.25">
      <c r="A22" s="37" t="s">
        <v>43</v>
      </c>
      <c r="B22" s="158" t="s">
        <v>38</v>
      </c>
      <c r="C22" s="159"/>
      <c r="D22" s="159"/>
      <c r="E22" s="159"/>
      <c r="F22" s="159"/>
      <c r="G22" s="159"/>
      <c r="H22" s="159"/>
      <c r="I22" s="159"/>
      <c r="J22" s="160"/>
      <c r="K22" s="64"/>
      <c r="L22" s="38"/>
    </row>
    <row r="23" spans="1:13" s="35" customFormat="1" ht="35.25" customHeight="1" x14ac:dyDescent="0.25">
      <c r="A23" s="37" t="s">
        <v>44</v>
      </c>
      <c r="B23" s="158" t="s">
        <v>25</v>
      </c>
      <c r="C23" s="159"/>
      <c r="D23" s="159"/>
      <c r="E23" s="159"/>
      <c r="F23" s="159"/>
      <c r="G23" s="159"/>
      <c r="H23" s="159"/>
      <c r="I23" s="159"/>
      <c r="J23" s="160"/>
      <c r="K23" s="70"/>
      <c r="L23" s="3"/>
    </row>
    <row r="24" spans="1:13" s="35" customFormat="1" ht="34.950000000000003" customHeight="1" x14ac:dyDescent="0.25">
      <c r="A24" s="37" t="s">
        <v>176</v>
      </c>
      <c r="B24" s="158" t="s">
        <v>26</v>
      </c>
      <c r="C24" s="159"/>
      <c r="D24" s="159"/>
      <c r="E24" s="159"/>
      <c r="F24" s="159"/>
      <c r="G24" s="159"/>
      <c r="H24" s="159"/>
      <c r="I24" s="159"/>
      <c r="J24" s="160"/>
      <c r="K24" s="70"/>
      <c r="L24" s="3"/>
    </row>
    <row r="25" spans="1:13" ht="39.6" x14ac:dyDescent="0.3">
      <c r="A25" s="6" t="s">
        <v>0</v>
      </c>
      <c r="B25" s="7" t="s">
        <v>1</v>
      </c>
      <c r="C25" s="7" t="s">
        <v>67</v>
      </c>
      <c r="D25" s="8" t="s">
        <v>2</v>
      </c>
      <c r="E25" s="8" t="s">
        <v>48</v>
      </c>
      <c r="F25" s="8" t="s">
        <v>3</v>
      </c>
      <c r="G25" s="8" t="s">
        <v>4</v>
      </c>
      <c r="H25" s="8" t="s">
        <v>5</v>
      </c>
      <c r="I25" s="8" t="s">
        <v>6</v>
      </c>
      <c r="J25" s="8" t="s">
        <v>7</v>
      </c>
      <c r="K25" s="8" t="s">
        <v>8</v>
      </c>
      <c r="L25" s="8" t="s">
        <v>9</v>
      </c>
      <c r="M25" s="8" t="s">
        <v>10</v>
      </c>
    </row>
    <row r="26" spans="1:13" ht="14.4" x14ac:dyDescent="0.3">
      <c r="A26" s="9">
        <v>1</v>
      </c>
      <c r="B26" s="10">
        <v>2</v>
      </c>
      <c r="C26" s="10">
        <v>3</v>
      </c>
      <c r="D26" s="7">
        <v>4</v>
      </c>
      <c r="E26" s="8">
        <v>5</v>
      </c>
      <c r="F26" s="11">
        <v>6</v>
      </c>
      <c r="G26" s="11">
        <v>7</v>
      </c>
      <c r="H26" s="11">
        <v>8</v>
      </c>
      <c r="I26" s="11">
        <v>9</v>
      </c>
      <c r="J26" s="11">
        <v>10</v>
      </c>
      <c r="K26" s="11">
        <v>11</v>
      </c>
      <c r="L26" s="11" t="s">
        <v>11</v>
      </c>
      <c r="M26" s="11">
        <v>13</v>
      </c>
    </row>
    <row r="27" spans="1:13" ht="23.4" customHeight="1" x14ac:dyDescent="0.3">
      <c r="A27" s="114" t="s">
        <v>284</v>
      </c>
      <c r="B27" s="115"/>
      <c r="C27" s="115"/>
      <c r="D27" s="115"/>
      <c r="E27" s="116"/>
      <c r="F27" s="26"/>
      <c r="G27" s="26"/>
      <c r="H27" s="26"/>
      <c r="I27" s="26"/>
      <c r="J27" s="26"/>
      <c r="K27" s="26"/>
      <c r="L27" s="26"/>
      <c r="M27" s="26"/>
    </row>
    <row r="28" spans="1:13" ht="48" customHeight="1" x14ac:dyDescent="0.3">
      <c r="A28" s="12" t="s">
        <v>154</v>
      </c>
      <c r="B28" s="48" t="s">
        <v>83</v>
      </c>
      <c r="C28" s="48" t="s">
        <v>145</v>
      </c>
      <c r="D28" s="49" t="s">
        <v>97</v>
      </c>
      <c r="E28" s="49">
        <v>2</v>
      </c>
      <c r="F28" s="49" t="s">
        <v>142</v>
      </c>
      <c r="G28" s="14"/>
      <c r="H28" s="14"/>
      <c r="I28" s="33"/>
      <c r="J28" s="14"/>
      <c r="K28" s="15"/>
      <c r="L28" s="15">
        <f>K28*G28</f>
        <v>0</v>
      </c>
      <c r="M28" s="16"/>
    </row>
    <row r="30" spans="1:13" ht="15.75" customHeight="1" x14ac:dyDescent="0.3"/>
    <row r="31" spans="1:13" ht="15.75" customHeight="1" x14ac:dyDescent="0.3"/>
    <row r="32" spans="1:1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sheetData>
  <mergeCells count="22">
    <mergeCell ref="A27:E27"/>
    <mergeCell ref="B22:J22"/>
    <mergeCell ref="B23:J23"/>
    <mergeCell ref="B24:J24"/>
    <mergeCell ref="B16:J16"/>
    <mergeCell ref="B17:J17"/>
    <mergeCell ref="B18:J18"/>
    <mergeCell ref="B19:J19"/>
    <mergeCell ref="B20:J20"/>
    <mergeCell ref="B21:J21"/>
    <mergeCell ref="B15:J15"/>
    <mergeCell ref="K1:M1"/>
    <mergeCell ref="A2:K2"/>
    <mergeCell ref="B3:K3"/>
    <mergeCell ref="A4:K4"/>
    <mergeCell ref="B7:C7"/>
    <mergeCell ref="B9:J9"/>
    <mergeCell ref="B10:J10"/>
    <mergeCell ref="B11:J11"/>
    <mergeCell ref="B12:J12"/>
    <mergeCell ref="B13:J13"/>
    <mergeCell ref="B14:J14"/>
  </mergeCells>
  <hyperlinks>
    <hyperlink ref="A1" location="'SATURS'!A1" tooltip="SATURS" display="← Atpakaļ uz indeksu" xr:uid="{FC97A1F1-0B90-4959-BE93-503E78C10597}"/>
  </hyperlinks>
  <pageMargins left="0.7" right="0.7" top="0.75" bottom="0.75" header="0" footer="0"/>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13841-AC91-45CB-B8B0-69E602BED280}">
  <dimension ref="A1:M993"/>
  <sheetViews>
    <sheetView zoomScale="85" zoomScaleNormal="85" workbookViewId="0">
      <selection activeCell="B7" sqref="B7:C7"/>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A1" s="73" t="s">
        <v>196</v>
      </c>
      <c r="K1" s="139"/>
      <c r="L1" s="139"/>
      <c r="M1" s="139"/>
    </row>
    <row r="2" spans="1:13" ht="20.399999999999999" x14ac:dyDescent="0.35">
      <c r="A2" s="147" t="s">
        <v>53</v>
      </c>
      <c r="B2" s="147"/>
      <c r="C2" s="147"/>
      <c r="D2" s="147"/>
      <c r="E2" s="147"/>
      <c r="F2" s="147"/>
      <c r="G2" s="147"/>
      <c r="H2" s="147"/>
      <c r="I2" s="147"/>
      <c r="J2" s="147"/>
      <c r="K2" s="147"/>
      <c r="L2" s="2"/>
    </row>
    <row r="3" spans="1:13" ht="20.399999999999999" x14ac:dyDescent="0.35">
      <c r="A3" s="72"/>
      <c r="B3" s="147" t="s">
        <v>189</v>
      </c>
      <c r="C3" s="147"/>
      <c r="D3" s="147"/>
      <c r="E3" s="147"/>
      <c r="F3" s="147"/>
      <c r="G3" s="147"/>
      <c r="H3" s="147"/>
      <c r="I3" s="147"/>
      <c r="J3" s="147"/>
      <c r="K3" s="147"/>
      <c r="L3" s="2"/>
    </row>
    <row r="4" spans="1:13" ht="16.2" x14ac:dyDescent="0.3">
      <c r="A4" s="148" t="s">
        <v>52</v>
      </c>
      <c r="B4" s="148"/>
      <c r="C4" s="148"/>
      <c r="D4" s="148"/>
      <c r="E4" s="148"/>
      <c r="F4" s="148"/>
      <c r="G4" s="148"/>
      <c r="H4" s="148"/>
      <c r="I4" s="148"/>
      <c r="J4" s="148"/>
      <c r="K4" s="148"/>
      <c r="L4" s="3"/>
    </row>
    <row r="5" spans="1:13" ht="6" customHeight="1" x14ac:dyDescent="0.3">
      <c r="A5" s="31"/>
      <c r="B5" s="31"/>
      <c r="C5" s="31"/>
      <c r="D5" s="31"/>
      <c r="E5" s="31"/>
      <c r="F5" s="31"/>
      <c r="G5" s="31"/>
      <c r="H5" s="31"/>
      <c r="I5" s="31"/>
      <c r="J5" s="31"/>
      <c r="K5" s="31"/>
      <c r="L5" s="3"/>
    </row>
    <row r="6" spans="1:13" ht="18" x14ac:dyDescent="0.35">
      <c r="A6" s="32"/>
      <c r="B6" s="40"/>
      <c r="C6" s="40"/>
      <c r="D6" s="40" t="s">
        <v>223</v>
      </c>
      <c r="E6" s="32"/>
      <c r="F6" s="32"/>
      <c r="G6" s="32"/>
      <c r="H6" s="32"/>
      <c r="I6" s="32"/>
      <c r="J6" s="32"/>
      <c r="K6" s="32"/>
      <c r="L6" s="32"/>
    </row>
    <row r="7" spans="1:13" ht="18" x14ac:dyDescent="0.35">
      <c r="A7" s="32"/>
      <c r="B7" s="174" t="s">
        <v>303</v>
      </c>
      <c r="C7" s="174"/>
      <c r="D7" s="40"/>
      <c r="E7" s="32"/>
      <c r="F7" s="32"/>
      <c r="G7" s="32"/>
      <c r="H7" s="32"/>
      <c r="I7" s="32"/>
      <c r="J7" s="32"/>
      <c r="K7" s="32"/>
      <c r="L7" s="32"/>
    </row>
    <row r="8" spans="1:13" s="35" customFormat="1" ht="15.6" x14ac:dyDescent="0.3">
      <c r="A8" s="34" t="s">
        <v>23</v>
      </c>
      <c r="B8" s="3"/>
      <c r="C8" s="3"/>
      <c r="D8" s="4"/>
      <c r="E8" s="5"/>
      <c r="F8" s="3"/>
      <c r="G8" s="3"/>
      <c r="H8" s="3"/>
      <c r="I8" s="3"/>
      <c r="J8" s="3"/>
      <c r="K8" s="3"/>
      <c r="L8" s="3"/>
    </row>
    <row r="9" spans="1:13" s="35" customFormat="1" ht="33" customHeight="1" x14ac:dyDescent="0.25">
      <c r="A9" s="36" t="s">
        <v>27</v>
      </c>
      <c r="B9" s="169" t="s">
        <v>41</v>
      </c>
      <c r="C9" s="170"/>
      <c r="D9" s="170"/>
      <c r="E9" s="170"/>
      <c r="F9" s="170"/>
      <c r="G9" s="170"/>
      <c r="H9" s="170"/>
      <c r="I9" s="170"/>
      <c r="J9" s="171"/>
      <c r="K9" s="64"/>
      <c r="L9" s="3"/>
    </row>
    <row r="10" spans="1:13" s="35" customFormat="1" ht="16.2" x14ac:dyDescent="0.35">
      <c r="A10" s="37"/>
      <c r="B10" s="124" t="s">
        <v>45</v>
      </c>
      <c r="C10" s="172"/>
      <c r="D10" s="172"/>
      <c r="E10" s="172"/>
      <c r="F10" s="172"/>
      <c r="G10" s="172"/>
      <c r="H10" s="172"/>
      <c r="I10" s="172"/>
      <c r="J10" s="173"/>
      <c r="K10" s="62"/>
      <c r="L10" s="3"/>
    </row>
    <row r="11" spans="1:13" s="35" customFormat="1" ht="29.25" customHeight="1" x14ac:dyDescent="0.25">
      <c r="A11" s="37" t="s">
        <v>28</v>
      </c>
      <c r="B11" s="140" t="s">
        <v>175</v>
      </c>
      <c r="C11" s="141"/>
      <c r="D11" s="141"/>
      <c r="E11" s="141"/>
      <c r="F11" s="141"/>
      <c r="G11" s="141"/>
      <c r="H11" s="141"/>
      <c r="I11" s="141"/>
      <c r="J11" s="142"/>
      <c r="K11" s="64"/>
      <c r="L11" s="3"/>
    </row>
    <row r="12" spans="1:13" s="35" customFormat="1" ht="29.25" customHeight="1" x14ac:dyDescent="0.25">
      <c r="A12" s="37" t="s">
        <v>29</v>
      </c>
      <c r="B12" s="166" t="s">
        <v>177</v>
      </c>
      <c r="C12" s="167"/>
      <c r="D12" s="167"/>
      <c r="E12" s="167"/>
      <c r="F12" s="167"/>
      <c r="G12" s="167"/>
      <c r="H12" s="167"/>
      <c r="I12" s="167"/>
      <c r="J12" s="168"/>
      <c r="K12" s="64"/>
    </row>
    <row r="13" spans="1:13" s="35" customFormat="1" ht="29.25" customHeight="1" x14ac:dyDescent="0.25">
      <c r="A13" s="37" t="s">
        <v>30</v>
      </c>
      <c r="B13" s="140" t="s">
        <v>178</v>
      </c>
      <c r="C13" s="141"/>
      <c r="D13" s="141"/>
      <c r="E13" s="141"/>
      <c r="F13" s="141"/>
      <c r="G13" s="141"/>
      <c r="H13" s="141"/>
      <c r="I13" s="141"/>
      <c r="J13" s="142"/>
      <c r="K13" s="64"/>
    </row>
    <row r="14" spans="1:13" s="35" customFormat="1" ht="24.75" customHeight="1" x14ac:dyDescent="0.25">
      <c r="A14" s="37" t="s">
        <v>31</v>
      </c>
      <c r="B14" s="161" t="s">
        <v>51</v>
      </c>
      <c r="C14" s="162"/>
      <c r="D14" s="162"/>
      <c r="E14" s="162"/>
      <c r="F14" s="162"/>
      <c r="G14" s="162"/>
      <c r="H14" s="162"/>
      <c r="I14" s="162"/>
      <c r="J14" s="163"/>
      <c r="K14" s="63"/>
      <c r="L14" s="38"/>
    </row>
    <row r="15" spans="1:13" s="35" customFormat="1" ht="40.200000000000003" customHeight="1" x14ac:dyDescent="0.25">
      <c r="A15" s="37" t="s">
        <v>33</v>
      </c>
      <c r="B15" s="130" t="s">
        <v>192</v>
      </c>
      <c r="C15" s="131"/>
      <c r="D15" s="131"/>
      <c r="E15" s="131"/>
      <c r="F15" s="131"/>
      <c r="G15" s="131"/>
      <c r="H15" s="131"/>
      <c r="I15" s="131"/>
      <c r="J15" s="132"/>
      <c r="K15" s="64"/>
      <c r="L15" s="38"/>
    </row>
    <row r="16" spans="1:13" s="35" customFormat="1" ht="22.95" customHeight="1" x14ac:dyDescent="0.25">
      <c r="A16" s="37" t="s">
        <v>34</v>
      </c>
      <c r="B16" s="130" t="s">
        <v>49</v>
      </c>
      <c r="C16" s="131"/>
      <c r="D16" s="131"/>
      <c r="E16" s="131"/>
      <c r="F16" s="131"/>
      <c r="G16" s="131"/>
      <c r="H16" s="131"/>
      <c r="I16" s="131"/>
      <c r="J16" s="132"/>
      <c r="K16" s="67"/>
      <c r="L16" s="38"/>
    </row>
    <row r="17" spans="1:13" s="35" customFormat="1" ht="25.95" customHeight="1" x14ac:dyDescent="0.25">
      <c r="A17" s="37" t="s">
        <v>36</v>
      </c>
      <c r="B17" s="143" t="s">
        <v>50</v>
      </c>
      <c r="C17" s="164"/>
      <c r="D17" s="164"/>
      <c r="E17" s="164"/>
      <c r="F17" s="164"/>
      <c r="G17" s="164"/>
      <c r="H17" s="164"/>
      <c r="I17" s="164"/>
      <c r="J17" s="165"/>
      <c r="K17" s="68"/>
      <c r="L17" s="38"/>
    </row>
    <row r="18" spans="1:13" s="35" customFormat="1" ht="27.6" customHeight="1" x14ac:dyDescent="0.25">
      <c r="A18" s="37" t="s">
        <v>37</v>
      </c>
      <c r="B18" s="161" t="s">
        <v>32</v>
      </c>
      <c r="C18" s="162"/>
      <c r="D18" s="162"/>
      <c r="E18" s="162"/>
      <c r="F18" s="162"/>
      <c r="G18" s="162"/>
      <c r="H18" s="162"/>
      <c r="I18" s="162"/>
      <c r="J18" s="163"/>
      <c r="K18" s="69"/>
      <c r="L18" s="38"/>
    </row>
    <row r="19" spans="1:13" s="35" customFormat="1" ht="29.25" customHeight="1" x14ac:dyDescent="0.25">
      <c r="A19" s="37" t="s">
        <v>39</v>
      </c>
      <c r="B19" s="120" t="s">
        <v>182</v>
      </c>
      <c r="C19" s="121"/>
      <c r="D19" s="121"/>
      <c r="E19" s="121"/>
      <c r="F19" s="121"/>
      <c r="G19" s="121"/>
      <c r="H19" s="121"/>
      <c r="I19" s="121"/>
      <c r="J19" s="122"/>
      <c r="K19" s="64"/>
      <c r="L19" s="38"/>
    </row>
    <row r="20" spans="1:13" s="35" customFormat="1" ht="40.5" customHeight="1" x14ac:dyDescent="0.25">
      <c r="A20" s="37" t="s">
        <v>40</v>
      </c>
      <c r="B20" s="161" t="s">
        <v>35</v>
      </c>
      <c r="C20" s="162"/>
      <c r="D20" s="162"/>
      <c r="E20" s="162"/>
      <c r="F20" s="162"/>
      <c r="G20" s="162"/>
      <c r="H20" s="162"/>
      <c r="I20" s="162"/>
      <c r="J20" s="163"/>
      <c r="K20" s="66"/>
      <c r="L20" s="38"/>
    </row>
    <row r="21" spans="1:13" s="35" customFormat="1" ht="27" customHeight="1" x14ac:dyDescent="0.25">
      <c r="A21" s="37" t="s">
        <v>42</v>
      </c>
      <c r="B21" s="120" t="s">
        <v>24</v>
      </c>
      <c r="C21" s="121"/>
      <c r="D21" s="121"/>
      <c r="E21" s="121"/>
      <c r="F21" s="121"/>
      <c r="G21" s="121"/>
      <c r="H21" s="121"/>
      <c r="I21" s="121"/>
      <c r="J21" s="122"/>
      <c r="K21" s="64"/>
      <c r="L21" s="38"/>
    </row>
    <row r="22" spans="1:13" s="35" customFormat="1" ht="27.75" customHeight="1" x14ac:dyDescent="0.25">
      <c r="A22" s="37" t="s">
        <v>43</v>
      </c>
      <c r="B22" s="158" t="s">
        <v>38</v>
      </c>
      <c r="C22" s="159"/>
      <c r="D22" s="159"/>
      <c r="E22" s="159"/>
      <c r="F22" s="159"/>
      <c r="G22" s="159"/>
      <c r="H22" s="159"/>
      <c r="I22" s="159"/>
      <c r="J22" s="160"/>
      <c r="K22" s="64"/>
      <c r="L22" s="38"/>
    </row>
    <row r="23" spans="1:13" s="35" customFormat="1" ht="35.25" customHeight="1" x14ac:dyDescent="0.25">
      <c r="A23" s="37" t="s">
        <v>44</v>
      </c>
      <c r="B23" s="158" t="s">
        <v>25</v>
      </c>
      <c r="C23" s="159"/>
      <c r="D23" s="159"/>
      <c r="E23" s="159"/>
      <c r="F23" s="159"/>
      <c r="G23" s="159"/>
      <c r="H23" s="159"/>
      <c r="I23" s="159"/>
      <c r="J23" s="160"/>
      <c r="K23" s="70"/>
      <c r="L23" s="3"/>
    </row>
    <row r="24" spans="1:13" s="35" customFormat="1" ht="34.950000000000003" customHeight="1" x14ac:dyDescent="0.25">
      <c r="A24" s="37" t="s">
        <v>176</v>
      </c>
      <c r="B24" s="158" t="s">
        <v>26</v>
      </c>
      <c r="C24" s="159"/>
      <c r="D24" s="159"/>
      <c r="E24" s="159"/>
      <c r="F24" s="159"/>
      <c r="G24" s="159"/>
      <c r="H24" s="159"/>
      <c r="I24" s="159"/>
      <c r="J24" s="160"/>
      <c r="K24" s="70"/>
      <c r="L24" s="3"/>
    </row>
    <row r="25" spans="1:13" ht="39.6" x14ac:dyDescent="0.3">
      <c r="A25" s="6" t="s">
        <v>0</v>
      </c>
      <c r="B25" s="7" t="s">
        <v>1</v>
      </c>
      <c r="C25" s="7" t="s">
        <v>67</v>
      </c>
      <c r="D25" s="8" t="s">
        <v>2</v>
      </c>
      <c r="E25" s="8" t="s">
        <v>48</v>
      </c>
      <c r="F25" s="8" t="s">
        <v>3</v>
      </c>
      <c r="G25" s="8" t="s">
        <v>4</v>
      </c>
      <c r="H25" s="8" t="s">
        <v>5</v>
      </c>
      <c r="I25" s="8" t="s">
        <v>6</v>
      </c>
      <c r="J25" s="8" t="s">
        <v>7</v>
      </c>
      <c r="K25" s="8" t="s">
        <v>8</v>
      </c>
      <c r="L25" s="8" t="s">
        <v>9</v>
      </c>
      <c r="M25" s="8" t="s">
        <v>10</v>
      </c>
    </row>
    <row r="26" spans="1:13" ht="14.4" x14ac:dyDescent="0.3">
      <c r="A26" s="9">
        <v>1</v>
      </c>
      <c r="B26" s="10">
        <v>2</v>
      </c>
      <c r="C26" s="10">
        <v>3</v>
      </c>
      <c r="D26" s="7">
        <v>4</v>
      </c>
      <c r="E26" s="8">
        <v>5</v>
      </c>
      <c r="F26" s="11">
        <v>6</v>
      </c>
      <c r="G26" s="11">
        <v>7</v>
      </c>
      <c r="H26" s="11">
        <v>8</v>
      </c>
      <c r="I26" s="11">
        <v>9</v>
      </c>
      <c r="J26" s="11">
        <v>10</v>
      </c>
      <c r="K26" s="11">
        <v>11</v>
      </c>
      <c r="L26" s="11" t="s">
        <v>11</v>
      </c>
      <c r="M26" s="11">
        <v>13</v>
      </c>
    </row>
    <row r="27" spans="1:13" ht="23.4" customHeight="1" x14ac:dyDescent="0.3">
      <c r="A27" s="114" t="s">
        <v>285</v>
      </c>
      <c r="B27" s="115"/>
      <c r="C27" s="115"/>
      <c r="D27" s="115"/>
      <c r="E27" s="116"/>
      <c r="F27" s="26"/>
      <c r="G27" s="26"/>
      <c r="H27" s="26"/>
      <c r="I27" s="26"/>
      <c r="J27" s="26"/>
      <c r="K27" s="26"/>
      <c r="L27" s="26"/>
      <c r="M27" s="26"/>
    </row>
    <row r="28" spans="1:13" ht="36" customHeight="1" x14ac:dyDescent="0.3">
      <c r="A28" s="12" t="s">
        <v>166</v>
      </c>
      <c r="B28" s="48" t="s">
        <v>143</v>
      </c>
      <c r="C28" s="48" t="s">
        <v>144</v>
      </c>
      <c r="D28" s="49" t="s">
        <v>17</v>
      </c>
      <c r="E28" s="49">
        <v>4</v>
      </c>
      <c r="F28" s="49" t="s">
        <v>96</v>
      </c>
      <c r="G28" s="14"/>
      <c r="H28" s="14"/>
      <c r="I28" s="33"/>
      <c r="J28" s="14"/>
      <c r="K28" s="15"/>
      <c r="L28" s="15">
        <f>K28*G28</f>
        <v>0</v>
      </c>
      <c r="M28" s="16"/>
    </row>
    <row r="30" spans="1:13" ht="15.75" customHeight="1" x14ac:dyDescent="0.3"/>
    <row r="31" spans="1:13" ht="15.75" customHeight="1" x14ac:dyDescent="0.3"/>
    <row r="32" spans="1:1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sheetData>
  <mergeCells count="22">
    <mergeCell ref="A27:E27"/>
    <mergeCell ref="B22:J22"/>
    <mergeCell ref="B23:J23"/>
    <mergeCell ref="B24:J24"/>
    <mergeCell ref="B16:J16"/>
    <mergeCell ref="B17:J17"/>
    <mergeCell ref="B18:J18"/>
    <mergeCell ref="B19:J19"/>
    <mergeCell ref="B20:J20"/>
    <mergeCell ref="B21:J21"/>
    <mergeCell ref="B15:J15"/>
    <mergeCell ref="K1:M1"/>
    <mergeCell ref="A2:K2"/>
    <mergeCell ref="B3:K3"/>
    <mergeCell ref="A4:K4"/>
    <mergeCell ref="B7:C7"/>
    <mergeCell ref="B9:J9"/>
    <mergeCell ref="B10:J10"/>
    <mergeCell ref="B11:J11"/>
    <mergeCell ref="B12:J12"/>
    <mergeCell ref="B13:J13"/>
    <mergeCell ref="B14:J14"/>
  </mergeCells>
  <hyperlinks>
    <hyperlink ref="A1" location="'SATURS'!A1" tooltip="SATURS" display="← Atpakaļ uz indeksu" xr:uid="{3F036E0D-257B-4562-8472-B3573EBEFD08}"/>
  </hyperlinks>
  <pageMargins left="0.7" right="0.7" top="0.75" bottom="0.75" header="0" footer="0"/>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7B0F1A-CA9E-4A98-8599-4769B7F756CC}">
  <dimension ref="A1:M994"/>
  <sheetViews>
    <sheetView zoomScale="85" zoomScaleNormal="85" workbookViewId="0">
      <selection activeCell="B7" sqref="B7:C7"/>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A1" s="73" t="s">
        <v>196</v>
      </c>
      <c r="K1" s="139"/>
      <c r="L1" s="139"/>
      <c r="M1" s="139"/>
    </row>
    <row r="2" spans="1:13" ht="20.399999999999999" x14ac:dyDescent="0.35">
      <c r="A2" s="147" t="s">
        <v>53</v>
      </c>
      <c r="B2" s="147"/>
      <c r="C2" s="147"/>
      <c r="D2" s="147"/>
      <c r="E2" s="147"/>
      <c r="F2" s="147"/>
      <c r="G2" s="147"/>
      <c r="H2" s="147"/>
      <c r="I2" s="147"/>
      <c r="J2" s="147"/>
      <c r="K2" s="147"/>
      <c r="L2" s="2"/>
    </row>
    <row r="3" spans="1:13" ht="20.399999999999999" x14ac:dyDescent="0.35">
      <c r="A3" s="72"/>
      <c r="B3" s="147" t="s">
        <v>189</v>
      </c>
      <c r="C3" s="147"/>
      <c r="D3" s="147"/>
      <c r="E3" s="147"/>
      <c r="F3" s="147"/>
      <c r="G3" s="147"/>
      <c r="H3" s="147"/>
      <c r="I3" s="147"/>
      <c r="J3" s="147"/>
      <c r="K3" s="147"/>
      <c r="L3" s="2"/>
    </row>
    <row r="4" spans="1:13" ht="16.2" x14ac:dyDescent="0.3">
      <c r="A4" s="148" t="s">
        <v>52</v>
      </c>
      <c r="B4" s="148"/>
      <c r="C4" s="148"/>
      <c r="D4" s="148"/>
      <c r="E4" s="148"/>
      <c r="F4" s="148"/>
      <c r="G4" s="148"/>
      <c r="H4" s="148"/>
      <c r="I4" s="148"/>
      <c r="J4" s="148"/>
      <c r="K4" s="148"/>
      <c r="L4" s="3"/>
    </row>
    <row r="5" spans="1:13" ht="6" customHeight="1" x14ac:dyDescent="0.3">
      <c r="A5" s="31"/>
      <c r="B5" s="31"/>
      <c r="C5" s="31"/>
      <c r="D5" s="31"/>
      <c r="E5" s="31"/>
      <c r="F5" s="31"/>
      <c r="G5" s="31"/>
      <c r="H5" s="31"/>
      <c r="I5" s="31"/>
      <c r="J5" s="31"/>
      <c r="K5" s="31"/>
      <c r="L5" s="3"/>
    </row>
    <row r="6" spans="1:13" ht="18" x14ac:dyDescent="0.35">
      <c r="A6" s="32"/>
      <c r="B6" s="40"/>
      <c r="C6" s="40"/>
      <c r="D6" s="40" t="s">
        <v>224</v>
      </c>
      <c r="E6" s="32"/>
      <c r="F6" s="32"/>
      <c r="G6" s="32"/>
      <c r="H6" s="32"/>
      <c r="I6" s="32"/>
      <c r="J6" s="32"/>
      <c r="K6" s="32"/>
      <c r="L6" s="32"/>
    </row>
    <row r="7" spans="1:13" ht="18" x14ac:dyDescent="0.35">
      <c r="A7" s="32"/>
      <c r="B7" s="174" t="s">
        <v>303</v>
      </c>
      <c r="C7" s="174"/>
      <c r="D7" s="40"/>
      <c r="E7" s="32"/>
      <c r="F7" s="32"/>
      <c r="G7" s="32"/>
      <c r="H7" s="32"/>
      <c r="I7" s="32"/>
      <c r="J7" s="32"/>
      <c r="K7" s="32"/>
      <c r="L7" s="32"/>
    </row>
    <row r="8" spans="1:13" s="35" customFormat="1" ht="15.6" x14ac:dyDescent="0.3">
      <c r="A8" s="34" t="s">
        <v>23</v>
      </c>
      <c r="B8" s="3"/>
      <c r="C8" s="3"/>
      <c r="D8" s="4"/>
      <c r="E8" s="5"/>
      <c r="F8" s="3"/>
      <c r="G8" s="3"/>
      <c r="H8" s="3"/>
      <c r="I8" s="3"/>
      <c r="J8" s="3"/>
      <c r="K8" s="3"/>
      <c r="L8" s="3"/>
    </row>
    <row r="9" spans="1:13" s="35" customFormat="1" ht="33" customHeight="1" x14ac:dyDescent="0.25">
      <c r="A9" s="36" t="s">
        <v>27</v>
      </c>
      <c r="B9" s="169" t="s">
        <v>41</v>
      </c>
      <c r="C9" s="170"/>
      <c r="D9" s="170"/>
      <c r="E9" s="170"/>
      <c r="F9" s="170"/>
      <c r="G9" s="170"/>
      <c r="H9" s="170"/>
      <c r="I9" s="170"/>
      <c r="J9" s="171"/>
      <c r="K9" s="64"/>
      <c r="L9" s="3"/>
    </row>
    <row r="10" spans="1:13" s="35" customFormat="1" ht="16.2" x14ac:dyDescent="0.35">
      <c r="A10" s="37"/>
      <c r="B10" s="124" t="s">
        <v>45</v>
      </c>
      <c r="C10" s="172"/>
      <c r="D10" s="172"/>
      <c r="E10" s="172"/>
      <c r="F10" s="172"/>
      <c r="G10" s="172"/>
      <c r="H10" s="172"/>
      <c r="I10" s="172"/>
      <c r="J10" s="173"/>
      <c r="K10" s="62"/>
      <c r="L10" s="3"/>
    </row>
    <row r="11" spans="1:13" s="35" customFormat="1" ht="29.25" customHeight="1" x14ac:dyDescent="0.25">
      <c r="A11" s="37" t="s">
        <v>28</v>
      </c>
      <c r="B11" s="140" t="s">
        <v>175</v>
      </c>
      <c r="C11" s="141"/>
      <c r="D11" s="141"/>
      <c r="E11" s="141"/>
      <c r="F11" s="141"/>
      <c r="G11" s="141"/>
      <c r="H11" s="141"/>
      <c r="I11" s="141"/>
      <c r="J11" s="142"/>
      <c r="K11" s="64"/>
      <c r="L11" s="3"/>
    </row>
    <row r="12" spans="1:13" s="35" customFormat="1" ht="29.25" customHeight="1" x14ac:dyDescent="0.25">
      <c r="A12" s="37" t="s">
        <v>29</v>
      </c>
      <c r="B12" s="166" t="s">
        <v>177</v>
      </c>
      <c r="C12" s="167"/>
      <c r="D12" s="167"/>
      <c r="E12" s="167"/>
      <c r="F12" s="167"/>
      <c r="G12" s="167"/>
      <c r="H12" s="167"/>
      <c r="I12" s="167"/>
      <c r="J12" s="168"/>
      <c r="K12" s="64"/>
    </row>
    <row r="13" spans="1:13" s="35" customFormat="1" ht="29.25" customHeight="1" x14ac:dyDescent="0.25">
      <c r="A13" s="37" t="s">
        <v>30</v>
      </c>
      <c r="B13" s="140" t="s">
        <v>178</v>
      </c>
      <c r="C13" s="141"/>
      <c r="D13" s="141"/>
      <c r="E13" s="141"/>
      <c r="F13" s="141"/>
      <c r="G13" s="141"/>
      <c r="H13" s="141"/>
      <c r="I13" s="141"/>
      <c r="J13" s="142"/>
      <c r="K13" s="64"/>
    </row>
    <row r="14" spans="1:13" s="35" customFormat="1" ht="24.75" customHeight="1" x14ac:dyDescent="0.25">
      <c r="A14" s="37" t="s">
        <v>31</v>
      </c>
      <c r="B14" s="161" t="s">
        <v>51</v>
      </c>
      <c r="C14" s="162"/>
      <c r="D14" s="162"/>
      <c r="E14" s="162"/>
      <c r="F14" s="162"/>
      <c r="G14" s="162"/>
      <c r="H14" s="162"/>
      <c r="I14" s="162"/>
      <c r="J14" s="163"/>
      <c r="K14" s="63"/>
      <c r="L14" s="38"/>
    </row>
    <row r="15" spans="1:13" s="35" customFormat="1" ht="40.200000000000003" customHeight="1" x14ac:dyDescent="0.25">
      <c r="A15" s="37" t="s">
        <v>33</v>
      </c>
      <c r="B15" s="130" t="s">
        <v>192</v>
      </c>
      <c r="C15" s="131"/>
      <c r="D15" s="131"/>
      <c r="E15" s="131"/>
      <c r="F15" s="131"/>
      <c r="G15" s="131"/>
      <c r="H15" s="131"/>
      <c r="I15" s="131"/>
      <c r="J15" s="132"/>
      <c r="K15" s="64"/>
      <c r="L15" s="38"/>
    </row>
    <row r="16" spans="1:13" s="35" customFormat="1" ht="22.95" customHeight="1" x14ac:dyDescent="0.25">
      <c r="A16" s="37" t="s">
        <v>34</v>
      </c>
      <c r="B16" s="130" t="s">
        <v>49</v>
      </c>
      <c r="C16" s="131"/>
      <c r="D16" s="131"/>
      <c r="E16" s="131"/>
      <c r="F16" s="131"/>
      <c r="G16" s="131"/>
      <c r="H16" s="131"/>
      <c r="I16" s="131"/>
      <c r="J16" s="132"/>
      <c r="K16" s="67"/>
      <c r="L16" s="38"/>
    </row>
    <row r="17" spans="1:13" s="35" customFormat="1" ht="25.95" customHeight="1" x14ac:dyDescent="0.25">
      <c r="A17" s="37" t="s">
        <v>36</v>
      </c>
      <c r="B17" s="143" t="s">
        <v>50</v>
      </c>
      <c r="C17" s="164"/>
      <c r="D17" s="164"/>
      <c r="E17" s="164"/>
      <c r="F17" s="164"/>
      <c r="G17" s="164"/>
      <c r="H17" s="164"/>
      <c r="I17" s="164"/>
      <c r="J17" s="165"/>
      <c r="K17" s="68"/>
      <c r="L17" s="38"/>
    </row>
    <row r="18" spans="1:13" s="35" customFormat="1" ht="27.6" customHeight="1" x14ac:dyDescent="0.25">
      <c r="A18" s="37" t="s">
        <v>37</v>
      </c>
      <c r="B18" s="161" t="s">
        <v>32</v>
      </c>
      <c r="C18" s="162"/>
      <c r="D18" s="162"/>
      <c r="E18" s="162"/>
      <c r="F18" s="162"/>
      <c r="G18" s="162"/>
      <c r="H18" s="162"/>
      <c r="I18" s="162"/>
      <c r="J18" s="163"/>
      <c r="K18" s="69"/>
      <c r="L18" s="38"/>
    </row>
    <row r="19" spans="1:13" s="35" customFormat="1" ht="29.25" customHeight="1" x14ac:dyDescent="0.25">
      <c r="A19" s="37" t="s">
        <v>39</v>
      </c>
      <c r="B19" s="120" t="s">
        <v>182</v>
      </c>
      <c r="C19" s="121"/>
      <c r="D19" s="121"/>
      <c r="E19" s="121"/>
      <c r="F19" s="121"/>
      <c r="G19" s="121"/>
      <c r="H19" s="121"/>
      <c r="I19" s="121"/>
      <c r="J19" s="122"/>
      <c r="K19" s="64"/>
      <c r="L19" s="38"/>
    </row>
    <row r="20" spans="1:13" s="35" customFormat="1" ht="40.5" customHeight="1" x14ac:dyDescent="0.25">
      <c r="A20" s="37" t="s">
        <v>40</v>
      </c>
      <c r="B20" s="161" t="s">
        <v>35</v>
      </c>
      <c r="C20" s="162"/>
      <c r="D20" s="162"/>
      <c r="E20" s="162"/>
      <c r="F20" s="162"/>
      <c r="G20" s="162"/>
      <c r="H20" s="162"/>
      <c r="I20" s="162"/>
      <c r="J20" s="163"/>
      <c r="K20" s="66"/>
      <c r="L20" s="38"/>
    </row>
    <row r="21" spans="1:13" s="35" customFormat="1" ht="27" customHeight="1" x14ac:dyDescent="0.25">
      <c r="A21" s="37" t="s">
        <v>42</v>
      </c>
      <c r="B21" s="120" t="s">
        <v>24</v>
      </c>
      <c r="C21" s="121"/>
      <c r="D21" s="121"/>
      <c r="E21" s="121"/>
      <c r="F21" s="121"/>
      <c r="G21" s="121"/>
      <c r="H21" s="121"/>
      <c r="I21" s="121"/>
      <c r="J21" s="122"/>
      <c r="K21" s="64"/>
      <c r="L21" s="38"/>
    </row>
    <row r="22" spans="1:13" s="35" customFormat="1" ht="27.75" customHeight="1" x14ac:dyDescent="0.25">
      <c r="A22" s="37" t="s">
        <v>43</v>
      </c>
      <c r="B22" s="158" t="s">
        <v>38</v>
      </c>
      <c r="C22" s="159"/>
      <c r="D22" s="159"/>
      <c r="E22" s="159"/>
      <c r="F22" s="159"/>
      <c r="G22" s="159"/>
      <c r="H22" s="159"/>
      <c r="I22" s="159"/>
      <c r="J22" s="160"/>
      <c r="K22" s="64"/>
      <c r="L22" s="38"/>
    </row>
    <row r="23" spans="1:13" s="35" customFormat="1" ht="35.25" customHeight="1" x14ac:dyDescent="0.25">
      <c r="A23" s="37" t="s">
        <v>44</v>
      </c>
      <c r="B23" s="158" t="s">
        <v>25</v>
      </c>
      <c r="C23" s="159"/>
      <c r="D23" s="159"/>
      <c r="E23" s="159"/>
      <c r="F23" s="159"/>
      <c r="G23" s="159"/>
      <c r="H23" s="159"/>
      <c r="I23" s="159"/>
      <c r="J23" s="160"/>
      <c r="K23" s="70"/>
      <c r="L23" s="3"/>
    </row>
    <row r="24" spans="1:13" s="35" customFormat="1" ht="34.950000000000003" customHeight="1" x14ac:dyDescent="0.25">
      <c r="A24" s="37" t="s">
        <v>176</v>
      </c>
      <c r="B24" s="158" t="s">
        <v>26</v>
      </c>
      <c r="C24" s="159"/>
      <c r="D24" s="159"/>
      <c r="E24" s="159"/>
      <c r="F24" s="159"/>
      <c r="G24" s="159"/>
      <c r="H24" s="159"/>
      <c r="I24" s="159"/>
      <c r="J24" s="160"/>
      <c r="K24" s="70"/>
      <c r="L24" s="3"/>
    </row>
    <row r="25" spans="1:13" ht="39.6" x14ac:dyDescent="0.3">
      <c r="A25" s="6" t="s">
        <v>0</v>
      </c>
      <c r="B25" s="7" t="s">
        <v>1</v>
      </c>
      <c r="C25" s="7" t="s">
        <v>67</v>
      </c>
      <c r="D25" s="8" t="s">
        <v>2</v>
      </c>
      <c r="E25" s="8" t="s">
        <v>48</v>
      </c>
      <c r="F25" s="8" t="s">
        <v>3</v>
      </c>
      <c r="G25" s="8" t="s">
        <v>4</v>
      </c>
      <c r="H25" s="8" t="s">
        <v>5</v>
      </c>
      <c r="I25" s="8" t="s">
        <v>6</v>
      </c>
      <c r="J25" s="8" t="s">
        <v>7</v>
      </c>
      <c r="K25" s="8" t="s">
        <v>8</v>
      </c>
      <c r="L25" s="8" t="s">
        <v>9</v>
      </c>
      <c r="M25" s="8" t="s">
        <v>10</v>
      </c>
    </row>
    <row r="26" spans="1:13" ht="14.4" x14ac:dyDescent="0.3">
      <c r="A26" s="9">
        <v>1</v>
      </c>
      <c r="B26" s="10">
        <v>2</v>
      </c>
      <c r="C26" s="10">
        <v>3</v>
      </c>
      <c r="D26" s="7">
        <v>4</v>
      </c>
      <c r="E26" s="8">
        <v>5</v>
      </c>
      <c r="F26" s="11">
        <v>6</v>
      </c>
      <c r="G26" s="11">
        <v>7</v>
      </c>
      <c r="H26" s="11">
        <v>8</v>
      </c>
      <c r="I26" s="11">
        <v>9</v>
      </c>
      <c r="J26" s="11">
        <v>10</v>
      </c>
      <c r="K26" s="11">
        <v>11</v>
      </c>
      <c r="L26" s="11" t="s">
        <v>11</v>
      </c>
      <c r="M26" s="11">
        <v>13</v>
      </c>
    </row>
    <row r="27" spans="1:13" ht="23.4" customHeight="1" x14ac:dyDescent="0.3">
      <c r="A27" s="114" t="s">
        <v>286</v>
      </c>
      <c r="B27" s="115"/>
      <c r="C27" s="115"/>
      <c r="D27" s="115"/>
      <c r="E27" s="116"/>
      <c r="F27" s="26"/>
      <c r="G27" s="26"/>
      <c r="H27" s="26"/>
      <c r="I27" s="26"/>
      <c r="J27" s="26"/>
      <c r="K27" s="26"/>
      <c r="L27" s="26"/>
      <c r="M27" s="26"/>
    </row>
    <row r="28" spans="1:13" ht="36.75" customHeight="1" x14ac:dyDescent="0.3">
      <c r="A28" s="12" t="s">
        <v>156</v>
      </c>
      <c r="B28" s="48" t="s">
        <v>88</v>
      </c>
      <c r="C28" s="48" t="s">
        <v>146</v>
      </c>
      <c r="D28" s="49" t="s">
        <v>147</v>
      </c>
      <c r="E28" s="49">
        <v>10</v>
      </c>
      <c r="F28" s="49" t="s">
        <v>148</v>
      </c>
      <c r="G28" s="14"/>
      <c r="H28" s="44"/>
      <c r="I28" s="45"/>
      <c r="J28" s="14"/>
      <c r="K28" s="15"/>
      <c r="L28" s="15">
        <f>K28*G28</f>
        <v>0</v>
      </c>
      <c r="M28" s="16"/>
    </row>
    <row r="29" spans="1:13" ht="39.6" x14ac:dyDescent="0.3">
      <c r="A29" s="12" t="s">
        <v>287</v>
      </c>
      <c r="B29" s="48" t="s">
        <v>87</v>
      </c>
      <c r="C29" s="48" t="s">
        <v>149</v>
      </c>
      <c r="D29" s="49" t="s">
        <v>147</v>
      </c>
      <c r="E29" s="49">
        <v>10</v>
      </c>
      <c r="F29" s="49" t="s">
        <v>148</v>
      </c>
      <c r="G29" s="14"/>
      <c r="H29" s="14"/>
      <c r="I29" s="33"/>
      <c r="J29" s="14"/>
      <c r="K29" s="15"/>
      <c r="L29" s="15">
        <f>K29*G29</f>
        <v>0</v>
      </c>
      <c r="M29" s="16"/>
    </row>
    <row r="31" spans="1:13" ht="15.75" customHeight="1" x14ac:dyDescent="0.3"/>
    <row r="32" spans="1:1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sheetData>
  <mergeCells count="22">
    <mergeCell ref="A27:E27"/>
    <mergeCell ref="B22:J22"/>
    <mergeCell ref="B23:J23"/>
    <mergeCell ref="B24:J24"/>
    <mergeCell ref="B16:J16"/>
    <mergeCell ref="B17:J17"/>
    <mergeCell ref="B18:J18"/>
    <mergeCell ref="B19:J19"/>
    <mergeCell ref="B20:J20"/>
    <mergeCell ref="B21:J21"/>
    <mergeCell ref="B15:J15"/>
    <mergeCell ref="K1:M1"/>
    <mergeCell ref="A2:K2"/>
    <mergeCell ref="B3:K3"/>
    <mergeCell ref="A4:K4"/>
    <mergeCell ref="B7:C7"/>
    <mergeCell ref="B9:J9"/>
    <mergeCell ref="B10:J10"/>
    <mergeCell ref="B11:J11"/>
    <mergeCell ref="B12:J12"/>
    <mergeCell ref="B13:J13"/>
    <mergeCell ref="B14:J14"/>
  </mergeCells>
  <hyperlinks>
    <hyperlink ref="A1" location="'SATURS'!A1" tooltip="SATURS" display="← Atpakaļ uz indeksu" xr:uid="{394E72C0-2D0E-405C-ADF6-A8091F6B3292}"/>
  </hyperlinks>
  <pageMargins left="0.7" right="0.7" top="0.75" bottom="0.75" header="0" footer="0"/>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3CF348-BFEB-4AA5-A749-5D862B43A59C}">
  <dimension ref="A1:M993"/>
  <sheetViews>
    <sheetView zoomScale="85" zoomScaleNormal="85" workbookViewId="0">
      <selection activeCell="B13" sqref="B13:J13"/>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A1" s="73" t="s">
        <v>196</v>
      </c>
      <c r="K1" s="139"/>
      <c r="L1" s="139"/>
      <c r="M1" s="139"/>
    </row>
    <row r="2" spans="1:13" ht="20.399999999999999" x14ac:dyDescent="0.35">
      <c r="A2" s="147" t="s">
        <v>53</v>
      </c>
      <c r="B2" s="147"/>
      <c r="C2" s="147"/>
      <c r="D2" s="147"/>
      <c r="E2" s="147"/>
      <c r="F2" s="147"/>
      <c r="G2" s="147"/>
      <c r="H2" s="147"/>
      <c r="I2" s="147"/>
      <c r="J2" s="147"/>
      <c r="K2" s="147"/>
      <c r="L2" s="2"/>
    </row>
    <row r="3" spans="1:13" ht="20.399999999999999" x14ac:dyDescent="0.35">
      <c r="A3" s="72"/>
      <c r="B3" s="147" t="s">
        <v>189</v>
      </c>
      <c r="C3" s="147"/>
      <c r="D3" s="147"/>
      <c r="E3" s="147"/>
      <c r="F3" s="147"/>
      <c r="G3" s="147"/>
      <c r="H3" s="147"/>
      <c r="I3" s="147"/>
      <c r="J3" s="147"/>
      <c r="K3" s="147"/>
      <c r="L3" s="2"/>
    </row>
    <row r="4" spans="1:13" ht="16.2" x14ac:dyDescent="0.3">
      <c r="A4" s="148" t="s">
        <v>52</v>
      </c>
      <c r="B4" s="148"/>
      <c r="C4" s="148"/>
      <c r="D4" s="148"/>
      <c r="E4" s="148"/>
      <c r="F4" s="148"/>
      <c r="G4" s="148"/>
      <c r="H4" s="148"/>
      <c r="I4" s="148"/>
      <c r="J4" s="148"/>
      <c r="K4" s="148"/>
      <c r="L4" s="3"/>
    </row>
    <row r="5" spans="1:13" ht="6" customHeight="1" x14ac:dyDescent="0.3">
      <c r="A5" s="31"/>
      <c r="B5" s="31"/>
      <c r="C5" s="31"/>
      <c r="D5" s="31"/>
      <c r="E5" s="31"/>
      <c r="F5" s="31"/>
      <c r="G5" s="31"/>
      <c r="H5" s="31"/>
      <c r="I5" s="31"/>
      <c r="J5" s="31"/>
      <c r="K5" s="31"/>
      <c r="L5" s="3"/>
    </row>
    <row r="6" spans="1:13" ht="18" x14ac:dyDescent="0.35">
      <c r="A6" s="32"/>
      <c r="B6" s="40"/>
      <c r="C6" s="40"/>
      <c r="D6" s="40" t="s">
        <v>225</v>
      </c>
      <c r="E6" s="32"/>
      <c r="F6" s="32"/>
      <c r="G6" s="32"/>
      <c r="H6" s="32"/>
      <c r="I6" s="32"/>
      <c r="J6" s="32"/>
      <c r="K6" s="32"/>
      <c r="L6" s="32"/>
    </row>
    <row r="7" spans="1:13" ht="18" x14ac:dyDescent="0.35">
      <c r="A7" s="32"/>
      <c r="B7" s="174" t="s">
        <v>303</v>
      </c>
      <c r="C7" s="174"/>
      <c r="D7" s="40"/>
      <c r="E7" s="32"/>
      <c r="F7" s="32"/>
      <c r="G7" s="32"/>
      <c r="H7" s="32"/>
      <c r="I7" s="32"/>
      <c r="J7" s="32"/>
      <c r="K7" s="32"/>
      <c r="L7" s="32"/>
    </row>
    <row r="8" spans="1:13" s="35" customFormat="1" ht="15.6" x14ac:dyDescent="0.3">
      <c r="A8" s="34" t="s">
        <v>23</v>
      </c>
      <c r="B8" s="3"/>
      <c r="C8" s="3"/>
      <c r="D8" s="4"/>
      <c r="E8" s="5"/>
      <c r="F8" s="3"/>
      <c r="G8" s="3"/>
      <c r="H8" s="3"/>
      <c r="I8" s="3"/>
      <c r="J8" s="3"/>
      <c r="K8" s="3"/>
      <c r="L8" s="3"/>
    </row>
    <row r="9" spans="1:13" s="35" customFormat="1" ht="33" customHeight="1" x14ac:dyDescent="0.25">
      <c r="A9" s="36" t="s">
        <v>27</v>
      </c>
      <c r="B9" s="169" t="s">
        <v>41</v>
      </c>
      <c r="C9" s="170"/>
      <c r="D9" s="170"/>
      <c r="E9" s="170"/>
      <c r="F9" s="170"/>
      <c r="G9" s="170"/>
      <c r="H9" s="170"/>
      <c r="I9" s="170"/>
      <c r="J9" s="171"/>
      <c r="K9" s="64"/>
      <c r="L9" s="3"/>
    </row>
    <row r="10" spans="1:13" s="35" customFormat="1" ht="16.2" x14ac:dyDescent="0.35">
      <c r="A10" s="37"/>
      <c r="B10" s="124" t="s">
        <v>45</v>
      </c>
      <c r="C10" s="172"/>
      <c r="D10" s="172"/>
      <c r="E10" s="172"/>
      <c r="F10" s="172"/>
      <c r="G10" s="172"/>
      <c r="H10" s="172"/>
      <c r="I10" s="172"/>
      <c r="J10" s="173"/>
      <c r="K10" s="62"/>
      <c r="L10" s="3"/>
    </row>
    <row r="11" spans="1:13" s="35" customFormat="1" ht="29.25" customHeight="1" x14ac:dyDescent="0.25">
      <c r="A11" s="37" t="s">
        <v>28</v>
      </c>
      <c r="B11" s="140" t="s">
        <v>175</v>
      </c>
      <c r="C11" s="141"/>
      <c r="D11" s="141"/>
      <c r="E11" s="141"/>
      <c r="F11" s="141"/>
      <c r="G11" s="141"/>
      <c r="H11" s="141"/>
      <c r="I11" s="141"/>
      <c r="J11" s="142"/>
      <c r="K11" s="64"/>
      <c r="L11" s="3"/>
    </row>
    <row r="12" spans="1:13" s="35" customFormat="1" ht="29.25" customHeight="1" x14ac:dyDescent="0.25">
      <c r="A12" s="37" t="s">
        <v>29</v>
      </c>
      <c r="B12" s="166" t="s">
        <v>177</v>
      </c>
      <c r="C12" s="167"/>
      <c r="D12" s="167"/>
      <c r="E12" s="167"/>
      <c r="F12" s="167"/>
      <c r="G12" s="167"/>
      <c r="H12" s="167"/>
      <c r="I12" s="167"/>
      <c r="J12" s="168"/>
      <c r="K12" s="64"/>
    </row>
    <row r="13" spans="1:13" s="35" customFormat="1" ht="29.25" customHeight="1" x14ac:dyDescent="0.25">
      <c r="A13" s="37" t="s">
        <v>30</v>
      </c>
      <c r="B13" s="140" t="s">
        <v>178</v>
      </c>
      <c r="C13" s="141"/>
      <c r="D13" s="141"/>
      <c r="E13" s="141"/>
      <c r="F13" s="141"/>
      <c r="G13" s="141"/>
      <c r="H13" s="141"/>
      <c r="I13" s="141"/>
      <c r="J13" s="142"/>
      <c r="K13" s="64"/>
    </row>
    <row r="14" spans="1:13" s="35" customFormat="1" ht="24.75" customHeight="1" x14ac:dyDescent="0.25">
      <c r="A14" s="37" t="s">
        <v>31</v>
      </c>
      <c r="B14" s="161" t="s">
        <v>51</v>
      </c>
      <c r="C14" s="162"/>
      <c r="D14" s="162"/>
      <c r="E14" s="162"/>
      <c r="F14" s="162"/>
      <c r="G14" s="162"/>
      <c r="H14" s="162"/>
      <c r="I14" s="162"/>
      <c r="J14" s="163"/>
      <c r="K14" s="63"/>
      <c r="L14" s="38"/>
    </row>
    <row r="15" spans="1:13" s="35" customFormat="1" ht="40.200000000000003" customHeight="1" x14ac:dyDescent="0.25">
      <c r="A15" s="37" t="s">
        <v>33</v>
      </c>
      <c r="B15" s="130" t="s">
        <v>192</v>
      </c>
      <c r="C15" s="131"/>
      <c r="D15" s="131"/>
      <c r="E15" s="131"/>
      <c r="F15" s="131"/>
      <c r="G15" s="131"/>
      <c r="H15" s="131"/>
      <c r="I15" s="131"/>
      <c r="J15" s="132"/>
      <c r="K15" s="64"/>
      <c r="L15" s="38"/>
    </row>
    <row r="16" spans="1:13" s="35" customFormat="1" ht="22.95" customHeight="1" x14ac:dyDescent="0.25">
      <c r="A16" s="37" t="s">
        <v>34</v>
      </c>
      <c r="B16" s="130" t="s">
        <v>49</v>
      </c>
      <c r="C16" s="131"/>
      <c r="D16" s="131"/>
      <c r="E16" s="131"/>
      <c r="F16" s="131"/>
      <c r="G16" s="131"/>
      <c r="H16" s="131"/>
      <c r="I16" s="131"/>
      <c r="J16" s="132"/>
      <c r="K16" s="67"/>
      <c r="L16" s="38"/>
    </row>
    <row r="17" spans="1:13" s="35" customFormat="1" ht="25.95" customHeight="1" x14ac:dyDescent="0.25">
      <c r="A17" s="37" t="s">
        <v>36</v>
      </c>
      <c r="B17" s="143" t="s">
        <v>50</v>
      </c>
      <c r="C17" s="164"/>
      <c r="D17" s="164"/>
      <c r="E17" s="164"/>
      <c r="F17" s="164"/>
      <c r="G17" s="164"/>
      <c r="H17" s="164"/>
      <c r="I17" s="164"/>
      <c r="J17" s="165"/>
      <c r="K17" s="68"/>
      <c r="L17" s="38"/>
    </row>
    <row r="18" spans="1:13" s="35" customFormat="1" ht="27.6" customHeight="1" x14ac:dyDescent="0.25">
      <c r="A18" s="37" t="s">
        <v>37</v>
      </c>
      <c r="B18" s="161" t="s">
        <v>32</v>
      </c>
      <c r="C18" s="162"/>
      <c r="D18" s="162"/>
      <c r="E18" s="162"/>
      <c r="F18" s="162"/>
      <c r="G18" s="162"/>
      <c r="H18" s="162"/>
      <c r="I18" s="162"/>
      <c r="J18" s="163"/>
      <c r="K18" s="69"/>
      <c r="L18" s="38"/>
    </row>
    <row r="19" spans="1:13" s="35" customFormat="1" ht="29.25" customHeight="1" x14ac:dyDescent="0.25">
      <c r="A19" s="37" t="s">
        <v>39</v>
      </c>
      <c r="B19" s="120" t="s">
        <v>182</v>
      </c>
      <c r="C19" s="121"/>
      <c r="D19" s="121"/>
      <c r="E19" s="121"/>
      <c r="F19" s="121"/>
      <c r="G19" s="121"/>
      <c r="H19" s="121"/>
      <c r="I19" s="121"/>
      <c r="J19" s="122"/>
      <c r="K19" s="64"/>
      <c r="L19" s="38"/>
    </row>
    <row r="20" spans="1:13" s="35" customFormat="1" ht="40.5" customHeight="1" x14ac:dyDescent="0.25">
      <c r="A20" s="37" t="s">
        <v>40</v>
      </c>
      <c r="B20" s="161" t="s">
        <v>35</v>
      </c>
      <c r="C20" s="162"/>
      <c r="D20" s="162"/>
      <c r="E20" s="162"/>
      <c r="F20" s="162"/>
      <c r="G20" s="162"/>
      <c r="H20" s="162"/>
      <c r="I20" s="162"/>
      <c r="J20" s="163"/>
      <c r="K20" s="66"/>
      <c r="L20" s="38"/>
    </row>
    <row r="21" spans="1:13" s="35" customFormat="1" ht="27" customHeight="1" x14ac:dyDescent="0.25">
      <c r="A21" s="37" t="s">
        <v>42</v>
      </c>
      <c r="B21" s="120" t="s">
        <v>24</v>
      </c>
      <c r="C21" s="121"/>
      <c r="D21" s="121"/>
      <c r="E21" s="121"/>
      <c r="F21" s="121"/>
      <c r="G21" s="121"/>
      <c r="H21" s="121"/>
      <c r="I21" s="121"/>
      <c r="J21" s="122"/>
      <c r="K21" s="64"/>
      <c r="L21" s="38"/>
    </row>
    <row r="22" spans="1:13" s="35" customFormat="1" ht="27.75" customHeight="1" x14ac:dyDescent="0.25">
      <c r="A22" s="37" t="s">
        <v>43</v>
      </c>
      <c r="B22" s="158" t="s">
        <v>38</v>
      </c>
      <c r="C22" s="159"/>
      <c r="D22" s="159"/>
      <c r="E22" s="159"/>
      <c r="F22" s="159"/>
      <c r="G22" s="159"/>
      <c r="H22" s="159"/>
      <c r="I22" s="159"/>
      <c r="J22" s="160"/>
      <c r="K22" s="64"/>
      <c r="L22" s="38"/>
    </row>
    <row r="23" spans="1:13" s="35" customFormat="1" ht="35.25" customHeight="1" x14ac:dyDescent="0.25">
      <c r="A23" s="37" t="s">
        <v>44</v>
      </c>
      <c r="B23" s="158" t="s">
        <v>25</v>
      </c>
      <c r="C23" s="159"/>
      <c r="D23" s="159"/>
      <c r="E23" s="159"/>
      <c r="F23" s="159"/>
      <c r="G23" s="159"/>
      <c r="H23" s="159"/>
      <c r="I23" s="159"/>
      <c r="J23" s="160"/>
      <c r="K23" s="70"/>
      <c r="L23" s="3"/>
    </row>
    <row r="24" spans="1:13" s="35" customFormat="1" ht="34.950000000000003" customHeight="1" x14ac:dyDescent="0.25">
      <c r="A24" s="37" t="s">
        <v>176</v>
      </c>
      <c r="B24" s="158" t="s">
        <v>26</v>
      </c>
      <c r="C24" s="159"/>
      <c r="D24" s="159"/>
      <c r="E24" s="159"/>
      <c r="F24" s="159"/>
      <c r="G24" s="159"/>
      <c r="H24" s="159"/>
      <c r="I24" s="159"/>
      <c r="J24" s="160"/>
      <c r="K24" s="70"/>
      <c r="L24" s="3"/>
    </row>
    <row r="25" spans="1:13" ht="39.6" x14ac:dyDescent="0.3">
      <c r="A25" s="6" t="s">
        <v>0</v>
      </c>
      <c r="B25" s="7" t="s">
        <v>1</v>
      </c>
      <c r="C25" s="7" t="s">
        <v>67</v>
      </c>
      <c r="D25" s="8" t="s">
        <v>2</v>
      </c>
      <c r="E25" s="8" t="s">
        <v>48</v>
      </c>
      <c r="F25" s="8" t="s">
        <v>3</v>
      </c>
      <c r="G25" s="8" t="s">
        <v>4</v>
      </c>
      <c r="H25" s="8" t="s">
        <v>5</v>
      </c>
      <c r="I25" s="8" t="s">
        <v>6</v>
      </c>
      <c r="J25" s="8" t="s">
        <v>7</v>
      </c>
      <c r="K25" s="8" t="s">
        <v>8</v>
      </c>
      <c r="L25" s="8" t="s">
        <v>9</v>
      </c>
      <c r="M25" s="8" t="s">
        <v>10</v>
      </c>
    </row>
    <row r="26" spans="1:13" ht="14.4" x14ac:dyDescent="0.3">
      <c r="A26" s="9">
        <v>1</v>
      </c>
      <c r="B26" s="10">
        <v>2</v>
      </c>
      <c r="C26" s="10">
        <v>3</v>
      </c>
      <c r="D26" s="7">
        <v>4</v>
      </c>
      <c r="E26" s="8">
        <v>5</v>
      </c>
      <c r="F26" s="11">
        <v>6</v>
      </c>
      <c r="G26" s="11">
        <v>7</v>
      </c>
      <c r="H26" s="11">
        <v>8</v>
      </c>
      <c r="I26" s="11">
        <v>9</v>
      </c>
      <c r="J26" s="11">
        <v>10</v>
      </c>
      <c r="K26" s="11">
        <v>11</v>
      </c>
      <c r="L26" s="11" t="s">
        <v>11</v>
      </c>
      <c r="M26" s="11">
        <v>13</v>
      </c>
    </row>
    <row r="27" spans="1:13" ht="23.4" customHeight="1" x14ac:dyDescent="0.3">
      <c r="A27" s="114" t="s">
        <v>288</v>
      </c>
      <c r="B27" s="115"/>
      <c r="C27" s="115"/>
      <c r="D27" s="115"/>
      <c r="E27" s="116"/>
      <c r="F27" s="26"/>
      <c r="G27" s="26"/>
      <c r="H27" s="26"/>
      <c r="I27" s="26"/>
      <c r="J27" s="26"/>
      <c r="K27" s="26"/>
      <c r="L27" s="26"/>
      <c r="M27" s="26"/>
    </row>
    <row r="28" spans="1:13" ht="79.2" x14ac:dyDescent="0.3">
      <c r="A28" s="12" t="s">
        <v>157</v>
      </c>
      <c r="B28" s="48" t="s">
        <v>120</v>
      </c>
      <c r="C28" s="48" t="s">
        <v>128</v>
      </c>
      <c r="D28" s="49" t="s">
        <v>17</v>
      </c>
      <c r="E28" s="49">
        <v>5</v>
      </c>
      <c r="F28" s="49" t="s">
        <v>129</v>
      </c>
      <c r="G28" s="14"/>
      <c r="H28" s="14"/>
      <c r="I28" s="33"/>
      <c r="J28" s="14"/>
      <c r="K28" s="15"/>
      <c r="L28" s="15">
        <f>K28*G28</f>
        <v>0</v>
      </c>
      <c r="M28" s="16"/>
    </row>
    <row r="30" spans="1:13" ht="15.75" customHeight="1" x14ac:dyDescent="0.3"/>
    <row r="31" spans="1:13" ht="15.75" customHeight="1" x14ac:dyDescent="0.3"/>
    <row r="32" spans="1:1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sheetData>
  <mergeCells count="22">
    <mergeCell ref="A27:E27"/>
    <mergeCell ref="B22:J22"/>
    <mergeCell ref="B23:J23"/>
    <mergeCell ref="B24:J24"/>
    <mergeCell ref="B16:J16"/>
    <mergeCell ref="B17:J17"/>
    <mergeCell ref="B18:J18"/>
    <mergeCell ref="B19:J19"/>
    <mergeCell ref="B20:J20"/>
    <mergeCell ref="B21:J21"/>
    <mergeCell ref="B15:J15"/>
    <mergeCell ref="K1:M1"/>
    <mergeCell ref="A2:K2"/>
    <mergeCell ref="B3:K3"/>
    <mergeCell ref="A4:K4"/>
    <mergeCell ref="B7:C7"/>
    <mergeCell ref="B9:J9"/>
    <mergeCell ref="B10:J10"/>
    <mergeCell ref="B11:J11"/>
    <mergeCell ref="B12:J12"/>
    <mergeCell ref="B13:J13"/>
    <mergeCell ref="B14:J14"/>
  </mergeCells>
  <hyperlinks>
    <hyperlink ref="A1" location="'SATURS'!A1" tooltip="SATURS" display="← Atpakaļ uz indeksu" xr:uid="{97A5C577-77DF-4616-BDBC-777D524E37D8}"/>
  </hyperlinks>
  <pageMargins left="0.7" right="0.7" top="0.75" bottom="0.75" header="0" footer="0"/>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D03CB1-910F-4786-8601-50904EBE91BD}">
  <dimension ref="A1:M993"/>
  <sheetViews>
    <sheetView zoomScale="85" zoomScaleNormal="85" workbookViewId="0">
      <selection activeCell="B11" sqref="B11:J11"/>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A1" s="73" t="s">
        <v>196</v>
      </c>
      <c r="K1" s="139"/>
      <c r="L1" s="139"/>
      <c r="M1" s="139"/>
    </row>
    <row r="2" spans="1:13" ht="20.399999999999999" x14ac:dyDescent="0.35">
      <c r="A2" s="147" t="s">
        <v>53</v>
      </c>
      <c r="B2" s="147"/>
      <c r="C2" s="147"/>
      <c r="D2" s="147"/>
      <c r="E2" s="147"/>
      <c r="F2" s="147"/>
      <c r="G2" s="147"/>
      <c r="H2" s="147"/>
      <c r="I2" s="147"/>
      <c r="J2" s="147"/>
      <c r="K2" s="147"/>
      <c r="L2" s="2"/>
    </row>
    <row r="3" spans="1:13" ht="20.399999999999999" x14ac:dyDescent="0.35">
      <c r="A3" s="72"/>
      <c r="B3" s="147" t="s">
        <v>189</v>
      </c>
      <c r="C3" s="147"/>
      <c r="D3" s="147"/>
      <c r="E3" s="147"/>
      <c r="F3" s="147"/>
      <c r="G3" s="147"/>
      <c r="H3" s="147"/>
      <c r="I3" s="147"/>
      <c r="J3" s="147"/>
      <c r="K3" s="147"/>
      <c r="L3" s="2"/>
    </row>
    <row r="4" spans="1:13" ht="16.2" x14ac:dyDescent="0.3">
      <c r="A4" s="148" t="s">
        <v>52</v>
      </c>
      <c r="B4" s="148"/>
      <c r="C4" s="148"/>
      <c r="D4" s="148"/>
      <c r="E4" s="148"/>
      <c r="F4" s="148"/>
      <c r="G4" s="148"/>
      <c r="H4" s="148"/>
      <c r="I4" s="148"/>
      <c r="J4" s="148"/>
      <c r="K4" s="148"/>
      <c r="L4" s="3"/>
    </row>
    <row r="5" spans="1:13" ht="6" customHeight="1" x14ac:dyDescent="0.3">
      <c r="A5" s="31"/>
      <c r="B5" s="31"/>
      <c r="C5" s="31"/>
      <c r="D5" s="31"/>
      <c r="E5" s="31"/>
      <c r="F5" s="31"/>
      <c r="G5" s="31"/>
      <c r="H5" s="31"/>
      <c r="I5" s="31"/>
      <c r="J5" s="31"/>
      <c r="K5" s="31"/>
      <c r="L5" s="3"/>
    </row>
    <row r="6" spans="1:13" ht="18" x14ac:dyDescent="0.35">
      <c r="A6" s="32"/>
      <c r="B6" s="40"/>
      <c r="C6" s="40"/>
      <c r="D6" s="40" t="s">
        <v>226</v>
      </c>
      <c r="E6" s="32"/>
      <c r="F6" s="32"/>
      <c r="G6" s="32"/>
      <c r="H6" s="32"/>
      <c r="I6" s="32"/>
      <c r="J6" s="32"/>
      <c r="K6" s="32"/>
      <c r="L6" s="32"/>
    </row>
    <row r="7" spans="1:13" ht="18" x14ac:dyDescent="0.35">
      <c r="A7" s="32"/>
      <c r="B7" s="174" t="s">
        <v>303</v>
      </c>
      <c r="C7" s="174"/>
      <c r="D7" s="40"/>
      <c r="E7" s="32"/>
      <c r="F7" s="32"/>
      <c r="G7" s="32"/>
      <c r="H7" s="32"/>
      <c r="I7" s="32"/>
      <c r="J7" s="32"/>
      <c r="K7" s="32"/>
      <c r="L7" s="32"/>
    </row>
    <row r="8" spans="1:13" s="35" customFormat="1" ht="15.6" x14ac:dyDescent="0.3">
      <c r="A8" s="34" t="s">
        <v>23</v>
      </c>
      <c r="B8" s="3"/>
      <c r="C8" s="3"/>
      <c r="D8" s="4"/>
      <c r="E8" s="5"/>
      <c r="F8" s="3"/>
      <c r="G8" s="3"/>
      <c r="H8" s="3"/>
      <c r="I8" s="3"/>
      <c r="J8" s="3"/>
      <c r="K8" s="3"/>
      <c r="L8" s="3"/>
    </row>
    <row r="9" spans="1:13" s="35" customFormat="1" ht="33" customHeight="1" x14ac:dyDescent="0.25">
      <c r="A9" s="36" t="s">
        <v>27</v>
      </c>
      <c r="B9" s="169" t="s">
        <v>41</v>
      </c>
      <c r="C9" s="170"/>
      <c r="D9" s="170"/>
      <c r="E9" s="170"/>
      <c r="F9" s="170"/>
      <c r="G9" s="170"/>
      <c r="H9" s="170"/>
      <c r="I9" s="170"/>
      <c r="J9" s="171"/>
      <c r="K9" s="64"/>
      <c r="L9" s="3"/>
    </row>
    <row r="10" spans="1:13" s="35" customFormat="1" ht="16.2" x14ac:dyDescent="0.35">
      <c r="A10" s="37"/>
      <c r="B10" s="124" t="s">
        <v>45</v>
      </c>
      <c r="C10" s="172"/>
      <c r="D10" s="172"/>
      <c r="E10" s="172"/>
      <c r="F10" s="172"/>
      <c r="G10" s="172"/>
      <c r="H10" s="172"/>
      <c r="I10" s="172"/>
      <c r="J10" s="173"/>
      <c r="K10" s="62"/>
      <c r="L10" s="3"/>
    </row>
    <row r="11" spans="1:13" s="35" customFormat="1" ht="29.25" customHeight="1" x14ac:dyDescent="0.25">
      <c r="A11" s="37" t="s">
        <v>28</v>
      </c>
      <c r="B11" s="140" t="s">
        <v>175</v>
      </c>
      <c r="C11" s="141"/>
      <c r="D11" s="141"/>
      <c r="E11" s="141"/>
      <c r="F11" s="141"/>
      <c r="G11" s="141"/>
      <c r="H11" s="141"/>
      <c r="I11" s="141"/>
      <c r="J11" s="142"/>
      <c r="K11" s="64"/>
      <c r="L11" s="3"/>
    </row>
    <row r="12" spans="1:13" s="35" customFormat="1" ht="29.25" customHeight="1" x14ac:dyDescent="0.25">
      <c r="A12" s="37" t="s">
        <v>29</v>
      </c>
      <c r="B12" s="166" t="s">
        <v>177</v>
      </c>
      <c r="C12" s="167"/>
      <c r="D12" s="167"/>
      <c r="E12" s="167"/>
      <c r="F12" s="167"/>
      <c r="G12" s="167"/>
      <c r="H12" s="167"/>
      <c r="I12" s="167"/>
      <c r="J12" s="168"/>
      <c r="K12" s="64"/>
    </row>
    <row r="13" spans="1:13" s="35" customFormat="1" ht="29.25" customHeight="1" x14ac:dyDescent="0.25">
      <c r="A13" s="37" t="s">
        <v>30</v>
      </c>
      <c r="B13" s="140" t="s">
        <v>178</v>
      </c>
      <c r="C13" s="141"/>
      <c r="D13" s="141"/>
      <c r="E13" s="141"/>
      <c r="F13" s="141"/>
      <c r="G13" s="141"/>
      <c r="H13" s="141"/>
      <c r="I13" s="141"/>
      <c r="J13" s="142"/>
      <c r="K13" s="64"/>
    </row>
    <row r="14" spans="1:13" s="35" customFormat="1" ht="24.75" customHeight="1" x14ac:dyDescent="0.25">
      <c r="A14" s="37" t="s">
        <v>31</v>
      </c>
      <c r="B14" s="161" t="s">
        <v>51</v>
      </c>
      <c r="C14" s="162"/>
      <c r="D14" s="162"/>
      <c r="E14" s="162"/>
      <c r="F14" s="162"/>
      <c r="G14" s="162"/>
      <c r="H14" s="162"/>
      <c r="I14" s="162"/>
      <c r="J14" s="163"/>
      <c r="K14" s="63"/>
      <c r="L14" s="38"/>
    </row>
    <row r="15" spans="1:13" s="35" customFormat="1" ht="40.200000000000003" customHeight="1" x14ac:dyDescent="0.25">
      <c r="A15" s="37" t="s">
        <v>33</v>
      </c>
      <c r="B15" s="130" t="s">
        <v>192</v>
      </c>
      <c r="C15" s="131"/>
      <c r="D15" s="131"/>
      <c r="E15" s="131"/>
      <c r="F15" s="131"/>
      <c r="G15" s="131"/>
      <c r="H15" s="131"/>
      <c r="I15" s="131"/>
      <c r="J15" s="132"/>
      <c r="K15" s="64"/>
      <c r="L15" s="38"/>
    </row>
    <row r="16" spans="1:13" s="35" customFormat="1" ht="22.95" customHeight="1" x14ac:dyDescent="0.25">
      <c r="A16" s="37" t="s">
        <v>34</v>
      </c>
      <c r="B16" s="130" t="s">
        <v>49</v>
      </c>
      <c r="C16" s="131"/>
      <c r="D16" s="131"/>
      <c r="E16" s="131"/>
      <c r="F16" s="131"/>
      <c r="G16" s="131"/>
      <c r="H16" s="131"/>
      <c r="I16" s="131"/>
      <c r="J16" s="132"/>
      <c r="K16" s="67"/>
      <c r="L16" s="38"/>
    </row>
    <row r="17" spans="1:13" s="35" customFormat="1" ht="25.95" customHeight="1" x14ac:dyDescent="0.25">
      <c r="A17" s="37" t="s">
        <v>36</v>
      </c>
      <c r="B17" s="143" t="s">
        <v>50</v>
      </c>
      <c r="C17" s="164"/>
      <c r="D17" s="164"/>
      <c r="E17" s="164"/>
      <c r="F17" s="164"/>
      <c r="G17" s="164"/>
      <c r="H17" s="164"/>
      <c r="I17" s="164"/>
      <c r="J17" s="165"/>
      <c r="K17" s="68"/>
      <c r="L17" s="38"/>
    </row>
    <row r="18" spans="1:13" s="35" customFormat="1" ht="27.6" customHeight="1" x14ac:dyDescent="0.25">
      <c r="A18" s="37" t="s">
        <v>37</v>
      </c>
      <c r="B18" s="161" t="s">
        <v>32</v>
      </c>
      <c r="C18" s="162"/>
      <c r="D18" s="162"/>
      <c r="E18" s="162"/>
      <c r="F18" s="162"/>
      <c r="G18" s="162"/>
      <c r="H18" s="162"/>
      <c r="I18" s="162"/>
      <c r="J18" s="163"/>
      <c r="K18" s="69"/>
      <c r="L18" s="38"/>
    </row>
    <row r="19" spans="1:13" s="35" customFormat="1" ht="29.25" customHeight="1" x14ac:dyDescent="0.25">
      <c r="A19" s="37" t="s">
        <v>39</v>
      </c>
      <c r="B19" s="120" t="s">
        <v>182</v>
      </c>
      <c r="C19" s="121"/>
      <c r="D19" s="121"/>
      <c r="E19" s="121"/>
      <c r="F19" s="121"/>
      <c r="G19" s="121"/>
      <c r="H19" s="121"/>
      <c r="I19" s="121"/>
      <c r="J19" s="122"/>
      <c r="K19" s="64"/>
      <c r="L19" s="38"/>
    </row>
    <row r="20" spans="1:13" s="35" customFormat="1" ht="40.5" customHeight="1" x14ac:dyDescent="0.25">
      <c r="A20" s="37" t="s">
        <v>40</v>
      </c>
      <c r="B20" s="161" t="s">
        <v>35</v>
      </c>
      <c r="C20" s="162"/>
      <c r="D20" s="162"/>
      <c r="E20" s="162"/>
      <c r="F20" s="162"/>
      <c r="G20" s="162"/>
      <c r="H20" s="162"/>
      <c r="I20" s="162"/>
      <c r="J20" s="163"/>
      <c r="K20" s="66"/>
      <c r="L20" s="38"/>
    </row>
    <row r="21" spans="1:13" s="35" customFormat="1" ht="27" customHeight="1" x14ac:dyDescent="0.25">
      <c r="A21" s="37" t="s">
        <v>42</v>
      </c>
      <c r="B21" s="120" t="s">
        <v>24</v>
      </c>
      <c r="C21" s="121"/>
      <c r="D21" s="121"/>
      <c r="E21" s="121"/>
      <c r="F21" s="121"/>
      <c r="G21" s="121"/>
      <c r="H21" s="121"/>
      <c r="I21" s="121"/>
      <c r="J21" s="122"/>
      <c r="K21" s="64"/>
      <c r="L21" s="38"/>
    </row>
    <row r="22" spans="1:13" s="35" customFormat="1" ht="27.75" customHeight="1" x14ac:dyDescent="0.25">
      <c r="A22" s="37" t="s">
        <v>43</v>
      </c>
      <c r="B22" s="158" t="s">
        <v>38</v>
      </c>
      <c r="C22" s="159"/>
      <c r="D22" s="159"/>
      <c r="E22" s="159"/>
      <c r="F22" s="159"/>
      <c r="G22" s="159"/>
      <c r="H22" s="159"/>
      <c r="I22" s="159"/>
      <c r="J22" s="160"/>
      <c r="K22" s="64"/>
      <c r="L22" s="38"/>
    </row>
    <row r="23" spans="1:13" s="35" customFormat="1" ht="35.25" customHeight="1" x14ac:dyDescent="0.25">
      <c r="A23" s="37" t="s">
        <v>44</v>
      </c>
      <c r="B23" s="158" t="s">
        <v>25</v>
      </c>
      <c r="C23" s="159"/>
      <c r="D23" s="159"/>
      <c r="E23" s="159"/>
      <c r="F23" s="159"/>
      <c r="G23" s="159"/>
      <c r="H23" s="159"/>
      <c r="I23" s="159"/>
      <c r="J23" s="160"/>
      <c r="K23" s="70"/>
      <c r="L23" s="3"/>
    </row>
    <row r="24" spans="1:13" s="35" customFormat="1" ht="34.950000000000003" customHeight="1" x14ac:dyDescent="0.25">
      <c r="A24" s="37" t="s">
        <v>176</v>
      </c>
      <c r="B24" s="158" t="s">
        <v>26</v>
      </c>
      <c r="C24" s="159"/>
      <c r="D24" s="159"/>
      <c r="E24" s="159"/>
      <c r="F24" s="159"/>
      <c r="G24" s="159"/>
      <c r="H24" s="159"/>
      <c r="I24" s="159"/>
      <c r="J24" s="160"/>
      <c r="K24" s="70"/>
      <c r="L24" s="3"/>
    </row>
    <row r="25" spans="1:13" ht="39.6" x14ac:dyDescent="0.3">
      <c r="A25" s="6" t="s">
        <v>0</v>
      </c>
      <c r="B25" s="7" t="s">
        <v>1</v>
      </c>
      <c r="C25" s="7" t="s">
        <v>67</v>
      </c>
      <c r="D25" s="8" t="s">
        <v>2</v>
      </c>
      <c r="E25" s="8" t="s">
        <v>48</v>
      </c>
      <c r="F25" s="8" t="s">
        <v>3</v>
      </c>
      <c r="G25" s="8" t="s">
        <v>4</v>
      </c>
      <c r="H25" s="8" t="s">
        <v>5</v>
      </c>
      <c r="I25" s="8" t="s">
        <v>6</v>
      </c>
      <c r="J25" s="8" t="s">
        <v>7</v>
      </c>
      <c r="K25" s="8" t="s">
        <v>8</v>
      </c>
      <c r="L25" s="8" t="s">
        <v>9</v>
      </c>
      <c r="M25" s="8" t="s">
        <v>10</v>
      </c>
    </row>
    <row r="26" spans="1:13" ht="14.4" x14ac:dyDescent="0.3">
      <c r="A26" s="9">
        <v>1</v>
      </c>
      <c r="B26" s="10">
        <v>2</v>
      </c>
      <c r="C26" s="10">
        <v>3</v>
      </c>
      <c r="D26" s="7">
        <v>4</v>
      </c>
      <c r="E26" s="8">
        <v>5</v>
      </c>
      <c r="F26" s="11">
        <v>6</v>
      </c>
      <c r="G26" s="11">
        <v>7</v>
      </c>
      <c r="H26" s="11">
        <v>8</v>
      </c>
      <c r="I26" s="11">
        <v>9</v>
      </c>
      <c r="J26" s="11">
        <v>10</v>
      </c>
      <c r="K26" s="11">
        <v>11</v>
      </c>
      <c r="L26" s="11" t="s">
        <v>11</v>
      </c>
      <c r="M26" s="11">
        <v>13</v>
      </c>
    </row>
    <row r="27" spans="1:13" ht="23.4" customHeight="1" x14ac:dyDescent="0.3">
      <c r="A27" s="114" t="s">
        <v>289</v>
      </c>
      <c r="B27" s="115"/>
      <c r="C27" s="115"/>
      <c r="D27" s="115"/>
      <c r="E27" s="116"/>
      <c r="F27" s="26"/>
      <c r="G27" s="26"/>
      <c r="H27" s="26"/>
      <c r="I27" s="26"/>
      <c r="J27" s="26"/>
      <c r="K27" s="26"/>
      <c r="L27" s="26"/>
      <c r="M27" s="26"/>
    </row>
    <row r="28" spans="1:13" ht="41.25" customHeight="1" x14ac:dyDescent="0.3">
      <c r="A28" s="12" t="s">
        <v>160</v>
      </c>
      <c r="B28" s="48" t="s">
        <v>137</v>
      </c>
      <c r="C28" s="48" t="s">
        <v>138</v>
      </c>
      <c r="D28" s="49" t="s">
        <v>97</v>
      </c>
      <c r="E28" s="49">
        <v>3</v>
      </c>
      <c r="F28" s="49" t="s">
        <v>139</v>
      </c>
      <c r="G28" s="14"/>
      <c r="H28" s="14"/>
      <c r="I28" s="33"/>
      <c r="J28" s="14"/>
      <c r="K28" s="15"/>
      <c r="L28" s="15">
        <f>K28*G28</f>
        <v>0</v>
      </c>
      <c r="M28" s="16"/>
    </row>
    <row r="30" spans="1:13" ht="15.75" customHeight="1" x14ac:dyDescent="0.3"/>
    <row r="31" spans="1:13" ht="15.75" customHeight="1" x14ac:dyDescent="0.3"/>
    <row r="32" spans="1:1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sheetData>
  <mergeCells count="22">
    <mergeCell ref="A27:E27"/>
    <mergeCell ref="B22:J22"/>
    <mergeCell ref="B23:J23"/>
    <mergeCell ref="B24:J24"/>
    <mergeCell ref="B16:J16"/>
    <mergeCell ref="B17:J17"/>
    <mergeCell ref="B18:J18"/>
    <mergeCell ref="B19:J19"/>
    <mergeCell ref="B20:J20"/>
    <mergeCell ref="B21:J21"/>
    <mergeCell ref="B15:J15"/>
    <mergeCell ref="K1:M1"/>
    <mergeCell ref="A2:K2"/>
    <mergeCell ref="B3:K3"/>
    <mergeCell ref="A4:K4"/>
    <mergeCell ref="B7:C7"/>
    <mergeCell ref="B9:J9"/>
    <mergeCell ref="B10:J10"/>
    <mergeCell ref="B11:J11"/>
    <mergeCell ref="B12:J12"/>
    <mergeCell ref="B13:J13"/>
    <mergeCell ref="B14:J14"/>
  </mergeCells>
  <hyperlinks>
    <hyperlink ref="A1" location="'SATURS'!A1" tooltip="SATURS" display="← Atpakaļ uz indeksu" xr:uid="{CB19E987-2632-4780-BDC1-5D8101108558}"/>
  </hyperlinks>
  <pageMargins left="0.7" right="0.7" top="0.75" bottom="0.75" header="0" footer="0"/>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12397C-E493-4790-88C3-EEB9C97DA4E8}">
  <dimension ref="A1:M995"/>
  <sheetViews>
    <sheetView zoomScale="85" zoomScaleNormal="85" workbookViewId="0">
      <selection activeCell="B10" sqref="B10:J10"/>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A1" s="73" t="s">
        <v>196</v>
      </c>
      <c r="K1" s="139"/>
      <c r="L1" s="139"/>
      <c r="M1" s="139"/>
    </row>
    <row r="2" spans="1:13" ht="20.399999999999999" x14ac:dyDescent="0.35">
      <c r="A2" s="147" t="s">
        <v>53</v>
      </c>
      <c r="B2" s="147"/>
      <c r="C2" s="147"/>
      <c r="D2" s="147"/>
      <c r="E2" s="147"/>
      <c r="F2" s="147"/>
      <c r="G2" s="147"/>
      <c r="H2" s="147"/>
      <c r="I2" s="147"/>
      <c r="J2" s="147"/>
      <c r="K2" s="147"/>
      <c r="L2" s="2"/>
    </row>
    <row r="3" spans="1:13" ht="20.399999999999999" x14ac:dyDescent="0.35">
      <c r="A3" s="72"/>
      <c r="B3" s="147" t="s">
        <v>189</v>
      </c>
      <c r="C3" s="147"/>
      <c r="D3" s="147"/>
      <c r="E3" s="147"/>
      <c r="F3" s="147"/>
      <c r="G3" s="147"/>
      <c r="H3" s="147"/>
      <c r="I3" s="147"/>
      <c r="J3" s="147"/>
      <c r="K3" s="147"/>
      <c r="L3" s="2"/>
    </row>
    <row r="4" spans="1:13" ht="16.2" x14ac:dyDescent="0.3">
      <c r="A4" s="148" t="s">
        <v>52</v>
      </c>
      <c r="B4" s="148"/>
      <c r="C4" s="148"/>
      <c r="D4" s="148"/>
      <c r="E4" s="148"/>
      <c r="F4" s="148"/>
      <c r="G4" s="148"/>
      <c r="H4" s="148"/>
      <c r="I4" s="148"/>
      <c r="J4" s="148"/>
      <c r="K4" s="148"/>
      <c r="L4" s="3"/>
    </row>
    <row r="5" spans="1:13" ht="6" customHeight="1" x14ac:dyDescent="0.3">
      <c r="A5" s="31"/>
      <c r="B5" s="31"/>
      <c r="C5" s="31"/>
      <c r="D5" s="31"/>
      <c r="E5" s="31"/>
      <c r="F5" s="31"/>
      <c r="G5" s="31"/>
      <c r="H5" s="31"/>
      <c r="I5" s="31"/>
      <c r="J5" s="31"/>
      <c r="K5" s="31"/>
      <c r="L5" s="3"/>
    </row>
    <row r="6" spans="1:13" ht="48" customHeight="1" x14ac:dyDescent="0.35">
      <c r="A6" s="175" t="s">
        <v>227</v>
      </c>
      <c r="B6" s="175"/>
      <c r="C6" s="175"/>
      <c r="D6" s="175"/>
      <c r="E6" s="175"/>
      <c r="F6" s="175"/>
      <c r="G6" s="175"/>
      <c r="H6" s="175"/>
      <c r="I6" s="175"/>
      <c r="J6" s="175"/>
      <c r="K6" s="175"/>
      <c r="L6" s="32"/>
    </row>
    <row r="7" spans="1:13" ht="18" x14ac:dyDescent="0.35">
      <c r="A7" s="32"/>
      <c r="B7" s="174" t="s">
        <v>303</v>
      </c>
      <c r="C7" s="174"/>
      <c r="D7" s="40"/>
      <c r="E7" s="32"/>
      <c r="F7" s="32"/>
      <c r="G7" s="32"/>
      <c r="H7" s="32"/>
      <c r="I7" s="32"/>
      <c r="J7" s="32"/>
      <c r="K7" s="32"/>
      <c r="L7" s="32"/>
    </row>
    <row r="8" spans="1:13" s="35" customFormat="1" ht="15.6" x14ac:dyDescent="0.3">
      <c r="A8" s="34" t="s">
        <v>23</v>
      </c>
      <c r="B8" s="3"/>
      <c r="C8" s="3"/>
      <c r="D8" s="4"/>
      <c r="E8" s="5"/>
      <c r="F8" s="3"/>
      <c r="G8" s="3"/>
      <c r="H8" s="3"/>
      <c r="I8" s="3"/>
      <c r="J8" s="3"/>
      <c r="K8" s="3"/>
      <c r="L8" s="3"/>
    </row>
    <row r="9" spans="1:13" s="35" customFormat="1" ht="33" customHeight="1" x14ac:dyDescent="0.25">
      <c r="A9" s="36" t="s">
        <v>27</v>
      </c>
      <c r="B9" s="169" t="s">
        <v>41</v>
      </c>
      <c r="C9" s="170"/>
      <c r="D9" s="170"/>
      <c r="E9" s="170"/>
      <c r="F9" s="170"/>
      <c r="G9" s="170"/>
      <c r="H9" s="170"/>
      <c r="I9" s="170"/>
      <c r="J9" s="171"/>
      <c r="K9" s="64"/>
      <c r="L9" s="3"/>
    </row>
    <row r="10" spans="1:13" s="35" customFormat="1" ht="16.2" x14ac:dyDescent="0.35">
      <c r="A10" s="37"/>
      <c r="B10" s="124" t="s">
        <v>45</v>
      </c>
      <c r="C10" s="172"/>
      <c r="D10" s="172"/>
      <c r="E10" s="172"/>
      <c r="F10" s="172"/>
      <c r="G10" s="172"/>
      <c r="H10" s="172"/>
      <c r="I10" s="172"/>
      <c r="J10" s="173"/>
      <c r="K10" s="62"/>
      <c r="L10" s="3"/>
    </row>
    <row r="11" spans="1:13" s="35" customFormat="1" ht="29.25" customHeight="1" x14ac:dyDescent="0.25">
      <c r="A11" s="37" t="s">
        <v>28</v>
      </c>
      <c r="B11" s="140" t="s">
        <v>175</v>
      </c>
      <c r="C11" s="141"/>
      <c r="D11" s="141"/>
      <c r="E11" s="141"/>
      <c r="F11" s="141"/>
      <c r="G11" s="141"/>
      <c r="H11" s="141"/>
      <c r="I11" s="141"/>
      <c r="J11" s="142"/>
      <c r="K11" s="64"/>
      <c r="L11" s="3"/>
    </row>
    <row r="12" spans="1:13" s="35" customFormat="1" ht="29.25" customHeight="1" x14ac:dyDescent="0.25">
      <c r="A12" s="37" t="s">
        <v>29</v>
      </c>
      <c r="B12" s="166" t="s">
        <v>177</v>
      </c>
      <c r="C12" s="167"/>
      <c r="D12" s="167"/>
      <c r="E12" s="167"/>
      <c r="F12" s="167"/>
      <c r="G12" s="167"/>
      <c r="H12" s="167"/>
      <c r="I12" s="167"/>
      <c r="J12" s="168"/>
      <c r="K12" s="64"/>
    </row>
    <row r="13" spans="1:13" s="35" customFormat="1" ht="29.25" customHeight="1" x14ac:dyDescent="0.25">
      <c r="A13" s="37" t="s">
        <v>30</v>
      </c>
      <c r="B13" s="140" t="s">
        <v>178</v>
      </c>
      <c r="C13" s="141"/>
      <c r="D13" s="141"/>
      <c r="E13" s="141"/>
      <c r="F13" s="141"/>
      <c r="G13" s="141"/>
      <c r="H13" s="141"/>
      <c r="I13" s="141"/>
      <c r="J13" s="142"/>
      <c r="K13" s="64"/>
    </row>
    <row r="14" spans="1:13" s="35" customFormat="1" ht="24.75" customHeight="1" x14ac:dyDescent="0.25">
      <c r="A14" s="37" t="s">
        <v>31</v>
      </c>
      <c r="B14" s="161" t="s">
        <v>51</v>
      </c>
      <c r="C14" s="162"/>
      <c r="D14" s="162"/>
      <c r="E14" s="162"/>
      <c r="F14" s="162"/>
      <c r="G14" s="162"/>
      <c r="H14" s="162"/>
      <c r="I14" s="162"/>
      <c r="J14" s="163"/>
      <c r="K14" s="63"/>
      <c r="L14" s="38"/>
    </row>
    <row r="15" spans="1:13" s="35" customFormat="1" ht="40.200000000000003" customHeight="1" x14ac:dyDescent="0.25">
      <c r="A15" s="37" t="s">
        <v>33</v>
      </c>
      <c r="B15" s="130" t="s">
        <v>192</v>
      </c>
      <c r="C15" s="131"/>
      <c r="D15" s="131"/>
      <c r="E15" s="131"/>
      <c r="F15" s="131"/>
      <c r="G15" s="131"/>
      <c r="H15" s="131"/>
      <c r="I15" s="131"/>
      <c r="J15" s="132"/>
      <c r="K15" s="64"/>
      <c r="L15" s="38"/>
    </row>
    <row r="16" spans="1:13" s="35" customFormat="1" ht="22.95" customHeight="1" x14ac:dyDescent="0.25">
      <c r="A16" s="37" t="s">
        <v>34</v>
      </c>
      <c r="B16" s="130" t="s">
        <v>49</v>
      </c>
      <c r="C16" s="131"/>
      <c r="D16" s="131"/>
      <c r="E16" s="131"/>
      <c r="F16" s="131"/>
      <c r="G16" s="131"/>
      <c r="H16" s="131"/>
      <c r="I16" s="131"/>
      <c r="J16" s="132"/>
      <c r="K16" s="67"/>
      <c r="L16" s="38"/>
    </row>
    <row r="17" spans="1:13" s="35" customFormat="1" ht="25.95" customHeight="1" x14ac:dyDescent="0.25">
      <c r="A17" s="37" t="s">
        <v>36</v>
      </c>
      <c r="B17" s="143" t="s">
        <v>50</v>
      </c>
      <c r="C17" s="164"/>
      <c r="D17" s="164"/>
      <c r="E17" s="164"/>
      <c r="F17" s="164"/>
      <c r="G17" s="164"/>
      <c r="H17" s="164"/>
      <c r="I17" s="164"/>
      <c r="J17" s="165"/>
      <c r="K17" s="68"/>
      <c r="L17" s="38"/>
    </row>
    <row r="18" spans="1:13" s="35" customFormat="1" ht="27.6" customHeight="1" x14ac:dyDescent="0.25">
      <c r="A18" s="37" t="s">
        <v>37</v>
      </c>
      <c r="B18" s="161" t="s">
        <v>32</v>
      </c>
      <c r="C18" s="162"/>
      <c r="D18" s="162"/>
      <c r="E18" s="162"/>
      <c r="F18" s="162"/>
      <c r="G18" s="162"/>
      <c r="H18" s="162"/>
      <c r="I18" s="162"/>
      <c r="J18" s="163"/>
      <c r="K18" s="69"/>
      <c r="L18" s="38"/>
    </row>
    <row r="19" spans="1:13" s="35" customFormat="1" ht="29.25" customHeight="1" x14ac:dyDescent="0.25">
      <c r="A19" s="37" t="s">
        <v>39</v>
      </c>
      <c r="B19" s="120" t="s">
        <v>182</v>
      </c>
      <c r="C19" s="121"/>
      <c r="D19" s="121"/>
      <c r="E19" s="121"/>
      <c r="F19" s="121"/>
      <c r="G19" s="121"/>
      <c r="H19" s="121"/>
      <c r="I19" s="121"/>
      <c r="J19" s="122"/>
      <c r="K19" s="64"/>
      <c r="L19" s="38"/>
    </row>
    <row r="20" spans="1:13" s="35" customFormat="1" ht="40.5" customHeight="1" x14ac:dyDescent="0.25">
      <c r="A20" s="37" t="s">
        <v>40</v>
      </c>
      <c r="B20" s="161" t="s">
        <v>35</v>
      </c>
      <c r="C20" s="162"/>
      <c r="D20" s="162"/>
      <c r="E20" s="162"/>
      <c r="F20" s="162"/>
      <c r="G20" s="162"/>
      <c r="H20" s="162"/>
      <c r="I20" s="162"/>
      <c r="J20" s="163"/>
      <c r="K20" s="66"/>
      <c r="L20" s="38"/>
    </row>
    <row r="21" spans="1:13" s="35" customFormat="1" ht="27" customHeight="1" x14ac:dyDescent="0.25">
      <c r="A21" s="37" t="s">
        <v>42</v>
      </c>
      <c r="B21" s="120" t="s">
        <v>24</v>
      </c>
      <c r="C21" s="121"/>
      <c r="D21" s="121"/>
      <c r="E21" s="121"/>
      <c r="F21" s="121"/>
      <c r="G21" s="121"/>
      <c r="H21" s="121"/>
      <c r="I21" s="121"/>
      <c r="J21" s="122"/>
      <c r="K21" s="64"/>
      <c r="L21" s="38"/>
    </row>
    <row r="22" spans="1:13" s="35" customFormat="1" ht="27.75" customHeight="1" x14ac:dyDescent="0.25">
      <c r="A22" s="37" t="s">
        <v>43</v>
      </c>
      <c r="B22" s="158" t="s">
        <v>38</v>
      </c>
      <c r="C22" s="159"/>
      <c r="D22" s="159"/>
      <c r="E22" s="159"/>
      <c r="F22" s="159"/>
      <c r="G22" s="159"/>
      <c r="H22" s="159"/>
      <c r="I22" s="159"/>
      <c r="J22" s="160"/>
      <c r="K22" s="64"/>
      <c r="L22" s="38"/>
    </row>
    <row r="23" spans="1:13" s="35" customFormat="1" ht="35.25" customHeight="1" x14ac:dyDescent="0.25">
      <c r="A23" s="37" t="s">
        <v>44</v>
      </c>
      <c r="B23" s="158" t="s">
        <v>25</v>
      </c>
      <c r="C23" s="159"/>
      <c r="D23" s="159"/>
      <c r="E23" s="159"/>
      <c r="F23" s="159"/>
      <c r="G23" s="159"/>
      <c r="H23" s="159"/>
      <c r="I23" s="159"/>
      <c r="J23" s="160"/>
      <c r="K23" s="70"/>
      <c r="L23" s="3"/>
    </row>
    <row r="24" spans="1:13" s="35" customFormat="1" ht="34.950000000000003" customHeight="1" x14ac:dyDescent="0.25">
      <c r="A24" s="37" t="s">
        <v>176</v>
      </c>
      <c r="B24" s="158" t="s">
        <v>26</v>
      </c>
      <c r="C24" s="159"/>
      <c r="D24" s="159"/>
      <c r="E24" s="159"/>
      <c r="F24" s="159"/>
      <c r="G24" s="159"/>
      <c r="H24" s="159"/>
      <c r="I24" s="159"/>
      <c r="J24" s="160"/>
      <c r="K24" s="70"/>
      <c r="L24" s="3"/>
    </row>
    <row r="25" spans="1:13" ht="39.6" x14ac:dyDescent="0.3">
      <c r="A25" s="6" t="s">
        <v>0</v>
      </c>
      <c r="B25" s="7" t="s">
        <v>1</v>
      </c>
      <c r="C25" s="7" t="s">
        <v>67</v>
      </c>
      <c r="D25" s="8" t="s">
        <v>2</v>
      </c>
      <c r="E25" s="8" t="s">
        <v>48</v>
      </c>
      <c r="F25" s="8" t="s">
        <v>3</v>
      </c>
      <c r="G25" s="8" t="s">
        <v>4</v>
      </c>
      <c r="H25" s="8" t="s">
        <v>5</v>
      </c>
      <c r="I25" s="8" t="s">
        <v>6</v>
      </c>
      <c r="J25" s="8" t="s">
        <v>7</v>
      </c>
      <c r="K25" s="8" t="s">
        <v>8</v>
      </c>
      <c r="L25" s="8" t="s">
        <v>9</v>
      </c>
      <c r="M25" s="8" t="s">
        <v>10</v>
      </c>
    </row>
    <row r="26" spans="1:13" ht="14.4" x14ac:dyDescent="0.3">
      <c r="A26" s="9">
        <v>1</v>
      </c>
      <c r="B26" s="10">
        <v>2</v>
      </c>
      <c r="C26" s="10">
        <v>3</v>
      </c>
      <c r="D26" s="7">
        <v>4</v>
      </c>
      <c r="E26" s="8">
        <v>5</v>
      </c>
      <c r="F26" s="11">
        <v>6</v>
      </c>
      <c r="G26" s="11">
        <v>7</v>
      </c>
      <c r="H26" s="11">
        <v>8</v>
      </c>
      <c r="I26" s="11">
        <v>9</v>
      </c>
      <c r="J26" s="11">
        <v>10</v>
      </c>
      <c r="K26" s="11">
        <v>11</v>
      </c>
      <c r="L26" s="11" t="s">
        <v>11</v>
      </c>
      <c r="M26" s="11">
        <v>13</v>
      </c>
    </row>
    <row r="27" spans="1:13" ht="35.25" customHeight="1" x14ac:dyDescent="0.3">
      <c r="A27" s="114" t="s">
        <v>290</v>
      </c>
      <c r="B27" s="115"/>
      <c r="C27" s="115"/>
      <c r="D27" s="115"/>
      <c r="E27" s="116"/>
      <c r="F27" s="26"/>
      <c r="G27" s="26"/>
      <c r="H27" s="26"/>
      <c r="I27" s="26"/>
      <c r="J27" s="26"/>
      <c r="K27" s="26"/>
      <c r="L27" s="26"/>
      <c r="M27" s="26"/>
    </row>
    <row r="28" spans="1:13" ht="82.5" customHeight="1" x14ac:dyDescent="0.3">
      <c r="A28" s="12" t="s">
        <v>161</v>
      </c>
      <c r="B28" s="48" t="s">
        <v>91</v>
      </c>
      <c r="C28" s="48" t="s">
        <v>102</v>
      </c>
      <c r="D28" s="49" t="s">
        <v>97</v>
      </c>
      <c r="E28" s="49">
        <v>30</v>
      </c>
      <c r="F28" s="49" t="s">
        <v>98</v>
      </c>
      <c r="G28" s="14"/>
      <c r="H28" s="14"/>
      <c r="I28" s="33"/>
      <c r="J28" s="14"/>
      <c r="K28" s="15"/>
      <c r="L28" s="15">
        <f>K28*G28</f>
        <v>0</v>
      </c>
      <c r="M28" s="16"/>
    </row>
    <row r="29" spans="1:13" ht="100.5" customHeight="1" x14ac:dyDescent="0.3">
      <c r="A29" s="12" t="s">
        <v>291</v>
      </c>
      <c r="B29" s="48" t="s">
        <v>92</v>
      </c>
      <c r="C29" s="48" t="s">
        <v>103</v>
      </c>
      <c r="D29" s="49" t="s">
        <v>97</v>
      </c>
      <c r="E29" s="49">
        <v>30</v>
      </c>
      <c r="F29" s="49" t="s">
        <v>98</v>
      </c>
      <c r="G29" s="14"/>
      <c r="H29" s="14"/>
      <c r="I29" s="33"/>
      <c r="J29" s="14"/>
      <c r="K29" s="15"/>
      <c r="L29" s="15">
        <f>K29*G29</f>
        <v>0</v>
      </c>
      <c r="M29" s="16"/>
    </row>
    <row r="30" spans="1:13" ht="92.25" customHeight="1" x14ac:dyDescent="0.3">
      <c r="A30" s="12" t="s">
        <v>292</v>
      </c>
      <c r="B30" s="48" t="s">
        <v>99</v>
      </c>
      <c r="C30" s="48" t="s">
        <v>101</v>
      </c>
      <c r="D30" s="49" t="s">
        <v>97</v>
      </c>
      <c r="E30" s="49">
        <v>16</v>
      </c>
      <c r="F30" s="49" t="s">
        <v>100</v>
      </c>
      <c r="G30" s="14"/>
      <c r="H30" s="14"/>
      <c r="I30" s="33"/>
      <c r="J30" s="14"/>
      <c r="K30" s="15"/>
      <c r="L30" s="15">
        <f>K30*G30</f>
        <v>0</v>
      </c>
      <c r="M30" s="16"/>
    </row>
    <row r="32" spans="1:1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sheetData>
  <mergeCells count="23">
    <mergeCell ref="A27:E27"/>
    <mergeCell ref="B22:J22"/>
    <mergeCell ref="B23:J23"/>
    <mergeCell ref="B24:J24"/>
    <mergeCell ref="B16:J16"/>
    <mergeCell ref="B17:J17"/>
    <mergeCell ref="B18:J18"/>
    <mergeCell ref="B19:J19"/>
    <mergeCell ref="B20:J20"/>
    <mergeCell ref="B21:J21"/>
    <mergeCell ref="B15:J15"/>
    <mergeCell ref="K1:M1"/>
    <mergeCell ref="A2:K2"/>
    <mergeCell ref="B3:K3"/>
    <mergeCell ref="A4:K4"/>
    <mergeCell ref="B7:C7"/>
    <mergeCell ref="B9:J9"/>
    <mergeCell ref="B10:J10"/>
    <mergeCell ref="B11:J11"/>
    <mergeCell ref="B12:J12"/>
    <mergeCell ref="B13:J13"/>
    <mergeCell ref="B14:J14"/>
    <mergeCell ref="A6:K6"/>
  </mergeCells>
  <hyperlinks>
    <hyperlink ref="A1" location="'SATURS'!A1" tooltip="SATURS" display="← Atpakaļ uz indeksu" xr:uid="{EA355953-2BE3-4025-AD5A-87CF53795F5B}"/>
  </hyperlinks>
  <pageMargins left="0.7" right="0.7" top="0.75" bottom="0.75" header="0" footer="0"/>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7D8C3D-551A-4BE9-B266-5EAF829D315D}">
  <dimension ref="A1:M993"/>
  <sheetViews>
    <sheetView zoomScale="85" zoomScaleNormal="85" workbookViewId="0">
      <selection activeCell="B11" sqref="B11:J11"/>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A1" s="73" t="s">
        <v>196</v>
      </c>
      <c r="K1" s="139"/>
      <c r="L1" s="139"/>
      <c r="M1" s="139"/>
    </row>
    <row r="2" spans="1:13" ht="20.399999999999999" x14ac:dyDescent="0.35">
      <c r="A2" s="147" t="s">
        <v>53</v>
      </c>
      <c r="B2" s="147"/>
      <c r="C2" s="147"/>
      <c r="D2" s="147"/>
      <c r="E2" s="147"/>
      <c r="F2" s="147"/>
      <c r="G2" s="147"/>
      <c r="H2" s="147"/>
      <c r="I2" s="147"/>
      <c r="J2" s="147"/>
      <c r="K2" s="147"/>
      <c r="L2" s="2"/>
    </row>
    <row r="3" spans="1:13" ht="20.399999999999999" x14ac:dyDescent="0.35">
      <c r="A3" s="72"/>
      <c r="B3" s="147" t="s">
        <v>189</v>
      </c>
      <c r="C3" s="147"/>
      <c r="D3" s="147"/>
      <c r="E3" s="147"/>
      <c r="F3" s="147"/>
      <c r="G3" s="147"/>
      <c r="H3" s="147"/>
      <c r="I3" s="147"/>
      <c r="J3" s="147"/>
      <c r="K3" s="147"/>
      <c r="L3" s="2"/>
    </row>
    <row r="4" spans="1:13" ht="16.2" x14ac:dyDescent="0.3">
      <c r="A4" s="148" t="s">
        <v>52</v>
      </c>
      <c r="B4" s="148"/>
      <c r="C4" s="148"/>
      <c r="D4" s="148"/>
      <c r="E4" s="148"/>
      <c r="F4" s="148"/>
      <c r="G4" s="148"/>
      <c r="H4" s="148"/>
      <c r="I4" s="148"/>
      <c r="J4" s="148"/>
      <c r="K4" s="148"/>
      <c r="L4" s="3"/>
    </row>
    <row r="5" spans="1:13" ht="6" customHeight="1" x14ac:dyDescent="0.3">
      <c r="A5" s="31"/>
      <c r="B5" s="31"/>
      <c r="C5" s="31"/>
      <c r="D5" s="31"/>
      <c r="E5" s="31"/>
      <c r="F5" s="31"/>
      <c r="G5" s="31"/>
      <c r="H5" s="31"/>
      <c r="I5" s="31"/>
      <c r="J5" s="31"/>
      <c r="K5" s="31"/>
      <c r="L5" s="3"/>
    </row>
    <row r="6" spans="1:13" ht="18" x14ac:dyDescent="0.35">
      <c r="A6" s="32"/>
      <c r="B6" s="40"/>
      <c r="C6" s="40"/>
      <c r="D6" s="40" t="s">
        <v>228</v>
      </c>
      <c r="E6" s="32"/>
      <c r="F6" s="32"/>
      <c r="G6" s="32"/>
      <c r="H6" s="32"/>
      <c r="I6" s="32"/>
      <c r="J6" s="32"/>
      <c r="K6" s="32"/>
      <c r="L6" s="32"/>
    </row>
    <row r="7" spans="1:13" ht="18" x14ac:dyDescent="0.35">
      <c r="A7" s="32"/>
      <c r="B7" s="174" t="s">
        <v>303</v>
      </c>
      <c r="C7" s="174"/>
      <c r="D7" s="40"/>
      <c r="E7" s="32"/>
      <c r="F7" s="32"/>
      <c r="G7" s="32"/>
      <c r="H7" s="32"/>
      <c r="I7" s="32"/>
      <c r="J7" s="32"/>
      <c r="K7" s="32"/>
      <c r="L7" s="32"/>
    </row>
    <row r="8" spans="1:13" s="35" customFormat="1" ht="15.6" x14ac:dyDescent="0.3">
      <c r="A8" s="34" t="s">
        <v>23</v>
      </c>
      <c r="B8" s="3"/>
      <c r="C8" s="3"/>
      <c r="D8" s="4"/>
      <c r="E8" s="5"/>
      <c r="F8" s="3"/>
      <c r="G8" s="3"/>
      <c r="H8" s="3"/>
      <c r="I8" s="3"/>
      <c r="J8" s="3"/>
      <c r="K8" s="3"/>
      <c r="L8" s="3"/>
    </row>
    <row r="9" spans="1:13" s="35" customFormat="1" ht="33" customHeight="1" x14ac:dyDescent="0.25">
      <c r="A9" s="36" t="s">
        <v>27</v>
      </c>
      <c r="B9" s="169" t="s">
        <v>41</v>
      </c>
      <c r="C9" s="170"/>
      <c r="D9" s="170"/>
      <c r="E9" s="170"/>
      <c r="F9" s="170"/>
      <c r="G9" s="170"/>
      <c r="H9" s="170"/>
      <c r="I9" s="170"/>
      <c r="J9" s="171"/>
      <c r="K9" s="64"/>
      <c r="L9" s="3"/>
    </row>
    <row r="10" spans="1:13" s="35" customFormat="1" ht="16.2" x14ac:dyDescent="0.35">
      <c r="A10" s="37"/>
      <c r="B10" s="124" t="s">
        <v>45</v>
      </c>
      <c r="C10" s="172"/>
      <c r="D10" s="172"/>
      <c r="E10" s="172"/>
      <c r="F10" s="172"/>
      <c r="G10" s="172"/>
      <c r="H10" s="172"/>
      <c r="I10" s="172"/>
      <c r="J10" s="173"/>
      <c r="K10" s="62"/>
      <c r="L10" s="3"/>
    </row>
    <row r="11" spans="1:13" s="35" customFormat="1" ht="29.25" customHeight="1" x14ac:dyDescent="0.25">
      <c r="A11" s="37" t="s">
        <v>28</v>
      </c>
      <c r="B11" s="140" t="s">
        <v>175</v>
      </c>
      <c r="C11" s="141"/>
      <c r="D11" s="141"/>
      <c r="E11" s="141"/>
      <c r="F11" s="141"/>
      <c r="G11" s="141"/>
      <c r="H11" s="141"/>
      <c r="I11" s="141"/>
      <c r="J11" s="142"/>
      <c r="K11" s="64"/>
      <c r="L11" s="3"/>
    </row>
    <row r="12" spans="1:13" s="35" customFormat="1" ht="29.25" customHeight="1" x14ac:dyDescent="0.25">
      <c r="A12" s="37" t="s">
        <v>29</v>
      </c>
      <c r="B12" s="166" t="s">
        <v>177</v>
      </c>
      <c r="C12" s="167"/>
      <c r="D12" s="167"/>
      <c r="E12" s="167"/>
      <c r="F12" s="167"/>
      <c r="G12" s="167"/>
      <c r="H12" s="167"/>
      <c r="I12" s="167"/>
      <c r="J12" s="168"/>
      <c r="K12" s="64"/>
    </row>
    <row r="13" spans="1:13" s="35" customFormat="1" ht="29.25" customHeight="1" x14ac:dyDescent="0.25">
      <c r="A13" s="37" t="s">
        <v>30</v>
      </c>
      <c r="B13" s="140" t="s">
        <v>178</v>
      </c>
      <c r="C13" s="141"/>
      <c r="D13" s="141"/>
      <c r="E13" s="141"/>
      <c r="F13" s="141"/>
      <c r="G13" s="141"/>
      <c r="H13" s="141"/>
      <c r="I13" s="141"/>
      <c r="J13" s="142"/>
      <c r="K13" s="64"/>
    </row>
    <row r="14" spans="1:13" s="35" customFormat="1" ht="24.75" customHeight="1" x14ac:dyDescent="0.25">
      <c r="A14" s="37" t="s">
        <v>31</v>
      </c>
      <c r="B14" s="161" t="s">
        <v>51</v>
      </c>
      <c r="C14" s="162"/>
      <c r="D14" s="162"/>
      <c r="E14" s="162"/>
      <c r="F14" s="162"/>
      <c r="G14" s="162"/>
      <c r="H14" s="162"/>
      <c r="I14" s="162"/>
      <c r="J14" s="163"/>
      <c r="K14" s="63"/>
      <c r="L14" s="38"/>
    </row>
    <row r="15" spans="1:13" s="35" customFormat="1" ht="40.200000000000003" customHeight="1" x14ac:dyDescent="0.25">
      <c r="A15" s="37" t="s">
        <v>33</v>
      </c>
      <c r="B15" s="130" t="s">
        <v>192</v>
      </c>
      <c r="C15" s="131"/>
      <c r="D15" s="131"/>
      <c r="E15" s="131"/>
      <c r="F15" s="131"/>
      <c r="G15" s="131"/>
      <c r="H15" s="131"/>
      <c r="I15" s="131"/>
      <c r="J15" s="132"/>
      <c r="K15" s="64"/>
      <c r="L15" s="38"/>
    </row>
    <row r="16" spans="1:13" s="35" customFormat="1" ht="22.95" customHeight="1" x14ac:dyDescent="0.25">
      <c r="A16" s="37" t="s">
        <v>34</v>
      </c>
      <c r="B16" s="130" t="s">
        <v>49</v>
      </c>
      <c r="C16" s="131"/>
      <c r="D16" s="131"/>
      <c r="E16" s="131"/>
      <c r="F16" s="131"/>
      <c r="G16" s="131"/>
      <c r="H16" s="131"/>
      <c r="I16" s="131"/>
      <c r="J16" s="132"/>
      <c r="K16" s="67"/>
      <c r="L16" s="38"/>
    </row>
    <row r="17" spans="1:13" s="35" customFormat="1" ht="25.95" customHeight="1" x14ac:dyDescent="0.25">
      <c r="A17" s="37" t="s">
        <v>36</v>
      </c>
      <c r="B17" s="143" t="s">
        <v>50</v>
      </c>
      <c r="C17" s="164"/>
      <c r="D17" s="164"/>
      <c r="E17" s="164"/>
      <c r="F17" s="164"/>
      <c r="G17" s="164"/>
      <c r="H17" s="164"/>
      <c r="I17" s="164"/>
      <c r="J17" s="165"/>
      <c r="K17" s="68"/>
      <c r="L17" s="38"/>
    </row>
    <row r="18" spans="1:13" s="35" customFormat="1" ht="27.6" customHeight="1" x14ac:dyDescent="0.25">
      <c r="A18" s="37" t="s">
        <v>37</v>
      </c>
      <c r="B18" s="161" t="s">
        <v>32</v>
      </c>
      <c r="C18" s="162"/>
      <c r="D18" s="162"/>
      <c r="E18" s="162"/>
      <c r="F18" s="162"/>
      <c r="G18" s="162"/>
      <c r="H18" s="162"/>
      <c r="I18" s="162"/>
      <c r="J18" s="163"/>
      <c r="K18" s="69"/>
      <c r="L18" s="38"/>
    </row>
    <row r="19" spans="1:13" s="35" customFormat="1" ht="29.25" customHeight="1" x14ac:dyDescent="0.25">
      <c r="A19" s="37" t="s">
        <v>39</v>
      </c>
      <c r="B19" s="120" t="s">
        <v>182</v>
      </c>
      <c r="C19" s="121"/>
      <c r="D19" s="121"/>
      <c r="E19" s="121"/>
      <c r="F19" s="121"/>
      <c r="G19" s="121"/>
      <c r="H19" s="121"/>
      <c r="I19" s="121"/>
      <c r="J19" s="122"/>
      <c r="K19" s="64"/>
      <c r="L19" s="38"/>
    </row>
    <row r="20" spans="1:13" s="35" customFormat="1" ht="40.5" customHeight="1" x14ac:dyDescent="0.25">
      <c r="A20" s="37" t="s">
        <v>40</v>
      </c>
      <c r="B20" s="161" t="s">
        <v>35</v>
      </c>
      <c r="C20" s="162"/>
      <c r="D20" s="162"/>
      <c r="E20" s="162"/>
      <c r="F20" s="162"/>
      <c r="G20" s="162"/>
      <c r="H20" s="162"/>
      <c r="I20" s="162"/>
      <c r="J20" s="163"/>
      <c r="K20" s="66"/>
      <c r="L20" s="38"/>
    </row>
    <row r="21" spans="1:13" s="35" customFormat="1" ht="27" customHeight="1" x14ac:dyDescent="0.25">
      <c r="A21" s="37" t="s">
        <v>42</v>
      </c>
      <c r="B21" s="120" t="s">
        <v>24</v>
      </c>
      <c r="C21" s="121"/>
      <c r="D21" s="121"/>
      <c r="E21" s="121"/>
      <c r="F21" s="121"/>
      <c r="G21" s="121"/>
      <c r="H21" s="121"/>
      <c r="I21" s="121"/>
      <c r="J21" s="122"/>
      <c r="K21" s="64"/>
      <c r="L21" s="38"/>
    </row>
    <row r="22" spans="1:13" s="35" customFormat="1" ht="27.75" customHeight="1" x14ac:dyDescent="0.25">
      <c r="A22" s="37" t="s">
        <v>43</v>
      </c>
      <c r="B22" s="158" t="s">
        <v>38</v>
      </c>
      <c r="C22" s="159"/>
      <c r="D22" s="159"/>
      <c r="E22" s="159"/>
      <c r="F22" s="159"/>
      <c r="G22" s="159"/>
      <c r="H22" s="159"/>
      <c r="I22" s="159"/>
      <c r="J22" s="160"/>
      <c r="K22" s="64"/>
      <c r="L22" s="38"/>
    </row>
    <row r="23" spans="1:13" s="35" customFormat="1" ht="35.25" customHeight="1" x14ac:dyDescent="0.25">
      <c r="A23" s="37" t="s">
        <v>44</v>
      </c>
      <c r="B23" s="158" t="s">
        <v>25</v>
      </c>
      <c r="C23" s="159"/>
      <c r="D23" s="159"/>
      <c r="E23" s="159"/>
      <c r="F23" s="159"/>
      <c r="G23" s="159"/>
      <c r="H23" s="159"/>
      <c r="I23" s="159"/>
      <c r="J23" s="160"/>
      <c r="K23" s="70"/>
      <c r="L23" s="3"/>
    </row>
    <row r="24" spans="1:13" s="35" customFormat="1" ht="34.950000000000003" customHeight="1" x14ac:dyDescent="0.25">
      <c r="A24" s="37" t="s">
        <v>176</v>
      </c>
      <c r="B24" s="158" t="s">
        <v>26</v>
      </c>
      <c r="C24" s="159"/>
      <c r="D24" s="159"/>
      <c r="E24" s="159"/>
      <c r="F24" s="159"/>
      <c r="G24" s="159"/>
      <c r="H24" s="159"/>
      <c r="I24" s="159"/>
      <c r="J24" s="160"/>
      <c r="K24" s="70"/>
      <c r="L24" s="3"/>
    </row>
    <row r="25" spans="1:13" ht="39.6" x14ac:dyDescent="0.3">
      <c r="A25" s="6" t="s">
        <v>0</v>
      </c>
      <c r="B25" s="7" t="s">
        <v>1</v>
      </c>
      <c r="C25" s="7" t="s">
        <v>67</v>
      </c>
      <c r="D25" s="8" t="s">
        <v>2</v>
      </c>
      <c r="E25" s="8" t="s">
        <v>48</v>
      </c>
      <c r="F25" s="8" t="s">
        <v>3</v>
      </c>
      <c r="G25" s="8" t="s">
        <v>4</v>
      </c>
      <c r="H25" s="8" t="s">
        <v>5</v>
      </c>
      <c r="I25" s="8" t="s">
        <v>6</v>
      </c>
      <c r="J25" s="8" t="s">
        <v>7</v>
      </c>
      <c r="K25" s="8" t="s">
        <v>8</v>
      </c>
      <c r="L25" s="8" t="s">
        <v>9</v>
      </c>
      <c r="M25" s="8" t="s">
        <v>10</v>
      </c>
    </row>
    <row r="26" spans="1:13" ht="14.4" x14ac:dyDescent="0.3">
      <c r="A26" s="9">
        <v>1</v>
      </c>
      <c r="B26" s="10">
        <v>2</v>
      </c>
      <c r="C26" s="10">
        <v>3</v>
      </c>
      <c r="D26" s="7">
        <v>4</v>
      </c>
      <c r="E26" s="8">
        <v>5</v>
      </c>
      <c r="F26" s="11">
        <v>6</v>
      </c>
      <c r="G26" s="11">
        <v>7</v>
      </c>
      <c r="H26" s="11">
        <v>8</v>
      </c>
      <c r="I26" s="11">
        <v>9</v>
      </c>
      <c r="J26" s="11">
        <v>10</v>
      </c>
      <c r="K26" s="11">
        <v>11</v>
      </c>
      <c r="L26" s="11" t="s">
        <v>11</v>
      </c>
      <c r="M26" s="11">
        <v>13</v>
      </c>
    </row>
    <row r="27" spans="1:13" ht="23.4" customHeight="1" x14ac:dyDescent="0.3">
      <c r="A27" s="114" t="s">
        <v>293</v>
      </c>
      <c r="B27" s="115"/>
      <c r="C27" s="115"/>
      <c r="D27" s="115"/>
      <c r="E27" s="116"/>
      <c r="F27" s="26"/>
      <c r="G27" s="26"/>
      <c r="H27" s="26"/>
      <c r="I27" s="26"/>
      <c r="J27" s="26"/>
      <c r="K27" s="26"/>
      <c r="L27" s="26"/>
      <c r="M27" s="26"/>
    </row>
    <row r="28" spans="1:13" ht="87" customHeight="1" x14ac:dyDescent="0.3">
      <c r="A28" s="12" t="s">
        <v>162</v>
      </c>
      <c r="B28" s="48" t="s">
        <v>117</v>
      </c>
      <c r="C28" s="48" t="s">
        <v>123</v>
      </c>
      <c r="D28" s="49" t="s">
        <v>104</v>
      </c>
      <c r="E28" s="49">
        <v>3</v>
      </c>
      <c r="F28" s="49" t="s">
        <v>124</v>
      </c>
      <c r="G28" s="14"/>
      <c r="H28" s="14"/>
      <c r="I28" s="33"/>
      <c r="J28" s="14"/>
      <c r="K28" s="15"/>
      <c r="L28" s="15">
        <f>K28*G28</f>
        <v>0</v>
      </c>
      <c r="M28" s="16"/>
    </row>
    <row r="30" spans="1:13" ht="15.75" customHeight="1" x14ac:dyDescent="0.3"/>
    <row r="31" spans="1:13" ht="15.75" customHeight="1" x14ac:dyDescent="0.3"/>
    <row r="32" spans="1:1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sheetData>
  <mergeCells count="22">
    <mergeCell ref="A27:E27"/>
    <mergeCell ref="B22:J22"/>
    <mergeCell ref="B23:J23"/>
    <mergeCell ref="B24:J24"/>
    <mergeCell ref="B16:J16"/>
    <mergeCell ref="B17:J17"/>
    <mergeCell ref="B18:J18"/>
    <mergeCell ref="B19:J19"/>
    <mergeCell ref="B20:J20"/>
    <mergeCell ref="B21:J21"/>
    <mergeCell ref="B15:J15"/>
    <mergeCell ref="K1:M1"/>
    <mergeCell ref="A2:K2"/>
    <mergeCell ref="B3:K3"/>
    <mergeCell ref="A4:K4"/>
    <mergeCell ref="B7:C7"/>
    <mergeCell ref="B9:J9"/>
    <mergeCell ref="B10:J10"/>
    <mergeCell ref="B11:J11"/>
    <mergeCell ref="B12:J12"/>
    <mergeCell ref="B13:J13"/>
    <mergeCell ref="B14:J14"/>
  </mergeCells>
  <hyperlinks>
    <hyperlink ref="A1" location="'SATURS'!A1" tooltip="SATURS" display="← Atpakaļ uz indeksu" xr:uid="{0DC03311-A52E-4375-9FF6-1B65BD3D9536}"/>
  </hyperlinks>
  <pageMargins left="0.7" right="0.7" top="0.75" bottom="0.75" header="0" footer="0"/>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86F4DD-6295-4D3F-9F1F-51C3CDD4731E}">
  <dimension ref="A1:M993"/>
  <sheetViews>
    <sheetView zoomScale="85" zoomScaleNormal="85" workbookViewId="0">
      <selection activeCell="B12" sqref="B12:J12"/>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A1" s="73" t="s">
        <v>196</v>
      </c>
      <c r="K1" s="139"/>
      <c r="L1" s="139"/>
      <c r="M1" s="139"/>
    </row>
    <row r="2" spans="1:13" ht="20.399999999999999" x14ac:dyDescent="0.35">
      <c r="A2" s="147" t="s">
        <v>53</v>
      </c>
      <c r="B2" s="147"/>
      <c r="C2" s="147"/>
      <c r="D2" s="147"/>
      <c r="E2" s="147"/>
      <c r="F2" s="147"/>
      <c r="G2" s="147"/>
      <c r="H2" s="147"/>
      <c r="I2" s="147"/>
      <c r="J2" s="147"/>
      <c r="K2" s="147"/>
      <c r="L2" s="2"/>
    </row>
    <row r="3" spans="1:13" ht="20.399999999999999" x14ac:dyDescent="0.35">
      <c r="A3" s="72"/>
      <c r="B3" s="147" t="s">
        <v>189</v>
      </c>
      <c r="C3" s="147"/>
      <c r="D3" s="147"/>
      <c r="E3" s="147"/>
      <c r="F3" s="147"/>
      <c r="G3" s="147"/>
      <c r="H3" s="147"/>
      <c r="I3" s="147"/>
      <c r="J3" s="147"/>
      <c r="K3" s="147"/>
      <c r="L3" s="2"/>
    </row>
    <row r="4" spans="1:13" ht="16.2" x14ac:dyDescent="0.3">
      <c r="A4" s="148" t="s">
        <v>52</v>
      </c>
      <c r="B4" s="148"/>
      <c r="C4" s="148"/>
      <c r="D4" s="148"/>
      <c r="E4" s="148"/>
      <c r="F4" s="148"/>
      <c r="G4" s="148"/>
      <c r="H4" s="148"/>
      <c r="I4" s="148"/>
      <c r="J4" s="148"/>
      <c r="K4" s="148"/>
      <c r="L4" s="3"/>
    </row>
    <row r="5" spans="1:13" ht="6" customHeight="1" x14ac:dyDescent="0.3">
      <c r="A5" s="31"/>
      <c r="B5" s="31"/>
      <c r="C5" s="31"/>
      <c r="D5" s="31"/>
      <c r="E5" s="31"/>
      <c r="F5" s="31"/>
      <c r="G5" s="31"/>
      <c r="H5" s="31"/>
      <c r="I5" s="31"/>
      <c r="J5" s="31"/>
      <c r="K5" s="31"/>
      <c r="L5" s="3"/>
    </row>
    <row r="6" spans="1:13" ht="18" x14ac:dyDescent="0.35">
      <c r="A6" s="32"/>
      <c r="B6" s="40"/>
      <c r="C6" s="40"/>
      <c r="D6" s="40" t="s">
        <v>229</v>
      </c>
      <c r="E6" s="32"/>
      <c r="F6" s="32"/>
      <c r="G6" s="32"/>
      <c r="H6" s="32"/>
      <c r="I6" s="32"/>
      <c r="J6" s="32"/>
      <c r="K6" s="32"/>
      <c r="L6" s="32"/>
    </row>
    <row r="7" spans="1:13" ht="18" x14ac:dyDescent="0.35">
      <c r="A7" s="32"/>
      <c r="B7" s="174" t="s">
        <v>303</v>
      </c>
      <c r="C7" s="174"/>
      <c r="D7" s="40"/>
      <c r="E7" s="32"/>
      <c r="F7" s="32"/>
      <c r="G7" s="32"/>
      <c r="H7" s="32"/>
      <c r="I7" s="32"/>
      <c r="J7" s="32"/>
      <c r="K7" s="32"/>
      <c r="L7" s="32"/>
    </row>
    <row r="8" spans="1:13" s="35" customFormat="1" ht="15.6" x14ac:dyDescent="0.3">
      <c r="A8" s="34" t="s">
        <v>23</v>
      </c>
      <c r="B8" s="3"/>
      <c r="C8" s="3"/>
      <c r="D8" s="4"/>
      <c r="E8" s="5"/>
      <c r="F8" s="3"/>
      <c r="G8" s="3"/>
      <c r="H8" s="3"/>
      <c r="I8" s="3"/>
      <c r="J8" s="3"/>
      <c r="K8" s="3"/>
      <c r="L8" s="3"/>
    </row>
    <row r="9" spans="1:13" s="35" customFormat="1" ht="33" customHeight="1" x14ac:dyDescent="0.25">
      <c r="A9" s="36" t="s">
        <v>27</v>
      </c>
      <c r="B9" s="169" t="s">
        <v>41</v>
      </c>
      <c r="C9" s="170"/>
      <c r="D9" s="170"/>
      <c r="E9" s="170"/>
      <c r="F9" s="170"/>
      <c r="G9" s="170"/>
      <c r="H9" s="170"/>
      <c r="I9" s="170"/>
      <c r="J9" s="171"/>
      <c r="K9" s="64"/>
      <c r="L9" s="3"/>
    </row>
    <row r="10" spans="1:13" s="35" customFormat="1" ht="16.2" x14ac:dyDescent="0.35">
      <c r="A10" s="37"/>
      <c r="B10" s="124" t="s">
        <v>45</v>
      </c>
      <c r="C10" s="172"/>
      <c r="D10" s="172"/>
      <c r="E10" s="172"/>
      <c r="F10" s="172"/>
      <c r="G10" s="172"/>
      <c r="H10" s="172"/>
      <c r="I10" s="172"/>
      <c r="J10" s="173"/>
      <c r="K10" s="62"/>
      <c r="L10" s="3"/>
    </row>
    <row r="11" spans="1:13" s="35" customFormat="1" ht="29.25" customHeight="1" x14ac:dyDescent="0.25">
      <c r="A11" s="37" t="s">
        <v>28</v>
      </c>
      <c r="B11" s="140" t="s">
        <v>175</v>
      </c>
      <c r="C11" s="141"/>
      <c r="D11" s="141"/>
      <c r="E11" s="141"/>
      <c r="F11" s="141"/>
      <c r="G11" s="141"/>
      <c r="H11" s="141"/>
      <c r="I11" s="141"/>
      <c r="J11" s="142"/>
      <c r="K11" s="64"/>
      <c r="L11" s="3"/>
    </row>
    <row r="12" spans="1:13" s="35" customFormat="1" ht="29.25" customHeight="1" x14ac:dyDescent="0.25">
      <c r="A12" s="37" t="s">
        <v>29</v>
      </c>
      <c r="B12" s="166" t="s">
        <v>177</v>
      </c>
      <c r="C12" s="167"/>
      <c r="D12" s="167"/>
      <c r="E12" s="167"/>
      <c r="F12" s="167"/>
      <c r="G12" s="167"/>
      <c r="H12" s="167"/>
      <c r="I12" s="167"/>
      <c r="J12" s="168"/>
      <c r="K12" s="64"/>
    </row>
    <row r="13" spans="1:13" s="35" customFormat="1" ht="29.25" customHeight="1" x14ac:dyDescent="0.25">
      <c r="A13" s="37" t="s">
        <v>30</v>
      </c>
      <c r="B13" s="140" t="s">
        <v>178</v>
      </c>
      <c r="C13" s="141"/>
      <c r="D13" s="141"/>
      <c r="E13" s="141"/>
      <c r="F13" s="141"/>
      <c r="G13" s="141"/>
      <c r="H13" s="141"/>
      <c r="I13" s="141"/>
      <c r="J13" s="142"/>
      <c r="K13" s="64"/>
    </row>
    <row r="14" spans="1:13" s="35" customFormat="1" ht="24.75" customHeight="1" x14ac:dyDescent="0.25">
      <c r="A14" s="37" t="s">
        <v>31</v>
      </c>
      <c r="B14" s="161" t="s">
        <v>51</v>
      </c>
      <c r="C14" s="162"/>
      <c r="D14" s="162"/>
      <c r="E14" s="162"/>
      <c r="F14" s="162"/>
      <c r="G14" s="162"/>
      <c r="H14" s="162"/>
      <c r="I14" s="162"/>
      <c r="J14" s="163"/>
      <c r="K14" s="63"/>
      <c r="L14" s="38"/>
    </row>
    <row r="15" spans="1:13" s="35" customFormat="1" ht="40.200000000000003" customHeight="1" x14ac:dyDescent="0.25">
      <c r="A15" s="37" t="s">
        <v>33</v>
      </c>
      <c r="B15" s="130" t="s">
        <v>192</v>
      </c>
      <c r="C15" s="131"/>
      <c r="D15" s="131"/>
      <c r="E15" s="131"/>
      <c r="F15" s="131"/>
      <c r="G15" s="131"/>
      <c r="H15" s="131"/>
      <c r="I15" s="131"/>
      <c r="J15" s="132"/>
      <c r="K15" s="64"/>
      <c r="L15" s="38"/>
    </row>
    <row r="16" spans="1:13" s="35" customFormat="1" ht="22.95" customHeight="1" x14ac:dyDescent="0.25">
      <c r="A16" s="37" t="s">
        <v>34</v>
      </c>
      <c r="B16" s="130" t="s">
        <v>49</v>
      </c>
      <c r="C16" s="131"/>
      <c r="D16" s="131"/>
      <c r="E16" s="131"/>
      <c r="F16" s="131"/>
      <c r="G16" s="131"/>
      <c r="H16" s="131"/>
      <c r="I16" s="131"/>
      <c r="J16" s="132"/>
      <c r="K16" s="67"/>
      <c r="L16" s="38"/>
    </row>
    <row r="17" spans="1:13" s="35" customFormat="1" ht="25.95" customHeight="1" x14ac:dyDescent="0.25">
      <c r="A17" s="37" t="s">
        <v>36</v>
      </c>
      <c r="B17" s="143" t="s">
        <v>50</v>
      </c>
      <c r="C17" s="164"/>
      <c r="D17" s="164"/>
      <c r="E17" s="164"/>
      <c r="F17" s="164"/>
      <c r="G17" s="164"/>
      <c r="H17" s="164"/>
      <c r="I17" s="164"/>
      <c r="J17" s="165"/>
      <c r="K17" s="68"/>
      <c r="L17" s="38"/>
    </row>
    <row r="18" spans="1:13" s="35" customFormat="1" ht="27.6" customHeight="1" x14ac:dyDescent="0.25">
      <c r="A18" s="37" t="s">
        <v>37</v>
      </c>
      <c r="B18" s="161" t="s">
        <v>32</v>
      </c>
      <c r="C18" s="162"/>
      <c r="D18" s="162"/>
      <c r="E18" s="162"/>
      <c r="F18" s="162"/>
      <c r="G18" s="162"/>
      <c r="H18" s="162"/>
      <c r="I18" s="162"/>
      <c r="J18" s="163"/>
      <c r="K18" s="69"/>
      <c r="L18" s="38"/>
    </row>
    <row r="19" spans="1:13" s="35" customFormat="1" ht="29.25" customHeight="1" x14ac:dyDescent="0.25">
      <c r="A19" s="37" t="s">
        <v>39</v>
      </c>
      <c r="B19" s="120" t="s">
        <v>182</v>
      </c>
      <c r="C19" s="121"/>
      <c r="D19" s="121"/>
      <c r="E19" s="121"/>
      <c r="F19" s="121"/>
      <c r="G19" s="121"/>
      <c r="H19" s="121"/>
      <c r="I19" s="121"/>
      <c r="J19" s="122"/>
      <c r="K19" s="64"/>
      <c r="L19" s="38"/>
    </row>
    <row r="20" spans="1:13" s="35" customFormat="1" ht="40.5" customHeight="1" x14ac:dyDescent="0.25">
      <c r="A20" s="37" t="s">
        <v>40</v>
      </c>
      <c r="B20" s="161" t="s">
        <v>35</v>
      </c>
      <c r="C20" s="162"/>
      <c r="D20" s="162"/>
      <c r="E20" s="162"/>
      <c r="F20" s="162"/>
      <c r="G20" s="162"/>
      <c r="H20" s="162"/>
      <c r="I20" s="162"/>
      <c r="J20" s="163"/>
      <c r="K20" s="66"/>
      <c r="L20" s="38"/>
    </row>
    <row r="21" spans="1:13" s="35" customFormat="1" ht="27" customHeight="1" x14ac:dyDescent="0.25">
      <c r="A21" s="37" t="s">
        <v>42</v>
      </c>
      <c r="B21" s="120" t="s">
        <v>24</v>
      </c>
      <c r="C21" s="121"/>
      <c r="D21" s="121"/>
      <c r="E21" s="121"/>
      <c r="F21" s="121"/>
      <c r="G21" s="121"/>
      <c r="H21" s="121"/>
      <c r="I21" s="121"/>
      <c r="J21" s="122"/>
      <c r="K21" s="64"/>
      <c r="L21" s="38"/>
    </row>
    <row r="22" spans="1:13" s="35" customFormat="1" ht="27.75" customHeight="1" x14ac:dyDescent="0.25">
      <c r="A22" s="37" t="s">
        <v>43</v>
      </c>
      <c r="B22" s="158" t="s">
        <v>38</v>
      </c>
      <c r="C22" s="159"/>
      <c r="D22" s="159"/>
      <c r="E22" s="159"/>
      <c r="F22" s="159"/>
      <c r="G22" s="159"/>
      <c r="H22" s="159"/>
      <c r="I22" s="159"/>
      <c r="J22" s="160"/>
      <c r="K22" s="64"/>
      <c r="L22" s="38"/>
    </row>
    <row r="23" spans="1:13" s="35" customFormat="1" ht="35.25" customHeight="1" x14ac:dyDescent="0.25">
      <c r="A23" s="37" t="s">
        <v>44</v>
      </c>
      <c r="B23" s="158" t="s">
        <v>25</v>
      </c>
      <c r="C23" s="159"/>
      <c r="D23" s="159"/>
      <c r="E23" s="159"/>
      <c r="F23" s="159"/>
      <c r="G23" s="159"/>
      <c r="H23" s="159"/>
      <c r="I23" s="159"/>
      <c r="J23" s="160"/>
      <c r="K23" s="70"/>
      <c r="L23" s="3"/>
    </row>
    <row r="24" spans="1:13" s="35" customFormat="1" ht="34.950000000000003" customHeight="1" x14ac:dyDescent="0.25">
      <c r="A24" s="37" t="s">
        <v>176</v>
      </c>
      <c r="B24" s="158" t="s">
        <v>26</v>
      </c>
      <c r="C24" s="159"/>
      <c r="D24" s="159"/>
      <c r="E24" s="159"/>
      <c r="F24" s="159"/>
      <c r="G24" s="159"/>
      <c r="H24" s="159"/>
      <c r="I24" s="159"/>
      <c r="J24" s="160"/>
      <c r="K24" s="70"/>
      <c r="L24" s="3"/>
    </row>
    <row r="25" spans="1:13" ht="39.6" x14ac:dyDescent="0.3">
      <c r="A25" s="6" t="s">
        <v>0</v>
      </c>
      <c r="B25" s="7" t="s">
        <v>1</v>
      </c>
      <c r="C25" s="7" t="s">
        <v>67</v>
      </c>
      <c r="D25" s="8" t="s">
        <v>2</v>
      </c>
      <c r="E25" s="8" t="s">
        <v>48</v>
      </c>
      <c r="F25" s="8" t="s">
        <v>3</v>
      </c>
      <c r="G25" s="8" t="s">
        <v>4</v>
      </c>
      <c r="H25" s="8" t="s">
        <v>5</v>
      </c>
      <c r="I25" s="8" t="s">
        <v>6</v>
      </c>
      <c r="J25" s="8" t="s">
        <v>7</v>
      </c>
      <c r="K25" s="8" t="s">
        <v>8</v>
      </c>
      <c r="L25" s="8" t="s">
        <v>9</v>
      </c>
      <c r="M25" s="8" t="s">
        <v>10</v>
      </c>
    </row>
    <row r="26" spans="1:13" ht="14.4" x14ac:dyDescent="0.3">
      <c r="A26" s="9">
        <v>1</v>
      </c>
      <c r="B26" s="10">
        <v>2</v>
      </c>
      <c r="C26" s="10">
        <v>3</v>
      </c>
      <c r="D26" s="7">
        <v>4</v>
      </c>
      <c r="E26" s="8">
        <v>5</v>
      </c>
      <c r="F26" s="11">
        <v>6</v>
      </c>
      <c r="G26" s="11">
        <v>7</v>
      </c>
      <c r="H26" s="11">
        <v>8</v>
      </c>
      <c r="I26" s="11">
        <v>9</v>
      </c>
      <c r="J26" s="11">
        <v>10</v>
      </c>
      <c r="K26" s="11">
        <v>11</v>
      </c>
      <c r="L26" s="11" t="s">
        <v>11</v>
      </c>
      <c r="M26" s="11">
        <v>13</v>
      </c>
    </row>
    <row r="27" spans="1:13" ht="23.4" customHeight="1" x14ac:dyDescent="0.3">
      <c r="A27" s="114" t="s">
        <v>294</v>
      </c>
      <c r="B27" s="115"/>
      <c r="C27" s="115"/>
      <c r="D27" s="115"/>
      <c r="E27" s="116"/>
      <c r="F27" s="26"/>
      <c r="G27" s="26"/>
      <c r="H27" s="26"/>
      <c r="I27" s="26"/>
      <c r="J27" s="26"/>
      <c r="K27" s="26"/>
      <c r="L27" s="26"/>
      <c r="M27" s="26"/>
    </row>
    <row r="28" spans="1:13" ht="41.25" customHeight="1" x14ac:dyDescent="0.3">
      <c r="A28" s="12" t="s">
        <v>163</v>
      </c>
      <c r="B28" s="48" t="s">
        <v>119</v>
      </c>
      <c r="C28" s="48" t="s">
        <v>125</v>
      </c>
      <c r="D28" s="49" t="s">
        <v>17</v>
      </c>
      <c r="E28" s="49">
        <v>20</v>
      </c>
      <c r="F28" s="49" t="s">
        <v>96</v>
      </c>
      <c r="G28" s="14"/>
      <c r="H28" s="14"/>
      <c r="I28" s="33"/>
      <c r="J28" s="14"/>
      <c r="K28" s="15"/>
      <c r="L28" s="15">
        <f>K28*G28</f>
        <v>0</v>
      </c>
      <c r="M28" s="16"/>
    </row>
    <row r="30" spans="1:13" ht="15.75" customHeight="1" x14ac:dyDescent="0.3"/>
    <row r="31" spans="1:13" ht="15.75" customHeight="1" x14ac:dyDescent="0.3"/>
    <row r="32" spans="1:1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sheetData>
  <mergeCells count="22">
    <mergeCell ref="A27:E27"/>
    <mergeCell ref="B22:J22"/>
    <mergeCell ref="B23:J23"/>
    <mergeCell ref="B24:J24"/>
    <mergeCell ref="B16:J16"/>
    <mergeCell ref="B17:J17"/>
    <mergeCell ref="B18:J18"/>
    <mergeCell ref="B19:J19"/>
    <mergeCell ref="B20:J20"/>
    <mergeCell ref="B21:J21"/>
    <mergeCell ref="B15:J15"/>
    <mergeCell ref="K1:M1"/>
    <mergeCell ref="A2:K2"/>
    <mergeCell ref="B3:K3"/>
    <mergeCell ref="A4:K4"/>
    <mergeCell ref="B7:C7"/>
    <mergeCell ref="B9:J9"/>
    <mergeCell ref="B10:J10"/>
    <mergeCell ref="B11:J11"/>
    <mergeCell ref="B12:J12"/>
    <mergeCell ref="B13:J13"/>
    <mergeCell ref="B14:J14"/>
  </mergeCells>
  <hyperlinks>
    <hyperlink ref="A1" location="'SATURS'!A1" tooltip="SATURS" display="← Atpakaļ uz indeksu" xr:uid="{B46F7B0D-69FF-4A53-8243-BE148B20F082}"/>
  </hyperlinks>
  <pageMargins left="0.7" right="0.7" top="0.75" bottom="0.75" header="0" footer="0"/>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D80821-1082-4770-989E-BC87223768F6}">
  <dimension ref="A1:M993"/>
  <sheetViews>
    <sheetView zoomScale="85" zoomScaleNormal="85" workbookViewId="0">
      <selection activeCell="B11" sqref="B11:J11"/>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A1" s="73" t="s">
        <v>196</v>
      </c>
      <c r="K1" s="139"/>
      <c r="L1" s="139"/>
      <c r="M1" s="139"/>
    </row>
    <row r="2" spans="1:13" ht="20.399999999999999" x14ac:dyDescent="0.35">
      <c r="A2" s="147" t="s">
        <v>53</v>
      </c>
      <c r="B2" s="147"/>
      <c r="C2" s="147"/>
      <c r="D2" s="147"/>
      <c r="E2" s="147"/>
      <c r="F2" s="147"/>
      <c r="G2" s="147"/>
      <c r="H2" s="147"/>
      <c r="I2" s="147"/>
      <c r="J2" s="147"/>
      <c r="K2" s="147"/>
      <c r="L2" s="2"/>
    </row>
    <row r="3" spans="1:13" ht="20.399999999999999" x14ac:dyDescent="0.35">
      <c r="A3" s="72"/>
      <c r="B3" s="147" t="s">
        <v>189</v>
      </c>
      <c r="C3" s="147"/>
      <c r="D3" s="147"/>
      <c r="E3" s="147"/>
      <c r="F3" s="147"/>
      <c r="G3" s="147"/>
      <c r="H3" s="147"/>
      <c r="I3" s="147"/>
      <c r="J3" s="147"/>
      <c r="K3" s="147"/>
      <c r="L3" s="2"/>
    </row>
    <row r="4" spans="1:13" ht="16.2" x14ac:dyDescent="0.3">
      <c r="A4" s="148" t="s">
        <v>52</v>
      </c>
      <c r="B4" s="148"/>
      <c r="C4" s="148"/>
      <c r="D4" s="148"/>
      <c r="E4" s="148"/>
      <c r="F4" s="148"/>
      <c r="G4" s="148"/>
      <c r="H4" s="148"/>
      <c r="I4" s="148"/>
      <c r="J4" s="148"/>
      <c r="K4" s="148"/>
      <c r="L4" s="3"/>
    </row>
    <row r="5" spans="1:13" ht="6" customHeight="1" x14ac:dyDescent="0.3">
      <c r="A5" s="31"/>
      <c r="B5" s="31"/>
      <c r="C5" s="31"/>
      <c r="D5" s="31"/>
      <c r="E5" s="31"/>
      <c r="F5" s="31"/>
      <c r="G5" s="31"/>
      <c r="H5" s="31"/>
      <c r="I5" s="31"/>
      <c r="J5" s="31"/>
      <c r="K5" s="31"/>
      <c r="L5" s="3"/>
    </row>
    <row r="6" spans="1:13" ht="18" x14ac:dyDescent="0.35">
      <c r="A6" s="32"/>
      <c r="B6" s="40"/>
      <c r="C6" s="40"/>
      <c r="D6" s="40" t="s">
        <v>230</v>
      </c>
      <c r="E6" s="32"/>
      <c r="F6" s="32"/>
      <c r="G6" s="32"/>
      <c r="H6" s="32"/>
      <c r="I6" s="32"/>
      <c r="J6" s="32"/>
      <c r="K6" s="32"/>
      <c r="L6" s="32"/>
    </row>
    <row r="7" spans="1:13" ht="18" x14ac:dyDescent="0.35">
      <c r="A7" s="32"/>
      <c r="B7" s="174" t="s">
        <v>303</v>
      </c>
      <c r="C7" s="174"/>
      <c r="D7" s="40"/>
      <c r="E7" s="32"/>
      <c r="F7" s="32"/>
      <c r="G7" s="32"/>
      <c r="H7" s="32"/>
      <c r="I7" s="32"/>
      <c r="J7" s="32"/>
      <c r="K7" s="32"/>
      <c r="L7" s="32"/>
    </row>
    <row r="8" spans="1:13" s="35" customFormat="1" ht="15.6" x14ac:dyDescent="0.3">
      <c r="A8" s="34" t="s">
        <v>23</v>
      </c>
      <c r="B8" s="3"/>
      <c r="C8" s="3"/>
      <c r="D8" s="4"/>
      <c r="E8" s="5"/>
      <c r="F8" s="3"/>
      <c r="G8" s="3"/>
      <c r="H8" s="3"/>
      <c r="I8" s="3"/>
      <c r="J8" s="3"/>
      <c r="K8" s="3"/>
      <c r="L8" s="3"/>
    </row>
    <row r="9" spans="1:13" s="35" customFormat="1" ht="33" customHeight="1" x14ac:dyDescent="0.25">
      <c r="A9" s="36" t="s">
        <v>27</v>
      </c>
      <c r="B9" s="169" t="s">
        <v>41</v>
      </c>
      <c r="C9" s="170"/>
      <c r="D9" s="170"/>
      <c r="E9" s="170"/>
      <c r="F9" s="170"/>
      <c r="G9" s="170"/>
      <c r="H9" s="170"/>
      <c r="I9" s="170"/>
      <c r="J9" s="171"/>
      <c r="K9" s="64"/>
      <c r="L9" s="3"/>
    </row>
    <row r="10" spans="1:13" s="35" customFormat="1" ht="16.2" x14ac:dyDescent="0.35">
      <c r="A10" s="37"/>
      <c r="B10" s="124" t="s">
        <v>45</v>
      </c>
      <c r="C10" s="172"/>
      <c r="D10" s="172"/>
      <c r="E10" s="172"/>
      <c r="F10" s="172"/>
      <c r="G10" s="172"/>
      <c r="H10" s="172"/>
      <c r="I10" s="172"/>
      <c r="J10" s="173"/>
      <c r="K10" s="62"/>
      <c r="L10" s="3"/>
    </row>
    <row r="11" spans="1:13" s="35" customFormat="1" ht="29.25" customHeight="1" x14ac:dyDescent="0.25">
      <c r="A11" s="37" t="s">
        <v>28</v>
      </c>
      <c r="B11" s="140" t="s">
        <v>175</v>
      </c>
      <c r="C11" s="141"/>
      <c r="D11" s="141"/>
      <c r="E11" s="141"/>
      <c r="F11" s="141"/>
      <c r="G11" s="141"/>
      <c r="H11" s="141"/>
      <c r="I11" s="141"/>
      <c r="J11" s="142"/>
      <c r="K11" s="64"/>
      <c r="L11" s="3"/>
    </row>
    <row r="12" spans="1:13" s="35" customFormat="1" ht="29.25" customHeight="1" x14ac:dyDescent="0.25">
      <c r="A12" s="37" t="s">
        <v>29</v>
      </c>
      <c r="B12" s="166" t="s">
        <v>177</v>
      </c>
      <c r="C12" s="167"/>
      <c r="D12" s="167"/>
      <c r="E12" s="167"/>
      <c r="F12" s="167"/>
      <c r="G12" s="167"/>
      <c r="H12" s="167"/>
      <c r="I12" s="167"/>
      <c r="J12" s="168"/>
      <c r="K12" s="64"/>
    </row>
    <row r="13" spans="1:13" s="35" customFormat="1" ht="29.25" customHeight="1" x14ac:dyDescent="0.25">
      <c r="A13" s="37" t="s">
        <v>30</v>
      </c>
      <c r="B13" s="140" t="s">
        <v>178</v>
      </c>
      <c r="C13" s="141"/>
      <c r="D13" s="141"/>
      <c r="E13" s="141"/>
      <c r="F13" s="141"/>
      <c r="G13" s="141"/>
      <c r="H13" s="141"/>
      <c r="I13" s="141"/>
      <c r="J13" s="142"/>
      <c r="K13" s="64"/>
    </row>
    <row r="14" spans="1:13" s="35" customFormat="1" ht="24.75" customHeight="1" x14ac:dyDescent="0.25">
      <c r="A14" s="37" t="s">
        <v>31</v>
      </c>
      <c r="B14" s="161" t="s">
        <v>51</v>
      </c>
      <c r="C14" s="162"/>
      <c r="D14" s="162"/>
      <c r="E14" s="162"/>
      <c r="F14" s="162"/>
      <c r="G14" s="162"/>
      <c r="H14" s="162"/>
      <c r="I14" s="162"/>
      <c r="J14" s="163"/>
      <c r="K14" s="63"/>
      <c r="L14" s="38"/>
    </row>
    <row r="15" spans="1:13" s="35" customFormat="1" ht="40.200000000000003" customHeight="1" x14ac:dyDescent="0.25">
      <c r="A15" s="37" t="s">
        <v>33</v>
      </c>
      <c r="B15" s="130" t="s">
        <v>192</v>
      </c>
      <c r="C15" s="131"/>
      <c r="D15" s="131"/>
      <c r="E15" s="131"/>
      <c r="F15" s="131"/>
      <c r="G15" s="131"/>
      <c r="H15" s="131"/>
      <c r="I15" s="131"/>
      <c r="J15" s="132"/>
      <c r="K15" s="64"/>
      <c r="L15" s="38"/>
    </row>
    <row r="16" spans="1:13" s="35" customFormat="1" ht="22.95" customHeight="1" x14ac:dyDescent="0.25">
      <c r="A16" s="37" t="s">
        <v>34</v>
      </c>
      <c r="B16" s="130" t="s">
        <v>49</v>
      </c>
      <c r="C16" s="131"/>
      <c r="D16" s="131"/>
      <c r="E16" s="131"/>
      <c r="F16" s="131"/>
      <c r="G16" s="131"/>
      <c r="H16" s="131"/>
      <c r="I16" s="131"/>
      <c r="J16" s="132"/>
      <c r="K16" s="67"/>
      <c r="L16" s="38"/>
    </row>
    <row r="17" spans="1:13" s="35" customFormat="1" ht="25.95" customHeight="1" x14ac:dyDescent="0.25">
      <c r="A17" s="37" t="s">
        <v>36</v>
      </c>
      <c r="B17" s="143" t="s">
        <v>50</v>
      </c>
      <c r="C17" s="164"/>
      <c r="D17" s="164"/>
      <c r="E17" s="164"/>
      <c r="F17" s="164"/>
      <c r="G17" s="164"/>
      <c r="H17" s="164"/>
      <c r="I17" s="164"/>
      <c r="J17" s="165"/>
      <c r="K17" s="68"/>
      <c r="L17" s="38"/>
    </row>
    <row r="18" spans="1:13" s="35" customFormat="1" ht="27.6" customHeight="1" x14ac:dyDescent="0.25">
      <c r="A18" s="37" t="s">
        <v>37</v>
      </c>
      <c r="B18" s="161" t="s">
        <v>32</v>
      </c>
      <c r="C18" s="162"/>
      <c r="D18" s="162"/>
      <c r="E18" s="162"/>
      <c r="F18" s="162"/>
      <c r="G18" s="162"/>
      <c r="H18" s="162"/>
      <c r="I18" s="162"/>
      <c r="J18" s="163"/>
      <c r="K18" s="69"/>
      <c r="L18" s="38"/>
    </row>
    <row r="19" spans="1:13" s="35" customFormat="1" ht="29.25" customHeight="1" x14ac:dyDescent="0.25">
      <c r="A19" s="37" t="s">
        <v>39</v>
      </c>
      <c r="B19" s="120" t="s">
        <v>182</v>
      </c>
      <c r="C19" s="121"/>
      <c r="D19" s="121"/>
      <c r="E19" s="121"/>
      <c r="F19" s="121"/>
      <c r="G19" s="121"/>
      <c r="H19" s="121"/>
      <c r="I19" s="121"/>
      <c r="J19" s="122"/>
      <c r="K19" s="64"/>
      <c r="L19" s="38"/>
    </row>
    <row r="20" spans="1:13" s="35" customFormat="1" ht="40.5" customHeight="1" x14ac:dyDescent="0.25">
      <c r="A20" s="37" t="s">
        <v>40</v>
      </c>
      <c r="B20" s="161" t="s">
        <v>35</v>
      </c>
      <c r="C20" s="162"/>
      <c r="D20" s="162"/>
      <c r="E20" s="162"/>
      <c r="F20" s="162"/>
      <c r="G20" s="162"/>
      <c r="H20" s="162"/>
      <c r="I20" s="162"/>
      <c r="J20" s="163"/>
      <c r="K20" s="66"/>
      <c r="L20" s="38"/>
    </row>
    <row r="21" spans="1:13" s="35" customFormat="1" ht="27" customHeight="1" x14ac:dyDescent="0.25">
      <c r="A21" s="37" t="s">
        <v>42</v>
      </c>
      <c r="B21" s="120" t="s">
        <v>24</v>
      </c>
      <c r="C21" s="121"/>
      <c r="D21" s="121"/>
      <c r="E21" s="121"/>
      <c r="F21" s="121"/>
      <c r="G21" s="121"/>
      <c r="H21" s="121"/>
      <c r="I21" s="121"/>
      <c r="J21" s="122"/>
      <c r="K21" s="64"/>
      <c r="L21" s="38"/>
    </row>
    <row r="22" spans="1:13" s="35" customFormat="1" ht="27.75" customHeight="1" x14ac:dyDescent="0.25">
      <c r="A22" s="37" t="s">
        <v>43</v>
      </c>
      <c r="B22" s="158" t="s">
        <v>38</v>
      </c>
      <c r="C22" s="159"/>
      <c r="D22" s="159"/>
      <c r="E22" s="159"/>
      <c r="F22" s="159"/>
      <c r="G22" s="159"/>
      <c r="H22" s="159"/>
      <c r="I22" s="159"/>
      <c r="J22" s="160"/>
      <c r="K22" s="64"/>
      <c r="L22" s="38"/>
    </row>
    <row r="23" spans="1:13" s="35" customFormat="1" ht="35.25" customHeight="1" x14ac:dyDescent="0.25">
      <c r="A23" s="37" t="s">
        <v>44</v>
      </c>
      <c r="B23" s="158" t="s">
        <v>25</v>
      </c>
      <c r="C23" s="159"/>
      <c r="D23" s="159"/>
      <c r="E23" s="159"/>
      <c r="F23" s="159"/>
      <c r="G23" s="159"/>
      <c r="H23" s="159"/>
      <c r="I23" s="159"/>
      <c r="J23" s="160"/>
      <c r="K23" s="70"/>
      <c r="L23" s="3"/>
    </row>
    <row r="24" spans="1:13" s="35" customFormat="1" ht="34.950000000000003" customHeight="1" x14ac:dyDescent="0.25">
      <c r="A24" s="37" t="s">
        <v>176</v>
      </c>
      <c r="B24" s="158" t="s">
        <v>26</v>
      </c>
      <c r="C24" s="159"/>
      <c r="D24" s="159"/>
      <c r="E24" s="159"/>
      <c r="F24" s="159"/>
      <c r="G24" s="159"/>
      <c r="H24" s="159"/>
      <c r="I24" s="159"/>
      <c r="J24" s="160"/>
      <c r="K24" s="70"/>
      <c r="L24" s="3"/>
    </row>
    <row r="25" spans="1:13" ht="39.6" x14ac:dyDescent="0.3">
      <c r="A25" s="6" t="s">
        <v>0</v>
      </c>
      <c r="B25" s="7" t="s">
        <v>1</v>
      </c>
      <c r="C25" s="7" t="s">
        <v>67</v>
      </c>
      <c r="D25" s="8" t="s">
        <v>2</v>
      </c>
      <c r="E25" s="8" t="s">
        <v>48</v>
      </c>
      <c r="F25" s="8" t="s">
        <v>3</v>
      </c>
      <c r="G25" s="8" t="s">
        <v>4</v>
      </c>
      <c r="H25" s="8" t="s">
        <v>5</v>
      </c>
      <c r="I25" s="8" t="s">
        <v>6</v>
      </c>
      <c r="J25" s="8" t="s">
        <v>7</v>
      </c>
      <c r="K25" s="8" t="s">
        <v>8</v>
      </c>
      <c r="L25" s="8" t="s">
        <v>9</v>
      </c>
      <c r="M25" s="8" t="s">
        <v>10</v>
      </c>
    </row>
    <row r="26" spans="1:13" ht="14.4" x14ac:dyDescent="0.3">
      <c r="A26" s="9">
        <v>1</v>
      </c>
      <c r="B26" s="10">
        <v>2</v>
      </c>
      <c r="C26" s="10">
        <v>3</v>
      </c>
      <c r="D26" s="7">
        <v>4</v>
      </c>
      <c r="E26" s="8">
        <v>5</v>
      </c>
      <c r="F26" s="11">
        <v>6</v>
      </c>
      <c r="G26" s="11">
        <v>7</v>
      </c>
      <c r="H26" s="11">
        <v>8</v>
      </c>
      <c r="I26" s="11">
        <v>9</v>
      </c>
      <c r="J26" s="11">
        <v>10</v>
      </c>
      <c r="K26" s="11">
        <v>11</v>
      </c>
      <c r="L26" s="11" t="s">
        <v>11</v>
      </c>
      <c r="M26" s="11">
        <v>13</v>
      </c>
    </row>
    <row r="27" spans="1:13" ht="23.4" customHeight="1" x14ac:dyDescent="0.3">
      <c r="A27" s="114" t="s">
        <v>295</v>
      </c>
      <c r="B27" s="115"/>
      <c r="C27" s="115"/>
      <c r="D27" s="115"/>
      <c r="E27" s="116"/>
      <c r="F27" s="26"/>
      <c r="G27" s="26"/>
      <c r="H27" s="26"/>
      <c r="I27" s="26"/>
      <c r="J27" s="26"/>
      <c r="K27" s="26"/>
      <c r="L27" s="26"/>
      <c r="M27" s="26"/>
    </row>
    <row r="28" spans="1:13" ht="57" customHeight="1" x14ac:dyDescent="0.3">
      <c r="A28" s="12" t="s">
        <v>164</v>
      </c>
      <c r="B28" s="48" t="s">
        <v>118</v>
      </c>
      <c r="C28" s="48" t="s">
        <v>126</v>
      </c>
      <c r="D28" s="49" t="s">
        <v>17</v>
      </c>
      <c r="E28" s="49">
        <v>8</v>
      </c>
      <c r="F28" s="49" t="s">
        <v>127</v>
      </c>
      <c r="G28" s="14"/>
      <c r="H28" s="14"/>
      <c r="I28" s="33"/>
      <c r="J28" s="14"/>
      <c r="K28" s="15"/>
      <c r="L28" s="15">
        <f>K28*G28</f>
        <v>0</v>
      </c>
      <c r="M28" s="16"/>
    </row>
    <row r="30" spans="1:13" ht="15.75" customHeight="1" x14ac:dyDescent="0.3"/>
    <row r="31" spans="1:13" ht="15.75" customHeight="1" x14ac:dyDescent="0.3"/>
    <row r="32" spans="1:1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sheetData>
  <mergeCells count="22">
    <mergeCell ref="A27:E27"/>
    <mergeCell ref="B22:J22"/>
    <mergeCell ref="B23:J23"/>
    <mergeCell ref="B24:J24"/>
    <mergeCell ref="B16:J16"/>
    <mergeCell ref="B17:J17"/>
    <mergeCell ref="B18:J18"/>
    <mergeCell ref="B19:J19"/>
    <mergeCell ref="B20:J20"/>
    <mergeCell ref="B21:J21"/>
    <mergeCell ref="B15:J15"/>
    <mergeCell ref="K1:M1"/>
    <mergeCell ref="A2:K2"/>
    <mergeCell ref="B3:K3"/>
    <mergeCell ref="A4:K4"/>
    <mergeCell ref="B7:C7"/>
    <mergeCell ref="B9:J9"/>
    <mergeCell ref="B10:J10"/>
    <mergeCell ref="B11:J11"/>
    <mergeCell ref="B12:J12"/>
    <mergeCell ref="B13:J13"/>
    <mergeCell ref="B14:J14"/>
  </mergeCells>
  <hyperlinks>
    <hyperlink ref="A1" location="'SATURS'!A1" tooltip="SATURS" display="← Atpakaļ uz indeksu" xr:uid="{CDC2FE4F-C976-4CD9-AA27-06E24270074E}"/>
  </hyperlinks>
  <pageMargins left="0.7" right="0.7" top="0.75" bottom="0.75" header="0" footer="0"/>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312A05-7205-4C2A-9D44-D1BE6241EC2C}">
  <dimension ref="A1:M993"/>
  <sheetViews>
    <sheetView zoomScale="85" zoomScaleNormal="85" workbookViewId="0">
      <selection activeCell="B13" sqref="B13:J13"/>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A1" s="73" t="s">
        <v>196</v>
      </c>
      <c r="K1" s="139"/>
      <c r="L1" s="139"/>
      <c r="M1" s="139"/>
    </row>
    <row r="2" spans="1:13" ht="20.399999999999999" x14ac:dyDescent="0.35">
      <c r="A2" s="147" t="s">
        <v>53</v>
      </c>
      <c r="B2" s="147"/>
      <c r="C2" s="147"/>
      <c r="D2" s="147"/>
      <c r="E2" s="147"/>
      <c r="F2" s="147"/>
      <c r="G2" s="147"/>
      <c r="H2" s="147"/>
      <c r="I2" s="147"/>
      <c r="J2" s="147"/>
      <c r="K2" s="147"/>
      <c r="L2" s="2"/>
    </row>
    <row r="3" spans="1:13" ht="20.399999999999999" x14ac:dyDescent="0.35">
      <c r="A3" s="72"/>
      <c r="B3" s="147" t="s">
        <v>189</v>
      </c>
      <c r="C3" s="147"/>
      <c r="D3" s="147"/>
      <c r="E3" s="147"/>
      <c r="F3" s="147"/>
      <c r="G3" s="147"/>
      <c r="H3" s="147"/>
      <c r="I3" s="147"/>
      <c r="J3" s="147"/>
      <c r="K3" s="147"/>
      <c r="L3" s="2"/>
    </row>
    <row r="4" spans="1:13" ht="16.2" x14ac:dyDescent="0.3">
      <c r="A4" s="148" t="s">
        <v>52</v>
      </c>
      <c r="B4" s="148"/>
      <c r="C4" s="148"/>
      <c r="D4" s="148"/>
      <c r="E4" s="148"/>
      <c r="F4" s="148"/>
      <c r="G4" s="148"/>
      <c r="H4" s="148"/>
      <c r="I4" s="148"/>
      <c r="J4" s="148"/>
      <c r="K4" s="148"/>
      <c r="L4" s="3"/>
    </row>
    <row r="5" spans="1:13" ht="6" customHeight="1" x14ac:dyDescent="0.3">
      <c r="A5" s="31"/>
      <c r="B5" s="31"/>
      <c r="C5" s="31"/>
      <c r="D5" s="31"/>
      <c r="E5" s="31"/>
      <c r="F5" s="31"/>
      <c r="G5" s="31"/>
      <c r="H5" s="31"/>
      <c r="I5" s="31"/>
      <c r="J5" s="31"/>
      <c r="K5" s="31"/>
      <c r="L5" s="3"/>
    </row>
    <row r="6" spans="1:13" ht="18" x14ac:dyDescent="0.35">
      <c r="A6" s="32"/>
      <c r="B6" s="40"/>
      <c r="C6" s="40"/>
      <c r="D6" s="40" t="s">
        <v>231</v>
      </c>
      <c r="E6" s="32"/>
      <c r="F6" s="32"/>
      <c r="G6" s="32"/>
      <c r="H6" s="32"/>
      <c r="I6" s="32"/>
      <c r="J6" s="32"/>
      <c r="K6" s="32"/>
      <c r="L6" s="32"/>
    </row>
    <row r="7" spans="1:13" ht="18" x14ac:dyDescent="0.35">
      <c r="A7" s="32"/>
      <c r="B7" s="174" t="s">
        <v>303</v>
      </c>
      <c r="C7" s="174"/>
      <c r="D7" s="40"/>
      <c r="E7" s="32"/>
      <c r="F7" s="32"/>
      <c r="G7" s="32"/>
      <c r="H7" s="32"/>
      <c r="I7" s="32"/>
      <c r="J7" s="32"/>
      <c r="K7" s="32"/>
      <c r="L7" s="32"/>
    </row>
    <row r="8" spans="1:13" s="35" customFormat="1" ht="15.6" x14ac:dyDescent="0.3">
      <c r="A8" s="34" t="s">
        <v>23</v>
      </c>
      <c r="B8" s="3"/>
      <c r="C8" s="3"/>
      <c r="D8" s="4"/>
      <c r="E8" s="5"/>
      <c r="F8" s="3"/>
      <c r="G8" s="3"/>
      <c r="H8" s="3"/>
      <c r="I8" s="3"/>
      <c r="J8" s="3"/>
      <c r="K8" s="3"/>
      <c r="L8" s="3"/>
    </row>
    <row r="9" spans="1:13" s="35" customFormat="1" ht="33" customHeight="1" x14ac:dyDescent="0.25">
      <c r="A9" s="36" t="s">
        <v>27</v>
      </c>
      <c r="B9" s="169" t="s">
        <v>41</v>
      </c>
      <c r="C9" s="170"/>
      <c r="D9" s="170"/>
      <c r="E9" s="170"/>
      <c r="F9" s="170"/>
      <c r="G9" s="170"/>
      <c r="H9" s="170"/>
      <c r="I9" s="170"/>
      <c r="J9" s="171"/>
      <c r="K9" s="64"/>
      <c r="L9" s="3"/>
    </row>
    <row r="10" spans="1:13" s="35" customFormat="1" ht="16.2" x14ac:dyDescent="0.35">
      <c r="A10" s="37"/>
      <c r="B10" s="124" t="s">
        <v>45</v>
      </c>
      <c r="C10" s="172"/>
      <c r="D10" s="172"/>
      <c r="E10" s="172"/>
      <c r="F10" s="172"/>
      <c r="G10" s="172"/>
      <c r="H10" s="172"/>
      <c r="I10" s="172"/>
      <c r="J10" s="173"/>
      <c r="K10" s="62"/>
      <c r="L10" s="3"/>
    </row>
    <row r="11" spans="1:13" s="35" customFormat="1" ht="29.25" customHeight="1" x14ac:dyDescent="0.25">
      <c r="A11" s="37" t="s">
        <v>28</v>
      </c>
      <c r="B11" s="140" t="s">
        <v>175</v>
      </c>
      <c r="C11" s="141"/>
      <c r="D11" s="141"/>
      <c r="E11" s="141"/>
      <c r="F11" s="141"/>
      <c r="G11" s="141"/>
      <c r="H11" s="141"/>
      <c r="I11" s="141"/>
      <c r="J11" s="142"/>
      <c r="K11" s="64"/>
      <c r="L11" s="3"/>
    </row>
    <row r="12" spans="1:13" s="35" customFormat="1" ht="29.25" customHeight="1" x14ac:dyDescent="0.25">
      <c r="A12" s="37" t="s">
        <v>29</v>
      </c>
      <c r="B12" s="166" t="s">
        <v>177</v>
      </c>
      <c r="C12" s="167"/>
      <c r="D12" s="167"/>
      <c r="E12" s="167"/>
      <c r="F12" s="167"/>
      <c r="G12" s="167"/>
      <c r="H12" s="167"/>
      <c r="I12" s="167"/>
      <c r="J12" s="168"/>
      <c r="K12" s="64"/>
    </row>
    <row r="13" spans="1:13" s="35" customFormat="1" ht="29.25" customHeight="1" x14ac:dyDescent="0.25">
      <c r="A13" s="37" t="s">
        <v>30</v>
      </c>
      <c r="B13" s="140" t="s">
        <v>178</v>
      </c>
      <c r="C13" s="141"/>
      <c r="D13" s="141"/>
      <c r="E13" s="141"/>
      <c r="F13" s="141"/>
      <c r="G13" s="141"/>
      <c r="H13" s="141"/>
      <c r="I13" s="141"/>
      <c r="J13" s="142"/>
      <c r="K13" s="64"/>
    </row>
    <row r="14" spans="1:13" s="35" customFormat="1" ht="24.75" customHeight="1" x14ac:dyDescent="0.25">
      <c r="A14" s="37" t="s">
        <v>31</v>
      </c>
      <c r="B14" s="161" t="s">
        <v>51</v>
      </c>
      <c r="C14" s="162"/>
      <c r="D14" s="162"/>
      <c r="E14" s="162"/>
      <c r="F14" s="162"/>
      <c r="G14" s="162"/>
      <c r="H14" s="162"/>
      <c r="I14" s="162"/>
      <c r="J14" s="163"/>
      <c r="K14" s="63"/>
      <c r="L14" s="38"/>
    </row>
    <row r="15" spans="1:13" s="35" customFormat="1" ht="40.200000000000003" customHeight="1" x14ac:dyDescent="0.25">
      <c r="A15" s="37" t="s">
        <v>33</v>
      </c>
      <c r="B15" s="130" t="s">
        <v>192</v>
      </c>
      <c r="C15" s="131"/>
      <c r="D15" s="131"/>
      <c r="E15" s="131"/>
      <c r="F15" s="131"/>
      <c r="G15" s="131"/>
      <c r="H15" s="131"/>
      <c r="I15" s="131"/>
      <c r="J15" s="132"/>
      <c r="K15" s="64"/>
      <c r="L15" s="38"/>
    </row>
    <row r="16" spans="1:13" s="35" customFormat="1" ht="22.95" customHeight="1" x14ac:dyDescent="0.25">
      <c r="A16" s="37" t="s">
        <v>34</v>
      </c>
      <c r="B16" s="130" t="s">
        <v>49</v>
      </c>
      <c r="C16" s="131"/>
      <c r="D16" s="131"/>
      <c r="E16" s="131"/>
      <c r="F16" s="131"/>
      <c r="G16" s="131"/>
      <c r="H16" s="131"/>
      <c r="I16" s="131"/>
      <c r="J16" s="132"/>
      <c r="K16" s="67"/>
      <c r="L16" s="38"/>
    </row>
    <row r="17" spans="1:13" s="35" customFormat="1" ht="25.95" customHeight="1" x14ac:dyDescent="0.25">
      <c r="A17" s="37" t="s">
        <v>36</v>
      </c>
      <c r="B17" s="143" t="s">
        <v>50</v>
      </c>
      <c r="C17" s="164"/>
      <c r="D17" s="164"/>
      <c r="E17" s="164"/>
      <c r="F17" s="164"/>
      <c r="G17" s="164"/>
      <c r="H17" s="164"/>
      <c r="I17" s="164"/>
      <c r="J17" s="165"/>
      <c r="K17" s="68"/>
      <c r="L17" s="38"/>
    </row>
    <row r="18" spans="1:13" s="35" customFormat="1" ht="27.6" customHeight="1" x14ac:dyDescent="0.25">
      <c r="A18" s="37" t="s">
        <v>37</v>
      </c>
      <c r="B18" s="161" t="s">
        <v>32</v>
      </c>
      <c r="C18" s="162"/>
      <c r="D18" s="162"/>
      <c r="E18" s="162"/>
      <c r="F18" s="162"/>
      <c r="G18" s="162"/>
      <c r="H18" s="162"/>
      <c r="I18" s="162"/>
      <c r="J18" s="163"/>
      <c r="K18" s="69"/>
      <c r="L18" s="38"/>
    </row>
    <row r="19" spans="1:13" s="35" customFormat="1" ht="29.25" customHeight="1" x14ac:dyDescent="0.25">
      <c r="A19" s="37" t="s">
        <v>39</v>
      </c>
      <c r="B19" s="120" t="s">
        <v>182</v>
      </c>
      <c r="C19" s="121"/>
      <c r="D19" s="121"/>
      <c r="E19" s="121"/>
      <c r="F19" s="121"/>
      <c r="G19" s="121"/>
      <c r="H19" s="121"/>
      <c r="I19" s="121"/>
      <c r="J19" s="122"/>
      <c r="K19" s="64"/>
      <c r="L19" s="38"/>
    </row>
    <row r="20" spans="1:13" s="35" customFormat="1" ht="40.5" customHeight="1" x14ac:dyDescent="0.25">
      <c r="A20" s="37" t="s">
        <v>40</v>
      </c>
      <c r="B20" s="161" t="s">
        <v>35</v>
      </c>
      <c r="C20" s="162"/>
      <c r="D20" s="162"/>
      <c r="E20" s="162"/>
      <c r="F20" s="162"/>
      <c r="G20" s="162"/>
      <c r="H20" s="162"/>
      <c r="I20" s="162"/>
      <c r="J20" s="163"/>
      <c r="K20" s="66"/>
      <c r="L20" s="38"/>
    </row>
    <row r="21" spans="1:13" s="35" customFormat="1" ht="27" customHeight="1" x14ac:dyDescent="0.25">
      <c r="A21" s="37" t="s">
        <v>42</v>
      </c>
      <c r="B21" s="120" t="s">
        <v>24</v>
      </c>
      <c r="C21" s="121"/>
      <c r="D21" s="121"/>
      <c r="E21" s="121"/>
      <c r="F21" s="121"/>
      <c r="G21" s="121"/>
      <c r="H21" s="121"/>
      <c r="I21" s="121"/>
      <c r="J21" s="122"/>
      <c r="K21" s="64"/>
      <c r="L21" s="38"/>
    </row>
    <row r="22" spans="1:13" s="35" customFormat="1" ht="27.75" customHeight="1" x14ac:dyDescent="0.25">
      <c r="A22" s="37" t="s">
        <v>43</v>
      </c>
      <c r="B22" s="158" t="s">
        <v>38</v>
      </c>
      <c r="C22" s="159"/>
      <c r="D22" s="159"/>
      <c r="E22" s="159"/>
      <c r="F22" s="159"/>
      <c r="G22" s="159"/>
      <c r="H22" s="159"/>
      <c r="I22" s="159"/>
      <c r="J22" s="160"/>
      <c r="K22" s="64"/>
      <c r="L22" s="38"/>
    </row>
    <row r="23" spans="1:13" s="35" customFormat="1" ht="35.25" customHeight="1" x14ac:dyDescent="0.25">
      <c r="A23" s="37" t="s">
        <v>44</v>
      </c>
      <c r="B23" s="158" t="s">
        <v>25</v>
      </c>
      <c r="C23" s="159"/>
      <c r="D23" s="159"/>
      <c r="E23" s="159"/>
      <c r="F23" s="159"/>
      <c r="G23" s="159"/>
      <c r="H23" s="159"/>
      <c r="I23" s="159"/>
      <c r="J23" s="160"/>
      <c r="K23" s="70"/>
      <c r="L23" s="3"/>
    </row>
    <row r="24" spans="1:13" s="35" customFormat="1" ht="34.950000000000003" customHeight="1" x14ac:dyDescent="0.25">
      <c r="A24" s="37" t="s">
        <v>176</v>
      </c>
      <c r="B24" s="158" t="s">
        <v>26</v>
      </c>
      <c r="C24" s="159"/>
      <c r="D24" s="159"/>
      <c r="E24" s="159"/>
      <c r="F24" s="159"/>
      <c r="G24" s="159"/>
      <c r="H24" s="159"/>
      <c r="I24" s="159"/>
      <c r="J24" s="160"/>
      <c r="K24" s="70"/>
      <c r="L24" s="3"/>
    </row>
    <row r="25" spans="1:13" ht="39.6" x14ac:dyDescent="0.3">
      <c r="A25" s="6" t="s">
        <v>0</v>
      </c>
      <c r="B25" s="7" t="s">
        <v>1</v>
      </c>
      <c r="C25" s="7" t="s">
        <v>67</v>
      </c>
      <c r="D25" s="8" t="s">
        <v>2</v>
      </c>
      <c r="E25" s="8" t="s">
        <v>48</v>
      </c>
      <c r="F25" s="8" t="s">
        <v>3</v>
      </c>
      <c r="G25" s="8" t="s">
        <v>4</v>
      </c>
      <c r="H25" s="8" t="s">
        <v>5</v>
      </c>
      <c r="I25" s="8" t="s">
        <v>6</v>
      </c>
      <c r="J25" s="8" t="s">
        <v>7</v>
      </c>
      <c r="K25" s="8" t="s">
        <v>8</v>
      </c>
      <c r="L25" s="8" t="s">
        <v>9</v>
      </c>
      <c r="M25" s="8" t="s">
        <v>10</v>
      </c>
    </row>
    <row r="26" spans="1:13" ht="14.4" x14ac:dyDescent="0.3">
      <c r="A26" s="9">
        <v>1</v>
      </c>
      <c r="B26" s="10">
        <v>2</v>
      </c>
      <c r="C26" s="10">
        <v>3</v>
      </c>
      <c r="D26" s="7">
        <v>4</v>
      </c>
      <c r="E26" s="8">
        <v>5</v>
      </c>
      <c r="F26" s="11">
        <v>6</v>
      </c>
      <c r="G26" s="11">
        <v>7</v>
      </c>
      <c r="H26" s="11">
        <v>8</v>
      </c>
      <c r="I26" s="11">
        <v>9</v>
      </c>
      <c r="J26" s="11">
        <v>10</v>
      </c>
      <c r="K26" s="11">
        <v>11</v>
      </c>
      <c r="L26" s="11" t="s">
        <v>11</v>
      </c>
      <c r="M26" s="11">
        <v>13</v>
      </c>
    </row>
    <row r="27" spans="1:13" ht="23.4" customHeight="1" x14ac:dyDescent="0.3">
      <c r="A27" s="114" t="s">
        <v>296</v>
      </c>
      <c r="B27" s="115"/>
      <c r="C27" s="115"/>
      <c r="D27" s="115"/>
      <c r="E27" s="116"/>
      <c r="F27" s="26"/>
      <c r="G27" s="26"/>
      <c r="H27" s="26"/>
      <c r="I27" s="26"/>
      <c r="J27" s="26"/>
      <c r="K27" s="26"/>
      <c r="L27" s="26"/>
      <c r="M27" s="26"/>
    </row>
    <row r="28" spans="1:13" ht="90.75" customHeight="1" x14ac:dyDescent="0.3">
      <c r="A28" s="12" t="s">
        <v>297</v>
      </c>
      <c r="B28" s="48" t="s">
        <v>122</v>
      </c>
      <c r="C28" s="48" t="s">
        <v>130</v>
      </c>
      <c r="D28" s="49" t="s">
        <v>17</v>
      </c>
      <c r="E28" s="49">
        <v>1</v>
      </c>
      <c r="F28" s="49" t="s">
        <v>132</v>
      </c>
      <c r="G28" s="14"/>
      <c r="H28" s="14"/>
      <c r="I28" s="33"/>
      <c r="J28" s="14"/>
      <c r="K28" s="15"/>
      <c r="L28" s="15">
        <f>K28*G28</f>
        <v>0</v>
      </c>
      <c r="M28" s="16"/>
    </row>
    <row r="30" spans="1:13" ht="15.75" customHeight="1" x14ac:dyDescent="0.3"/>
    <row r="31" spans="1:13" ht="15.75" customHeight="1" x14ac:dyDescent="0.3"/>
    <row r="32" spans="1:1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sheetData>
  <mergeCells count="22">
    <mergeCell ref="A27:E27"/>
    <mergeCell ref="B22:J22"/>
    <mergeCell ref="B23:J23"/>
    <mergeCell ref="B24:J24"/>
    <mergeCell ref="B16:J16"/>
    <mergeCell ref="B17:J17"/>
    <mergeCell ref="B18:J18"/>
    <mergeCell ref="B19:J19"/>
    <mergeCell ref="B20:J20"/>
    <mergeCell ref="B21:J21"/>
    <mergeCell ref="B15:J15"/>
    <mergeCell ref="K1:M1"/>
    <mergeCell ref="A2:K2"/>
    <mergeCell ref="B3:K3"/>
    <mergeCell ref="A4:K4"/>
    <mergeCell ref="B7:C7"/>
    <mergeCell ref="B9:J9"/>
    <mergeCell ref="B10:J10"/>
    <mergeCell ref="B11:J11"/>
    <mergeCell ref="B12:J12"/>
    <mergeCell ref="B13:J13"/>
    <mergeCell ref="B14:J14"/>
  </mergeCells>
  <hyperlinks>
    <hyperlink ref="A1" location="'SATURS'!A1" tooltip="SATURS" display="← Atpakaļ uz indeksu" xr:uid="{28FD214B-34D5-44B5-93C3-FB02AB9A8F7F}"/>
  </hyperlinks>
  <pageMargins left="0.7" right="0.7" top="0.75" bottom="0.75" header="0" footer="0"/>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7466B5-A1E7-4F25-B7E9-D0CFFB9880DF}">
  <dimension ref="A1:M993"/>
  <sheetViews>
    <sheetView zoomScale="85" zoomScaleNormal="85" workbookViewId="0">
      <selection activeCell="B11" sqref="B11:J11"/>
    </sheetView>
  </sheetViews>
  <sheetFormatPr defaultColWidth="14.44140625" defaultRowHeight="15" customHeight="1" x14ac:dyDescent="0.3"/>
  <cols>
    <col min="1" max="1" width="7.6640625" customWidth="1"/>
    <col min="2" max="2" width="39.44140625" customWidth="1"/>
    <col min="3" max="3" width="100.44140625" customWidth="1"/>
    <col min="4" max="4" width="25" customWidth="1"/>
    <col min="5" max="5" width="42.44140625" customWidth="1"/>
    <col min="6" max="6" width="12.5546875" customWidth="1"/>
    <col min="7" max="7" width="11.5546875" customWidth="1"/>
    <col min="8" max="8" width="12.6640625" customWidth="1"/>
    <col min="11" max="11" width="12" customWidth="1"/>
    <col min="12" max="12" width="10.5546875" customWidth="1"/>
    <col min="13" max="13" width="12" customWidth="1"/>
    <col min="14" max="15" width="8.6640625" customWidth="1"/>
  </cols>
  <sheetData>
    <row r="1" spans="1:13" ht="54" customHeight="1" x14ac:dyDescent="0.3">
      <c r="A1" s="73" t="s">
        <v>196</v>
      </c>
      <c r="K1" s="139"/>
      <c r="L1" s="139"/>
      <c r="M1" s="139"/>
    </row>
    <row r="2" spans="1:13" ht="20.399999999999999" x14ac:dyDescent="0.35">
      <c r="A2" s="147" t="s">
        <v>53</v>
      </c>
      <c r="B2" s="147"/>
      <c r="C2" s="147"/>
      <c r="D2" s="147"/>
      <c r="E2" s="147"/>
      <c r="F2" s="147"/>
      <c r="G2" s="147"/>
      <c r="H2" s="147"/>
      <c r="I2" s="147"/>
      <c r="J2" s="147"/>
      <c r="K2" s="147"/>
      <c r="L2" s="2"/>
    </row>
    <row r="3" spans="1:13" ht="20.399999999999999" x14ac:dyDescent="0.35">
      <c r="A3" s="72"/>
      <c r="B3" s="147" t="s">
        <v>189</v>
      </c>
      <c r="C3" s="147"/>
      <c r="D3" s="147"/>
      <c r="E3" s="147"/>
      <c r="F3" s="147"/>
      <c r="G3" s="147"/>
      <c r="H3" s="147"/>
      <c r="I3" s="147"/>
      <c r="J3" s="147"/>
      <c r="K3" s="147"/>
      <c r="L3" s="2"/>
    </row>
    <row r="4" spans="1:13" ht="16.2" x14ac:dyDescent="0.3">
      <c r="A4" s="148" t="s">
        <v>52</v>
      </c>
      <c r="B4" s="148"/>
      <c r="C4" s="148"/>
      <c r="D4" s="148"/>
      <c r="E4" s="148"/>
      <c r="F4" s="148"/>
      <c r="G4" s="148"/>
      <c r="H4" s="148"/>
      <c r="I4" s="148"/>
      <c r="J4" s="148"/>
      <c r="K4" s="148"/>
      <c r="L4" s="3"/>
    </row>
    <row r="5" spans="1:13" ht="6" customHeight="1" x14ac:dyDescent="0.3">
      <c r="A5" s="31"/>
      <c r="B5" s="31"/>
      <c r="C5" s="31"/>
      <c r="D5" s="31"/>
      <c r="E5" s="31"/>
      <c r="F5" s="31"/>
      <c r="G5" s="31"/>
      <c r="H5" s="31"/>
      <c r="I5" s="31"/>
      <c r="J5" s="31"/>
      <c r="K5" s="31"/>
      <c r="L5" s="3"/>
    </row>
    <row r="6" spans="1:13" ht="18" x14ac:dyDescent="0.35">
      <c r="A6" s="32"/>
      <c r="B6" s="40"/>
      <c r="C6" s="40"/>
      <c r="D6" s="40" t="s">
        <v>232</v>
      </c>
      <c r="E6" s="32"/>
      <c r="F6" s="32"/>
      <c r="G6" s="32"/>
      <c r="H6" s="32"/>
      <c r="I6" s="32"/>
      <c r="J6" s="32"/>
      <c r="K6" s="32"/>
      <c r="L6" s="32"/>
    </row>
    <row r="7" spans="1:13" ht="18" x14ac:dyDescent="0.35">
      <c r="A7" s="32"/>
      <c r="B7" s="174" t="s">
        <v>303</v>
      </c>
      <c r="C7" s="174"/>
      <c r="D7" s="40"/>
      <c r="E7" s="32"/>
      <c r="F7" s="32"/>
      <c r="G7" s="32"/>
      <c r="H7" s="32"/>
      <c r="I7" s="32"/>
      <c r="J7" s="32"/>
      <c r="K7" s="32"/>
      <c r="L7" s="32"/>
    </row>
    <row r="8" spans="1:13" s="35" customFormat="1" ht="15.6" x14ac:dyDescent="0.3">
      <c r="A8" s="34" t="s">
        <v>23</v>
      </c>
      <c r="B8" s="3"/>
      <c r="C8" s="3"/>
      <c r="D8" s="4"/>
      <c r="E8" s="5"/>
      <c r="F8" s="3"/>
      <c r="G8" s="3"/>
      <c r="H8" s="3"/>
      <c r="I8" s="3"/>
      <c r="J8" s="3"/>
      <c r="K8" s="3"/>
      <c r="L8" s="3"/>
    </row>
    <row r="9" spans="1:13" s="35" customFormat="1" ht="33" customHeight="1" x14ac:dyDescent="0.25">
      <c r="A9" s="36" t="s">
        <v>27</v>
      </c>
      <c r="B9" s="169" t="s">
        <v>41</v>
      </c>
      <c r="C9" s="170"/>
      <c r="D9" s="170"/>
      <c r="E9" s="170"/>
      <c r="F9" s="170"/>
      <c r="G9" s="170"/>
      <c r="H9" s="170"/>
      <c r="I9" s="170"/>
      <c r="J9" s="171"/>
      <c r="K9" s="64"/>
      <c r="L9" s="3"/>
    </row>
    <row r="10" spans="1:13" s="35" customFormat="1" ht="16.2" x14ac:dyDescent="0.35">
      <c r="A10" s="37"/>
      <c r="B10" s="124" t="s">
        <v>45</v>
      </c>
      <c r="C10" s="172"/>
      <c r="D10" s="172"/>
      <c r="E10" s="172"/>
      <c r="F10" s="172"/>
      <c r="G10" s="172"/>
      <c r="H10" s="172"/>
      <c r="I10" s="172"/>
      <c r="J10" s="173"/>
      <c r="K10" s="62"/>
      <c r="L10" s="3"/>
    </row>
    <row r="11" spans="1:13" s="35" customFormat="1" ht="29.25" customHeight="1" x14ac:dyDescent="0.25">
      <c r="A11" s="37" t="s">
        <v>28</v>
      </c>
      <c r="B11" s="140" t="s">
        <v>175</v>
      </c>
      <c r="C11" s="141"/>
      <c r="D11" s="141"/>
      <c r="E11" s="141"/>
      <c r="F11" s="141"/>
      <c r="G11" s="141"/>
      <c r="H11" s="141"/>
      <c r="I11" s="141"/>
      <c r="J11" s="142"/>
      <c r="K11" s="64"/>
      <c r="L11" s="3"/>
    </row>
    <row r="12" spans="1:13" s="35" customFormat="1" ht="29.25" customHeight="1" x14ac:dyDescent="0.25">
      <c r="A12" s="37" t="s">
        <v>29</v>
      </c>
      <c r="B12" s="166" t="s">
        <v>177</v>
      </c>
      <c r="C12" s="167"/>
      <c r="D12" s="167"/>
      <c r="E12" s="167"/>
      <c r="F12" s="167"/>
      <c r="G12" s="167"/>
      <c r="H12" s="167"/>
      <c r="I12" s="167"/>
      <c r="J12" s="168"/>
      <c r="K12" s="64"/>
    </row>
    <row r="13" spans="1:13" s="35" customFormat="1" ht="29.25" customHeight="1" x14ac:dyDescent="0.25">
      <c r="A13" s="37" t="s">
        <v>30</v>
      </c>
      <c r="B13" s="140" t="s">
        <v>178</v>
      </c>
      <c r="C13" s="141"/>
      <c r="D13" s="141"/>
      <c r="E13" s="141"/>
      <c r="F13" s="141"/>
      <c r="G13" s="141"/>
      <c r="H13" s="141"/>
      <c r="I13" s="141"/>
      <c r="J13" s="142"/>
      <c r="K13" s="64"/>
    </row>
    <row r="14" spans="1:13" s="35" customFormat="1" ht="24.75" customHeight="1" x14ac:dyDescent="0.25">
      <c r="A14" s="37" t="s">
        <v>31</v>
      </c>
      <c r="B14" s="161" t="s">
        <v>51</v>
      </c>
      <c r="C14" s="162"/>
      <c r="D14" s="162"/>
      <c r="E14" s="162"/>
      <c r="F14" s="162"/>
      <c r="G14" s="162"/>
      <c r="H14" s="162"/>
      <c r="I14" s="162"/>
      <c r="J14" s="163"/>
      <c r="K14" s="63"/>
      <c r="L14" s="38"/>
    </row>
    <row r="15" spans="1:13" s="35" customFormat="1" ht="40.200000000000003" customHeight="1" x14ac:dyDescent="0.25">
      <c r="A15" s="37" t="s">
        <v>33</v>
      </c>
      <c r="B15" s="130" t="s">
        <v>192</v>
      </c>
      <c r="C15" s="131"/>
      <c r="D15" s="131"/>
      <c r="E15" s="131"/>
      <c r="F15" s="131"/>
      <c r="G15" s="131"/>
      <c r="H15" s="131"/>
      <c r="I15" s="131"/>
      <c r="J15" s="132"/>
      <c r="K15" s="64"/>
      <c r="L15" s="38"/>
    </row>
    <row r="16" spans="1:13" s="35" customFormat="1" ht="22.95" customHeight="1" x14ac:dyDescent="0.25">
      <c r="A16" s="37" t="s">
        <v>34</v>
      </c>
      <c r="B16" s="130" t="s">
        <v>49</v>
      </c>
      <c r="C16" s="131"/>
      <c r="D16" s="131"/>
      <c r="E16" s="131"/>
      <c r="F16" s="131"/>
      <c r="G16" s="131"/>
      <c r="H16" s="131"/>
      <c r="I16" s="131"/>
      <c r="J16" s="132"/>
      <c r="K16" s="67"/>
      <c r="L16" s="38"/>
    </row>
    <row r="17" spans="1:13" s="35" customFormat="1" ht="25.95" customHeight="1" x14ac:dyDescent="0.25">
      <c r="A17" s="37" t="s">
        <v>36</v>
      </c>
      <c r="B17" s="143" t="s">
        <v>50</v>
      </c>
      <c r="C17" s="164"/>
      <c r="D17" s="164"/>
      <c r="E17" s="164"/>
      <c r="F17" s="164"/>
      <c r="G17" s="164"/>
      <c r="H17" s="164"/>
      <c r="I17" s="164"/>
      <c r="J17" s="165"/>
      <c r="K17" s="68"/>
      <c r="L17" s="38"/>
    </row>
    <row r="18" spans="1:13" s="35" customFormat="1" ht="27.6" customHeight="1" x14ac:dyDescent="0.25">
      <c r="A18" s="37" t="s">
        <v>37</v>
      </c>
      <c r="B18" s="161" t="s">
        <v>32</v>
      </c>
      <c r="C18" s="162"/>
      <c r="D18" s="162"/>
      <c r="E18" s="162"/>
      <c r="F18" s="162"/>
      <c r="G18" s="162"/>
      <c r="H18" s="162"/>
      <c r="I18" s="162"/>
      <c r="J18" s="163"/>
      <c r="K18" s="69"/>
      <c r="L18" s="38"/>
    </row>
    <row r="19" spans="1:13" s="35" customFormat="1" ht="29.25" customHeight="1" x14ac:dyDescent="0.25">
      <c r="A19" s="37" t="s">
        <v>39</v>
      </c>
      <c r="B19" s="120" t="s">
        <v>182</v>
      </c>
      <c r="C19" s="121"/>
      <c r="D19" s="121"/>
      <c r="E19" s="121"/>
      <c r="F19" s="121"/>
      <c r="G19" s="121"/>
      <c r="H19" s="121"/>
      <c r="I19" s="121"/>
      <c r="J19" s="122"/>
      <c r="K19" s="64"/>
      <c r="L19" s="38"/>
    </row>
    <row r="20" spans="1:13" s="35" customFormat="1" ht="40.5" customHeight="1" x14ac:dyDescent="0.25">
      <c r="A20" s="37" t="s">
        <v>40</v>
      </c>
      <c r="B20" s="161" t="s">
        <v>35</v>
      </c>
      <c r="C20" s="162"/>
      <c r="D20" s="162"/>
      <c r="E20" s="162"/>
      <c r="F20" s="162"/>
      <c r="G20" s="162"/>
      <c r="H20" s="162"/>
      <c r="I20" s="162"/>
      <c r="J20" s="163"/>
      <c r="K20" s="66"/>
      <c r="L20" s="38"/>
    </row>
    <row r="21" spans="1:13" s="35" customFormat="1" ht="27" customHeight="1" x14ac:dyDescent="0.25">
      <c r="A21" s="37" t="s">
        <v>42</v>
      </c>
      <c r="B21" s="120" t="s">
        <v>24</v>
      </c>
      <c r="C21" s="121"/>
      <c r="D21" s="121"/>
      <c r="E21" s="121"/>
      <c r="F21" s="121"/>
      <c r="G21" s="121"/>
      <c r="H21" s="121"/>
      <c r="I21" s="121"/>
      <c r="J21" s="122"/>
      <c r="K21" s="64"/>
      <c r="L21" s="38"/>
    </row>
    <row r="22" spans="1:13" s="35" customFormat="1" ht="27.75" customHeight="1" x14ac:dyDescent="0.25">
      <c r="A22" s="37" t="s">
        <v>43</v>
      </c>
      <c r="B22" s="158" t="s">
        <v>38</v>
      </c>
      <c r="C22" s="159"/>
      <c r="D22" s="159"/>
      <c r="E22" s="159"/>
      <c r="F22" s="159"/>
      <c r="G22" s="159"/>
      <c r="H22" s="159"/>
      <c r="I22" s="159"/>
      <c r="J22" s="160"/>
      <c r="K22" s="64"/>
      <c r="L22" s="38"/>
    </row>
    <row r="23" spans="1:13" s="35" customFormat="1" ht="35.25" customHeight="1" x14ac:dyDescent="0.25">
      <c r="A23" s="37" t="s">
        <v>44</v>
      </c>
      <c r="B23" s="158" t="s">
        <v>25</v>
      </c>
      <c r="C23" s="159"/>
      <c r="D23" s="159"/>
      <c r="E23" s="159"/>
      <c r="F23" s="159"/>
      <c r="G23" s="159"/>
      <c r="H23" s="159"/>
      <c r="I23" s="159"/>
      <c r="J23" s="160"/>
      <c r="K23" s="70"/>
      <c r="L23" s="3"/>
    </row>
    <row r="24" spans="1:13" s="35" customFormat="1" ht="34.950000000000003" customHeight="1" x14ac:dyDescent="0.25">
      <c r="A24" s="37" t="s">
        <v>176</v>
      </c>
      <c r="B24" s="158" t="s">
        <v>26</v>
      </c>
      <c r="C24" s="159"/>
      <c r="D24" s="159"/>
      <c r="E24" s="159"/>
      <c r="F24" s="159"/>
      <c r="G24" s="159"/>
      <c r="H24" s="159"/>
      <c r="I24" s="159"/>
      <c r="J24" s="160"/>
      <c r="K24" s="70"/>
      <c r="L24" s="3"/>
    </row>
    <row r="25" spans="1:13" ht="39.6" x14ac:dyDescent="0.3">
      <c r="A25" s="6" t="s">
        <v>0</v>
      </c>
      <c r="B25" s="7" t="s">
        <v>1</v>
      </c>
      <c r="C25" s="7" t="s">
        <v>67</v>
      </c>
      <c r="D25" s="8" t="s">
        <v>2</v>
      </c>
      <c r="E25" s="8" t="s">
        <v>48</v>
      </c>
      <c r="F25" s="8" t="s">
        <v>3</v>
      </c>
      <c r="G25" s="8" t="s">
        <v>4</v>
      </c>
      <c r="H25" s="8" t="s">
        <v>5</v>
      </c>
      <c r="I25" s="8" t="s">
        <v>6</v>
      </c>
      <c r="J25" s="8" t="s">
        <v>7</v>
      </c>
      <c r="K25" s="8" t="s">
        <v>8</v>
      </c>
      <c r="L25" s="8" t="s">
        <v>9</v>
      </c>
      <c r="M25" s="8" t="s">
        <v>10</v>
      </c>
    </row>
    <row r="26" spans="1:13" ht="14.4" x14ac:dyDescent="0.3">
      <c r="A26" s="9">
        <v>1</v>
      </c>
      <c r="B26" s="10">
        <v>2</v>
      </c>
      <c r="C26" s="10">
        <v>3</v>
      </c>
      <c r="D26" s="7">
        <v>4</v>
      </c>
      <c r="E26" s="8">
        <v>5</v>
      </c>
      <c r="F26" s="11">
        <v>6</v>
      </c>
      <c r="G26" s="11">
        <v>7</v>
      </c>
      <c r="H26" s="11">
        <v>8</v>
      </c>
      <c r="I26" s="11">
        <v>9</v>
      </c>
      <c r="J26" s="11">
        <v>10</v>
      </c>
      <c r="K26" s="11">
        <v>11</v>
      </c>
      <c r="L26" s="11" t="s">
        <v>11</v>
      </c>
      <c r="M26" s="11">
        <v>13</v>
      </c>
    </row>
    <row r="27" spans="1:13" ht="23.4" customHeight="1" x14ac:dyDescent="0.3">
      <c r="A27" s="114" t="s">
        <v>298</v>
      </c>
      <c r="B27" s="115"/>
      <c r="C27" s="115"/>
      <c r="D27" s="115"/>
      <c r="E27" s="116"/>
      <c r="F27" s="26"/>
      <c r="G27" s="26"/>
      <c r="H27" s="26"/>
      <c r="I27" s="26"/>
      <c r="J27" s="26"/>
      <c r="K27" s="26"/>
      <c r="L27" s="26"/>
      <c r="M27" s="26"/>
    </row>
    <row r="28" spans="1:13" ht="35.25" customHeight="1" x14ac:dyDescent="0.3">
      <c r="A28" s="12" t="s">
        <v>299</v>
      </c>
      <c r="B28" s="48" t="s">
        <v>121</v>
      </c>
      <c r="C28" s="48" t="s">
        <v>131</v>
      </c>
      <c r="D28" s="49" t="s">
        <v>17</v>
      </c>
      <c r="E28" s="49">
        <v>1</v>
      </c>
      <c r="F28" s="49" t="s">
        <v>132</v>
      </c>
      <c r="G28" s="14"/>
      <c r="H28" s="14"/>
      <c r="I28" s="33"/>
      <c r="J28" s="14"/>
      <c r="K28" s="15"/>
      <c r="L28" s="15">
        <f>K28*G28</f>
        <v>0</v>
      </c>
      <c r="M28" s="16"/>
    </row>
    <row r="30" spans="1:13" ht="15.75" customHeight="1" x14ac:dyDescent="0.3"/>
    <row r="31" spans="1:13" ht="15.75" customHeight="1" x14ac:dyDescent="0.3"/>
    <row r="32" spans="1:1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sheetData>
  <mergeCells count="22">
    <mergeCell ref="A27:E27"/>
    <mergeCell ref="B22:J22"/>
    <mergeCell ref="B23:J23"/>
    <mergeCell ref="B24:J24"/>
    <mergeCell ref="B16:J16"/>
    <mergeCell ref="B17:J17"/>
    <mergeCell ref="B18:J18"/>
    <mergeCell ref="B19:J19"/>
    <mergeCell ref="B20:J20"/>
    <mergeCell ref="B21:J21"/>
    <mergeCell ref="B15:J15"/>
    <mergeCell ref="K1:M1"/>
    <mergeCell ref="A2:K2"/>
    <mergeCell ref="B3:K3"/>
    <mergeCell ref="A4:K4"/>
    <mergeCell ref="B7:C7"/>
    <mergeCell ref="B9:J9"/>
    <mergeCell ref="B10:J10"/>
    <mergeCell ref="B11:J11"/>
    <mergeCell ref="B12:J12"/>
    <mergeCell ref="B13:J13"/>
    <mergeCell ref="B14:J14"/>
  </mergeCells>
  <hyperlinks>
    <hyperlink ref="A1" location="'SATURS'!A1" tooltip="SATURS" display="← Atpakaļ uz indeksu" xr:uid="{9ACE97D7-1FB3-4F95-8753-CF7401E86ED2}"/>
  </hyperlinks>
  <pageMargins left="0.7" right="0.7" top="0.75" bottom="0.75" header="0" footer="0"/>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19</vt:i4>
      </vt:variant>
    </vt:vector>
  </HeadingPairs>
  <TitlesOfParts>
    <vt:vector size="19" baseType="lpstr">
      <vt:lpstr>SATURS</vt:lpstr>
      <vt:lpstr>1.pozīcija</vt:lpstr>
      <vt:lpstr>2.pozicija</vt:lpstr>
      <vt:lpstr>3.daļa</vt:lpstr>
      <vt:lpstr>3.poz. Pronāze</vt:lpstr>
      <vt:lpstr>4. poz. Dezoksiribonukleāze I</vt:lpstr>
      <vt:lpstr>5. poz. Galvenie reaģenti</vt:lpstr>
      <vt:lpstr>6. poz.Papildus šūnu marķieri</vt:lpstr>
      <vt:lpstr>7. poz.Šūnu dzīvīguma marķieris</vt:lpstr>
      <vt:lpstr>8.poz.Plates PC crossmatch</vt:lpstr>
      <vt:lpstr>9.poz.Kontroles serumi</vt:lpstr>
      <vt:lpstr>10.poz.Šūnu skaitīšanas kameras</vt:lpstr>
      <vt:lpstr>11.poz.Pooled human serum</vt:lpstr>
      <vt:lpstr>12.poz.T un B šūnu atdalīšana</vt:lpstr>
      <vt:lpstr>13. poz.Anti-Rituximab</vt:lpstr>
      <vt:lpstr>14. poz.Complement Cups</vt:lpstr>
      <vt:lpstr>15. poz.Testēšanas mikroplates</vt:lpstr>
      <vt:lpstr>16.poz.Magn. statīvs stripiem</vt:lpstr>
      <vt:lpstr>17.poz.Magnētiskais statīvs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Zane Dobele</dc:creator>
  <cp:lastModifiedBy>Laura Apenīte</cp:lastModifiedBy>
  <dcterms:created xsi:type="dcterms:W3CDTF">2021-10-20T09:25:49Z</dcterms:created>
  <dcterms:modified xsi:type="dcterms:W3CDTF">2026-07-08T11:35:56Z</dcterms:modified>
</cp:coreProperties>
</file>