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X:\01-Dome\01-16-Iepirkumu-birojs\PI\Konkursi\2026\38_Ezeru ielas labiekārtojums\5_Nolikums\"/>
    </mc:Choice>
  </mc:AlternateContent>
  <xr:revisionPtr revIDLastSave="0" documentId="13_ncr:1_{4451906E-5B2A-4E55-910D-A92BB1A04860}" xr6:coauthVersionLast="47" xr6:coauthVersionMax="47" xr10:uidLastSave="{00000000-0000-0000-0000-000000000000}"/>
  <bookViews>
    <workbookView xWindow="-120" yWindow="-120" windowWidth="29040" windowHeight="15840" tabRatio="896" activeTab="1" xr2:uid="{00000000-000D-0000-FFFF-FFFF00000000}"/>
  </bookViews>
  <sheets>
    <sheet name="Būvn_koptame" sheetId="21" r:id="rId1"/>
    <sheet name="Kopsav_" sheetId="1" r:id="rId2"/>
    <sheet name="1_VISPĀRĒJIE BŪVDARBI" sheetId="38" r:id="rId3"/>
  </sheets>
  <definedNames>
    <definedName name="_xlnm.Print_Area" localSheetId="0">Būvn_koptame!$A$1:$D$20</definedName>
    <definedName name="_xlnm.Print_Area" localSheetId="1">Kopsav_!$A$1:$I$23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1" l="1"/>
  <c r="E16" i="1"/>
  <c r="E15" i="1"/>
  <c r="E14" i="1"/>
  <c r="I11" i="1"/>
  <c r="H11" i="1"/>
  <c r="G11" i="1"/>
  <c r="F11" i="1"/>
  <c r="E11" i="1"/>
  <c r="N17" i="38"/>
  <c r="O17" i="38" s="1"/>
  <c r="N18" i="38"/>
  <c r="N20" i="38"/>
  <c r="N21" i="38"/>
  <c r="O21" i="38" s="1"/>
  <c r="N22" i="38"/>
  <c r="N24" i="38"/>
  <c r="N25" i="38"/>
  <c r="O25" i="38" s="1"/>
  <c r="N26" i="38"/>
  <c r="N27" i="38"/>
  <c r="N28" i="38"/>
  <c r="N30" i="38"/>
  <c r="N31" i="38"/>
  <c r="O15" i="38"/>
  <c r="O18" i="38"/>
  <c r="O20" i="38"/>
  <c r="O22" i="38"/>
  <c r="O24" i="38"/>
  <c r="O26" i="38"/>
  <c r="O27" i="38"/>
  <c r="O28" i="38"/>
  <c r="O30" i="38"/>
  <c r="O31" i="38"/>
  <c r="N14" i="38"/>
  <c r="M14" i="38"/>
  <c r="L14" i="38"/>
  <c r="K14" i="38"/>
  <c r="J14" i="38"/>
  <c r="J15" i="38"/>
  <c r="J17" i="38"/>
  <c r="J18" i="38"/>
  <c r="J20" i="38"/>
  <c r="J21" i="38"/>
  <c r="J22" i="38"/>
  <c r="J24" i="38"/>
  <c r="J25" i="38"/>
  <c r="J26" i="38"/>
  <c r="J27" i="38"/>
  <c r="J28" i="38"/>
  <c r="J30" i="38"/>
  <c r="J31" i="38"/>
  <c r="G15" i="38"/>
  <c r="G17" i="38"/>
  <c r="G18" i="38"/>
  <c r="G20" i="38"/>
  <c r="G21" i="38"/>
  <c r="G22" i="38"/>
  <c r="G24" i="38"/>
  <c r="G25" i="38"/>
  <c r="G26" i="38"/>
  <c r="G27" i="38"/>
  <c r="G28" i="38"/>
  <c r="G30" i="38"/>
  <c r="G31" i="38"/>
  <c r="G14" i="38"/>
  <c r="D10" i="21" l="1"/>
  <c r="M31" i="38"/>
  <c r="L31" i="38"/>
  <c r="K31" i="38"/>
  <c r="M30" i="38"/>
  <c r="L30" i="38"/>
  <c r="K30" i="38"/>
  <c r="M28" i="38"/>
  <c r="L28" i="38"/>
  <c r="K28" i="38"/>
  <c r="M27" i="38"/>
  <c r="L27" i="38"/>
  <c r="K27" i="38"/>
  <c r="M26" i="38"/>
  <c r="L26" i="38"/>
  <c r="K26" i="38"/>
  <c r="M25" i="38"/>
  <c r="L25" i="38"/>
  <c r="K25" i="38"/>
  <c r="M24" i="38"/>
  <c r="L24" i="38"/>
  <c r="K24" i="38"/>
  <c r="M22" i="38"/>
  <c r="L22" i="38"/>
  <c r="K22" i="38"/>
  <c r="M21" i="38"/>
  <c r="L21" i="38"/>
  <c r="K21" i="38"/>
  <c r="M20" i="38"/>
  <c r="L20" i="38"/>
  <c r="K20" i="38"/>
  <c r="M18" i="38"/>
  <c r="L18" i="38"/>
  <c r="K18" i="38"/>
  <c r="M17" i="38"/>
  <c r="L17" i="38"/>
  <c r="K17" i="38"/>
  <c r="N15" i="38"/>
  <c r="M15" i="38"/>
  <c r="L15" i="38"/>
  <c r="K15" i="38"/>
  <c r="L32" i="38" l="1"/>
  <c r="O14" i="38"/>
  <c r="O32" i="38" s="1"/>
  <c r="O9" i="38" s="1"/>
  <c r="M32" i="38"/>
  <c r="K32" i="38"/>
  <c r="N32" i="38"/>
  <c r="F13" i="1" l="1"/>
  <c r="G13" i="1"/>
  <c r="H13" i="1"/>
  <c r="I13" i="1"/>
  <c r="E13" i="1" l="1"/>
  <c r="D11" i="21" l="1"/>
  <c r="D13" i="21" s="1"/>
  <c r="D14" i="21" s="1"/>
  <c r="D15" i="21" s="1"/>
  <c r="D16" i="21" s="1"/>
</calcChain>
</file>

<file path=xl/sharedStrings.xml><?xml version="1.0" encoding="utf-8"?>
<sst xmlns="http://schemas.openxmlformats.org/spreadsheetml/2006/main" count="127" uniqueCount="99">
  <si>
    <t>Būves nosaukums</t>
  </si>
  <si>
    <t>Objekta adrese</t>
  </si>
  <si>
    <t>Nr. p. k.</t>
  </si>
  <si>
    <t>Objekta nosaukums</t>
  </si>
  <si>
    <t>Kopā</t>
  </si>
  <si>
    <t>Finanšu rezerve neparedzētiem darbiem (5%)</t>
  </si>
  <si>
    <t>PVN (21%)</t>
  </si>
  <si>
    <t>Pavisam būvniecības izmaksas</t>
  </si>
  <si>
    <t>Kopsavilkuma aprēķini par darbu vai konstruktīvo elementu veidiem</t>
  </si>
  <si>
    <t>Kopējā darbietilpība, c/h</t>
  </si>
  <si>
    <t>Tāme sastādīta</t>
  </si>
  <si>
    <t>Kods, tāmes Nr.</t>
  </si>
  <si>
    <t>Darba veids vai konstruktīvā elementa nosaukums</t>
  </si>
  <si>
    <t>Tai skaitā</t>
  </si>
  <si>
    <t>Darbietilpība (c/h)</t>
  </si>
  <si>
    <t>t.sk. darba aizsardzība</t>
  </si>
  <si>
    <t>Pavisam kopā</t>
  </si>
  <si>
    <t>Vienības izmaksas</t>
  </si>
  <si>
    <t>Kopā uz visu apjomu</t>
  </si>
  <si>
    <t>laika norma (c/h)</t>
  </si>
  <si>
    <t>darba alga (EUR)</t>
  </si>
  <si>
    <t>materiāli (EUR)</t>
  </si>
  <si>
    <t>mehānismi (EUR)</t>
  </si>
  <si>
    <t>darbietilpība (c/h)</t>
  </si>
  <si>
    <t>m</t>
  </si>
  <si>
    <t>Nr.1</t>
  </si>
  <si>
    <t>Objekta izmaksas (EUR)</t>
  </si>
  <si>
    <t>Būvniecības koptāme</t>
  </si>
  <si>
    <t>Kopā ar finanšu rezervi neparedzētiem darbiem :</t>
  </si>
  <si>
    <t>Būvdarbu nosaukums</t>
  </si>
  <si>
    <t>Mērvienība</t>
  </si>
  <si>
    <t>Daudzums</t>
  </si>
  <si>
    <t xml:space="preserve">Tāmes izmaksas </t>
  </si>
  <si>
    <t>Būvdarbi</t>
  </si>
  <si>
    <t>Seguma nomaiņa Ezeru ielā, Jūrmalā 2. Kārta</t>
  </si>
  <si>
    <t>Ezeru ielas peldvietas infrastruktūras atjaunošanai un labiekārtošanai, Jūrmalā 2. Kārta</t>
  </si>
  <si>
    <t>Tāme sastādīta 2026.gada __. ____</t>
  </si>
  <si>
    <t xml:space="preserve">Sagatavoja   </t>
  </si>
  <si>
    <t>Datums</t>
  </si>
  <si>
    <t>Jūrmala, Ezera ielas peldvieta</t>
  </si>
  <si>
    <t xml:space="preserve">Sagatavoja     </t>
  </si>
  <si>
    <t>Lokālā tāme Nr.1</t>
  </si>
  <si>
    <t>VISPĀRĒJIE BŪVDARBI</t>
  </si>
  <si>
    <t>Ezera ielas peldvieta - 2.KĀRTA</t>
  </si>
  <si>
    <t>Nr. p.k.</t>
  </si>
  <si>
    <r>
      <t>darba samaksas likme (</t>
    </r>
    <r>
      <rPr>
        <b/>
        <i/>
        <sz val="10"/>
        <color indexed="8"/>
        <rFont val="Times New Roman"/>
        <family val="1"/>
      </rPr>
      <t>euro</t>
    </r>
    <r>
      <rPr>
        <b/>
        <sz val="10"/>
        <color indexed="8"/>
        <rFont val="Times New Roman"/>
        <family val="1"/>
      </rPr>
      <t>/h)</t>
    </r>
  </si>
  <si>
    <t>darba alga</t>
  </si>
  <si>
    <t>mehānismi</t>
  </si>
  <si>
    <t>kopā</t>
  </si>
  <si>
    <t>summa</t>
  </si>
  <si>
    <t xml:space="preserve">1. </t>
  </si>
  <si>
    <t>Būvlaukuma ierīkošana</t>
  </si>
  <si>
    <t>1.1</t>
  </si>
  <si>
    <t>Būvžoga uzstādīšana, noņemšana</t>
  </si>
  <si>
    <t>1.2</t>
  </si>
  <si>
    <t>Būvtāfeles uzstādīšana</t>
  </si>
  <si>
    <t>kpl.</t>
  </si>
  <si>
    <t>2.</t>
  </si>
  <si>
    <t>Zemes darbi, demontāža</t>
  </si>
  <si>
    <t>2.1</t>
  </si>
  <si>
    <t>Esošo velo statīvu demontāža, izvešana uz būvuzņēmēja atbērtni</t>
  </si>
  <si>
    <t>gb.</t>
  </si>
  <si>
    <t>2.2</t>
  </si>
  <si>
    <t xml:space="preserve">skalotas smilts sgumu piebēršana peldvietas zonā, fr.0-2mm h-30cm </t>
  </si>
  <si>
    <r>
      <t>m</t>
    </r>
    <r>
      <rPr>
        <vertAlign val="superscript"/>
        <sz val="12"/>
        <color indexed="8"/>
        <rFont val="Times New Roman"/>
        <family val="1"/>
      </rPr>
      <t>2</t>
    </r>
  </si>
  <si>
    <t>3.</t>
  </si>
  <si>
    <t>Labiekārtojuma elementu uzstādīšana</t>
  </si>
  <si>
    <t>3.1</t>
  </si>
  <si>
    <t>Atkritumutu urnu un tualetes nojume</t>
  </si>
  <si>
    <t>3.2</t>
  </si>
  <si>
    <t>Velo statīva Hags Auriga piegāde, uzstādīšana</t>
  </si>
  <si>
    <t>3.3</t>
  </si>
  <si>
    <t>norobežojošo stabu piegāde, uzstādīšana (pie volejbola laukuma) skat. TS-L-1.11</t>
  </si>
  <si>
    <t>4.</t>
  </si>
  <si>
    <t>Volejbola laukuma izveide</t>
  </si>
  <si>
    <t>4.1</t>
  </si>
  <si>
    <t>Zemes slāņa norakšana, izvešana, izvešana uz būvuzņēmēja atbērtni, h-vid 400mm.</t>
  </si>
  <si>
    <t>4.2</t>
  </si>
  <si>
    <t>Ģeotekstila piegāde, ieklāšana NW12-15</t>
  </si>
  <si>
    <t>4.3</t>
  </si>
  <si>
    <t>Izbūvē skalotas smilts sgumu, fr.0-2mm, h=400mm</t>
  </si>
  <si>
    <t>4.4</t>
  </si>
  <si>
    <t>Volejbola stabi</t>
  </si>
  <si>
    <t>4.5</t>
  </si>
  <si>
    <t>Volejbola tīkls</t>
  </si>
  <si>
    <t>5.</t>
  </si>
  <si>
    <t>Nobeiguma darbi</t>
  </si>
  <si>
    <t>5.1</t>
  </si>
  <si>
    <t>Zāliena sēšana, auglīgā augsne 15cm</t>
  </si>
  <si>
    <t>m2</t>
  </si>
  <si>
    <t>5.2</t>
  </si>
  <si>
    <t>Izpilduzmērījums</t>
  </si>
  <si>
    <t>kpl</t>
  </si>
  <si>
    <t>Tiešās izmaksas kopā (t.sk. uzņēmuma sociālais nodoklis 23.59 %)</t>
  </si>
  <si>
    <t>Piezīmes:
1. Materiālu apjomi doti sablīvētā veidā.
2. Būvdarbu veicējam jāvērtē visi nepieciešamie darbi, materiāli, būvmašīnas un transports, bez kā nevarētu būt iespējama darba daudzumu sarakstā minēto darbu tehnoloģiski pareiza, Pasūtītāja prasībām atbilstoša izpilde pilnā apjomā.
3.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4. Materiālus ir iespējams nomainīt uz ekvivalentiem, ja būvdarbu veicējs uzņemas pilnu atbildību par nepieciešamo nestspējas un citu projektā ietverto rādītāju un parametru sasniegšanu.
5. Būvdarbu apjomus skatīt kopā ar būvprojekta dokumentāciju – rasējumiem, tehniskajiem risinājumiem, tehniskajām specifikācijām, skaidrojošo aprakstu un pielikumiem.</t>
  </si>
  <si>
    <t>būvizstrādājumi</t>
  </si>
  <si>
    <t>Virsizdevumi</t>
  </si>
  <si>
    <t>Peļņa</t>
  </si>
  <si>
    <t>Tāmes izmaksas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</si>
</sst>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0"/>
      <name val="Arial"/>
      <charset val="186"/>
    </font>
    <font>
      <sz val="11"/>
      <color theme="1"/>
      <name val="Calibri"/>
      <family val="2"/>
      <charset val="186"/>
      <scheme val="minor"/>
    </font>
    <font>
      <sz val="8"/>
      <name val="Arial"/>
      <family val="2"/>
      <charset val="186"/>
    </font>
    <font>
      <sz val="12"/>
      <name val="Times New Roman"/>
      <family val="1"/>
      <charset val="186"/>
    </font>
    <font>
      <b/>
      <sz val="14"/>
      <name val="Times New Roman"/>
      <family val="1"/>
      <charset val="186"/>
    </font>
    <font>
      <b/>
      <sz val="12"/>
      <name val="Times New Roman"/>
      <family val="1"/>
      <charset val="186"/>
    </font>
    <font>
      <b/>
      <sz val="11"/>
      <name val="Times New Roman"/>
      <family val="1"/>
      <charset val="186"/>
    </font>
    <font>
      <sz val="10"/>
      <name val="Times New Roman"/>
      <family val="1"/>
      <charset val="186"/>
    </font>
    <font>
      <sz val="11"/>
      <name val="Times New Roman"/>
      <family val="1"/>
      <charset val="186"/>
    </font>
    <font>
      <b/>
      <sz val="10"/>
      <name val="Times New Roman"/>
      <family val="1"/>
      <charset val="186"/>
    </font>
    <font>
      <sz val="10"/>
      <name val="Arial"/>
      <family val="2"/>
      <charset val="186"/>
    </font>
    <font>
      <b/>
      <sz val="15"/>
      <name val="Times New Roman"/>
      <family val="1"/>
      <charset val="186"/>
    </font>
    <font>
      <b/>
      <sz val="11"/>
      <color rgb="FF3F3F3F"/>
      <name val="Calibri"/>
      <family val="2"/>
      <charset val="186"/>
      <scheme val="minor"/>
    </font>
    <font>
      <i/>
      <sz val="11"/>
      <name val="Times New Roman"/>
      <family val="1"/>
      <charset val="186"/>
    </font>
    <font>
      <b/>
      <sz val="10"/>
      <color rgb="FF3F3F3F"/>
      <name val="Times New Roman"/>
      <family val="1"/>
      <charset val="186"/>
    </font>
    <font>
      <sz val="12"/>
      <color theme="1"/>
      <name val="Times New Roman"/>
      <family val="1"/>
      <charset val="186"/>
    </font>
    <font>
      <b/>
      <sz val="12"/>
      <color theme="1"/>
      <name val="Times New Roman"/>
      <family val="1"/>
    </font>
    <font>
      <u/>
      <sz val="11"/>
      <color indexed="8"/>
      <name val="Times New Roman"/>
      <family val="1"/>
    </font>
    <font>
      <sz val="11"/>
      <color theme="1"/>
      <name val="Times New Roman"/>
      <family val="1"/>
    </font>
    <font>
      <b/>
      <sz val="11"/>
      <name val="Times New Roman"/>
      <family val="1"/>
    </font>
    <font>
      <sz val="10"/>
      <name val="Helv"/>
    </font>
    <font>
      <b/>
      <sz val="10"/>
      <color indexed="8"/>
      <name val="Times New Roman"/>
      <family val="1"/>
    </font>
    <font>
      <b/>
      <i/>
      <sz val="10"/>
      <color indexed="8"/>
      <name val="Times New Roman"/>
      <family val="1"/>
    </font>
    <font>
      <b/>
      <sz val="12"/>
      <color indexed="8"/>
      <name val="Times New Roman"/>
      <family val="1"/>
      <charset val="186"/>
    </font>
    <font>
      <b/>
      <sz val="12"/>
      <color rgb="FF000000"/>
      <name val="Times New Roman"/>
      <family val="1"/>
    </font>
    <font>
      <sz val="12"/>
      <color indexed="8"/>
      <name val="Times New Roman"/>
      <family val="1"/>
      <charset val="186"/>
    </font>
    <font>
      <sz val="12"/>
      <color theme="1"/>
      <name val="Times New Roman"/>
      <family val="1"/>
    </font>
    <font>
      <b/>
      <sz val="11"/>
      <color indexed="8"/>
      <name val="Times New Roman"/>
      <family val="1"/>
    </font>
    <font>
      <sz val="11"/>
      <color indexed="8"/>
      <name val="Times New Roman"/>
      <family val="1"/>
      <charset val="186"/>
    </font>
    <font>
      <vertAlign val="superscript"/>
      <sz val="12"/>
      <color indexed="8"/>
      <name val="Times New Roman"/>
      <family val="1"/>
    </font>
    <font>
      <b/>
      <sz val="11"/>
      <color indexed="8"/>
      <name val="Times New Roman"/>
      <family val="1"/>
      <charset val="186"/>
    </font>
    <font>
      <b/>
      <sz val="12"/>
      <color theme="1"/>
      <name val="Times New Roman"/>
      <family val="1"/>
      <charset val="186"/>
    </font>
    <font>
      <sz val="11"/>
      <color indexed="8"/>
      <name val="Times New Roman"/>
      <family val="1"/>
    </font>
    <font>
      <b/>
      <sz val="10"/>
      <name val="Arial Narrow"/>
      <family val="2"/>
      <charset val="186"/>
    </font>
    <font>
      <sz val="9"/>
      <name val="Times New Roman"/>
      <family val="1"/>
    </font>
    <font>
      <sz val="10"/>
      <name val="Arial Narrow"/>
      <family val="2"/>
    </font>
    <font>
      <sz val="9"/>
      <name val="Times New Roman"/>
      <family val="1"/>
      <charset val="186"/>
    </font>
    <font>
      <i/>
      <sz val="9"/>
      <name val="Times New Roman"/>
      <family val="1"/>
      <charset val="186"/>
    </font>
    <font>
      <b/>
      <i/>
      <sz val="11"/>
      <name val="Times New Roman"/>
      <family val="1"/>
      <charset val="186"/>
    </font>
  </fonts>
  <fills count="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rgb="FFF2F2F2"/>
      </patternFill>
    </fill>
    <fill>
      <patternFill patternType="solid">
        <fgColor theme="0"/>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s>
  <cellStyleXfs count="6">
    <xf numFmtId="0" fontId="0" fillId="0" borderId="0">
      <alignment vertical="center"/>
    </xf>
    <xf numFmtId="0" fontId="12" fillId="4" borderId="8" applyNumberFormat="0" applyAlignment="0" applyProtection="0"/>
    <xf numFmtId="0" fontId="1" fillId="0" borderId="0"/>
    <xf numFmtId="0" fontId="20" fillId="0" borderId="0"/>
    <xf numFmtId="0" fontId="10" fillId="0" borderId="0"/>
    <xf numFmtId="0" fontId="10" fillId="0" borderId="0"/>
  </cellStyleXfs>
  <cellXfs count="115">
    <xf numFmtId="0" fontId="0" fillId="0" borderId="0" xfId="0">
      <alignment vertical="center"/>
    </xf>
    <xf numFmtId="0" fontId="3" fillId="0" borderId="0" xfId="0" applyFont="1">
      <alignment vertical="center"/>
    </xf>
    <xf numFmtId="0" fontId="7" fillId="0" borderId="0" xfId="0" applyFont="1" applyAlignment="1">
      <alignment horizontal="center" vertical="center"/>
    </xf>
    <xf numFmtId="4" fontId="11" fillId="3" borderId="0" xfId="0" applyNumberFormat="1" applyFont="1" applyFill="1" applyAlignment="1">
      <alignment horizontal="center" vertical="center"/>
    </xf>
    <xf numFmtId="0" fontId="5" fillId="0" borderId="0" xfId="0" applyFont="1" applyAlignment="1">
      <alignment horizontal="left" vertical="center" wrapText="1"/>
    </xf>
    <xf numFmtId="0" fontId="6" fillId="0" borderId="0" xfId="0" applyFont="1">
      <alignment vertical="center"/>
    </xf>
    <xf numFmtId="0" fontId="8" fillId="0" borderId="0" xfId="0" applyFont="1">
      <alignment vertical="center"/>
    </xf>
    <xf numFmtId="4" fontId="5" fillId="0" borderId="1"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8" fillId="0" borderId="0" xfId="0" applyFont="1" applyAlignment="1">
      <alignment horizontal="right" vertical="center"/>
    </xf>
    <xf numFmtId="4" fontId="8" fillId="3" borderId="2" xfId="0" applyNumberFormat="1" applyFont="1" applyFill="1" applyBorder="1" applyAlignment="1">
      <alignment horizontal="center" vertical="center"/>
    </xf>
    <xf numFmtId="4" fontId="6" fillId="3" borderId="2" xfId="0" applyNumberFormat="1" applyFont="1" applyFill="1" applyBorder="1" applyAlignment="1">
      <alignment horizontal="center" vertical="center"/>
    </xf>
    <xf numFmtId="0" fontId="8" fillId="0" borderId="2" xfId="0" applyFont="1" applyBorder="1" applyAlignment="1">
      <alignment horizontal="center" vertical="center" wrapText="1"/>
    </xf>
    <xf numFmtId="0" fontId="4" fillId="0" borderId="0" xfId="0" applyFont="1" applyAlignment="1">
      <alignment horizontal="center" vertical="center"/>
    </xf>
    <xf numFmtId="2" fontId="6" fillId="0" borderId="2" xfId="0" applyNumberFormat="1"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6" fillId="2" borderId="2" xfId="0" applyFont="1" applyFill="1" applyBorder="1" applyAlignment="1">
      <alignment horizontal="center" vertical="center" wrapText="1"/>
    </xf>
    <xf numFmtId="0" fontId="7" fillId="0" borderId="0" xfId="0" applyFont="1">
      <alignment vertical="center"/>
    </xf>
    <xf numFmtId="0" fontId="7" fillId="0" borderId="0" xfId="0" applyFont="1" applyAlignment="1">
      <alignment horizontal="left" vertical="center" wrapText="1"/>
    </xf>
    <xf numFmtId="4" fontId="8" fillId="0" borderId="0" xfId="0" applyNumberFormat="1" applyFont="1">
      <alignment vertical="center"/>
    </xf>
    <xf numFmtId="4" fontId="6" fillId="0" borderId="0" xfId="0" applyNumberFormat="1" applyFont="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right"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left" vertical="center"/>
    </xf>
    <xf numFmtId="2" fontId="9" fillId="0" borderId="2" xfId="0" applyNumberFormat="1" applyFont="1" applyBorder="1" applyAlignment="1">
      <alignment horizontal="right" vertical="center" wrapText="1"/>
    </xf>
    <xf numFmtId="2" fontId="5" fillId="0" borderId="0" xfId="0" applyNumberFormat="1" applyFont="1" applyAlignment="1">
      <alignment horizontal="right" vertical="center" wrapText="1"/>
    </xf>
    <xf numFmtId="14" fontId="14" fillId="0" borderId="0" xfId="1" applyNumberFormat="1" applyFont="1" applyFill="1" applyBorder="1" applyAlignment="1">
      <alignment horizontal="center" vertical="center"/>
    </xf>
    <xf numFmtId="2" fontId="13" fillId="0" borderId="2" xfId="0" applyNumberFormat="1" applyFont="1" applyBorder="1" applyAlignment="1">
      <alignment horizontal="right" vertical="center" wrapText="1"/>
    </xf>
    <xf numFmtId="2" fontId="9" fillId="0" borderId="2" xfId="0" applyNumberFormat="1" applyFont="1" applyBorder="1" applyAlignment="1">
      <alignment vertical="center" wrapText="1"/>
    </xf>
    <xf numFmtId="2" fontId="9" fillId="0" borderId="0" xfId="0" applyNumberFormat="1" applyFont="1" applyAlignment="1">
      <alignment vertical="center" wrapText="1"/>
    </xf>
    <xf numFmtId="2" fontId="9" fillId="0" borderId="0" xfId="0" applyNumberFormat="1" applyFont="1" applyAlignment="1">
      <alignment horizontal="right" vertical="center" wrapText="1"/>
    </xf>
    <xf numFmtId="4" fontId="7" fillId="0" borderId="0" xfId="0" applyNumberFormat="1" applyFont="1" applyAlignment="1">
      <alignment horizontal="left" vertical="center"/>
    </xf>
    <xf numFmtId="2" fontId="5" fillId="0" borderId="0" xfId="0" applyNumberFormat="1" applyFont="1" applyAlignment="1">
      <alignment vertical="center" wrapText="1"/>
    </xf>
    <xf numFmtId="0" fontId="21" fillId="6" borderId="10" xfId="3" applyFont="1" applyFill="1" applyBorder="1" applyAlignment="1">
      <alignment horizontal="center" vertical="center" wrapText="1"/>
    </xf>
    <xf numFmtId="2" fontId="21" fillId="6" borderId="10" xfId="3" applyNumberFormat="1" applyFont="1" applyFill="1" applyBorder="1" applyAlignment="1">
      <alignment horizontal="center" vertical="center" wrapText="1"/>
    </xf>
    <xf numFmtId="49" fontId="23" fillId="0" borderId="2" xfId="0" applyNumberFormat="1" applyFont="1" applyBorder="1" applyAlignment="1">
      <alignment horizontal="center" vertical="center" wrapText="1"/>
    </xf>
    <xf numFmtId="0" fontId="24" fillId="0" borderId="2" xfId="0" applyFont="1" applyBorder="1" applyAlignment="1">
      <alignment horizontal="right" vertical="center" wrapText="1"/>
    </xf>
    <xf numFmtId="0" fontId="23" fillId="0" borderId="2" xfId="0" applyFont="1" applyBorder="1" applyAlignment="1">
      <alignment horizontal="center" vertical="center" wrapText="1"/>
    </xf>
    <xf numFmtId="2" fontId="5"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9" fontId="25" fillId="0" borderId="2" xfId="0" applyNumberFormat="1" applyFont="1" applyBorder="1" applyAlignment="1">
      <alignment horizontal="center" vertical="center" wrapText="1"/>
    </xf>
    <xf numFmtId="0" fontId="15" fillId="0" borderId="2" xfId="0" applyFont="1" applyBorder="1" applyAlignment="1">
      <alignment wrapText="1"/>
    </xf>
    <xf numFmtId="0" fontId="26" fillId="0" borderId="2" xfId="0" applyFont="1" applyBorder="1" applyAlignment="1">
      <alignment horizontal="center" vertical="center" wrapText="1"/>
    </xf>
    <xf numFmtId="0" fontId="15" fillId="0" borderId="0" xfId="0" applyFont="1" applyAlignment="1">
      <alignment wrapText="1"/>
    </xf>
    <xf numFmtId="49" fontId="27" fillId="0" borderId="2" xfId="0" applyNumberFormat="1" applyFont="1" applyBorder="1" applyAlignment="1">
      <alignment horizontal="center" vertical="center"/>
    </xf>
    <xf numFmtId="0" fontId="16" fillId="0" borderId="2" xfId="0" applyFont="1" applyBorder="1" applyAlignment="1">
      <alignment horizontal="right" vertical="center"/>
    </xf>
    <xf numFmtId="49" fontId="18" fillId="0" borderId="2" xfId="0" applyNumberFormat="1" applyFont="1" applyBorder="1" applyAlignment="1">
      <alignment horizontal="center" vertical="center"/>
    </xf>
    <xf numFmtId="1" fontId="18" fillId="0" borderId="2" xfId="0" applyNumberFormat="1" applyFont="1" applyBorder="1" applyAlignment="1">
      <alignment horizontal="center" vertical="center"/>
    </xf>
    <xf numFmtId="4" fontId="18" fillId="0" borderId="2" xfId="0" applyNumberFormat="1" applyFont="1" applyBorder="1" applyAlignment="1">
      <alignment horizontal="center" vertical="center" wrapText="1"/>
    </xf>
    <xf numFmtId="49" fontId="28" fillId="0" borderId="2" xfId="0" applyNumberFormat="1" applyFont="1" applyBorder="1" applyAlignment="1">
      <alignment horizontal="center" vertical="center"/>
    </xf>
    <xf numFmtId="0" fontId="15" fillId="0" borderId="2" xfId="0" applyFont="1" applyBorder="1" applyAlignment="1">
      <alignment horizontal="left" vertical="top" wrapText="1"/>
    </xf>
    <xf numFmtId="4" fontId="8" fillId="0" borderId="2" xfId="0" applyNumberFormat="1" applyFont="1" applyBorder="1" applyAlignment="1">
      <alignment horizontal="center" vertical="center" wrapText="1"/>
    </xf>
    <xf numFmtId="49" fontId="30" fillId="0" borderId="2" xfId="0" applyNumberFormat="1" applyFont="1" applyBorder="1" applyAlignment="1">
      <alignment horizontal="center" vertical="center"/>
    </xf>
    <xf numFmtId="0" fontId="31" fillId="0" borderId="2" xfId="0" applyFont="1" applyBorder="1" applyAlignment="1">
      <alignment horizontal="right" vertical="center" wrapText="1"/>
    </xf>
    <xf numFmtId="49" fontId="32" fillId="0" borderId="2" xfId="0" applyNumberFormat="1" applyFont="1" applyBorder="1" applyAlignment="1">
      <alignment horizontal="center" vertical="center"/>
    </xf>
    <xf numFmtId="0" fontId="26" fillId="0" borderId="2" xfId="0" applyFont="1" applyBorder="1" applyAlignment="1">
      <alignment horizontal="left" vertical="center" wrapText="1"/>
    </xf>
    <xf numFmtId="0" fontId="16" fillId="0" borderId="2" xfId="0" applyFont="1" applyBorder="1" applyAlignment="1">
      <alignment horizontal="right" vertical="center" wrapText="1"/>
    </xf>
    <xf numFmtId="0" fontId="26" fillId="0" borderId="2" xfId="0" applyFont="1" applyBorder="1" applyAlignment="1">
      <alignment vertical="center" wrapText="1"/>
    </xf>
    <xf numFmtId="49" fontId="15" fillId="0" borderId="2" xfId="0" applyNumberFormat="1" applyFont="1" applyBorder="1" applyAlignment="1">
      <alignment horizontal="center" vertical="center"/>
    </xf>
    <xf numFmtId="0" fontId="35" fillId="0" borderId="0" xfId="0" applyFont="1">
      <alignment vertical="center"/>
    </xf>
    <xf numFmtId="0" fontId="16" fillId="0" borderId="0" xfId="0" applyFont="1" applyAlignment="1">
      <alignment wrapText="1"/>
    </xf>
    <xf numFmtId="0" fontId="16" fillId="0" borderId="0" xfId="0" applyFont="1" applyAlignment="1">
      <alignment vertical="center" wrapText="1"/>
    </xf>
    <xf numFmtId="0" fontId="16" fillId="0" borderId="0" xfId="0" applyFont="1" applyAlignment="1">
      <alignment horizontal="center" wrapText="1"/>
    </xf>
    <xf numFmtId="2" fontId="3" fillId="0" borderId="10" xfId="0" applyNumberFormat="1" applyFont="1" applyBorder="1" applyAlignment="1">
      <alignment horizontal="center" vertical="center" wrapText="1"/>
    </xf>
    <xf numFmtId="4" fontId="33" fillId="0" borderId="2" xfId="4" applyNumberFormat="1" applyFont="1" applyBorder="1" applyAlignment="1">
      <alignment horizontal="center" vertical="center" wrapText="1"/>
    </xf>
    <xf numFmtId="4" fontId="5" fillId="0" borderId="2" xfId="4" applyNumberFormat="1" applyFont="1" applyBorder="1" applyAlignment="1">
      <alignment horizontal="center" vertical="center" wrapText="1"/>
    </xf>
    <xf numFmtId="2" fontId="21" fillId="6" borderId="5" xfId="3" applyNumberFormat="1" applyFont="1" applyFill="1" applyBorder="1" applyAlignment="1">
      <alignment horizontal="center" vertical="center" wrapText="1"/>
    </xf>
    <xf numFmtId="2" fontId="21" fillId="6" borderId="7" xfId="3" applyNumberFormat="1" applyFont="1" applyFill="1" applyBorder="1" applyAlignment="1">
      <alignment horizontal="center" vertical="center" wrapText="1"/>
    </xf>
    <xf numFmtId="2" fontId="21" fillId="6" borderId="6" xfId="3" applyNumberFormat="1" applyFont="1" applyFill="1" applyBorder="1" applyAlignment="1">
      <alignment horizontal="center" vertical="center" wrapText="1"/>
    </xf>
    <xf numFmtId="2" fontId="3" fillId="0" borderId="1" xfId="4" applyNumberFormat="1" applyFont="1" applyBorder="1" applyAlignment="1">
      <alignment horizontal="right" vertical="center" wrapText="1"/>
    </xf>
    <xf numFmtId="2" fontId="3" fillId="0" borderId="18" xfId="4" applyNumberFormat="1" applyFont="1" applyBorder="1" applyAlignment="1">
      <alignment horizontal="right" vertical="center" wrapText="1"/>
    </xf>
    <xf numFmtId="0" fontId="34"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center" vertical="center"/>
    </xf>
    <xf numFmtId="4" fontId="5" fillId="0" borderId="0" xfId="0" applyNumberFormat="1" applyFont="1" applyAlignment="1">
      <alignment horizontal="center" vertical="center"/>
    </xf>
    <xf numFmtId="0" fontId="21" fillId="6" borderId="10" xfId="3" applyFont="1" applyFill="1" applyBorder="1" applyAlignment="1">
      <alignment horizontal="center" vertical="center" textRotation="90" wrapText="1"/>
    </xf>
    <xf numFmtId="0" fontId="21" fillId="6" borderId="17" xfId="3" applyFont="1" applyFill="1" applyBorder="1" applyAlignment="1">
      <alignment horizontal="center" vertical="center" textRotation="90" wrapText="1"/>
    </xf>
    <xf numFmtId="0" fontId="21" fillId="6" borderId="10" xfId="3" applyFont="1" applyFill="1" applyBorder="1" applyAlignment="1">
      <alignment horizontal="center" vertical="center" wrapText="1"/>
    </xf>
    <xf numFmtId="0" fontId="21" fillId="6" borderId="17" xfId="3" applyFont="1" applyFill="1" applyBorder="1" applyAlignment="1">
      <alignment horizontal="center" vertical="center" wrapText="1"/>
    </xf>
    <xf numFmtId="2" fontId="21" fillId="6" borderId="10" xfId="3" applyNumberFormat="1" applyFont="1" applyFill="1" applyBorder="1" applyAlignment="1">
      <alignment horizontal="center" vertical="center" wrapText="1"/>
    </xf>
    <xf numFmtId="2" fontId="21" fillId="6" borderId="17" xfId="3" applyNumberFormat="1" applyFont="1" applyFill="1" applyBorder="1" applyAlignment="1">
      <alignment horizontal="center" vertical="center" wrapText="1"/>
    </xf>
    <xf numFmtId="0" fontId="16" fillId="5" borderId="0" xfId="0" applyFont="1" applyFill="1" applyAlignment="1">
      <alignment horizontal="center" wrapText="1"/>
    </xf>
    <xf numFmtId="0" fontId="17" fillId="5" borderId="0" xfId="0" applyFont="1" applyFill="1" applyAlignment="1">
      <alignment horizontal="center" wrapText="1"/>
    </xf>
    <xf numFmtId="0" fontId="18" fillId="5" borderId="0" xfId="0" applyFont="1" applyFill="1" applyAlignment="1">
      <alignment horizontal="center" wrapText="1"/>
    </xf>
    <xf numFmtId="0" fontId="19" fillId="5" borderId="0" xfId="0" applyFont="1" applyFill="1" applyAlignment="1">
      <alignment horizontal="center" vertical="center" wrapText="1"/>
    </xf>
    <xf numFmtId="2" fontId="8" fillId="0" borderId="2" xfId="0" applyNumberFormat="1" applyFont="1" applyBorder="1" applyAlignment="1">
      <alignment horizontal="left" vertical="center" wrapText="1"/>
    </xf>
    <xf numFmtId="2" fontId="6" fillId="0" borderId="2" xfId="0" applyNumberFormat="1" applyFont="1" applyBorder="1" applyAlignment="1">
      <alignment horizontal="right" vertical="center" wrapText="1"/>
    </xf>
    <xf numFmtId="2" fontId="8" fillId="0" borderId="2" xfId="0" applyNumberFormat="1" applyFont="1" applyBorder="1" applyAlignment="1">
      <alignment horizontal="right" vertical="center" wrapText="1"/>
    </xf>
    <xf numFmtId="0" fontId="4" fillId="0" borderId="0" xfId="0" applyFont="1" applyAlignment="1">
      <alignment horizontal="center" vertical="center"/>
    </xf>
    <xf numFmtId="0" fontId="6" fillId="2" borderId="13"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3" fillId="0" borderId="3" xfId="0" applyFont="1" applyBorder="1" applyAlignment="1">
      <alignment horizontal="righ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7" fillId="0" borderId="0" xfId="0" applyFont="1" applyAlignment="1">
      <alignment horizontal="left" vertical="center"/>
    </xf>
    <xf numFmtId="0" fontId="6" fillId="2"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6" fillId="2" borderId="2" xfId="0" applyFont="1" applyFill="1" applyBorder="1" applyAlignment="1">
      <alignment horizontal="center" vertical="center"/>
    </xf>
    <xf numFmtId="10" fontId="36" fillId="0" borderId="12" xfId="5" applyNumberFormat="1" applyFont="1" applyBorder="1" applyAlignment="1">
      <alignment horizontal="right" vertical="center"/>
    </xf>
    <xf numFmtId="10" fontId="37" fillId="0" borderId="6" xfId="5" applyNumberFormat="1" applyFont="1" applyBorder="1" applyAlignment="1">
      <alignment horizontal="right" vertical="center"/>
    </xf>
    <xf numFmtId="4" fontId="38" fillId="3" borderId="2" xfId="0" applyNumberFormat="1" applyFont="1" applyFill="1" applyBorder="1" applyAlignment="1">
      <alignment horizontal="center" vertical="center"/>
    </xf>
    <xf numFmtId="10" fontId="36" fillId="0" borderId="6" xfId="5" applyNumberFormat="1" applyFont="1" applyBorder="1" applyAlignment="1">
      <alignment horizontal="right" vertical="center"/>
    </xf>
  </cellXfs>
  <cellStyles count="6">
    <cellStyle name="Normal" xfId="0" builtinId="0"/>
    <cellStyle name="Normal 2 2 5" xfId="5" xr:uid="{749F976C-A5D8-4CE6-91D3-4CAC79F5A8BF}"/>
    <cellStyle name="Normal 3" xfId="4" xr:uid="{14FF7458-BC2A-4D6E-95AF-30465FFDFCED}"/>
    <cellStyle name="Normal_Jasmuizas_dzivokli_07_07_1" xfId="3" xr:uid="{05104971-2096-4870-A1FB-7C983FD22323}"/>
    <cellStyle name="Output" xfId="1" builtinId="21"/>
    <cellStyle name="Обычный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21"/>
  <sheetViews>
    <sheetView view="pageBreakPreview" zoomScaleNormal="100" zoomScaleSheetLayoutView="100" zoomScalePageLayoutView="85" workbookViewId="0">
      <selection activeCell="D10" sqref="D10"/>
    </sheetView>
  </sheetViews>
  <sheetFormatPr defaultColWidth="9.28515625" defaultRowHeight="12.75" x14ac:dyDescent="0.2"/>
  <cols>
    <col min="1" max="1" width="12.28515625" style="23" customWidth="1"/>
    <col min="2" max="2" width="10.28515625" style="23" customWidth="1"/>
    <col min="3" max="3" width="46.5703125" style="23" customWidth="1"/>
    <col min="4" max="4" width="18.7109375" style="23" customWidth="1"/>
    <col min="5" max="5" width="10.28515625" style="23" bestFit="1" customWidth="1"/>
    <col min="6" max="16384" width="9.28515625" style="23"/>
  </cols>
  <sheetData>
    <row r="1" spans="1:5" ht="15" x14ac:dyDescent="0.2">
      <c r="D1" s="9"/>
    </row>
    <row r="2" spans="1:5" ht="23.25" customHeight="1" x14ac:dyDescent="0.2">
      <c r="A2" s="95" t="s">
        <v>27</v>
      </c>
      <c r="B2" s="95"/>
      <c r="C2" s="95"/>
      <c r="D2" s="95"/>
    </row>
    <row r="3" spans="1:5" ht="23.25" customHeight="1" x14ac:dyDescent="0.2">
      <c r="A3" s="13"/>
      <c r="B3" s="13"/>
      <c r="C3" s="2"/>
      <c r="D3" s="13"/>
    </row>
    <row r="4" spans="1:5" ht="42" customHeight="1" x14ac:dyDescent="0.2">
      <c r="A4" s="1" t="s">
        <v>0</v>
      </c>
      <c r="B4" s="1"/>
      <c r="C4" s="79" t="s">
        <v>35</v>
      </c>
      <c r="D4" s="79"/>
    </row>
    <row r="5" spans="1:5" ht="15.75" customHeight="1" x14ac:dyDescent="0.2">
      <c r="A5" s="1" t="s">
        <v>1</v>
      </c>
      <c r="B5" s="1"/>
      <c r="C5" s="79" t="s">
        <v>39</v>
      </c>
      <c r="D5" s="79"/>
    </row>
    <row r="6" spans="1:5" ht="15.75" customHeight="1" x14ac:dyDescent="0.2">
      <c r="A6" s="1"/>
      <c r="B6" s="1"/>
      <c r="C6" s="15"/>
      <c r="D6" s="15"/>
    </row>
    <row r="7" spans="1:5" ht="20.25" customHeight="1" thickBot="1" x14ac:dyDescent="0.25">
      <c r="A7" s="24"/>
      <c r="B7" s="24"/>
      <c r="C7" s="104" t="s">
        <v>36</v>
      </c>
      <c r="D7" s="104"/>
    </row>
    <row r="8" spans="1:5" ht="14.25" customHeight="1" x14ac:dyDescent="0.2">
      <c r="A8" s="100" t="s">
        <v>2</v>
      </c>
      <c r="B8" s="96" t="s">
        <v>3</v>
      </c>
      <c r="C8" s="97"/>
      <c r="D8" s="102" t="s">
        <v>26</v>
      </c>
    </row>
    <row r="9" spans="1:5" ht="43.5" customHeight="1" x14ac:dyDescent="0.2">
      <c r="A9" s="101"/>
      <c r="B9" s="98"/>
      <c r="C9" s="99"/>
      <c r="D9" s="103"/>
    </row>
    <row r="10" spans="1:5" ht="48.4" customHeight="1" x14ac:dyDescent="0.2">
      <c r="A10" s="26">
        <v>1</v>
      </c>
      <c r="B10" s="105" t="s">
        <v>35</v>
      </c>
      <c r="C10" s="106"/>
      <c r="D10" s="8">
        <f>+Kopsav_!E17</f>
        <v>0</v>
      </c>
    </row>
    <row r="11" spans="1:5" ht="15.75" x14ac:dyDescent="0.2">
      <c r="A11" s="33"/>
      <c r="B11" s="93" t="s">
        <v>4</v>
      </c>
      <c r="C11" s="93"/>
      <c r="D11" s="7">
        <f>SUM(D10)</f>
        <v>0</v>
      </c>
    </row>
    <row r="12" spans="1:5" ht="15.75" x14ac:dyDescent="0.2">
      <c r="A12" s="34"/>
      <c r="B12" s="35"/>
      <c r="C12" s="35"/>
      <c r="D12" s="37"/>
    </row>
    <row r="13" spans="1:5" ht="15.75" customHeight="1" x14ac:dyDescent="0.2">
      <c r="A13" s="29"/>
      <c r="B13" s="92" t="s">
        <v>5</v>
      </c>
      <c r="C13" s="92"/>
      <c r="D13" s="8">
        <f>ROUND(D11*5%,2)</f>
        <v>0</v>
      </c>
    </row>
    <row r="14" spans="1:5" ht="15.75" x14ac:dyDescent="0.2">
      <c r="A14" s="29"/>
      <c r="B14" s="94" t="s">
        <v>28</v>
      </c>
      <c r="C14" s="94"/>
      <c r="D14" s="7">
        <f>+D13+D11</f>
        <v>0</v>
      </c>
    </row>
    <row r="15" spans="1:5" ht="15.75" x14ac:dyDescent="0.2">
      <c r="A15" s="29"/>
      <c r="B15" s="92" t="s">
        <v>6</v>
      </c>
      <c r="C15" s="92"/>
      <c r="D15" s="7">
        <f>ROUND(D14*21%,2)</f>
        <v>0</v>
      </c>
      <c r="E15" s="36"/>
    </row>
    <row r="16" spans="1:5" ht="17.25" customHeight="1" x14ac:dyDescent="0.2">
      <c r="A16" s="29"/>
      <c r="B16" s="93" t="s">
        <v>7</v>
      </c>
      <c r="C16" s="93"/>
      <c r="D16" s="7">
        <f>+D15+D14</f>
        <v>0</v>
      </c>
      <c r="E16" s="36"/>
    </row>
    <row r="17" spans="1:7" ht="16.5" customHeight="1" x14ac:dyDescent="0.2">
      <c r="A17" s="30"/>
      <c r="B17" s="30"/>
      <c r="C17" s="30"/>
      <c r="D17" s="30"/>
    </row>
    <row r="18" spans="1:7" ht="17.25" customHeight="1" x14ac:dyDescent="0.2">
      <c r="D18" s="4"/>
    </row>
    <row r="20" spans="1:7" ht="16.5" customHeight="1" x14ac:dyDescent="0.2">
      <c r="A20" s="6" t="s">
        <v>37</v>
      </c>
      <c r="B20" s="19"/>
      <c r="C20" s="19"/>
      <c r="D20" s="6" t="s">
        <v>38</v>
      </c>
      <c r="E20" s="19"/>
      <c r="F20" s="19"/>
      <c r="G20" s="19"/>
    </row>
    <row r="21" spans="1:7" ht="16.5" customHeight="1" x14ac:dyDescent="0.2">
      <c r="A21" s="6"/>
      <c r="B21" s="19"/>
      <c r="C21" s="19"/>
      <c r="D21" s="19"/>
      <c r="E21" s="19"/>
      <c r="F21" s="19"/>
      <c r="G21" s="19"/>
    </row>
  </sheetData>
  <mergeCells count="13">
    <mergeCell ref="B15:C15"/>
    <mergeCell ref="B16:C16"/>
    <mergeCell ref="B14:C14"/>
    <mergeCell ref="C5:D5"/>
    <mergeCell ref="A2:D2"/>
    <mergeCell ref="B8:C9"/>
    <mergeCell ref="B11:C11"/>
    <mergeCell ref="B13:C13"/>
    <mergeCell ref="C4:D4"/>
    <mergeCell ref="A8:A9"/>
    <mergeCell ref="D8:D9"/>
    <mergeCell ref="C7:D7"/>
    <mergeCell ref="B10:C10"/>
  </mergeCells>
  <printOptions horizontalCentered="1"/>
  <pageMargins left="0.6692913385826772" right="0.59055118110236227" top="0.78740157480314965" bottom="0.47244094488188981"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pageSetUpPr fitToPage="1"/>
  </sheetPr>
  <dimension ref="A1:P25"/>
  <sheetViews>
    <sheetView tabSelected="1" zoomScaleNormal="100" zoomScaleSheetLayoutView="100" workbookViewId="0">
      <selection activeCell="E17" sqref="E17"/>
    </sheetView>
  </sheetViews>
  <sheetFormatPr defaultColWidth="9.28515625" defaultRowHeight="12.75" x14ac:dyDescent="0.2"/>
  <cols>
    <col min="1" max="2" width="10.7109375" style="23" customWidth="1"/>
    <col min="3" max="3" width="24.28515625" style="23" customWidth="1"/>
    <col min="4" max="4" width="19.42578125" style="23" customWidth="1"/>
    <col min="5" max="5" width="23.7109375" style="23" customWidth="1"/>
    <col min="6" max="8" width="10.7109375" style="23" customWidth="1"/>
    <col min="9" max="9" width="14" style="23" customWidth="1"/>
    <col min="10" max="16384" width="9.28515625" style="23"/>
  </cols>
  <sheetData>
    <row r="1" spans="1:16" ht="23.25" customHeight="1" x14ac:dyDescent="0.2">
      <c r="A1" s="95" t="s">
        <v>8</v>
      </c>
      <c r="B1" s="95"/>
      <c r="C1" s="95"/>
      <c r="D1" s="95"/>
      <c r="E1" s="95"/>
      <c r="F1" s="95"/>
      <c r="G1" s="95"/>
      <c r="H1" s="95"/>
      <c r="I1" s="95"/>
    </row>
    <row r="2" spans="1:16" ht="15" customHeight="1" x14ac:dyDescent="0.2">
      <c r="A2" s="95" t="s">
        <v>33</v>
      </c>
      <c r="B2" s="95"/>
      <c r="C2" s="95"/>
      <c r="D2" s="95"/>
      <c r="E2" s="95"/>
      <c r="F2" s="95"/>
      <c r="G2" s="95"/>
      <c r="H2" s="95"/>
      <c r="I2" s="95"/>
    </row>
    <row r="3" spans="1:16" ht="15" customHeight="1" x14ac:dyDescent="0.2">
      <c r="A3" s="13"/>
      <c r="B3" s="13"/>
      <c r="C3" s="13"/>
      <c r="D3" s="13"/>
      <c r="E3" s="13"/>
      <c r="F3" s="13"/>
      <c r="G3" s="13"/>
      <c r="H3" s="13"/>
      <c r="I3" s="13"/>
    </row>
    <row r="4" spans="1:16" ht="15" customHeight="1" x14ac:dyDescent="0.2">
      <c r="A4" s="78" t="s">
        <v>3</v>
      </c>
      <c r="B4" s="78"/>
      <c r="C4" s="79" t="s">
        <v>35</v>
      </c>
      <c r="D4" s="79"/>
      <c r="E4" s="79"/>
      <c r="F4" s="79"/>
      <c r="G4" s="79"/>
      <c r="H4" s="79"/>
      <c r="I4" s="79"/>
      <c r="J4" s="79"/>
      <c r="K4" s="79"/>
      <c r="L4" s="79"/>
      <c r="M4" s="79"/>
      <c r="N4" s="79"/>
      <c r="O4" s="79"/>
      <c r="P4" s="79"/>
    </row>
    <row r="5" spans="1:16" ht="15" customHeight="1" x14ac:dyDescent="0.2">
      <c r="A5" s="79" t="s">
        <v>0</v>
      </c>
      <c r="B5" s="79"/>
      <c r="C5" s="79" t="s">
        <v>35</v>
      </c>
      <c r="D5" s="79"/>
      <c r="E5" s="79"/>
      <c r="F5" s="79"/>
      <c r="G5" s="79"/>
      <c r="H5" s="79"/>
      <c r="I5" s="79"/>
      <c r="J5" s="79"/>
      <c r="K5" s="79"/>
      <c r="L5" s="79"/>
      <c r="M5" s="79"/>
      <c r="N5" s="79"/>
      <c r="O5" s="79"/>
      <c r="P5" s="79"/>
    </row>
    <row r="6" spans="1:16" ht="15" customHeight="1" x14ac:dyDescent="0.2">
      <c r="A6" s="78" t="s">
        <v>1</v>
      </c>
      <c r="B6" s="78"/>
      <c r="C6" s="79" t="s">
        <v>39</v>
      </c>
      <c r="D6" s="79"/>
      <c r="E6" s="79"/>
      <c r="F6" s="79"/>
      <c r="G6" s="79"/>
      <c r="H6" s="79"/>
      <c r="I6" s="79"/>
      <c r="J6" s="79"/>
      <c r="K6" s="79"/>
      <c r="L6" s="79"/>
      <c r="M6" s="79"/>
      <c r="N6" s="79"/>
      <c r="O6" s="79"/>
      <c r="P6" s="79"/>
    </row>
    <row r="7" spans="1:16" ht="18.75" customHeight="1" x14ac:dyDescent="0.2">
      <c r="A7" s="79"/>
      <c r="B7" s="79"/>
      <c r="C7" s="79"/>
      <c r="D7" s="79"/>
      <c r="E7" s="79"/>
      <c r="F7" s="78" t="s">
        <v>9</v>
      </c>
      <c r="G7" s="78"/>
      <c r="H7" s="78"/>
      <c r="I7" s="1"/>
    </row>
    <row r="8" spans="1:16" ht="20.25" customHeight="1" x14ac:dyDescent="0.2">
      <c r="A8" s="24"/>
      <c r="B8" s="24"/>
      <c r="C8" s="24"/>
      <c r="D8" s="25" t="s">
        <v>10</v>
      </c>
      <c r="F8" s="78"/>
      <c r="G8" s="78"/>
      <c r="H8" s="78"/>
      <c r="I8" s="1"/>
    </row>
    <row r="9" spans="1:16" ht="14.25" customHeight="1" x14ac:dyDescent="0.2">
      <c r="A9" s="108" t="s">
        <v>2</v>
      </c>
      <c r="B9" s="108" t="s">
        <v>11</v>
      </c>
      <c r="C9" s="108" t="s">
        <v>12</v>
      </c>
      <c r="D9" s="108"/>
      <c r="E9" s="108" t="s">
        <v>98</v>
      </c>
      <c r="F9" s="110" t="s">
        <v>13</v>
      </c>
      <c r="G9" s="110"/>
      <c r="H9" s="110"/>
      <c r="I9" s="108" t="s">
        <v>14</v>
      </c>
    </row>
    <row r="10" spans="1:16" ht="43.5" customHeight="1" x14ac:dyDescent="0.2">
      <c r="A10" s="108"/>
      <c r="B10" s="108"/>
      <c r="C10" s="108"/>
      <c r="D10" s="108"/>
      <c r="E10" s="108"/>
      <c r="F10" s="18" t="s">
        <v>20</v>
      </c>
      <c r="G10" s="18" t="s">
        <v>21</v>
      </c>
      <c r="H10" s="18" t="s">
        <v>22</v>
      </c>
      <c r="I10" s="108"/>
    </row>
    <row r="11" spans="1:16" ht="19.899999999999999" customHeight="1" x14ac:dyDescent="0.2">
      <c r="A11" s="12">
        <v>1</v>
      </c>
      <c r="B11" s="12" t="s">
        <v>25</v>
      </c>
      <c r="C11" s="109" t="s">
        <v>42</v>
      </c>
      <c r="D11" s="109"/>
      <c r="E11" s="10">
        <f>+'1_VISPĀRĒJIE BŪVDARBI'!O32</f>
        <v>0</v>
      </c>
      <c r="F11" s="10">
        <f>+'1_VISPĀRĒJIE BŪVDARBI'!L32</f>
        <v>0</v>
      </c>
      <c r="G11" s="10">
        <f>+'1_VISPĀRĒJIE BŪVDARBI'!M32</f>
        <v>0</v>
      </c>
      <c r="H11" s="10">
        <f>+'1_VISPĀRĒJIE BŪVDARBI'!N32</f>
        <v>0</v>
      </c>
      <c r="I11" s="10">
        <f>+'1_VISPĀRĒJIE BŪVDARBI'!K32</f>
        <v>0</v>
      </c>
    </row>
    <row r="12" spans="1:16" ht="15" x14ac:dyDescent="0.2">
      <c r="A12" s="27"/>
      <c r="B12" s="27"/>
      <c r="C12" s="28"/>
      <c r="D12" s="28"/>
      <c r="E12" s="10"/>
      <c r="F12" s="10"/>
      <c r="G12" s="10"/>
      <c r="H12" s="10"/>
      <c r="I12" s="10"/>
    </row>
    <row r="13" spans="1:16" ht="14.25" x14ac:dyDescent="0.2">
      <c r="A13" s="93" t="s">
        <v>4</v>
      </c>
      <c r="B13" s="93"/>
      <c r="C13" s="93"/>
      <c r="D13" s="93"/>
      <c r="E13" s="11">
        <f>SUM(E11:E11)</f>
        <v>0</v>
      </c>
      <c r="F13" s="11">
        <f>SUM(F11:F11)</f>
        <v>0</v>
      </c>
      <c r="G13" s="11">
        <f>SUM(G11:G11)</f>
        <v>0</v>
      </c>
      <c r="H13" s="11">
        <f>SUM(H11:H11)</f>
        <v>0</v>
      </c>
      <c r="I13" s="11">
        <f>SUM(I11:I11)</f>
        <v>0</v>
      </c>
    </row>
    <row r="14" spans="1:16" ht="14.25" x14ac:dyDescent="0.2">
      <c r="A14" s="14"/>
      <c r="B14" s="14"/>
      <c r="C14" s="14" t="s">
        <v>96</v>
      </c>
      <c r="D14" s="111">
        <v>0</v>
      </c>
      <c r="E14" s="11">
        <f>ROUND(E13*D14,2)</f>
        <v>0</v>
      </c>
      <c r="F14" s="19"/>
      <c r="G14" s="19"/>
      <c r="H14" s="19"/>
    </row>
    <row r="15" spans="1:16" ht="15" x14ac:dyDescent="0.2">
      <c r="A15" s="14"/>
      <c r="B15" s="14"/>
      <c r="C15" s="32" t="s">
        <v>15</v>
      </c>
      <c r="D15" s="112">
        <v>0</v>
      </c>
      <c r="E15" s="113">
        <f>ROUND(E14*D15,2)</f>
        <v>0</v>
      </c>
      <c r="F15" s="19"/>
      <c r="G15" s="19"/>
      <c r="H15" s="21"/>
      <c r="I15" s="22"/>
    </row>
    <row r="16" spans="1:16" ht="14.25" x14ac:dyDescent="0.2">
      <c r="A16" s="14"/>
      <c r="B16" s="14"/>
      <c r="C16" s="14" t="s">
        <v>97</v>
      </c>
      <c r="D16" s="114">
        <v>0</v>
      </c>
      <c r="E16" s="11">
        <f>ROUND(E13*D16,2)</f>
        <v>0</v>
      </c>
      <c r="F16" s="19"/>
      <c r="G16" s="19"/>
      <c r="H16" s="19"/>
    </row>
    <row r="17" spans="1:11" ht="14.25" x14ac:dyDescent="0.2">
      <c r="A17" s="14"/>
      <c r="B17" s="14"/>
      <c r="C17" s="14" t="s">
        <v>16</v>
      </c>
      <c r="D17" s="14"/>
      <c r="E17" s="11">
        <f>+E13+E14+E16</f>
        <v>0</v>
      </c>
      <c r="F17" s="19"/>
      <c r="G17" s="19"/>
      <c r="H17" s="19"/>
    </row>
    <row r="18" spans="1:11" ht="16.5" customHeight="1" x14ac:dyDescent="0.2">
      <c r="A18" s="30"/>
      <c r="B18" s="30"/>
      <c r="C18" s="30"/>
      <c r="D18" s="30"/>
      <c r="E18" s="3"/>
      <c r="F18" s="19"/>
      <c r="G18" s="19"/>
      <c r="H18" s="21"/>
      <c r="I18" s="22"/>
    </row>
    <row r="19" spans="1:11" ht="17.25" customHeight="1" x14ac:dyDescent="0.2">
      <c r="C19" s="4"/>
      <c r="D19" s="4"/>
      <c r="E19" s="5"/>
      <c r="F19" s="19"/>
      <c r="G19" s="19"/>
      <c r="H19" s="19"/>
    </row>
    <row r="20" spans="1:11" ht="16.5" customHeight="1" x14ac:dyDescent="0.2">
      <c r="A20" s="6" t="s">
        <v>40</v>
      </c>
      <c r="B20" s="19"/>
      <c r="C20" s="19"/>
      <c r="D20" s="19"/>
      <c r="E20" s="6" t="s">
        <v>38</v>
      </c>
      <c r="F20" s="19"/>
      <c r="G20" s="19"/>
      <c r="H20" s="19"/>
    </row>
    <row r="21" spans="1:11" ht="16.5" customHeight="1" x14ac:dyDescent="0.2">
      <c r="A21" s="6"/>
      <c r="B21" s="19"/>
      <c r="C21" s="19"/>
      <c r="D21" s="19"/>
      <c r="E21" s="19"/>
      <c r="F21" s="19"/>
      <c r="G21" s="19"/>
      <c r="H21" s="21"/>
      <c r="I21" s="22"/>
      <c r="J21" s="22"/>
      <c r="K21" s="22"/>
    </row>
    <row r="22" spans="1:11" ht="16.5" customHeight="1" x14ac:dyDescent="0.2">
      <c r="A22" s="6"/>
      <c r="B22" s="19"/>
      <c r="C22" s="19"/>
      <c r="D22" s="19"/>
      <c r="E22" s="19"/>
      <c r="F22" s="19"/>
      <c r="G22" s="19"/>
      <c r="H22" s="19"/>
    </row>
    <row r="23" spans="1:11" ht="15.75" customHeight="1" x14ac:dyDescent="0.2">
      <c r="C23" s="17"/>
      <c r="D23" s="15"/>
      <c r="E23" s="107"/>
      <c r="F23" s="107"/>
      <c r="G23" s="107"/>
    </row>
    <row r="24" spans="1:11" ht="15.75" x14ac:dyDescent="0.2">
      <c r="C24" s="17"/>
      <c r="D24" s="15"/>
      <c r="E24" s="31"/>
    </row>
    <row r="25" spans="1:11" ht="15" x14ac:dyDescent="0.2">
      <c r="A25" s="6"/>
    </row>
  </sheetData>
  <mergeCells count="20">
    <mergeCell ref="C6:P6"/>
    <mergeCell ref="C4:P4"/>
    <mergeCell ref="A5:B5"/>
    <mergeCell ref="A6:B6"/>
    <mergeCell ref="E23:G23"/>
    <mergeCell ref="A13:D13"/>
    <mergeCell ref="C9:D10"/>
    <mergeCell ref="A1:I1"/>
    <mergeCell ref="A2:I2"/>
    <mergeCell ref="F8:H8"/>
    <mergeCell ref="C11:D11"/>
    <mergeCell ref="A9:A10"/>
    <mergeCell ref="B9:B10"/>
    <mergeCell ref="E9:E10"/>
    <mergeCell ref="F9:H9"/>
    <mergeCell ref="I9:I10"/>
    <mergeCell ref="F7:H7"/>
    <mergeCell ref="A7:E7"/>
    <mergeCell ref="A4:B4"/>
    <mergeCell ref="C5:P5"/>
  </mergeCells>
  <phoneticPr fontId="2" type="noConversion"/>
  <printOptions horizontalCentered="1"/>
  <pageMargins left="0.6692913385826772" right="0.59055118110236227" top="0.78740157480314965" bottom="0.47244094488188981" header="0.31496062992125984" footer="0.31496062992125984"/>
  <pageSetup paperSize="9" scale="9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FF68D-028D-4DEE-9D71-529956FE98B7}">
  <sheetPr>
    <tabColor theme="9" tint="-0.249977111117893"/>
  </sheetPr>
  <dimension ref="A1:P38"/>
  <sheetViews>
    <sheetView zoomScale="70" zoomScaleNormal="70" workbookViewId="0">
      <selection activeCell="T23" sqref="T23"/>
    </sheetView>
  </sheetViews>
  <sheetFormatPr defaultRowHeight="12.75" x14ac:dyDescent="0.2"/>
  <cols>
    <col min="2" max="2" width="38.7109375" customWidth="1"/>
    <col min="3" max="3" width="16.28515625" customWidth="1"/>
    <col min="4" max="4" width="13.7109375" customWidth="1"/>
    <col min="8" max="8" width="17.7109375" customWidth="1"/>
    <col min="9" max="9" width="13.5703125" customWidth="1"/>
    <col min="11" max="11" width="12.5703125" customWidth="1"/>
    <col min="13" max="13" width="19.42578125" customWidth="1"/>
    <col min="14" max="14" width="14.140625" customWidth="1"/>
    <col min="15" max="15" width="21.5703125" customWidth="1"/>
  </cols>
  <sheetData>
    <row r="1" spans="1:16" ht="15.75" x14ac:dyDescent="0.25">
      <c r="A1" s="88" t="s">
        <v>41</v>
      </c>
      <c r="B1" s="88"/>
      <c r="C1" s="88"/>
      <c r="D1" s="88"/>
      <c r="E1" s="88"/>
      <c r="F1" s="88"/>
      <c r="G1" s="88"/>
      <c r="H1" s="88"/>
      <c r="I1" s="88"/>
      <c r="J1" s="88"/>
      <c r="K1" s="88"/>
      <c r="L1" s="88"/>
      <c r="M1" s="88"/>
      <c r="N1" s="88"/>
      <c r="O1" s="88"/>
      <c r="P1" s="19"/>
    </row>
    <row r="2" spans="1:16" ht="15" x14ac:dyDescent="0.25">
      <c r="A2" s="89" t="s">
        <v>42</v>
      </c>
      <c r="B2" s="90"/>
      <c r="C2" s="90"/>
      <c r="D2" s="90"/>
      <c r="E2" s="90"/>
      <c r="F2" s="90"/>
      <c r="G2" s="90"/>
      <c r="H2" s="90"/>
      <c r="I2" s="90"/>
      <c r="J2" s="90"/>
      <c r="K2" s="90"/>
      <c r="L2" s="90"/>
      <c r="M2" s="90"/>
      <c r="N2" s="90"/>
      <c r="O2" s="90"/>
      <c r="P2" s="19"/>
    </row>
    <row r="3" spans="1:16" ht="14.25" x14ac:dyDescent="0.2">
      <c r="A3" s="91" t="s">
        <v>43</v>
      </c>
      <c r="B3" s="91"/>
      <c r="C3" s="91"/>
      <c r="D3" s="91"/>
      <c r="E3" s="91"/>
      <c r="F3" s="91"/>
      <c r="G3" s="91"/>
      <c r="H3" s="91"/>
      <c r="I3" s="91"/>
      <c r="J3" s="91"/>
      <c r="K3" s="91"/>
      <c r="L3" s="91"/>
      <c r="M3" s="91"/>
      <c r="N3" s="91"/>
      <c r="O3" s="91"/>
      <c r="P3" s="19"/>
    </row>
    <row r="4" spans="1:16" x14ac:dyDescent="0.2">
      <c r="P4" s="19"/>
    </row>
    <row r="5" spans="1:16" ht="15.75" x14ac:dyDescent="0.2">
      <c r="A5" s="78" t="s">
        <v>3</v>
      </c>
      <c r="B5" s="78"/>
      <c r="C5" s="79" t="s">
        <v>34</v>
      </c>
      <c r="D5" s="79"/>
      <c r="E5" s="79"/>
      <c r="F5" s="79"/>
      <c r="G5" s="79"/>
      <c r="H5" s="79"/>
      <c r="I5" s="79"/>
      <c r="J5" s="79"/>
      <c r="K5" s="79"/>
      <c r="L5" s="79"/>
      <c r="M5" s="79"/>
      <c r="N5" s="79"/>
      <c r="O5" s="79"/>
      <c r="P5" s="79"/>
    </row>
    <row r="6" spans="1:16" ht="15.75" x14ac:dyDescent="0.2">
      <c r="A6" s="79" t="s">
        <v>0</v>
      </c>
      <c r="B6" s="79"/>
      <c r="C6" s="79" t="s">
        <v>34</v>
      </c>
      <c r="D6" s="79"/>
      <c r="E6" s="79"/>
      <c r="F6" s="79"/>
      <c r="G6" s="79"/>
      <c r="H6" s="79"/>
      <c r="I6" s="79"/>
      <c r="J6" s="79"/>
      <c r="K6" s="79"/>
      <c r="L6" s="79"/>
      <c r="M6" s="79"/>
      <c r="N6" s="79"/>
      <c r="O6" s="79"/>
      <c r="P6" s="79"/>
    </row>
    <row r="7" spans="1:16" ht="15.75" x14ac:dyDescent="0.2">
      <c r="A7" s="78" t="s">
        <v>1</v>
      </c>
      <c r="B7" s="78"/>
      <c r="C7" s="79" t="s">
        <v>39</v>
      </c>
      <c r="D7" s="79"/>
      <c r="E7" s="79"/>
      <c r="F7" s="79"/>
      <c r="G7" s="79"/>
      <c r="H7" s="79"/>
      <c r="I7" s="79"/>
      <c r="J7" s="79"/>
      <c r="K7" s="79"/>
      <c r="L7" s="79"/>
      <c r="M7" s="79"/>
      <c r="N7" s="79"/>
      <c r="O7" s="79"/>
      <c r="P7" s="79"/>
    </row>
    <row r="8" spans="1:16" ht="15.75" x14ac:dyDescent="0.2">
      <c r="A8" s="17"/>
      <c r="B8" s="17"/>
      <c r="C8" s="1"/>
      <c r="D8" s="17"/>
      <c r="E8" s="17"/>
      <c r="F8" s="17"/>
      <c r="G8" s="17"/>
      <c r="H8" s="17"/>
      <c r="I8" s="17"/>
      <c r="J8" s="17"/>
      <c r="K8" s="17"/>
      <c r="L8" s="17"/>
      <c r="M8" s="17"/>
      <c r="N8" s="17"/>
      <c r="O8" s="17"/>
      <c r="P8" s="17"/>
    </row>
    <row r="9" spans="1:16" ht="15.75" x14ac:dyDescent="0.2">
      <c r="A9" s="78"/>
      <c r="B9" s="78"/>
      <c r="C9" s="78"/>
      <c r="D9" s="1" t="s">
        <v>32</v>
      </c>
      <c r="E9" s="1"/>
      <c r="F9" s="1"/>
      <c r="G9" s="1"/>
      <c r="H9" s="1"/>
      <c r="I9" s="1"/>
      <c r="J9" s="1"/>
      <c r="K9" s="1"/>
      <c r="L9" s="20"/>
      <c r="M9" s="80"/>
      <c r="N9" s="80"/>
      <c r="O9" s="81">
        <f>+O32</f>
        <v>0</v>
      </c>
      <c r="P9" s="81"/>
    </row>
    <row r="10" spans="1:16" ht="15.75" x14ac:dyDescent="0.2">
      <c r="A10" s="17"/>
      <c r="B10" s="17"/>
      <c r="C10" s="17"/>
      <c r="D10" s="17"/>
      <c r="E10" s="16"/>
      <c r="F10" s="17"/>
      <c r="G10" s="17"/>
      <c r="H10" s="17"/>
      <c r="I10" s="17"/>
      <c r="J10" s="17"/>
      <c r="K10" s="19"/>
      <c r="L10" s="19"/>
      <c r="M10" s="17" t="s">
        <v>10</v>
      </c>
      <c r="N10" s="17"/>
      <c r="O10" s="17"/>
      <c r="P10" s="19"/>
    </row>
    <row r="11" spans="1:16" x14ac:dyDescent="0.2">
      <c r="A11" s="82" t="s">
        <v>44</v>
      </c>
      <c r="B11" s="84" t="s">
        <v>29</v>
      </c>
      <c r="C11" s="84" t="s">
        <v>30</v>
      </c>
      <c r="D11" s="86" t="s">
        <v>31</v>
      </c>
      <c r="E11" s="72" t="s">
        <v>17</v>
      </c>
      <c r="F11" s="73"/>
      <c r="G11" s="73"/>
      <c r="H11" s="73"/>
      <c r="I11" s="73"/>
      <c r="J11" s="74"/>
      <c r="K11" s="72" t="s">
        <v>18</v>
      </c>
      <c r="L11" s="73"/>
      <c r="M11" s="73"/>
      <c r="N11" s="73"/>
      <c r="O11" s="74"/>
    </row>
    <row r="12" spans="1:16" ht="51.75" x14ac:dyDescent="0.2">
      <c r="A12" s="83"/>
      <c r="B12" s="85"/>
      <c r="C12" s="85"/>
      <c r="D12" s="87"/>
      <c r="E12" s="39" t="s">
        <v>19</v>
      </c>
      <c r="F12" s="39" t="s">
        <v>45</v>
      </c>
      <c r="G12" s="39" t="s">
        <v>46</v>
      </c>
      <c r="H12" s="39" t="s">
        <v>95</v>
      </c>
      <c r="I12" s="39" t="s">
        <v>47</v>
      </c>
      <c r="J12" s="38" t="s">
        <v>48</v>
      </c>
      <c r="K12" s="38" t="s">
        <v>23</v>
      </c>
      <c r="L12" s="39" t="s">
        <v>46</v>
      </c>
      <c r="M12" s="39" t="s">
        <v>95</v>
      </c>
      <c r="N12" s="39" t="s">
        <v>47</v>
      </c>
      <c r="O12" s="38" t="s">
        <v>49</v>
      </c>
    </row>
    <row r="13" spans="1:16" ht="16.5" customHeight="1" x14ac:dyDescent="0.2">
      <c r="A13" s="40" t="s">
        <v>50</v>
      </c>
      <c r="B13" s="41" t="s">
        <v>51</v>
      </c>
      <c r="C13" s="42"/>
      <c r="D13" s="43"/>
      <c r="E13" s="44"/>
      <c r="F13" s="44"/>
      <c r="G13" s="45"/>
      <c r="H13" s="44"/>
      <c r="I13" s="44"/>
      <c r="J13" s="44"/>
      <c r="K13" s="44"/>
      <c r="L13" s="44"/>
      <c r="M13" s="44"/>
      <c r="N13" s="44"/>
      <c r="O13" s="44"/>
    </row>
    <row r="14" spans="1:16" ht="15.75" x14ac:dyDescent="0.25">
      <c r="A14" s="46" t="s">
        <v>52</v>
      </c>
      <c r="B14" s="47" t="s">
        <v>53</v>
      </c>
      <c r="C14" s="48" t="s">
        <v>24</v>
      </c>
      <c r="D14" s="48">
        <v>150</v>
      </c>
      <c r="E14" s="44"/>
      <c r="F14" s="44"/>
      <c r="G14" s="44">
        <f>ROUND(E14*F14,2)</f>
        <v>0</v>
      </c>
      <c r="H14" s="44"/>
      <c r="I14" s="44"/>
      <c r="J14" s="44">
        <f>ROUND(I14+H14+G14,2)</f>
        <v>0</v>
      </c>
      <c r="K14" s="44">
        <f>ROUND(E14*D14,2)</f>
        <v>0</v>
      </c>
      <c r="L14" s="44">
        <f>ROUND(G14*D14,2)</f>
        <v>0</v>
      </c>
      <c r="M14" s="44">
        <f>ROUND(H14*D14,2)</f>
        <v>0</v>
      </c>
      <c r="N14" s="44">
        <f>ROUND(I14*D14,2)</f>
        <v>0</v>
      </c>
      <c r="O14" s="44">
        <f>ROUND(N14+M14+L14,2)</f>
        <v>0</v>
      </c>
    </row>
    <row r="15" spans="1:16" ht="15.75" x14ac:dyDescent="0.25">
      <c r="A15" s="46" t="s">
        <v>54</v>
      </c>
      <c r="B15" s="49" t="s">
        <v>55</v>
      </c>
      <c r="C15" s="48" t="s">
        <v>56</v>
      </c>
      <c r="D15" s="48">
        <v>1</v>
      </c>
      <c r="E15" s="44"/>
      <c r="F15" s="44"/>
      <c r="G15" s="44">
        <f t="shared" ref="G15:G31" si="0">ROUND(E15*F15,2)</f>
        <v>0</v>
      </c>
      <c r="H15" s="44"/>
      <c r="I15" s="44"/>
      <c r="J15" s="44">
        <f t="shared" ref="J15:J31" si="1">ROUND(I15+H15+G15,2)</f>
        <v>0</v>
      </c>
      <c r="K15" s="44">
        <f>ROUND(E15*D15,2)</f>
        <v>0</v>
      </c>
      <c r="L15" s="44">
        <f>ROUND(G15*D15,2)</f>
        <v>0</v>
      </c>
      <c r="M15" s="44">
        <f>ROUND(H15*D15,2)</f>
        <v>0</v>
      </c>
      <c r="N15" s="44">
        <f>ROUND(I15*D15,2)</f>
        <v>0</v>
      </c>
      <c r="O15" s="44">
        <f t="shared" ref="O15:O31" si="2">ROUND(N15+M15+L15,2)</f>
        <v>0</v>
      </c>
    </row>
    <row r="16" spans="1:16" ht="15.75" x14ac:dyDescent="0.2">
      <c r="A16" s="50" t="s">
        <v>57</v>
      </c>
      <c r="B16" s="51" t="s">
        <v>58</v>
      </c>
      <c r="C16" s="52"/>
      <c r="D16" s="53"/>
      <c r="E16" s="54"/>
      <c r="F16" s="54"/>
      <c r="G16" s="44"/>
      <c r="H16" s="54"/>
      <c r="I16" s="54"/>
      <c r="J16" s="44"/>
      <c r="K16" s="44"/>
      <c r="L16" s="44"/>
      <c r="M16" s="44"/>
      <c r="N16" s="44"/>
      <c r="O16" s="44"/>
    </row>
    <row r="17" spans="1:15" ht="31.5" x14ac:dyDescent="0.2">
      <c r="A17" s="55" t="s">
        <v>59</v>
      </c>
      <c r="B17" s="56" t="s">
        <v>60</v>
      </c>
      <c r="C17" s="52" t="s">
        <v>61</v>
      </c>
      <c r="D17" s="53">
        <v>2</v>
      </c>
      <c r="E17" s="57"/>
      <c r="F17" s="44"/>
      <c r="G17" s="44">
        <f t="shared" si="0"/>
        <v>0</v>
      </c>
      <c r="H17" s="54"/>
      <c r="I17" s="54"/>
      <c r="J17" s="44">
        <f t="shared" si="1"/>
        <v>0</v>
      </c>
      <c r="K17" s="44">
        <f>ROUND(E17*D17,2)</f>
        <v>0</v>
      </c>
      <c r="L17" s="44">
        <f>ROUND(G17*D17,2)</f>
        <v>0</v>
      </c>
      <c r="M17" s="44">
        <f>ROUND(H17*D17,2)</f>
        <v>0</v>
      </c>
      <c r="N17" s="44">
        <f t="shared" ref="N17:N31" si="3">ROUND(I17*D17,2)</f>
        <v>0</v>
      </c>
      <c r="O17" s="44">
        <f t="shared" si="2"/>
        <v>0</v>
      </c>
    </row>
    <row r="18" spans="1:15" ht="31.5" x14ac:dyDescent="0.2">
      <c r="A18" s="55" t="s">
        <v>62</v>
      </c>
      <c r="B18" s="56" t="s">
        <v>63</v>
      </c>
      <c r="C18" s="48" t="s">
        <v>64</v>
      </c>
      <c r="D18" s="53">
        <v>200</v>
      </c>
      <c r="E18" s="57"/>
      <c r="F18" s="44"/>
      <c r="G18" s="44">
        <f t="shared" si="0"/>
        <v>0</v>
      </c>
      <c r="H18" s="54"/>
      <c r="I18" s="54"/>
      <c r="J18" s="44">
        <f t="shared" si="1"/>
        <v>0</v>
      </c>
      <c r="K18" s="44">
        <f>ROUND(E18*D18,2)</f>
        <v>0</v>
      </c>
      <c r="L18" s="44">
        <f>ROUND(G18*D18,2)</f>
        <v>0</v>
      </c>
      <c r="M18" s="44">
        <f>ROUND(H18*D18,2)</f>
        <v>0</v>
      </c>
      <c r="N18" s="44">
        <f t="shared" si="3"/>
        <v>0</v>
      </c>
      <c r="O18" s="44">
        <f t="shared" si="2"/>
        <v>0</v>
      </c>
    </row>
    <row r="19" spans="1:15" ht="36" customHeight="1" x14ac:dyDescent="0.2">
      <c r="A19" s="58" t="s">
        <v>65</v>
      </c>
      <c r="B19" s="59" t="s">
        <v>66</v>
      </c>
      <c r="C19" s="48"/>
      <c r="D19" s="48"/>
      <c r="E19" s="57"/>
      <c r="F19" s="57"/>
      <c r="G19" s="44"/>
      <c r="H19" s="57"/>
      <c r="I19" s="57"/>
      <c r="J19" s="44"/>
      <c r="K19" s="44"/>
      <c r="L19" s="44"/>
      <c r="M19" s="44"/>
      <c r="N19" s="44"/>
      <c r="O19" s="44"/>
    </row>
    <row r="20" spans="1:15" ht="15.75" x14ac:dyDescent="0.2">
      <c r="A20" s="60" t="s">
        <v>67</v>
      </c>
      <c r="B20" s="61" t="s">
        <v>68</v>
      </c>
      <c r="C20" s="48" t="s">
        <v>61</v>
      </c>
      <c r="D20" s="48">
        <v>1</v>
      </c>
      <c r="E20" s="57"/>
      <c r="F20" s="44"/>
      <c r="G20" s="44">
        <f t="shared" si="0"/>
        <v>0</v>
      </c>
      <c r="H20" s="57"/>
      <c r="I20" s="57"/>
      <c r="J20" s="44">
        <f t="shared" si="1"/>
        <v>0</v>
      </c>
      <c r="K20" s="44">
        <f>ROUND(E20*D20,2)</f>
        <v>0</v>
      </c>
      <c r="L20" s="44">
        <f>ROUND(G20*D20,2)</f>
        <v>0</v>
      </c>
      <c r="M20" s="44">
        <f>ROUND(H20*D20,2)</f>
        <v>0</v>
      </c>
      <c r="N20" s="44">
        <f t="shared" si="3"/>
        <v>0</v>
      </c>
      <c r="O20" s="44">
        <f t="shared" si="2"/>
        <v>0</v>
      </c>
    </row>
    <row r="21" spans="1:15" ht="31.5" x14ac:dyDescent="0.2">
      <c r="A21" s="60" t="s">
        <v>69</v>
      </c>
      <c r="B21" s="61" t="s">
        <v>70</v>
      </c>
      <c r="C21" s="48" t="s">
        <v>61</v>
      </c>
      <c r="D21" s="48">
        <v>2</v>
      </c>
      <c r="E21" s="57"/>
      <c r="F21" s="44"/>
      <c r="G21" s="44">
        <f t="shared" si="0"/>
        <v>0</v>
      </c>
      <c r="H21" s="57"/>
      <c r="I21" s="57"/>
      <c r="J21" s="44">
        <f t="shared" si="1"/>
        <v>0</v>
      </c>
      <c r="K21" s="44">
        <f>ROUND(E21*D21,2)</f>
        <v>0</v>
      </c>
      <c r="L21" s="44">
        <f>ROUND(G21*D21,2)</f>
        <v>0</v>
      </c>
      <c r="M21" s="44">
        <f>ROUND(H21*D21,2)</f>
        <v>0</v>
      </c>
      <c r="N21" s="44">
        <f t="shared" si="3"/>
        <v>0</v>
      </c>
      <c r="O21" s="44">
        <f t="shared" si="2"/>
        <v>0</v>
      </c>
    </row>
    <row r="22" spans="1:15" ht="31.5" x14ac:dyDescent="0.2">
      <c r="A22" s="60" t="s">
        <v>71</v>
      </c>
      <c r="B22" s="61" t="s">
        <v>72</v>
      </c>
      <c r="C22" s="48" t="s">
        <v>61</v>
      </c>
      <c r="D22" s="48">
        <v>18</v>
      </c>
      <c r="E22" s="57"/>
      <c r="F22" s="44"/>
      <c r="G22" s="44">
        <f t="shared" si="0"/>
        <v>0</v>
      </c>
      <c r="H22" s="57"/>
      <c r="I22" s="57"/>
      <c r="J22" s="44">
        <f t="shared" si="1"/>
        <v>0</v>
      </c>
      <c r="K22" s="44">
        <f>ROUND(E22*D22,2)</f>
        <v>0</v>
      </c>
      <c r="L22" s="44">
        <f>ROUND(G22*D22,2)</f>
        <v>0</v>
      </c>
      <c r="M22" s="44">
        <f>ROUND(H22*D22,2)</f>
        <v>0</v>
      </c>
      <c r="N22" s="44">
        <f t="shared" si="3"/>
        <v>0</v>
      </c>
      <c r="O22" s="44">
        <f t="shared" si="2"/>
        <v>0</v>
      </c>
    </row>
    <row r="23" spans="1:15" ht="20.25" customHeight="1" x14ac:dyDescent="0.2">
      <c r="A23" s="50" t="s">
        <v>73</v>
      </c>
      <c r="B23" s="62" t="s">
        <v>74</v>
      </c>
      <c r="C23" s="48"/>
      <c r="D23" s="48"/>
      <c r="E23" s="57"/>
      <c r="F23" s="57"/>
      <c r="G23" s="44"/>
      <c r="H23" s="57"/>
      <c r="I23" s="57"/>
      <c r="J23" s="44"/>
      <c r="K23" s="44"/>
      <c r="L23" s="44"/>
      <c r="M23" s="44"/>
      <c r="N23" s="44"/>
      <c r="O23" s="44"/>
    </row>
    <row r="24" spans="1:15" ht="47.25" x14ac:dyDescent="0.2">
      <c r="A24" s="60" t="s">
        <v>75</v>
      </c>
      <c r="B24" s="61" t="s">
        <v>76</v>
      </c>
      <c r="C24" s="48" t="s">
        <v>64</v>
      </c>
      <c r="D24" s="48">
        <v>468</v>
      </c>
      <c r="E24" s="57"/>
      <c r="F24" s="44"/>
      <c r="G24" s="44">
        <f t="shared" si="0"/>
        <v>0</v>
      </c>
      <c r="H24" s="57"/>
      <c r="I24" s="57"/>
      <c r="J24" s="44">
        <f t="shared" si="1"/>
        <v>0</v>
      </c>
      <c r="K24" s="44">
        <f>ROUND(E24*D24,2)</f>
        <v>0</v>
      </c>
      <c r="L24" s="44">
        <f>ROUND(G24*D24,2)</f>
        <v>0</v>
      </c>
      <c r="M24" s="44">
        <f>ROUND(H24*D24,2)</f>
        <v>0</v>
      </c>
      <c r="N24" s="44">
        <f t="shared" si="3"/>
        <v>0</v>
      </c>
      <c r="O24" s="44">
        <f t="shared" si="2"/>
        <v>0</v>
      </c>
    </row>
    <row r="25" spans="1:15" ht="18.75" x14ac:dyDescent="0.2">
      <c r="A25" s="60" t="s">
        <v>77</v>
      </c>
      <c r="B25" s="63" t="s">
        <v>78</v>
      </c>
      <c r="C25" s="48" t="s">
        <v>64</v>
      </c>
      <c r="D25" s="48">
        <v>468</v>
      </c>
      <c r="E25" s="57"/>
      <c r="F25" s="44"/>
      <c r="G25" s="44">
        <f t="shared" si="0"/>
        <v>0</v>
      </c>
      <c r="H25" s="57"/>
      <c r="I25" s="57"/>
      <c r="J25" s="44">
        <f t="shared" si="1"/>
        <v>0</v>
      </c>
      <c r="K25" s="44">
        <f>ROUND(E25*D25,2)</f>
        <v>0</v>
      </c>
      <c r="L25" s="44">
        <f>ROUND(G25*D25,2)</f>
        <v>0</v>
      </c>
      <c r="M25" s="44">
        <f>ROUND(H25*D25,2)</f>
        <v>0</v>
      </c>
      <c r="N25" s="44">
        <f t="shared" si="3"/>
        <v>0</v>
      </c>
      <c r="O25" s="44">
        <f t="shared" si="2"/>
        <v>0</v>
      </c>
    </row>
    <row r="26" spans="1:15" ht="31.5" x14ac:dyDescent="0.2">
      <c r="A26" s="60" t="s">
        <v>79</v>
      </c>
      <c r="B26" s="63" t="s">
        <v>80</v>
      </c>
      <c r="C26" s="48" t="s">
        <v>64</v>
      </c>
      <c r="D26" s="48">
        <v>468</v>
      </c>
      <c r="E26" s="57"/>
      <c r="F26" s="44"/>
      <c r="G26" s="44">
        <f t="shared" si="0"/>
        <v>0</v>
      </c>
      <c r="H26" s="57"/>
      <c r="I26" s="57"/>
      <c r="J26" s="44">
        <f t="shared" si="1"/>
        <v>0</v>
      </c>
      <c r="K26" s="44">
        <f>ROUND(E26*D26,2)</f>
        <v>0</v>
      </c>
      <c r="L26" s="44">
        <f>ROUND(G26*D26,2)</f>
        <v>0</v>
      </c>
      <c r="M26" s="44">
        <f>ROUND(H26*D26,2)</f>
        <v>0</v>
      </c>
      <c r="N26" s="44">
        <f t="shared" si="3"/>
        <v>0</v>
      </c>
      <c r="O26" s="44">
        <f t="shared" si="2"/>
        <v>0</v>
      </c>
    </row>
    <row r="27" spans="1:15" ht="15.75" x14ac:dyDescent="0.2">
      <c r="A27" s="60" t="s">
        <v>81</v>
      </c>
      <c r="B27" s="61" t="s">
        <v>82</v>
      </c>
      <c r="C27" s="48" t="s">
        <v>56</v>
      </c>
      <c r="D27" s="48">
        <v>1</v>
      </c>
      <c r="E27" s="57"/>
      <c r="F27" s="44"/>
      <c r="G27" s="44">
        <f t="shared" si="0"/>
        <v>0</v>
      </c>
      <c r="H27" s="57"/>
      <c r="I27" s="57"/>
      <c r="J27" s="44">
        <f t="shared" si="1"/>
        <v>0</v>
      </c>
      <c r="K27" s="44">
        <f>ROUND(E27*D27,2)</f>
        <v>0</v>
      </c>
      <c r="L27" s="44">
        <f>ROUND(G27*D27,2)</f>
        <v>0</v>
      </c>
      <c r="M27" s="44">
        <f>ROUND(H27*D27,2)</f>
        <v>0</v>
      </c>
      <c r="N27" s="44">
        <f t="shared" si="3"/>
        <v>0</v>
      </c>
      <c r="O27" s="44">
        <f t="shared" si="2"/>
        <v>0</v>
      </c>
    </row>
    <row r="28" spans="1:15" ht="15.75" x14ac:dyDescent="0.2">
      <c r="A28" s="60" t="s">
        <v>83</v>
      </c>
      <c r="B28" s="61" t="s">
        <v>84</v>
      </c>
      <c r="C28" s="48" t="s">
        <v>56</v>
      </c>
      <c r="D28" s="48">
        <v>1</v>
      </c>
      <c r="E28" s="57"/>
      <c r="F28" s="44"/>
      <c r="G28" s="44">
        <f t="shared" si="0"/>
        <v>0</v>
      </c>
      <c r="H28" s="57"/>
      <c r="I28" s="57"/>
      <c r="J28" s="44">
        <f t="shared" si="1"/>
        <v>0</v>
      </c>
      <c r="K28" s="44">
        <f>ROUND(E28*D28,2)</f>
        <v>0</v>
      </c>
      <c r="L28" s="44">
        <f>ROUND(G28*D28,2)</f>
        <v>0</v>
      </c>
      <c r="M28" s="44">
        <f>ROUND(H28*D28,2)</f>
        <v>0</v>
      </c>
      <c r="N28" s="44">
        <f t="shared" si="3"/>
        <v>0</v>
      </c>
      <c r="O28" s="44">
        <f t="shared" si="2"/>
        <v>0</v>
      </c>
    </row>
    <row r="29" spans="1:15" ht="25.5" customHeight="1" x14ac:dyDescent="0.2">
      <c r="A29" s="50" t="s">
        <v>85</v>
      </c>
      <c r="B29" s="62" t="s">
        <v>86</v>
      </c>
      <c r="C29" s="48"/>
      <c r="D29" s="48"/>
      <c r="E29" s="57"/>
      <c r="F29" s="57"/>
      <c r="G29" s="44"/>
      <c r="H29" s="57"/>
      <c r="I29" s="57"/>
      <c r="J29" s="44"/>
      <c r="K29" s="44"/>
      <c r="L29" s="44"/>
      <c r="M29" s="44"/>
      <c r="N29" s="44"/>
      <c r="O29" s="44"/>
    </row>
    <row r="30" spans="1:15" ht="15.75" x14ac:dyDescent="0.2">
      <c r="A30" s="64" t="s">
        <v>87</v>
      </c>
      <c r="B30" s="63" t="s">
        <v>88</v>
      </c>
      <c r="C30" s="48" t="s">
        <v>89</v>
      </c>
      <c r="D30" s="48">
        <v>100</v>
      </c>
      <c r="E30" s="57"/>
      <c r="F30" s="44"/>
      <c r="G30" s="44">
        <f t="shared" si="0"/>
        <v>0</v>
      </c>
      <c r="H30" s="57"/>
      <c r="I30" s="57"/>
      <c r="J30" s="44">
        <f t="shared" si="1"/>
        <v>0</v>
      </c>
      <c r="K30" s="44">
        <f>ROUND(E30*D30,2)</f>
        <v>0</v>
      </c>
      <c r="L30" s="44">
        <f>ROUND(G30*D30,2)</f>
        <v>0</v>
      </c>
      <c r="M30" s="44">
        <f>ROUND(H30*D30,2)</f>
        <v>0</v>
      </c>
      <c r="N30" s="44">
        <f t="shared" si="3"/>
        <v>0</v>
      </c>
      <c r="O30" s="44">
        <f t="shared" si="2"/>
        <v>0</v>
      </c>
    </row>
    <row r="31" spans="1:15" ht="24" customHeight="1" x14ac:dyDescent="0.2">
      <c r="A31" s="64" t="s">
        <v>90</v>
      </c>
      <c r="B31" s="61" t="s">
        <v>91</v>
      </c>
      <c r="C31" s="48" t="s">
        <v>92</v>
      </c>
      <c r="D31" s="48">
        <v>1</v>
      </c>
      <c r="E31" s="57"/>
      <c r="F31" s="44"/>
      <c r="G31" s="44">
        <f t="shared" si="0"/>
        <v>0</v>
      </c>
      <c r="H31" s="57"/>
      <c r="I31" s="57"/>
      <c r="J31" s="44">
        <f t="shared" si="1"/>
        <v>0</v>
      </c>
      <c r="K31" s="69">
        <f>ROUND(E31*D31,2)</f>
        <v>0</v>
      </c>
      <c r="L31" s="69">
        <f>ROUND(G31*D31,2)</f>
        <v>0</v>
      </c>
      <c r="M31" s="69">
        <f>ROUND(H31*D31,2)</f>
        <v>0</v>
      </c>
      <c r="N31" s="44">
        <f t="shared" si="3"/>
        <v>0</v>
      </c>
      <c r="O31" s="44">
        <f t="shared" si="2"/>
        <v>0</v>
      </c>
    </row>
    <row r="32" spans="1:15" ht="31.5" customHeight="1" x14ac:dyDescent="0.2">
      <c r="A32" s="75" t="s">
        <v>93</v>
      </c>
      <c r="B32" s="75"/>
      <c r="C32" s="75"/>
      <c r="D32" s="75"/>
      <c r="E32" s="75"/>
      <c r="F32" s="75"/>
      <c r="G32" s="75"/>
      <c r="H32" s="75"/>
      <c r="I32" s="76"/>
      <c r="J32" s="70"/>
      <c r="K32" s="71">
        <f>SUM(K13:K31)</f>
        <v>0</v>
      </c>
      <c r="L32" s="71">
        <f>SUM(L13:L31)</f>
        <v>0</v>
      </c>
      <c r="M32" s="71">
        <f>SUM(M13:M31)</f>
        <v>0</v>
      </c>
      <c r="N32" s="71">
        <f>SUM(N13:N31)</f>
        <v>0</v>
      </c>
      <c r="O32" s="71">
        <f>SUM(O13:O31)</f>
        <v>0</v>
      </c>
    </row>
    <row r="33" spans="1:15" ht="15.75" x14ac:dyDescent="0.25">
      <c r="A33" s="77" t="s">
        <v>94</v>
      </c>
      <c r="B33" s="77"/>
      <c r="C33" s="77"/>
      <c r="D33" s="77"/>
      <c r="E33" s="77"/>
      <c r="F33" s="77"/>
      <c r="G33" s="77"/>
      <c r="H33" s="77"/>
      <c r="I33" s="77"/>
      <c r="J33" s="77"/>
      <c r="K33" s="67"/>
      <c r="L33" s="66"/>
      <c r="M33" s="66"/>
      <c r="N33" s="66"/>
      <c r="O33" s="68"/>
    </row>
    <row r="34" spans="1:15" ht="15.75" x14ac:dyDescent="0.25">
      <c r="A34" s="77"/>
      <c r="B34" s="77"/>
      <c r="C34" s="77"/>
      <c r="D34" s="77"/>
      <c r="E34" s="77"/>
      <c r="F34" s="77"/>
      <c r="G34" s="77"/>
      <c r="H34" s="77"/>
      <c r="I34" s="77"/>
      <c r="J34" s="77"/>
      <c r="K34" s="65"/>
      <c r="L34" s="65"/>
      <c r="M34" s="65"/>
      <c r="N34" s="65"/>
      <c r="O34" s="66"/>
    </row>
    <row r="35" spans="1:15" x14ac:dyDescent="0.2">
      <c r="A35" s="77"/>
      <c r="B35" s="77"/>
      <c r="C35" s="77"/>
      <c r="D35" s="77"/>
      <c r="E35" s="77"/>
      <c r="F35" s="77"/>
      <c r="G35" s="77"/>
      <c r="H35" s="77"/>
      <c r="I35" s="77"/>
      <c r="J35" s="77"/>
    </row>
    <row r="36" spans="1:15" x14ac:dyDescent="0.2">
      <c r="A36" s="77"/>
      <c r="B36" s="77"/>
      <c r="C36" s="77"/>
      <c r="D36" s="77"/>
      <c r="E36" s="77"/>
      <c r="F36" s="77"/>
      <c r="G36" s="77"/>
      <c r="H36" s="77"/>
      <c r="I36" s="77"/>
      <c r="J36" s="77"/>
    </row>
    <row r="37" spans="1:15" x14ac:dyDescent="0.2">
      <c r="A37" s="77"/>
      <c r="B37" s="77"/>
      <c r="C37" s="77"/>
      <c r="D37" s="77"/>
      <c r="E37" s="77"/>
      <c r="F37" s="77"/>
      <c r="G37" s="77"/>
      <c r="H37" s="77"/>
      <c r="I37" s="77"/>
      <c r="J37" s="77"/>
    </row>
    <row r="38" spans="1:15" x14ac:dyDescent="0.2">
      <c r="A38" s="77"/>
      <c r="B38" s="77"/>
      <c r="C38" s="77"/>
      <c r="D38" s="77"/>
      <c r="E38" s="77"/>
      <c r="F38" s="77"/>
      <c r="G38" s="77"/>
      <c r="H38" s="77"/>
      <c r="I38" s="77"/>
      <c r="J38" s="77"/>
    </row>
  </sheetData>
  <mergeCells count="20">
    <mergeCell ref="A6:B6"/>
    <mergeCell ref="C6:P6"/>
    <mergeCell ref="A1:O1"/>
    <mergeCell ref="A2:O2"/>
    <mergeCell ref="A3:O3"/>
    <mergeCell ref="A5:B5"/>
    <mergeCell ref="C5:P5"/>
    <mergeCell ref="K11:O11"/>
    <mergeCell ref="A32:I32"/>
    <mergeCell ref="A33:J38"/>
    <mergeCell ref="A7:B7"/>
    <mergeCell ref="C7:P7"/>
    <mergeCell ref="A9:C9"/>
    <mergeCell ref="M9:N9"/>
    <mergeCell ref="O9:P9"/>
    <mergeCell ref="A11:A12"/>
    <mergeCell ref="B11:B12"/>
    <mergeCell ref="C11:C12"/>
    <mergeCell ref="D11:D12"/>
    <mergeCell ref="E11:J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Būvn_koptame</vt:lpstr>
      <vt:lpstr>Kopsav_</vt:lpstr>
      <vt:lpstr>1_VISPĀRĒJIE BŪVDARBI</vt:lpstr>
      <vt:lpstr>Būvn_koptame!Print_Area</vt:lpstr>
      <vt:lpstr>Kopsav_!Print_Area</vt:lpstr>
    </vt:vector>
  </TitlesOfParts>
  <Manager/>
  <Company>Sabiedrība "D Kubs"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Tāme</dc:title>
  <dc:subject/>
  <dc:creator>Tāmēšanas sistēma būvniecībā</dc:creator>
  <cp:keywords>Tāmēšanas sistēma būvniecībā</cp:keywords>
  <dc:description/>
  <cp:lastModifiedBy>Arvis Bērziņš-Bērzītis</cp:lastModifiedBy>
  <cp:revision/>
  <cp:lastPrinted>2023-10-23T17:57:36Z</cp:lastPrinted>
  <dcterms:created xsi:type="dcterms:W3CDTF">2003-10-14T17:22:54Z</dcterms:created>
  <dcterms:modified xsi:type="dcterms:W3CDTF">2026-07-14T15:37:11Z</dcterms:modified>
  <cp:category/>
  <cp:contentStatus/>
</cp:coreProperties>
</file>