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riga-my.sharepoint.com/personal/indra_soldane_riga_lv/Documents/Desktop/RD AMD/AMD_2026_58_SABIEDRISKA TRANSPORTA_PIETURVIETU_/NOLIKUMS_un_PIELIKUMI/"/>
    </mc:Choice>
  </mc:AlternateContent>
  <xr:revisionPtr revIDLastSave="5" documentId="11_AE7596B9D791BB0B629668FBCA5FA7A6AA443C78" xr6:coauthVersionLast="47" xr6:coauthVersionMax="47" xr10:uidLastSave="{D81B555F-E2C8-4D85-B2C8-B3508974DB2A}"/>
  <bookViews>
    <workbookView xWindow="-108" yWindow="-108" windowWidth="23256" windowHeight="12456" firstSheet="1" activeTab="20" xr2:uid="{00000000-000D-0000-FFFF-FFFF00000000}"/>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s>
  <externalReferences>
    <externalReference r:id="rId25"/>
  </externalReferences>
  <definedNames>
    <definedName name="_xlnm.Print_Area" localSheetId="0">'1'!$A$1:$O$105</definedName>
    <definedName name="_xlnm.Print_Area" localSheetId="9">'10'!$A$1:$O$75</definedName>
    <definedName name="_xlnm.Print_Area" localSheetId="10">'11'!$A$1:$O$85</definedName>
    <definedName name="_xlnm.Print_Area" localSheetId="11">'12'!$A$1:$O$99</definedName>
    <definedName name="_xlnm.Print_Area" localSheetId="12">'13'!$A$1:$O$135</definedName>
    <definedName name="_xlnm.Print_Area" localSheetId="13">'14'!$A$1:$O$81</definedName>
    <definedName name="_xlnm.Print_Area" localSheetId="14">'15'!$A$1:$O$85</definedName>
    <definedName name="_xlnm.Print_Area" localSheetId="15">'16'!$A$1:$O$76</definedName>
    <definedName name="_xlnm.Print_Area" localSheetId="16">'17'!$A$1:$O$78</definedName>
    <definedName name="_xlnm.Print_Area" localSheetId="17">'18'!$A$1:$O$110</definedName>
    <definedName name="_xlnm.Print_Area" localSheetId="18">'19'!$A$1:$O$142</definedName>
    <definedName name="_xlnm.Print_Area" localSheetId="1">'2'!$A$1:$O$101</definedName>
    <definedName name="_xlnm.Print_Area" localSheetId="19">'20'!$A$1:$O$141</definedName>
    <definedName name="_xlnm.Print_Area" localSheetId="20">'21'!$A$1:$O$93</definedName>
    <definedName name="_xlnm.Print_Area" localSheetId="21">'22'!$A$1:$O$93</definedName>
    <definedName name="_xlnm.Print_Area" localSheetId="22">'23'!$A$1:$O$172</definedName>
    <definedName name="_xlnm.Print_Area" localSheetId="23">'24'!$A$1:$O$135</definedName>
    <definedName name="_xlnm.Print_Area" localSheetId="3">'4'!$A$1:$O$161</definedName>
    <definedName name="_xlnm.Print_Area" localSheetId="4">'5'!$A$1:$O$131</definedName>
    <definedName name="_xlnm.Print_Area" localSheetId="6">'7'!$A$1:$O$133</definedName>
    <definedName name="_xlnm.Print_Area" localSheetId="7">'8'!$A$1:$O$102</definedName>
    <definedName name="_xlnm.Print_Area" localSheetId="8">'9'!$A$1:$O$46</definedName>
    <definedName name="Mervienibas" localSheetId="0">'[1]1'!#REF!</definedName>
    <definedName name="Mervienibas" localSheetId="9">'[1]1'!#REF!</definedName>
    <definedName name="Mervienibas" localSheetId="10">'[1]1'!#REF!</definedName>
    <definedName name="Mervienibas" localSheetId="11">'[1]1'!#REF!</definedName>
    <definedName name="Mervienibas" localSheetId="12">'[1]1'!#REF!</definedName>
    <definedName name="Mervienibas" localSheetId="13">'[1]1'!#REF!</definedName>
    <definedName name="Mervienibas" localSheetId="14">'[1]1'!#REF!</definedName>
    <definedName name="Mervienibas" localSheetId="15">'[1]1'!#REF!</definedName>
    <definedName name="Mervienibas" localSheetId="16">'[1]1'!#REF!</definedName>
    <definedName name="Mervienibas" localSheetId="17">'[1]1'!#REF!</definedName>
    <definedName name="Mervienibas" localSheetId="18">'[1]1'!#REF!</definedName>
    <definedName name="Mervienibas" localSheetId="1">'[1]1'!#REF!</definedName>
    <definedName name="Mervienibas" localSheetId="19">'[1]1'!#REF!</definedName>
    <definedName name="Mervienibas" localSheetId="20">'[1]1'!#REF!</definedName>
    <definedName name="Mervienibas" localSheetId="21">'[1]1'!#REF!</definedName>
    <definedName name="Mervienibas" localSheetId="22">'[1]1'!#REF!</definedName>
    <definedName name="Mervienibas" localSheetId="23">'[1]1'!#REF!</definedName>
    <definedName name="Mervienibas" localSheetId="2">'[1]1'!#REF!</definedName>
    <definedName name="Mervienibas" localSheetId="3">'[1]1'!#REF!</definedName>
    <definedName name="Mervienibas" localSheetId="4">'[1]1'!#REF!</definedName>
    <definedName name="Mervienibas" localSheetId="5">'[1]1'!#REF!</definedName>
    <definedName name="Mervienibas" localSheetId="6">'[1]1'!#REF!</definedName>
    <definedName name="Mervienibas" localSheetId="7">'[1]1'!#REF!</definedName>
    <definedName name="Mervienibas" localSheetId="8">'[1]1'!#REF!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 i="9" l="1"/>
  <c r="A110" i="24"/>
  <c r="A109" i="24"/>
  <c r="A108" i="24"/>
  <c r="A107" i="24"/>
  <c r="A106" i="24"/>
  <c r="A105" i="24"/>
  <c r="A104" i="24"/>
  <c r="A103" i="24"/>
  <c r="A102" i="24"/>
  <c r="A101" i="24"/>
  <c r="A100" i="24"/>
  <c r="A99" i="24"/>
  <c r="A98" i="24"/>
  <c r="A97" i="24"/>
  <c r="A96" i="24"/>
  <c r="A95" i="24"/>
  <c r="A94" i="24"/>
  <c r="A93" i="24"/>
  <c r="A92" i="24"/>
  <c r="A91" i="24"/>
  <c r="A90" i="24"/>
  <c r="A89" i="24"/>
  <c r="A88" i="24"/>
  <c r="D87" i="24"/>
  <c r="A87" i="24"/>
  <c r="A86" i="24"/>
  <c r="A85" i="24"/>
  <c r="A84" i="24"/>
  <c r="A83" i="24"/>
  <c r="A82" i="24"/>
  <c r="A81" i="24"/>
  <c r="A80" i="24"/>
  <c r="A79" i="24"/>
  <c r="A78" i="24"/>
  <c r="A77" i="24"/>
  <c r="A76" i="24"/>
  <c r="A75" i="24"/>
  <c r="A74" i="24"/>
  <c r="A73" i="24"/>
  <c r="A72" i="24"/>
  <c r="A71" i="24"/>
  <c r="A70" i="24"/>
  <c r="A69" i="24"/>
  <c r="A67" i="24"/>
  <c r="A65" i="24"/>
  <c r="A64" i="24"/>
  <c r="A62" i="24"/>
  <c r="A61" i="24"/>
  <c r="A59" i="24"/>
  <c r="A58" i="24"/>
  <c r="A57" i="24"/>
  <c r="A56" i="24"/>
  <c r="A55" i="24"/>
  <c r="A54" i="24"/>
  <c r="A53" i="24"/>
  <c r="A52" i="24"/>
  <c r="A51" i="24"/>
  <c r="A49" i="24"/>
  <c r="A48" i="24"/>
  <c r="A45" i="24"/>
  <c r="A43" i="24"/>
  <c r="A42" i="24"/>
  <c r="A40" i="24"/>
  <c r="A39" i="24"/>
  <c r="A38" i="24"/>
  <c r="A37" i="24"/>
  <c r="A36" i="24"/>
  <c r="A35" i="24"/>
  <c r="A34" i="24"/>
  <c r="A33" i="24"/>
  <c r="A32" i="24"/>
  <c r="A30" i="24"/>
  <c r="A29" i="24"/>
  <c r="A28" i="24"/>
  <c r="A27" i="24"/>
  <c r="A25" i="24"/>
  <c r="A24" i="24"/>
  <c r="A23" i="24"/>
  <c r="A22" i="24"/>
  <c r="A21" i="24"/>
  <c r="A20" i="24"/>
  <c r="A17" i="24"/>
  <c r="A16" i="24"/>
  <c r="A146" i="23"/>
  <c r="A145" i="23"/>
  <c r="A144" i="23"/>
  <c r="A143" i="23"/>
  <c r="A142" i="23"/>
  <c r="D141" i="23"/>
  <c r="A141" i="23"/>
  <c r="A140" i="23"/>
  <c r="A139" i="23"/>
  <c r="A138" i="23"/>
  <c r="A137" i="23"/>
  <c r="A136" i="23"/>
  <c r="A135" i="23"/>
  <c r="A134" i="23"/>
  <c r="D133" i="23"/>
  <c r="A133" i="23"/>
  <c r="A132" i="23"/>
  <c r="D131" i="23"/>
  <c r="A131" i="23"/>
  <c r="D130" i="23"/>
  <c r="A130" i="23"/>
  <c r="A129" i="23"/>
  <c r="A128" i="23"/>
  <c r="A127" i="23"/>
  <c r="A126" i="23"/>
  <c r="A125" i="23"/>
  <c r="A124" i="23"/>
  <c r="A123" i="23"/>
  <c r="A122" i="23"/>
  <c r="A121" i="23"/>
  <c r="A120" i="23"/>
  <c r="A119" i="23"/>
  <c r="A118" i="23"/>
  <c r="A117" i="23"/>
  <c r="D116" i="23"/>
  <c r="A116" i="23"/>
  <c r="A115" i="23"/>
  <c r="A114" i="23"/>
  <c r="A113" i="23"/>
  <c r="A112" i="23"/>
  <c r="A111" i="23"/>
  <c r="A110" i="23"/>
  <c r="D109" i="23"/>
  <c r="A109" i="23"/>
  <c r="A108" i="23"/>
  <c r="D107" i="23"/>
  <c r="A107" i="23"/>
  <c r="A106" i="23"/>
  <c r="D105" i="23"/>
  <c r="A105" i="23"/>
  <c r="A104" i="23"/>
  <c r="D103" i="23"/>
  <c r="A103" i="23"/>
  <c r="A102" i="23"/>
  <c r="A101" i="23"/>
  <c r="A100" i="23"/>
  <c r="A99" i="23"/>
  <c r="A98" i="23"/>
  <c r="A97" i="23"/>
  <c r="A96" i="23"/>
  <c r="A95" i="23"/>
  <c r="A94" i="23"/>
  <c r="A93" i="23"/>
  <c r="A92" i="23"/>
  <c r="A91" i="23"/>
  <c r="A90" i="23"/>
  <c r="A88" i="23"/>
  <c r="D87" i="23"/>
  <c r="A87" i="23"/>
  <c r="A86" i="23"/>
  <c r="A85" i="23"/>
  <c r="A84" i="23"/>
  <c r="D83" i="23"/>
  <c r="A83" i="23"/>
  <c r="A82" i="23"/>
  <c r="D81" i="23"/>
  <c r="A81" i="23"/>
  <c r="A80" i="23"/>
  <c r="A79" i="23"/>
  <c r="A78" i="23"/>
  <c r="A77" i="23"/>
  <c r="A76" i="23"/>
  <c r="A75" i="23"/>
  <c r="A74" i="23"/>
  <c r="A73" i="23"/>
  <c r="A72" i="23"/>
  <c r="A71" i="23"/>
  <c r="A70" i="23"/>
  <c r="A69" i="23"/>
  <c r="A67" i="23"/>
  <c r="A66" i="23"/>
  <c r="A64" i="23"/>
  <c r="A63" i="23"/>
  <c r="A62" i="23"/>
  <c r="A61" i="23"/>
  <c r="A59" i="23"/>
  <c r="A58" i="23"/>
  <c r="A57" i="23"/>
  <c r="A56" i="23"/>
  <c r="A55" i="23"/>
  <c r="A53" i="23"/>
  <c r="A52" i="23"/>
  <c r="A49" i="23"/>
  <c r="A47" i="23"/>
  <c r="A46" i="23"/>
  <c r="A44" i="23"/>
  <c r="A43" i="23"/>
  <c r="A42" i="23"/>
  <c r="A41" i="23"/>
  <c r="A39" i="23"/>
  <c r="A38" i="23"/>
  <c r="A37" i="23"/>
  <c r="A36" i="23"/>
  <c r="A34" i="23"/>
  <c r="A33" i="23"/>
  <c r="A32" i="23"/>
  <c r="A31" i="23"/>
  <c r="A29" i="23"/>
  <c r="A28" i="23"/>
  <c r="A27" i="23"/>
  <c r="A26" i="23"/>
  <c r="A25" i="23"/>
  <c r="A24" i="23"/>
  <c r="A22" i="23"/>
  <c r="A21" i="23"/>
  <c r="A20" i="23"/>
  <c r="A17" i="23"/>
  <c r="A16" i="23"/>
  <c r="A13" i="23"/>
  <c r="A12" i="23"/>
  <c r="A11" i="23"/>
  <c r="A10" i="23"/>
  <c r="A9" i="23"/>
  <c r="A75" i="22"/>
  <c r="A74" i="22"/>
  <c r="A73" i="22"/>
  <c r="A72" i="22"/>
  <c r="A71" i="22"/>
  <c r="A70" i="22"/>
  <c r="A69" i="22"/>
  <c r="A67" i="22"/>
  <c r="A65" i="22"/>
  <c r="A63" i="22"/>
  <c r="A62" i="22"/>
  <c r="A61" i="22"/>
  <c r="A60" i="22"/>
  <c r="A58" i="22"/>
  <c r="A57" i="22"/>
  <c r="A56" i="22"/>
  <c r="A55" i="22"/>
  <c r="A54" i="22"/>
  <c r="A52" i="22"/>
  <c r="A51" i="22"/>
  <c r="A48" i="22"/>
  <c r="A46" i="22"/>
  <c r="A45" i="22"/>
  <c r="A43" i="22"/>
  <c r="A42" i="22"/>
  <c r="A40" i="22"/>
  <c r="A39" i="22"/>
  <c r="A37" i="22"/>
  <c r="A36" i="22"/>
  <c r="A35" i="22"/>
  <c r="A34" i="22"/>
  <c r="A33" i="22"/>
  <c r="A32" i="22"/>
  <c r="A31" i="22"/>
  <c r="A30" i="22"/>
  <c r="A29" i="22"/>
  <c r="A27" i="22"/>
  <c r="A26" i="22"/>
  <c r="A25" i="22"/>
  <c r="A24" i="22"/>
  <c r="A22" i="22"/>
  <c r="A21" i="22"/>
  <c r="A20" i="22"/>
  <c r="A17" i="22"/>
  <c r="A16" i="22"/>
  <c r="A13" i="22"/>
  <c r="A12" i="22"/>
  <c r="A11" i="22"/>
  <c r="A10" i="22"/>
  <c r="A9" i="22"/>
  <c r="A75" i="21"/>
  <c r="A74" i="21"/>
  <c r="A73" i="21"/>
  <c r="A72" i="21"/>
  <c r="A71" i="21"/>
  <c r="A69" i="21"/>
  <c r="A67" i="21"/>
  <c r="A65" i="21"/>
  <c r="A64" i="21"/>
  <c r="A63" i="21"/>
  <c r="A62" i="21"/>
  <c r="A61" i="21"/>
  <c r="A60" i="21"/>
  <c r="A58" i="21"/>
  <c r="A57" i="21"/>
  <c r="A56" i="21"/>
  <c r="A55" i="21"/>
  <c r="A54" i="21"/>
  <c r="A52" i="21"/>
  <c r="A51" i="21"/>
  <c r="A48" i="21"/>
  <c r="A46" i="21"/>
  <c r="A45" i="21"/>
  <c r="A43" i="21"/>
  <c r="A42" i="21"/>
  <c r="A40" i="21"/>
  <c r="A39" i="21"/>
  <c r="A37" i="21"/>
  <c r="A36" i="21"/>
  <c r="A35" i="21"/>
  <c r="A34" i="21"/>
  <c r="A33" i="21"/>
  <c r="A32" i="21"/>
  <c r="A31" i="21"/>
  <c r="A30" i="21"/>
  <c r="A29" i="21"/>
  <c r="A27" i="21"/>
  <c r="A26" i="21"/>
  <c r="A25" i="21"/>
  <c r="A24" i="21"/>
  <c r="A22" i="21"/>
  <c r="A21" i="21"/>
  <c r="A20" i="21"/>
  <c r="A17" i="21"/>
  <c r="A16" i="21"/>
  <c r="A13" i="21"/>
  <c r="A12" i="21"/>
  <c r="A11" i="21"/>
  <c r="A10" i="21"/>
  <c r="A115" i="20"/>
  <c r="A114" i="20"/>
  <c r="A113" i="20"/>
  <c r="A112" i="20"/>
  <c r="A111" i="20"/>
  <c r="A110" i="20"/>
  <c r="A109" i="20"/>
  <c r="A107" i="20"/>
  <c r="A106" i="20"/>
  <c r="A105" i="20"/>
  <c r="A104" i="20"/>
  <c r="A103" i="20"/>
  <c r="A102" i="20"/>
  <c r="A101" i="20"/>
  <c r="A100" i="20"/>
  <c r="A99" i="20"/>
  <c r="A98" i="20"/>
  <c r="A97" i="20"/>
  <c r="A96" i="20"/>
  <c r="A95" i="20"/>
  <c r="A94" i="20"/>
  <c r="A93" i="20"/>
  <c r="A92" i="20"/>
  <c r="A91" i="20"/>
  <c r="A90" i="20"/>
  <c r="A89" i="20"/>
  <c r="A88" i="20"/>
  <c r="D87" i="20"/>
  <c r="A87" i="20"/>
  <c r="A86" i="20"/>
  <c r="A85" i="20"/>
  <c r="A84" i="20"/>
  <c r="D83" i="20"/>
  <c r="A83" i="20"/>
  <c r="A82" i="20"/>
  <c r="D81" i="20"/>
  <c r="A81" i="20"/>
  <c r="A80" i="20"/>
  <c r="A79" i="20"/>
  <c r="A78" i="20"/>
  <c r="A77" i="20"/>
  <c r="A76" i="20"/>
  <c r="A75" i="20"/>
  <c r="A74" i="20"/>
  <c r="A73" i="20"/>
  <c r="A72" i="20"/>
  <c r="A71" i="20"/>
  <c r="A70" i="20"/>
  <c r="A69" i="20"/>
  <c r="A68" i="20"/>
  <c r="A66" i="20"/>
  <c r="A64" i="20"/>
  <c r="A62" i="20"/>
  <c r="A61" i="20"/>
  <c r="A59" i="20"/>
  <c r="A58" i="20"/>
  <c r="A57" i="20"/>
  <c r="A56" i="20"/>
  <c r="A54" i="20"/>
  <c r="A53" i="20"/>
  <c r="A50" i="20"/>
  <c r="A48" i="20"/>
  <c r="A47" i="20"/>
  <c r="A45" i="20"/>
  <c r="A44" i="20"/>
  <c r="A43" i="20"/>
  <c r="A42" i="20"/>
  <c r="A41" i="20"/>
  <c r="A40" i="20"/>
  <c r="A39" i="20"/>
  <c r="A38" i="20"/>
  <c r="A37" i="20"/>
  <c r="A35" i="20"/>
  <c r="A34" i="20"/>
  <c r="A33" i="20"/>
  <c r="A32" i="20"/>
  <c r="A30" i="20"/>
  <c r="A29" i="20"/>
  <c r="A28" i="20"/>
  <c r="A27" i="20"/>
  <c r="A26" i="20"/>
  <c r="A25" i="20"/>
  <c r="A23" i="20"/>
  <c r="A22" i="20"/>
  <c r="A20" i="20"/>
  <c r="A19" i="20"/>
  <c r="A18" i="20"/>
  <c r="A15" i="20"/>
  <c r="A14" i="20"/>
  <c r="A11" i="20"/>
  <c r="A10" i="20"/>
  <c r="A9" i="20"/>
  <c r="A116" i="19"/>
  <c r="A115" i="19"/>
  <c r="A114" i="19"/>
  <c r="A113" i="19"/>
  <c r="A112" i="19"/>
  <c r="A111" i="19"/>
  <c r="A110" i="19"/>
  <c r="A109" i="19"/>
  <c r="A108" i="19"/>
  <c r="A106" i="19"/>
  <c r="A105" i="19"/>
  <c r="A104" i="19"/>
  <c r="A103" i="19"/>
  <c r="A102" i="19"/>
  <c r="A101" i="19"/>
  <c r="A100" i="19"/>
  <c r="A99" i="19"/>
  <c r="A98" i="19"/>
  <c r="A97" i="19"/>
  <c r="A96" i="19"/>
  <c r="A95" i="19"/>
  <c r="A94" i="19"/>
  <c r="A93" i="19"/>
  <c r="A92" i="19"/>
  <c r="A91" i="19"/>
  <c r="A90" i="19"/>
  <c r="A89" i="19"/>
  <c r="A88" i="19"/>
  <c r="A87" i="19"/>
  <c r="A86" i="19"/>
  <c r="A85" i="19"/>
  <c r="A84" i="19"/>
  <c r="A83" i="19"/>
  <c r="A82" i="19"/>
  <c r="A81" i="19"/>
  <c r="A80" i="19"/>
  <c r="A79" i="19"/>
  <c r="A78" i="19"/>
  <c r="A77" i="19"/>
  <c r="A75" i="19"/>
  <c r="A74" i="19"/>
  <c r="A73" i="19"/>
  <c r="A72" i="19"/>
  <c r="A71" i="19"/>
  <c r="A70" i="19"/>
  <c r="A69" i="19"/>
  <c r="A68" i="19"/>
  <c r="D67" i="19"/>
  <c r="A67" i="19"/>
  <c r="D66" i="19"/>
  <c r="A66" i="19"/>
  <c r="A65" i="19"/>
  <c r="A64" i="19"/>
  <c r="D63" i="19"/>
  <c r="A63" i="19"/>
  <c r="A62" i="19"/>
  <c r="A61" i="19"/>
  <c r="A60" i="19"/>
  <c r="D59" i="19"/>
  <c r="A59" i="19"/>
  <c r="A58" i="19"/>
  <c r="A57" i="19"/>
  <c r="A56" i="19"/>
  <c r="A54" i="19"/>
  <c r="A52" i="19"/>
  <c r="A50" i="19"/>
  <c r="A49" i="19"/>
  <c r="A47" i="19"/>
  <c r="A46" i="19"/>
  <c r="A45" i="19"/>
  <c r="A44" i="19"/>
  <c r="A42" i="19"/>
  <c r="A41" i="19"/>
  <c r="A38" i="19"/>
  <c r="A36" i="19"/>
  <c r="A35" i="19"/>
  <c r="A33" i="19"/>
  <c r="A32" i="19"/>
  <c r="A31" i="19"/>
  <c r="A29" i="19"/>
  <c r="A28" i="19"/>
  <c r="A27" i="19"/>
  <c r="A26" i="19"/>
  <c r="A25" i="19"/>
  <c r="A24" i="19"/>
  <c r="A23" i="19"/>
  <c r="A22" i="19"/>
  <c r="A21" i="19"/>
  <c r="A19" i="19"/>
  <c r="A18" i="19"/>
  <c r="A17" i="19"/>
  <c r="A16" i="19"/>
  <c r="A13" i="19"/>
  <c r="A12" i="19"/>
  <c r="A9" i="19"/>
  <c r="A85" i="18"/>
  <c r="A84" i="18"/>
  <c r="A83" i="18"/>
  <c r="A82" i="18"/>
  <c r="A81" i="18"/>
  <c r="A80" i="18"/>
  <c r="A79" i="18"/>
  <c r="A78" i="18"/>
  <c r="A77" i="18"/>
  <c r="A76" i="18"/>
  <c r="A75" i="18"/>
  <c r="A74" i="18"/>
  <c r="A73" i="18"/>
  <c r="A72" i="18"/>
  <c r="A71" i="18"/>
  <c r="A69" i="18"/>
  <c r="D68" i="18"/>
  <c r="A68" i="18"/>
  <c r="A67" i="18"/>
  <c r="A66" i="18"/>
  <c r="A65" i="18"/>
  <c r="A64" i="18"/>
  <c r="A63" i="18"/>
  <c r="A62" i="18"/>
  <c r="A61" i="18"/>
  <c r="A60" i="18"/>
  <c r="A58" i="18"/>
  <c r="A56" i="18"/>
  <c r="A54" i="18"/>
  <c r="A53" i="18"/>
  <c r="A52" i="18"/>
  <c r="A51" i="18"/>
  <c r="A49" i="18"/>
  <c r="A48" i="18"/>
  <c r="A47" i="18"/>
  <c r="A46" i="18"/>
  <c r="A44" i="18"/>
  <c r="A43" i="18"/>
  <c r="A40" i="18"/>
  <c r="A38" i="18"/>
  <c r="A37" i="18"/>
  <c r="A35" i="18"/>
  <c r="A34" i="18"/>
  <c r="A33" i="18"/>
  <c r="A31" i="18"/>
  <c r="A30" i="18"/>
  <c r="A29" i="18"/>
  <c r="A28" i="18"/>
  <c r="A27" i="18"/>
  <c r="A26" i="18"/>
  <c r="A25" i="18"/>
  <c r="A24" i="18"/>
  <c r="A23" i="18"/>
  <c r="A21" i="18"/>
  <c r="A20" i="18"/>
  <c r="A19" i="18"/>
  <c r="A18" i="18"/>
  <c r="A15" i="18"/>
  <c r="A14" i="18"/>
  <c r="A11" i="18"/>
  <c r="A10" i="18"/>
  <c r="A9" i="18"/>
  <c r="A60" i="17"/>
  <c r="A59" i="17"/>
  <c r="A58" i="17"/>
  <c r="A56" i="17"/>
  <c r="A54" i="17"/>
  <c r="A53" i="17"/>
  <c r="A51" i="17"/>
  <c r="A50" i="17"/>
  <c r="A49" i="17"/>
  <c r="A47" i="17"/>
  <c r="A46" i="17"/>
  <c r="A43" i="17"/>
  <c r="A41" i="17"/>
  <c r="A40" i="17"/>
  <c r="A38" i="17"/>
  <c r="A37" i="17"/>
  <c r="A36" i="17"/>
  <c r="A35" i="17"/>
  <c r="A34" i="17"/>
  <c r="A33" i="17"/>
  <c r="A32" i="17"/>
  <c r="A31" i="17"/>
  <c r="A30" i="17"/>
  <c r="A28" i="17"/>
  <c r="A27" i="17"/>
  <c r="A26" i="17"/>
  <c r="A25" i="17"/>
  <c r="A23" i="17"/>
  <c r="A22" i="17"/>
  <c r="A20" i="17"/>
  <c r="A19" i="17"/>
  <c r="A18" i="17"/>
  <c r="A15" i="17"/>
  <c r="A12" i="17"/>
  <c r="A11" i="17"/>
  <c r="A10" i="17"/>
  <c r="A9" i="17"/>
  <c r="A58" i="16"/>
  <c r="A57" i="16"/>
  <c r="A55" i="16"/>
  <c r="A53" i="16"/>
  <c r="A52" i="16"/>
  <c r="A50" i="16"/>
  <c r="A49" i="16"/>
  <c r="A48" i="16"/>
  <c r="A47" i="16"/>
  <c r="A45" i="16"/>
  <c r="A44" i="16"/>
  <c r="A41" i="16"/>
  <c r="A39" i="16"/>
  <c r="A38" i="16"/>
  <c r="A37" i="16"/>
  <c r="A36" i="16"/>
  <c r="A35" i="16"/>
  <c r="A34" i="16"/>
  <c r="A33" i="16"/>
  <c r="A32" i="16"/>
  <c r="A31" i="16"/>
  <c r="A29" i="16"/>
  <c r="A28" i="16"/>
  <c r="A27" i="16"/>
  <c r="A26" i="16"/>
  <c r="A24" i="16"/>
  <c r="A23" i="16"/>
  <c r="A21" i="16"/>
  <c r="A20" i="16"/>
  <c r="A19" i="16"/>
  <c r="A16" i="16"/>
  <c r="A15" i="16"/>
  <c r="A12" i="16"/>
  <c r="A11" i="16"/>
  <c r="A10" i="16"/>
  <c r="A9" i="16"/>
  <c r="A67" i="15"/>
  <c r="A66" i="15"/>
  <c r="A65" i="15"/>
  <c r="A63" i="15"/>
  <c r="A61" i="15"/>
  <c r="A60" i="15"/>
  <c r="A58" i="15"/>
  <c r="A57" i="15"/>
  <c r="A56" i="15"/>
  <c r="A54" i="15"/>
  <c r="A53" i="15"/>
  <c r="A50" i="15"/>
  <c r="A48" i="15"/>
  <c r="A47" i="15"/>
  <c r="A46" i="15"/>
  <c r="A44" i="15"/>
  <c r="A43" i="15"/>
  <c r="A41" i="15"/>
  <c r="A40" i="15"/>
  <c r="A39" i="15"/>
  <c r="A38" i="15"/>
  <c r="A37" i="15"/>
  <c r="A36" i="15"/>
  <c r="A35" i="15"/>
  <c r="A34" i="15"/>
  <c r="A33" i="15"/>
  <c r="A31" i="15"/>
  <c r="A30" i="15"/>
  <c r="A29" i="15"/>
  <c r="A28" i="15"/>
  <c r="A26" i="15"/>
  <c r="A25" i="15"/>
  <c r="A23" i="15"/>
  <c r="A22" i="15"/>
  <c r="A21" i="15"/>
  <c r="A18" i="15"/>
  <c r="A17" i="15"/>
  <c r="A14" i="15"/>
  <c r="A13" i="15"/>
  <c r="A12" i="15"/>
  <c r="A11" i="15"/>
  <c r="A10" i="15"/>
  <c r="A63" i="14"/>
  <c r="A62" i="14"/>
  <c r="A61" i="14"/>
  <c r="A59" i="14"/>
  <c r="A57" i="14"/>
  <c r="A56" i="14"/>
  <c r="A54" i="14"/>
  <c r="A53" i="14"/>
  <c r="A52" i="14"/>
  <c r="A51" i="14"/>
  <c r="A49" i="14"/>
  <c r="A48" i="14"/>
  <c r="A45" i="14"/>
  <c r="A43" i="14"/>
  <c r="A42" i="14"/>
  <c r="A40" i="14"/>
  <c r="A39" i="14"/>
  <c r="A38" i="14"/>
  <c r="A37" i="14"/>
  <c r="A36" i="14"/>
  <c r="A35" i="14"/>
  <c r="A34" i="14"/>
  <c r="A33" i="14"/>
  <c r="A32" i="14"/>
  <c r="A30" i="14"/>
  <c r="A29" i="14"/>
  <c r="A28" i="14"/>
  <c r="A27" i="14"/>
  <c r="A25" i="14"/>
  <c r="A24" i="14"/>
  <c r="A22" i="14"/>
  <c r="A21" i="14"/>
  <c r="A20" i="14"/>
  <c r="A17" i="14"/>
  <c r="A16" i="14"/>
  <c r="A13" i="14"/>
  <c r="A12" i="14"/>
  <c r="A11" i="14"/>
  <c r="A10" i="14"/>
  <c r="A109" i="13"/>
  <c r="A108" i="13"/>
  <c r="A107" i="13"/>
  <c r="A106" i="13"/>
  <c r="A105" i="13"/>
  <c r="A104" i="13"/>
  <c r="A103" i="13"/>
  <c r="A102" i="13"/>
  <c r="A101" i="13"/>
  <c r="A100" i="13"/>
  <c r="A99" i="13"/>
  <c r="A98" i="13"/>
  <c r="A97" i="13"/>
  <c r="A96" i="13"/>
  <c r="A95" i="13"/>
  <c r="A94" i="13"/>
  <c r="A93" i="13"/>
  <c r="A92" i="13"/>
  <c r="A91" i="13"/>
  <c r="A89" i="13"/>
  <c r="D88" i="13"/>
  <c r="A88" i="13"/>
  <c r="A87" i="13"/>
  <c r="D86" i="13"/>
  <c r="A86" i="13"/>
  <c r="A85" i="13"/>
  <c r="D84" i="13"/>
  <c r="A84" i="13"/>
  <c r="A83" i="13"/>
  <c r="A82" i="13"/>
  <c r="A81" i="13"/>
  <c r="A80" i="13"/>
  <c r="A79" i="13"/>
  <c r="A78" i="13"/>
  <c r="A77" i="13"/>
  <c r="A76" i="13"/>
  <c r="A75" i="13"/>
  <c r="A74" i="13"/>
  <c r="A73" i="13"/>
  <c r="A72" i="13"/>
  <c r="A71" i="13"/>
  <c r="A70" i="13"/>
  <c r="A69" i="13"/>
  <c r="A67" i="13"/>
  <c r="A66" i="13"/>
  <c r="A65" i="13"/>
  <c r="A63" i="13"/>
  <c r="A61" i="13"/>
  <c r="A60" i="13"/>
  <c r="A58" i="13"/>
  <c r="A57" i="13"/>
  <c r="A56" i="13"/>
  <c r="A55" i="13"/>
  <c r="A54" i="13"/>
  <c r="A53" i="13"/>
  <c r="A52" i="13"/>
  <c r="A50" i="13"/>
  <c r="A49" i="13"/>
  <c r="A48" i="13"/>
  <c r="A45" i="13"/>
  <c r="A43" i="13"/>
  <c r="A42" i="13"/>
  <c r="A40" i="13"/>
  <c r="A39" i="13"/>
  <c r="A38" i="13"/>
  <c r="A36" i="13"/>
  <c r="A35" i="13"/>
  <c r="A34" i="13"/>
  <c r="A33" i="13"/>
  <c r="A32" i="13"/>
  <c r="A31" i="13"/>
  <c r="A30" i="13"/>
  <c r="A29" i="13"/>
  <c r="A28" i="13"/>
  <c r="A26" i="13"/>
  <c r="A25" i="13"/>
  <c r="A24" i="13"/>
  <c r="A23" i="13"/>
  <c r="A21" i="13"/>
  <c r="A20" i="13"/>
  <c r="A19" i="13"/>
  <c r="A16" i="13"/>
  <c r="A15" i="13"/>
  <c r="A12" i="13"/>
  <c r="A11" i="13"/>
  <c r="A10" i="13"/>
  <c r="A74" i="12"/>
  <c r="A73" i="12"/>
  <c r="A72" i="12"/>
  <c r="A71" i="12"/>
  <c r="A70" i="12"/>
  <c r="A69" i="12"/>
  <c r="A68" i="12"/>
  <c r="A67" i="12"/>
  <c r="A66" i="12"/>
  <c r="A65" i="12"/>
  <c r="A63" i="12"/>
  <c r="D62" i="12"/>
  <c r="A62" i="12"/>
  <c r="D61" i="12"/>
  <c r="A61" i="12"/>
  <c r="A60" i="12"/>
  <c r="A59" i="12"/>
  <c r="A58" i="12"/>
  <c r="A57" i="12"/>
  <c r="A56" i="12"/>
  <c r="A54" i="12"/>
  <c r="A52" i="12"/>
  <c r="A50" i="12"/>
  <c r="A49" i="12"/>
  <c r="A47" i="12"/>
  <c r="A46" i="12"/>
  <c r="A45" i="12"/>
  <c r="A44" i="12"/>
  <c r="A42" i="12"/>
  <c r="A41" i="12"/>
  <c r="A38" i="12"/>
  <c r="A36" i="12"/>
  <c r="A35" i="12"/>
  <c r="A34" i="12"/>
  <c r="A33" i="12"/>
  <c r="A31" i="12"/>
  <c r="A30" i="12"/>
  <c r="A29" i="12"/>
  <c r="A28" i="12"/>
  <c r="A26" i="12"/>
  <c r="A25" i="12"/>
  <c r="A23" i="12"/>
  <c r="A22" i="12"/>
  <c r="A21" i="12"/>
  <c r="A18" i="12"/>
  <c r="A17" i="12"/>
  <c r="A14" i="12"/>
  <c r="A13" i="12"/>
  <c r="A12" i="12"/>
  <c r="A11" i="12"/>
  <c r="A10" i="12"/>
  <c r="A67" i="11"/>
  <c r="A66" i="11"/>
  <c r="A64" i="11"/>
  <c r="A63" i="11"/>
  <c r="A61" i="11"/>
  <c r="A60" i="11"/>
  <c r="A58" i="11"/>
  <c r="A57" i="11"/>
  <c r="A56" i="11"/>
  <c r="A55" i="11"/>
  <c r="A54" i="11"/>
  <c r="A53" i="11"/>
  <c r="A52" i="11"/>
  <c r="A51" i="11"/>
  <c r="A49" i="11"/>
  <c r="A48" i="11"/>
  <c r="A45" i="11"/>
  <c r="A43" i="11"/>
  <c r="A42" i="11"/>
  <c r="A40" i="11"/>
  <c r="A39" i="11"/>
  <c r="A38" i="11"/>
  <c r="A37" i="11"/>
  <c r="A36" i="11"/>
  <c r="A35" i="11"/>
  <c r="A34" i="11"/>
  <c r="A33" i="11"/>
  <c r="A32" i="11"/>
  <c r="A30" i="11"/>
  <c r="A29" i="11"/>
  <c r="A28" i="11"/>
  <c r="A27" i="11"/>
  <c r="A25" i="11"/>
  <c r="A24" i="11"/>
  <c r="A23" i="11"/>
  <c r="A22" i="11"/>
  <c r="A21" i="11"/>
  <c r="A20" i="11"/>
  <c r="A17" i="11"/>
  <c r="A16" i="11"/>
  <c r="A13" i="11"/>
  <c r="A12" i="11"/>
  <c r="A11" i="11"/>
  <c r="A10" i="11"/>
  <c r="A57" i="10"/>
  <c r="A55" i="10"/>
  <c r="A53" i="10"/>
  <c r="A52" i="10"/>
  <c r="A50" i="10"/>
  <c r="A49" i="10"/>
  <c r="A48" i="10"/>
  <c r="A47" i="10"/>
  <c r="A45" i="10"/>
  <c r="A44" i="10"/>
  <c r="A41" i="10"/>
  <c r="A39" i="10"/>
  <c r="A38" i="10"/>
  <c r="A36" i="10"/>
  <c r="A35" i="10"/>
  <c r="A34" i="10"/>
  <c r="A32" i="10"/>
  <c r="A31" i="10"/>
  <c r="A30" i="10"/>
  <c r="A29" i="10"/>
  <c r="A28" i="10"/>
  <c r="A27" i="10"/>
  <c r="A26" i="10"/>
  <c r="A25" i="10"/>
  <c r="A24" i="10"/>
  <c r="A22" i="10"/>
  <c r="A21" i="10"/>
  <c r="A20" i="10"/>
  <c r="A19" i="10"/>
  <c r="A16" i="10"/>
  <c r="A15" i="10"/>
  <c r="A12" i="10"/>
  <c r="A11" i="10"/>
  <c r="A10" i="10"/>
  <c r="A9" i="10"/>
  <c r="A28" i="9"/>
  <c r="A26" i="9"/>
  <c r="A24" i="9"/>
  <c r="A23" i="9"/>
  <c r="A20" i="9"/>
  <c r="A19" i="9"/>
  <c r="A18" i="9"/>
  <c r="A17" i="9"/>
  <c r="A16" i="9"/>
  <c r="A15" i="9"/>
  <c r="A14" i="9"/>
  <c r="A13" i="9"/>
  <c r="A12" i="9"/>
  <c r="A78" i="8"/>
  <c r="A77" i="8"/>
  <c r="A76" i="8"/>
  <c r="A75" i="8"/>
  <c r="A74" i="8"/>
  <c r="A73" i="8"/>
  <c r="A72" i="8"/>
  <c r="A71" i="8"/>
  <c r="A70" i="8"/>
  <c r="A69" i="8"/>
  <c r="A67" i="8"/>
  <c r="D66" i="8"/>
  <c r="A66" i="8"/>
  <c r="A65" i="8"/>
  <c r="A64" i="8"/>
  <c r="A63" i="8"/>
  <c r="A62" i="8"/>
  <c r="A61" i="8"/>
  <c r="A59" i="8"/>
  <c r="A57" i="8"/>
  <c r="A55" i="8"/>
  <c r="A54" i="8"/>
  <c r="A52" i="8"/>
  <c r="A51" i="8"/>
  <c r="A49" i="8"/>
  <c r="A48" i="8"/>
  <c r="A45" i="8"/>
  <c r="A43" i="8"/>
  <c r="A42" i="8"/>
  <c r="A40" i="8"/>
  <c r="A39" i="8"/>
  <c r="A38" i="8"/>
  <c r="A37" i="8"/>
  <c r="A36" i="8"/>
  <c r="A35" i="8"/>
  <c r="A34" i="8"/>
  <c r="A33" i="8"/>
  <c r="A32" i="8"/>
  <c r="A30" i="8"/>
  <c r="A29" i="8"/>
  <c r="A28" i="8"/>
  <c r="A27" i="8"/>
  <c r="A25" i="8"/>
  <c r="A24" i="8"/>
  <c r="A22" i="8"/>
  <c r="A21" i="8"/>
  <c r="A20" i="8"/>
  <c r="A17" i="8"/>
  <c r="A16" i="8"/>
  <c r="A13" i="8"/>
  <c r="A12" i="8"/>
  <c r="A11" i="8"/>
  <c r="A10" i="8"/>
  <c r="A108" i="7"/>
  <c r="A107" i="7"/>
  <c r="A106" i="7"/>
  <c r="A105" i="7"/>
  <c r="A104" i="7"/>
  <c r="A103" i="7"/>
  <c r="A102" i="7"/>
  <c r="A101" i="7"/>
  <c r="A100" i="7"/>
  <c r="A99" i="7"/>
  <c r="A98" i="7"/>
  <c r="A97" i="7"/>
  <c r="A96" i="7"/>
  <c r="A95" i="7"/>
  <c r="A94" i="7"/>
  <c r="A93" i="7"/>
  <c r="A92" i="7"/>
  <c r="A91" i="7"/>
  <c r="A90" i="7"/>
  <c r="A89" i="7"/>
  <c r="A88" i="7"/>
  <c r="A87" i="7"/>
  <c r="A86" i="7"/>
  <c r="A85" i="7"/>
  <c r="A84" i="7"/>
  <c r="A83" i="7"/>
  <c r="A82" i="7"/>
  <c r="A81" i="7"/>
  <c r="A80" i="7"/>
  <c r="D79" i="7"/>
  <c r="A79" i="7"/>
  <c r="A78" i="7"/>
  <c r="A77" i="7"/>
  <c r="A76" i="7"/>
  <c r="A75" i="7"/>
  <c r="A74" i="7"/>
  <c r="A73" i="7"/>
  <c r="A72" i="7"/>
  <c r="A71" i="7"/>
  <c r="A70" i="7"/>
  <c r="A69" i="7"/>
  <c r="A68" i="7"/>
  <c r="A67" i="7"/>
  <c r="A66" i="7"/>
  <c r="D65" i="7"/>
  <c r="A65" i="7"/>
  <c r="D64" i="7"/>
  <c r="A64" i="7"/>
  <c r="A63" i="7"/>
  <c r="A62" i="7"/>
  <c r="A61" i="7"/>
  <c r="A60" i="7"/>
  <c r="A59" i="7"/>
  <c r="A58" i="7"/>
  <c r="A57" i="7"/>
  <c r="A56" i="7"/>
  <c r="A55" i="7"/>
  <c r="A54" i="7"/>
  <c r="A52" i="7"/>
  <c r="A50" i="7"/>
  <c r="A48" i="7"/>
  <c r="A47" i="7"/>
  <c r="A45" i="7"/>
  <c r="A44" i="7"/>
  <c r="A43" i="7"/>
  <c r="A42" i="7"/>
  <c r="A40" i="7"/>
  <c r="A39" i="7"/>
  <c r="A36" i="7"/>
  <c r="A34" i="7"/>
  <c r="A33" i="7"/>
  <c r="A32" i="7"/>
  <c r="A30" i="7"/>
  <c r="A29" i="7"/>
  <c r="A28" i="7"/>
  <c r="A27" i="7"/>
  <c r="A25" i="7"/>
  <c r="A24" i="7"/>
  <c r="A22" i="7"/>
  <c r="A21" i="7"/>
  <c r="A20" i="7"/>
  <c r="A17" i="7"/>
  <c r="A16" i="7"/>
  <c r="A13" i="7"/>
  <c r="A12" i="7"/>
  <c r="A11" i="7"/>
  <c r="A10" i="7"/>
  <c r="A34" i="6"/>
  <c r="A32" i="6"/>
  <c r="A30" i="6"/>
  <c r="A29" i="6"/>
  <c r="A27" i="6"/>
  <c r="A26" i="6"/>
  <c r="A24" i="6"/>
  <c r="A21" i="6"/>
  <c r="A20" i="6"/>
  <c r="A19" i="6"/>
  <c r="A18" i="6"/>
  <c r="A16" i="6"/>
  <c r="A15" i="6"/>
  <c r="A12" i="6"/>
  <c r="A11" i="6"/>
  <c r="A10" i="6"/>
  <c r="A9" i="6"/>
  <c r="A106" i="5"/>
  <c r="A105" i="5"/>
  <c r="A104" i="5"/>
  <c r="A103" i="5"/>
  <c r="A102" i="5"/>
  <c r="A101" i="5"/>
  <c r="A100" i="5"/>
  <c r="A99" i="5"/>
  <c r="A98" i="5"/>
  <c r="A97" i="5"/>
  <c r="A96" i="5"/>
  <c r="A95" i="5"/>
  <c r="A94" i="5"/>
  <c r="A93" i="5"/>
  <c r="A92" i="5"/>
  <c r="A91" i="5"/>
  <c r="D90" i="5"/>
  <c r="A90" i="5"/>
  <c r="A89" i="5"/>
  <c r="A88" i="5"/>
  <c r="A87" i="5"/>
  <c r="A86" i="5"/>
  <c r="A85" i="5"/>
  <c r="A84" i="5"/>
  <c r="A83" i="5"/>
  <c r="A82" i="5"/>
  <c r="A81" i="5"/>
  <c r="A80" i="5"/>
  <c r="A79" i="5"/>
  <c r="A78" i="5"/>
  <c r="A77" i="5"/>
  <c r="A76" i="5"/>
  <c r="A75" i="5"/>
  <c r="A74" i="5"/>
  <c r="A72" i="5"/>
  <c r="A71" i="5"/>
  <c r="A70" i="5"/>
  <c r="A68" i="5"/>
  <c r="A67" i="5"/>
  <c r="A65" i="5"/>
  <c r="A64" i="5"/>
  <c r="A62" i="5"/>
  <c r="A61" i="5"/>
  <c r="A60" i="5"/>
  <c r="A59" i="5"/>
  <c r="A57" i="5"/>
  <c r="A56" i="5"/>
  <c r="A53" i="5"/>
  <c r="A51" i="5"/>
  <c r="A50" i="5"/>
  <c r="A48" i="5"/>
  <c r="A47" i="5"/>
  <c r="A46" i="5"/>
  <c r="A45" i="5"/>
  <c r="A44" i="5"/>
  <c r="A43" i="5"/>
  <c r="A42" i="5"/>
  <c r="A41" i="5"/>
  <c r="A40" i="5"/>
  <c r="A38" i="5"/>
  <c r="A37" i="5"/>
  <c r="A36" i="5"/>
  <c r="A35" i="5"/>
  <c r="A33" i="5"/>
  <c r="A32" i="5"/>
  <c r="A31" i="5"/>
  <c r="A30" i="5"/>
  <c r="A29" i="5"/>
  <c r="A28" i="5"/>
  <c r="A26" i="5"/>
  <c r="A25" i="5"/>
  <c r="A23" i="5"/>
  <c r="A22" i="5"/>
  <c r="A21" i="5"/>
  <c r="A18" i="5"/>
  <c r="A17" i="5"/>
  <c r="A14" i="5"/>
  <c r="A13" i="5"/>
  <c r="A12" i="5"/>
  <c r="A11" i="5"/>
  <c r="A10" i="5"/>
  <c r="A137" i="4"/>
  <c r="A136" i="4"/>
  <c r="A135" i="4"/>
  <c r="A134" i="4"/>
  <c r="A132" i="4"/>
  <c r="A131" i="4"/>
  <c r="A130" i="4"/>
  <c r="A129" i="4"/>
  <c r="A128" i="4"/>
  <c r="A127" i="4"/>
  <c r="A126" i="4"/>
  <c r="A125" i="4"/>
  <c r="A124" i="4"/>
  <c r="A123" i="4"/>
  <c r="A122" i="4"/>
  <c r="A121" i="4"/>
  <c r="A120" i="4"/>
  <c r="A119" i="4"/>
  <c r="A118" i="4"/>
  <c r="A117" i="4"/>
  <c r="A116" i="4"/>
  <c r="A115" i="4"/>
  <c r="A114" i="4"/>
  <c r="A113" i="4"/>
  <c r="A112" i="4"/>
  <c r="A111" i="4"/>
  <c r="A110" i="4"/>
  <c r="A109" i="4"/>
  <c r="A108" i="4"/>
  <c r="A107" i="4"/>
  <c r="A106" i="4"/>
  <c r="A105" i="4"/>
  <c r="A104" i="4"/>
  <c r="A103" i="4"/>
  <c r="A102" i="4"/>
  <c r="A101" i="4"/>
  <c r="A100" i="4"/>
  <c r="A99" i="4"/>
  <c r="A97" i="4"/>
  <c r="A96" i="4"/>
  <c r="A95" i="4"/>
  <c r="A94" i="4"/>
  <c r="A93" i="4"/>
  <c r="A92" i="4"/>
  <c r="A91" i="4"/>
  <c r="A90" i="4"/>
  <c r="A89" i="4"/>
  <c r="A88" i="4"/>
  <c r="A87" i="4"/>
  <c r="D86" i="4"/>
  <c r="A86" i="4"/>
  <c r="A85" i="4"/>
  <c r="A84" i="4"/>
  <c r="A83" i="4"/>
  <c r="A82" i="4"/>
  <c r="A81" i="4"/>
  <c r="A80" i="4"/>
  <c r="A78" i="4"/>
  <c r="A77" i="4"/>
  <c r="A75" i="4"/>
  <c r="A74" i="4"/>
  <c r="A72" i="4"/>
  <c r="A71" i="4"/>
  <c r="A70" i="4"/>
  <c r="A69" i="4"/>
  <c r="A68" i="4"/>
  <c r="A67" i="4"/>
  <c r="A66" i="4"/>
  <c r="A64" i="4"/>
  <c r="A61" i="4"/>
  <c r="A59" i="4"/>
  <c r="A58" i="4"/>
  <c r="A57" i="4"/>
  <c r="A55" i="4"/>
  <c r="A54" i="4"/>
  <c r="A53" i="4"/>
  <c r="A51" i="4"/>
  <c r="A50" i="4"/>
  <c r="A49" i="4"/>
  <c r="A48" i="4"/>
  <c r="A46" i="4"/>
  <c r="A45" i="4"/>
  <c r="A44" i="4"/>
  <c r="A43" i="4"/>
  <c r="A42" i="4"/>
  <c r="A41" i="4"/>
  <c r="A40" i="4"/>
  <c r="A39" i="4"/>
  <c r="A38" i="4"/>
  <c r="A36" i="4"/>
  <c r="A35" i="4"/>
  <c r="A34" i="4"/>
  <c r="A33" i="4"/>
  <c r="A31" i="4"/>
  <c r="A30" i="4"/>
  <c r="A29" i="4"/>
  <c r="A28" i="4"/>
  <c r="A27" i="4"/>
  <c r="A26" i="4"/>
  <c r="A24" i="4"/>
  <c r="A23" i="4"/>
  <c r="A21" i="4"/>
  <c r="A20" i="4"/>
  <c r="A19" i="4"/>
  <c r="A16" i="4"/>
  <c r="A15" i="4"/>
  <c r="A12" i="4"/>
  <c r="A11" i="4"/>
  <c r="A10" i="4"/>
  <c r="A9" i="4"/>
  <c r="A68" i="3"/>
  <c r="A66" i="3"/>
  <c r="A64" i="3"/>
  <c r="A63" i="3"/>
  <c r="A61" i="3"/>
  <c r="A60" i="3"/>
  <c r="A59" i="3"/>
  <c r="A58" i="3"/>
  <c r="A57" i="3"/>
  <c r="A56" i="3"/>
  <c r="A55" i="3"/>
  <c r="A53" i="3"/>
  <c r="A52" i="3"/>
  <c r="A49" i="3"/>
  <c r="A47" i="3"/>
  <c r="A46" i="3"/>
  <c r="A44" i="3"/>
  <c r="A43" i="3"/>
  <c r="A42" i="3"/>
  <c r="A40" i="3"/>
  <c r="A39" i="3"/>
  <c r="A38" i="3"/>
  <c r="A37" i="3"/>
  <c r="A36" i="3"/>
  <c r="A35" i="3"/>
  <c r="A34" i="3"/>
  <c r="A33" i="3"/>
  <c r="A32" i="3"/>
  <c r="A30" i="3"/>
  <c r="A29" i="3"/>
  <c r="A28" i="3"/>
  <c r="A27" i="3"/>
  <c r="A25" i="3"/>
  <c r="A24" i="3"/>
  <c r="A23" i="3"/>
  <c r="A22" i="3"/>
  <c r="A21" i="3"/>
  <c r="A20" i="3"/>
  <c r="A17" i="3"/>
  <c r="A16" i="3"/>
  <c r="A13" i="3"/>
  <c r="A12" i="3"/>
  <c r="A11" i="3"/>
  <c r="A10" i="3"/>
  <c r="D66" i="2"/>
  <c r="A59" i="2"/>
  <c r="A58" i="2"/>
  <c r="A56" i="2"/>
  <c r="A54" i="2"/>
  <c r="A53" i="2"/>
  <c r="A52" i="2"/>
  <c r="A50" i="2"/>
  <c r="A49" i="2"/>
  <c r="A48" i="2"/>
  <c r="A47" i="2"/>
  <c r="A46" i="2"/>
  <c r="A44" i="2"/>
  <c r="A43" i="2"/>
  <c r="A40" i="2"/>
  <c r="A38" i="2"/>
  <c r="A37" i="2"/>
  <c r="A36" i="2"/>
  <c r="A35" i="2"/>
  <c r="A34" i="2"/>
  <c r="A33" i="2"/>
  <c r="A32" i="2"/>
  <c r="A31" i="2"/>
  <c r="A30" i="2"/>
  <c r="A28" i="2"/>
  <c r="A27" i="2"/>
  <c r="A26" i="2"/>
  <c r="A25" i="2"/>
  <c r="A23" i="2"/>
  <c r="A22" i="2"/>
  <c r="A20" i="2"/>
  <c r="A19" i="2"/>
  <c r="A18" i="2"/>
  <c r="A15" i="2"/>
  <c r="A14" i="2"/>
  <c r="A11" i="2"/>
  <c r="A10" i="2"/>
  <c r="A9" i="2"/>
  <c r="D78" i="1"/>
  <c r="D76" i="1"/>
  <c r="D74" i="1"/>
  <c r="D73" i="1"/>
  <c r="D72" i="1"/>
  <c r="D68" i="1"/>
  <c r="D63" i="1"/>
  <c r="A61" i="1"/>
  <c r="A59" i="1"/>
  <c r="A58" i="1"/>
  <c r="A56" i="1"/>
  <c r="A54" i="1"/>
  <c r="A53" i="1"/>
  <c r="A52" i="1"/>
  <c r="A50" i="1"/>
  <c r="A49" i="1"/>
  <c r="A48" i="1"/>
  <c r="A47" i="1"/>
  <c r="A46" i="1"/>
  <c r="A44" i="1"/>
  <c r="A43" i="1"/>
  <c r="A40" i="1"/>
  <c r="A38" i="1"/>
  <c r="A37" i="1"/>
  <c r="A36" i="1"/>
  <c r="A35" i="1"/>
  <c r="A34" i="1"/>
  <c r="A33" i="1"/>
  <c r="A32" i="1"/>
  <c r="A31" i="1"/>
  <c r="A30" i="1"/>
  <c r="A28" i="1"/>
  <c r="A27" i="1"/>
  <c r="A26" i="1"/>
  <c r="A25" i="1"/>
  <c r="A23" i="1"/>
  <c r="A22" i="1"/>
  <c r="A20" i="1"/>
  <c r="A19" i="1"/>
  <c r="A18" i="1"/>
  <c r="A15" i="1"/>
  <c r="A14" i="1"/>
  <c r="A11" i="1"/>
  <c r="A10" i="1"/>
  <c r="A9" i="1"/>
</calcChain>
</file>

<file path=xl/sharedStrings.xml><?xml version="1.0" encoding="utf-8"?>
<sst xmlns="http://schemas.openxmlformats.org/spreadsheetml/2006/main" count="4844" uniqueCount="398">
  <si>
    <t>Darbu daudzumu izmaksu saraksts</t>
  </si>
  <si>
    <t>Sabiedriskā transporta pieturvietu un gājēju ceļu savienojuma būvniecība, P1</t>
  </si>
  <si>
    <t>Izmaksu pozīcija</t>
  </si>
  <si>
    <t>Darba nosaukums</t>
  </si>
  <si>
    <t>Mērvienība</t>
  </si>
  <si>
    <t>Darba daudzums</t>
  </si>
  <si>
    <t>Vienības izmaksas</t>
  </si>
  <si>
    <t>Kopā uz visu apjomu</t>
  </si>
  <si>
    <t>Laika norma (c/h)</t>
  </si>
  <si>
    <t>Darba samaksas likme (EUR/h)</t>
  </si>
  <si>
    <t>Darba alga (EUR)</t>
  </si>
  <si>
    <t>Būvizstrādājumi (EUR)</t>
  </si>
  <si>
    <t>Mehānismi (EUR)</t>
  </si>
  <si>
    <t>Kopā (EUR)</t>
  </si>
  <si>
    <t>Darbietilpība (c/h)</t>
  </si>
  <si>
    <t>Summa (EUR)</t>
  </si>
  <si>
    <t>CEĻA DARBI</t>
  </si>
  <si>
    <t>1.1</t>
  </si>
  <si>
    <t>Citi darbi</t>
  </si>
  <si>
    <t/>
  </si>
  <si>
    <t>Asfalta seguma nofrēzēšana</t>
  </si>
  <si>
    <t>m3</t>
  </si>
  <si>
    <t>Ceļa zīmju vairoga ar konsoli demontāža</t>
  </si>
  <si>
    <t>gab</t>
  </si>
  <si>
    <t>Apmaļu demontāža</t>
  </si>
  <si>
    <t>m</t>
  </si>
  <si>
    <t>2</t>
  </si>
  <si>
    <t>Zemes klātne</t>
  </si>
  <si>
    <t>2.1</t>
  </si>
  <si>
    <t>Zemes klātnes būvniecība</t>
  </si>
  <si>
    <t>Zemes klātnes uzbēruma būvniecība</t>
  </si>
  <si>
    <t>Zemes klātnes ierakuma būvniecība</t>
  </si>
  <si>
    <t>3</t>
  </si>
  <si>
    <t>Segas konstrukcijas</t>
  </si>
  <si>
    <t>3.1</t>
  </si>
  <si>
    <t>Tips 1ai</t>
  </si>
  <si>
    <t>Karstais asfalts AC 8 surf (AADT/i, pievestā ≤ 500), h=4 cm</t>
  </si>
  <si>
    <t>m2</t>
  </si>
  <si>
    <t>Minerālmateriālu maisījums 0/ 32ps N-III klase, h=12 cm</t>
  </si>
  <si>
    <t>Salizturīgās kārtas minerālmateriāli nestspējai ≥60 Mpa, h=30 cm</t>
  </si>
  <si>
    <t>3.2</t>
  </si>
  <si>
    <t>Tips 1ai-1</t>
  </si>
  <si>
    <t>Minerālmateriālu maisījums 0/ 32ps N-III klase (Mainīgā biezuma maisījumu ieklāt tehnoloģiski minimāli nepieciešamajā biezumā)</t>
  </si>
  <si>
    <t>3.3</t>
  </si>
  <si>
    <t>Tips 2a-1</t>
  </si>
  <si>
    <t>Karstā asfalta dilumkārta AC 11 surf (AADT/i, pievestā 1501-3500), h=4 cm</t>
  </si>
  <si>
    <t>Karstā asfalta asfalta sistes kārta AC 22 bin (AADT/j, kravas 501-1000), h=6 cm</t>
  </si>
  <si>
    <t>Karstā asfalta seguma apakškārta AC 32 base (AADT/j, kravas ≤ 501-1000), h=8 cm</t>
  </si>
  <si>
    <t>Minerālmateriālu pamata virskārta, maisījums 0/ 45 LA ≤35 N-II klase, (Mainīgā biezuma maisījumu ieklāt tehnoloģiski minimāli nepieciešamajā biezumā)</t>
  </si>
  <si>
    <t>3.4</t>
  </si>
  <si>
    <t>Tips 2ai</t>
  </si>
  <si>
    <t>Betona bruģakmeņi ar šķeļamības stiprību ≥ 3.6, ūdens absorbciju ≤ 6.0 un salumkusumizturību ≤ 1.0, h=6 cm</t>
  </si>
  <si>
    <t>Šķembu frakcija 2-5 vai 2-8 mm. LA ≤ 30 G/C 85/ 20; C90/ 1; f/2, h=4 cm</t>
  </si>
  <si>
    <t>Tips 2ai (pumpiņu bruģis)</t>
  </si>
  <si>
    <t>3.6</t>
  </si>
  <si>
    <t>Tips b/n</t>
  </si>
  <si>
    <t>Augu zeme, zālāja sēklas un mēslojums, h=15 cm</t>
  </si>
  <si>
    <t>4</t>
  </si>
  <si>
    <t>Satiksmes aprīkojums</t>
  </si>
  <si>
    <t>4.1</t>
  </si>
  <si>
    <t>Pasažieru platformas būvniecība vai aprīkojuma uzstādīšana</t>
  </si>
  <si>
    <t>Pieturas nojumes uzstādīšana, standarta</t>
  </si>
  <si>
    <t>Atkritumu urnas uzstādīšana</t>
  </si>
  <si>
    <t>4.2</t>
  </si>
  <si>
    <t>Apmales uzstādīšana</t>
  </si>
  <si>
    <t>Betona apmales 1000x220x150 mm uzstādīšana (+0 cm)</t>
  </si>
  <si>
    <t>Betona apmales 1000x200x80 mm uzstādīšana</t>
  </si>
  <si>
    <t>Betona apmales 1000x334x435/300 mm (+21 cm)</t>
  </si>
  <si>
    <t>Betona apmales 1000x334x435/300 mm, 21/ 18, L=50 cm (slīpā apmale)</t>
  </si>
  <si>
    <t>Betona apmales 1000x334x435/300 mm, 18 /1, L=300 cm (slīpā apmale)</t>
  </si>
  <si>
    <t>4.3</t>
  </si>
  <si>
    <t>Ceļa zīmes</t>
  </si>
  <si>
    <t>Priekšrocības zīmju uzstādīšana (2. grupa)</t>
  </si>
  <si>
    <t>Norādījuma zīmju uzstādīšana (5. grupa)</t>
  </si>
  <si>
    <t>Ceļa zīmes metāla staba uzstādīšana</t>
  </si>
  <si>
    <t>4.4</t>
  </si>
  <si>
    <t>Horizontālais marķējums</t>
  </si>
  <si>
    <t>Ceļa horizontālo apzīmējumu uzklāšana ar termoplastiskiem vai aukstplastiskiem materiāliem, uzklājot ar rokām</t>
  </si>
  <si>
    <t>5</t>
  </si>
  <si>
    <t>Ūdens noteku (gūliju) regulēšana seguma līmenī</t>
  </si>
  <si>
    <t>Dzeltenas krāsas atstarojoša drošības lenta</t>
  </si>
  <si>
    <t>klp</t>
  </si>
  <si>
    <t>6</t>
  </si>
  <si>
    <t>ELEKTROAPGĀDE (ĀRĒJĀ) APGAISMOJUMS</t>
  </si>
  <si>
    <t>Materiāli</t>
  </si>
  <si>
    <t>6.1.1</t>
  </si>
  <si>
    <t>Kabelis 1kV, četrdzīslu NYY-J-4x6 (ar 5% rezervi)</t>
  </si>
  <si>
    <t>6.1.2</t>
  </si>
  <si>
    <t>Signāllenta kabeļlīnijai, platums 125mm (ar 5% rezervi)</t>
  </si>
  <si>
    <t>6.1.3</t>
  </si>
  <si>
    <t>Gala apdare četrdzīslu kabelim</t>
  </si>
  <si>
    <t>gab.</t>
  </si>
  <si>
    <t>6.1.4</t>
  </si>
  <si>
    <t>Caurule, gofrēta 450N, d75 - proj. kabelim</t>
  </si>
  <si>
    <t>6.1.5</t>
  </si>
  <si>
    <t>Caurule, gofrēta 450N, d75 - rezerves</t>
  </si>
  <si>
    <t>6.1.6</t>
  </si>
  <si>
    <t>Dalītā caurule 450N, d75 - esošam kabelim</t>
  </si>
  <si>
    <t>6.1.7</t>
  </si>
  <si>
    <t>Celtniecības smilts</t>
  </si>
  <si>
    <t>6.1.8</t>
  </si>
  <si>
    <t>Montāžas palīgmateriāli</t>
  </si>
  <si>
    <t>kompl.</t>
  </si>
  <si>
    <t>6.2</t>
  </si>
  <si>
    <t>Būvdarbi</t>
  </si>
  <si>
    <t>6.2.1</t>
  </si>
  <si>
    <t>Šurfēšana - apakšzemes komunikāciju apsekošana</t>
  </si>
  <si>
    <t>6.2.2</t>
  </si>
  <si>
    <t xml:space="preserve">Tranšejas rakšana un aizbēršana viena līdz divu kabeļu (caurules) gūldīšanai </t>
  </si>
  <si>
    <t>6.2.3</t>
  </si>
  <si>
    <t>Signāllentes ieklāšana</t>
  </si>
  <si>
    <t>6.2.4</t>
  </si>
  <si>
    <t>ZS kabeļa ievēršana proj. caurulē</t>
  </si>
  <si>
    <t>6.2.5</t>
  </si>
  <si>
    <t>Kabeļa montāža dalītā caurulē</t>
  </si>
  <si>
    <t>6.2.6</t>
  </si>
  <si>
    <t>Kabeļu aizsargcaurules ieguldīšana gatavā tranšejā</t>
  </si>
  <si>
    <t>6.2.7</t>
  </si>
  <si>
    <t>Kabeļu gala apdares montāža</t>
  </si>
  <si>
    <t>6.2.8</t>
  </si>
  <si>
    <t>Trases nospraušana</t>
  </si>
  <si>
    <t>6.2.9</t>
  </si>
  <si>
    <t>Transporta un gājēju kustības organizēšana</t>
  </si>
  <si>
    <t>objekts</t>
  </si>
  <si>
    <t>6.2.10</t>
  </si>
  <si>
    <t>Elektropārvades līnijas ģeodēziskā kontrolkartēšana</t>
  </si>
  <si>
    <t>6.2.11</t>
  </si>
  <si>
    <t>Tehniskās dokumentācijas izgatavošana</t>
  </si>
  <si>
    <t>Kopā:</t>
  </si>
  <si>
    <t>Virsizdevumi ( _____%):</t>
  </si>
  <si>
    <t>t. sk. darba aizsardzība:</t>
  </si>
  <si>
    <t>Peļņa ( _____%):</t>
  </si>
  <si>
    <t>Kopā ar virsizdevumiem t.sk.d.a. un peļņu:</t>
  </si>
  <si>
    <t>PVN (____%):</t>
  </si>
  <si>
    <t>Pavisam kopā:</t>
  </si>
  <si>
    <t>PIEZĪMES:</t>
  </si>
  <si>
    <t xml:space="preserve">Visi būvdarbi jāveic atbilstoši "Autoceļu būvdarbu specifikācijas" aktuālajai redakcijai, ja tie nav aprakstīti būvniecības dokumentācijā vai tos nedefinē kādi citi standarti. </t>
  </si>
  <si>
    <t>Ierakuma apjomos iekļauti augu zemes noņemšanas, apauguma noņemšana, nomales ierakuma veidošana, sāngrāvju izbūves (rakšanas), nogāžu planēšanas, gultnes rakšanas un apmaļu demontāžas apjomi.</t>
  </si>
  <si>
    <t>Būvuzņēmējam jāievērtē Būvdarbu apjomu tabulā minēto darbu veikšanai nepieciešamie materiāli un papildus darbi, kas nav minēti šajā sarakstā, bet bez kuriem nebūtu iespējama būvdarbu tehnoloģiski pareiza un spēkā esošajiem normatīviem atbilstoša veikšana pilnā apjomā. Sīkāk skatīt "Autoceļu būvdarbu specifikācijas" vispārējo nodaļu.</t>
  </si>
  <si>
    <t>Asfalta remontzonu laukumos, asfalta demontāža izdalīta atsevišķā pozīcijā. Esošā asfalta biezums aprēķināts atbilstoši Ārtelpas un mobilitātes departamenta Rīkojumam Nr. Nr. AMD-23-261-rs, 1.pielikums. "Transporta būvju brauktuvju seguma atjaunošanas konstrukciju tipu saraksts" un nofrēzējamā asfalta kārtas biezums sakrīt ar atjaunojamās kārtas biezumu.</t>
  </si>
  <si>
    <t>Darbu apjomi uzmērīti atbilstoši Autoceļu būvdarbu specifikācijas2023/3, p. 2.6.4.1. Darbu apjomi norādīti bez rezerves koeficientiem.</t>
  </si>
  <si>
    <t xml:space="preserve">Visi izstrādātie izbūves plāna risinājumi, tai skaitā vertikālais plānojums un griezumi ir orientējoša rakstura un var mainīties atkarībā no būvdarbu laikā konstatētās esošās situācijas dabā. Attiecīgi, projektā norādītie būvdarbu apjomi, arī var mainīties. </t>
  </si>
  <si>
    <t>7</t>
  </si>
  <si>
    <t>Pirms ielas seguma uzlikšanas projektā paredzēt esošo SIA "Tet" kabeļu kanalizācijas kanālu caurejamības pārbaudi, ja tas prasīts tehniskajos noteikumos</t>
  </si>
  <si>
    <t>8</t>
  </si>
  <si>
    <t>Pilsētas ielu asfaltbetona seguma dilumkārtu ieklāt vienlaicīgi, vienā tehnoloģiskajā etapā visā atjaunojamā seguma platumā.</t>
  </si>
  <si>
    <t>9</t>
  </si>
  <si>
    <t>Izbuvējot jaunas ceļa zīmes, precizēt to novietojumu, lai un nodrošināt visu esošo un projektējamo ceļa zīmju redzamību.</t>
  </si>
  <si>
    <t>PIEZĪMES ELT sadaļai:</t>
  </si>
  <si>
    <t>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būvdarbi.</t>
  </si>
  <si>
    <t>Materiālu komplektāciju veikt atbilstoši izstrādātājam projektam, ražotājfirmu un LR normatīvo aktu nosacījumiem.</t>
  </si>
  <si>
    <t xml:space="preserve">Šos darbu un materiālu apjomus skatīt kopā ar projekta dokumentāciju. </t>
  </si>
  <si>
    <t xml:space="preserve">Specifikācijā minētos materiālus iespējams aizstāt ar analogas kvalitātes un veiktspējas cita ražotāja izstrādājumiem saskaņojot tos ar pasūtītāju un projektētāju. </t>
  </si>
  <si>
    <t>Sabiedriskā transporta pieturvietu un gājēju ceļu savienojuma būvniecība, P2</t>
  </si>
  <si>
    <t>6.1</t>
  </si>
  <si>
    <t>Materiālu specifikācija</t>
  </si>
  <si>
    <t>Caurule, gofrēta 450N, d75</t>
  </si>
  <si>
    <t xml:space="preserve">Tranšejas rakšana un aizbēršana kabeļu (caurules) gūldīšanai </t>
  </si>
  <si>
    <t>Sabiedriskā transporta pieturvietu un gājēju ceļu savienojuma būvniecība, P3</t>
  </si>
  <si>
    <t>1.1.1</t>
  </si>
  <si>
    <t>Pasažieru vai atpūtas solu demontāža</t>
  </si>
  <si>
    <t>Atkritumu urnas demontāža</t>
  </si>
  <si>
    <t>Ceļa zīmju un stabu demontāža</t>
  </si>
  <si>
    <t>Koku ciršana ar celmu frēzēšanu vai raušanu</t>
  </si>
  <si>
    <t>Tips 2a</t>
  </si>
  <si>
    <t>Karstā asfalta dilumkārta AC 11 surf (AADT/i, pievestā 1501-3500), h= 4 cm</t>
  </si>
  <si>
    <t>Minerālmateriālu pamata virskārta, maisījums 0/ 45 LA ≤35 N-II klase, h=10 cm</t>
  </si>
  <si>
    <t>Minerālmateriālu pamata apakškārta, maisījums 0/ 56 LA ≤40 N-III klase vai 0/ 45 LA ≤40 N-III, h=15 cm</t>
  </si>
  <si>
    <t>Salizturīgās kārtas minerālmateriāli nestspējai ≥90 Mpa, h=40 cm</t>
  </si>
  <si>
    <t>3.5</t>
  </si>
  <si>
    <t>Tips 3</t>
  </si>
  <si>
    <t xml:space="preserve">Nesaistīto minerālmateriālu maisījuma 0/16 pamata kārta (AADTj,pievestā &lt;100), h=4 cm </t>
  </si>
  <si>
    <t>Nesaistīto minerālmateriālu maisījuma 0/32 pamata kārta (AADTj,kravas &lt;100), h=14 cm</t>
  </si>
  <si>
    <t>Tips 4</t>
  </si>
  <si>
    <t>3.7</t>
  </si>
  <si>
    <t>Sola uzstādīšana</t>
  </si>
  <si>
    <t>Betona apmales 100x220x15 mm uzstādīšana (+10 cm)</t>
  </si>
  <si>
    <t>Betona apmales 1000x220x150 mm uzstādīšana (slīpā apmale)</t>
  </si>
  <si>
    <t>Betona apmales 1000x334x435/300 mm, 18 /12, L=100 cm (slīpā apmale)</t>
  </si>
  <si>
    <t>Sabiedriskā transporta pieturvietu un gājēju ceļu savienojuma būvniecība, P4</t>
  </si>
  <si>
    <t>Tips 3b</t>
  </si>
  <si>
    <t>Karstā asfalta dilumkārta AC 11 surf (AADT/i, pievestā ≤500), h=5 cm</t>
  </si>
  <si>
    <t>Minerālmateriālu pamata virskārta, maisījums 0/ 45 LA ≤40 N-III klase, h=10 cm</t>
  </si>
  <si>
    <t>Minerālmateriālu pamata apakškārta, maisījums 0/ 45 LA ≤40 N-IV klase, h=10 cm</t>
  </si>
  <si>
    <t xml:space="preserve"> Salizturīgās kārtas minerālmateriāli nestspējai ≥60 Mpa, h=30 cm</t>
  </si>
  <si>
    <t>3.8</t>
  </si>
  <si>
    <t>Tips 1</t>
  </si>
  <si>
    <t>Esošais betona bruģakmens / betona plātnes</t>
  </si>
  <si>
    <t>3.9</t>
  </si>
  <si>
    <t>Tips 2</t>
  </si>
  <si>
    <t>3.10</t>
  </si>
  <si>
    <t>Betona apmales 1000x220x150 mm uzstādīšana (+15 cm)</t>
  </si>
  <si>
    <t>Betona apmales 1000x220x150 mm uzstādīšana (+10 cm)</t>
  </si>
  <si>
    <t xml:space="preserve">Betona apmales 300x500x160/260 mm uzstādīšana </t>
  </si>
  <si>
    <t>Betona apmales 300x500x160/260 L/K mm uzstādīšana</t>
  </si>
  <si>
    <t>Ceļa zīmes vairoga stiprināšana uz konsoles pie apgaismes balsta</t>
  </si>
  <si>
    <t>Aku vāku regulēšana seguma līmenī</t>
  </si>
  <si>
    <t>Sabiedriskā transporta pieturvietas pieslēgums</t>
  </si>
  <si>
    <t>Proj. apgaismojuma sadalnes izbūve un vecās sadalnes demontāža</t>
  </si>
  <si>
    <t>Kabelis 1kV, četrdzīslu NYY-J-4x25 (ar 5% rezervi)</t>
  </si>
  <si>
    <t>Kabeļu kurpes ar termosarūkošām caurulēm (ar līmi)</t>
  </si>
  <si>
    <t>Sadalne (SP-7 tipa) - pirms iegādes konsultētes ar pasūtītāju</t>
  </si>
  <si>
    <t>Sadalnes pamats</t>
  </si>
  <si>
    <t>Zemējuma komplekts sadalnei</t>
  </si>
  <si>
    <t>NH-00 drošinātājs 10A</t>
  </si>
  <si>
    <t>NH-00 drošinātājs Nazis</t>
  </si>
  <si>
    <t>NH-00 drošinātāju blokslēdži</t>
  </si>
  <si>
    <t>Apgaismojuma sadalnes komplektējošie materiāli (DIN sliedes, slēdži, skrūves utt)</t>
  </si>
  <si>
    <t>Kabeļu marķējums (birka) - sadalnē</t>
  </si>
  <si>
    <t>Kabeļu savienojuma uzmava</t>
  </si>
  <si>
    <t>Sadalnes montāža</t>
  </si>
  <si>
    <t>Blokslēdžu montāža</t>
  </si>
  <si>
    <t>Drošinātāju montāža</t>
  </si>
  <si>
    <t>Sadalnes zemējuma montāža</t>
  </si>
  <si>
    <t>Kabeļu savienojuma uzmavas montāža</t>
  </si>
  <si>
    <t>Kabeļu marķējuma (birkas) uzlikšana sadalnē</t>
  </si>
  <si>
    <t>6.3</t>
  </si>
  <si>
    <t>Dalītās kabeļlīnijas montāža</t>
  </si>
  <si>
    <t>Caurule, dalāma 450N, d110</t>
  </si>
  <si>
    <t>Dalāmās caurules montāža (tai skaitā tranšejas izrakšana un aizrakšana)</t>
  </si>
  <si>
    <t>Sabiedriskā transporta pieturvietu un gājēju ceļu savienojuma būvniecība, P5</t>
  </si>
  <si>
    <t>Pieturas nojumes demontāža</t>
  </si>
  <si>
    <t>Esošā horizontālā marķējuma frēzēšana</t>
  </si>
  <si>
    <t>Tips 3b-1</t>
  </si>
  <si>
    <t>Minerālmateriālu pamata virskārta, maisījums 0/ 45 LA ≤40 N-III klase (Mainīgā biezuma maisījumu ieklāt tehnoloģiski minimāli nepieciešamajā biezumā)</t>
  </si>
  <si>
    <t>Betona apmales 1000x300x150 mm uzstādīšana (+15cm)</t>
  </si>
  <si>
    <t>Betona apmales 1000x300x150 mm uzstādīšana (+10 cm)</t>
  </si>
  <si>
    <t>Betona apmales 1000x300/220x150 mm uzstādīšana slīpā</t>
  </si>
  <si>
    <t>Ceļa zīmes metāla staba ar konsoli uzstādīšana</t>
  </si>
  <si>
    <t>Ceļa horizontālo apzīmējumu uzklāšana ar termoplastiskiem vai aukstplastiskiem materiāliem, uzklājot ar mehānismiem</t>
  </si>
  <si>
    <t>Kabelis 1kV, daudzdzīslu NYY-J-4x25 (ar 5% rezervi)</t>
  </si>
  <si>
    <t>Kabelis 1kV, četrdzīslu NYY-J-4x10 (ar 5% rezervi)</t>
  </si>
  <si>
    <t>Nozarspaile 1kV (savienošanai ar gaisvada līniju)</t>
  </si>
  <si>
    <t>Caurdurspaile 1kV (savienošanai ar gaisvada līniju)</t>
  </si>
  <si>
    <t>Kabeļlīnijas spaile savienošanai ar gaisvada līniju</t>
  </si>
  <si>
    <t>Kabeļu aizargs d50, metāla (ieskaitot stiprinājuma skavas)</t>
  </si>
  <si>
    <t>Caurule, gofrēta 1250N, d110</t>
  </si>
  <si>
    <t>Sadalne (SP7 tipa) ar pamatu un komplektējošiem materiāliem (pirms iegādes konsultēties ar ĀMD pārstāvjiem)</t>
  </si>
  <si>
    <t>Sadalnes zemēšanas komplekts</t>
  </si>
  <si>
    <t>NH00 blokslēdzis</t>
  </si>
  <si>
    <t>Drošinātājs NH00 naži</t>
  </si>
  <si>
    <t>Drošinātājs NH00 10A</t>
  </si>
  <si>
    <t>Kabelis pa celtniecības konstrukcijām (stabā)</t>
  </si>
  <si>
    <t>Kabeļlīnijas savienošana ar gaisvada līniju</t>
  </si>
  <si>
    <t>Sadalnes montāža (tai skaitā bedres izrakšana, pamata montāža un komplektēšana)</t>
  </si>
  <si>
    <t>Drošinātāja montāža</t>
  </si>
  <si>
    <t>Elektroapgādes tīklos visi montāžas un demontāžas darbi jāveic vienas dienas laikā, ja tas nav iespējams, tad jānodrošina spriegums esošajām apgaismojuma grupām nakts laikā.</t>
  </si>
  <si>
    <t>Sabiedriskā transporta pieturvietu un gājēju ceļu savienojuma būvniecība, P6</t>
  </si>
  <si>
    <t>2.2</t>
  </si>
  <si>
    <t>Betona apmales 1000x220x15 mm uzstādīšana (slīpā apmale)</t>
  </si>
  <si>
    <t>Sabiedriskā transporta pieturvietu un gājēju ceļu savienojuma būvniecība, P7</t>
  </si>
  <si>
    <t>Cinkota metāla balsts (8m virs zemes) ar L-veida konsoli (1m) - ja ir iespējams, izmantot esošo konsoli</t>
  </si>
  <si>
    <t>Termocaurule ar līmi SRH2 95-26mm</t>
  </si>
  <si>
    <t>Gumijas blīve kronšteinam D60</t>
  </si>
  <si>
    <t>Gumijas blīve (8m balstam)</t>
  </si>
  <si>
    <t>Balsta betona pamats (8m balstiem)</t>
  </si>
  <si>
    <t>Šķembas (zem apg. balsta pamata)</t>
  </si>
  <si>
    <t>Nozarošanas spaiļu komplekts FTG-KA504</t>
  </si>
  <si>
    <t>Automātslēdžu kārba balstā "Lacroix"</t>
  </si>
  <si>
    <t>Zemējuma komplekts apgaismojuma balstam</t>
  </si>
  <si>
    <t>Piekarkabeļa enkurspaile 6-35mm2 un piekarāķis balstam</t>
  </si>
  <si>
    <t>Caurule, gofrēta 750N, d110</t>
  </si>
  <si>
    <t>Drošinātājs NH00 35A</t>
  </si>
  <si>
    <t>Automātslēdzis, 1F 6A C</t>
  </si>
  <si>
    <t>Kabelis 1kV, trīsdzīslu NYY-J-3x1,5 (apgaismojuma balstā)</t>
  </si>
  <si>
    <t>Atsaites komplekts</t>
  </si>
  <si>
    <t>kabelis</t>
  </si>
  <si>
    <t>Esošā balsta demontāža</t>
  </si>
  <si>
    <t>Esošās konsoles/gaismekļa saudzīga noņemšana un montāža uz proj. balsta (ja tas ir iespējams)</t>
  </si>
  <si>
    <t>Apgaismojuma balsta montāža</t>
  </si>
  <si>
    <t>Apgaismes balsta pamata montāža</t>
  </si>
  <si>
    <t>Bedres rakšana un aizbēršana apgaismojuma balstam</t>
  </si>
  <si>
    <t>Šķembas ieklāšana (zem apg. balsta pamata)</t>
  </si>
  <si>
    <t>Enkurspailes montāža balstā</t>
  </si>
  <si>
    <t>Automātslēdžu montāža</t>
  </si>
  <si>
    <t>Atsaites montāža</t>
  </si>
  <si>
    <t>Esošās apgaismojuma gaisvadu līnijas demontāža</t>
  </si>
  <si>
    <t>Demontēto materiālu nogādāšana uz Rīgas pašvaldības "Ārtelpas un mobilitātes departamenta" noliktavu</t>
  </si>
  <si>
    <t>Apgaismojuma tīklos visi montāžas un demontāžas darbi jāveic vienas dienas laikā, ja tas nav iespējams, tad jānodrošina spriegums esošajām apgaismojuma grupām nakts laikā.</t>
  </si>
  <si>
    <t>Sabiedriskā transporta pieturvietu un gājēju ceļu savienojuma būvniecība, P8</t>
  </si>
  <si>
    <t>Sabiedriskā transporta pieturvietu un gājēju ceļu savienojuma būvniecība, P9</t>
  </si>
  <si>
    <t>Sabiedriskā transporta pieturvietu un gājēju ceļu savienojuma būvniecība, P10</t>
  </si>
  <si>
    <t>Sabiedriskā transporta pieturvietu un gājēju ceļu savienojuma būvniecība, P11</t>
  </si>
  <si>
    <t>Betona apmales 1000x374x435/226 mm (+22 cm)</t>
  </si>
  <si>
    <t>Betona apmales 1000x334x435/300 mm, 22/ 16, L=150 cm (slīpā apmale)</t>
  </si>
  <si>
    <t>Betona apmales 1000x334x435/300 mm, 16 /15, L=100 cm (slīpā apmale)</t>
  </si>
  <si>
    <t>Betona apmales 1000x334x435/300 mm, 16 /1, L=300 cm (slīpā apmale)</t>
  </si>
  <si>
    <t>Rezerves caurule, diam.110, SIA "TET"</t>
  </si>
  <si>
    <t>Sabiedriskā transporta pieturvietu un gājēju ceļu savienojuma būvniecība, P12</t>
  </si>
  <si>
    <t>Ceļa zīmes vairoga stiprināšana pie apgaismes balsta</t>
  </si>
  <si>
    <t>Kabelis 1kV, trīsdzīslu NYY-J-3x4 (ar 5% rezervi)</t>
  </si>
  <si>
    <t>Savienojuma spaile FTG-KA503</t>
  </si>
  <si>
    <t>Sabiedriskā transporta pieturvietu un gājēju ceļu savienojuma būvniecība, P13</t>
  </si>
  <si>
    <t>Arborista uzraudzība būvdarbu laikā</t>
  </si>
  <si>
    <t>Atmežojamā platība</t>
  </si>
  <si>
    <t>LED gaismeklis Schreder Izylum 2 / 5399 / 40 LEDs 550mA WW 730 68W / Embellishment plate / 501402
3000K, CRI 70, DALI 2, Zhaga izvads (apakšā), 10kV pārsrpieguma aizsardzība</t>
  </si>
  <si>
    <t>Gaismekļa vadības iekārta C-Node 10 Zhaga RF</t>
  </si>
  <si>
    <t>Apgaismojuma balsta komplekts ar pamatu un konsoli (gaismeklis 8m virs zemes, konsole 1m, ∠5°)</t>
  </si>
  <si>
    <t>Balsta numerācijas uzlīme</t>
  </si>
  <si>
    <t>Apgaismojuma balsta zemējuma komplekts</t>
  </si>
  <si>
    <t>Nozarošanas spaiļu komplekts FTG-KA502</t>
  </si>
  <si>
    <t>Automātslēdzis, 1F 6A C (ABB, Legrand, ECO, Hager utt)</t>
  </si>
  <si>
    <t>Kabelis 1kV, trīsdzīslu NYY-J-3x2.5 (ar 5% rezervi)</t>
  </si>
  <si>
    <t>Kabelis 1kV, trīsdzīslu NYY-J-3x1.5 (apgaismojuma balstā)</t>
  </si>
  <si>
    <t>Caurule, caurdures 1250N, d110</t>
  </si>
  <si>
    <t>Gaismekļa montāža</t>
  </si>
  <si>
    <t>Gaismekļa vadības iekārtas C-Node 10 montāža</t>
  </si>
  <si>
    <t>Apgaismojuma pamata, balsta un konsoles montāža</t>
  </si>
  <si>
    <t>Kabeļa montāža apgaismojuma balstā</t>
  </si>
  <si>
    <t>Automātslēdžu montāža balstā</t>
  </si>
  <si>
    <t>Zemējuma montāža apgaismojuma balstam</t>
  </si>
  <si>
    <t>Caurdure</t>
  </si>
  <si>
    <t>*</t>
  </si>
  <si>
    <t>Gaismekļiem jābūt aprīkotiem ar pārsprieguma aizsardzību 10kV, DALI-2 gaismekļiem jābūt nodrošinātiem ar bez instrumentu piekļuves tehnoloģiju (toolless), kā arī barošanas blokam jābūt aprīkotam ar standarta ZHAGA BOOK 18 pieslēgumu un konektora izvadu un gaismekļa korpusa apakšējās daļas.</t>
  </si>
  <si>
    <t>Sabiedriskā transporta pieturvietu un gājēju ceļu savienojuma būvniecība, P14</t>
  </si>
  <si>
    <t>Gāzesvada kapju lūku regulēšana seguma līmenī</t>
  </si>
  <si>
    <t>Sabiedriskā transporta pieturvietu un gājēju ceļu savienojuma būvniecība, P15</t>
  </si>
  <si>
    <t>Dalītā aizsargcaurule, 750N, diam.110, AS "Sadales tīkls"</t>
  </si>
  <si>
    <t>Sabiedriskā transporta pieturvietu un gājēju ceļu savienojuma būvniecība, P16</t>
  </si>
  <si>
    <t>Sabiedriskā transporta pieturvietu un gājēju ceļu savienojuma būvniecība, P17</t>
  </si>
  <si>
    <t>Sabiedriskā transporta pieturvietu un gājēju ceļu savienojuma būvniecība, P18</t>
  </si>
  <si>
    <t>Krūma ciršana ar sakņu raušanu</t>
  </si>
  <si>
    <t>Aizlieguma zīmju uzstādīšana (3. grupa)</t>
  </si>
  <si>
    <t>Piekarkabeļa enkurspaile 6-35mm2</t>
  </si>
  <si>
    <t>balsts</t>
  </si>
  <si>
    <t>Sabiedriskā transporta pieturvietu un gājēju ceļu savienojuma būvniecība, P19</t>
  </si>
  <si>
    <t>Pieturas nojumes uzstādīšana, sašaurināta</t>
  </si>
  <si>
    <t>Dalīta caurule 450N, d75 - esošajam kabelim</t>
  </si>
  <si>
    <t>Dalītās caurules montāža esošajam kabelim</t>
  </si>
  <si>
    <t>Apgaismojuma līnijas izbūve</t>
  </si>
  <si>
    <t>Automātslēdzis, 1F 6A C (ABB; Legrand; ECO; Hager)</t>
  </si>
  <si>
    <t>Kabelis 1kV, četrdzīslu NYY-J-4x25</t>
  </si>
  <si>
    <t>Kabeļu savienojuma uzmava četrdzīslu vara kabeļiem</t>
  </si>
  <si>
    <t>Savienojuma uzmavas montāža</t>
  </si>
  <si>
    <t>Dalītās caurules montāža AS "Sadales tīkls" kabeļiem</t>
  </si>
  <si>
    <t>Caurule, dalīta, 750N, d110</t>
  </si>
  <si>
    <t>Caurule, dalīta, 750N, d160</t>
  </si>
  <si>
    <t>Esošo komunikāciju šurfēšana</t>
  </si>
  <si>
    <t>Dalītās caurules montāža</t>
  </si>
  <si>
    <t>Sabiedriskā transporta pieturvietu un gājēju ceļu savienojuma būvniecība, P20</t>
  </si>
  <si>
    <t>Pieslēguma un apgaismojuma līnijas izbūve</t>
  </si>
  <si>
    <t>AS "Sadales tīkls" esošo kabeļu aizsardzība</t>
  </si>
  <si>
    <t>Caurule, dalāma 450N, d=110</t>
  </si>
  <si>
    <t>Caurule, dalāma 750N, d=110</t>
  </si>
  <si>
    <t>Signāllenta kabeļlīnijai</t>
  </si>
  <si>
    <t>Tranšejas rakšana un aizbēršana trīs līdz četru kabeļu (caurules) guldīšanai 0.7m dziļumā ar rokām</t>
  </si>
  <si>
    <t>Kabeļu līnijas mehāniskā aizsardzība</t>
  </si>
  <si>
    <t>Sabiedriskā transporta pieturvietu un gājēju ceļu savienojuma būvniecība, P21</t>
  </si>
  <si>
    <t>Teknes demontāža, plat. 0.5m</t>
  </si>
  <si>
    <t>Gūlijas demontāža</t>
  </si>
  <si>
    <t>Tips 5</t>
  </si>
  <si>
    <t>Dabīgā akmens bruģis (d=15-20 cm) betonā, h=15 cm</t>
  </si>
  <si>
    <t>Minerālmateriālu maisījums 0/ 32ps N-III klase, h=10 cm</t>
  </si>
  <si>
    <t>Tips 6</t>
  </si>
  <si>
    <t>Frakcionētas šķembas, h=15-20 cm</t>
  </si>
  <si>
    <t>Ģeotekstila piegāde un ieklāšana gultnei</t>
  </si>
  <si>
    <t>Vertikālo apzīmējumu uzstādīšana</t>
  </si>
  <si>
    <t>Esošas ceļa zīmes (Nr.708) pārlikšana uz jauna balsta</t>
  </si>
  <si>
    <t>4.5</t>
  </si>
  <si>
    <t>Drošības barjeras uzstādīšana, nomaiņa vai atjaunošana</t>
  </si>
  <si>
    <t>Gājēju barjeru uzstādīšana</t>
  </si>
  <si>
    <t>Ūdens noteku (gūliju) regulēšana seguma līmenī/ atjaunošana/ nomaiņa</t>
  </si>
  <si>
    <t>Betona tekne bez restes, plat.0.5m</t>
  </si>
  <si>
    <t>Dalītā aizsargcaurule, diam.75, RD ĀMD</t>
  </si>
  <si>
    <t>Rezerves caurule, diam.75, RD ĀMD</t>
  </si>
  <si>
    <t>Sabiedriskā transporta pieturvietu un gājēju ceļu savienojuma būvniecība, P22</t>
  </si>
  <si>
    <t>Tekne, Multislot 150, plat.0.15 m vai ekvivalents</t>
  </si>
  <si>
    <t>Dalītā aizsargcaurule, 1250N, ∅75, SIA "TET"</t>
  </si>
  <si>
    <t>Sabiedriskā transporta pieturvietu un gājēju ceļu savienojuma būvniecība, P23</t>
  </si>
  <si>
    <t>Virziena rādītāju un informācijas zīmju uzstādīšana (7. grupa)</t>
  </si>
  <si>
    <t>Ceļa zīmes uz metāla balsta ar pamatu pārlikšana</t>
  </si>
  <si>
    <t>LED gaismeklis Vizulo Stork Little Brother 70W (11925lm), 64 LED (SRLE 070 740 BC5 BU064)
4000K, 170.4lm/W, CRI 70, DALI 2, Zhaga izvads (apakšā), 10kV pārsrpieguma aizsardzība</t>
  </si>
  <si>
    <t>Apgaismojuma balsta komplekts ar pamatu un konsoli (gaismeklis 10m virs zemes, konsole 1m, ∠5°)</t>
  </si>
  <si>
    <t>Drošinātājs, NH-00, 10A</t>
  </si>
  <si>
    <t>Kabeļu savienojuma uzmava Cellpack M tipa (pirms iegādes konsultēties ar ĀMD pārstāvjiem)</t>
  </si>
  <si>
    <t>Sadalne KS-4A tipa ar pamatu un komplektējošiem materiāliem (pirms iegādes konsultēties ar ĀMD pārstāvjiem)</t>
  </si>
  <si>
    <t>Sadalnes zemējuma komplekts</t>
  </si>
  <si>
    <t>Blokslēdzis NH00</t>
  </si>
  <si>
    <t>Drošinātājs, NH-00, 25A</t>
  </si>
  <si>
    <t>Tranšejas rakšana un aizbēršana demontējamajam kabelim</t>
  </si>
  <si>
    <t>D75 caurules montāža d110 caurulē</t>
  </si>
  <si>
    <t>Esošās sadalnes demontāža</t>
  </si>
  <si>
    <t>Sadalnes montāža (tai skaitā bedres izrakšana, pamata montāža un sadalnes komplektēšana)</t>
  </si>
  <si>
    <t>Sadalnes zemējuma komplekta montāža</t>
  </si>
  <si>
    <t>NH00 blokslēdzis montāža</t>
  </si>
  <si>
    <t>Esošās kabeļlīnijas demontāža</t>
  </si>
  <si>
    <t>Esošā apgaismojuma balsta demontāža</t>
  </si>
  <si>
    <t>Sabiedriskā transporta pieturvietu un gājēju ceļu savienojuma būvniecība, P24</t>
  </si>
  <si>
    <t>1.1.2</t>
  </si>
  <si>
    <t>1.1.3</t>
  </si>
  <si>
    <t>1.1.4</t>
  </si>
  <si>
    <t>1.1.5</t>
  </si>
  <si>
    <t>Automātslēdzis 1C, 6A</t>
  </si>
  <si>
    <t>Caurule, gofrēta 450N, d75 - esošajam kabelim</t>
  </si>
  <si>
    <t>Dalīta caurule 450N, d160</t>
  </si>
  <si>
    <t>Tranšejas rakšana un aizbēršana kabeļu (caurules) gūldīšanai - proj. un esošajam kabelim</t>
  </si>
  <si>
    <t>Tranšejas rakšana un aizbēršana kabeļu (caurules) gūldīšanai - demontējamajam kabelim</t>
  </si>
  <si>
    <t>Esošā apgaismojuma kabeļa demontāža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</si>
</sst>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Red]0.00"/>
    <numFmt numFmtId="165" formatCode="0.000;[Red]0.000"/>
  </numFmts>
  <fonts count="18" x14ac:knownFonts="1">
    <font>
      <sz val="11"/>
      <color theme="1"/>
      <name val="Aptos Narrow"/>
      <family val="2"/>
      <charset val="186"/>
      <scheme val="minor"/>
    </font>
    <font>
      <b/>
      <sz val="11"/>
      <color theme="1"/>
      <name val="Aptos Narrow"/>
      <family val="2"/>
      <charset val="186"/>
      <scheme val="minor"/>
    </font>
    <font>
      <sz val="8"/>
      <name val="Arial"/>
      <family val="2"/>
    </font>
    <font>
      <b/>
      <sz val="8"/>
      <name val="Arial"/>
      <family val="2"/>
    </font>
    <font>
      <sz val="10"/>
      <color indexed="8"/>
      <name val="Arial"/>
      <family val="2"/>
      <charset val="186"/>
    </font>
    <font>
      <sz val="8"/>
      <color theme="1"/>
      <name val="Aptos Narrow"/>
      <family val="2"/>
      <charset val="186"/>
      <scheme val="minor"/>
    </font>
    <font>
      <sz val="16"/>
      <color theme="1"/>
      <name val="Aptos Narrow"/>
      <family val="2"/>
      <charset val="186"/>
      <scheme val="minor"/>
    </font>
    <font>
      <b/>
      <sz val="14"/>
      <name val="Arial"/>
      <family val="2"/>
    </font>
    <font>
      <b/>
      <sz val="12"/>
      <name val="Arial"/>
      <family val="2"/>
    </font>
    <font>
      <sz val="10"/>
      <name val="Arial"/>
      <family val="2"/>
      <charset val="204"/>
    </font>
    <font>
      <b/>
      <sz val="8.5"/>
      <name val="Arial"/>
      <family val="2"/>
      <charset val="186"/>
    </font>
    <font>
      <b/>
      <sz val="10"/>
      <color rgb="FF414142"/>
      <name val="Arial"/>
      <family val="2"/>
      <charset val="186"/>
    </font>
    <font>
      <sz val="10"/>
      <color rgb="FF414142"/>
      <name val="Arial"/>
      <family val="2"/>
      <charset val="186"/>
    </font>
    <font>
      <sz val="11"/>
      <color indexed="8"/>
      <name val="Calibri"/>
      <family val="2"/>
      <charset val="186"/>
    </font>
    <font>
      <sz val="8"/>
      <color indexed="8"/>
      <name val="Arial"/>
      <family val="2"/>
      <charset val="204"/>
    </font>
    <font>
      <b/>
      <sz val="8"/>
      <color indexed="8"/>
      <name val="Arial"/>
      <family val="2"/>
      <charset val="186"/>
    </font>
    <font>
      <b/>
      <sz val="8"/>
      <color theme="1"/>
      <name val="Aptos Narrow"/>
      <family val="2"/>
      <charset val="186"/>
      <scheme val="minor"/>
    </font>
    <font>
      <sz val="11"/>
      <color theme="1"/>
      <name val="Aptos Narrow"/>
      <family val="2"/>
      <charset val="186"/>
      <scheme val="minor"/>
    </font>
  </fonts>
  <fills count="3">
    <fill>
      <patternFill patternType="none"/>
    </fill>
    <fill>
      <patternFill patternType="gray125"/>
    </fill>
    <fill>
      <patternFill patternType="solid">
        <fgColor theme="0" tint="-0.14996795556505021"/>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10">
    <xf numFmtId="0" fontId="0" fillId="0" borderId="0"/>
    <xf numFmtId="0" fontId="4" fillId="0" borderId="0"/>
    <xf numFmtId="0" fontId="9" fillId="0" borderId="0"/>
    <xf numFmtId="0" fontId="17" fillId="0" borderId="0"/>
    <xf numFmtId="0" fontId="9" fillId="0" borderId="0"/>
    <xf numFmtId="0" fontId="13" fillId="0" borderId="0"/>
    <xf numFmtId="0" fontId="13" fillId="0" borderId="0"/>
    <xf numFmtId="0" fontId="13" fillId="0" borderId="0"/>
    <xf numFmtId="0" fontId="13" fillId="0" borderId="0"/>
    <xf numFmtId="0" fontId="9" fillId="0" borderId="0"/>
  </cellStyleXfs>
  <cellXfs count="126">
    <xf numFmtId="0" fontId="0" fillId="0" borderId="0" xfId="0"/>
    <xf numFmtId="0" fontId="2" fillId="0" borderId="0" xfId="0" applyFont="1"/>
    <xf numFmtId="0" fontId="2" fillId="0" borderId="0" xfId="0" applyFont="1" applyAlignment="1">
      <alignment horizontal="left" vertical="center" wrapText="1"/>
    </xf>
    <xf numFmtId="0" fontId="2" fillId="0" borderId="0" xfId="0" applyFont="1" applyAlignment="1">
      <alignment horizontal="center" vertical="center"/>
    </xf>
    <xf numFmtId="2" fontId="2" fillId="0" borderId="0" xfId="0" applyNumberFormat="1" applyFont="1" applyAlignment="1">
      <alignment horizontal="center" vertical="center"/>
    </xf>
    <xf numFmtId="49" fontId="2" fillId="0" borderId="0" xfId="0" applyNumberFormat="1" applyFont="1" applyAlignment="1">
      <alignment horizontal="center" vertical="center"/>
    </xf>
    <xf numFmtId="0" fontId="5" fillId="0" borderId="0" xfId="0" applyFont="1"/>
    <xf numFmtId="0" fontId="6" fillId="0" borderId="0" xfId="0" applyFont="1"/>
    <xf numFmtId="49" fontId="2"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4" fontId="2" fillId="0" borderId="1" xfId="0" applyNumberFormat="1" applyFont="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1" xfId="0" applyFont="1" applyBorder="1"/>
    <xf numFmtId="1" fontId="3" fillId="0" borderId="0" xfId="0" applyNumberFormat="1" applyFont="1" applyAlignment="1">
      <alignment horizontal="center" vertical="center" wrapText="1"/>
    </xf>
    <xf numFmtId="1" fontId="3" fillId="0" borderId="0" xfId="0" applyNumberFormat="1" applyFont="1" applyAlignment="1">
      <alignment horizontal="center" vertical="center"/>
    </xf>
    <xf numFmtId="165" fontId="10" fillId="2" borderId="1" xfId="2" applyNumberFormat="1" applyFont="1" applyFill="1" applyBorder="1" applyAlignment="1">
      <alignment horizontal="center" vertical="center" wrapText="1" shrinkToFit="1"/>
    </xf>
    <xf numFmtId="164" fontId="10" fillId="2" borderId="1" xfId="2" applyNumberFormat="1" applyFont="1" applyFill="1" applyBorder="1" applyAlignment="1">
      <alignment horizontal="center" vertical="center" wrapText="1" shrinkToFit="1"/>
    </xf>
    <xf numFmtId="4" fontId="2" fillId="2" borderId="1" xfId="0" applyNumberFormat="1" applyFont="1" applyFill="1" applyBorder="1" applyAlignment="1" applyProtection="1">
      <alignment horizontal="center" vertical="center" wrapText="1"/>
      <protection locked="0"/>
    </xf>
    <xf numFmtId="1"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49" fontId="2" fillId="0" borderId="0" xfId="0" applyNumberFormat="1" applyFont="1" applyAlignment="1">
      <alignment horizontal="center" vertical="top"/>
    </xf>
    <xf numFmtId="2" fontId="10"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xf>
    <xf numFmtId="1" fontId="3" fillId="2" borderId="2" xfId="0" applyNumberFormat="1" applyFont="1" applyFill="1" applyBorder="1" applyAlignment="1">
      <alignment horizontal="center" vertical="center" wrapText="1"/>
    </xf>
    <xf numFmtId="4" fontId="3" fillId="2" borderId="1" xfId="0" applyNumberFormat="1" applyFont="1" applyFill="1" applyBorder="1" applyAlignment="1" applyProtection="1">
      <alignment horizontal="center" vertical="center" wrapText="1"/>
      <protection locked="0"/>
    </xf>
    <xf numFmtId="49" fontId="14" fillId="0" borderId="1" xfId="5" applyNumberFormat="1" applyFont="1" applyBorder="1" applyAlignment="1">
      <alignment horizontal="center"/>
    </xf>
    <xf numFmtId="0" fontId="2" fillId="0" borderId="1" xfId="5" applyFont="1" applyBorder="1" applyAlignment="1">
      <alignment horizontal="left"/>
    </xf>
    <xf numFmtId="0" fontId="14" fillId="0" borderId="1" xfId="6" applyFont="1" applyBorder="1" applyAlignment="1">
      <alignment horizontal="center"/>
    </xf>
    <xf numFmtId="0" fontId="14" fillId="0" borderId="1" xfId="1" applyFont="1" applyBorder="1" applyAlignment="1">
      <alignment horizontal="center"/>
    </xf>
    <xf numFmtId="0" fontId="14" fillId="0" borderId="1" xfId="5" applyFont="1" applyBorder="1" applyAlignment="1">
      <alignment horizontal="center"/>
    </xf>
    <xf numFmtId="0" fontId="2" fillId="0" borderId="1" xfId="7" applyFont="1" applyBorder="1" applyAlignment="1">
      <alignment horizontal="left" vertical="top"/>
    </xf>
    <xf numFmtId="0" fontId="14" fillId="0" borderId="1" xfId="5" applyFont="1" applyBorder="1" applyAlignment="1">
      <alignment horizontal="left"/>
    </xf>
    <xf numFmtId="1" fontId="14" fillId="0" borderId="1" xfId="1" applyNumberFormat="1" applyFont="1" applyBorder="1" applyAlignment="1">
      <alignment horizontal="center"/>
    </xf>
    <xf numFmtId="49" fontId="14" fillId="2" borderId="1" xfId="5" applyNumberFormat="1" applyFont="1" applyFill="1" applyBorder="1" applyAlignment="1">
      <alignment horizontal="center"/>
    </xf>
    <xf numFmtId="0" fontId="15" fillId="2" borderId="1" xfId="5" applyFont="1" applyFill="1" applyBorder="1" applyAlignment="1">
      <alignment horizontal="left"/>
    </xf>
    <xf numFmtId="0" fontId="14" fillId="2" borderId="1" xfId="5" applyFont="1" applyFill="1" applyBorder="1" applyAlignment="1">
      <alignment horizontal="center"/>
    </xf>
    <xf numFmtId="0" fontId="14" fillId="2" borderId="1" xfId="1" applyFont="1" applyFill="1" applyBorder="1" applyAlignment="1">
      <alignment horizontal="center"/>
    </xf>
    <xf numFmtId="0" fontId="14" fillId="0" borderId="1" xfId="8" applyFont="1" applyBorder="1" applyAlignment="1">
      <alignment horizontal="left"/>
    </xf>
    <xf numFmtId="0" fontId="14" fillId="0" borderId="1" xfId="8" applyFont="1" applyBorder="1" applyAlignment="1">
      <alignment horizontal="center"/>
    </xf>
    <xf numFmtId="0" fontId="2" fillId="0" borderId="0" xfId="0" applyFont="1" applyAlignment="1">
      <alignment horizontal="left" vertical="top" wrapText="1"/>
    </xf>
    <xf numFmtId="1" fontId="2" fillId="0" borderId="1" xfId="0" applyNumberFormat="1" applyFont="1" applyBorder="1" applyAlignment="1">
      <alignment horizontal="center" vertical="center" wrapText="1"/>
    </xf>
    <xf numFmtId="1" fontId="2"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1" fontId="3" fillId="2" borderId="1" xfId="0" applyNumberFormat="1" applyFont="1" applyFill="1" applyBorder="1" applyAlignment="1">
      <alignment horizontal="center" vertical="center" wrapText="1"/>
    </xf>
    <xf numFmtId="0" fontId="2" fillId="0" borderId="1" xfId="5" applyFont="1" applyBorder="1" applyAlignment="1">
      <alignment horizontal="left"/>
    </xf>
    <xf numFmtId="0" fontId="14" fillId="0" borderId="1" xfId="6" applyFont="1" applyBorder="1" applyAlignment="1">
      <alignment horizontal="center"/>
    </xf>
    <xf numFmtId="0" fontId="14" fillId="0" borderId="1" xfId="1" applyFont="1" applyBorder="1" applyAlignment="1">
      <alignment horizontal="center"/>
    </xf>
    <xf numFmtId="0" fontId="2" fillId="0" borderId="1" xfId="7" applyFont="1" applyBorder="1" applyAlignment="1">
      <alignment horizontal="left" vertical="top"/>
    </xf>
    <xf numFmtId="0" fontId="14" fillId="0" borderId="1" xfId="5" applyFont="1" applyBorder="1" applyAlignment="1">
      <alignment horizontal="left"/>
    </xf>
    <xf numFmtId="0" fontId="14" fillId="0" borderId="1" xfId="5" applyFont="1" applyBorder="1" applyAlignment="1">
      <alignment horizontal="center"/>
    </xf>
    <xf numFmtId="1" fontId="14" fillId="0" borderId="1" xfId="1" applyNumberFormat="1" applyFont="1" applyBorder="1" applyAlignment="1">
      <alignment horizontal="center"/>
    </xf>
    <xf numFmtId="0" fontId="14" fillId="0" borderId="1" xfId="8" applyFont="1" applyBorder="1" applyAlignment="1">
      <alignment horizontal="left"/>
    </xf>
    <xf numFmtId="0" fontId="14" fillId="0" borderId="1" xfId="8" applyFont="1" applyBorder="1" applyAlignment="1">
      <alignment horizontal="center"/>
    </xf>
    <xf numFmtId="2" fontId="3" fillId="2" borderId="2" xfId="9" applyNumberFormat="1" applyFont="1" applyFill="1" applyBorder="1" applyAlignment="1">
      <alignment vertical="center"/>
    </xf>
    <xf numFmtId="4" fontId="3" fillId="0" borderId="1" xfId="0" applyNumberFormat="1" applyFont="1" applyBorder="1" applyAlignment="1" applyProtection="1">
      <alignment horizontal="center" vertical="center" wrapText="1"/>
      <protection locked="0"/>
    </xf>
    <xf numFmtId="49" fontId="5" fillId="0" borderId="1" xfId="0" applyNumberFormat="1" applyFont="1" applyBorder="1"/>
    <xf numFmtId="0" fontId="5" fillId="0" borderId="1" xfId="0" applyFont="1" applyBorder="1" applyAlignment="1">
      <alignment horizontal="center"/>
    </xf>
    <xf numFmtId="0" fontId="5" fillId="2" borderId="0" xfId="0" applyFont="1" applyFill="1"/>
    <xf numFmtId="0" fontId="3" fillId="2" borderId="0" xfId="0" applyFont="1" applyFill="1"/>
    <xf numFmtId="0" fontId="16" fillId="2" borderId="0" xfId="0" applyFont="1" applyFill="1"/>
    <xf numFmtId="2" fontId="3" fillId="2" borderId="2" xfId="9" applyNumberFormat="1" applyFont="1" applyFill="1" applyBorder="1" applyAlignment="1">
      <alignment vertical="center"/>
    </xf>
    <xf numFmtId="2" fontId="3" fillId="2" borderId="3" xfId="9" applyNumberFormat="1" applyFont="1" applyFill="1" applyBorder="1" applyAlignment="1">
      <alignment horizontal="left" vertical="center"/>
    </xf>
    <xf numFmtId="2" fontId="3" fillId="2" borderId="4" xfId="9" applyNumberFormat="1" applyFont="1" applyFill="1" applyBorder="1" applyAlignment="1">
      <alignment horizontal="center" vertical="center"/>
    </xf>
    <xf numFmtId="2" fontId="3" fillId="2" borderId="3" xfId="9" applyNumberFormat="1" applyFont="1" applyFill="1" applyBorder="1" applyAlignment="1">
      <alignment vertical="center"/>
    </xf>
    <xf numFmtId="2" fontId="3" fillId="2" borderId="4" xfId="9" applyNumberFormat="1" applyFont="1" applyFill="1" applyBorder="1" applyAlignment="1">
      <alignment vertical="center"/>
    </xf>
    <xf numFmtId="2" fontId="2" fillId="2" borderId="4" xfId="9" applyNumberFormat="1" applyFont="1" applyFill="1" applyBorder="1" applyAlignment="1">
      <alignment horizontal="center" vertical="center"/>
    </xf>
    <xf numFmtId="2" fontId="2" fillId="2" borderId="4" xfId="9" applyNumberFormat="1" applyFont="1" applyFill="1" applyBorder="1" applyAlignment="1">
      <alignment vertical="center"/>
    </xf>
    <xf numFmtId="0" fontId="14" fillId="0" borderId="1" xfId="6" applyFont="1" applyBorder="1" applyAlignment="1">
      <alignment horizontal="left"/>
    </xf>
    <xf numFmtId="49" fontId="3" fillId="2" borderId="1" xfId="0" applyNumberFormat="1" applyFont="1" applyFill="1" applyBorder="1" applyAlignment="1">
      <alignment horizontal="center" vertical="center"/>
    </xf>
    <xf numFmtId="49" fontId="2"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xf numFmtId="49" fontId="2" fillId="0" borderId="0" xfId="0" applyNumberFormat="1" applyFont="1" applyAlignment="1">
      <alignment horizontal="left" vertical="center"/>
    </xf>
    <xf numFmtId="0" fontId="2" fillId="0" borderId="0" xfId="0" applyFont="1" applyAlignment="1">
      <alignment vertical="top"/>
    </xf>
    <xf numFmtId="1" fontId="3" fillId="0" borderId="1" xfId="0" applyNumberFormat="1" applyFont="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0" fontId="3" fillId="2" borderId="1" xfId="0" applyFont="1" applyFill="1" applyBorder="1" applyAlignment="1">
      <alignment horizontal="left" vertical="center" wrapText="1"/>
    </xf>
    <xf numFmtId="0" fontId="2" fillId="0" borderId="1" xfId="6" applyFont="1" applyBorder="1" applyAlignment="1">
      <alignment horizontal="left" vertical="center" wrapText="1"/>
    </xf>
    <xf numFmtId="0" fontId="14" fillId="0" borderId="5" xfId="6" applyFont="1" applyBorder="1" applyAlignment="1">
      <alignment horizontal="center" vertical="center"/>
    </xf>
    <xf numFmtId="0" fontId="14" fillId="0" borderId="1" xfId="1" applyFont="1" applyBorder="1" applyAlignment="1">
      <alignment horizontal="center" vertical="center"/>
    </xf>
    <xf numFmtId="0" fontId="5" fillId="0" borderId="0" xfId="0" applyFont="1" applyAlignment="1">
      <alignment horizontal="right" vertical="top"/>
    </xf>
    <xf numFmtId="49" fontId="3" fillId="2" borderId="2" xfId="0" applyNumberFormat="1" applyFont="1" applyFill="1" applyBorder="1" applyAlignment="1">
      <alignment horizontal="left" vertical="center"/>
    </xf>
    <xf numFmtId="0" fontId="2" fillId="0" borderId="1" xfId="6" applyFont="1" applyBorder="1" applyAlignment="1">
      <alignment horizontal="left" vertical="center" wrapText="1"/>
    </xf>
    <xf numFmtId="0" fontId="14" fillId="0" borderId="5" xfId="6" applyFont="1" applyBorder="1" applyAlignment="1">
      <alignment horizontal="center" vertical="center"/>
    </xf>
    <xf numFmtId="0" fontId="14" fillId="0" borderId="1" xfId="1" applyFont="1" applyBorder="1" applyAlignment="1">
      <alignment horizontal="center" vertical="center"/>
    </xf>
    <xf numFmtId="0" fontId="14" fillId="0" borderId="1" xfId="6" applyFont="1" applyBorder="1" applyAlignment="1">
      <alignment horizontal="left"/>
    </xf>
    <xf numFmtId="0" fontId="14" fillId="2" borderId="1" xfId="8" applyFont="1" applyFill="1" applyBorder="1" applyAlignment="1">
      <alignment horizontal="center"/>
    </xf>
    <xf numFmtId="0" fontId="14" fillId="2" borderId="1" xfId="1" applyFont="1" applyFill="1" applyBorder="1" applyAlignment="1">
      <alignment horizontal="center"/>
    </xf>
    <xf numFmtId="0" fontId="2" fillId="0" borderId="1" xfId="7" applyFont="1" applyBorder="1" applyAlignment="1">
      <alignment horizontal="left" vertical="center"/>
    </xf>
    <xf numFmtId="0" fontId="14" fillId="0" borderId="1" xfId="5" applyFont="1" applyBorder="1" applyAlignment="1">
      <alignment horizontal="center" vertical="center"/>
    </xf>
    <xf numFmtId="0" fontId="2" fillId="0" borderId="1" xfId="0" applyFont="1" applyBorder="1" applyAlignment="1">
      <alignment horizontal="left" vertical="center"/>
    </xf>
    <xf numFmtId="0" fontId="2" fillId="0" borderId="1" xfId="7" applyFont="1" applyBorder="1" applyAlignment="1">
      <alignment horizontal="left" vertical="center" wrapText="1"/>
    </xf>
    <xf numFmtId="0" fontId="2" fillId="0" borderId="1" xfId="7" applyFont="1" applyBorder="1" applyAlignment="1">
      <alignment horizontal="center" vertical="center"/>
    </xf>
    <xf numFmtId="0" fontId="14" fillId="0" borderId="1" xfId="7" applyFont="1" applyBorder="1" applyAlignment="1">
      <alignment horizontal="center" vertical="center"/>
    </xf>
    <xf numFmtId="0" fontId="14" fillId="2" borderId="1" xfId="5" applyFont="1" applyFill="1" applyBorder="1" applyAlignment="1">
      <alignment horizontal="center"/>
    </xf>
    <xf numFmtId="0" fontId="2" fillId="0" borderId="0" xfId="0" applyFont="1"/>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0" borderId="0" xfId="0" applyFont="1" applyAlignment="1">
      <alignment horizontal="left" vertical="top" wrapText="1"/>
    </xf>
    <xf numFmtId="1" fontId="8" fillId="0" borderId="0" xfId="0" applyNumberFormat="1" applyFont="1" applyAlignment="1">
      <alignment horizontal="center" vertical="center"/>
    </xf>
    <xf numFmtId="0" fontId="11" fillId="2" borderId="1" xfId="4" applyFont="1" applyFill="1" applyBorder="1" applyAlignment="1">
      <alignment horizontal="right" vertical="top" wrapText="1"/>
    </xf>
    <xf numFmtId="0" fontId="12" fillId="2" borderId="1" xfId="4" applyFont="1" applyFill="1" applyBorder="1" applyAlignment="1">
      <alignment horizontal="right" vertical="top" wrapText="1"/>
    </xf>
    <xf numFmtId="49" fontId="3" fillId="2" borderId="6" xfId="0" applyNumberFormat="1" applyFont="1" applyFill="1" applyBorder="1" applyAlignment="1">
      <alignment horizontal="center" vertical="center" wrapText="1"/>
    </xf>
    <xf numFmtId="49" fontId="3" fillId="2" borderId="5" xfId="0" applyNumberFormat="1" applyFont="1" applyFill="1" applyBorder="1" applyAlignment="1">
      <alignment horizontal="center" vertical="center" wrapText="1"/>
    </xf>
    <xf numFmtId="1" fontId="7" fillId="0" borderId="0" xfId="0" applyNumberFormat="1" applyFont="1" applyAlignment="1">
      <alignment horizontal="center" vertical="center"/>
    </xf>
    <xf numFmtId="164" fontId="10" fillId="2" borderId="2" xfId="2" applyNumberFormat="1" applyFont="1" applyFill="1" applyBorder="1" applyAlignment="1">
      <alignment horizontal="center" vertical="center" wrapText="1" shrinkToFit="1"/>
    </xf>
    <xf numFmtId="164" fontId="10" fillId="2" borderId="3" xfId="2" applyNumberFormat="1" applyFont="1" applyFill="1" applyBorder="1" applyAlignment="1">
      <alignment horizontal="center" vertical="center" wrapText="1" shrinkToFit="1"/>
    </xf>
    <xf numFmtId="164" fontId="10" fillId="2" borderId="4" xfId="2" applyNumberFormat="1" applyFont="1" applyFill="1" applyBorder="1" applyAlignment="1">
      <alignment horizontal="center" vertical="center" wrapText="1" shrinkToFit="1"/>
    </xf>
    <xf numFmtId="0" fontId="3"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2" fontId="3" fillId="2" borderId="6" xfId="0" applyNumberFormat="1" applyFont="1" applyFill="1" applyBorder="1" applyAlignment="1">
      <alignment horizontal="center" vertical="center" wrapText="1"/>
    </xf>
    <xf numFmtId="2" fontId="3" fillId="2" borderId="5" xfId="0" applyNumberFormat="1" applyFont="1" applyFill="1" applyBorder="1" applyAlignment="1">
      <alignment horizontal="center" vertical="center" wrapText="1"/>
    </xf>
    <xf numFmtId="164" fontId="10" fillId="2" borderId="2" xfId="2" applyNumberFormat="1" applyFont="1" applyFill="1" applyBorder="1" applyAlignment="1">
      <alignment horizontal="center" vertical="center"/>
    </xf>
    <xf numFmtId="164" fontId="10" fillId="2" borderId="3" xfId="2" applyNumberFormat="1" applyFont="1" applyFill="1" applyBorder="1" applyAlignment="1">
      <alignment horizontal="center" vertical="center"/>
    </xf>
    <xf numFmtId="164" fontId="10" fillId="2" borderId="4" xfId="2" applyNumberFormat="1" applyFont="1" applyFill="1" applyBorder="1" applyAlignment="1">
      <alignment horizontal="center" vertical="center"/>
    </xf>
    <xf numFmtId="0" fontId="11" fillId="2" borderId="1" xfId="4" applyFont="1" applyFill="1" applyBorder="1" applyAlignment="1">
      <alignment horizontal="right"/>
    </xf>
    <xf numFmtId="0" fontId="1" fillId="2" borderId="1" xfId="4" applyFont="1" applyFill="1" applyBorder="1" applyAlignment="1">
      <alignment horizontal="right"/>
    </xf>
  </cellXfs>
  <cellStyles count="10">
    <cellStyle name="Excel Built-in Normal" xfId="2" xr:uid="{00000000-0005-0000-0000-000007000000}"/>
    <cellStyle name="Normal 113" xfId="3" xr:uid="{00000000-0005-0000-0000-000008000000}"/>
    <cellStyle name="Normal_Pieslegums" xfId="7" xr:uid="{00000000-0005-0000-0000-00000C000000}"/>
    <cellStyle name="Normal_Sheet1" xfId="1" xr:uid="{00000000-0005-0000-0000-000006000000}"/>
    <cellStyle name="Normal_Sheet1_1" xfId="5" xr:uid="{00000000-0005-0000-0000-00000A000000}"/>
    <cellStyle name="Normal_Sheet1_1_Apgaismojums 2" xfId="8" xr:uid="{00000000-0005-0000-0000-00000D000000}"/>
    <cellStyle name="Normal_Sheet1_1_ELT-A" xfId="6" xr:uid="{00000000-0005-0000-0000-00000B000000}"/>
    <cellStyle name="Normal_Sheet1_A" xfId="9" xr:uid="{00000000-0005-0000-0000-00000E000000}"/>
    <cellStyle name="Parasts" xfId="0" builtinId="0"/>
    <cellStyle name="Parasts 3" xfId="4"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openxmlformats.org/officeDocument/2006/relationships/calcChain" Target="calcChain.xml"/><Relationship Id="rId8" Type="http://schemas.openxmlformats.org/officeDocument/2006/relationships/worksheet" Target="worksheets/sheet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DS_04-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DDS sagataves datu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03380-DC21-4BCC-BB2A-C3EB6C9E32A0}">
  <dimension ref="A1:O106"/>
  <sheetViews>
    <sheetView view="pageBreakPreview" zoomScaleNormal="100" zoomScaleSheetLayoutView="100" workbookViewId="0">
      <selection activeCell="A2" sqref="A2:O2"/>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40.200000000000003" customHeight="1" x14ac:dyDescent="0.4">
      <c r="A1" s="113" t="s">
        <v>0</v>
      </c>
      <c r="B1" s="113"/>
      <c r="C1" s="113"/>
      <c r="D1" s="113"/>
      <c r="E1" s="113"/>
      <c r="F1" s="113"/>
      <c r="G1" s="113"/>
      <c r="H1" s="113"/>
      <c r="I1" s="113"/>
      <c r="J1" s="113"/>
      <c r="K1" s="113"/>
      <c r="L1" s="113"/>
      <c r="M1" s="113"/>
      <c r="N1" s="113"/>
      <c r="O1" s="113"/>
    </row>
    <row r="2" spans="1:15" s="7" customFormat="1" ht="27.6" customHeight="1" x14ac:dyDescent="0.4">
      <c r="A2" s="108" t="s">
        <v>1</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18" t="s">
        <v>19</v>
      </c>
      <c r="D8" s="18" t="s">
        <v>19</v>
      </c>
      <c r="E8" s="18"/>
      <c r="F8" s="18"/>
      <c r="G8" s="18"/>
      <c r="H8" s="18"/>
      <c r="I8" s="18"/>
      <c r="J8" s="18"/>
      <c r="K8" s="18"/>
      <c r="L8" s="18"/>
      <c r="M8" s="18"/>
      <c r="N8" s="18"/>
      <c r="O8" s="18"/>
    </row>
    <row r="9" spans="1:15" x14ac:dyDescent="0.25">
      <c r="A9" s="8" t="str">
        <f>IF(C8="",A8&amp;".1",IF(C9="",LEFT(LEFT(A8,LEN(LEFT(A8,FIND("☃",SUBSTITUTE(A8,".","☃",LEN(A8)-LEN(SUBSTITUTE(A8,".",""))))))-1),FIND("☃",SUBSTITUTE(LEFT(A8,LEN(LEFT(A8,FIND("☃",SUBSTITUTE(A8,".","☃",LEN(A8)-LEN(SUBSTITUTE(A8,".",""))))))-1),".","☃",LEN(LEFT(A8,LEN(LEFT(A8,FIND("☃",SUBSTITUTE(A8,".","☃",LEN(A8)-LEN(SUBSTITUTE(A8,".",""))))))-1))-LEN(SUBSTITUTE(LEFT(A8,LEN(LEFT(A8,FIND("☃",SUBSTITUTE(A8,".","☃",LEN(A8)-LEN(SUBSTITUTE(A8,".",""))))))-1),".","")))))&amp;RIGHT(LEFT(A8,LEN(LEFT(A8,FIND("☃",SUBSTITUTE(A8,".","☃",LEN(A8)-LEN(SUBSTITUTE(A8,".",""))))))-1),LEN(LEFT(A8,LEN(LEFT(A8,FIND("☃",SUBSTITUTE(A8,".","☃",LEN(A8)-LEN(SUBSTITUTE(A8,".",""))))))-1))-FIND("☃",SUBSTITUTE(LEFT(A8,LEN(LEFT(A8,FIND("☃",SUBSTITUTE(A8,".","☃",LEN(A8)-LEN(SUBSTITUTE(A8,".",""))))))-1),".","☃",LEN(LEFT(A8,LEN(LEFT(A8,FIND("☃",SUBSTITUTE(A8,".","☃",LEN(A8)-LEN(SUBSTITUTE(A8,".",""))))))-1))-LEN(SUBSTITUTE(LEFT(A8,LEN(LEFT(A8,FIND("☃",SUBSTITUTE(A8,".","☃",LEN(A8)-LEN(SUBSTITUTE(A8,".",""))))))-1),".","")))))+1,(LEFT(A8,FIND("☃",SUBSTITUTE(A8,".","☃",LEN(A8)-LEN(SUBSTITUTE(A8,".","")))))&amp;RIGHT(A8,LEN(A8)-FIND("☃",SUBSTITUTE(A8,".","☃",LEN(A8)-LEN(SUBSTITUTE(A8,".","")))))+1)))</f>
        <v>1.1.1</v>
      </c>
      <c r="B9" s="9" t="s">
        <v>20</v>
      </c>
      <c r="C9" s="11" t="s">
        <v>21</v>
      </c>
      <c r="D9" s="44">
        <v>6</v>
      </c>
      <c r="E9" s="11"/>
      <c r="F9" s="11"/>
      <c r="G9" s="11"/>
      <c r="H9" s="11"/>
      <c r="I9" s="11"/>
      <c r="J9" s="11"/>
      <c r="K9" s="11"/>
      <c r="L9" s="11"/>
      <c r="M9" s="11"/>
      <c r="N9" s="11"/>
      <c r="O9" s="11"/>
    </row>
    <row r="10" spans="1:15" x14ac:dyDescent="0.25">
      <c r="A10" s="8" t="str">
        <f t="shared" ref="A10:A11"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9" t="s">
        <v>22</v>
      </c>
      <c r="C10" s="11" t="s">
        <v>23</v>
      </c>
      <c r="D10" s="44">
        <v>1</v>
      </c>
      <c r="E10" s="11"/>
      <c r="F10" s="11"/>
      <c r="G10" s="11"/>
      <c r="H10" s="11"/>
      <c r="I10" s="11"/>
      <c r="J10" s="11"/>
      <c r="K10" s="11"/>
      <c r="L10" s="11"/>
      <c r="M10" s="11"/>
      <c r="N10" s="11"/>
      <c r="O10" s="11"/>
    </row>
    <row r="11" spans="1:15" x14ac:dyDescent="0.25">
      <c r="A11" s="8" t="str">
        <f t="shared" si="0"/>
        <v>1.1.3</v>
      </c>
      <c r="B11" s="9" t="s">
        <v>24</v>
      </c>
      <c r="C11" s="11" t="s">
        <v>25</v>
      </c>
      <c r="D11" s="44">
        <v>162</v>
      </c>
      <c r="E11" s="11"/>
      <c r="F11" s="11"/>
      <c r="G11" s="11"/>
      <c r="H11" s="11"/>
      <c r="I11" s="11"/>
      <c r="J11" s="11"/>
      <c r="K11" s="11"/>
      <c r="L11" s="11"/>
      <c r="M11" s="11"/>
      <c r="N11" s="11"/>
      <c r="O11" s="11"/>
    </row>
    <row r="12" spans="1:15" x14ac:dyDescent="0.25">
      <c r="A12" s="24" t="s">
        <v>26</v>
      </c>
      <c r="B12" s="25" t="s">
        <v>27</v>
      </c>
      <c r="C12" s="18"/>
      <c r="D12" s="45"/>
      <c r="E12" s="18"/>
      <c r="F12" s="18"/>
      <c r="G12" s="18"/>
      <c r="H12" s="18"/>
      <c r="I12" s="18"/>
      <c r="J12" s="18"/>
      <c r="K12" s="18"/>
      <c r="L12" s="18"/>
      <c r="M12" s="18"/>
      <c r="N12" s="18"/>
      <c r="O12" s="18"/>
    </row>
    <row r="13" spans="1:15" x14ac:dyDescent="0.25">
      <c r="A13" s="24" t="s">
        <v>28</v>
      </c>
      <c r="B13" s="25" t="s">
        <v>29</v>
      </c>
      <c r="C13" s="18"/>
      <c r="D13" s="45"/>
      <c r="E13" s="18"/>
      <c r="F13" s="18"/>
      <c r="G13" s="18"/>
      <c r="H13" s="18"/>
      <c r="I13" s="18"/>
      <c r="J13" s="18"/>
      <c r="K13" s="18"/>
      <c r="L13" s="18"/>
      <c r="M13" s="18"/>
      <c r="N13" s="18"/>
      <c r="O13" s="18"/>
    </row>
    <row r="14" spans="1:15" x14ac:dyDescent="0.25">
      <c r="A14" s="8" t="str">
        <f>IF(C13="",A13&amp;".1",IF(C14="",LEFT(LEFT(A13,LEN(LEFT(A13,FIND("☃",SUBSTITUTE(A13,".","☃",LEN(A13)-LEN(SUBSTITUTE(A13,".",""))))))-1),FIND("☃",SUBSTITUTE(LEFT(A13,LEN(LEFT(A13,FIND("☃",SUBSTITUTE(A13,".","☃",LEN(A13)-LEN(SUBSTITUTE(A13,".",""))))))-1),".","☃",LEN(LEFT(A13,LEN(LEFT(A13,FIND("☃",SUBSTITUTE(A13,".","☃",LEN(A13)-LEN(SUBSTITUTE(A13,".",""))))))-1))-LEN(SUBSTITUTE(LEFT(A13,LEN(LEFT(A13,FIND("☃",SUBSTITUTE(A13,".","☃",LEN(A13)-LEN(SUBSTITUTE(A13,".",""))))))-1),".","")))))&amp;RIGHT(LEFT(A13,LEN(LEFT(A13,FIND("☃",SUBSTITUTE(A13,".","☃",LEN(A13)-LEN(SUBSTITUTE(A13,".",""))))))-1),LEN(LEFT(A13,LEN(LEFT(A13,FIND("☃",SUBSTITUTE(A13,".","☃",LEN(A13)-LEN(SUBSTITUTE(A13,".",""))))))-1))-FIND("☃",SUBSTITUTE(LEFT(A13,LEN(LEFT(A13,FIND("☃",SUBSTITUTE(A13,".","☃",LEN(A13)-LEN(SUBSTITUTE(A13,".",""))))))-1),".","☃",LEN(LEFT(A13,LEN(LEFT(A13,FIND("☃",SUBSTITUTE(A13,".","☃",LEN(A13)-LEN(SUBSTITUTE(A13,".",""))))))-1))-LEN(SUBSTITUTE(LEFT(A13,LEN(LEFT(A13,FIND("☃",SUBSTITUTE(A13,".","☃",LEN(A13)-LEN(SUBSTITUTE(A13,".",""))))))-1),".","")))))+1,(LEFT(A13,FIND("☃",SUBSTITUTE(A13,".","☃",LEN(A13)-LEN(SUBSTITUTE(A13,".","")))))&amp;RIGHT(A13,LEN(A13)-FIND("☃",SUBSTITUTE(A13,".","☃",LEN(A13)-LEN(SUBSTITUTE(A13,".","")))))+1)))</f>
        <v>2.1.1</v>
      </c>
      <c r="B14" s="9" t="s">
        <v>30</v>
      </c>
      <c r="C14" s="11" t="s">
        <v>21</v>
      </c>
      <c r="D14" s="44">
        <v>10</v>
      </c>
      <c r="E14" s="11"/>
      <c r="F14" s="11"/>
      <c r="G14" s="11"/>
      <c r="H14" s="11"/>
      <c r="I14" s="11"/>
      <c r="J14" s="11"/>
      <c r="K14" s="11"/>
      <c r="L14" s="11"/>
      <c r="M14" s="11"/>
      <c r="N14" s="11"/>
      <c r="O14" s="11"/>
    </row>
    <row r="15" spans="1:15" x14ac:dyDescent="0.25">
      <c r="A15" s="8" t="str">
        <f>IF(C14="",A14&amp;".1",IF(C15="",LEFT(LEFT(A14,LEN(LEFT(A14,FIND("☃",SUBSTITUTE(A14,".","☃",LEN(A14)-LEN(SUBSTITUTE(A14,".",""))))))-1),FIND("☃",SUBSTITUTE(LEFT(A14,LEN(LEFT(A14,FIND("☃",SUBSTITUTE(A14,".","☃",LEN(A14)-LEN(SUBSTITUTE(A14,".",""))))))-1),".","☃",LEN(LEFT(A14,LEN(LEFT(A14,FIND("☃",SUBSTITUTE(A14,".","☃",LEN(A14)-LEN(SUBSTITUTE(A14,".",""))))))-1))-LEN(SUBSTITUTE(LEFT(A14,LEN(LEFT(A14,FIND("☃",SUBSTITUTE(A14,".","☃",LEN(A14)-LEN(SUBSTITUTE(A14,".",""))))))-1),".","")))))&amp;RIGHT(LEFT(A14,LEN(LEFT(A14,FIND("☃",SUBSTITUTE(A14,".","☃",LEN(A14)-LEN(SUBSTITUTE(A14,".",""))))))-1),LEN(LEFT(A14,LEN(LEFT(A14,FIND("☃",SUBSTITUTE(A14,".","☃",LEN(A14)-LEN(SUBSTITUTE(A14,".",""))))))-1))-FIND("☃",SUBSTITUTE(LEFT(A14,LEN(LEFT(A14,FIND("☃",SUBSTITUTE(A14,".","☃",LEN(A14)-LEN(SUBSTITUTE(A14,".",""))))))-1),".","☃",LEN(LEFT(A14,LEN(LEFT(A14,FIND("☃",SUBSTITUTE(A14,".","☃",LEN(A14)-LEN(SUBSTITUTE(A14,".",""))))))-1))-LEN(SUBSTITUTE(LEFT(A14,LEN(LEFT(A14,FIND("☃",SUBSTITUTE(A14,".","☃",LEN(A14)-LEN(SUBSTITUTE(A14,".",""))))))-1),".","")))))+1,(LEFT(A14,FIND("☃",SUBSTITUTE(A14,".","☃",LEN(A14)-LEN(SUBSTITUTE(A14,".","")))))&amp;RIGHT(A14,LEN(A14)-FIND("☃",SUBSTITUTE(A14,".","☃",LEN(A14)-LEN(SUBSTITUTE(A14,".","")))))+1)))</f>
        <v>2.1.2</v>
      </c>
      <c r="B15" s="9" t="s">
        <v>31</v>
      </c>
      <c r="C15" s="11" t="s">
        <v>21</v>
      </c>
      <c r="D15" s="44">
        <v>26</v>
      </c>
      <c r="E15" s="11"/>
      <c r="F15" s="11"/>
      <c r="G15" s="11"/>
      <c r="H15" s="11"/>
      <c r="I15" s="11"/>
      <c r="J15" s="11"/>
      <c r="K15" s="11"/>
      <c r="L15" s="11"/>
      <c r="M15" s="11"/>
      <c r="N15" s="11"/>
      <c r="O15" s="11"/>
    </row>
    <row r="16" spans="1:15" x14ac:dyDescent="0.25">
      <c r="A16" s="24" t="s">
        <v>32</v>
      </c>
      <c r="B16" s="25" t="s">
        <v>33</v>
      </c>
      <c r="C16" s="18"/>
      <c r="D16" s="45"/>
      <c r="E16" s="18"/>
      <c r="F16" s="18"/>
      <c r="G16" s="18"/>
      <c r="H16" s="18"/>
      <c r="I16" s="18"/>
      <c r="J16" s="18"/>
      <c r="K16" s="18"/>
      <c r="L16" s="18"/>
      <c r="M16" s="18"/>
      <c r="N16" s="18"/>
      <c r="O16" s="18"/>
    </row>
    <row r="17" spans="1:15" x14ac:dyDescent="0.25">
      <c r="A17" s="24" t="s">
        <v>34</v>
      </c>
      <c r="B17" s="25" t="s">
        <v>35</v>
      </c>
      <c r="C17" s="18"/>
      <c r="D17" s="45"/>
      <c r="E17" s="18"/>
      <c r="F17" s="18"/>
      <c r="G17" s="18"/>
      <c r="H17" s="18"/>
      <c r="I17" s="18"/>
      <c r="J17" s="18"/>
      <c r="K17" s="18"/>
      <c r="L17" s="18"/>
      <c r="M17" s="18"/>
      <c r="N17" s="18"/>
      <c r="O17" s="18"/>
    </row>
    <row r="18" spans="1:15" x14ac:dyDescent="0.25">
      <c r="A18" s="8" t="str">
        <f t="shared" ref="A18" si="1">IF(C17="",A17&amp;".1",IF(C18="",LEFT(LEFT(A17,LEN(LEFT(A17,FIND("☃",SUBSTITUTE(A17,".","☃",LEN(A17)-LEN(SUBSTITUTE(A17,".",""))))))-1),FIND("☃",SUBSTITUTE(LEFT(A17,LEN(LEFT(A17,FIND("☃",SUBSTITUTE(A17,".","☃",LEN(A17)-LEN(SUBSTITUTE(A17,".",""))))))-1),".","☃",LEN(LEFT(A17,LEN(LEFT(A17,FIND("☃",SUBSTITUTE(A17,".","☃",LEN(A17)-LEN(SUBSTITUTE(A17,".",""))))))-1))-LEN(SUBSTITUTE(LEFT(A17,LEN(LEFT(A17,FIND("☃",SUBSTITUTE(A17,".","☃",LEN(A17)-LEN(SUBSTITUTE(A17,".",""))))))-1),".","")))))&amp;RIGHT(LEFT(A17,LEN(LEFT(A17,FIND("☃",SUBSTITUTE(A17,".","☃",LEN(A17)-LEN(SUBSTITUTE(A17,".",""))))))-1),LEN(LEFT(A17,LEN(LEFT(A17,FIND("☃",SUBSTITUTE(A17,".","☃",LEN(A17)-LEN(SUBSTITUTE(A17,".",""))))))-1))-FIND("☃",SUBSTITUTE(LEFT(A17,LEN(LEFT(A17,FIND("☃",SUBSTITUTE(A17,".","☃",LEN(A17)-LEN(SUBSTITUTE(A17,".",""))))))-1),".","☃",LEN(LEFT(A17,LEN(LEFT(A17,FIND("☃",SUBSTITUTE(A17,".","☃",LEN(A17)-LEN(SUBSTITUTE(A17,".",""))))))-1))-LEN(SUBSTITUTE(LEFT(A17,LEN(LEFT(A17,FIND("☃",SUBSTITUTE(A17,".","☃",LEN(A17)-LEN(SUBSTITUTE(A17,".",""))))))-1),".","")))))+1,(LEFT(A17,FIND("☃",SUBSTITUTE(A17,".","☃",LEN(A17)-LEN(SUBSTITUTE(A17,".","")))))&amp;RIGHT(A17,LEN(A17)-FIND("☃",SUBSTITUTE(A17,".","☃",LEN(A17)-LEN(SUBSTITUTE(A17,".","")))))+1)))</f>
        <v>3.1.1</v>
      </c>
      <c r="B18" s="9" t="s">
        <v>36</v>
      </c>
      <c r="C18" s="11" t="s">
        <v>37</v>
      </c>
      <c r="D18" s="44">
        <v>47</v>
      </c>
      <c r="E18" s="11"/>
      <c r="F18" s="11"/>
      <c r="G18" s="11"/>
      <c r="H18" s="11"/>
      <c r="I18" s="11"/>
      <c r="J18" s="11"/>
      <c r="K18" s="11"/>
      <c r="L18" s="11"/>
      <c r="M18" s="11"/>
      <c r="N18" s="11"/>
      <c r="O18" s="11"/>
    </row>
    <row r="19" spans="1:15" x14ac:dyDescent="0.25">
      <c r="A19" s="8" t="str">
        <f>IF(C18="",A18&amp;".1",IF(C19="",LEFT(LEFT(A18,LEN(LEFT(A18,FIND("☃",SUBSTITUTE(A18,".","☃",LEN(A18)-LEN(SUBSTITUTE(A18,".",""))))))-1),FIND("☃",SUBSTITUTE(LEFT(A18,LEN(LEFT(A18,FIND("☃",SUBSTITUTE(A18,".","☃",LEN(A18)-LEN(SUBSTITUTE(A18,".",""))))))-1),".","☃",LEN(LEFT(A18,LEN(LEFT(A18,FIND("☃",SUBSTITUTE(A18,".","☃",LEN(A18)-LEN(SUBSTITUTE(A18,".",""))))))-1))-LEN(SUBSTITUTE(LEFT(A18,LEN(LEFT(A18,FIND("☃",SUBSTITUTE(A18,".","☃",LEN(A18)-LEN(SUBSTITUTE(A18,".",""))))))-1),".","")))))&amp;RIGHT(LEFT(A18,LEN(LEFT(A18,FIND("☃",SUBSTITUTE(A18,".","☃",LEN(A18)-LEN(SUBSTITUTE(A18,".",""))))))-1),LEN(LEFT(A18,LEN(LEFT(A18,FIND("☃",SUBSTITUTE(A18,".","☃",LEN(A18)-LEN(SUBSTITUTE(A18,".",""))))))-1))-FIND("☃",SUBSTITUTE(LEFT(A18,LEN(LEFT(A18,FIND("☃",SUBSTITUTE(A18,".","☃",LEN(A18)-LEN(SUBSTITUTE(A18,".",""))))))-1),".","☃",LEN(LEFT(A18,LEN(LEFT(A18,FIND("☃",SUBSTITUTE(A18,".","☃",LEN(A18)-LEN(SUBSTITUTE(A18,".",""))))))-1))-LEN(SUBSTITUTE(LEFT(A18,LEN(LEFT(A18,FIND("☃",SUBSTITUTE(A18,".","☃",LEN(A18)-LEN(SUBSTITUTE(A18,".",""))))))-1),".","")))))+1,(LEFT(A18,FIND("☃",SUBSTITUTE(A18,".","☃",LEN(A18)-LEN(SUBSTITUTE(A18,".","")))))&amp;RIGHT(A18,LEN(A18)-FIND("☃",SUBSTITUTE(A18,".","☃",LEN(A18)-LEN(SUBSTITUTE(A18,".","")))))+1)))</f>
        <v>3.1.2</v>
      </c>
      <c r="B19" s="9" t="s">
        <v>38</v>
      </c>
      <c r="C19" s="11" t="s">
        <v>37</v>
      </c>
      <c r="D19" s="44">
        <v>47</v>
      </c>
      <c r="E19" s="11"/>
      <c r="F19" s="11"/>
      <c r="G19" s="11"/>
      <c r="H19" s="11"/>
      <c r="I19" s="11"/>
      <c r="J19" s="11"/>
      <c r="K19" s="11"/>
      <c r="L19" s="11"/>
      <c r="M19" s="11"/>
      <c r="N19" s="11"/>
      <c r="O19" s="11"/>
    </row>
    <row r="20" spans="1:15" x14ac:dyDescent="0.25">
      <c r="A20" s="8" t="str">
        <f>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3.1.3</v>
      </c>
      <c r="B20" s="9" t="s">
        <v>39</v>
      </c>
      <c r="C20" s="11" t="s">
        <v>21</v>
      </c>
      <c r="D20" s="44">
        <v>17</v>
      </c>
      <c r="E20" s="11"/>
      <c r="F20" s="11"/>
      <c r="G20" s="11"/>
      <c r="H20" s="11"/>
      <c r="I20" s="11"/>
      <c r="J20" s="11"/>
      <c r="K20" s="11"/>
      <c r="L20" s="11"/>
      <c r="M20" s="11"/>
      <c r="N20" s="11"/>
      <c r="O20" s="11"/>
    </row>
    <row r="21" spans="1:15" x14ac:dyDescent="0.25">
      <c r="A21" s="24" t="s">
        <v>40</v>
      </c>
      <c r="B21" s="25" t="s">
        <v>41</v>
      </c>
      <c r="C21" s="18"/>
      <c r="D21" s="45"/>
      <c r="E21" s="18"/>
      <c r="F21" s="18"/>
      <c r="G21" s="18"/>
      <c r="H21" s="18"/>
      <c r="I21" s="18"/>
      <c r="J21" s="18"/>
      <c r="K21" s="18"/>
      <c r="L21" s="18"/>
      <c r="M21" s="18"/>
      <c r="N21" s="18"/>
      <c r="O21" s="18"/>
    </row>
    <row r="22" spans="1:15" x14ac:dyDescent="0.25">
      <c r="A22" s="8" t="str">
        <f t="shared" ref="A22" si="2">IF(C21="",A21&amp;".1",IF(C22="",LEFT(LEFT(A21,LEN(LEFT(A21,FIND("☃",SUBSTITUTE(A21,".","☃",LEN(A21)-LEN(SUBSTITUTE(A21,".",""))))))-1),FIND("☃",SUBSTITUTE(LEFT(A21,LEN(LEFT(A21,FIND("☃",SUBSTITUTE(A21,".","☃",LEN(A21)-LEN(SUBSTITUTE(A21,".",""))))))-1),".","☃",LEN(LEFT(A21,LEN(LEFT(A21,FIND("☃",SUBSTITUTE(A21,".","☃",LEN(A21)-LEN(SUBSTITUTE(A21,".",""))))))-1))-LEN(SUBSTITUTE(LEFT(A21,LEN(LEFT(A21,FIND("☃",SUBSTITUTE(A21,".","☃",LEN(A21)-LEN(SUBSTITUTE(A21,".",""))))))-1),".","")))))&amp;RIGHT(LEFT(A21,LEN(LEFT(A21,FIND("☃",SUBSTITUTE(A21,".","☃",LEN(A21)-LEN(SUBSTITUTE(A21,".",""))))))-1),LEN(LEFT(A21,LEN(LEFT(A21,FIND("☃",SUBSTITUTE(A21,".","☃",LEN(A21)-LEN(SUBSTITUTE(A21,".",""))))))-1))-FIND("☃",SUBSTITUTE(LEFT(A21,LEN(LEFT(A21,FIND("☃",SUBSTITUTE(A21,".","☃",LEN(A21)-LEN(SUBSTITUTE(A21,".",""))))))-1),".","☃",LEN(LEFT(A21,LEN(LEFT(A21,FIND("☃",SUBSTITUTE(A21,".","☃",LEN(A21)-LEN(SUBSTITUTE(A21,".",""))))))-1))-LEN(SUBSTITUTE(LEFT(A21,LEN(LEFT(A21,FIND("☃",SUBSTITUTE(A21,".","☃",LEN(A21)-LEN(SUBSTITUTE(A21,".",""))))))-1),".","")))))+1,(LEFT(A21,FIND("☃",SUBSTITUTE(A21,".","☃",LEN(A21)-LEN(SUBSTITUTE(A21,".","")))))&amp;RIGHT(A21,LEN(A21)-FIND("☃",SUBSTITUTE(A21,".","☃",LEN(A21)-LEN(SUBSTITUTE(A21,".","")))))+1)))</f>
        <v>3.2.1</v>
      </c>
      <c r="B22" s="9" t="s">
        <v>36</v>
      </c>
      <c r="C22" s="11" t="s">
        <v>37</v>
      </c>
      <c r="D22" s="44">
        <v>10</v>
      </c>
      <c r="E22" s="11"/>
      <c r="F22" s="11"/>
      <c r="G22" s="11"/>
      <c r="H22" s="11"/>
      <c r="I22" s="11"/>
      <c r="J22" s="11"/>
      <c r="K22" s="11"/>
      <c r="L22" s="11"/>
      <c r="M22" s="11"/>
      <c r="N22" s="11"/>
      <c r="O22" s="11"/>
    </row>
    <row r="23" spans="1:15" ht="20.399999999999999" x14ac:dyDescent="0.25">
      <c r="A23" s="8" t="str">
        <f>IF(C22="",A22&amp;".1",IF(C23="",LEFT(LEFT(A22,LEN(LEFT(A22,FIND("☃",SUBSTITUTE(A22,".","☃",LEN(A22)-LEN(SUBSTITUTE(A22,".",""))))))-1),FIND("☃",SUBSTITUTE(LEFT(A22,LEN(LEFT(A22,FIND("☃",SUBSTITUTE(A22,".","☃",LEN(A22)-LEN(SUBSTITUTE(A22,".",""))))))-1),".","☃",LEN(LEFT(A22,LEN(LEFT(A22,FIND("☃",SUBSTITUTE(A22,".","☃",LEN(A22)-LEN(SUBSTITUTE(A22,".",""))))))-1))-LEN(SUBSTITUTE(LEFT(A22,LEN(LEFT(A22,FIND("☃",SUBSTITUTE(A22,".","☃",LEN(A22)-LEN(SUBSTITUTE(A22,".",""))))))-1),".","")))))&amp;RIGHT(LEFT(A22,LEN(LEFT(A22,FIND("☃",SUBSTITUTE(A22,".","☃",LEN(A22)-LEN(SUBSTITUTE(A22,".",""))))))-1),LEN(LEFT(A22,LEN(LEFT(A22,FIND("☃",SUBSTITUTE(A22,".","☃",LEN(A22)-LEN(SUBSTITUTE(A22,".",""))))))-1))-FIND("☃",SUBSTITUTE(LEFT(A22,LEN(LEFT(A22,FIND("☃",SUBSTITUTE(A22,".","☃",LEN(A22)-LEN(SUBSTITUTE(A22,".",""))))))-1),".","☃",LEN(LEFT(A22,LEN(LEFT(A22,FIND("☃",SUBSTITUTE(A22,".","☃",LEN(A22)-LEN(SUBSTITUTE(A22,".",""))))))-1))-LEN(SUBSTITUTE(LEFT(A22,LEN(LEFT(A22,FIND("☃",SUBSTITUTE(A22,".","☃",LEN(A22)-LEN(SUBSTITUTE(A22,".",""))))))-1),".","")))))+1,(LEFT(A22,FIND("☃",SUBSTITUTE(A22,".","☃",LEN(A22)-LEN(SUBSTITUTE(A22,".","")))))&amp;RIGHT(A22,LEN(A22)-FIND("☃",SUBSTITUTE(A22,".","☃",LEN(A22)-LEN(SUBSTITUTE(A22,".","")))))+1)))</f>
        <v>3.2.2</v>
      </c>
      <c r="B23" s="9" t="s">
        <v>42</v>
      </c>
      <c r="C23" s="11" t="s">
        <v>37</v>
      </c>
      <c r="D23" s="44">
        <v>10</v>
      </c>
      <c r="E23" s="11"/>
      <c r="F23" s="11"/>
      <c r="G23" s="11"/>
      <c r="H23" s="11"/>
      <c r="I23" s="11"/>
      <c r="J23" s="11"/>
      <c r="K23" s="11"/>
      <c r="L23" s="11"/>
      <c r="M23" s="11"/>
      <c r="N23" s="11"/>
      <c r="O23" s="11"/>
    </row>
    <row r="24" spans="1:15" x14ac:dyDescent="0.25">
      <c r="A24" s="24" t="s">
        <v>43</v>
      </c>
      <c r="B24" s="25" t="s">
        <v>44</v>
      </c>
      <c r="C24" s="18"/>
      <c r="D24" s="45"/>
      <c r="E24" s="18"/>
      <c r="F24" s="18"/>
      <c r="G24" s="18"/>
      <c r="H24" s="18"/>
      <c r="I24" s="18"/>
      <c r="J24" s="18"/>
      <c r="K24" s="18"/>
      <c r="L24" s="18"/>
      <c r="M24" s="18"/>
      <c r="N24" s="18"/>
      <c r="O24" s="18"/>
    </row>
    <row r="25" spans="1:15" x14ac:dyDescent="0.25">
      <c r="A25" s="8" t="str">
        <f t="shared" ref="A25:A38" si="3">IF(C24="",A24&amp;".1",IF(C25="",LEFT(LEFT(A24,LEN(LEFT(A24,FIND("☃",SUBSTITUTE(A24,".","☃",LEN(A24)-LEN(SUBSTITUTE(A24,".",""))))))-1),FIND("☃",SUBSTITUTE(LEFT(A24,LEN(LEFT(A24,FIND("☃",SUBSTITUTE(A24,".","☃",LEN(A24)-LEN(SUBSTITUTE(A24,".",""))))))-1),".","☃",LEN(LEFT(A24,LEN(LEFT(A24,FIND("☃",SUBSTITUTE(A24,".","☃",LEN(A24)-LEN(SUBSTITUTE(A24,".",""))))))-1))-LEN(SUBSTITUTE(LEFT(A24,LEN(LEFT(A24,FIND("☃",SUBSTITUTE(A24,".","☃",LEN(A24)-LEN(SUBSTITUTE(A24,".",""))))))-1),".","")))))&amp;RIGHT(LEFT(A24,LEN(LEFT(A24,FIND("☃",SUBSTITUTE(A24,".","☃",LEN(A24)-LEN(SUBSTITUTE(A24,".",""))))))-1),LEN(LEFT(A24,LEN(LEFT(A24,FIND("☃",SUBSTITUTE(A24,".","☃",LEN(A24)-LEN(SUBSTITUTE(A24,".",""))))))-1))-FIND("☃",SUBSTITUTE(LEFT(A24,LEN(LEFT(A24,FIND("☃",SUBSTITUTE(A24,".","☃",LEN(A24)-LEN(SUBSTITUTE(A24,".",""))))))-1),".","☃",LEN(LEFT(A24,LEN(LEFT(A24,FIND("☃",SUBSTITUTE(A24,".","☃",LEN(A24)-LEN(SUBSTITUTE(A24,".",""))))))-1))-LEN(SUBSTITUTE(LEFT(A24,LEN(LEFT(A24,FIND("☃",SUBSTITUTE(A24,".","☃",LEN(A24)-LEN(SUBSTITUTE(A24,".",""))))))-1),".","")))))+1,(LEFT(A24,FIND("☃",SUBSTITUTE(A24,".","☃",LEN(A24)-LEN(SUBSTITUTE(A24,".","")))))&amp;RIGHT(A24,LEN(A24)-FIND("☃",SUBSTITUTE(A24,".","☃",LEN(A24)-LEN(SUBSTITUTE(A24,".","")))))+1)))</f>
        <v>3.3.1</v>
      </c>
      <c r="B25" s="9" t="s">
        <v>45</v>
      </c>
      <c r="C25" s="11" t="s">
        <v>37</v>
      </c>
      <c r="D25" s="44">
        <v>16</v>
      </c>
      <c r="E25" s="11"/>
      <c r="F25" s="11"/>
      <c r="G25" s="11"/>
      <c r="H25" s="11"/>
      <c r="I25" s="11"/>
      <c r="J25" s="11"/>
      <c r="K25" s="11"/>
      <c r="L25" s="11"/>
      <c r="M25" s="11"/>
      <c r="N25" s="11"/>
      <c r="O25" s="11"/>
    </row>
    <row r="26" spans="1:15" x14ac:dyDescent="0.25">
      <c r="A26" s="8" t="str">
        <f t="shared" si="3"/>
        <v>3.3.2</v>
      </c>
      <c r="B26" s="9" t="s">
        <v>46</v>
      </c>
      <c r="C26" s="11" t="s">
        <v>37</v>
      </c>
      <c r="D26" s="44">
        <v>16</v>
      </c>
      <c r="E26" s="11"/>
      <c r="F26" s="11"/>
      <c r="G26" s="11"/>
      <c r="H26" s="11"/>
      <c r="I26" s="11"/>
      <c r="J26" s="11"/>
      <c r="K26" s="11"/>
      <c r="L26" s="11"/>
      <c r="M26" s="11"/>
      <c r="N26" s="11"/>
      <c r="O26" s="11"/>
    </row>
    <row r="27" spans="1:15" x14ac:dyDescent="0.25">
      <c r="A27" s="8" t="str">
        <f t="shared" si="3"/>
        <v>3.3.3</v>
      </c>
      <c r="B27" s="9" t="s">
        <v>47</v>
      </c>
      <c r="C27" s="11" t="s">
        <v>37</v>
      </c>
      <c r="D27" s="44">
        <v>16</v>
      </c>
      <c r="E27" s="11"/>
      <c r="F27" s="11"/>
      <c r="G27" s="11"/>
      <c r="H27" s="11"/>
      <c r="I27" s="11"/>
      <c r="J27" s="11"/>
      <c r="K27" s="11"/>
      <c r="L27" s="11"/>
      <c r="M27" s="11"/>
      <c r="N27" s="11"/>
      <c r="O27" s="11"/>
    </row>
    <row r="28" spans="1:15" ht="20.399999999999999" x14ac:dyDescent="0.25">
      <c r="A28" s="8" t="str">
        <f t="shared" si="3"/>
        <v>3.3.4</v>
      </c>
      <c r="B28" s="9" t="s">
        <v>48</v>
      </c>
      <c r="C28" s="11" t="s">
        <v>37</v>
      </c>
      <c r="D28" s="44">
        <v>16</v>
      </c>
      <c r="E28" s="11"/>
      <c r="F28" s="11"/>
      <c r="G28" s="11"/>
      <c r="H28" s="11"/>
      <c r="I28" s="11"/>
      <c r="J28" s="11"/>
      <c r="K28" s="11"/>
      <c r="L28" s="11"/>
      <c r="M28" s="11"/>
      <c r="N28" s="11"/>
      <c r="O28" s="11"/>
    </row>
    <row r="29" spans="1:15" x14ac:dyDescent="0.25">
      <c r="A29" s="24" t="s">
        <v>49</v>
      </c>
      <c r="B29" s="25" t="s">
        <v>50</v>
      </c>
      <c r="C29" s="18"/>
      <c r="D29" s="45"/>
      <c r="E29" s="18"/>
      <c r="F29" s="18"/>
      <c r="G29" s="18"/>
      <c r="H29" s="18"/>
      <c r="I29" s="18"/>
      <c r="J29" s="18"/>
      <c r="K29" s="18"/>
      <c r="L29" s="18"/>
      <c r="M29" s="18"/>
      <c r="N29" s="18"/>
      <c r="O29" s="18"/>
    </row>
    <row r="30" spans="1:15" ht="20.399999999999999" x14ac:dyDescent="0.25">
      <c r="A30" s="8" t="str">
        <f t="shared" si="3"/>
        <v>3.4.1</v>
      </c>
      <c r="B30" s="9" t="s">
        <v>51</v>
      </c>
      <c r="C30" s="11" t="s">
        <v>37</v>
      </c>
      <c r="D30" s="44">
        <v>70</v>
      </c>
      <c r="E30" s="11"/>
      <c r="F30" s="11"/>
      <c r="G30" s="11"/>
      <c r="H30" s="11"/>
      <c r="I30" s="11"/>
      <c r="J30" s="11"/>
      <c r="K30" s="11"/>
      <c r="L30" s="11"/>
      <c r="M30" s="11"/>
      <c r="N30" s="11"/>
      <c r="O30" s="11"/>
    </row>
    <row r="31" spans="1:15" x14ac:dyDescent="0.25">
      <c r="A31" s="8" t="str">
        <f t="shared" si="3"/>
        <v>3.4.2</v>
      </c>
      <c r="B31" s="9" t="s">
        <v>52</v>
      </c>
      <c r="C31" s="11" t="s">
        <v>37</v>
      </c>
      <c r="D31" s="44">
        <v>70</v>
      </c>
      <c r="E31" s="11"/>
      <c r="F31" s="11"/>
      <c r="G31" s="11"/>
      <c r="H31" s="11"/>
      <c r="I31" s="11"/>
      <c r="J31" s="11"/>
      <c r="K31" s="11"/>
      <c r="L31" s="11"/>
      <c r="M31" s="11"/>
      <c r="N31" s="11"/>
      <c r="O31" s="11"/>
    </row>
    <row r="32" spans="1:15" x14ac:dyDescent="0.25">
      <c r="A32" s="8" t="str">
        <f t="shared" si="3"/>
        <v>3.4.3</v>
      </c>
      <c r="B32" s="9" t="s">
        <v>38</v>
      </c>
      <c r="C32" s="11" t="s">
        <v>37</v>
      </c>
      <c r="D32" s="44">
        <v>70</v>
      </c>
      <c r="E32" s="11"/>
      <c r="F32" s="11"/>
      <c r="G32" s="11"/>
      <c r="H32" s="11"/>
      <c r="I32" s="11"/>
      <c r="J32" s="11"/>
      <c r="K32" s="11"/>
      <c r="L32" s="11"/>
      <c r="M32" s="11"/>
      <c r="N32" s="11"/>
      <c r="O32" s="11"/>
    </row>
    <row r="33" spans="1:15" x14ac:dyDescent="0.25">
      <c r="A33" s="8" t="str">
        <f t="shared" si="3"/>
        <v>3.4.4</v>
      </c>
      <c r="B33" s="9" t="s">
        <v>39</v>
      </c>
      <c r="C33" s="11" t="s">
        <v>21</v>
      </c>
      <c r="D33" s="44">
        <v>22</v>
      </c>
      <c r="E33" s="11"/>
      <c r="F33" s="11"/>
      <c r="G33" s="11"/>
      <c r="H33" s="11"/>
      <c r="I33" s="11"/>
      <c r="J33" s="11"/>
      <c r="K33" s="11"/>
      <c r="L33" s="11"/>
      <c r="M33" s="11"/>
      <c r="N33" s="11"/>
      <c r="O33" s="11"/>
    </row>
    <row r="34" spans="1:15" x14ac:dyDescent="0.25">
      <c r="A34" s="24" t="str">
        <f t="shared" si="3"/>
        <v>3.5</v>
      </c>
      <c r="B34" s="25" t="s">
        <v>53</v>
      </c>
      <c r="C34" s="18"/>
      <c r="D34" s="45"/>
      <c r="E34" s="18"/>
      <c r="F34" s="18"/>
      <c r="G34" s="18"/>
      <c r="H34" s="18"/>
      <c r="I34" s="18"/>
      <c r="J34" s="18"/>
      <c r="K34" s="18"/>
      <c r="L34" s="18"/>
      <c r="M34" s="18"/>
      <c r="N34" s="18"/>
      <c r="O34" s="18"/>
    </row>
    <row r="35" spans="1:15" ht="20.399999999999999" x14ac:dyDescent="0.25">
      <c r="A35" s="8" t="str">
        <f t="shared" si="3"/>
        <v>3.5.1</v>
      </c>
      <c r="B35" s="9" t="s">
        <v>51</v>
      </c>
      <c r="C35" s="11" t="s">
        <v>37</v>
      </c>
      <c r="D35" s="44">
        <v>12</v>
      </c>
      <c r="E35" s="11"/>
      <c r="F35" s="11"/>
      <c r="G35" s="11"/>
      <c r="H35" s="11"/>
      <c r="I35" s="11"/>
      <c r="J35" s="11"/>
      <c r="K35" s="11"/>
      <c r="L35" s="11"/>
      <c r="M35" s="11"/>
      <c r="N35" s="11"/>
      <c r="O35" s="11"/>
    </row>
    <row r="36" spans="1:15" x14ac:dyDescent="0.25">
      <c r="A36" s="8" t="str">
        <f>IF(C35="",A35&amp;".1",IF(C36="",LEFT(LEFT(A35,LEN(LEFT(A35,FIND("☃",SUBSTITUTE(A35,".","☃",LEN(A35)-LEN(SUBSTITUTE(A35,".",""))))))-1),FIND("☃",SUBSTITUTE(LEFT(A35,LEN(LEFT(A35,FIND("☃",SUBSTITUTE(A35,".","☃",LEN(A35)-LEN(SUBSTITUTE(A35,".",""))))))-1),".","☃",LEN(LEFT(A35,LEN(LEFT(A35,FIND("☃",SUBSTITUTE(A35,".","☃",LEN(A35)-LEN(SUBSTITUTE(A35,".",""))))))-1))-LEN(SUBSTITUTE(LEFT(A35,LEN(LEFT(A35,FIND("☃",SUBSTITUTE(A35,".","☃",LEN(A35)-LEN(SUBSTITUTE(A35,".",""))))))-1),".","")))))&amp;RIGHT(LEFT(A35,LEN(LEFT(A35,FIND("☃",SUBSTITUTE(A35,".","☃",LEN(A35)-LEN(SUBSTITUTE(A35,".",""))))))-1),LEN(LEFT(A35,LEN(LEFT(A35,FIND("☃",SUBSTITUTE(A35,".","☃",LEN(A35)-LEN(SUBSTITUTE(A35,".",""))))))-1))-FIND("☃",SUBSTITUTE(LEFT(A35,LEN(LEFT(A35,FIND("☃",SUBSTITUTE(A35,".","☃",LEN(A35)-LEN(SUBSTITUTE(A35,".",""))))))-1),".","☃",LEN(LEFT(A35,LEN(LEFT(A35,FIND("☃",SUBSTITUTE(A35,".","☃",LEN(A35)-LEN(SUBSTITUTE(A35,".",""))))))-1))-LEN(SUBSTITUTE(LEFT(A35,LEN(LEFT(A35,FIND("☃",SUBSTITUTE(A35,".","☃",LEN(A35)-LEN(SUBSTITUTE(A35,".",""))))))-1),".","")))))+1,(LEFT(A35,FIND("☃",SUBSTITUTE(A35,".","☃",LEN(A35)-LEN(SUBSTITUTE(A35,".","")))))&amp;RIGHT(A35,LEN(A35)-FIND("☃",SUBSTITUTE(A35,".","☃",LEN(A35)-LEN(SUBSTITUTE(A35,".","")))))+1)))</f>
        <v>3.5.2</v>
      </c>
      <c r="B36" s="9" t="s">
        <v>52</v>
      </c>
      <c r="C36" s="11" t="s">
        <v>37</v>
      </c>
      <c r="D36" s="44">
        <v>12</v>
      </c>
      <c r="E36" s="11"/>
      <c r="F36" s="11"/>
      <c r="G36" s="11"/>
      <c r="H36" s="11"/>
      <c r="I36" s="11"/>
      <c r="J36" s="11"/>
      <c r="K36" s="11"/>
      <c r="L36" s="11"/>
      <c r="M36" s="11"/>
      <c r="N36" s="11"/>
      <c r="O36" s="11"/>
    </row>
    <row r="37" spans="1:15" x14ac:dyDescent="0.25">
      <c r="A37" s="8" t="str">
        <f t="shared" si="3"/>
        <v>3.5.3</v>
      </c>
      <c r="B37" s="9" t="s">
        <v>38</v>
      </c>
      <c r="C37" s="11" t="s">
        <v>37</v>
      </c>
      <c r="D37" s="44">
        <v>12</v>
      </c>
      <c r="E37" s="11"/>
      <c r="F37" s="11"/>
      <c r="G37" s="11"/>
      <c r="H37" s="11"/>
      <c r="I37" s="11"/>
      <c r="J37" s="11"/>
      <c r="K37" s="11"/>
      <c r="L37" s="11"/>
      <c r="M37" s="11"/>
      <c r="N37" s="11"/>
      <c r="O37" s="11"/>
    </row>
    <row r="38" spans="1:15" x14ac:dyDescent="0.25">
      <c r="A38" s="8" t="str">
        <f t="shared" si="3"/>
        <v>3.5.4</v>
      </c>
      <c r="B38" s="9" t="s">
        <v>39</v>
      </c>
      <c r="C38" s="11" t="s">
        <v>21</v>
      </c>
      <c r="D38" s="44">
        <v>4</v>
      </c>
      <c r="E38" s="11"/>
      <c r="F38" s="11"/>
      <c r="G38" s="11"/>
      <c r="H38" s="11"/>
      <c r="I38" s="11"/>
      <c r="J38" s="11"/>
      <c r="K38" s="11"/>
      <c r="L38" s="11"/>
      <c r="M38" s="11"/>
      <c r="N38" s="11"/>
      <c r="O38" s="11"/>
    </row>
    <row r="39" spans="1:15" x14ac:dyDescent="0.25">
      <c r="A39" s="24" t="s">
        <v>54</v>
      </c>
      <c r="B39" s="25" t="s">
        <v>55</v>
      </c>
      <c r="C39" s="21"/>
      <c r="D39" s="45"/>
      <c r="E39" s="18"/>
      <c r="F39" s="18"/>
      <c r="G39" s="18"/>
      <c r="H39" s="18"/>
      <c r="I39" s="18"/>
      <c r="J39" s="18"/>
      <c r="K39" s="18"/>
      <c r="L39" s="18"/>
      <c r="M39" s="18"/>
      <c r="N39" s="18"/>
      <c r="O39" s="18"/>
    </row>
    <row r="40" spans="1:15" x14ac:dyDescent="0.25">
      <c r="A40" s="8" t="str">
        <f>IF(C39="",A39&amp;".1",IF(C40="",LEFT(LEFT(A39,LEN(LEFT(A39,FIND("☃",SUBSTITUTE(A39,".","☃",LEN(A39)-LEN(SUBSTITUTE(A39,".",""))))))-1),FIND("☃",SUBSTITUTE(LEFT(A39,LEN(LEFT(A39,FIND("☃",SUBSTITUTE(A39,".","☃",LEN(A39)-LEN(SUBSTITUTE(A39,".",""))))))-1),".","☃",LEN(LEFT(A39,LEN(LEFT(A39,FIND("☃",SUBSTITUTE(A39,".","☃",LEN(A39)-LEN(SUBSTITUTE(A39,".",""))))))-1))-LEN(SUBSTITUTE(LEFT(A39,LEN(LEFT(A39,FIND("☃",SUBSTITUTE(A39,".","☃",LEN(A39)-LEN(SUBSTITUTE(A39,".",""))))))-1),".","")))))&amp;RIGHT(LEFT(A39,LEN(LEFT(A39,FIND("☃",SUBSTITUTE(A39,".","☃",LEN(A39)-LEN(SUBSTITUTE(A39,".",""))))))-1),LEN(LEFT(A39,LEN(LEFT(A39,FIND("☃",SUBSTITUTE(A39,".","☃",LEN(A39)-LEN(SUBSTITUTE(A39,".",""))))))-1))-FIND("☃",SUBSTITUTE(LEFT(A39,LEN(LEFT(A39,FIND("☃",SUBSTITUTE(A39,".","☃",LEN(A39)-LEN(SUBSTITUTE(A39,".",""))))))-1),".","☃",LEN(LEFT(A39,LEN(LEFT(A39,FIND("☃",SUBSTITUTE(A39,".","☃",LEN(A39)-LEN(SUBSTITUTE(A39,".",""))))))-1))-LEN(SUBSTITUTE(LEFT(A39,LEN(LEFT(A39,FIND("☃",SUBSTITUTE(A39,".","☃",LEN(A39)-LEN(SUBSTITUTE(A39,".",""))))))-1),".","")))))+1,(LEFT(A39,FIND("☃",SUBSTITUTE(A39,".","☃",LEN(A39)-LEN(SUBSTITUTE(A39,".","")))))&amp;RIGHT(A39,LEN(A39)-FIND("☃",SUBSTITUTE(A39,".","☃",LEN(A39)-LEN(SUBSTITUTE(A39,".","")))))+1)))</f>
        <v>3.6.1</v>
      </c>
      <c r="B40" s="13" t="s">
        <v>56</v>
      </c>
      <c r="C40" s="12" t="s">
        <v>37</v>
      </c>
      <c r="D40" s="44">
        <v>64</v>
      </c>
      <c r="E40" s="11"/>
      <c r="F40" s="11"/>
      <c r="G40" s="11"/>
      <c r="H40" s="11"/>
      <c r="I40" s="11"/>
      <c r="J40" s="11"/>
      <c r="K40" s="11"/>
      <c r="L40" s="11"/>
      <c r="M40" s="11"/>
      <c r="N40" s="11"/>
      <c r="O40" s="11"/>
    </row>
    <row r="41" spans="1:15" x14ac:dyDescent="0.25">
      <c r="A41" s="24" t="s">
        <v>57</v>
      </c>
      <c r="B41" s="25" t="s">
        <v>58</v>
      </c>
      <c r="C41" s="21"/>
      <c r="D41" s="45"/>
      <c r="E41" s="18"/>
      <c r="F41" s="18"/>
      <c r="G41" s="18"/>
      <c r="H41" s="18"/>
      <c r="I41" s="18"/>
      <c r="J41" s="18"/>
      <c r="K41" s="18"/>
      <c r="L41" s="18"/>
      <c r="M41" s="18"/>
      <c r="N41" s="18"/>
      <c r="O41" s="18"/>
    </row>
    <row r="42" spans="1:15" x14ac:dyDescent="0.25">
      <c r="A42" s="24" t="s">
        <v>59</v>
      </c>
      <c r="B42" s="25" t="s">
        <v>60</v>
      </c>
      <c r="C42" s="21"/>
      <c r="D42" s="45"/>
      <c r="E42" s="18"/>
      <c r="F42" s="18"/>
      <c r="G42" s="18"/>
      <c r="H42" s="18"/>
      <c r="I42" s="18"/>
      <c r="J42" s="18"/>
      <c r="K42" s="18"/>
      <c r="L42" s="18"/>
      <c r="M42" s="18"/>
      <c r="N42" s="18"/>
      <c r="O42" s="18"/>
    </row>
    <row r="43" spans="1:15" x14ac:dyDescent="0.25">
      <c r="A43" s="8"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4.1.1</v>
      </c>
      <c r="B43" s="9" t="s">
        <v>61</v>
      </c>
      <c r="C43" s="12" t="s">
        <v>23</v>
      </c>
      <c r="D43" s="44">
        <v>1</v>
      </c>
      <c r="E43" s="11"/>
      <c r="F43" s="11"/>
      <c r="G43" s="11"/>
      <c r="H43" s="11"/>
      <c r="I43" s="11"/>
      <c r="J43" s="11"/>
      <c r="K43" s="11"/>
      <c r="L43" s="11"/>
      <c r="M43" s="11"/>
      <c r="N43" s="11"/>
      <c r="O43" s="11"/>
    </row>
    <row r="44" spans="1:15" x14ac:dyDescent="0.25">
      <c r="A44" s="8" t="str">
        <f>IF(C43="",A43&amp;".1",IF(C44="",LEFT(LEFT(A43,LEN(LEFT(A43,FIND("☃",SUBSTITUTE(A43,".","☃",LEN(A43)-LEN(SUBSTITUTE(A43,".",""))))))-1),FIND("☃",SUBSTITUTE(LEFT(A43,LEN(LEFT(A43,FIND("☃",SUBSTITUTE(A43,".","☃",LEN(A43)-LEN(SUBSTITUTE(A43,".",""))))))-1),".","☃",LEN(LEFT(A43,LEN(LEFT(A43,FIND("☃",SUBSTITUTE(A43,".","☃",LEN(A43)-LEN(SUBSTITUTE(A43,".",""))))))-1))-LEN(SUBSTITUTE(LEFT(A43,LEN(LEFT(A43,FIND("☃",SUBSTITUTE(A43,".","☃",LEN(A43)-LEN(SUBSTITUTE(A43,".",""))))))-1),".","")))))&amp;RIGHT(LEFT(A43,LEN(LEFT(A43,FIND("☃",SUBSTITUTE(A43,".","☃",LEN(A43)-LEN(SUBSTITUTE(A43,".",""))))))-1),LEN(LEFT(A43,LEN(LEFT(A43,FIND("☃",SUBSTITUTE(A43,".","☃",LEN(A43)-LEN(SUBSTITUTE(A43,".",""))))))-1))-FIND("☃",SUBSTITUTE(LEFT(A43,LEN(LEFT(A43,FIND("☃",SUBSTITUTE(A43,".","☃",LEN(A43)-LEN(SUBSTITUTE(A43,".",""))))))-1),".","☃",LEN(LEFT(A43,LEN(LEFT(A43,FIND("☃",SUBSTITUTE(A43,".","☃",LEN(A43)-LEN(SUBSTITUTE(A43,".",""))))))-1))-LEN(SUBSTITUTE(LEFT(A43,LEN(LEFT(A43,FIND("☃",SUBSTITUTE(A43,".","☃",LEN(A43)-LEN(SUBSTITUTE(A43,".",""))))))-1),".","")))))+1,(LEFT(A43,FIND("☃",SUBSTITUTE(A43,".","☃",LEN(A43)-LEN(SUBSTITUTE(A43,".","")))))&amp;RIGHT(A43,LEN(A43)-FIND("☃",SUBSTITUTE(A43,".","☃",LEN(A43)-LEN(SUBSTITUTE(A43,".","")))))+1)))</f>
        <v>4.1.2</v>
      </c>
      <c r="B44" s="9" t="s">
        <v>62</v>
      </c>
      <c r="C44" s="12" t="s">
        <v>23</v>
      </c>
      <c r="D44" s="44">
        <v>1</v>
      </c>
      <c r="E44" s="11"/>
      <c r="F44" s="11"/>
      <c r="G44" s="11"/>
      <c r="H44" s="11"/>
      <c r="I44" s="11"/>
      <c r="J44" s="11"/>
      <c r="K44" s="11"/>
      <c r="L44" s="11"/>
      <c r="M44" s="11"/>
      <c r="N44" s="11"/>
      <c r="O44" s="11"/>
    </row>
    <row r="45" spans="1:15" x14ac:dyDescent="0.25">
      <c r="A45" s="24" t="s">
        <v>63</v>
      </c>
      <c r="B45" s="25" t="s">
        <v>64</v>
      </c>
      <c r="C45" s="21"/>
      <c r="D45" s="45"/>
      <c r="E45" s="18"/>
      <c r="F45" s="18"/>
      <c r="G45" s="18"/>
      <c r="H45" s="18"/>
      <c r="I45" s="18"/>
      <c r="J45" s="18"/>
      <c r="K45" s="18"/>
      <c r="L45" s="18"/>
      <c r="M45" s="18"/>
      <c r="N45" s="18"/>
      <c r="O45" s="18"/>
    </row>
    <row r="46" spans="1:15" x14ac:dyDescent="0.25">
      <c r="A46" s="8" t="str">
        <f t="shared" ref="A46:A59" si="4">IF(C45="",A45&amp;".1",IF(C46="",LEFT(LEFT(A45,LEN(LEFT(A45,FIND("☃",SUBSTITUTE(A45,".","☃",LEN(A45)-LEN(SUBSTITUTE(A45,".",""))))))-1),FIND("☃",SUBSTITUTE(LEFT(A45,LEN(LEFT(A45,FIND("☃",SUBSTITUTE(A45,".","☃",LEN(A45)-LEN(SUBSTITUTE(A45,".",""))))))-1),".","☃",LEN(LEFT(A45,LEN(LEFT(A45,FIND("☃",SUBSTITUTE(A45,".","☃",LEN(A45)-LEN(SUBSTITUTE(A45,".",""))))))-1))-LEN(SUBSTITUTE(LEFT(A45,LEN(LEFT(A45,FIND("☃",SUBSTITUTE(A45,".","☃",LEN(A45)-LEN(SUBSTITUTE(A45,".",""))))))-1),".","")))))&amp;RIGHT(LEFT(A45,LEN(LEFT(A45,FIND("☃",SUBSTITUTE(A45,".","☃",LEN(A45)-LEN(SUBSTITUTE(A45,".",""))))))-1),LEN(LEFT(A45,LEN(LEFT(A45,FIND("☃",SUBSTITUTE(A45,".","☃",LEN(A45)-LEN(SUBSTITUTE(A45,".",""))))))-1))-FIND("☃",SUBSTITUTE(LEFT(A45,LEN(LEFT(A45,FIND("☃",SUBSTITUTE(A45,".","☃",LEN(A45)-LEN(SUBSTITUTE(A45,".",""))))))-1),".","☃",LEN(LEFT(A45,LEN(LEFT(A45,FIND("☃",SUBSTITUTE(A45,".","☃",LEN(A45)-LEN(SUBSTITUTE(A45,".",""))))))-1))-LEN(SUBSTITUTE(LEFT(A45,LEN(LEFT(A45,FIND("☃",SUBSTITUTE(A45,".","☃",LEN(A45)-LEN(SUBSTITUTE(A45,".",""))))))-1),".","")))))+1,(LEFT(A45,FIND("☃",SUBSTITUTE(A45,".","☃",LEN(A45)-LEN(SUBSTITUTE(A45,".","")))))&amp;RIGHT(A45,LEN(A45)-FIND("☃",SUBSTITUTE(A45,".","☃",LEN(A45)-LEN(SUBSTITUTE(A45,".","")))))+1)))</f>
        <v>4.2.1</v>
      </c>
      <c r="B46" s="9" t="s">
        <v>65</v>
      </c>
      <c r="C46" s="12" t="s">
        <v>25</v>
      </c>
      <c r="D46" s="44">
        <v>1</v>
      </c>
      <c r="E46" s="11"/>
      <c r="F46" s="11"/>
      <c r="G46" s="11"/>
      <c r="H46" s="11"/>
      <c r="I46" s="11"/>
      <c r="J46" s="11"/>
      <c r="K46" s="11"/>
      <c r="L46" s="11"/>
      <c r="M46" s="11"/>
      <c r="N46" s="11"/>
      <c r="O46" s="11"/>
    </row>
    <row r="47" spans="1:15" x14ac:dyDescent="0.25">
      <c r="A47" s="8" t="str">
        <f t="shared" si="4"/>
        <v>4.2.2</v>
      </c>
      <c r="B47" s="9" t="s">
        <v>66</v>
      </c>
      <c r="C47" s="12" t="s">
        <v>25</v>
      </c>
      <c r="D47" s="44">
        <v>75</v>
      </c>
      <c r="E47" s="11"/>
      <c r="F47" s="11"/>
      <c r="G47" s="11"/>
      <c r="H47" s="11"/>
      <c r="I47" s="11"/>
      <c r="J47" s="11"/>
      <c r="K47" s="11"/>
      <c r="L47" s="11"/>
      <c r="M47" s="11"/>
      <c r="N47" s="11"/>
      <c r="O47" s="11"/>
    </row>
    <row r="48" spans="1:15" x14ac:dyDescent="0.25">
      <c r="A48" s="8" t="str">
        <f t="shared" si="4"/>
        <v>4.2.3</v>
      </c>
      <c r="B48" s="9" t="s">
        <v>67</v>
      </c>
      <c r="C48" s="12" t="s">
        <v>25</v>
      </c>
      <c r="D48" s="44">
        <v>21</v>
      </c>
      <c r="E48" s="11"/>
      <c r="F48" s="11"/>
      <c r="G48" s="11"/>
      <c r="H48" s="11"/>
      <c r="I48" s="11"/>
      <c r="J48" s="11"/>
      <c r="K48" s="11"/>
      <c r="L48" s="11"/>
      <c r="M48" s="11"/>
      <c r="N48" s="11"/>
      <c r="O48" s="11"/>
    </row>
    <row r="49" spans="1:15" x14ac:dyDescent="0.25">
      <c r="A49" s="8" t="str">
        <f t="shared" si="4"/>
        <v>4.2.4</v>
      </c>
      <c r="B49" s="9" t="s">
        <v>68</v>
      </c>
      <c r="C49" s="12" t="s">
        <v>23</v>
      </c>
      <c r="D49" s="44">
        <v>2</v>
      </c>
      <c r="E49" s="11"/>
      <c r="F49" s="11"/>
      <c r="G49" s="11"/>
      <c r="H49" s="11"/>
      <c r="I49" s="11"/>
      <c r="J49" s="11"/>
      <c r="K49" s="11"/>
      <c r="L49" s="11"/>
      <c r="M49" s="11"/>
      <c r="N49" s="11"/>
      <c r="O49" s="11"/>
    </row>
    <row r="50" spans="1:15" x14ac:dyDescent="0.25">
      <c r="A50" s="8" t="str">
        <f t="shared" si="4"/>
        <v>4.2.5</v>
      </c>
      <c r="B50" s="9" t="s">
        <v>69</v>
      </c>
      <c r="C50" s="12" t="s">
        <v>23</v>
      </c>
      <c r="D50" s="44">
        <v>2</v>
      </c>
      <c r="E50" s="11"/>
      <c r="F50" s="11"/>
      <c r="G50" s="11"/>
      <c r="H50" s="11"/>
      <c r="I50" s="11"/>
      <c r="J50" s="11"/>
      <c r="K50" s="11"/>
      <c r="L50" s="11"/>
      <c r="M50" s="11"/>
      <c r="N50" s="11"/>
      <c r="O50" s="11"/>
    </row>
    <row r="51" spans="1:15" x14ac:dyDescent="0.25">
      <c r="A51" s="24" t="s">
        <v>70</v>
      </c>
      <c r="B51" s="25" t="s">
        <v>71</v>
      </c>
      <c r="C51" s="21"/>
      <c r="D51" s="45"/>
      <c r="E51" s="18"/>
      <c r="F51" s="18"/>
      <c r="G51" s="18"/>
      <c r="H51" s="18"/>
      <c r="I51" s="18"/>
      <c r="J51" s="18"/>
      <c r="K51" s="18"/>
      <c r="L51" s="18"/>
      <c r="M51" s="18"/>
      <c r="N51" s="18"/>
      <c r="O51" s="18"/>
    </row>
    <row r="52" spans="1:15" x14ac:dyDescent="0.25">
      <c r="A52" s="8" t="str">
        <f t="shared" si="4"/>
        <v>4.3.1</v>
      </c>
      <c r="B52" s="9" t="s">
        <v>72</v>
      </c>
      <c r="C52" s="12" t="s">
        <v>23</v>
      </c>
      <c r="D52" s="44">
        <v>1</v>
      </c>
      <c r="E52" s="11"/>
      <c r="F52" s="11"/>
      <c r="G52" s="11"/>
      <c r="H52" s="11"/>
      <c r="I52" s="11"/>
      <c r="J52" s="11"/>
      <c r="K52" s="11"/>
      <c r="L52" s="11"/>
      <c r="M52" s="11"/>
      <c r="N52" s="11"/>
      <c r="O52" s="11"/>
    </row>
    <row r="53" spans="1:15" x14ac:dyDescent="0.25">
      <c r="A53" s="8" t="str">
        <f t="shared" si="4"/>
        <v>4.3.2</v>
      </c>
      <c r="B53" s="9" t="s">
        <v>73</v>
      </c>
      <c r="C53" s="12" t="s">
        <v>23</v>
      </c>
      <c r="D53" s="44">
        <v>2</v>
      </c>
      <c r="E53" s="11"/>
      <c r="F53" s="11"/>
      <c r="G53" s="11"/>
      <c r="H53" s="11"/>
      <c r="I53" s="11"/>
      <c r="J53" s="11"/>
      <c r="K53" s="11"/>
      <c r="L53" s="11"/>
      <c r="M53" s="11"/>
      <c r="N53" s="11"/>
      <c r="O53" s="11"/>
    </row>
    <row r="54" spans="1:15" x14ac:dyDescent="0.25">
      <c r="A54" s="8" t="str">
        <f t="shared" si="4"/>
        <v>4.3.3</v>
      </c>
      <c r="B54" s="9" t="s">
        <v>74</v>
      </c>
      <c r="C54" s="12" t="s">
        <v>23</v>
      </c>
      <c r="D54" s="44">
        <v>1</v>
      </c>
      <c r="E54" s="11"/>
      <c r="F54" s="11"/>
      <c r="G54" s="11"/>
      <c r="H54" s="11"/>
      <c r="I54" s="11"/>
      <c r="J54" s="11"/>
      <c r="K54" s="11"/>
      <c r="L54" s="11"/>
      <c r="M54" s="11"/>
      <c r="N54" s="11"/>
      <c r="O54" s="11"/>
    </row>
    <row r="55" spans="1:15" x14ac:dyDescent="0.25">
      <c r="A55" s="24" t="s">
        <v>75</v>
      </c>
      <c r="B55" s="25" t="s">
        <v>76</v>
      </c>
      <c r="C55" s="21"/>
      <c r="D55" s="45"/>
      <c r="E55" s="18"/>
      <c r="F55" s="18"/>
      <c r="G55" s="18"/>
      <c r="H55" s="18"/>
      <c r="I55" s="18"/>
      <c r="J55" s="18"/>
      <c r="K55" s="18"/>
      <c r="L55" s="18"/>
      <c r="M55" s="18"/>
      <c r="N55" s="18"/>
      <c r="O55" s="18"/>
    </row>
    <row r="56" spans="1:15" ht="20.399999999999999" x14ac:dyDescent="0.25">
      <c r="A56" s="8" t="str">
        <f t="shared" si="4"/>
        <v>4.4.1</v>
      </c>
      <c r="B56" s="9" t="s">
        <v>77</v>
      </c>
      <c r="C56" s="12" t="s">
        <v>25</v>
      </c>
      <c r="D56" s="44">
        <v>5</v>
      </c>
      <c r="E56" s="11"/>
      <c r="F56" s="11"/>
      <c r="G56" s="11"/>
      <c r="H56" s="11"/>
      <c r="I56" s="11"/>
      <c r="J56" s="11"/>
      <c r="K56" s="11"/>
      <c r="L56" s="11"/>
      <c r="M56" s="11"/>
      <c r="N56" s="11"/>
      <c r="O56" s="11"/>
    </row>
    <row r="57" spans="1:15" x14ac:dyDescent="0.25">
      <c r="A57" s="24" t="s">
        <v>78</v>
      </c>
      <c r="B57" s="25" t="s">
        <v>18</v>
      </c>
      <c r="C57" s="21"/>
      <c r="D57" s="45"/>
      <c r="E57" s="18"/>
      <c r="F57" s="18"/>
      <c r="G57" s="18"/>
      <c r="H57" s="18"/>
      <c r="I57" s="18"/>
      <c r="J57" s="18"/>
      <c r="K57" s="18"/>
      <c r="L57" s="18"/>
      <c r="M57" s="18"/>
      <c r="N57" s="18"/>
      <c r="O57" s="18"/>
    </row>
    <row r="58" spans="1:15" x14ac:dyDescent="0.25">
      <c r="A58" s="8" t="str">
        <f t="shared" si="4"/>
        <v>5.1</v>
      </c>
      <c r="B58" s="9" t="s">
        <v>79</v>
      </c>
      <c r="C58" s="10" t="s">
        <v>23</v>
      </c>
      <c r="D58" s="44">
        <v>1</v>
      </c>
      <c r="E58" s="11"/>
      <c r="F58" s="11"/>
      <c r="G58" s="11"/>
      <c r="H58" s="11"/>
      <c r="I58" s="11"/>
      <c r="J58" s="11"/>
      <c r="K58" s="11"/>
      <c r="L58" s="11"/>
      <c r="M58" s="11"/>
      <c r="N58" s="11"/>
      <c r="O58" s="11"/>
    </row>
    <row r="59" spans="1:15" x14ac:dyDescent="0.25">
      <c r="A59" s="8" t="str">
        <f t="shared" si="4"/>
        <v>5.2</v>
      </c>
      <c r="B59" s="9" t="s">
        <v>80</v>
      </c>
      <c r="C59" s="10" t="s">
        <v>81</v>
      </c>
      <c r="D59" s="44">
        <v>1</v>
      </c>
      <c r="E59" s="11"/>
      <c r="F59" s="11"/>
      <c r="G59" s="11"/>
      <c r="H59" s="11"/>
      <c r="I59" s="11"/>
      <c r="J59" s="11"/>
      <c r="K59" s="11"/>
      <c r="L59" s="11"/>
      <c r="M59" s="11"/>
      <c r="N59" s="11"/>
      <c r="O59" s="11"/>
    </row>
    <row r="60" spans="1:15" x14ac:dyDescent="0.25">
      <c r="A60" s="24" t="s">
        <v>82</v>
      </c>
      <c r="B60" s="20" t="s">
        <v>83</v>
      </c>
      <c r="C60" s="21"/>
      <c r="D60" s="19"/>
      <c r="E60" s="18"/>
      <c r="F60" s="18"/>
      <c r="G60" s="18"/>
      <c r="H60" s="18"/>
      <c r="I60" s="18"/>
      <c r="J60" s="18"/>
      <c r="K60" s="18"/>
      <c r="L60" s="18"/>
      <c r="M60" s="18"/>
      <c r="N60" s="18"/>
      <c r="O60" s="18"/>
    </row>
    <row r="61" spans="1:15" x14ac:dyDescent="0.25">
      <c r="A61" s="24" t="str">
        <f>IF(C60="",A60&amp;".1",IF(C61="",LEFT(LEFT(A60,LEN(LEFT(A60,FIND("☃",SUBSTITUTE(A60,".","☃",LEN(A60)-LEN(SUBSTITUTE(A60,".",""))))))-1),FIND("☃",SUBSTITUTE(LEFT(A60,LEN(LEFT(A60,FIND("☃",SUBSTITUTE(A60,".","☃",LEN(A60)-LEN(SUBSTITUTE(A60,".",""))))))-1),".","☃",LEN(LEFT(A60,LEN(LEFT(A60,FIND("☃",SUBSTITUTE(A60,".","☃",LEN(A60)-LEN(SUBSTITUTE(A60,".",""))))))-1))-LEN(SUBSTITUTE(LEFT(A60,LEN(LEFT(A60,FIND("☃",SUBSTITUTE(A60,".","☃",LEN(A60)-LEN(SUBSTITUTE(A60,".",""))))))-1),".","")))))&amp;RIGHT(LEFT(A60,LEN(LEFT(A60,FIND("☃",SUBSTITUTE(A60,".","☃",LEN(A60)-LEN(SUBSTITUTE(A60,".",""))))))-1),LEN(LEFT(A60,LEN(LEFT(A60,FIND("☃",SUBSTITUTE(A60,".","☃",LEN(A60)-LEN(SUBSTITUTE(A60,".",""))))))-1))-FIND("☃",SUBSTITUTE(LEFT(A60,LEN(LEFT(A60,FIND("☃",SUBSTITUTE(A60,".","☃",LEN(A60)-LEN(SUBSTITUTE(A60,".",""))))))-1),".","☃",LEN(LEFT(A60,LEN(LEFT(A60,FIND("☃",SUBSTITUTE(A60,".","☃",LEN(A60)-LEN(SUBSTITUTE(A60,".",""))))))-1))-LEN(SUBSTITUTE(LEFT(A60,LEN(LEFT(A60,FIND("☃",SUBSTITUTE(A60,".","☃",LEN(A60)-LEN(SUBSTITUTE(A60,".",""))))))-1),".","")))))+1,(LEFT(A60,FIND("☃",SUBSTITUTE(A60,".","☃",LEN(A60)-LEN(SUBSTITUTE(A60,".","")))))&amp;RIGHT(A60,LEN(A60)-FIND("☃",SUBSTITUTE(A60,".","☃",LEN(A60)-LEN(SUBSTITUTE(A60,".","")))))+1)))</f>
        <v>6.1</v>
      </c>
      <c r="B61" s="25" t="s">
        <v>84</v>
      </c>
      <c r="C61" s="26"/>
      <c r="D61" s="27"/>
      <c r="E61" s="28"/>
      <c r="F61" s="28"/>
      <c r="G61" s="28"/>
      <c r="H61" s="28"/>
      <c r="I61" s="28"/>
      <c r="J61" s="28"/>
      <c r="K61" s="28"/>
      <c r="L61" s="28"/>
      <c r="M61" s="28"/>
      <c r="N61" s="28"/>
      <c r="O61" s="28"/>
    </row>
    <row r="62" spans="1:15" x14ac:dyDescent="0.25">
      <c r="A62" s="29" t="s">
        <v>85</v>
      </c>
      <c r="B62" s="30" t="s">
        <v>86</v>
      </c>
      <c r="C62" s="31" t="s">
        <v>25</v>
      </c>
      <c r="D62" s="32">
        <v>15</v>
      </c>
      <c r="E62" s="11"/>
      <c r="F62" s="11"/>
      <c r="G62" s="11"/>
      <c r="H62" s="11"/>
      <c r="I62" s="11"/>
      <c r="J62" s="11"/>
      <c r="K62" s="11"/>
      <c r="L62" s="11"/>
      <c r="M62" s="11"/>
      <c r="N62" s="11"/>
      <c r="O62" s="11"/>
    </row>
    <row r="63" spans="1:15" x14ac:dyDescent="0.25">
      <c r="A63" s="29" t="s">
        <v>87</v>
      </c>
      <c r="B63" s="34" t="s">
        <v>88</v>
      </c>
      <c r="C63" s="31" t="s">
        <v>25</v>
      </c>
      <c r="D63" s="32">
        <f>9+22+22</f>
        <v>53</v>
      </c>
      <c r="E63" s="11"/>
      <c r="F63" s="11"/>
      <c r="G63" s="11"/>
      <c r="H63" s="11"/>
      <c r="I63" s="11"/>
      <c r="J63" s="11"/>
      <c r="K63" s="11"/>
      <c r="L63" s="11"/>
      <c r="M63" s="11"/>
      <c r="N63" s="11"/>
      <c r="O63" s="11"/>
    </row>
    <row r="64" spans="1:15" x14ac:dyDescent="0.25">
      <c r="A64" s="29" t="s">
        <v>89</v>
      </c>
      <c r="B64" s="35" t="s">
        <v>90</v>
      </c>
      <c r="C64" s="33" t="s">
        <v>91</v>
      </c>
      <c r="D64" s="32">
        <v>2</v>
      </c>
      <c r="E64" s="11"/>
      <c r="F64" s="11"/>
      <c r="G64" s="11"/>
      <c r="H64" s="11"/>
      <c r="I64" s="11"/>
      <c r="J64" s="11"/>
      <c r="K64" s="11"/>
      <c r="L64" s="11"/>
      <c r="M64" s="11"/>
      <c r="N64" s="11"/>
      <c r="O64" s="11"/>
    </row>
    <row r="65" spans="1:15" x14ac:dyDescent="0.25">
      <c r="A65" s="29" t="s">
        <v>92</v>
      </c>
      <c r="B65" s="35" t="s">
        <v>93</v>
      </c>
      <c r="C65" s="33" t="s">
        <v>25</v>
      </c>
      <c r="D65" s="32">
        <v>9</v>
      </c>
      <c r="E65" s="11"/>
      <c r="F65" s="11"/>
      <c r="G65" s="11"/>
      <c r="H65" s="11"/>
      <c r="I65" s="11"/>
      <c r="J65" s="11"/>
      <c r="K65" s="11"/>
      <c r="L65" s="11"/>
      <c r="M65" s="11"/>
      <c r="N65" s="11"/>
      <c r="O65" s="11"/>
    </row>
    <row r="66" spans="1:15" x14ac:dyDescent="0.25">
      <c r="A66" s="29" t="s">
        <v>94</v>
      </c>
      <c r="B66" s="35" t="s">
        <v>95</v>
      </c>
      <c r="C66" s="33" t="s">
        <v>25</v>
      </c>
      <c r="D66" s="32">
        <v>22</v>
      </c>
      <c r="E66" s="11"/>
      <c r="F66" s="11"/>
      <c r="G66" s="11"/>
      <c r="H66" s="11"/>
      <c r="I66" s="11"/>
      <c r="J66" s="11"/>
      <c r="K66" s="11"/>
      <c r="L66" s="11"/>
      <c r="M66" s="11"/>
      <c r="N66" s="11"/>
      <c r="O66" s="11"/>
    </row>
    <row r="67" spans="1:15" x14ac:dyDescent="0.25">
      <c r="A67" s="29" t="s">
        <v>96</v>
      </c>
      <c r="B67" s="35" t="s">
        <v>97</v>
      </c>
      <c r="C67" s="33" t="s">
        <v>25</v>
      </c>
      <c r="D67" s="32">
        <v>22</v>
      </c>
      <c r="E67" s="11"/>
      <c r="F67" s="11"/>
      <c r="G67" s="11"/>
      <c r="H67" s="11"/>
      <c r="I67" s="11"/>
      <c r="J67" s="11"/>
      <c r="K67" s="11"/>
      <c r="L67" s="11"/>
      <c r="M67" s="11"/>
      <c r="N67" s="11"/>
      <c r="O67" s="11"/>
    </row>
    <row r="68" spans="1:15" x14ac:dyDescent="0.25">
      <c r="A68" s="29" t="s">
        <v>98</v>
      </c>
      <c r="B68" s="35" t="s">
        <v>99</v>
      </c>
      <c r="C68" s="33" t="s">
        <v>21</v>
      </c>
      <c r="D68" s="36">
        <f>5*0.25*0.5</f>
        <v>0.625</v>
      </c>
      <c r="E68" s="11"/>
      <c r="F68" s="11"/>
      <c r="G68" s="11"/>
      <c r="H68" s="11"/>
      <c r="I68" s="11"/>
      <c r="J68" s="11"/>
      <c r="K68" s="11"/>
      <c r="L68" s="11"/>
      <c r="M68" s="11"/>
      <c r="N68" s="11"/>
      <c r="O68" s="11"/>
    </row>
    <row r="69" spans="1:15" x14ac:dyDescent="0.25">
      <c r="A69" s="29" t="s">
        <v>100</v>
      </c>
      <c r="B69" s="35" t="s">
        <v>101</v>
      </c>
      <c r="C69" s="33" t="s">
        <v>102</v>
      </c>
      <c r="D69" s="32">
        <v>1</v>
      </c>
      <c r="E69" s="11"/>
      <c r="F69" s="11"/>
      <c r="G69" s="11"/>
      <c r="H69" s="11"/>
      <c r="I69" s="11"/>
      <c r="J69" s="11"/>
      <c r="K69" s="11"/>
      <c r="L69" s="11"/>
      <c r="M69" s="11"/>
      <c r="N69" s="11"/>
      <c r="O69" s="11"/>
    </row>
    <row r="70" spans="1:15" x14ac:dyDescent="0.25">
      <c r="A70" s="37" t="s">
        <v>103</v>
      </c>
      <c r="B70" s="38" t="s">
        <v>104</v>
      </c>
      <c r="C70" s="39"/>
      <c r="D70" s="40"/>
      <c r="E70" s="18"/>
      <c r="F70" s="18"/>
      <c r="G70" s="18"/>
      <c r="H70" s="18"/>
      <c r="I70" s="18"/>
      <c r="J70" s="18"/>
      <c r="K70" s="18"/>
      <c r="L70" s="18"/>
      <c r="M70" s="18"/>
      <c r="N70" s="18"/>
      <c r="O70" s="18"/>
    </row>
    <row r="71" spans="1:15" x14ac:dyDescent="0.25">
      <c r="A71" s="29" t="s">
        <v>105</v>
      </c>
      <c r="B71" s="35" t="s">
        <v>106</v>
      </c>
      <c r="C71" s="33" t="s">
        <v>91</v>
      </c>
      <c r="D71" s="32">
        <v>2</v>
      </c>
      <c r="E71" s="11"/>
      <c r="F71" s="11"/>
      <c r="G71" s="11"/>
      <c r="H71" s="11"/>
      <c r="I71" s="11"/>
      <c r="J71" s="11"/>
      <c r="K71" s="11"/>
      <c r="L71" s="11"/>
      <c r="M71" s="11"/>
      <c r="N71" s="11"/>
      <c r="O71" s="11"/>
    </row>
    <row r="72" spans="1:15" x14ac:dyDescent="0.25">
      <c r="A72" s="29" t="s">
        <v>107</v>
      </c>
      <c r="B72" s="35" t="s">
        <v>108</v>
      </c>
      <c r="C72" s="33" t="s">
        <v>25</v>
      </c>
      <c r="D72" s="32">
        <f>9+22</f>
        <v>31</v>
      </c>
      <c r="E72" s="11"/>
      <c r="F72" s="11"/>
      <c r="G72" s="11"/>
      <c r="H72" s="11"/>
      <c r="I72" s="11"/>
      <c r="J72" s="11"/>
      <c r="K72" s="11"/>
      <c r="L72" s="11"/>
      <c r="M72" s="11"/>
      <c r="N72" s="11"/>
      <c r="O72" s="11"/>
    </row>
    <row r="73" spans="1:15" x14ac:dyDescent="0.25">
      <c r="A73" s="29" t="s">
        <v>109</v>
      </c>
      <c r="B73" s="35" t="s">
        <v>110</v>
      </c>
      <c r="C73" s="33" t="s">
        <v>25</v>
      </c>
      <c r="D73" s="32">
        <f>D63</f>
        <v>53</v>
      </c>
      <c r="E73" s="11"/>
      <c r="F73" s="11"/>
      <c r="G73" s="11"/>
      <c r="H73" s="11"/>
      <c r="I73" s="11"/>
      <c r="J73" s="11"/>
      <c r="K73" s="11"/>
      <c r="L73" s="11"/>
      <c r="M73" s="11"/>
      <c r="N73" s="11"/>
      <c r="O73" s="11"/>
    </row>
    <row r="74" spans="1:15" x14ac:dyDescent="0.25">
      <c r="A74" s="29" t="s">
        <v>111</v>
      </c>
      <c r="B74" s="35" t="s">
        <v>112</v>
      </c>
      <c r="C74" s="33" t="s">
        <v>25</v>
      </c>
      <c r="D74" s="32">
        <f>D65</f>
        <v>9</v>
      </c>
      <c r="E74" s="11"/>
      <c r="F74" s="11"/>
      <c r="G74" s="11"/>
      <c r="H74" s="11"/>
      <c r="I74" s="11"/>
      <c r="J74" s="11"/>
      <c r="K74" s="11"/>
      <c r="L74" s="11"/>
      <c r="M74" s="11"/>
      <c r="N74" s="11"/>
      <c r="O74" s="11"/>
    </row>
    <row r="75" spans="1:15" x14ac:dyDescent="0.25">
      <c r="A75" s="29" t="s">
        <v>113</v>
      </c>
      <c r="B75" s="35" t="s">
        <v>114</v>
      </c>
      <c r="C75" s="33" t="s">
        <v>25</v>
      </c>
      <c r="D75" s="32">
        <v>22</v>
      </c>
      <c r="E75" s="11"/>
      <c r="F75" s="11"/>
      <c r="G75" s="11"/>
      <c r="H75" s="11"/>
      <c r="I75" s="11"/>
      <c r="J75" s="11"/>
      <c r="K75" s="11"/>
      <c r="L75" s="11"/>
      <c r="M75" s="11"/>
      <c r="N75" s="11"/>
      <c r="O75" s="11"/>
    </row>
    <row r="76" spans="1:15" x14ac:dyDescent="0.25">
      <c r="A76" s="29" t="s">
        <v>115</v>
      </c>
      <c r="B76" s="35" t="s">
        <v>116</v>
      </c>
      <c r="C76" s="33" t="s">
        <v>25</v>
      </c>
      <c r="D76" s="32">
        <f>22+9</f>
        <v>31</v>
      </c>
      <c r="E76" s="11"/>
      <c r="F76" s="11"/>
      <c r="G76" s="11"/>
      <c r="H76" s="11"/>
      <c r="I76" s="11"/>
      <c r="J76" s="11"/>
      <c r="K76" s="11"/>
      <c r="L76" s="11"/>
      <c r="M76" s="11"/>
      <c r="N76" s="11"/>
      <c r="O76" s="11"/>
    </row>
    <row r="77" spans="1:15" x14ac:dyDescent="0.25">
      <c r="A77" s="29" t="s">
        <v>117</v>
      </c>
      <c r="B77" s="35" t="s">
        <v>118</v>
      </c>
      <c r="C77" s="33" t="s">
        <v>91</v>
      </c>
      <c r="D77" s="32">
        <v>2</v>
      </c>
      <c r="E77" s="11"/>
      <c r="F77" s="11"/>
      <c r="G77" s="11"/>
      <c r="H77" s="11"/>
      <c r="I77" s="11"/>
      <c r="J77" s="11"/>
      <c r="K77" s="11"/>
      <c r="L77" s="11"/>
      <c r="M77" s="11"/>
      <c r="N77" s="11"/>
      <c r="O77" s="11"/>
    </row>
    <row r="78" spans="1:15" x14ac:dyDescent="0.25">
      <c r="A78" s="29" t="s">
        <v>119</v>
      </c>
      <c r="B78" s="41" t="s">
        <v>120</v>
      </c>
      <c r="C78" s="42" t="s">
        <v>25</v>
      </c>
      <c r="D78" s="32">
        <f>22+9</f>
        <v>31</v>
      </c>
      <c r="E78" s="11"/>
      <c r="F78" s="11"/>
      <c r="G78" s="11"/>
      <c r="H78" s="11"/>
      <c r="I78" s="11"/>
      <c r="J78" s="11"/>
      <c r="K78" s="11"/>
      <c r="L78" s="11"/>
      <c r="M78" s="11"/>
      <c r="N78" s="11"/>
      <c r="O78" s="11"/>
    </row>
    <row r="79" spans="1:15" x14ac:dyDescent="0.25">
      <c r="A79" s="29" t="s">
        <v>121</v>
      </c>
      <c r="B79" s="41" t="s">
        <v>122</v>
      </c>
      <c r="C79" s="42" t="s">
        <v>123</v>
      </c>
      <c r="D79" s="32">
        <v>1</v>
      </c>
      <c r="E79" s="11"/>
      <c r="F79" s="11"/>
      <c r="G79" s="11"/>
      <c r="H79" s="11"/>
      <c r="I79" s="11"/>
      <c r="J79" s="11"/>
      <c r="K79" s="11"/>
      <c r="L79" s="11"/>
      <c r="M79" s="11"/>
      <c r="N79" s="11"/>
      <c r="O79" s="11"/>
    </row>
    <row r="80" spans="1:15" x14ac:dyDescent="0.25">
      <c r="A80" s="29" t="s">
        <v>124</v>
      </c>
      <c r="B80" s="41" t="s">
        <v>125</v>
      </c>
      <c r="C80" s="42" t="s">
        <v>123</v>
      </c>
      <c r="D80" s="32">
        <v>1</v>
      </c>
      <c r="E80" s="11"/>
      <c r="F80" s="11"/>
      <c r="G80" s="11"/>
      <c r="H80" s="11"/>
      <c r="I80" s="11"/>
      <c r="J80" s="11"/>
      <c r="K80" s="11"/>
      <c r="L80" s="11"/>
      <c r="M80" s="11"/>
      <c r="N80" s="11"/>
      <c r="O80" s="11"/>
    </row>
    <row r="81" spans="1:15" x14ac:dyDescent="0.25">
      <c r="A81" s="29" t="s">
        <v>126</v>
      </c>
      <c r="B81" s="41" t="s">
        <v>127</v>
      </c>
      <c r="C81" s="42" t="s">
        <v>123</v>
      </c>
      <c r="D81" s="32">
        <v>1</v>
      </c>
      <c r="E81" s="11"/>
      <c r="F81" s="11"/>
      <c r="G81" s="11"/>
      <c r="H81" s="11"/>
      <c r="I81" s="11"/>
      <c r="J81" s="11"/>
      <c r="K81" s="11"/>
      <c r="L81" s="11"/>
      <c r="M81" s="11"/>
      <c r="N81" s="11"/>
      <c r="O81" s="11"/>
    </row>
    <row r="82" spans="1:15" ht="14.4" customHeight="1" x14ac:dyDescent="0.25">
      <c r="A82" s="109" t="s">
        <v>128</v>
      </c>
      <c r="B82" s="109"/>
      <c r="C82" s="109"/>
      <c r="D82" s="109"/>
      <c r="E82" s="109"/>
      <c r="F82" s="109"/>
      <c r="G82" s="109"/>
      <c r="H82" s="109"/>
      <c r="I82" s="109"/>
      <c r="J82" s="109"/>
      <c r="K82" s="109"/>
      <c r="L82" s="109"/>
      <c r="M82" s="109"/>
      <c r="N82" s="109"/>
      <c r="O82" s="23"/>
    </row>
    <row r="83" spans="1:15" ht="13.2" customHeight="1" x14ac:dyDescent="0.25">
      <c r="A83" s="109" t="s">
        <v>129</v>
      </c>
      <c r="B83" s="109"/>
      <c r="C83" s="109"/>
      <c r="D83" s="109"/>
      <c r="E83" s="109"/>
      <c r="F83" s="109"/>
      <c r="G83" s="109"/>
      <c r="H83" s="109"/>
      <c r="I83" s="109"/>
      <c r="J83" s="109"/>
      <c r="K83" s="109"/>
      <c r="L83" s="109"/>
      <c r="M83" s="109"/>
      <c r="N83" s="109"/>
      <c r="O83" s="23"/>
    </row>
    <row r="84" spans="1:15" ht="13.2" customHeight="1" x14ac:dyDescent="0.25">
      <c r="A84" s="110" t="s">
        <v>130</v>
      </c>
      <c r="B84" s="110"/>
      <c r="C84" s="110"/>
      <c r="D84" s="110"/>
      <c r="E84" s="110"/>
      <c r="F84" s="110"/>
      <c r="G84" s="110"/>
      <c r="H84" s="110"/>
      <c r="I84" s="110"/>
      <c r="J84" s="110"/>
      <c r="K84" s="110"/>
      <c r="L84" s="110"/>
      <c r="M84" s="110"/>
      <c r="N84" s="110"/>
      <c r="O84" s="23"/>
    </row>
    <row r="85" spans="1:15" ht="13.2" customHeight="1" x14ac:dyDescent="0.25">
      <c r="A85" s="109" t="s">
        <v>131</v>
      </c>
      <c r="B85" s="109"/>
      <c r="C85" s="109"/>
      <c r="D85" s="109"/>
      <c r="E85" s="109"/>
      <c r="F85" s="109"/>
      <c r="G85" s="109"/>
      <c r="H85" s="109"/>
      <c r="I85" s="109"/>
      <c r="J85" s="109"/>
      <c r="K85" s="109"/>
      <c r="L85" s="109"/>
      <c r="M85" s="109"/>
      <c r="N85" s="109"/>
      <c r="O85" s="23"/>
    </row>
    <row r="86" spans="1:15" ht="14.4" customHeight="1" x14ac:dyDescent="0.25">
      <c r="A86" s="124" t="s">
        <v>132</v>
      </c>
      <c r="B86" s="124"/>
      <c r="C86" s="124"/>
      <c r="D86" s="124"/>
      <c r="E86" s="124"/>
      <c r="F86" s="124"/>
      <c r="G86" s="124"/>
      <c r="H86" s="124"/>
      <c r="I86" s="124"/>
      <c r="J86" s="124"/>
      <c r="K86" s="124"/>
      <c r="L86" s="124"/>
      <c r="M86" s="124"/>
      <c r="N86" s="124"/>
      <c r="O86" s="23"/>
    </row>
    <row r="87" spans="1:15" ht="14.4" customHeight="1" x14ac:dyDescent="0.25">
      <c r="A87" s="124" t="s">
        <v>133</v>
      </c>
      <c r="B87" s="124"/>
      <c r="C87" s="124"/>
      <c r="D87" s="124"/>
      <c r="E87" s="124"/>
      <c r="F87" s="124"/>
      <c r="G87" s="124"/>
      <c r="H87" s="124"/>
      <c r="I87" s="124"/>
      <c r="J87" s="124"/>
      <c r="K87" s="124"/>
      <c r="L87" s="124"/>
      <c r="M87" s="124"/>
      <c r="N87" s="124"/>
      <c r="O87" s="23"/>
    </row>
    <row r="88" spans="1:15" ht="14.4" x14ac:dyDescent="0.3">
      <c r="A88" s="125" t="s">
        <v>134</v>
      </c>
      <c r="B88" s="125"/>
      <c r="C88" s="125"/>
      <c r="D88" s="125"/>
      <c r="E88" s="125"/>
      <c r="F88" s="125"/>
      <c r="G88" s="125"/>
      <c r="H88" s="125"/>
      <c r="I88" s="125"/>
      <c r="J88" s="125"/>
      <c r="K88" s="125"/>
      <c r="L88" s="125"/>
      <c r="M88" s="125"/>
      <c r="N88" s="125"/>
      <c r="O88" s="23"/>
    </row>
    <row r="89" spans="1:15" x14ac:dyDescent="0.25">
      <c r="A89" s="1"/>
      <c r="B89" s="2"/>
      <c r="C89" s="3"/>
      <c r="D89" s="4"/>
      <c r="E89" s="4"/>
      <c r="F89" s="4"/>
    </row>
    <row r="90" spans="1:15" x14ac:dyDescent="0.25">
      <c r="A90" s="5" t="s">
        <v>135</v>
      </c>
      <c r="B90" s="2"/>
      <c r="C90" s="3"/>
      <c r="D90" s="4"/>
      <c r="E90" s="4"/>
      <c r="F90" s="4"/>
    </row>
    <row r="91" spans="1:15" ht="10.95" customHeight="1" x14ac:dyDescent="0.25">
      <c r="A91" s="22">
        <v>1</v>
      </c>
      <c r="B91" s="107" t="s">
        <v>136</v>
      </c>
      <c r="C91" s="107"/>
      <c r="D91" s="107"/>
      <c r="E91" s="107"/>
      <c r="F91" s="107"/>
      <c r="G91" s="107"/>
      <c r="H91" s="107"/>
      <c r="I91" s="107"/>
      <c r="J91" s="107"/>
      <c r="K91" s="107"/>
      <c r="L91" s="107"/>
      <c r="M91" s="107"/>
      <c r="N91" s="107"/>
      <c r="O91" s="107"/>
    </row>
    <row r="92" spans="1:15" ht="10.95" customHeight="1" x14ac:dyDescent="0.25">
      <c r="A92" s="22">
        <v>2</v>
      </c>
      <c r="B92" s="107" t="s">
        <v>137</v>
      </c>
      <c r="C92" s="107"/>
      <c r="D92" s="107"/>
      <c r="E92" s="107"/>
      <c r="F92" s="107"/>
      <c r="G92" s="107"/>
      <c r="H92" s="107"/>
      <c r="I92" s="107"/>
      <c r="J92" s="107"/>
      <c r="K92" s="107"/>
      <c r="L92" s="107"/>
      <c r="M92" s="107"/>
      <c r="N92" s="107"/>
      <c r="O92" s="107"/>
    </row>
    <row r="93" spans="1:15" ht="22.2" customHeight="1" x14ac:dyDescent="0.25">
      <c r="A93" s="22" t="s">
        <v>32</v>
      </c>
      <c r="B93" s="107" t="s">
        <v>138</v>
      </c>
      <c r="C93" s="107"/>
      <c r="D93" s="107"/>
      <c r="E93" s="107"/>
      <c r="F93" s="107"/>
      <c r="G93" s="107"/>
      <c r="H93" s="107"/>
      <c r="I93" s="107"/>
      <c r="J93" s="107"/>
      <c r="K93" s="107"/>
      <c r="L93" s="107"/>
      <c r="M93" s="107"/>
      <c r="N93" s="107"/>
      <c r="O93" s="107"/>
    </row>
    <row r="94" spans="1:15" ht="22.2" customHeight="1" x14ac:dyDescent="0.25">
      <c r="A94" s="22" t="s">
        <v>57</v>
      </c>
      <c r="B94" s="107" t="s">
        <v>139</v>
      </c>
      <c r="C94" s="107"/>
      <c r="D94" s="107"/>
      <c r="E94" s="107"/>
      <c r="F94" s="107"/>
      <c r="G94" s="107"/>
      <c r="H94" s="107"/>
      <c r="I94" s="107"/>
      <c r="J94" s="107"/>
      <c r="K94" s="107"/>
      <c r="L94" s="107"/>
      <c r="M94" s="107"/>
      <c r="N94" s="107"/>
      <c r="O94" s="107"/>
    </row>
    <row r="95" spans="1:15" ht="10.95" customHeight="1" x14ac:dyDescent="0.25">
      <c r="A95" s="22" t="s">
        <v>78</v>
      </c>
      <c r="B95" s="107" t="s">
        <v>140</v>
      </c>
      <c r="C95" s="107"/>
      <c r="D95" s="107"/>
      <c r="E95" s="107"/>
      <c r="F95" s="107"/>
      <c r="G95" s="107"/>
      <c r="H95" s="107"/>
      <c r="I95" s="107"/>
      <c r="J95" s="107"/>
      <c r="K95" s="107"/>
      <c r="L95" s="107"/>
      <c r="M95" s="107"/>
      <c r="N95" s="107"/>
      <c r="O95" s="107"/>
    </row>
    <row r="96" spans="1:15" ht="10.95" customHeight="1" x14ac:dyDescent="0.25">
      <c r="A96" s="22" t="s">
        <v>82</v>
      </c>
      <c r="B96" s="107" t="s">
        <v>141</v>
      </c>
      <c r="C96" s="107"/>
      <c r="D96" s="107"/>
      <c r="E96" s="107"/>
      <c r="F96" s="107"/>
      <c r="G96" s="107"/>
      <c r="H96" s="107"/>
      <c r="I96" s="107"/>
      <c r="J96" s="107"/>
      <c r="K96" s="107"/>
      <c r="L96" s="107"/>
      <c r="M96" s="107"/>
      <c r="N96" s="107"/>
      <c r="O96" s="107"/>
    </row>
    <row r="97" spans="1:15" ht="10.95" customHeight="1" x14ac:dyDescent="0.25">
      <c r="A97" s="22" t="s">
        <v>142</v>
      </c>
      <c r="B97" s="107" t="s">
        <v>143</v>
      </c>
      <c r="C97" s="107"/>
      <c r="D97" s="107"/>
      <c r="E97" s="107"/>
      <c r="F97" s="107"/>
      <c r="G97" s="107"/>
      <c r="H97" s="107"/>
      <c r="I97" s="107"/>
      <c r="J97" s="107"/>
      <c r="K97" s="107"/>
      <c r="L97" s="107"/>
      <c r="M97" s="107"/>
      <c r="N97" s="107"/>
      <c r="O97" s="107"/>
    </row>
    <row r="98" spans="1:15" ht="10.95" customHeight="1" x14ac:dyDescent="0.25">
      <c r="A98" s="22" t="s">
        <v>144</v>
      </c>
      <c r="B98" s="107" t="s">
        <v>145</v>
      </c>
      <c r="C98" s="107"/>
      <c r="D98" s="107"/>
      <c r="E98" s="107"/>
      <c r="F98" s="107"/>
      <c r="G98" s="107"/>
      <c r="H98" s="107"/>
      <c r="I98" s="107"/>
      <c r="J98" s="107"/>
      <c r="K98" s="107"/>
      <c r="L98" s="107"/>
      <c r="M98" s="107"/>
      <c r="N98" s="107"/>
      <c r="O98" s="107"/>
    </row>
    <row r="99" spans="1:15" ht="10.95" customHeight="1" x14ac:dyDescent="0.25">
      <c r="A99" s="22" t="s">
        <v>146</v>
      </c>
      <c r="B99" s="107" t="s">
        <v>147</v>
      </c>
      <c r="C99" s="107"/>
      <c r="D99" s="107"/>
      <c r="E99" s="107"/>
      <c r="F99" s="107"/>
      <c r="G99" s="107"/>
      <c r="H99" s="107"/>
      <c r="I99" s="107"/>
      <c r="J99" s="107"/>
      <c r="K99" s="107"/>
      <c r="L99" s="107"/>
      <c r="M99" s="107"/>
      <c r="N99" s="107"/>
      <c r="O99" s="107"/>
    </row>
    <row r="100" spans="1:15" x14ac:dyDescent="0.25">
      <c r="A100" s="5"/>
      <c r="B100" s="107"/>
      <c r="C100" s="107"/>
      <c r="D100" s="107"/>
      <c r="E100" s="107"/>
      <c r="F100" s="107"/>
    </row>
    <row r="101" spans="1:15" x14ac:dyDescent="0.25">
      <c r="A101" s="78" t="s">
        <v>148</v>
      </c>
      <c r="B101" s="43"/>
      <c r="C101" s="43"/>
      <c r="D101" s="43"/>
      <c r="E101" s="43"/>
      <c r="F101" s="43"/>
    </row>
    <row r="102" spans="1:15" ht="10.95" customHeight="1" x14ac:dyDescent="0.25">
      <c r="A102" s="22">
        <v>1</v>
      </c>
      <c r="B102" s="79" t="s">
        <v>149</v>
      </c>
      <c r="C102" s="79"/>
      <c r="D102" s="79"/>
      <c r="E102" s="79"/>
      <c r="F102" s="79"/>
    </row>
    <row r="103" spans="1:15" ht="10.95" customHeight="1" x14ac:dyDescent="0.25">
      <c r="A103" s="22">
        <v>2</v>
      </c>
      <c r="B103" s="79" t="s">
        <v>150</v>
      </c>
      <c r="C103" s="79"/>
      <c r="D103" s="79"/>
      <c r="E103" s="79"/>
      <c r="F103" s="79"/>
    </row>
    <row r="104" spans="1:15" x14ac:dyDescent="0.25">
      <c r="A104" s="22" t="s">
        <v>32</v>
      </c>
      <c r="B104" s="79" t="s">
        <v>151</v>
      </c>
      <c r="C104" s="79"/>
      <c r="D104" s="79"/>
      <c r="E104" s="79"/>
      <c r="F104" s="79"/>
    </row>
    <row r="105" spans="1:15" ht="10.95" customHeight="1" x14ac:dyDescent="0.25">
      <c r="A105" s="22" t="s">
        <v>57</v>
      </c>
      <c r="B105" s="79" t="s">
        <v>152</v>
      </c>
      <c r="C105" s="79"/>
      <c r="D105" s="79"/>
      <c r="E105" s="79"/>
      <c r="F105" s="79"/>
    </row>
    <row r="106" spans="1:15" x14ac:dyDescent="0.25">
      <c r="A106" s="22"/>
      <c r="B106" s="107"/>
      <c r="C106" s="107"/>
      <c r="D106" s="107"/>
      <c r="E106" s="107"/>
      <c r="F106" s="107"/>
    </row>
  </sheetData>
  <mergeCells count="26">
    <mergeCell ref="A1:O1"/>
    <mergeCell ref="B97:O97"/>
    <mergeCell ref="B98:O98"/>
    <mergeCell ref="B99:O99"/>
    <mergeCell ref="K4:O4"/>
    <mergeCell ref="B91:O91"/>
    <mergeCell ref="B92:O92"/>
    <mergeCell ref="B93:O93"/>
    <mergeCell ref="B4:B5"/>
    <mergeCell ref="C4:C5"/>
    <mergeCell ref="D4:D5"/>
    <mergeCell ref="E4:J4"/>
    <mergeCell ref="A86:N86"/>
    <mergeCell ref="A87:N87"/>
    <mergeCell ref="A88:N88"/>
    <mergeCell ref="B106:F106"/>
    <mergeCell ref="B94:O94"/>
    <mergeCell ref="B96:O96"/>
    <mergeCell ref="B95:O95"/>
    <mergeCell ref="A2:O2"/>
    <mergeCell ref="A82:N82"/>
    <mergeCell ref="A83:N83"/>
    <mergeCell ref="A84:N84"/>
    <mergeCell ref="A85:N85"/>
    <mergeCell ref="A4:A5"/>
    <mergeCell ref="B100:F100"/>
  </mergeCells>
  <dataValidations count="1">
    <dataValidation type="list" allowBlank="1" showInputMessage="1" showErrorMessage="1" sqref="C9:C81" xr:uid="{00000000-0002-0000-0000-000000000000}">
      <formula1>Mervienibas</formula1>
    </dataValidation>
  </dataValidation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19DE8-B229-4B9D-93BF-D48156F90410}">
  <dimension ref="A1:O102"/>
  <sheetViews>
    <sheetView view="pageBreakPreview" zoomScaleNormal="100" zoomScaleSheetLayoutView="100" workbookViewId="0">
      <selection activeCell="B58" sqref="B58"/>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153</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8" t="str">
        <f>IF(C8="",A8&amp;".1",IF(C9="",LEFT(LEFT(A8,LEN(LEFT(A8,FIND("☃",SUBSTITUTE(A8,".","☃",LEN(A8)-LEN(SUBSTITUTE(A8,".",""))))))-1),FIND("☃",SUBSTITUTE(LEFT(A8,LEN(LEFT(A8,FIND("☃",SUBSTITUTE(A8,".","☃",LEN(A8)-LEN(SUBSTITUTE(A8,".",""))))))-1),".","☃",LEN(LEFT(A8,LEN(LEFT(A8,FIND("☃",SUBSTITUTE(A8,".","☃",LEN(A8)-LEN(SUBSTITUTE(A8,".",""))))))-1))-LEN(SUBSTITUTE(LEFT(A8,LEN(LEFT(A8,FIND("☃",SUBSTITUTE(A8,".","☃",LEN(A8)-LEN(SUBSTITUTE(A8,".",""))))))-1),".","")))))&amp;RIGHT(LEFT(A8,LEN(LEFT(A8,FIND("☃",SUBSTITUTE(A8,".","☃",LEN(A8)-LEN(SUBSTITUTE(A8,".",""))))))-1),LEN(LEFT(A8,LEN(LEFT(A8,FIND("☃",SUBSTITUTE(A8,".","☃",LEN(A8)-LEN(SUBSTITUTE(A8,".",""))))))-1))-FIND("☃",SUBSTITUTE(LEFT(A8,LEN(LEFT(A8,FIND("☃",SUBSTITUTE(A8,".","☃",LEN(A8)-LEN(SUBSTITUTE(A8,".",""))))))-1),".","☃",LEN(LEFT(A8,LEN(LEFT(A8,FIND("☃",SUBSTITUTE(A8,".","☃",LEN(A8)-LEN(SUBSTITUTE(A8,".",""))))))-1))-LEN(SUBSTITUTE(LEFT(A8,LEN(LEFT(A8,FIND("☃",SUBSTITUTE(A8,".","☃",LEN(A8)-LEN(SUBSTITUTE(A8,".",""))))))-1),".","")))))+1,(LEFT(A8,FIND("☃",SUBSTITUTE(A8,".","☃",LEN(A8)-LEN(SUBSTITUTE(A8,".","")))))&amp;RIGHT(A8,LEN(A8)-FIND("☃",SUBSTITUTE(A8,".","☃",LEN(A8)-LEN(SUBSTITUTE(A8,".","")))))+1)))</f>
        <v>1.1.1</v>
      </c>
      <c r="B9" s="9" t="s">
        <v>20</v>
      </c>
      <c r="C9" s="10" t="s">
        <v>21</v>
      </c>
      <c r="D9" s="44">
        <v>6</v>
      </c>
      <c r="E9" s="11"/>
      <c r="F9" s="11"/>
      <c r="G9" s="11"/>
      <c r="H9" s="11"/>
      <c r="I9" s="11"/>
      <c r="J9" s="11"/>
      <c r="K9" s="11"/>
      <c r="L9" s="11"/>
      <c r="M9" s="11"/>
      <c r="N9" s="11"/>
      <c r="O9" s="11"/>
    </row>
    <row r="10" spans="1:15" x14ac:dyDescent="0.25">
      <c r="A10" s="8" t="str">
        <f t="shared" ref="A10:A11"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9" t="s">
        <v>22</v>
      </c>
      <c r="C10" s="10" t="s">
        <v>23</v>
      </c>
      <c r="D10" s="44">
        <v>1</v>
      </c>
      <c r="E10" s="11"/>
      <c r="F10" s="11"/>
      <c r="G10" s="11"/>
      <c r="H10" s="11"/>
      <c r="I10" s="11"/>
      <c r="J10" s="11"/>
      <c r="K10" s="11"/>
      <c r="L10" s="11"/>
      <c r="M10" s="11"/>
      <c r="N10" s="11"/>
      <c r="O10" s="11"/>
    </row>
    <row r="11" spans="1:15" x14ac:dyDescent="0.25">
      <c r="A11" s="8" t="str">
        <f t="shared" si="0"/>
        <v>1.1.3</v>
      </c>
      <c r="B11" s="9" t="s">
        <v>24</v>
      </c>
      <c r="C11" s="10" t="s">
        <v>25</v>
      </c>
      <c r="D11" s="44">
        <v>162</v>
      </c>
      <c r="E11" s="11"/>
      <c r="F11" s="11"/>
      <c r="G11" s="11"/>
      <c r="H11" s="11"/>
      <c r="I11" s="11"/>
      <c r="J11" s="11"/>
      <c r="K11" s="11"/>
      <c r="L11" s="11"/>
      <c r="M11" s="11"/>
      <c r="N11" s="11"/>
      <c r="O11" s="11"/>
    </row>
    <row r="12" spans="1:15" x14ac:dyDescent="0.25">
      <c r="A12" s="24" t="s">
        <v>26</v>
      </c>
      <c r="B12" s="25" t="s">
        <v>27</v>
      </c>
      <c r="C12" s="46"/>
      <c r="D12" s="47"/>
      <c r="E12" s="28"/>
      <c r="F12" s="28"/>
      <c r="G12" s="28"/>
      <c r="H12" s="28"/>
      <c r="I12" s="28"/>
      <c r="J12" s="28"/>
      <c r="K12" s="28"/>
      <c r="L12" s="28"/>
      <c r="M12" s="28"/>
      <c r="N12" s="28"/>
      <c r="O12" s="28"/>
    </row>
    <row r="13" spans="1:15" x14ac:dyDescent="0.25">
      <c r="A13" s="24" t="s">
        <v>28</v>
      </c>
      <c r="B13" s="25" t="s">
        <v>29</v>
      </c>
      <c r="C13" s="46"/>
      <c r="D13" s="47"/>
      <c r="E13" s="28"/>
      <c r="F13" s="28"/>
      <c r="G13" s="28"/>
      <c r="H13" s="28"/>
      <c r="I13" s="28"/>
      <c r="J13" s="28"/>
      <c r="K13" s="28"/>
      <c r="L13" s="28"/>
      <c r="M13" s="28"/>
      <c r="N13" s="28"/>
      <c r="O13" s="28"/>
    </row>
    <row r="14" spans="1:15" x14ac:dyDescent="0.25">
      <c r="A14" s="8" t="str">
        <f>IF(C13="",A13&amp;".1",IF(C14="",LEFT(LEFT(A13,LEN(LEFT(A13,FIND("☃",SUBSTITUTE(A13,".","☃",LEN(A13)-LEN(SUBSTITUTE(A13,".",""))))))-1),FIND("☃",SUBSTITUTE(LEFT(A13,LEN(LEFT(A13,FIND("☃",SUBSTITUTE(A13,".","☃",LEN(A13)-LEN(SUBSTITUTE(A13,".",""))))))-1),".","☃",LEN(LEFT(A13,LEN(LEFT(A13,FIND("☃",SUBSTITUTE(A13,".","☃",LEN(A13)-LEN(SUBSTITUTE(A13,".",""))))))-1))-LEN(SUBSTITUTE(LEFT(A13,LEN(LEFT(A13,FIND("☃",SUBSTITUTE(A13,".","☃",LEN(A13)-LEN(SUBSTITUTE(A13,".",""))))))-1),".","")))))&amp;RIGHT(LEFT(A13,LEN(LEFT(A13,FIND("☃",SUBSTITUTE(A13,".","☃",LEN(A13)-LEN(SUBSTITUTE(A13,".",""))))))-1),LEN(LEFT(A13,LEN(LEFT(A13,FIND("☃",SUBSTITUTE(A13,".","☃",LEN(A13)-LEN(SUBSTITUTE(A13,".",""))))))-1))-FIND("☃",SUBSTITUTE(LEFT(A13,LEN(LEFT(A13,FIND("☃",SUBSTITUTE(A13,".","☃",LEN(A13)-LEN(SUBSTITUTE(A13,".",""))))))-1),".","☃",LEN(LEFT(A13,LEN(LEFT(A13,FIND("☃",SUBSTITUTE(A13,".","☃",LEN(A13)-LEN(SUBSTITUTE(A13,".",""))))))-1))-LEN(SUBSTITUTE(LEFT(A13,LEN(LEFT(A13,FIND("☃",SUBSTITUTE(A13,".","☃",LEN(A13)-LEN(SUBSTITUTE(A13,".",""))))))-1),".","")))))+1,(LEFT(A13,FIND("☃",SUBSTITUTE(A13,".","☃",LEN(A13)-LEN(SUBSTITUTE(A13,".","")))))&amp;RIGHT(A13,LEN(A13)-FIND("☃",SUBSTITUTE(A13,".","☃",LEN(A13)-LEN(SUBSTITUTE(A13,".","")))))+1)))</f>
        <v>2.1.1</v>
      </c>
      <c r="B14" s="9" t="s">
        <v>30</v>
      </c>
      <c r="C14" s="12" t="s">
        <v>21</v>
      </c>
      <c r="D14" s="44">
        <v>10</v>
      </c>
      <c r="E14" s="11"/>
      <c r="F14" s="11"/>
      <c r="G14" s="11"/>
      <c r="H14" s="11"/>
      <c r="I14" s="11"/>
      <c r="J14" s="11"/>
      <c r="K14" s="11"/>
      <c r="L14" s="11"/>
      <c r="M14" s="11"/>
      <c r="N14" s="11"/>
      <c r="O14" s="11"/>
    </row>
    <row r="15" spans="1:15" x14ac:dyDescent="0.25">
      <c r="A15" s="8" t="str">
        <f>IF(C14="",A14&amp;".1",IF(C15="",LEFT(LEFT(A14,LEN(LEFT(A14,FIND("☃",SUBSTITUTE(A14,".","☃",LEN(A14)-LEN(SUBSTITUTE(A14,".",""))))))-1),FIND("☃",SUBSTITUTE(LEFT(A14,LEN(LEFT(A14,FIND("☃",SUBSTITUTE(A14,".","☃",LEN(A14)-LEN(SUBSTITUTE(A14,".",""))))))-1),".","☃",LEN(LEFT(A14,LEN(LEFT(A14,FIND("☃",SUBSTITUTE(A14,".","☃",LEN(A14)-LEN(SUBSTITUTE(A14,".",""))))))-1))-LEN(SUBSTITUTE(LEFT(A14,LEN(LEFT(A14,FIND("☃",SUBSTITUTE(A14,".","☃",LEN(A14)-LEN(SUBSTITUTE(A14,".",""))))))-1),".","")))))&amp;RIGHT(LEFT(A14,LEN(LEFT(A14,FIND("☃",SUBSTITUTE(A14,".","☃",LEN(A14)-LEN(SUBSTITUTE(A14,".",""))))))-1),LEN(LEFT(A14,LEN(LEFT(A14,FIND("☃",SUBSTITUTE(A14,".","☃",LEN(A14)-LEN(SUBSTITUTE(A14,".",""))))))-1))-FIND("☃",SUBSTITUTE(LEFT(A14,LEN(LEFT(A14,FIND("☃",SUBSTITUTE(A14,".","☃",LEN(A14)-LEN(SUBSTITUTE(A14,".",""))))))-1),".","☃",LEN(LEFT(A14,LEN(LEFT(A14,FIND("☃",SUBSTITUTE(A14,".","☃",LEN(A14)-LEN(SUBSTITUTE(A14,".",""))))))-1))-LEN(SUBSTITUTE(LEFT(A14,LEN(LEFT(A14,FIND("☃",SUBSTITUTE(A14,".","☃",LEN(A14)-LEN(SUBSTITUTE(A14,".",""))))))-1),".","")))))+1,(LEFT(A14,FIND("☃",SUBSTITUTE(A14,".","☃",LEN(A14)-LEN(SUBSTITUTE(A14,".","")))))&amp;RIGHT(A14,LEN(A14)-FIND("☃",SUBSTITUTE(A14,".","☃",LEN(A14)-LEN(SUBSTITUTE(A14,".","")))))+1)))</f>
        <v>2.1.2</v>
      </c>
      <c r="B15" s="9" t="s">
        <v>31</v>
      </c>
      <c r="C15" s="12" t="s">
        <v>21</v>
      </c>
      <c r="D15" s="44">
        <v>26</v>
      </c>
      <c r="E15" s="11"/>
      <c r="F15" s="11"/>
      <c r="G15" s="11"/>
      <c r="H15" s="11"/>
      <c r="I15" s="11"/>
      <c r="J15" s="11"/>
      <c r="K15" s="11"/>
      <c r="L15" s="11"/>
      <c r="M15" s="11"/>
      <c r="N15" s="11"/>
      <c r="O15" s="11"/>
    </row>
    <row r="16" spans="1:15" x14ac:dyDescent="0.25">
      <c r="A16" s="24" t="s">
        <v>32</v>
      </c>
      <c r="B16" s="25" t="s">
        <v>33</v>
      </c>
      <c r="C16" s="46"/>
      <c r="D16" s="47"/>
      <c r="E16" s="28"/>
      <c r="F16" s="28"/>
      <c r="G16" s="28"/>
      <c r="H16" s="28"/>
      <c r="I16" s="28"/>
      <c r="J16" s="28"/>
      <c r="K16" s="28"/>
      <c r="L16" s="28"/>
      <c r="M16" s="28"/>
      <c r="N16" s="28"/>
      <c r="O16" s="28"/>
    </row>
    <row r="17" spans="1:15" x14ac:dyDescent="0.25">
      <c r="A17" s="24" t="s">
        <v>34</v>
      </c>
      <c r="B17" s="25" t="s">
        <v>35</v>
      </c>
      <c r="C17" s="46"/>
      <c r="D17" s="47"/>
      <c r="E17" s="28"/>
      <c r="F17" s="28"/>
      <c r="G17" s="28"/>
      <c r="H17" s="28"/>
      <c r="I17" s="28"/>
      <c r="J17" s="28"/>
      <c r="K17" s="28"/>
      <c r="L17" s="28"/>
      <c r="M17" s="28"/>
      <c r="N17" s="28"/>
      <c r="O17" s="28"/>
    </row>
    <row r="18" spans="1:15" x14ac:dyDescent="0.25">
      <c r="A18" s="8" t="str">
        <f t="shared" ref="A18" si="1">IF(C17="",A17&amp;".1",IF(C18="",LEFT(LEFT(A17,LEN(LEFT(A17,FIND("☃",SUBSTITUTE(A17,".","☃",LEN(A17)-LEN(SUBSTITUTE(A17,".",""))))))-1),FIND("☃",SUBSTITUTE(LEFT(A17,LEN(LEFT(A17,FIND("☃",SUBSTITUTE(A17,".","☃",LEN(A17)-LEN(SUBSTITUTE(A17,".",""))))))-1),".","☃",LEN(LEFT(A17,LEN(LEFT(A17,FIND("☃",SUBSTITUTE(A17,".","☃",LEN(A17)-LEN(SUBSTITUTE(A17,".",""))))))-1))-LEN(SUBSTITUTE(LEFT(A17,LEN(LEFT(A17,FIND("☃",SUBSTITUTE(A17,".","☃",LEN(A17)-LEN(SUBSTITUTE(A17,".",""))))))-1),".","")))))&amp;RIGHT(LEFT(A17,LEN(LEFT(A17,FIND("☃",SUBSTITUTE(A17,".","☃",LEN(A17)-LEN(SUBSTITUTE(A17,".",""))))))-1),LEN(LEFT(A17,LEN(LEFT(A17,FIND("☃",SUBSTITUTE(A17,".","☃",LEN(A17)-LEN(SUBSTITUTE(A17,".",""))))))-1))-FIND("☃",SUBSTITUTE(LEFT(A17,LEN(LEFT(A17,FIND("☃",SUBSTITUTE(A17,".","☃",LEN(A17)-LEN(SUBSTITUTE(A17,".",""))))))-1),".","☃",LEN(LEFT(A17,LEN(LEFT(A17,FIND("☃",SUBSTITUTE(A17,".","☃",LEN(A17)-LEN(SUBSTITUTE(A17,".",""))))))-1))-LEN(SUBSTITUTE(LEFT(A17,LEN(LEFT(A17,FIND("☃",SUBSTITUTE(A17,".","☃",LEN(A17)-LEN(SUBSTITUTE(A17,".",""))))))-1),".","")))))+1,(LEFT(A17,FIND("☃",SUBSTITUTE(A17,".","☃",LEN(A17)-LEN(SUBSTITUTE(A17,".","")))))&amp;RIGHT(A17,LEN(A17)-FIND("☃",SUBSTITUTE(A17,".","☃",LEN(A17)-LEN(SUBSTITUTE(A17,".","")))))+1)))</f>
        <v>3.1.1</v>
      </c>
      <c r="B18" s="9" t="s">
        <v>36</v>
      </c>
      <c r="C18" s="12" t="s">
        <v>37</v>
      </c>
      <c r="D18" s="44">
        <v>47</v>
      </c>
      <c r="E18" s="11"/>
      <c r="F18" s="11"/>
      <c r="G18" s="11"/>
      <c r="H18" s="11"/>
      <c r="I18" s="11"/>
      <c r="J18" s="11"/>
      <c r="K18" s="11"/>
      <c r="L18" s="11"/>
      <c r="M18" s="11"/>
      <c r="N18" s="11"/>
      <c r="O18" s="11"/>
    </row>
    <row r="19" spans="1:15" x14ac:dyDescent="0.25">
      <c r="A19" s="8" t="str">
        <f>IF(C18="",A18&amp;".1",IF(C19="",LEFT(LEFT(A18,LEN(LEFT(A18,FIND("☃",SUBSTITUTE(A18,".","☃",LEN(A18)-LEN(SUBSTITUTE(A18,".",""))))))-1),FIND("☃",SUBSTITUTE(LEFT(A18,LEN(LEFT(A18,FIND("☃",SUBSTITUTE(A18,".","☃",LEN(A18)-LEN(SUBSTITUTE(A18,".",""))))))-1),".","☃",LEN(LEFT(A18,LEN(LEFT(A18,FIND("☃",SUBSTITUTE(A18,".","☃",LEN(A18)-LEN(SUBSTITUTE(A18,".",""))))))-1))-LEN(SUBSTITUTE(LEFT(A18,LEN(LEFT(A18,FIND("☃",SUBSTITUTE(A18,".","☃",LEN(A18)-LEN(SUBSTITUTE(A18,".",""))))))-1),".","")))))&amp;RIGHT(LEFT(A18,LEN(LEFT(A18,FIND("☃",SUBSTITUTE(A18,".","☃",LEN(A18)-LEN(SUBSTITUTE(A18,".",""))))))-1),LEN(LEFT(A18,LEN(LEFT(A18,FIND("☃",SUBSTITUTE(A18,".","☃",LEN(A18)-LEN(SUBSTITUTE(A18,".",""))))))-1))-FIND("☃",SUBSTITUTE(LEFT(A18,LEN(LEFT(A18,FIND("☃",SUBSTITUTE(A18,".","☃",LEN(A18)-LEN(SUBSTITUTE(A18,".",""))))))-1),".","☃",LEN(LEFT(A18,LEN(LEFT(A18,FIND("☃",SUBSTITUTE(A18,".","☃",LEN(A18)-LEN(SUBSTITUTE(A18,".",""))))))-1))-LEN(SUBSTITUTE(LEFT(A18,LEN(LEFT(A18,FIND("☃",SUBSTITUTE(A18,".","☃",LEN(A18)-LEN(SUBSTITUTE(A18,".",""))))))-1),".","")))))+1,(LEFT(A18,FIND("☃",SUBSTITUTE(A18,".","☃",LEN(A18)-LEN(SUBSTITUTE(A18,".","")))))&amp;RIGHT(A18,LEN(A18)-FIND("☃",SUBSTITUTE(A18,".","☃",LEN(A18)-LEN(SUBSTITUTE(A18,".","")))))+1)))</f>
        <v>3.1.2</v>
      </c>
      <c r="B19" s="9" t="s">
        <v>38</v>
      </c>
      <c r="C19" s="12" t="s">
        <v>37</v>
      </c>
      <c r="D19" s="44">
        <v>47</v>
      </c>
      <c r="E19" s="11"/>
      <c r="F19" s="11"/>
      <c r="G19" s="11"/>
      <c r="H19" s="11"/>
      <c r="I19" s="11"/>
      <c r="J19" s="11"/>
      <c r="K19" s="11"/>
      <c r="L19" s="11"/>
      <c r="M19" s="11"/>
      <c r="N19" s="11"/>
      <c r="O19" s="11"/>
    </row>
    <row r="20" spans="1:15" x14ac:dyDescent="0.25">
      <c r="A20" s="8" t="str">
        <f>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3.1.3</v>
      </c>
      <c r="B20" s="9" t="s">
        <v>39</v>
      </c>
      <c r="C20" s="12" t="s">
        <v>21</v>
      </c>
      <c r="D20" s="44">
        <v>17</v>
      </c>
      <c r="E20" s="11"/>
      <c r="F20" s="11"/>
      <c r="G20" s="11"/>
      <c r="H20" s="11"/>
      <c r="I20" s="11"/>
      <c r="J20" s="11"/>
      <c r="K20" s="11"/>
      <c r="L20" s="11"/>
      <c r="M20" s="11"/>
      <c r="N20" s="11"/>
      <c r="O20" s="11"/>
    </row>
    <row r="21" spans="1:15" x14ac:dyDescent="0.25">
      <c r="A21" s="24" t="s">
        <v>40</v>
      </c>
      <c r="B21" s="25" t="s">
        <v>41</v>
      </c>
      <c r="C21" s="46"/>
      <c r="D21" s="47"/>
      <c r="E21" s="28"/>
      <c r="F21" s="28"/>
      <c r="G21" s="28"/>
      <c r="H21" s="28"/>
      <c r="I21" s="28"/>
      <c r="J21" s="28"/>
      <c r="K21" s="28"/>
      <c r="L21" s="28"/>
      <c r="M21" s="28"/>
      <c r="N21" s="28"/>
      <c r="O21" s="28"/>
    </row>
    <row r="22" spans="1:15" x14ac:dyDescent="0.25">
      <c r="A22" s="8" t="str">
        <f t="shared" ref="A22" si="2">IF(C21="",A21&amp;".1",IF(C22="",LEFT(LEFT(A21,LEN(LEFT(A21,FIND("☃",SUBSTITUTE(A21,".","☃",LEN(A21)-LEN(SUBSTITUTE(A21,".",""))))))-1),FIND("☃",SUBSTITUTE(LEFT(A21,LEN(LEFT(A21,FIND("☃",SUBSTITUTE(A21,".","☃",LEN(A21)-LEN(SUBSTITUTE(A21,".",""))))))-1),".","☃",LEN(LEFT(A21,LEN(LEFT(A21,FIND("☃",SUBSTITUTE(A21,".","☃",LEN(A21)-LEN(SUBSTITUTE(A21,".",""))))))-1))-LEN(SUBSTITUTE(LEFT(A21,LEN(LEFT(A21,FIND("☃",SUBSTITUTE(A21,".","☃",LEN(A21)-LEN(SUBSTITUTE(A21,".",""))))))-1),".","")))))&amp;RIGHT(LEFT(A21,LEN(LEFT(A21,FIND("☃",SUBSTITUTE(A21,".","☃",LEN(A21)-LEN(SUBSTITUTE(A21,".",""))))))-1),LEN(LEFT(A21,LEN(LEFT(A21,FIND("☃",SUBSTITUTE(A21,".","☃",LEN(A21)-LEN(SUBSTITUTE(A21,".",""))))))-1))-FIND("☃",SUBSTITUTE(LEFT(A21,LEN(LEFT(A21,FIND("☃",SUBSTITUTE(A21,".","☃",LEN(A21)-LEN(SUBSTITUTE(A21,".",""))))))-1),".","☃",LEN(LEFT(A21,LEN(LEFT(A21,FIND("☃",SUBSTITUTE(A21,".","☃",LEN(A21)-LEN(SUBSTITUTE(A21,".",""))))))-1))-LEN(SUBSTITUTE(LEFT(A21,LEN(LEFT(A21,FIND("☃",SUBSTITUTE(A21,".","☃",LEN(A21)-LEN(SUBSTITUTE(A21,".",""))))))-1),".","")))))+1,(LEFT(A21,FIND("☃",SUBSTITUTE(A21,".","☃",LEN(A21)-LEN(SUBSTITUTE(A21,".","")))))&amp;RIGHT(A21,LEN(A21)-FIND("☃",SUBSTITUTE(A21,".","☃",LEN(A21)-LEN(SUBSTITUTE(A21,".","")))))+1)))</f>
        <v>3.2.1</v>
      </c>
      <c r="B22" s="9" t="s">
        <v>36</v>
      </c>
      <c r="C22" s="12" t="s">
        <v>37</v>
      </c>
      <c r="D22" s="44">
        <v>10</v>
      </c>
      <c r="E22" s="11"/>
      <c r="F22" s="11"/>
      <c r="G22" s="11"/>
      <c r="H22" s="11"/>
      <c r="I22" s="11"/>
      <c r="J22" s="11"/>
      <c r="K22" s="11"/>
      <c r="L22" s="11"/>
      <c r="M22" s="11"/>
      <c r="N22" s="11"/>
      <c r="O22" s="11"/>
    </row>
    <row r="23" spans="1:15" ht="20.399999999999999" x14ac:dyDescent="0.25">
      <c r="A23" s="8" t="str">
        <f>IF(C22="",A22&amp;".1",IF(C23="",LEFT(LEFT(A22,LEN(LEFT(A22,FIND("☃",SUBSTITUTE(A22,".","☃",LEN(A22)-LEN(SUBSTITUTE(A22,".",""))))))-1),FIND("☃",SUBSTITUTE(LEFT(A22,LEN(LEFT(A22,FIND("☃",SUBSTITUTE(A22,".","☃",LEN(A22)-LEN(SUBSTITUTE(A22,".",""))))))-1),".","☃",LEN(LEFT(A22,LEN(LEFT(A22,FIND("☃",SUBSTITUTE(A22,".","☃",LEN(A22)-LEN(SUBSTITUTE(A22,".",""))))))-1))-LEN(SUBSTITUTE(LEFT(A22,LEN(LEFT(A22,FIND("☃",SUBSTITUTE(A22,".","☃",LEN(A22)-LEN(SUBSTITUTE(A22,".",""))))))-1),".","")))))&amp;RIGHT(LEFT(A22,LEN(LEFT(A22,FIND("☃",SUBSTITUTE(A22,".","☃",LEN(A22)-LEN(SUBSTITUTE(A22,".",""))))))-1),LEN(LEFT(A22,LEN(LEFT(A22,FIND("☃",SUBSTITUTE(A22,".","☃",LEN(A22)-LEN(SUBSTITUTE(A22,".",""))))))-1))-FIND("☃",SUBSTITUTE(LEFT(A22,LEN(LEFT(A22,FIND("☃",SUBSTITUTE(A22,".","☃",LEN(A22)-LEN(SUBSTITUTE(A22,".",""))))))-1),".","☃",LEN(LEFT(A22,LEN(LEFT(A22,FIND("☃",SUBSTITUTE(A22,".","☃",LEN(A22)-LEN(SUBSTITUTE(A22,".",""))))))-1))-LEN(SUBSTITUTE(LEFT(A22,LEN(LEFT(A22,FIND("☃",SUBSTITUTE(A22,".","☃",LEN(A22)-LEN(SUBSTITUTE(A22,".",""))))))-1),".","")))))+1,(LEFT(A22,FIND("☃",SUBSTITUTE(A22,".","☃",LEN(A22)-LEN(SUBSTITUTE(A22,".","")))))&amp;RIGHT(A22,LEN(A22)-FIND("☃",SUBSTITUTE(A22,".","☃",LEN(A22)-LEN(SUBSTITUTE(A22,".","")))))+1)))</f>
        <v>3.2.2</v>
      </c>
      <c r="B23" s="9" t="s">
        <v>42</v>
      </c>
      <c r="C23" s="12" t="s">
        <v>37</v>
      </c>
      <c r="D23" s="44">
        <v>10</v>
      </c>
      <c r="E23" s="11"/>
      <c r="F23" s="11"/>
      <c r="G23" s="11"/>
      <c r="H23" s="11"/>
      <c r="I23" s="11"/>
      <c r="J23" s="11"/>
      <c r="K23" s="11"/>
      <c r="L23" s="11"/>
      <c r="M23" s="11"/>
      <c r="N23" s="11"/>
      <c r="O23" s="11"/>
    </row>
    <row r="24" spans="1:15" x14ac:dyDescent="0.25">
      <c r="A24" s="24" t="s">
        <v>43</v>
      </c>
      <c r="B24" s="25" t="s">
        <v>44</v>
      </c>
      <c r="C24" s="46"/>
      <c r="D24" s="47"/>
      <c r="E24" s="28"/>
      <c r="F24" s="28"/>
      <c r="G24" s="28"/>
      <c r="H24" s="28"/>
      <c r="I24" s="28"/>
      <c r="J24" s="28"/>
      <c r="K24" s="28"/>
      <c r="L24" s="28"/>
      <c r="M24" s="28"/>
      <c r="N24" s="28"/>
      <c r="O24" s="28"/>
    </row>
    <row r="25" spans="1:15" x14ac:dyDescent="0.25">
      <c r="A25" s="8" t="str">
        <f t="shared" ref="A25:A38" si="3">IF(C24="",A24&amp;".1",IF(C25="",LEFT(LEFT(A24,LEN(LEFT(A24,FIND("☃",SUBSTITUTE(A24,".","☃",LEN(A24)-LEN(SUBSTITUTE(A24,".",""))))))-1),FIND("☃",SUBSTITUTE(LEFT(A24,LEN(LEFT(A24,FIND("☃",SUBSTITUTE(A24,".","☃",LEN(A24)-LEN(SUBSTITUTE(A24,".",""))))))-1),".","☃",LEN(LEFT(A24,LEN(LEFT(A24,FIND("☃",SUBSTITUTE(A24,".","☃",LEN(A24)-LEN(SUBSTITUTE(A24,".",""))))))-1))-LEN(SUBSTITUTE(LEFT(A24,LEN(LEFT(A24,FIND("☃",SUBSTITUTE(A24,".","☃",LEN(A24)-LEN(SUBSTITUTE(A24,".",""))))))-1),".","")))))&amp;RIGHT(LEFT(A24,LEN(LEFT(A24,FIND("☃",SUBSTITUTE(A24,".","☃",LEN(A24)-LEN(SUBSTITUTE(A24,".",""))))))-1),LEN(LEFT(A24,LEN(LEFT(A24,FIND("☃",SUBSTITUTE(A24,".","☃",LEN(A24)-LEN(SUBSTITUTE(A24,".",""))))))-1))-FIND("☃",SUBSTITUTE(LEFT(A24,LEN(LEFT(A24,FIND("☃",SUBSTITUTE(A24,".","☃",LEN(A24)-LEN(SUBSTITUTE(A24,".",""))))))-1),".","☃",LEN(LEFT(A24,LEN(LEFT(A24,FIND("☃",SUBSTITUTE(A24,".","☃",LEN(A24)-LEN(SUBSTITUTE(A24,".",""))))))-1))-LEN(SUBSTITUTE(LEFT(A24,LEN(LEFT(A24,FIND("☃",SUBSTITUTE(A24,".","☃",LEN(A24)-LEN(SUBSTITUTE(A24,".",""))))))-1),".","")))))+1,(LEFT(A24,FIND("☃",SUBSTITUTE(A24,".","☃",LEN(A24)-LEN(SUBSTITUTE(A24,".","")))))&amp;RIGHT(A24,LEN(A24)-FIND("☃",SUBSTITUTE(A24,".","☃",LEN(A24)-LEN(SUBSTITUTE(A24,".","")))))+1)))</f>
        <v>3.3.1</v>
      </c>
      <c r="B25" s="9" t="s">
        <v>45</v>
      </c>
      <c r="C25" s="12" t="s">
        <v>37</v>
      </c>
      <c r="D25" s="44">
        <v>16</v>
      </c>
      <c r="E25" s="11"/>
      <c r="F25" s="11"/>
      <c r="G25" s="11"/>
      <c r="H25" s="11"/>
      <c r="I25" s="11"/>
      <c r="J25" s="11"/>
      <c r="K25" s="11"/>
      <c r="L25" s="11"/>
      <c r="M25" s="11"/>
      <c r="N25" s="11"/>
      <c r="O25" s="11"/>
    </row>
    <row r="26" spans="1:15" x14ac:dyDescent="0.25">
      <c r="A26" s="8" t="str">
        <f t="shared" si="3"/>
        <v>3.3.2</v>
      </c>
      <c r="B26" s="9" t="s">
        <v>46</v>
      </c>
      <c r="C26" s="12" t="s">
        <v>37</v>
      </c>
      <c r="D26" s="44">
        <v>16</v>
      </c>
      <c r="E26" s="11"/>
      <c r="F26" s="11"/>
      <c r="G26" s="11"/>
      <c r="H26" s="11"/>
      <c r="I26" s="11"/>
      <c r="J26" s="11"/>
      <c r="K26" s="11"/>
      <c r="L26" s="11"/>
      <c r="M26" s="11"/>
      <c r="N26" s="11"/>
      <c r="O26" s="11"/>
    </row>
    <row r="27" spans="1:15" x14ac:dyDescent="0.25">
      <c r="A27" s="8" t="str">
        <f t="shared" si="3"/>
        <v>3.3.3</v>
      </c>
      <c r="B27" s="9" t="s">
        <v>47</v>
      </c>
      <c r="C27" s="12" t="s">
        <v>37</v>
      </c>
      <c r="D27" s="44">
        <v>16</v>
      </c>
      <c r="E27" s="11"/>
      <c r="F27" s="11"/>
      <c r="G27" s="11"/>
      <c r="H27" s="11"/>
      <c r="I27" s="11"/>
      <c r="J27" s="11"/>
      <c r="K27" s="11"/>
      <c r="L27" s="11"/>
      <c r="M27" s="11"/>
      <c r="N27" s="11"/>
      <c r="O27" s="11"/>
    </row>
    <row r="28" spans="1:15" ht="20.399999999999999" x14ac:dyDescent="0.25">
      <c r="A28" s="8" t="str">
        <f t="shared" si="3"/>
        <v>3.3.4</v>
      </c>
      <c r="B28" s="9" t="s">
        <v>48</v>
      </c>
      <c r="C28" s="12" t="s">
        <v>37</v>
      </c>
      <c r="D28" s="44">
        <v>16</v>
      </c>
      <c r="E28" s="11"/>
      <c r="F28" s="11"/>
      <c r="G28" s="11"/>
      <c r="H28" s="11"/>
      <c r="I28" s="11"/>
      <c r="J28" s="11"/>
      <c r="K28" s="11"/>
      <c r="L28" s="11"/>
      <c r="M28" s="11"/>
      <c r="N28" s="11"/>
      <c r="O28" s="11"/>
    </row>
    <row r="29" spans="1:15" x14ac:dyDescent="0.25">
      <c r="A29" s="24" t="s">
        <v>49</v>
      </c>
      <c r="B29" s="25" t="s">
        <v>50</v>
      </c>
      <c r="C29" s="46"/>
      <c r="D29" s="47"/>
      <c r="E29" s="28"/>
      <c r="F29" s="28"/>
      <c r="G29" s="28"/>
      <c r="H29" s="28"/>
      <c r="I29" s="28"/>
      <c r="J29" s="28"/>
      <c r="K29" s="28"/>
      <c r="L29" s="28"/>
      <c r="M29" s="28"/>
      <c r="N29" s="28"/>
      <c r="O29" s="28"/>
    </row>
    <row r="30" spans="1:15" ht="20.399999999999999" x14ac:dyDescent="0.25">
      <c r="A30" s="8" t="str">
        <f t="shared" si="3"/>
        <v>3.4.1</v>
      </c>
      <c r="B30" s="9" t="s">
        <v>51</v>
      </c>
      <c r="C30" s="12" t="s">
        <v>37</v>
      </c>
      <c r="D30" s="44">
        <v>70</v>
      </c>
      <c r="E30" s="11"/>
      <c r="F30" s="11"/>
      <c r="G30" s="11"/>
      <c r="H30" s="11"/>
      <c r="I30" s="11"/>
      <c r="J30" s="11"/>
      <c r="K30" s="11"/>
      <c r="L30" s="11"/>
      <c r="M30" s="11"/>
      <c r="N30" s="11"/>
      <c r="O30" s="11"/>
    </row>
    <row r="31" spans="1:15" x14ac:dyDescent="0.25">
      <c r="A31" s="8" t="str">
        <f t="shared" si="3"/>
        <v>3.4.2</v>
      </c>
      <c r="B31" s="9" t="s">
        <v>52</v>
      </c>
      <c r="C31" s="12" t="s">
        <v>37</v>
      </c>
      <c r="D31" s="44">
        <v>70</v>
      </c>
      <c r="E31" s="11"/>
      <c r="F31" s="11"/>
      <c r="G31" s="11"/>
      <c r="H31" s="11"/>
      <c r="I31" s="11"/>
      <c r="J31" s="11"/>
      <c r="K31" s="11"/>
      <c r="L31" s="11"/>
      <c r="M31" s="11"/>
      <c r="N31" s="11"/>
      <c r="O31" s="11"/>
    </row>
    <row r="32" spans="1:15" x14ac:dyDescent="0.25">
      <c r="A32" s="8" t="str">
        <f t="shared" si="3"/>
        <v>3.4.3</v>
      </c>
      <c r="B32" s="9" t="s">
        <v>38</v>
      </c>
      <c r="C32" s="12" t="s">
        <v>37</v>
      </c>
      <c r="D32" s="44">
        <v>70</v>
      </c>
      <c r="E32" s="11"/>
      <c r="F32" s="11"/>
      <c r="G32" s="11"/>
      <c r="H32" s="11"/>
      <c r="I32" s="11"/>
      <c r="J32" s="11"/>
      <c r="K32" s="11"/>
      <c r="L32" s="11"/>
      <c r="M32" s="11"/>
      <c r="N32" s="11"/>
      <c r="O32" s="11"/>
    </row>
    <row r="33" spans="1:15" x14ac:dyDescent="0.25">
      <c r="A33" s="8" t="str">
        <f t="shared" si="3"/>
        <v>3.4.4</v>
      </c>
      <c r="B33" s="9" t="s">
        <v>39</v>
      </c>
      <c r="C33" s="12" t="s">
        <v>21</v>
      </c>
      <c r="D33" s="44">
        <v>22</v>
      </c>
      <c r="E33" s="11"/>
      <c r="F33" s="11"/>
      <c r="G33" s="11"/>
      <c r="H33" s="11"/>
      <c r="I33" s="11"/>
      <c r="J33" s="11"/>
      <c r="K33" s="11"/>
      <c r="L33" s="11"/>
      <c r="M33" s="11"/>
      <c r="N33" s="11"/>
      <c r="O33" s="11"/>
    </row>
    <row r="34" spans="1:15" x14ac:dyDescent="0.25">
      <c r="A34" s="24" t="str">
        <f t="shared" si="3"/>
        <v>3.5</v>
      </c>
      <c r="B34" s="25" t="s">
        <v>53</v>
      </c>
      <c r="C34" s="46"/>
      <c r="D34" s="47"/>
      <c r="E34" s="28"/>
      <c r="F34" s="28"/>
      <c r="G34" s="28"/>
      <c r="H34" s="28"/>
      <c r="I34" s="28"/>
      <c r="J34" s="28"/>
      <c r="K34" s="28"/>
      <c r="L34" s="28"/>
      <c r="M34" s="28"/>
      <c r="N34" s="28"/>
      <c r="O34" s="28"/>
    </row>
    <row r="35" spans="1:15" ht="20.399999999999999" x14ac:dyDescent="0.25">
      <c r="A35" s="8" t="str">
        <f t="shared" si="3"/>
        <v>3.5.1</v>
      </c>
      <c r="B35" s="9" t="s">
        <v>51</v>
      </c>
      <c r="C35" s="12" t="s">
        <v>37</v>
      </c>
      <c r="D35" s="44">
        <v>12</v>
      </c>
      <c r="E35" s="11"/>
      <c r="F35" s="11"/>
      <c r="G35" s="11"/>
      <c r="H35" s="11"/>
      <c r="I35" s="11"/>
      <c r="J35" s="11"/>
      <c r="K35" s="11"/>
      <c r="L35" s="11"/>
      <c r="M35" s="11"/>
      <c r="N35" s="11"/>
      <c r="O35" s="11"/>
    </row>
    <row r="36" spans="1:15" x14ac:dyDescent="0.25">
      <c r="A36" s="8" t="str">
        <f t="shared" si="3"/>
        <v>3.5.2</v>
      </c>
      <c r="B36" s="9" t="s">
        <v>52</v>
      </c>
      <c r="C36" s="12" t="s">
        <v>37</v>
      </c>
      <c r="D36" s="44">
        <v>12</v>
      </c>
      <c r="E36" s="11"/>
      <c r="F36" s="11"/>
      <c r="G36" s="11"/>
      <c r="H36" s="11"/>
      <c r="I36" s="11"/>
      <c r="J36" s="11"/>
      <c r="K36" s="11"/>
      <c r="L36" s="11"/>
      <c r="M36" s="11"/>
      <c r="N36" s="11"/>
      <c r="O36" s="11"/>
    </row>
    <row r="37" spans="1:15" x14ac:dyDescent="0.25">
      <c r="A37" s="8" t="str">
        <f t="shared" si="3"/>
        <v>3.5.3</v>
      </c>
      <c r="B37" s="9" t="s">
        <v>38</v>
      </c>
      <c r="C37" s="12" t="s">
        <v>37</v>
      </c>
      <c r="D37" s="44">
        <v>12</v>
      </c>
      <c r="E37" s="11"/>
      <c r="F37" s="11"/>
      <c r="G37" s="11"/>
      <c r="H37" s="11"/>
      <c r="I37" s="11"/>
      <c r="J37" s="11"/>
      <c r="K37" s="11"/>
      <c r="L37" s="11"/>
      <c r="M37" s="11"/>
      <c r="N37" s="11"/>
      <c r="O37" s="11"/>
    </row>
    <row r="38" spans="1:15" x14ac:dyDescent="0.25">
      <c r="A38" s="8" t="str">
        <f t="shared" si="3"/>
        <v>3.5.4</v>
      </c>
      <c r="B38" s="9" t="s">
        <v>39</v>
      </c>
      <c r="C38" s="12" t="s">
        <v>21</v>
      </c>
      <c r="D38" s="44">
        <v>4</v>
      </c>
      <c r="E38" s="11"/>
      <c r="F38" s="11"/>
      <c r="G38" s="11"/>
      <c r="H38" s="11"/>
      <c r="I38" s="11"/>
      <c r="J38" s="11"/>
      <c r="K38" s="11"/>
      <c r="L38" s="11"/>
      <c r="M38" s="11"/>
      <c r="N38" s="11"/>
      <c r="O38" s="11"/>
    </row>
    <row r="39" spans="1:15" x14ac:dyDescent="0.25">
      <c r="A39" s="24" t="s">
        <v>54</v>
      </c>
      <c r="B39" s="25" t="s">
        <v>55</v>
      </c>
      <c r="C39" s="46"/>
      <c r="D39" s="47"/>
      <c r="E39" s="28"/>
      <c r="F39" s="28"/>
      <c r="G39" s="28"/>
      <c r="H39" s="28"/>
      <c r="I39" s="28"/>
      <c r="J39" s="28"/>
      <c r="K39" s="28"/>
      <c r="L39" s="28"/>
      <c r="M39" s="28"/>
      <c r="N39" s="28"/>
      <c r="O39" s="28"/>
    </row>
    <row r="40" spans="1:15" x14ac:dyDescent="0.25">
      <c r="A40" s="8" t="str">
        <f>IF(C39="",A39&amp;".1",IF(C40="",LEFT(LEFT(A39,LEN(LEFT(A39,FIND("☃",SUBSTITUTE(A39,".","☃",LEN(A39)-LEN(SUBSTITUTE(A39,".",""))))))-1),FIND("☃",SUBSTITUTE(LEFT(A39,LEN(LEFT(A39,FIND("☃",SUBSTITUTE(A39,".","☃",LEN(A39)-LEN(SUBSTITUTE(A39,".",""))))))-1),".","☃",LEN(LEFT(A39,LEN(LEFT(A39,FIND("☃",SUBSTITUTE(A39,".","☃",LEN(A39)-LEN(SUBSTITUTE(A39,".",""))))))-1))-LEN(SUBSTITUTE(LEFT(A39,LEN(LEFT(A39,FIND("☃",SUBSTITUTE(A39,".","☃",LEN(A39)-LEN(SUBSTITUTE(A39,".",""))))))-1),".","")))))&amp;RIGHT(LEFT(A39,LEN(LEFT(A39,FIND("☃",SUBSTITUTE(A39,".","☃",LEN(A39)-LEN(SUBSTITUTE(A39,".",""))))))-1),LEN(LEFT(A39,LEN(LEFT(A39,FIND("☃",SUBSTITUTE(A39,".","☃",LEN(A39)-LEN(SUBSTITUTE(A39,".",""))))))-1))-FIND("☃",SUBSTITUTE(LEFT(A39,LEN(LEFT(A39,FIND("☃",SUBSTITUTE(A39,".","☃",LEN(A39)-LEN(SUBSTITUTE(A39,".",""))))))-1),".","☃",LEN(LEFT(A39,LEN(LEFT(A39,FIND("☃",SUBSTITUTE(A39,".","☃",LEN(A39)-LEN(SUBSTITUTE(A39,".",""))))))-1))-LEN(SUBSTITUTE(LEFT(A39,LEN(LEFT(A39,FIND("☃",SUBSTITUTE(A39,".","☃",LEN(A39)-LEN(SUBSTITUTE(A39,".",""))))))-1),".","")))))+1,(LEFT(A39,FIND("☃",SUBSTITUTE(A39,".","☃",LEN(A39)-LEN(SUBSTITUTE(A39,".","")))))&amp;RIGHT(A39,LEN(A39)-FIND("☃",SUBSTITUTE(A39,".","☃",LEN(A39)-LEN(SUBSTITUTE(A39,".","")))))+1)))</f>
        <v>3.6.1</v>
      </c>
      <c r="B40" s="13" t="s">
        <v>56</v>
      </c>
      <c r="C40" s="12" t="s">
        <v>37</v>
      </c>
      <c r="D40" s="44">
        <v>64</v>
      </c>
      <c r="E40" s="11"/>
      <c r="F40" s="11"/>
      <c r="G40" s="11"/>
      <c r="H40" s="11"/>
      <c r="I40" s="11"/>
      <c r="J40" s="11"/>
      <c r="K40" s="11"/>
      <c r="L40" s="11"/>
      <c r="M40" s="11"/>
      <c r="N40" s="11"/>
      <c r="O40" s="11"/>
    </row>
    <row r="41" spans="1:15" x14ac:dyDescent="0.25">
      <c r="A41" s="24" t="s">
        <v>57</v>
      </c>
      <c r="B41" s="25" t="s">
        <v>58</v>
      </c>
      <c r="C41" s="46"/>
      <c r="D41" s="47"/>
      <c r="E41" s="28"/>
      <c r="F41" s="28"/>
      <c r="G41" s="28"/>
      <c r="H41" s="28"/>
      <c r="I41" s="28"/>
      <c r="J41" s="28"/>
      <c r="K41" s="28"/>
      <c r="L41" s="28"/>
      <c r="M41" s="28"/>
      <c r="N41" s="28"/>
      <c r="O41" s="28"/>
    </row>
    <row r="42" spans="1:15" x14ac:dyDescent="0.25">
      <c r="A42" s="24" t="s">
        <v>59</v>
      </c>
      <c r="B42" s="25" t="s">
        <v>60</v>
      </c>
      <c r="C42" s="46"/>
      <c r="D42" s="47"/>
      <c r="E42" s="28"/>
      <c r="F42" s="28"/>
      <c r="G42" s="28"/>
      <c r="H42" s="28"/>
      <c r="I42" s="28"/>
      <c r="J42" s="28"/>
      <c r="K42" s="28"/>
      <c r="L42" s="28"/>
      <c r="M42" s="28"/>
      <c r="N42" s="28"/>
      <c r="O42" s="28"/>
    </row>
    <row r="43" spans="1:15" x14ac:dyDescent="0.25">
      <c r="A43" s="8"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4.1.1</v>
      </c>
      <c r="B43" s="9" t="s">
        <v>61</v>
      </c>
      <c r="C43" s="12" t="s">
        <v>23</v>
      </c>
      <c r="D43" s="44">
        <v>1</v>
      </c>
      <c r="E43" s="11"/>
      <c r="F43" s="11"/>
      <c r="G43" s="11"/>
      <c r="H43" s="11"/>
      <c r="I43" s="11"/>
      <c r="J43" s="11"/>
      <c r="K43" s="11"/>
      <c r="L43" s="11"/>
      <c r="M43" s="11"/>
      <c r="N43" s="11"/>
      <c r="O43" s="11"/>
    </row>
    <row r="44" spans="1:15" x14ac:dyDescent="0.25">
      <c r="A44" s="8" t="str">
        <f>IF(C43="",A43&amp;".1",IF(C44="",LEFT(LEFT(A43,LEN(LEFT(A43,FIND("☃",SUBSTITUTE(A43,".","☃",LEN(A43)-LEN(SUBSTITUTE(A43,".",""))))))-1),FIND("☃",SUBSTITUTE(LEFT(A43,LEN(LEFT(A43,FIND("☃",SUBSTITUTE(A43,".","☃",LEN(A43)-LEN(SUBSTITUTE(A43,".",""))))))-1),".","☃",LEN(LEFT(A43,LEN(LEFT(A43,FIND("☃",SUBSTITUTE(A43,".","☃",LEN(A43)-LEN(SUBSTITUTE(A43,".",""))))))-1))-LEN(SUBSTITUTE(LEFT(A43,LEN(LEFT(A43,FIND("☃",SUBSTITUTE(A43,".","☃",LEN(A43)-LEN(SUBSTITUTE(A43,".",""))))))-1),".","")))))&amp;RIGHT(LEFT(A43,LEN(LEFT(A43,FIND("☃",SUBSTITUTE(A43,".","☃",LEN(A43)-LEN(SUBSTITUTE(A43,".",""))))))-1),LEN(LEFT(A43,LEN(LEFT(A43,FIND("☃",SUBSTITUTE(A43,".","☃",LEN(A43)-LEN(SUBSTITUTE(A43,".",""))))))-1))-FIND("☃",SUBSTITUTE(LEFT(A43,LEN(LEFT(A43,FIND("☃",SUBSTITUTE(A43,".","☃",LEN(A43)-LEN(SUBSTITUTE(A43,".",""))))))-1),".","☃",LEN(LEFT(A43,LEN(LEFT(A43,FIND("☃",SUBSTITUTE(A43,".","☃",LEN(A43)-LEN(SUBSTITUTE(A43,".",""))))))-1))-LEN(SUBSTITUTE(LEFT(A43,LEN(LEFT(A43,FIND("☃",SUBSTITUTE(A43,".","☃",LEN(A43)-LEN(SUBSTITUTE(A43,".",""))))))-1),".","")))))+1,(LEFT(A43,FIND("☃",SUBSTITUTE(A43,".","☃",LEN(A43)-LEN(SUBSTITUTE(A43,".","")))))&amp;RIGHT(A43,LEN(A43)-FIND("☃",SUBSTITUTE(A43,".","☃",LEN(A43)-LEN(SUBSTITUTE(A43,".","")))))+1)))</f>
        <v>4.1.2</v>
      </c>
      <c r="B44" s="9" t="s">
        <v>62</v>
      </c>
      <c r="C44" s="12" t="s">
        <v>23</v>
      </c>
      <c r="D44" s="44">
        <v>1</v>
      </c>
      <c r="E44" s="11"/>
      <c r="F44" s="11"/>
      <c r="G44" s="11"/>
      <c r="H44" s="11"/>
      <c r="I44" s="11"/>
      <c r="J44" s="11"/>
      <c r="K44" s="11"/>
      <c r="L44" s="11"/>
      <c r="M44" s="11"/>
      <c r="N44" s="11"/>
      <c r="O44" s="11"/>
    </row>
    <row r="45" spans="1:15" x14ac:dyDescent="0.25">
      <c r="A45" s="24" t="s">
        <v>63</v>
      </c>
      <c r="B45" s="25" t="s">
        <v>64</v>
      </c>
      <c r="C45" s="46"/>
      <c r="D45" s="47"/>
      <c r="E45" s="28"/>
      <c r="F45" s="28"/>
      <c r="G45" s="28"/>
      <c r="H45" s="28"/>
      <c r="I45" s="28"/>
      <c r="J45" s="28"/>
      <c r="K45" s="28"/>
      <c r="L45" s="28"/>
      <c r="M45" s="28"/>
      <c r="N45" s="28"/>
      <c r="O45" s="28"/>
    </row>
    <row r="46" spans="1:15" x14ac:dyDescent="0.25">
      <c r="A46" s="8" t="str">
        <f t="shared" ref="A46:A59" si="4">IF(C45="",A45&amp;".1",IF(C46="",LEFT(LEFT(A45,LEN(LEFT(A45,FIND("☃",SUBSTITUTE(A45,".","☃",LEN(A45)-LEN(SUBSTITUTE(A45,".",""))))))-1),FIND("☃",SUBSTITUTE(LEFT(A45,LEN(LEFT(A45,FIND("☃",SUBSTITUTE(A45,".","☃",LEN(A45)-LEN(SUBSTITUTE(A45,".",""))))))-1),".","☃",LEN(LEFT(A45,LEN(LEFT(A45,FIND("☃",SUBSTITUTE(A45,".","☃",LEN(A45)-LEN(SUBSTITUTE(A45,".",""))))))-1))-LEN(SUBSTITUTE(LEFT(A45,LEN(LEFT(A45,FIND("☃",SUBSTITUTE(A45,".","☃",LEN(A45)-LEN(SUBSTITUTE(A45,".",""))))))-1),".","")))))&amp;RIGHT(LEFT(A45,LEN(LEFT(A45,FIND("☃",SUBSTITUTE(A45,".","☃",LEN(A45)-LEN(SUBSTITUTE(A45,".",""))))))-1),LEN(LEFT(A45,LEN(LEFT(A45,FIND("☃",SUBSTITUTE(A45,".","☃",LEN(A45)-LEN(SUBSTITUTE(A45,".",""))))))-1))-FIND("☃",SUBSTITUTE(LEFT(A45,LEN(LEFT(A45,FIND("☃",SUBSTITUTE(A45,".","☃",LEN(A45)-LEN(SUBSTITUTE(A45,".",""))))))-1),".","☃",LEN(LEFT(A45,LEN(LEFT(A45,FIND("☃",SUBSTITUTE(A45,".","☃",LEN(A45)-LEN(SUBSTITUTE(A45,".",""))))))-1))-LEN(SUBSTITUTE(LEFT(A45,LEN(LEFT(A45,FIND("☃",SUBSTITUTE(A45,".","☃",LEN(A45)-LEN(SUBSTITUTE(A45,".",""))))))-1),".","")))))+1,(LEFT(A45,FIND("☃",SUBSTITUTE(A45,".","☃",LEN(A45)-LEN(SUBSTITUTE(A45,".","")))))&amp;RIGHT(A45,LEN(A45)-FIND("☃",SUBSTITUTE(A45,".","☃",LEN(A45)-LEN(SUBSTITUTE(A45,".","")))))+1)))</f>
        <v>4.2.1</v>
      </c>
      <c r="B46" s="9" t="s">
        <v>65</v>
      </c>
      <c r="C46" s="12" t="s">
        <v>25</v>
      </c>
      <c r="D46" s="44">
        <v>1</v>
      </c>
      <c r="E46" s="11"/>
      <c r="F46" s="11"/>
      <c r="G46" s="11"/>
      <c r="H46" s="11"/>
      <c r="I46" s="11"/>
      <c r="J46" s="11"/>
      <c r="K46" s="11"/>
      <c r="L46" s="11"/>
      <c r="M46" s="11"/>
      <c r="N46" s="11"/>
      <c r="O46" s="11"/>
    </row>
    <row r="47" spans="1:15" x14ac:dyDescent="0.25">
      <c r="A47" s="8" t="str">
        <f t="shared" si="4"/>
        <v>4.2.2</v>
      </c>
      <c r="B47" s="9" t="s">
        <v>66</v>
      </c>
      <c r="C47" s="12" t="s">
        <v>25</v>
      </c>
      <c r="D47" s="44">
        <v>75</v>
      </c>
      <c r="E47" s="11"/>
      <c r="F47" s="11"/>
      <c r="G47" s="11"/>
      <c r="H47" s="11"/>
      <c r="I47" s="11"/>
      <c r="J47" s="11"/>
      <c r="K47" s="11"/>
      <c r="L47" s="11"/>
      <c r="M47" s="11"/>
      <c r="N47" s="11"/>
      <c r="O47" s="11"/>
    </row>
    <row r="48" spans="1:15" x14ac:dyDescent="0.25">
      <c r="A48" s="8" t="str">
        <f t="shared" si="4"/>
        <v>4.2.3</v>
      </c>
      <c r="B48" s="9" t="s">
        <v>67</v>
      </c>
      <c r="C48" s="12" t="s">
        <v>25</v>
      </c>
      <c r="D48" s="44">
        <v>21</v>
      </c>
      <c r="E48" s="11"/>
      <c r="F48" s="11"/>
      <c r="G48" s="11"/>
      <c r="H48" s="11"/>
      <c r="I48" s="11"/>
      <c r="J48" s="11"/>
      <c r="K48" s="11"/>
      <c r="L48" s="11"/>
      <c r="M48" s="11"/>
      <c r="N48" s="11"/>
      <c r="O48" s="11"/>
    </row>
    <row r="49" spans="1:15" x14ac:dyDescent="0.25">
      <c r="A49" s="8" t="str">
        <f t="shared" si="4"/>
        <v>4.2.4</v>
      </c>
      <c r="B49" s="9" t="s">
        <v>68</v>
      </c>
      <c r="C49" s="12" t="s">
        <v>23</v>
      </c>
      <c r="D49" s="44">
        <v>2</v>
      </c>
      <c r="E49" s="11"/>
      <c r="F49" s="11"/>
      <c r="G49" s="11"/>
      <c r="H49" s="11"/>
      <c r="I49" s="11"/>
      <c r="J49" s="11"/>
      <c r="K49" s="11"/>
      <c r="L49" s="11"/>
      <c r="M49" s="11"/>
      <c r="N49" s="11"/>
      <c r="O49" s="11"/>
    </row>
    <row r="50" spans="1:15" x14ac:dyDescent="0.25">
      <c r="A50" s="8" t="str">
        <f t="shared" si="4"/>
        <v>4.2.5</v>
      </c>
      <c r="B50" s="9" t="s">
        <v>69</v>
      </c>
      <c r="C50" s="12" t="s">
        <v>23</v>
      </c>
      <c r="D50" s="44">
        <v>2</v>
      </c>
      <c r="E50" s="11"/>
      <c r="F50" s="11"/>
      <c r="G50" s="11"/>
      <c r="H50" s="11"/>
      <c r="I50" s="11"/>
      <c r="J50" s="11"/>
      <c r="K50" s="11"/>
      <c r="L50" s="11"/>
      <c r="M50" s="11"/>
      <c r="N50" s="11"/>
      <c r="O50" s="11"/>
    </row>
    <row r="51" spans="1:15" x14ac:dyDescent="0.25">
      <c r="A51" s="24" t="s">
        <v>70</v>
      </c>
      <c r="B51" s="25" t="s">
        <v>71</v>
      </c>
      <c r="C51" s="46"/>
      <c r="D51" s="47"/>
      <c r="E51" s="28"/>
      <c r="F51" s="28"/>
      <c r="G51" s="28"/>
      <c r="H51" s="28"/>
      <c r="I51" s="28"/>
      <c r="J51" s="28"/>
      <c r="K51" s="28"/>
      <c r="L51" s="28"/>
      <c r="M51" s="28"/>
      <c r="N51" s="28"/>
      <c r="O51" s="28"/>
    </row>
    <row r="52" spans="1:15" x14ac:dyDescent="0.25">
      <c r="A52" s="8" t="str">
        <f t="shared" si="4"/>
        <v>4.3.1</v>
      </c>
      <c r="B52" s="9" t="s">
        <v>72</v>
      </c>
      <c r="C52" s="12" t="s">
        <v>23</v>
      </c>
      <c r="D52" s="44">
        <v>1</v>
      </c>
      <c r="E52" s="11"/>
      <c r="F52" s="11"/>
      <c r="G52" s="11"/>
      <c r="H52" s="11"/>
      <c r="I52" s="11"/>
      <c r="J52" s="11"/>
      <c r="K52" s="11"/>
      <c r="L52" s="11"/>
      <c r="M52" s="11"/>
      <c r="N52" s="11"/>
      <c r="O52" s="11"/>
    </row>
    <row r="53" spans="1:15" x14ac:dyDescent="0.25">
      <c r="A53" s="8" t="str">
        <f t="shared" si="4"/>
        <v>4.3.2</v>
      </c>
      <c r="B53" s="9" t="s">
        <v>73</v>
      </c>
      <c r="C53" s="12" t="s">
        <v>23</v>
      </c>
      <c r="D53" s="44">
        <v>2</v>
      </c>
      <c r="E53" s="11"/>
      <c r="F53" s="11"/>
      <c r="G53" s="11"/>
      <c r="H53" s="11"/>
      <c r="I53" s="11"/>
      <c r="J53" s="11"/>
      <c r="K53" s="11"/>
      <c r="L53" s="11"/>
      <c r="M53" s="11"/>
      <c r="N53" s="11"/>
      <c r="O53" s="11"/>
    </row>
    <row r="54" spans="1:15" x14ac:dyDescent="0.25">
      <c r="A54" s="8" t="str">
        <f t="shared" si="4"/>
        <v>4.3.3</v>
      </c>
      <c r="B54" s="9" t="s">
        <v>74</v>
      </c>
      <c r="C54" s="12" t="s">
        <v>23</v>
      </c>
      <c r="D54" s="44">
        <v>1</v>
      </c>
      <c r="E54" s="11"/>
      <c r="F54" s="11"/>
      <c r="G54" s="11"/>
      <c r="H54" s="11"/>
      <c r="I54" s="11"/>
      <c r="J54" s="11"/>
      <c r="K54" s="11"/>
      <c r="L54" s="11"/>
      <c r="M54" s="11"/>
      <c r="N54" s="11"/>
      <c r="O54" s="11"/>
    </row>
    <row r="55" spans="1:15" x14ac:dyDescent="0.25">
      <c r="A55" s="24" t="s">
        <v>75</v>
      </c>
      <c r="B55" s="25" t="s">
        <v>76</v>
      </c>
      <c r="C55" s="46"/>
      <c r="D55" s="47"/>
      <c r="E55" s="28"/>
      <c r="F55" s="28"/>
      <c r="G55" s="28"/>
      <c r="H55" s="28"/>
      <c r="I55" s="28"/>
      <c r="J55" s="28"/>
      <c r="K55" s="28"/>
      <c r="L55" s="28"/>
      <c r="M55" s="28"/>
      <c r="N55" s="28"/>
      <c r="O55" s="28"/>
    </row>
    <row r="56" spans="1:15" ht="20.399999999999999" x14ac:dyDescent="0.25">
      <c r="A56" s="8" t="str">
        <f t="shared" si="4"/>
        <v>4.4.1</v>
      </c>
      <c r="B56" s="9" t="s">
        <v>77</v>
      </c>
      <c r="C56" s="12" t="s">
        <v>25</v>
      </c>
      <c r="D56" s="44">
        <v>5</v>
      </c>
      <c r="E56" s="11"/>
      <c r="F56" s="11"/>
      <c r="G56" s="11"/>
      <c r="H56" s="11"/>
      <c r="I56" s="11"/>
      <c r="J56" s="11"/>
      <c r="K56" s="11"/>
      <c r="L56" s="11"/>
      <c r="M56" s="11"/>
      <c r="N56" s="11"/>
      <c r="O56" s="11"/>
    </row>
    <row r="57" spans="1:15" x14ac:dyDescent="0.25">
      <c r="A57" s="24" t="s">
        <v>78</v>
      </c>
      <c r="B57" s="25" t="s">
        <v>18</v>
      </c>
      <c r="C57" s="46"/>
      <c r="D57" s="47"/>
      <c r="E57" s="28"/>
      <c r="F57" s="28"/>
      <c r="G57" s="28"/>
      <c r="H57" s="28"/>
      <c r="I57" s="28"/>
      <c r="J57" s="28"/>
      <c r="K57" s="28"/>
      <c r="L57" s="28"/>
      <c r="M57" s="28"/>
      <c r="N57" s="28"/>
      <c r="O57" s="28"/>
    </row>
    <row r="58" spans="1:15" x14ac:dyDescent="0.25">
      <c r="A58" s="8" t="str">
        <f t="shared" si="4"/>
        <v>5.1</v>
      </c>
      <c r="B58" s="9" t="s">
        <v>79</v>
      </c>
      <c r="C58" s="10" t="s">
        <v>23</v>
      </c>
      <c r="D58" s="44">
        <v>1</v>
      </c>
      <c r="E58" s="11"/>
      <c r="F58" s="11"/>
      <c r="G58" s="11"/>
      <c r="H58" s="11"/>
      <c r="I58" s="11"/>
      <c r="J58" s="11"/>
      <c r="K58" s="11"/>
      <c r="L58" s="11"/>
      <c r="M58" s="11"/>
      <c r="N58" s="11"/>
      <c r="O58" s="11"/>
    </row>
    <row r="59" spans="1:15" x14ac:dyDescent="0.25">
      <c r="A59" s="8" t="str">
        <f t="shared" si="4"/>
        <v>5.2</v>
      </c>
      <c r="B59" s="9" t="s">
        <v>80</v>
      </c>
      <c r="C59" s="10" t="s">
        <v>81</v>
      </c>
      <c r="D59" s="44">
        <v>1</v>
      </c>
      <c r="E59" s="11"/>
      <c r="F59" s="11"/>
      <c r="G59" s="11"/>
      <c r="H59" s="11"/>
      <c r="I59" s="11"/>
      <c r="J59" s="11"/>
      <c r="K59" s="11"/>
      <c r="L59" s="11"/>
      <c r="M59" s="11"/>
      <c r="N59" s="11"/>
      <c r="O59" s="11"/>
    </row>
    <row r="60" spans="1:15" x14ac:dyDescent="0.25">
      <c r="A60" s="24" t="s">
        <v>82</v>
      </c>
      <c r="B60" s="20" t="s">
        <v>83</v>
      </c>
      <c r="C60" s="18"/>
      <c r="D60" s="18"/>
      <c r="E60" s="18"/>
      <c r="F60" s="18"/>
      <c r="G60" s="18"/>
      <c r="H60" s="18"/>
      <c r="I60" s="18"/>
      <c r="J60" s="18"/>
      <c r="K60" s="18"/>
      <c r="L60" s="18"/>
      <c r="M60" s="18"/>
      <c r="N60" s="18"/>
      <c r="O60" s="18"/>
    </row>
    <row r="61" spans="1:15" x14ac:dyDescent="0.25">
      <c r="A61" s="24" t="s">
        <v>154</v>
      </c>
      <c r="B61" s="57" t="s">
        <v>155</v>
      </c>
      <c r="C61" s="18"/>
      <c r="D61" s="18"/>
      <c r="E61" s="18"/>
      <c r="F61" s="18"/>
      <c r="G61" s="18"/>
      <c r="H61" s="18"/>
      <c r="I61" s="18"/>
      <c r="J61" s="18"/>
      <c r="K61" s="18"/>
      <c r="L61" s="18"/>
      <c r="M61" s="18"/>
      <c r="N61" s="18"/>
      <c r="O61" s="18"/>
    </row>
    <row r="62" spans="1:15" x14ac:dyDescent="0.25">
      <c r="A62" s="8" t="s">
        <v>85</v>
      </c>
      <c r="B62" s="48" t="s">
        <v>86</v>
      </c>
      <c r="C62" s="49" t="s">
        <v>25</v>
      </c>
      <c r="D62" s="50">
        <v>5</v>
      </c>
      <c r="E62" s="11"/>
      <c r="F62" s="11"/>
      <c r="G62" s="11"/>
      <c r="H62" s="11"/>
      <c r="I62" s="11"/>
      <c r="J62" s="11"/>
      <c r="K62" s="11"/>
      <c r="L62" s="11"/>
      <c r="M62" s="11"/>
      <c r="N62" s="11"/>
      <c r="O62" s="11"/>
    </row>
    <row r="63" spans="1:15" x14ac:dyDescent="0.25">
      <c r="A63" s="8" t="s">
        <v>87</v>
      </c>
      <c r="B63" s="51" t="s">
        <v>88</v>
      </c>
      <c r="C63" s="49" t="s">
        <v>25</v>
      </c>
      <c r="D63" s="50">
        <v>1</v>
      </c>
      <c r="E63" s="11"/>
      <c r="F63" s="11"/>
      <c r="G63" s="11"/>
      <c r="H63" s="11"/>
      <c r="I63" s="11"/>
      <c r="J63" s="11"/>
      <c r="K63" s="11"/>
      <c r="L63" s="11"/>
      <c r="M63" s="11"/>
      <c r="N63" s="11"/>
      <c r="O63" s="11"/>
    </row>
    <row r="64" spans="1:15" x14ac:dyDescent="0.25">
      <c r="A64" s="8" t="s">
        <v>89</v>
      </c>
      <c r="B64" s="52" t="s">
        <v>90</v>
      </c>
      <c r="C64" s="53" t="s">
        <v>91</v>
      </c>
      <c r="D64" s="50">
        <v>2</v>
      </c>
      <c r="E64" s="11"/>
      <c r="F64" s="11"/>
      <c r="G64" s="11"/>
      <c r="H64" s="11"/>
      <c r="I64" s="11"/>
      <c r="J64" s="11"/>
      <c r="K64" s="11"/>
      <c r="L64" s="11"/>
      <c r="M64" s="11"/>
      <c r="N64" s="11"/>
      <c r="O64" s="11"/>
    </row>
    <row r="65" spans="1:15" x14ac:dyDescent="0.25">
      <c r="A65" s="8" t="s">
        <v>92</v>
      </c>
      <c r="B65" s="52" t="s">
        <v>156</v>
      </c>
      <c r="C65" s="53" t="s">
        <v>25</v>
      </c>
      <c r="D65" s="50">
        <v>1</v>
      </c>
      <c r="E65" s="11"/>
      <c r="F65" s="11"/>
      <c r="G65" s="11"/>
      <c r="H65" s="11"/>
      <c r="I65" s="11"/>
      <c r="J65" s="11"/>
      <c r="K65" s="11"/>
      <c r="L65" s="11"/>
      <c r="M65" s="11"/>
      <c r="N65" s="11"/>
      <c r="O65" s="11"/>
    </row>
    <row r="66" spans="1:15" x14ac:dyDescent="0.25">
      <c r="A66" s="8" t="s">
        <v>94</v>
      </c>
      <c r="B66" s="52" t="s">
        <v>99</v>
      </c>
      <c r="C66" s="53" t="s">
        <v>21</v>
      </c>
      <c r="D66" s="54">
        <f>5*0.25*0.5</f>
        <v>0.625</v>
      </c>
      <c r="E66" s="11"/>
      <c r="F66" s="11"/>
      <c r="G66" s="11"/>
      <c r="H66" s="11"/>
      <c r="I66" s="11"/>
      <c r="J66" s="11"/>
      <c r="K66" s="11"/>
      <c r="L66" s="11"/>
      <c r="M66" s="11"/>
      <c r="N66" s="11"/>
      <c r="O66" s="11"/>
    </row>
    <row r="67" spans="1:15" x14ac:dyDescent="0.25">
      <c r="A67" s="8" t="s">
        <v>96</v>
      </c>
      <c r="B67" s="52" t="s">
        <v>101</v>
      </c>
      <c r="C67" s="53" t="s">
        <v>102</v>
      </c>
      <c r="D67" s="50">
        <v>1</v>
      </c>
      <c r="E67" s="11"/>
      <c r="F67" s="11"/>
      <c r="G67" s="11"/>
      <c r="H67" s="11"/>
      <c r="I67" s="11"/>
      <c r="J67" s="11"/>
      <c r="K67" s="11"/>
      <c r="L67" s="11"/>
      <c r="M67" s="11"/>
      <c r="N67" s="11"/>
      <c r="O67" s="11"/>
    </row>
    <row r="68" spans="1:15" x14ac:dyDescent="0.25">
      <c r="A68" s="24" t="s">
        <v>103</v>
      </c>
      <c r="B68" s="57" t="s">
        <v>5</v>
      </c>
      <c r="C68" s="18"/>
      <c r="D68" s="18"/>
      <c r="E68" s="18"/>
      <c r="F68" s="18"/>
      <c r="G68" s="18"/>
      <c r="H68" s="18"/>
      <c r="I68" s="18"/>
      <c r="J68" s="18"/>
      <c r="K68" s="18"/>
      <c r="L68" s="18"/>
      <c r="M68" s="18"/>
      <c r="N68" s="18"/>
      <c r="O68" s="18"/>
    </row>
    <row r="69" spans="1:15" x14ac:dyDescent="0.25">
      <c r="A69" s="8" t="s">
        <v>105</v>
      </c>
      <c r="B69" s="52" t="s">
        <v>157</v>
      </c>
      <c r="C69" s="53" t="s">
        <v>25</v>
      </c>
      <c r="D69" s="50">
        <v>1</v>
      </c>
      <c r="E69" s="11"/>
      <c r="F69" s="11"/>
      <c r="G69" s="11"/>
      <c r="H69" s="11"/>
      <c r="I69" s="11"/>
      <c r="J69" s="11"/>
      <c r="K69" s="11"/>
      <c r="L69" s="11"/>
      <c r="M69" s="11"/>
      <c r="N69" s="11"/>
      <c r="O69" s="11"/>
    </row>
    <row r="70" spans="1:15" x14ac:dyDescent="0.25">
      <c r="A70" s="8" t="s">
        <v>107</v>
      </c>
      <c r="B70" s="52" t="s">
        <v>110</v>
      </c>
      <c r="C70" s="53" t="s">
        <v>25</v>
      </c>
      <c r="D70" s="50">
        <v>1</v>
      </c>
      <c r="E70" s="11"/>
      <c r="F70" s="11"/>
      <c r="G70" s="11"/>
      <c r="H70" s="11"/>
      <c r="I70" s="11"/>
      <c r="J70" s="11"/>
      <c r="K70" s="11"/>
      <c r="L70" s="11"/>
      <c r="M70" s="11"/>
      <c r="N70" s="11"/>
      <c r="O70" s="11"/>
    </row>
    <row r="71" spans="1:15" x14ac:dyDescent="0.25">
      <c r="A71" s="8" t="s">
        <v>109</v>
      </c>
      <c r="B71" s="52" t="s">
        <v>112</v>
      </c>
      <c r="C71" s="53" t="s">
        <v>25</v>
      </c>
      <c r="D71" s="50">
        <v>1</v>
      </c>
      <c r="E71" s="11"/>
      <c r="F71" s="11"/>
      <c r="G71" s="11"/>
      <c r="H71" s="11"/>
      <c r="I71" s="11"/>
      <c r="J71" s="11"/>
      <c r="K71" s="11"/>
      <c r="L71" s="11"/>
      <c r="M71" s="11"/>
      <c r="N71" s="11"/>
      <c r="O71" s="11"/>
    </row>
    <row r="72" spans="1:15" x14ac:dyDescent="0.25">
      <c r="A72" s="8" t="s">
        <v>111</v>
      </c>
      <c r="B72" s="52" t="s">
        <v>116</v>
      </c>
      <c r="C72" s="53" t="s">
        <v>25</v>
      </c>
      <c r="D72" s="50">
        <v>1</v>
      </c>
      <c r="E72" s="11"/>
      <c r="F72" s="11"/>
      <c r="G72" s="11"/>
      <c r="H72" s="11"/>
      <c r="I72" s="11"/>
      <c r="J72" s="11"/>
      <c r="K72" s="11"/>
      <c r="L72" s="11"/>
      <c r="M72" s="11"/>
      <c r="N72" s="11"/>
      <c r="O72" s="11"/>
    </row>
    <row r="73" spans="1:15" x14ac:dyDescent="0.25">
      <c r="A73" s="8" t="s">
        <v>113</v>
      </c>
      <c r="B73" s="52" t="s">
        <v>118</v>
      </c>
      <c r="C73" s="53" t="s">
        <v>91</v>
      </c>
      <c r="D73" s="50">
        <v>2</v>
      </c>
      <c r="E73" s="11"/>
      <c r="F73" s="11"/>
      <c r="G73" s="11"/>
      <c r="H73" s="11"/>
      <c r="I73" s="11"/>
      <c r="J73" s="11"/>
      <c r="K73" s="11"/>
      <c r="L73" s="11"/>
      <c r="M73" s="11"/>
      <c r="N73" s="11"/>
      <c r="O73" s="11"/>
    </row>
    <row r="74" spans="1:15" x14ac:dyDescent="0.25">
      <c r="A74" s="8" t="s">
        <v>115</v>
      </c>
      <c r="B74" s="55" t="s">
        <v>120</v>
      </c>
      <c r="C74" s="56" t="s">
        <v>25</v>
      </c>
      <c r="D74" s="50">
        <v>1</v>
      </c>
      <c r="E74" s="11"/>
      <c r="F74" s="11"/>
      <c r="G74" s="11"/>
      <c r="H74" s="11"/>
      <c r="I74" s="11"/>
      <c r="J74" s="11"/>
      <c r="K74" s="11"/>
      <c r="L74" s="11"/>
      <c r="M74" s="11"/>
      <c r="N74" s="11"/>
      <c r="O74" s="11"/>
    </row>
    <row r="75" spans="1:15" x14ac:dyDescent="0.25">
      <c r="A75" s="8" t="s">
        <v>117</v>
      </c>
      <c r="B75" s="55" t="s">
        <v>122</v>
      </c>
      <c r="C75" s="56" t="s">
        <v>123</v>
      </c>
      <c r="D75" s="50">
        <v>1</v>
      </c>
      <c r="E75" s="11"/>
      <c r="F75" s="11"/>
      <c r="G75" s="11"/>
      <c r="H75" s="11"/>
      <c r="I75" s="11"/>
      <c r="J75" s="11"/>
      <c r="K75" s="11"/>
      <c r="L75" s="11"/>
      <c r="M75" s="11"/>
      <c r="N75" s="11"/>
      <c r="O75" s="11"/>
    </row>
    <row r="76" spans="1:15" x14ac:dyDescent="0.25">
      <c r="A76" s="8" t="s">
        <v>119</v>
      </c>
      <c r="B76" s="55" t="s">
        <v>125</v>
      </c>
      <c r="C76" s="56" t="s">
        <v>123</v>
      </c>
      <c r="D76" s="50">
        <v>1</v>
      </c>
      <c r="E76" s="11"/>
      <c r="F76" s="11"/>
      <c r="G76" s="11"/>
      <c r="H76" s="11"/>
      <c r="I76" s="11"/>
      <c r="J76" s="11"/>
      <c r="K76" s="11"/>
      <c r="L76" s="11"/>
      <c r="M76" s="11"/>
      <c r="N76" s="11"/>
      <c r="O76" s="11"/>
    </row>
    <row r="77" spans="1:15" x14ac:dyDescent="0.25">
      <c r="A77" s="8" t="s">
        <v>121</v>
      </c>
      <c r="B77" s="55" t="s">
        <v>127</v>
      </c>
      <c r="C77" s="56" t="s">
        <v>123</v>
      </c>
      <c r="D77" s="50">
        <v>1</v>
      </c>
      <c r="E77" s="11"/>
      <c r="F77" s="11"/>
      <c r="G77" s="11"/>
      <c r="H77" s="11"/>
      <c r="I77" s="11"/>
      <c r="J77" s="11"/>
      <c r="K77" s="11"/>
      <c r="L77" s="11"/>
      <c r="M77" s="11"/>
      <c r="N77" s="11"/>
      <c r="O77" s="11"/>
    </row>
    <row r="78" spans="1:15" ht="14.4" customHeight="1" x14ac:dyDescent="0.25">
      <c r="A78" s="109" t="s">
        <v>128</v>
      </c>
      <c r="B78" s="109"/>
      <c r="C78" s="109"/>
      <c r="D78" s="109"/>
      <c r="E78" s="109"/>
      <c r="F78" s="109"/>
      <c r="G78" s="109"/>
      <c r="H78" s="109"/>
      <c r="I78" s="109"/>
      <c r="J78" s="109"/>
      <c r="K78" s="109"/>
      <c r="L78" s="109"/>
      <c r="M78" s="109"/>
      <c r="N78" s="109"/>
      <c r="O78" s="23"/>
    </row>
    <row r="79" spans="1:15" ht="13.2" customHeight="1" x14ac:dyDescent="0.25">
      <c r="A79" s="109" t="s">
        <v>129</v>
      </c>
      <c r="B79" s="109"/>
      <c r="C79" s="109"/>
      <c r="D79" s="109"/>
      <c r="E79" s="109"/>
      <c r="F79" s="109"/>
      <c r="G79" s="109"/>
      <c r="H79" s="109"/>
      <c r="I79" s="109"/>
      <c r="J79" s="109"/>
      <c r="K79" s="109"/>
      <c r="L79" s="109"/>
      <c r="M79" s="109"/>
      <c r="N79" s="109"/>
      <c r="O79" s="23"/>
    </row>
    <row r="80" spans="1:15" ht="13.2" customHeight="1" x14ac:dyDescent="0.25">
      <c r="A80" s="110" t="s">
        <v>130</v>
      </c>
      <c r="B80" s="110"/>
      <c r="C80" s="110"/>
      <c r="D80" s="110"/>
      <c r="E80" s="110"/>
      <c r="F80" s="110"/>
      <c r="G80" s="110"/>
      <c r="H80" s="110"/>
      <c r="I80" s="110"/>
      <c r="J80" s="110"/>
      <c r="K80" s="110"/>
      <c r="L80" s="110"/>
      <c r="M80" s="110"/>
      <c r="N80" s="110"/>
      <c r="O80" s="23"/>
    </row>
    <row r="81" spans="1:15" ht="13.2" customHeight="1" x14ac:dyDescent="0.25">
      <c r="A81" s="109" t="s">
        <v>131</v>
      </c>
      <c r="B81" s="109"/>
      <c r="C81" s="109"/>
      <c r="D81" s="109"/>
      <c r="E81" s="109"/>
      <c r="F81" s="109"/>
      <c r="G81" s="109"/>
      <c r="H81" s="109"/>
      <c r="I81" s="109"/>
      <c r="J81" s="109"/>
      <c r="K81" s="109"/>
      <c r="L81" s="109"/>
      <c r="M81" s="109"/>
      <c r="N81" s="109"/>
      <c r="O81" s="23"/>
    </row>
    <row r="82" spans="1:15" ht="14.4" customHeight="1" x14ac:dyDescent="0.25">
      <c r="A82" s="124" t="s">
        <v>132</v>
      </c>
      <c r="B82" s="124"/>
      <c r="C82" s="124"/>
      <c r="D82" s="124"/>
      <c r="E82" s="124"/>
      <c r="F82" s="124"/>
      <c r="G82" s="124"/>
      <c r="H82" s="124"/>
      <c r="I82" s="124"/>
      <c r="J82" s="124"/>
      <c r="K82" s="124"/>
      <c r="L82" s="124"/>
      <c r="M82" s="124"/>
      <c r="N82" s="124"/>
      <c r="O82" s="23"/>
    </row>
    <row r="83" spans="1:15" ht="14.4" customHeight="1" x14ac:dyDescent="0.25">
      <c r="A83" s="124" t="s">
        <v>133</v>
      </c>
      <c r="B83" s="124"/>
      <c r="C83" s="124"/>
      <c r="D83" s="124"/>
      <c r="E83" s="124"/>
      <c r="F83" s="124"/>
      <c r="G83" s="124"/>
      <c r="H83" s="124"/>
      <c r="I83" s="124"/>
      <c r="J83" s="124"/>
      <c r="K83" s="124"/>
      <c r="L83" s="124"/>
      <c r="M83" s="124"/>
      <c r="N83" s="124"/>
      <c r="O83" s="23"/>
    </row>
    <row r="84" spans="1:15" ht="14.4" x14ac:dyDescent="0.3">
      <c r="A84" s="125" t="s">
        <v>134</v>
      </c>
      <c r="B84" s="125"/>
      <c r="C84" s="125"/>
      <c r="D84" s="125"/>
      <c r="E84" s="125"/>
      <c r="F84" s="125"/>
      <c r="G84" s="125"/>
      <c r="H84" s="125"/>
      <c r="I84" s="125"/>
      <c r="J84" s="125"/>
      <c r="K84" s="125"/>
      <c r="L84" s="125"/>
      <c r="M84" s="125"/>
      <c r="N84" s="125"/>
      <c r="O84" s="23"/>
    </row>
    <row r="85" spans="1:15" x14ac:dyDescent="0.25">
      <c r="A85" s="1"/>
      <c r="B85" s="2"/>
      <c r="C85" s="3"/>
      <c r="D85" s="4"/>
      <c r="E85" s="4"/>
      <c r="F85" s="4"/>
    </row>
    <row r="86" spans="1:15" x14ac:dyDescent="0.25">
      <c r="A86" s="5" t="s">
        <v>135</v>
      </c>
      <c r="B86" s="2"/>
      <c r="C86" s="3"/>
      <c r="D86" s="4"/>
      <c r="E86" s="4"/>
      <c r="F86" s="4"/>
    </row>
    <row r="87" spans="1:15" ht="10.95" customHeight="1" x14ac:dyDescent="0.25">
      <c r="A87" s="22">
        <v>1</v>
      </c>
      <c r="B87" s="107" t="s">
        <v>136</v>
      </c>
      <c r="C87" s="107"/>
      <c r="D87" s="107"/>
      <c r="E87" s="107"/>
      <c r="F87" s="107"/>
      <c r="G87" s="107"/>
      <c r="H87" s="107"/>
      <c r="I87" s="107"/>
      <c r="J87" s="107"/>
      <c r="K87" s="107"/>
      <c r="L87" s="107"/>
      <c r="M87" s="107"/>
      <c r="N87" s="107"/>
      <c r="O87" s="107"/>
    </row>
    <row r="88" spans="1:15" ht="10.95" customHeight="1" x14ac:dyDescent="0.25">
      <c r="A88" s="22">
        <v>2</v>
      </c>
      <c r="B88" s="107" t="s">
        <v>137</v>
      </c>
      <c r="C88" s="107"/>
      <c r="D88" s="107"/>
      <c r="E88" s="107"/>
      <c r="F88" s="107"/>
      <c r="G88" s="107"/>
      <c r="H88" s="107"/>
      <c r="I88" s="107"/>
      <c r="J88" s="107"/>
      <c r="K88" s="107"/>
      <c r="L88" s="107"/>
      <c r="M88" s="107"/>
      <c r="N88" s="107"/>
      <c r="O88" s="107"/>
    </row>
    <row r="89" spans="1:15" ht="22.2" customHeight="1" x14ac:dyDescent="0.25">
      <c r="A89" s="22" t="s">
        <v>32</v>
      </c>
      <c r="B89" s="107" t="s">
        <v>138</v>
      </c>
      <c r="C89" s="107"/>
      <c r="D89" s="107"/>
      <c r="E89" s="107"/>
      <c r="F89" s="107"/>
      <c r="G89" s="107"/>
      <c r="H89" s="107"/>
      <c r="I89" s="107"/>
      <c r="J89" s="107"/>
      <c r="K89" s="107"/>
      <c r="L89" s="107"/>
      <c r="M89" s="107"/>
      <c r="N89" s="107"/>
      <c r="O89" s="107"/>
    </row>
    <row r="90" spans="1:15" ht="22.2" customHeight="1" x14ac:dyDescent="0.25">
      <c r="A90" s="22" t="s">
        <v>57</v>
      </c>
      <c r="B90" s="107" t="s">
        <v>139</v>
      </c>
      <c r="C90" s="107"/>
      <c r="D90" s="107"/>
      <c r="E90" s="107"/>
      <c r="F90" s="107"/>
      <c r="G90" s="107"/>
      <c r="H90" s="107"/>
      <c r="I90" s="107"/>
      <c r="J90" s="107"/>
      <c r="K90" s="107"/>
      <c r="L90" s="107"/>
      <c r="M90" s="107"/>
      <c r="N90" s="107"/>
      <c r="O90" s="107"/>
    </row>
    <row r="91" spans="1:15" ht="10.95" customHeight="1" x14ac:dyDescent="0.25">
      <c r="A91" s="22" t="s">
        <v>78</v>
      </c>
      <c r="B91" s="107" t="s">
        <v>140</v>
      </c>
      <c r="C91" s="107"/>
      <c r="D91" s="107"/>
      <c r="E91" s="107"/>
      <c r="F91" s="107"/>
      <c r="G91" s="107"/>
      <c r="H91" s="107"/>
      <c r="I91" s="107"/>
      <c r="J91" s="107"/>
      <c r="K91" s="107"/>
      <c r="L91" s="107"/>
      <c r="M91" s="107"/>
      <c r="N91" s="107"/>
      <c r="O91" s="107"/>
    </row>
    <row r="92" spans="1:15" ht="10.95" customHeight="1" x14ac:dyDescent="0.25">
      <c r="A92" s="22" t="s">
        <v>82</v>
      </c>
      <c r="B92" s="107" t="s">
        <v>141</v>
      </c>
      <c r="C92" s="107"/>
      <c r="D92" s="107"/>
      <c r="E92" s="107"/>
      <c r="F92" s="107"/>
      <c r="G92" s="107"/>
      <c r="H92" s="107"/>
      <c r="I92" s="107"/>
      <c r="J92" s="107"/>
      <c r="K92" s="107"/>
      <c r="L92" s="107"/>
      <c r="M92" s="107"/>
      <c r="N92" s="107"/>
      <c r="O92" s="107"/>
    </row>
    <row r="93" spans="1:15" ht="10.95" customHeight="1" x14ac:dyDescent="0.25">
      <c r="A93" s="22" t="s">
        <v>142</v>
      </c>
      <c r="B93" s="107" t="s">
        <v>143</v>
      </c>
      <c r="C93" s="107"/>
      <c r="D93" s="107"/>
      <c r="E93" s="107"/>
      <c r="F93" s="107"/>
      <c r="G93" s="107"/>
      <c r="H93" s="107"/>
      <c r="I93" s="107"/>
      <c r="J93" s="107"/>
      <c r="K93" s="107"/>
      <c r="L93" s="107"/>
      <c r="M93" s="107"/>
      <c r="N93" s="107"/>
      <c r="O93" s="107"/>
    </row>
    <row r="94" spans="1:15" ht="10.95" customHeight="1" x14ac:dyDescent="0.25">
      <c r="A94" s="22" t="s">
        <v>144</v>
      </c>
      <c r="B94" s="107" t="s">
        <v>145</v>
      </c>
      <c r="C94" s="107"/>
      <c r="D94" s="107"/>
      <c r="E94" s="107"/>
      <c r="F94" s="107"/>
      <c r="G94" s="107"/>
      <c r="H94" s="107"/>
      <c r="I94" s="107"/>
      <c r="J94" s="107"/>
      <c r="K94" s="107"/>
      <c r="L94" s="107"/>
      <c r="M94" s="107"/>
      <c r="N94" s="107"/>
      <c r="O94" s="107"/>
    </row>
    <row r="95" spans="1:15" ht="10.95" customHeight="1" x14ac:dyDescent="0.25">
      <c r="A95" s="22" t="s">
        <v>146</v>
      </c>
      <c r="B95" s="107" t="s">
        <v>147</v>
      </c>
      <c r="C95" s="107"/>
      <c r="D95" s="107"/>
      <c r="E95" s="107"/>
      <c r="F95" s="107"/>
      <c r="G95" s="107"/>
      <c r="H95" s="107"/>
      <c r="I95" s="107"/>
      <c r="J95" s="107"/>
      <c r="K95" s="107"/>
      <c r="L95" s="107"/>
      <c r="M95" s="107"/>
      <c r="N95" s="107"/>
      <c r="O95" s="107"/>
    </row>
    <row r="96" spans="1:15" x14ac:dyDescent="0.25">
      <c r="A96" s="5"/>
      <c r="B96" s="107"/>
      <c r="C96" s="107"/>
      <c r="D96" s="107"/>
      <c r="E96" s="107"/>
      <c r="F96" s="107"/>
    </row>
    <row r="97" spans="1:6" x14ac:dyDescent="0.25">
      <c r="A97" s="78" t="s">
        <v>148</v>
      </c>
      <c r="B97" s="43"/>
      <c r="C97" s="43"/>
      <c r="D97" s="43"/>
      <c r="E97" s="43"/>
      <c r="F97" s="43"/>
    </row>
    <row r="98" spans="1:6" ht="10.95" customHeight="1" x14ac:dyDescent="0.25">
      <c r="A98" s="22">
        <v>1</v>
      </c>
      <c r="B98" s="79" t="s">
        <v>149</v>
      </c>
      <c r="C98" s="79"/>
      <c r="D98" s="79"/>
      <c r="E98" s="79"/>
      <c r="F98" s="79"/>
    </row>
    <row r="99" spans="1:6" ht="10.95" customHeight="1" x14ac:dyDescent="0.25">
      <c r="A99" s="22">
        <v>2</v>
      </c>
      <c r="B99" s="79" t="s">
        <v>150</v>
      </c>
      <c r="C99" s="79"/>
      <c r="D99" s="79"/>
      <c r="E99" s="79"/>
      <c r="F99" s="79"/>
    </row>
    <row r="100" spans="1:6" x14ac:dyDescent="0.25">
      <c r="A100" s="22" t="s">
        <v>32</v>
      </c>
      <c r="B100" s="79" t="s">
        <v>151</v>
      </c>
      <c r="C100" s="79"/>
      <c r="D100" s="79"/>
      <c r="E100" s="79"/>
      <c r="F100" s="79"/>
    </row>
    <row r="101" spans="1:6" ht="10.95" customHeight="1" x14ac:dyDescent="0.25">
      <c r="A101" s="22" t="s">
        <v>57</v>
      </c>
      <c r="B101" s="79" t="s">
        <v>152</v>
      </c>
      <c r="C101" s="79"/>
      <c r="D101" s="79"/>
      <c r="E101" s="79"/>
      <c r="F101" s="79"/>
    </row>
    <row r="102" spans="1:6" x14ac:dyDescent="0.25">
      <c r="A102" s="22"/>
      <c r="B102" s="107"/>
      <c r="C102" s="107"/>
      <c r="D102" s="107"/>
      <c r="E102" s="107"/>
      <c r="F102" s="107"/>
    </row>
  </sheetData>
  <mergeCells count="26">
    <mergeCell ref="A1:O1"/>
    <mergeCell ref="A2:O2"/>
    <mergeCell ref="A4:A5"/>
    <mergeCell ref="B4:B5"/>
    <mergeCell ref="C4:C5"/>
    <mergeCell ref="D4:D5"/>
    <mergeCell ref="E4:J4"/>
    <mergeCell ref="K4:O4"/>
    <mergeCell ref="B91:O91"/>
    <mergeCell ref="A78:N78"/>
    <mergeCell ref="A79:N79"/>
    <mergeCell ref="A80:N80"/>
    <mergeCell ref="A81:N81"/>
    <mergeCell ref="A82:N82"/>
    <mergeCell ref="A83:N83"/>
    <mergeCell ref="A84:N84"/>
    <mergeCell ref="B87:O87"/>
    <mergeCell ref="B88:O88"/>
    <mergeCell ref="B89:O89"/>
    <mergeCell ref="B90:O90"/>
    <mergeCell ref="B102:F102"/>
    <mergeCell ref="B92:O92"/>
    <mergeCell ref="B93:O93"/>
    <mergeCell ref="B94:O94"/>
    <mergeCell ref="B95:O95"/>
    <mergeCell ref="B96:F96"/>
  </mergeCells>
  <dataValidations count="1">
    <dataValidation type="list" allowBlank="1" showInputMessage="1" showErrorMessage="1" sqref="C8:C59 C62:C67 C69:C77" xr:uid="{00000000-0002-0000-0100-000000000000}">
      <formula1>Mervienibas</formula1>
    </dataValidation>
  </dataValidation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A7767-456C-45B9-9D01-42A2E735809B}">
  <dimension ref="A1:O87"/>
  <sheetViews>
    <sheetView view="pageBreakPreview" topLeftCell="A35" zoomScaleNormal="100" zoomScaleSheetLayoutView="100" workbookViewId="0">
      <selection activeCell="D59" sqref="D59:D61"/>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158</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8" t="s">
        <v>159</v>
      </c>
      <c r="B9" s="9" t="s">
        <v>160</v>
      </c>
      <c r="C9" s="12" t="s">
        <v>23</v>
      </c>
      <c r="D9" s="44">
        <v>1</v>
      </c>
      <c r="E9" s="11"/>
      <c r="F9" s="11"/>
      <c r="G9" s="11"/>
      <c r="H9" s="11"/>
      <c r="I9" s="11"/>
      <c r="J9" s="11"/>
      <c r="K9" s="11"/>
      <c r="L9" s="11"/>
      <c r="M9" s="11"/>
      <c r="N9" s="11"/>
      <c r="O9" s="11"/>
    </row>
    <row r="10" spans="1:15" x14ac:dyDescent="0.25">
      <c r="A10" s="8" t="str">
        <f t="shared" ref="A10:A13"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9" t="s">
        <v>161</v>
      </c>
      <c r="C10" s="12" t="s">
        <v>23</v>
      </c>
      <c r="D10" s="44">
        <v>1</v>
      </c>
      <c r="E10" s="11"/>
      <c r="F10" s="11"/>
      <c r="G10" s="11"/>
      <c r="H10" s="11"/>
      <c r="I10" s="11"/>
      <c r="J10" s="11"/>
      <c r="K10" s="11"/>
      <c r="L10" s="11"/>
      <c r="M10" s="11"/>
      <c r="N10" s="11"/>
      <c r="O10" s="11"/>
    </row>
    <row r="11" spans="1:15" x14ac:dyDescent="0.25">
      <c r="A11" s="8" t="str">
        <f t="shared" si="0"/>
        <v>1.1.3</v>
      </c>
      <c r="B11" s="9" t="s">
        <v>20</v>
      </c>
      <c r="C11" s="10" t="s">
        <v>21</v>
      </c>
      <c r="D11" s="44">
        <v>4</v>
      </c>
      <c r="E11" s="11"/>
      <c r="F11" s="11"/>
      <c r="G11" s="11"/>
      <c r="H11" s="11"/>
      <c r="I11" s="11"/>
      <c r="J11" s="11"/>
      <c r="K11" s="11"/>
      <c r="L11" s="11"/>
      <c r="M11" s="11"/>
      <c r="N11" s="11"/>
      <c r="O11" s="11"/>
    </row>
    <row r="12" spans="1:15" x14ac:dyDescent="0.25">
      <c r="A12" s="8" t="str">
        <f t="shared" si="0"/>
        <v>1.1.4</v>
      </c>
      <c r="B12" s="9" t="s">
        <v>162</v>
      </c>
      <c r="C12" s="10" t="s">
        <v>23</v>
      </c>
      <c r="D12" s="44">
        <v>1</v>
      </c>
      <c r="E12" s="58"/>
      <c r="F12" s="58"/>
      <c r="G12" s="58"/>
      <c r="H12" s="58"/>
      <c r="I12" s="58"/>
      <c r="J12" s="58"/>
      <c r="K12" s="58"/>
      <c r="L12" s="58"/>
      <c r="M12" s="58"/>
      <c r="N12" s="58"/>
      <c r="O12" s="58"/>
    </row>
    <row r="13" spans="1:15" x14ac:dyDescent="0.25">
      <c r="A13" s="8" t="str">
        <f t="shared" si="0"/>
        <v>1.1.5</v>
      </c>
      <c r="B13" s="9" t="s">
        <v>163</v>
      </c>
      <c r="C13" s="12" t="s">
        <v>23</v>
      </c>
      <c r="D13" s="44">
        <v>3</v>
      </c>
      <c r="E13" s="58"/>
      <c r="F13" s="58"/>
      <c r="G13" s="58"/>
      <c r="H13" s="58"/>
      <c r="I13" s="58"/>
      <c r="J13" s="58"/>
      <c r="K13" s="58"/>
      <c r="L13" s="58"/>
      <c r="M13" s="58"/>
      <c r="N13" s="58"/>
      <c r="O13" s="58"/>
    </row>
    <row r="14" spans="1:15" x14ac:dyDescent="0.25">
      <c r="A14" s="24" t="s">
        <v>26</v>
      </c>
      <c r="B14" s="25" t="s">
        <v>27</v>
      </c>
      <c r="C14" s="46"/>
      <c r="D14" s="45"/>
      <c r="E14" s="28"/>
      <c r="F14" s="28"/>
      <c r="G14" s="28"/>
      <c r="H14" s="28"/>
      <c r="I14" s="28"/>
      <c r="J14" s="28"/>
      <c r="K14" s="28"/>
      <c r="L14" s="28"/>
      <c r="M14" s="28"/>
      <c r="N14" s="28"/>
      <c r="O14" s="28"/>
    </row>
    <row r="15" spans="1:15" x14ac:dyDescent="0.25">
      <c r="A15" s="8" t="s">
        <v>28</v>
      </c>
      <c r="B15" s="9" t="s">
        <v>29</v>
      </c>
      <c r="C15" s="12"/>
      <c r="D15" s="44"/>
      <c r="E15" s="11"/>
      <c r="F15" s="11"/>
      <c r="G15" s="11"/>
      <c r="H15" s="11"/>
      <c r="I15" s="11"/>
      <c r="J15" s="11"/>
      <c r="K15" s="11"/>
      <c r="L15" s="11"/>
      <c r="M15" s="11"/>
      <c r="N15" s="11"/>
      <c r="O15" s="11"/>
    </row>
    <row r="16" spans="1:15" x14ac:dyDescent="0.25">
      <c r="A16" s="8"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2.1.1</v>
      </c>
      <c r="B16" s="9" t="s">
        <v>30</v>
      </c>
      <c r="C16" s="12" t="s">
        <v>21</v>
      </c>
      <c r="D16" s="44">
        <v>34</v>
      </c>
      <c r="E16" s="58"/>
      <c r="F16" s="58"/>
      <c r="G16" s="58"/>
      <c r="H16" s="58"/>
      <c r="I16" s="58"/>
      <c r="J16" s="58"/>
      <c r="K16" s="58"/>
      <c r="L16" s="58"/>
      <c r="M16" s="58"/>
      <c r="N16" s="58"/>
      <c r="O16" s="58"/>
    </row>
    <row r="17" spans="1:15" x14ac:dyDescent="0.25">
      <c r="A17" s="8" t="str">
        <f>IF(C16="",A16&amp;".1",IF(C17="",LEFT(LEFT(A16,LEN(LEFT(A16,FIND("☃",SUBSTITUTE(A16,".","☃",LEN(A16)-LEN(SUBSTITUTE(A16,".",""))))))-1),FIND("☃",SUBSTITUTE(LEFT(A16,LEN(LEFT(A16,FIND("☃",SUBSTITUTE(A16,".","☃",LEN(A16)-LEN(SUBSTITUTE(A16,".",""))))))-1),".","☃",LEN(LEFT(A16,LEN(LEFT(A16,FIND("☃",SUBSTITUTE(A16,".","☃",LEN(A16)-LEN(SUBSTITUTE(A16,".",""))))))-1))-LEN(SUBSTITUTE(LEFT(A16,LEN(LEFT(A16,FIND("☃",SUBSTITUTE(A16,".","☃",LEN(A16)-LEN(SUBSTITUTE(A16,".",""))))))-1),".","")))))&amp;RIGHT(LEFT(A16,LEN(LEFT(A16,FIND("☃",SUBSTITUTE(A16,".","☃",LEN(A16)-LEN(SUBSTITUTE(A16,".",""))))))-1),LEN(LEFT(A16,LEN(LEFT(A16,FIND("☃",SUBSTITUTE(A16,".","☃",LEN(A16)-LEN(SUBSTITUTE(A16,".",""))))))-1))-FIND("☃",SUBSTITUTE(LEFT(A16,LEN(LEFT(A16,FIND("☃",SUBSTITUTE(A16,".","☃",LEN(A16)-LEN(SUBSTITUTE(A16,".",""))))))-1),".","☃",LEN(LEFT(A16,LEN(LEFT(A16,FIND("☃",SUBSTITUTE(A16,".","☃",LEN(A16)-LEN(SUBSTITUTE(A16,".",""))))))-1))-LEN(SUBSTITUTE(LEFT(A16,LEN(LEFT(A16,FIND("☃",SUBSTITUTE(A16,".","☃",LEN(A16)-LEN(SUBSTITUTE(A16,".",""))))))-1),".","")))))+1,(LEFT(A16,FIND("☃",SUBSTITUTE(A16,".","☃",LEN(A16)-LEN(SUBSTITUTE(A16,".","")))))&amp;RIGHT(A16,LEN(A16)-FIND("☃",SUBSTITUTE(A16,".","☃",LEN(A16)-LEN(SUBSTITUTE(A16,".","")))))+1)))</f>
        <v>2.1.2</v>
      </c>
      <c r="B17" s="9" t="s">
        <v>31</v>
      </c>
      <c r="C17" s="12" t="s">
        <v>21</v>
      </c>
      <c r="D17" s="44">
        <v>75</v>
      </c>
      <c r="E17" s="58"/>
      <c r="F17" s="58"/>
      <c r="G17" s="58"/>
      <c r="H17" s="58"/>
      <c r="I17" s="58"/>
      <c r="J17" s="58"/>
      <c r="K17" s="58"/>
      <c r="L17" s="58"/>
      <c r="M17" s="58"/>
      <c r="N17" s="58"/>
      <c r="O17" s="58"/>
    </row>
    <row r="18" spans="1:15" x14ac:dyDescent="0.25">
      <c r="A18" s="24" t="s">
        <v>32</v>
      </c>
      <c r="B18" s="25" t="s">
        <v>33</v>
      </c>
      <c r="C18" s="46"/>
      <c r="D18" s="45"/>
      <c r="E18" s="28"/>
      <c r="F18" s="28"/>
      <c r="G18" s="28"/>
      <c r="H18" s="28"/>
      <c r="I18" s="28"/>
      <c r="J18" s="28"/>
      <c r="K18" s="28"/>
      <c r="L18" s="28"/>
      <c r="M18" s="28"/>
      <c r="N18" s="28"/>
      <c r="O18" s="28"/>
    </row>
    <row r="19" spans="1:15" x14ac:dyDescent="0.25">
      <c r="A19" s="24" t="s">
        <v>34</v>
      </c>
      <c r="B19" s="25" t="s">
        <v>164</v>
      </c>
      <c r="C19" s="46"/>
      <c r="D19" s="45"/>
      <c r="E19" s="28"/>
      <c r="F19" s="28"/>
      <c r="G19" s="28"/>
      <c r="H19" s="28"/>
      <c r="I19" s="28"/>
      <c r="J19" s="28"/>
      <c r="K19" s="28"/>
      <c r="L19" s="28"/>
      <c r="M19" s="28"/>
      <c r="N19" s="28"/>
      <c r="O19" s="28"/>
    </row>
    <row r="20" spans="1:15" x14ac:dyDescent="0.25">
      <c r="A20" s="8" t="str">
        <f t="shared" ref="A20:A40" si="1">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3.1.1</v>
      </c>
      <c r="B20" s="9" t="s">
        <v>165</v>
      </c>
      <c r="C20" s="12" t="s">
        <v>37</v>
      </c>
      <c r="D20" s="44">
        <v>8</v>
      </c>
      <c r="E20" s="11"/>
      <c r="F20" s="11"/>
      <c r="G20" s="11"/>
      <c r="H20" s="11"/>
      <c r="I20" s="11"/>
      <c r="J20" s="11"/>
      <c r="K20" s="11"/>
      <c r="L20" s="11"/>
      <c r="M20" s="11"/>
      <c r="N20" s="11"/>
      <c r="O20" s="11"/>
    </row>
    <row r="21" spans="1:15" x14ac:dyDescent="0.25">
      <c r="A21" s="8" t="str">
        <f t="shared" si="1"/>
        <v>3.1.2</v>
      </c>
      <c r="B21" s="9" t="s">
        <v>46</v>
      </c>
      <c r="C21" s="12" t="s">
        <v>37</v>
      </c>
      <c r="D21" s="44">
        <v>8</v>
      </c>
      <c r="E21" s="58"/>
      <c r="F21" s="58"/>
      <c r="G21" s="58"/>
      <c r="H21" s="58"/>
      <c r="I21" s="58"/>
      <c r="J21" s="58"/>
      <c r="K21" s="58"/>
      <c r="L21" s="58"/>
      <c r="M21" s="58"/>
      <c r="N21" s="58"/>
      <c r="O21" s="58"/>
    </row>
    <row r="22" spans="1:15" x14ac:dyDescent="0.25">
      <c r="A22" s="8" t="str">
        <f t="shared" si="1"/>
        <v>3.1.3</v>
      </c>
      <c r="B22" s="9" t="s">
        <v>47</v>
      </c>
      <c r="C22" s="12" t="s">
        <v>37</v>
      </c>
      <c r="D22" s="44">
        <v>8</v>
      </c>
      <c r="E22" s="11"/>
      <c r="F22" s="11"/>
      <c r="G22" s="11"/>
      <c r="H22" s="11"/>
      <c r="I22" s="11"/>
      <c r="J22" s="11"/>
      <c r="K22" s="11"/>
      <c r="L22" s="11"/>
      <c r="M22" s="11"/>
      <c r="N22" s="11"/>
      <c r="O22" s="11"/>
    </row>
    <row r="23" spans="1:15" x14ac:dyDescent="0.25">
      <c r="A23" s="8" t="str">
        <f t="shared" si="1"/>
        <v>3.1.4</v>
      </c>
      <c r="B23" s="9" t="s">
        <v>166</v>
      </c>
      <c r="C23" s="12" t="s">
        <v>37</v>
      </c>
      <c r="D23" s="44">
        <v>8</v>
      </c>
      <c r="E23" s="11"/>
      <c r="F23" s="11"/>
      <c r="G23" s="11"/>
      <c r="H23" s="11"/>
      <c r="I23" s="11"/>
      <c r="J23" s="11"/>
      <c r="K23" s="11"/>
      <c r="L23" s="11"/>
      <c r="M23" s="11"/>
      <c r="N23" s="11"/>
      <c r="O23" s="11"/>
    </row>
    <row r="24" spans="1:15" ht="20.399999999999999" x14ac:dyDescent="0.25">
      <c r="A24" s="8" t="str">
        <f t="shared" si="1"/>
        <v>3.1.5</v>
      </c>
      <c r="B24" s="9" t="s">
        <v>167</v>
      </c>
      <c r="C24" s="12" t="s">
        <v>37</v>
      </c>
      <c r="D24" s="44">
        <v>8</v>
      </c>
      <c r="E24" s="58"/>
      <c r="F24" s="58"/>
      <c r="G24" s="58"/>
      <c r="H24" s="58"/>
      <c r="I24" s="58"/>
      <c r="J24" s="58"/>
      <c r="K24" s="58"/>
      <c r="L24" s="58"/>
      <c r="M24" s="58"/>
      <c r="N24" s="58"/>
      <c r="O24" s="58"/>
    </row>
    <row r="25" spans="1:15" x14ac:dyDescent="0.25">
      <c r="A25" s="8" t="str">
        <f t="shared" si="1"/>
        <v>3.1.6</v>
      </c>
      <c r="B25" s="9" t="s">
        <v>168</v>
      </c>
      <c r="C25" s="12" t="s">
        <v>21</v>
      </c>
      <c r="D25" s="44">
        <v>14</v>
      </c>
      <c r="E25" s="11"/>
      <c r="F25" s="11"/>
      <c r="G25" s="11"/>
      <c r="H25" s="11"/>
      <c r="I25" s="11"/>
      <c r="J25" s="11"/>
      <c r="K25" s="11"/>
      <c r="L25" s="11"/>
      <c r="M25" s="11"/>
      <c r="N25" s="11"/>
      <c r="O25" s="11"/>
    </row>
    <row r="26" spans="1:15" x14ac:dyDescent="0.25">
      <c r="A26" s="24" t="s">
        <v>40</v>
      </c>
      <c r="B26" s="25" t="s">
        <v>44</v>
      </c>
      <c r="C26" s="46"/>
      <c r="D26" s="45"/>
      <c r="E26" s="28"/>
      <c r="F26" s="28"/>
      <c r="G26" s="28"/>
      <c r="H26" s="28"/>
      <c r="I26" s="28"/>
      <c r="J26" s="28"/>
      <c r="K26" s="28"/>
      <c r="L26" s="28"/>
      <c r="M26" s="28"/>
      <c r="N26" s="28"/>
      <c r="O26" s="28"/>
    </row>
    <row r="27" spans="1:15" x14ac:dyDescent="0.25">
      <c r="A27" s="8" t="str">
        <f t="shared" si="1"/>
        <v>3.2.1</v>
      </c>
      <c r="B27" s="9" t="s">
        <v>45</v>
      </c>
      <c r="C27" s="12" t="s">
        <v>37</v>
      </c>
      <c r="D27" s="44">
        <v>17</v>
      </c>
      <c r="E27" s="11"/>
      <c r="F27" s="11"/>
      <c r="G27" s="11"/>
      <c r="H27" s="11"/>
      <c r="I27" s="11"/>
      <c r="J27" s="11"/>
      <c r="K27" s="11"/>
      <c r="L27" s="11"/>
      <c r="M27" s="11"/>
      <c r="N27" s="11"/>
      <c r="O27" s="11"/>
    </row>
    <row r="28" spans="1:15" x14ac:dyDescent="0.25">
      <c r="A28" s="8" t="str">
        <f t="shared" si="1"/>
        <v>3.2.2</v>
      </c>
      <c r="B28" s="9" t="s">
        <v>46</v>
      </c>
      <c r="C28" s="12" t="s">
        <v>37</v>
      </c>
      <c r="D28" s="44">
        <v>17</v>
      </c>
      <c r="E28" s="11"/>
      <c r="F28" s="11"/>
      <c r="G28" s="11"/>
      <c r="H28" s="11"/>
      <c r="I28" s="11"/>
      <c r="J28" s="11"/>
      <c r="K28" s="11"/>
      <c r="L28" s="11"/>
      <c r="M28" s="11"/>
      <c r="N28" s="11"/>
      <c r="O28" s="11"/>
    </row>
    <row r="29" spans="1:15" x14ac:dyDescent="0.25">
      <c r="A29" s="8" t="str">
        <f t="shared" si="1"/>
        <v>3.2.3</v>
      </c>
      <c r="B29" s="9" t="s">
        <v>47</v>
      </c>
      <c r="C29" s="12" t="s">
        <v>37</v>
      </c>
      <c r="D29" s="44">
        <v>17</v>
      </c>
      <c r="E29" s="58"/>
      <c r="F29" s="58"/>
      <c r="G29" s="58"/>
      <c r="H29" s="58"/>
      <c r="I29" s="58"/>
      <c r="J29" s="58"/>
      <c r="K29" s="58"/>
      <c r="L29" s="58"/>
      <c r="M29" s="58"/>
      <c r="N29" s="58"/>
      <c r="O29" s="58"/>
    </row>
    <row r="30" spans="1:15" ht="20.399999999999999" x14ac:dyDescent="0.25">
      <c r="A30" s="8" t="str">
        <f t="shared" si="1"/>
        <v>3.2.4</v>
      </c>
      <c r="B30" s="9" t="s">
        <v>48</v>
      </c>
      <c r="C30" s="12" t="s">
        <v>37</v>
      </c>
      <c r="D30" s="44">
        <v>17</v>
      </c>
      <c r="E30" s="11"/>
      <c r="F30" s="11"/>
      <c r="G30" s="11"/>
      <c r="H30" s="11"/>
      <c r="I30" s="11"/>
      <c r="J30" s="11"/>
      <c r="K30" s="11"/>
      <c r="L30" s="11"/>
      <c r="M30" s="11"/>
      <c r="N30" s="11"/>
      <c r="O30" s="11"/>
    </row>
    <row r="31" spans="1:15" x14ac:dyDescent="0.25">
      <c r="A31" s="24" t="s">
        <v>43</v>
      </c>
      <c r="B31" s="25" t="s">
        <v>50</v>
      </c>
      <c r="C31" s="46"/>
      <c r="D31" s="45"/>
      <c r="E31" s="28"/>
      <c r="F31" s="28"/>
      <c r="G31" s="28"/>
      <c r="H31" s="28"/>
      <c r="I31" s="28"/>
      <c r="J31" s="28"/>
      <c r="K31" s="28"/>
      <c r="L31" s="28"/>
      <c r="M31" s="28"/>
      <c r="N31" s="28"/>
      <c r="O31" s="28"/>
    </row>
    <row r="32" spans="1:15" ht="20.399999999999999" x14ac:dyDescent="0.25">
      <c r="A32" s="8" t="str">
        <f t="shared" si="1"/>
        <v>3.3.1</v>
      </c>
      <c r="B32" s="9" t="s">
        <v>51</v>
      </c>
      <c r="C32" s="12" t="s">
        <v>37</v>
      </c>
      <c r="D32" s="44">
        <v>62</v>
      </c>
      <c r="E32" s="11"/>
      <c r="F32" s="11"/>
      <c r="G32" s="11"/>
      <c r="H32" s="11"/>
      <c r="I32" s="11"/>
      <c r="J32" s="11"/>
      <c r="K32" s="11"/>
      <c r="L32" s="11"/>
      <c r="M32" s="11"/>
      <c r="N32" s="11"/>
      <c r="O32" s="11"/>
    </row>
    <row r="33" spans="1:15" x14ac:dyDescent="0.25">
      <c r="A33" s="8" t="str">
        <f t="shared" si="1"/>
        <v>3.3.2</v>
      </c>
      <c r="B33" s="9" t="s">
        <v>52</v>
      </c>
      <c r="C33" s="12" t="s">
        <v>37</v>
      </c>
      <c r="D33" s="44">
        <v>62</v>
      </c>
      <c r="E33" s="11"/>
      <c r="F33" s="11"/>
      <c r="G33" s="11"/>
      <c r="H33" s="11"/>
      <c r="I33" s="11"/>
      <c r="J33" s="11"/>
      <c r="K33" s="11"/>
      <c r="L33" s="11"/>
      <c r="M33" s="11"/>
      <c r="N33" s="11"/>
      <c r="O33" s="11"/>
    </row>
    <row r="34" spans="1:15" x14ac:dyDescent="0.25">
      <c r="A34" s="8" t="str">
        <f t="shared" si="1"/>
        <v>3.3.3</v>
      </c>
      <c r="B34" s="9" t="s">
        <v>38</v>
      </c>
      <c r="C34" s="12" t="s">
        <v>37</v>
      </c>
      <c r="D34" s="44">
        <v>62</v>
      </c>
      <c r="E34" s="58"/>
      <c r="F34" s="58"/>
      <c r="G34" s="58"/>
      <c r="H34" s="58"/>
      <c r="I34" s="58"/>
      <c r="J34" s="58"/>
      <c r="K34" s="58"/>
      <c r="L34" s="58"/>
      <c r="M34" s="58"/>
      <c r="N34" s="58"/>
      <c r="O34" s="58"/>
    </row>
    <row r="35" spans="1:15" x14ac:dyDescent="0.25">
      <c r="A35" s="8" t="str">
        <f t="shared" si="1"/>
        <v>3.3.4</v>
      </c>
      <c r="B35" s="9" t="s">
        <v>39</v>
      </c>
      <c r="C35" s="12" t="s">
        <v>21</v>
      </c>
      <c r="D35" s="44">
        <v>21</v>
      </c>
      <c r="E35" s="11"/>
      <c r="F35" s="11"/>
      <c r="G35" s="11"/>
      <c r="H35" s="11"/>
      <c r="I35" s="11"/>
      <c r="J35" s="11"/>
      <c r="K35" s="11"/>
      <c r="L35" s="11"/>
      <c r="M35" s="11"/>
      <c r="N35" s="11"/>
      <c r="O35" s="11"/>
    </row>
    <row r="36" spans="1:15" x14ac:dyDescent="0.25">
      <c r="A36" s="24" t="str">
        <f t="shared" si="1"/>
        <v>3.4</v>
      </c>
      <c r="B36" s="25" t="s">
        <v>53</v>
      </c>
      <c r="C36" s="46"/>
      <c r="D36" s="45"/>
      <c r="E36" s="28"/>
      <c r="F36" s="28"/>
      <c r="G36" s="28"/>
      <c r="H36" s="28"/>
      <c r="I36" s="28"/>
      <c r="J36" s="28"/>
      <c r="K36" s="28"/>
      <c r="L36" s="28"/>
      <c r="M36" s="28"/>
      <c r="N36" s="28"/>
      <c r="O36" s="28"/>
    </row>
    <row r="37" spans="1:15" ht="20.399999999999999" x14ac:dyDescent="0.25">
      <c r="A37" s="8" t="str">
        <f t="shared" si="1"/>
        <v>3.4.1</v>
      </c>
      <c r="B37" s="9" t="s">
        <v>51</v>
      </c>
      <c r="C37" s="12" t="s">
        <v>37</v>
      </c>
      <c r="D37" s="44">
        <v>13</v>
      </c>
      <c r="E37" s="11"/>
      <c r="F37" s="11"/>
      <c r="G37" s="11"/>
      <c r="H37" s="11"/>
      <c r="I37" s="11"/>
      <c r="J37" s="11"/>
      <c r="K37" s="11"/>
      <c r="L37" s="11"/>
      <c r="M37" s="11"/>
      <c r="N37" s="11"/>
      <c r="O37" s="11"/>
    </row>
    <row r="38" spans="1:15" x14ac:dyDescent="0.25">
      <c r="A38" s="8" t="str">
        <f t="shared" si="1"/>
        <v>3.4.2</v>
      </c>
      <c r="B38" s="9" t="s">
        <v>52</v>
      </c>
      <c r="C38" s="12" t="s">
        <v>37</v>
      </c>
      <c r="D38" s="44">
        <v>13</v>
      </c>
      <c r="E38" s="11"/>
      <c r="F38" s="11"/>
      <c r="G38" s="11"/>
      <c r="H38" s="11"/>
      <c r="I38" s="11"/>
      <c r="J38" s="11"/>
      <c r="K38" s="11"/>
      <c r="L38" s="11"/>
      <c r="M38" s="11"/>
      <c r="N38" s="11"/>
      <c r="O38" s="11"/>
    </row>
    <row r="39" spans="1:15" x14ac:dyDescent="0.25">
      <c r="A39" s="8" t="str">
        <f t="shared" si="1"/>
        <v>3.4.3</v>
      </c>
      <c r="B39" s="9" t="s">
        <v>38</v>
      </c>
      <c r="C39" s="12" t="s">
        <v>37</v>
      </c>
      <c r="D39" s="44">
        <v>13</v>
      </c>
      <c r="E39" s="58"/>
      <c r="F39" s="58"/>
      <c r="G39" s="58"/>
      <c r="H39" s="58"/>
      <c r="I39" s="58"/>
      <c r="J39" s="58"/>
      <c r="K39" s="58"/>
      <c r="L39" s="58"/>
      <c r="M39" s="58"/>
      <c r="N39" s="58"/>
      <c r="O39" s="58"/>
    </row>
    <row r="40" spans="1:15" x14ac:dyDescent="0.25">
      <c r="A40" s="8" t="str">
        <f t="shared" si="1"/>
        <v>3.4.4</v>
      </c>
      <c r="B40" s="9" t="s">
        <v>39</v>
      </c>
      <c r="C40" s="12" t="s">
        <v>21</v>
      </c>
      <c r="D40" s="44">
        <v>4</v>
      </c>
      <c r="E40" s="11"/>
      <c r="F40" s="11"/>
      <c r="G40" s="11"/>
      <c r="H40" s="11"/>
      <c r="I40" s="11"/>
      <c r="J40" s="11"/>
      <c r="K40" s="11"/>
      <c r="L40" s="11"/>
      <c r="M40" s="11"/>
      <c r="N40" s="11"/>
      <c r="O40" s="11"/>
    </row>
    <row r="41" spans="1:15" x14ac:dyDescent="0.25">
      <c r="A41" s="24" t="s">
        <v>169</v>
      </c>
      <c r="B41" s="25" t="s">
        <v>170</v>
      </c>
      <c r="C41" s="46"/>
      <c r="D41" s="45"/>
      <c r="E41" s="28"/>
      <c r="F41" s="28"/>
      <c r="G41" s="28"/>
      <c r="H41" s="28"/>
      <c r="I41" s="28"/>
      <c r="J41" s="28"/>
      <c r="K41" s="28"/>
      <c r="L41" s="28"/>
      <c r="M41" s="28"/>
      <c r="N41" s="28"/>
      <c r="O41" s="28"/>
    </row>
    <row r="42" spans="1:15" x14ac:dyDescent="0.25">
      <c r="A42" s="8" t="str">
        <f>IF(C41="",A41&amp;".1",IF(C42="",LEFT(LEFT(A41,LEN(LEFT(A41,FIND("☃",SUBSTITUTE(A41,".","☃",LEN(A41)-LEN(SUBSTITUTE(A41,".",""))))))-1),FIND("☃",SUBSTITUTE(LEFT(A41,LEN(LEFT(A41,FIND("☃",SUBSTITUTE(A41,".","☃",LEN(A41)-LEN(SUBSTITUTE(A41,".",""))))))-1),".","☃",LEN(LEFT(A41,LEN(LEFT(A41,FIND("☃",SUBSTITUTE(A41,".","☃",LEN(A41)-LEN(SUBSTITUTE(A41,".",""))))))-1))-LEN(SUBSTITUTE(LEFT(A41,LEN(LEFT(A41,FIND("☃",SUBSTITUTE(A41,".","☃",LEN(A41)-LEN(SUBSTITUTE(A41,".",""))))))-1),".","")))))&amp;RIGHT(LEFT(A41,LEN(LEFT(A41,FIND("☃",SUBSTITUTE(A41,".","☃",LEN(A41)-LEN(SUBSTITUTE(A41,".",""))))))-1),LEN(LEFT(A41,LEN(LEFT(A41,FIND("☃",SUBSTITUTE(A41,".","☃",LEN(A41)-LEN(SUBSTITUTE(A41,".",""))))))-1))-FIND("☃",SUBSTITUTE(LEFT(A41,LEN(LEFT(A41,FIND("☃",SUBSTITUTE(A41,".","☃",LEN(A41)-LEN(SUBSTITUTE(A41,".",""))))))-1),".","☃",LEN(LEFT(A41,LEN(LEFT(A41,FIND("☃",SUBSTITUTE(A41,".","☃",LEN(A41)-LEN(SUBSTITUTE(A41,".",""))))))-1))-LEN(SUBSTITUTE(LEFT(A41,LEN(LEFT(A41,FIND("☃",SUBSTITUTE(A41,".","☃",LEN(A41)-LEN(SUBSTITUTE(A41,".",""))))))-1),".","")))))+1,(LEFT(A41,FIND("☃",SUBSTITUTE(A41,".","☃",LEN(A41)-LEN(SUBSTITUTE(A41,".","")))))&amp;RIGHT(A41,LEN(A41)-FIND("☃",SUBSTITUTE(A41,".","☃",LEN(A41)-LEN(SUBSTITUTE(A41,".","")))))+1)))</f>
        <v>3.5.1</v>
      </c>
      <c r="B42" s="9" t="s">
        <v>171</v>
      </c>
      <c r="C42" s="12" t="s">
        <v>37</v>
      </c>
      <c r="D42" s="44">
        <v>4</v>
      </c>
      <c r="E42" s="58"/>
      <c r="F42" s="58"/>
      <c r="G42" s="58"/>
      <c r="H42" s="58"/>
      <c r="I42" s="58"/>
      <c r="J42" s="58"/>
      <c r="K42" s="58"/>
      <c r="L42" s="58"/>
      <c r="M42" s="58"/>
      <c r="N42" s="58"/>
      <c r="O42" s="58"/>
    </row>
    <row r="43" spans="1:15" x14ac:dyDescent="0.25">
      <c r="A43" s="8"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3.5.2</v>
      </c>
      <c r="B43" s="9" t="s">
        <v>172</v>
      </c>
      <c r="C43" s="12" t="s">
        <v>37</v>
      </c>
      <c r="D43" s="44">
        <v>4</v>
      </c>
      <c r="E43" s="11"/>
      <c r="F43" s="11"/>
      <c r="G43" s="11"/>
      <c r="H43" s="11"/>
      <c r="I43" s="11"/>
      <c r="J43" s="11"/>
      <c r="K43" s="11"/>
      <c r="L43" s="11"/>
      <c r="M43" s="11"/>
      <c r="N43" s="11"/>
      <c r="O43" s="11"/>
    </row>
    <row r="44" spans="1:15" x14ac:dyDescent="0.25">
      <c r="A44" s="8" t="str">
        <f>IF(C43="",A43&amp;".1",IF(C44="",LEFT(LEFT(A43,LEN(LEFT(A43,FIND("☃",SUBSTITUTE(A43,".","☃",LEN(A43)-LEN(SUBSTITUTE(A43,".",""))))))-1),FIND("☃",SUBSTITUTE(LEFT(A43,LEN(LEFT(A43,FIND("☃",SUBSTITUTE(A43,".","☃",LEN(A43)-LEN(SUBSTITUTE(A43,".",""))))))-1),".","☃",LEN(LEFT(A43,LEN(LEFT(A43,FIND("☃",SUBSTITUTE(A43,".","☃",LEN(A43)-LEN(SUBSTITUTE(A43,".",""))))))-1))-LEN(SUBSTITUTE(LEFT(A43,LEN(LEFT(A43,FIND("☃",SUBSTITUTE(A43,".","☃",LEN(A43)-LEN(SUBSTITUTE(A43,".",""))))))-1),".","")))))&amp;RIGHT(LEFT(A43,LEN(LEFT(A43,FIND("☃",SUBSTITUTE(A43,".","☃",LEN(A43)-LEN(SUBSTITUTE(A43,".",""))))))-1),LEN(LEFT(A43,LEN(LEFT(A43,FIND("☃",SUBSTITUTE(A43,".","☃",LEN(A43)-LEN(SUBSTITUTE(A43,".",""))))))-1))-FIND("☃",SUBSTITUTE(LEFT(A43,LEN(LEFT(A43,FIND("☃",SUBSTITUTE(A43,".","☃",LEN(A43)-LEN(SUBSTITUTE(A43,".",""))))))-1),".","☃",LEN(LEFT(A43,LEN(LEFT(A43,FIND("☃",SUBSTITUTE(A43,".","☃",LEN(A43)-LEN(SUBSTITUTE(A43,".",""))))))-1))-LEN(SUBSTITUTE(LEFT(A43,LEN(LEFT(A43,FIND("☃",SUBSTITUTE(A43,".","☃",LEN(A43)-LEN(SUBSTITUTE(A43,".",""))))))-1),".","")))))+1,(LEFT(A43,FIND("☃",SUBSTITUTE(A43,".","☃",LEN(A43)-LEN(SUBSTITUTE(A43,".","")))))&amp;RIGHT(A43,LEN(A43)-FIND("☃",SUBSTITUTE(A43,".","☃",LEN(A43)-LEN(SUBSTITUTE(A43,".","")))))+1)))</f>
        <v>3.5.3</v>
      </c>
      <c r="B44" s="9" t="s">
        <v>39</v>
      </c>
      <c r="C44" s="12" t="s">
        <v>21</v>
      </c>
      <c r="D44" s="44">
        <v>3</v>
      </c>
      <c r="E44" s="11"/>
      <c r="F44" s="11"/>
      <c r="G44" s="11"/>
      <c r="H44" s="11"/>
      <c r="I44" s="11"/>
      <c r="J44" s="11"/>
      <c r="K44" s="11"/>
      <c r="L44" s="11"/>
      <c r="M44" s="11"/>
      <c r="N44" s="11"/>
      <c r="O44" s="11"/>
    </row>
    <row r="45" spans="1:15" x14ac:dyDescent="0.25">
      <c r="A45" s="24" t="s">
        <v>54</v>
      </c>
      <c r="B45" s="25" t="s">
        <v>173</v>
      </c>
      <c r="C45" s="46"/>
      <c r="D45" s="45"/>
      <c r="E45" s="28"/>
      <c r="F45" s="28"/>
      <c r="G45" s="28"/>
      <c r="H45" s="28"/>
      <c r="I45" s="28"/>
      <c r="J45" s="28"/>
      <c r="K45" s="28"/>
      <c r="L45" s="28"/>
      <c r="M45" s="28"/>
      <c r="N45" s="28"/>
      <c r="O45" s="28"/>
    </row>
    <row r="46" spans="1:15" x14ac:dyDescent="0.25">
      <c r="A46" s="8" t="str">
        <f>IF(C45="",A45&amp;".1",IF(C46="",LEFT(LEFT(A45,LEN(LEFT(A45,FIND("☃",SUBSTITUTE(A45,".","☃",LEN(A45)-LEN(SUBSTITUTE(A45,".",""))))))-1),FIND("☃",SUBSTITUTE(LEFT(A45,LEN(LEFT(A45,FIND("☃",SUBSTITUTE(A45,".","☃",LEN(A45)-LEN(SUBSTITUTE(A45,".",""))))))-1),".","☃",LEN(LEFT(A45,LEN(LEFT(A45,FIND("☃",SUBSTITUTE(A45,".","☃",LEN(A45)-LEN(SUBSTITUTE(A45,".",""))))))-1))-LEN(SUBSTITUTE(LEFT(A45,LEN(LEFT(A45,FIND("☃",SUBSTITUTE(A45,".","☃",LEN(A45)-LEN(SUBSTITUTE(A45,".",""))))))-1),".","")))))&amp;RIGHT(LEFT(A45,LEN(LEFT(A45,FIND("☃",SUBSTITUTE(A45,".","☃",LEN(A45)-LEN(SUBSTITUTE(A45,".",""))))))-1),LEN(LEFT(A45,LEN(LEFT(A45,FIND("☃",SUBSTITUTE(A45,".","☃",LEN(A45)-LEN(SUBSTITUTE(A45,".",""))))))-1))-FIND("☃",SUBSTITUTE(LEFT(A45,LEN(LEFT(A45,FIND("☃",SUBSTITUTE(A45,".","☃",LEN(A45)-LEN(SUBSTITUTE(A45,".",""))))))-1),".","☃",LEN(LEFT(A45,LEN(LEFT(A45,FIND("☃",SUBSTITUTE(A45,".","☃",LEN(A45)-LEN(SUBSTITUTE(A45,".",""))))))-1))-LEN(SUBSTITUTE(LEFT(A45,LEN(LEFT(A45,FIND("☃",SUBSTITUTE(A45,".","☃",LEN(A45)-LEN(SUBSTITUTE(A45,".",""))))))-1),".","")))))+1,(LEFT(A45,FIND("☃",SUBSTITUTE(A45,".","☃",LEN(A45)-LEN(SUBSTITUTE(A45,".","")))))&amp;RIGHT(A45,LEN(A45)-FIND("☃",SUBSTITUTE(A45,".","☃",LEN(A45)-LEN(SUBSTITUTE(A45,".","")))))+1)))</f>
        <v>3.6.1</v>
      </c>
      <c r="B46" s="9" t="s">
        <v>171</v>
      </c>
      <c r="C46" s="12" t="s">
        <v>37</v>
      </c>
      <c r="D46" s="44">
        <v>10</v>
      </c>
      <c r="E46" s="11"/>
      <c r="F46" s="11"/>
      <c r="G46" s="11"/>
      <c r="H46" s="11"/>
      <c r="I46" s="11"/>
      <c r="J46" s="11"/>
      <c r="K46" s="11"/>
      <c r="L46" s="11"/>
      <c r="M46" s="11"/>
      <c r="N46" s="11"/>
      <c r="O46" s="11"/>
    </row>
    <row r="47" spans="1:15" x14ac:dyDescent="0.25">
      <c r="A47" s="8" t="str">
        <f>IF(C46="",A46&amp;".1",IF(C47="",LEFT(LEFT(A46,LEN(LEFT(A46,FIND("☃",SUBSTITUTE(A46,".","☃",LEN(A46)-LEN(SUBSTITUTE(A46,".",""))))))-1),FIND("☃",SUBSTITUTE(LEFT(A46,LEN(LEFT(A46,FIND("☃",SUBSTITUTE(A46,".","☃",LEN(A46)-LEN(SUBSTITUTE(A46,".",""))))))-1),".","☃",LEN(LEFT(A46,LEN(LEFT(A46,FIND("☃",SUBSTITUTE(A46,".","☃",LEN(A46)-LEN(SUBSTITUTE(A46,".",""))))))-1))-LEN(SUBSTITUTE(LEFT(A46,LEN(LEFT(A46,FIND("☃",SUBSTITUTE(A46,".","☃",LEN(A46)-LEN(SUBSTITUTE(A46,".",""))))))-1),".","")))))&amp;RIGHT(LEFT(A46,LEN(LEFT(A46,FIND("☃",SUBSTITUTE(A46,".","☃",LEN(A46)-LEN(SUBSTITUTE(A46,".",""))))))-1),LEN(LEFT(A46,LEN(LEFT(A46,FIND("☃",SUBSTITUTE(A46,".","☃",LEN(A46)-LEN(SUBSTITUTE(A46,".",""))))))-1))-FIND("☃",SUBSTITUTE(LEFT(A46,LEN(LEFT(A46,FIND("☃",SUBSTITUTE(A46,".","☃",LEN(A46)-LEN(SUBSTITUTE(A46,".",""))))))-1),".","☃",LEN(LEFT(A46,LEN(LEFT(A46,FIND("☃",SUBSTITUTE(A46,".","☃",LEN(A46)-LEN(SUBSTITUTE(A46,".",""))))))-1))-LEN(SUBSTITUTE(LEFT(A46,LEN(LEFT(A46,FIND("☃",SUBSTITUTE(A46,".","☃",LEN(A46)-LEN(SUBSTITUTE(A46,".",""))))))-1),".","")))))+1,(LEFT(A46,FIND("☃",SUBSTITUTE(A46,".","☃",LEN(A46)-LEN(SUBSTITUTE(A46,".","")))))&amp;RIGHT(A46,LEN(A46)-FIND("☃",SUBSTITUTE(A46,".","☃",LEN(A46)-LEN(SUBSTITUTE(A46,".","")))))+1)))</f>
        <v>3.6.2</v>
      </c>
      <c r="B47" s="9" t="s">
        <v>172</v>
      </c>
      <c r="C47" s="12" t="s">
        <v>37</v>
      </c>
      <c r="D47" s="44">
        <v>10</v>
      </c>
      <c r="E47" s="11"/>
      <c r="F47" s="11"/>
      <c r="G47" s="11"/>
      <c r="H47" s="11"/>
      <c r="I47" s="11"/>
      <c r="J47" s="11"/>
      <c r="K47" s="11"/>
      <c r="L47" s="11"/>
      <c r="M47" s="11"/>
      <c r="N47" s="11"/>
      <c r="O47" s="11"/>
    </row>
    <row r="48" spans="1:15" x14ac:dyDescent="0.25">
      <c r="A48" s="24" t="s">
        <v>174</v>
      </c>
      <c r="B48" s="25" t="s">
        <v>55</v>
      </c>
      <c r="C48" s="46"/>
      <c r="D48" s="45"/>
      <c r="E48" s="28"/>
      <c r="F48" s="28"/>
      <c r="G48" s="28"/>
      <c r="H48" s="28"/>
      <c r="I48" s="28"/>
      <c r="J48" s="28"/>
      <c r="K48" s="28"/>
      <c r="L48" s="28"/>
      <c r="M48" s="28"/>
      <c r="N48" s="28"/>
      <c r="O48" s="28"/>
    </row>
    <row r="49" spans="1:15" x14ac:dyDescent="0.25">
      <c r="A49" s="8" t="str">
        <f>IF(C48="",A48&amp;".1",IF(C49="",LEFT(LEFT(A48,LEN(LEFT(A48,FIND("☃",SUBSTITUTE(A48,".","☃",LEN(A48)-LEN(SUBSTITUTE(A48,".",""))))))-1),FIND("☃",SUBSTITUTE(LEFT(A48,LEN(LEFT(A48,FIND("☃",SUBSTITUTE(A48,".","☃",LEN(A48)-LEN(SUBSTITUTE(A48,".",""))))))-1),".","☃",LEN(LEFT(A48,LEN(LEFT(A48,FIND("☃",SUBSTITUTE(A48,".","☃",LEN(A48)-LEN(SUBSTITUTE(A48,".",""))))))-1))-LEN(SUBSTITUTE(LEFT(A48,LEN(LEFT(A48,FIND("☃",SUBSTITUTE(A48,".","☃",LEN(A48)-LEN(SUBSTITUTE(A48,".",""))))))-1),".","")))))&amp;RIGHT(LEFT(A48,LEN(LEFT(A48,FIND("☃",SUBSTITUTE(A48,".","☃",LEN(A48)-LEN(SUBSTITUTE(A48,".",""))))))-1),LEN(LEFT(A48,LEN(LEFT(A48,FIND("☃",SUBSTITUTE(A48,".","☃",LEN(A48)-LEN(SUBSTITUTE(A48,".",""))))))-1))-FIND("☃",SUBSTITUTE(LEFT(A48,LEN(LEFT(A48,FIND("☃",SUBSTITUTE(A48,".","☃",LEN(A48)-LEN(SUBSTITUTE(A48,".",""))))))-1),".","☃",LEN(LEFT(A48,LEN(LEFT(A48,FIND("☃",SUBSTITUTE(A48,".","☃",LEN(A48)-LEN(SUBSTITUTE(A48,".",""))))))-1))-LEN(SUBSTITUTE(LEFT(A48,LEN(LEFT(A48,FIND("☃",SUBSTITUTE(A48,".","☃",LEN(A48)-LEN(SUBSTITUTE(A48,".",""))))))-1),".","")))))+1,(LEFT(A48,FIND("☃",SUBSTITUTE(A48,".","☃",LEN(A48)-LEN(SUBSTITUTE(A48,".","")))))&amp;RIGHT(A48,LEN(A48)-FIND("☃",SUBSTITUTE(A48,".","☃",LEN(A48)-LEN(SUBSTITUTE(A48,".","")))))+1)))</f>
        <v>3.7.1</v>
      </c>
      <c r="B49" s="13" t="s">
        <v>56</v>
      </c>
      <c r="C49" s="12" t="s">
        <v>37</v>
      </c>
      <c r="D49" s="44">
        <v>30</v>
      </c>
      <c r="E49" s="11"/>
      <c r="F49" s="11"/>
      <c r="G49" s="11"/>
      <c r="H49" s="11"/>
      <c r="I49" s="11"/>
      <c r="J49" s="11"/>
      <c r="K49" s="11"/>
      <c r="L49" s="11"/>
      <c r="M49" s="11"/>
      <c r="N49" s="11"/>
      <c r="O49" s="11"/>
    </row>
    <row r="50" spans="1:15" x14ac:dyDescent="0.25">
      <c r="A50" s="24" t="s">
        <v>57</v>
      </c>
      <c r="B50" s="25" t="s">
        <v>58</v>
      </c>
      <c r="C50" s="46"/>
      <c r="D50" s="45"/>
      <c r="E50" s="28"/>
      <c r="F50" s="28"/>
      <c r="G50" s="28"/>
      <c r="H50" s="28"/>
      <c r="I50" s="28"/>
      <c r="J50" s="28"/>
      <c r="K50" s="28"/>
      <c r="L50" s="28"/>
      <c r="M50" s="28"/>
      <c r="N50" s="28"/>
      <c r="O50" s="28"/>
    </row>
    <row r="51" spans="1:15" x14ac:dyDescent="0.25">
      <c r="A51" s="24" t="s">
        <v>59</v>
      </c>
      <c r="B51" s="25" t="s">
        <v>60</v>
      </c>
      <c r="C51" s="46"/>
      <c r="D51" s="45"/>
      <c r="E51" s="28"/>
      <c r="F51" s="28"/>
      <c r="G51" s="28"/>
      <c r="H51" s="28"/>
      <c r="I51" s="28"/>
      <c r="J51" s="28"/>
      <c r="K51" s="28"/>
      <c r="L51" s="28"/>
      <c r="M51" s="28"/>
      <c r="N51" s="28"/>
      <c r="O51" s="28"/>
    </row>
    <row r="52" spans="1:15" x14ac:dyDescent="0.25">
      <c r="A52" s="8" t="str">
        <f>IF(C51="",A51&amp;".1",IF(C52="",LEFT(LEFT(A51,LEN(LEFT(A51,FIND("☃",SUBSTITUTE(A51,".","☃",LEN(A51)-LEN(SUBSTITUTE(A51,".",""))))))-1),FIND("☃",SUBSTITUTE(LEFT(A51,LEN(LEFT(A51,FIND("☃",SUBSTITUTE(A51,".","☃",LEN(A51)-LEN(SUBSTITUTE(A51,".",""))))))-1),".","☃",LEN(LEFT(A51,LEN(LEFT(A51,FIND("☃",SUBSTITUTE(A51,".","☃",LEN(A51)-LEN(SUBSTITUTE(A51,".",""))))))-1))-LEN(SUBSTITUTE(LEFT(A51,LEN(LEFT(A51,FIND("☃",SUBSTITUTE(A51,".","☃",LEN(A51)-LEN(SUBSTITUTE(A51,".",""))))))-1),".","")))))&amp;RIGHT(LEFT(A51,LEN(LEFT(A51,FIND("☃",SUBSTITUTE(A51,".","☃",LEN(A51)-LEN(SUBSTITUTE(A51,".",""))))))-1),LEN(LEFT(A51,LEN(LEFT(A51,FIND("☃",SUBSTITUTE(A51,".","☃",LEN(A51)-LEN(SUBSTITUTE(A51,".",""))))))-1))-FIND("☃",SUBSTITUTE(LEFT(A51,LEN(LEFT(A51,FIND("☃",SUBSTITUTE(A51,".","☃",LEN(A51)-LEN(SUBSTITUTE(A51,".",""))))))-1),".","☃",LEN(LEFT(A51,LEN(LEFT(A51,FIND("☃",SUBSTITUTE(A51,".","☃",LEN(A51)-LEN(SUBSTITUTE(A51,".",""))))))-1))-LEN(SUBSTITUTE(LEFT(A51,LEN(LEFT(A51,FIND("☃",SUBSTITUTE(A51,".","☃",LEN(A51)-LEN(SUBSTITUTE(A51,".",""))))))-1),".","")))))+1,(LEFT(A51,FIND("☃",SUBSTITUTE(A51,".","☃",LEN(A51)-LEN(SUBSTITUTE(A51,".","")))))&amp;RIGHT(A51,LEN(A51)-FIND("☃",SUBSTITUTE(A51,".","☃",LEN(A51)-LEN(SUBSTITUTE(A51,".","")))))+1)))</f>
        <v>4.1.1</v>
      </c>
      <c r="B52" s="9" t="s">
        <v>175</v>
      </c>
      <c r="C52" s="12" t="s">
        <v>23</v>
      </c>
      <c r="D52" s="44">
        <v>1</v>
      </c>
      <c r="E52" s="11"/>
      <c r="F52" s="11"/>
      <c r="G52" s="11"/>
      <c r="H52" s="11"/>
      <c r="I52" s="11"/>
      <c r="J52" s="11"/>
      <c r="K52" s="11"/>
      <c r="L52" s="11"/>
      <c r="M52" s="11"/>
      <c r="N52" s="11"/>
      <c r="O52" s="11"/>
    </row>
    <row r="53" spans="1:15" x14ac:dyDescent="0.25">
      <c r="A53" s="8" t="str">
        <f t="shared" ref="A53" si="2">IF(C52="",A52&amp;".1",IF(C53="",LEFT(LEFT(A52,LEN(LEFT(A52,FIND("☃",SUBSTITUTE(A52,".","☃",LEN(A52)-LEN(SUBSTITUTE(A52,".",""))))))-1),FIND("☃",SUBSTITUTE(LEFT(A52,LEN(LEFT(A52,FIND("☃",SUBSTITUTE(A52,".","☃",LEN(A52)-LEN(SUBSTITUTE(A52,".",""))))))-1),".","☃",LEN(LEFT(A52,LEN(LEFT(A52,FIND("☃",SUBSTITUTE(A52,".","☃",LEN(A52)-LEN(SUBSTITUTE(A52,".",""))))))-1))-LEN(SUBSTITUTE(LEFT(A52,LEN(LEFT(A52,FIND("☃",SUBSTITUTE(A52,".","☃",LEN(A52)-LEN(SUBSTITUTE(A52,".",""))))))-1),".","")))))&amp;RIGHT(LEFT(A52,LEN(LEFT(A52,FIND("☃",SUBSTITUTE(A52,".","☃",LEN(A52)-LEN(SUBSTITUTE(A52,".",""))))))-1),LEN(LEFT(A52,LEN(LEFT(A52,FIND("☃",SUBSTITUTE(A52,".","☃",LEN(A52)-LEN(SUBSTITUTE(A52,".",""))))))-1))-FIND("☃",SUBSTITUTE(LEFT(A52,LEN(LEFT(A52,FIND("☃",SUBSTITUTE(A52,".","☃",LEN(A52)-LEN(SUBSTITUTE(A52,".",""))))))-1),".","☃",LEN(LEFT(A52,LEN(LEFT(A52,FIND("☃",SUBSTITUTE(A52,".","☃",LEN(A52)-LEN(SUBSTITUTE(A52,".",""))))))-1))-LEN(SUBSTITUTE(LEFT(A52,LEN(LEFT(A52,FIND("☃",SUBSTITUTE(A52,".","☃",LEN(A52)-LEN(SUBSTITUTE(A52,".",""))))))-1),".","")))))+1,(LEFT(A52,FIND("☃",SUBSTITUTE(A52,".","☃",LEN(A52)-LEN(SUBSTITUTE(A52,".","")))))&amp;RIGHT(A52,LEN(A52)-FIND("☃",SUBSTITUTE(A52,".","☃",LEN(A52)-LEN(SUBSTITUTE(A52,".","")))))+1)))</f>
        <v>4.1.2</v>
      </c>
      <c r="B53" s="9" t="s">
        <v>62</v>
      </c>
      <c r="C53" s="12" t="s">
        <v>23</v>
      </c>
      <c r="D53" s="44">
        <v>1</v>
      </c>
      <c r="E53" s="11"/>
      <c r="F53" s="11"/>
      <c r="G53" s="11"/>
      <c r="H53" s="11"/>
      <c r="I53" s="11"/>
      <c r="J53" s="11"/>
      <c r="K53" s="11"/>
      <c r="L53" s="11"/>
      <c r="M53" s="11"/>
      <c r="N53" s="11"/>
      <c r="O53" s="11"/>
    </row>
    <row r="54" spans="1:15" x14ac:dyDescent="0.25">
      <c r="A54" s="24" t="s">
        <v>63</v>
      </c>
      <c r="B54" s="25" t="s">
        <v>64</v>
      </c>
      <c r="C54" s="46"/>
      <c r="D54" s="45"/>
      <c r="E54" s="28"/>
      <c r="F54" s="28"/>
      <c r="G54" s="28"/>
      <c r="H54" s="28"/>
      <c r="I54" s="28"/>
      <c r="J54" s="28"/>
      <c r="K54" s="28"/>
      <c r="L54" s="28"/>
      <c r="M54" s="28"/>
      <c r="N54" s="28"/>
      <c r="O54" s="28"/>
    </row>
    <row r="55" spans="1:15" x14ac:dyDescent="0.25">
      <c r="A55" s="8" t="str">
        <f>IF(C54="",A54&amp;".1",IF(C55="",LEFT(LEFT(A54,LEN(LEFT(A54,FIND("☃",SUBSTITUTE(A54,".","☃",LEN(A54)-LEN(SUBSTITUTE(A54,".",""))))))-1),FIND("☃",SUBSTITUTE(LEFT(A54,LEN(LEFT(A54,FIND("☃",SUBSTITUTE(A54,".","☃",LEN(A54)-LEN(SUBSTITUTE(A54,".",""))))))-1),".","☃",LEN(LEFT(A54,LEN(LEFT(A54,FIND("☃",SUBSTITUTE(A54,".","☃",LEN(A54)-LEN(SUBSTITUTE(A54,".",""))))))-1))-LEN(SUBSTITUTE(LEFT(A54,LEN(LEFT(A54,FIND("☃",SUBSTITUTE(A54,".","☃",LEN(A54)-LEN(SUBSTITUTE(A54,".",""))))))-1),".","")))))&amp;RIGHT(LEFT(A54,LEN(LEFT(A54,FIND("☃",SUBSTITUTE(A54,".","☃",LEN(A54)-LEN(SUBSTITUTE(A54,".",""))))))-1),LEN(LEFT(A54,LEN(LEFT(A54,FIND("☃",SUBSTITUTE(A54,".","☃",LEN(A54)-LEN(SUBSTITUTE(A54,".",""))))))-1))-FIND("☃",SUBSTITUTE(LEFT(A54,LEN(LEFT(A54,FIND("☃",SUBSTITUTE(A54,".","☃",LEN(A54)-LEN(SUBSTITUTE(A54,".",""))))))-1),".","☃",LEN(LEFT(A54,LEN(LEFT(A54,FIND("☃",SUBSTITUTE(A54,".","☃",LEN(A54)-LEN(SUBSTITUTE(A54,".",""))))))-1))-LEN(SUBSTITUTE(LEFT(A54,LEN(LEFT(A54,FIND("☃",SUBSTITUTE(A54,".","☃",LEN(A54)-LEN(SUBSTITUTE(A54,".",""))))))-1),".","")))))+1,(LEFT(A54,FIND("☃",SUBSTITUTE(A54,".","☃",LEN(A54)-LEN(SUBSTITUTE(A54,".","")))))&amp;RIGHT(A54,LEN(A54)-FIND("☃",SUBSTITUTE(A54,".","☃",LEN(A54)-LEN(SUBSTITUTE(A54,".","")))))+1)))</f>
        <v>4.2.1</v>
      </c>
      <c r="B55" s="9" t="s">
        <v>176</v>
      </c>
      <c r="C55" s="12" t="s">
        <v>25</v>
      </c>
      <c r="D55" s="44">
        <v>11</v>
      </c>
      <c r="E55" s="58"/>
      <c r="F55" s="58"/>
      <c r="G55" s="58"/>
      <c r="H55" s="58"/>
      <c r="I55" s="58"/>
      <c r="J55" s="58"/>
      <c r="K55" s="58"/>
      <c r="L55" s="58"/>
      <c r="M55" s="58"/>
      <c r="N55" s="58"/>
      <c r="O55" s="58"/>
    </row>
    <row r="56" spans="1:15" x14ac:dyDescent="0.25">
      <c r="A56" s="8" t="str">
        <f t="shared" ref="A56:A61" si="3">IF(C55="",A55&amp;".1",IF(C56="",LEFT(LEFT(A55,LEN(LEFT(A55,FIND("☃",SUBSTITUTE(A55,".","☃",LEN(A55)-LEN(SUBSTITUTE(A55,".",""))))))-1),FIND("☃",SUBSTITUTE(LEFT(A55,LEN(LEFT(A55,FIND("☃",SUBSTITUTE(A55,".","☃",LEN(A55)-LEN(SUBSTITUTE(A55,".",""))))))-1),".","☃",LEN(LEFT(A55,LEN(LEFT(A55,FIND("☃",SUBSTITUTE(A55,".","☃",LEN(A55)-LEN(SUBSTITUTE(A55,".",""))))))-1))-LEN(SUBSTITUTE(LEFT(A55,LEN(LEFT(A55,FIND("☃",SUBSTITUTE(A55,".","☃",LEN(A55)-LEN(SUBSTITUTE(A55,".",""))))))-1),".","")))))&amp;RIGHT(LEFT(A55,LEN(LEFT(A55,FIND("☃",SUBSTITUTE(A55,".","☃",LEN(A55)-LEN(SUBSTITUTE(A55,".",""))))))-1),LEN(LEFT(A55,LEN(LEFT(A55,FIND("☃",SUBSTITUTE(A55,".","☃",LEN(A55)-LEN(SUBSTITUTE(A55,".",""))))))-1))-FIND("☃",SUBSTITUTE(LEFT(A55,LEN(LEFT(A55,FIND("☃",SUBSTITUTE(A55,".","☃",LEN(A55)-LEN(SUBSTITUTE(A55,".",""))))))-1),".","☃",LEN(LEFT(A55,LEN(LEFT(A55,FIND("☃",SUBSTITUTE(A55,".","☃",LEN(A55)-LEN(SUBSTITUTE(A55,".",""))))))-1))-LEN(SUBSTITUTE(LEFT(A55,LEN(LEFT(A55,FIND("☃",SUBSTITUTE(A55,".","☃",LEN(A55)-LEN(SUBSTITUTE(A55,".",""))))))-1),".","")))))+1,(LEFT(A55,FIND("☃",SUBSTITUTE(A55,".","☃",LEN(A55)-LEN(SUBSTITUTE(A55,".","")))))&amp;RIGHT(A55,LEN(A55)-FIND("☃",SUBSTITUTE(A55,".","☃",LEN(A55)-LEN(SUBSTITUTE(A55,".","")))))+1)))</f>
        <v>4.2.2</v>
      </c>
      <c r="B56" s="9" t="s">
        <v>177</v>
      </c>
      <c r="C56" s="12" t="s">
        <v>25</v>
      </c>
      <c r="D56" s="44">
        <v>3</v>
      </c>
      <c r="E56" s="11"/>
      <c r="F56" s="11"/>
      <c r="G56" s="11"/>
      <c r="H56" s="11"/>
      <c r="I56" s="11"/>
      <c r="J56" s="11"/>
      <c r="K56" s="11"/>
      <c r="L56" s="11"/>
      <c r="M56" s="11"/>
      <c r="N56" s="11"/>
      <c r="O56" s="11"/>
    </row>
    <row r="57" spans="1:15" x14ac:dyDescent="0.25">
      <c r="A57" s="8" t="str">
        <f t="shared" si="3"/>
        <v>4.2.3</v>
      </c>
      <c r="B57" s="9" t="s">
        <v>66</v>
      </c>
      <c r="C57" s="12" t="s">
        <v>25</v>
      </c>
      <c r="D57" s="44">
        <v>35</v>
      </c>
      <c r="E57" s="58"/>
      <c r="F57" s="58"/>
      <c r="G57" s="58"/>
      <c r="H57" s="58"/>
      <c r="I57" s="58"/>
      <c r="J57" s="58"/>
      <c r="K57" s="58"/>
      <c r="L57" s="58"/>
      <c r="M57" s="58"/>
      <c r="N57" s="58"/>
      <c r="O57" s="58"/>
    </row>
    <row r="58" spans="1:15" x14ac:dyDescent="0.25">
      <c r="A58" s="8" t="str">
        <f t="shared" si="3"/>
        <v>4.2.4</v>
      </c>
      <c r="B58" s="9" t="s">
        <v>67</v>
      </c>
      <c r="C58" s="12" t="s">
        <v>25</v>
      </c>
      <c r="D58" s="44">
        <v>9</v>
      </c>
      <c r="E58" s="11"/>
      <c r="F58" s="11"/>
      <c r="G58" s="11"/>
      <c r="H58" s="11"/>
      <c r="I58" s="11"/>
      <c r="J58" s="11"/>
      <c r="K58" s="11"/>
      <c r="L58" s="11"/>
      <c r="M58" s="11"/>
      <c r="N58" s="11"/>
      <c r="O58" s="11"/>
    </row>
    <row r="59" spans="1:15" x14ac:dyDescent="0.25">
      <c r="A59" s="8" t="str">
        <f t="shared" si="3"/>
        <v>4.2.5</v>
      </c>
      <c r="B59" s="9" t="s">
        <v>68</v>
      </c>
      <c r="C59" s="12" t="s">
        <v>23</v>
      </c>
      <c r="D59" s="44">
        <v>2</v>
      </c>
      <c r="E59" s="11"/>
      <c r="F59" s="11"/>
      <c r="G59" s="11"/>
      <c r="H59" s="11"/>
      <c r="I59" s="11"/>
      <c r="J59" s="11"/>
      <c r="K59" s="11"/>
      <c r="L59" s="11"/>
      <c r="M59" s="11"/>
      <c r="N59" s="11"/>
      <c r="O59" s="11"/>
    </row>
    <row r="60" spans="1:15" x14ac:dyDescent="0.25">
      <c r="A60" s="8" t="str">
        <f t="shared" si="3"/>
        <v>4.2.6</v>
      </c>
      <c r="B60" s="9" t="s">
        <v>178</v>
      </c>
      <c r="C60" s="12" t="s">
        <v>23</v>
      </c>
      <c r="D60" s="44">
        <v>1</v>
      </c>
      <c r="E60" s="11"/>
      <c r="F60" s="11"/>
      <c r="G60" s="11"/>
      <c r="H60" s="11"/>
      <c r="I60" s="11"/>
      <c r="J60" s="11"/>
      <c r="K60" s="11"/>
      <c r="L60" s="11"/>
      <c r="M60" s="11"/>
      <c r="N60" s="11"/>
      <c r="O60" s="11"/>
    </row>
    <row r="61" spans="1:15" x14ac:dyDescent="0.25">
      <c r="A61" s="8" t="str">
        <f t="shared" si="3"/>
        <v>4.2.7</v>
      </c>
      <c r="B61" s="9" t="s">
        <v>69</v>
      </c>
      <c r="C61" s="12" t="s">
        <v>23</v>
      </c>
      <c r="D61" s="44">
        <v>1</v>
      </c>
      <c r="E61" s="11"/>
      <c r="F61" s="11"/>
      <c r="G61" s="11"/>
      <c r="H61" s="11"/>
      <c r="I61" s="11"/>
      <c r="J61" s="11"/>
      <c r="K61" s="11"/>
      <c r="L61" s="11"/>
      <c r="M61" s="11"/>
      <c r="N61" s="11"/>
      <c r="O61" s="11"/>
    </row>
    <row r="62" spans="1:15" x14ac:dyDescent="0.25">
      <c r="A62" s="24" t="s">
        <v>70</v>
      </c>
      <c r="B62" s="25" t="s">
        <v>71</v>
      </c>
      <c r="C62" s="46"/>
      <c r="D62" s="45"/>
      <c r="E62" s="28"/>
      <c r="F62" s="28"/>
      <c r="G62" s="28"/>
      <c r="H62" s="28"/>
      <c r="I62" s="28"/>
      <c r="J62" s="28"/>
      <c r="K62" s="28"/>
      <c r="L62" s="28"/>
      <c r="M62" s="28"/>
      <c r="N62" s="28"/>
      <c r="O62" s="28"/>
    </row>
    <row r="63" spans="1:15" x14ac:dyDescent="0.25">
      <c r="A63" s="8" t="str">
        <f>IF(C62="",A62&amp;".1",IF(C63="",LEFT(LEFT(A62,LEN(LEFT(A62,FIND("☃",SUBSTITUTE(A62,".","☃",LEN(A62)-LEN(SUBSTITUTE(A62,".",""))))))-1),FIND("☃",SUBSTITUTE(LEFT(A62,LEN(LEFT(A62,FIND("☃",SUBSTITUTE(A62,".","☃",LEN(A62)-LEN(SUBSTITUTE(A62,".",""))))))-1),".","☃",LEN(LEFT(A62,LEN(LEFT(A62,FIND("☃",SUBSTITUTE(A62,".","☃",LEN(A62)-LEN(SUBSTITUTE(A62,".",""))))))-1))-LEN(SUBSTITUTE(LEFT(A62,LEN(LEFT(A62,FIND("☃",SUBSTITUTE(A62,".","☃",LEN(A62)-LEN(SUBSTITUTE(A62,".",""))))))-1),".","")))))&amp;RIGHT(LEFT(A62,LEN(LEFT(A62,FIND("☃",SUBSTITUTE(A62,".","☃",LEN(A62)-LEN(SUBSTITUTE(A62,".",""))))))-1),LEN(LEFT(A62,LEN(LEFT(A62,FIND("☃",SUBSTITUTE(A62,".","☃",LEN(A62)-LEN(SUBSTITUTE(A62,".",""))))))-1))-FIND("☃",SUBSTITUTE(LEFT(A62,LEN(LEFT(A62,FIND("☃",SUBSTITUTE(A62,".","☃",LEN(A62)-LEN(SUBSTITUTE(A62,".",""))))))-1),".","☃",LEN(LEFT(A62,LEN(LEFT(A62,FIND("☃",SUBSTITUTE(A62,".","☃",LEN(A62)-LEN(SUBSTITUTE(A62,".",""))))))-1))-LEN(SUBSTITUTE(LEFT(A62,LEN(LEFT(A62,FIND("☃",SUBSTITUTE(A62,".","☃",LEN(A62)-LEN(SUBSTITUTE(A62,".",""))))))-1),".","")))))+1,(LEFT(A62,FIND("☃",SUBSTITUTE(A62,".","☃",LEN(A62)-LEN(SUBSTITUTE(A62,".","")))))&amp;RIGHT(A62,LEN(A62)-FIND("☃",SUBSTITUTE(A62,".","☃",LEN(A62)-LEN(SUBSTITUTE(A62,".","")))))+1)))</f>
        <v>4.3.1</v>
      </c>
      <c r="B63" s="9" t="s">
        <v>73</v>
      </c>
      <c r="C63" s="12" t="s">
        <v>23</v>
      </c>
      <c r="D63" s="44">
        <v>2</v>
      </c>
      <c r="E63" s="11"/>
      <c r="F63" s="11"/>
      <c r="G63" s="11"/>
      <c r="H63" s="11"/>
      <c r="I63" s="11"/>
      <c r="J63" s="11"/>
      <c r="K63" s="11"/>
      <c r="L63" s="11"/>
      <c r="M63" s="11"/>
      <c r="N63" s="11"/>
      <c r="O63" s="11"/>
    </row>
    <row r="64" spans="1:15" x14ac:dyDescent="0.25">
      <c r="A64" s="8" t="str">
        <f>IF(C63="",A63&amp;".1",IF(C64="",LEFT(LEFT(A63,LEN(LEFT(A63,FIND("☃",SUBSTITUTE(A63,".","☃",LEN(A63)-LEN(SUBSTITUTE(A63,".",""))))))-1),FIND("☃",SUBSTITUTE(LEFT(A63,LEN(LEFT(A63,FIND("☃",SUBSTITUTE(A63,".","☃",LEN(A63)-LEN(SUBSTITUTE(A63,".",""))))))-1),".","☃",LEN(LEFT(A63,LEN(LEFT(A63,FIND("☃",SUBSTITUTE(A63,".","☃",LEN(A63)-LEN(SUBSTITUTE(A63,".",""))))))-1))-LEN(SUBSTITUTE(LEFT(A63,LEN(LEFT(A63,FIND("☃",SUBSTITUTE(A63,".","☃",LEN(A63)-LEN(SUBSTITUTE(A63,".",""))))))-1),".","")))))&amp;RIGHT(LEFT(A63,LEN(LEFT(A63,FIND("☃",SUBSTITUTE(A63,".","☃",LEN(A63)-LEN(SUBSTITUTE(A63,".",""))))))-1),LEN(LEFT(A63,LEN(LEFT(A63,FIND("☃",SUBSTITUTE(A63,".","☃",LEN(A63)-LEN(SUBSTITUTE(A63,".",""))))))-1))-FIND("☃",SUBSTITUTE(LEFT(A63,LEN(LEFT(A63,FIND("☃",SUBSTITUTE(A63,".","☃",LEN(A63)-LEN(SUBSTITUTE(A63,".",""))))))-1),".","☃",LEN(LEFT(A63,LEN(LEFT(A63,FIND("☃",SUBSTITUTE(A63,".","☃",LEN(A63)-LEN(SUBSTITUTE(A63,".",""))))))-1))-LEN(SUBSTITUTE(LEFT(A63,LEN(LEFT(A63,FIND("☃",SUBSTITUTE(A63,".","☃",LEN(A63)-LEN(SUBSTITUTE(A63,".",""))))))-1),".","")))))+1,(LEFT(A63,FIND("☃",SUBSTITUTE(A63,".","☃",LEN(A63)-LEN(SUBSTITUTE(A63,".","")))))&amp;RIGHT(A63,LEN(A63)-FIND("☃",SUBSTITUTE(A63,".","☃",LEN(A63)-LEN(SUBSTITUTE(A63,".","")))))+1)))</f>
        <v>4.3.2</v>
      </c>
      <c r="B64" s="9" t="s">
        <v>74</v>
      </c>
      <c r="C64" s="12" t="s">
        <v>23</v>
      </c>
      <c r="D64" s="44">
        <v>1</v>
      </c>
      <c r="E64" s="11"/>
      <c r="F64" s="11"/>
      <c r="G64" s="11"/>
      <c r="H64" s="11"/>
      <c r="I64" s="11"/>
      <c r="J64" s="11"/>
      <c r="K64" s="11"/>
      <c r="L64" s="11"/>
      <c r="M64" s="11"/>
      <c r="N64" s="11"/>
      <c r="O64" s="11"/>
    </row>
    <row r="65" spans="1:15" x14ac:dyDescent="0.25">
      <c r="A65" s="24" t="s">
        <v>75</v>
      </c>
      <c r="B65" s="25" t="s">
        <v>76</v>
      </c>
      <c r="C65" s="46"/>
      <c r="D65" s="45"/>
      <c r="E65" s="28"/>
      <c r="F65" s="28"/>
      <c r="G65" s="28"/>
      <c r="H65" s="28"/>
      <c r="I65" s="28"/>
      <c r="J65" s="28"/>
      <c r="K65" s="28"/>
      <c r="L65" s="28"/>
      <c r="M65" s="28"/>
      <c r="N65" s="28"/>
      <c r="O65" s="28"/>
    </row>
    <row r="66" spans="1:15" ht="20.399999999999999" x14ac:dyDescent="0.25">
      <c r="A66" s="8" t="str">
        <f>IF(C65="",A65&amp;".1",IF(C66="",LEFT(LEFT(A65,LEN(LEFT(A65,FIND("☃",SUBSTITUTE(A65,".","☃",LEN(A65)-LEN(SUBSTITUTE(A65,".",""))))))-1),FIND("☃",SUBSTITUTE(LEFT(A65,LEN(LEFT(A65,FIND("☃",SUBSTITUTE(A65,".","☃",LEN(A65)-LEN(SUBSTITUTE(A65,".",""))))))-1),".","☃",LEN(LEFT(A65,LEN(LEFT(A65,FIND("☃",SUBSTITUTE(A65,".","☃",LEN(A65)-LEN(SUBSTITUTE(A65,".",""))))))-1))-LEN(SUBSTITUTE(LEFT(A65,LEN(LEFT(A65,FIND("☃",SUBSTITUTE(A65,".","☃",LEN(A65)-LEN(SUBSTITUTE(A65,".",""))))))-1),".","")))))&amp;RIGHT(LEFT(A65,LEN(LEFT(A65,FIND("☃",SUBSTITUTE(A65,".","☃",LEN(A65)-LEN(SUBSTITUTE(A65,".",""))))))-1),LEN(LEFT(A65,LEN(LEFT(A65,FIND("☃",SUBSTITUTE(A65,".","☃",LEN(A65)-LEN(SUBSTITUTE(A65,".",""))))))-1))-FIND("☃",SUBSTITUTE(LEFT(A65,LEN(LEFT(A65,FIND("☃",SUBSTITUTE(A65,".","☃",LEN(A65)-LEN(SUBSTITUTE(A65,".",""))))))-1),".","☃",LEN(LEFT(A65,LEN(LEFT(A65,FIND("☃",SUBSTITUTE(A65,".","☃",LEN(A65)-LEN(SUBSTITUTE(A65,".",""))))))-1))-LEN(SUBSTITUTE(LEFT(A65,LEN(LEFT(A65,FIND("☃",SUBSTITUTE(A65,".","☃",LEN(A65)-LEN(SUBSTITUTE(A65,".",""))))))-1),".","")))))+1,(LEFT(A65,FIND("☃",SUBSTITUTE(A65,".","☃",LEN(A65)-LEN(SUBSTITUTE(A65,".","")))))&amp;RIGHT(A65,LEN(A65)-FIND("☃",SUBSTITUTE(A65,".","☃",LEN(A65)-LEN(SUBSTITUTE(A65,".","")))))+1)))</f>
        <v>4.4.1</v>
      </c>
      <c r="B66" s="9" t="s">
        <v>77</v>
      </c>
      <c r="C66" s="12" t="s">
        <v>25</v>
      </c>
      <c r="D66" s="44">
        <v>4</v>
      </c>
      <c r="E66" s="11"/>
      <c r="F66" s="11"/>
      <c r="G66" s="11"/>
      <c r="H66" s="11"/>
      <c r="I66" s="11"/>
      <c r="J66" s="11"/>
      <c r="K66" s="11"/>
      <c r="L66" s="11"/>
      <c r="M66" s="11"/>
      <c r="N66" s="11"/>
      <c r="O66" s="11"/>
    </row>
    <row r="67" spans="1:15" x14ac:dyDescent="0.25">
      <c r="A67" s="24" t="s">
        <v>78</v>
      </c>
      <c r="B67" s="25" t="s">
        <v>18</v>
      </c>
      <c r="C67" s="46"/>
      <c r="D67" s="45"/>
      <c r="E67" s="28"/>
      <c r="F67" s="28"/>
      <c r="G67" s="28"/>
      <c r="H67" s="28"/>
      <c r="I67" s="28"/>
      <c r="J67" s="28"/>
      <c r="K67" s="28"/>
      <c r="L67" s="28"/>
      <c r="M67" s="28"/>
      <c r="N67" s="28"/>
      <c r="O67" s="28"/>
    </row>
    <row r="68" spans="1:15" x14ac:dyDescent="0.25">
      <c r="A68" s="8" t="str">
        <f>IF(C67="",A67&amp;".1",IF(C68="",LEFT(LEFT(A67,LEN(LEFT(A67,FIND("☃",SUBSTITUTE(A67,".","☃",LEN(A67)-LEN(SUBSTITUTE(A67,".",""))))))-1),FIND("☃",SUBSTITUTE(LEFT(A67,LEN(LEFT(A67,FIND("☃",SUBSTITUTE(A67,".","☃",LEN(A67)-LEN(SUBSTITUTE(A67,".",""))))))-1),".","☃",LEN(LEFT(A67,LEN(LEFT(A67,FIND("☃",SUBSTITUTE(A67,".","☃",LEN(A67)-LEN(SUBSTITUTE(A67,".",""))))))-1))-LEN(SUBSTITUTE(LEFT(A67,LEN(LEFT(A67,FIND("☃",SUBSTITUTE(A67,".","☃",LEN(A67)-LEN(SUBSTITUTE(A67,".",""))))))-1),".","")))))&amp;RIGHT(LEFT(A67,LEN(LEFT(A67,FIND("☃",SUBSTITUTE(A67,".","☃",LEN(A67)-LEN(SUBSTITUTE(A67,".",""))))))-1),LEN(LEFT(A67,LEN(LEFT(A67,FIND("☃",SUBSTITUTE(A67,".","☃",LEN(A67)-LEN(SUBSTITUTE(A67,".",""))))))-1))-FIND("☃",SUBSTITUTE(LEFT(A67,LEN(LEFT(A67,FIND("☃",SUBSTITUTE(A67,".","☃",LEN(A67)-LEN(SUBSTITUTE(A67,".",""))))))-1),".","☃",LEN(LEFT(A67,LEN(LEFT(A67,FIND("☃",SUBSTITUTE(A67,".","☃",LEN(A67)-LEN(SUBSTITUTE(A67,".",""))))))-1))-LEN(SUBSTITUTE(LEFT(A67,LEN(LEFT(A67,FIND("☃",SUBSTITUTE(A67,".","☃",LEN(A67)-LEN(SUBSTITUTE(A67,".",""))))))-1),".","")))))+1,(LEFT(A67,FIND("☃",SUBSTITUTE(A67,".","☃",LEN(A67)-LEN(SUBSTITUTE(A67,".","")))))&amp;RIGHT(A67,LEN(A67)-FIND("☃",SUBSTITUTE(A67,".","☃",LEN(A67)-LEN(SUBSTITUTE(A67,".","")))))+1)))</f>
        <v>5.1</v>
      </c>
      <c r="B68" s="9" t="s">
        <v>80</v>
      </c>
      <c r="C68" s="10" t="s">
        <v>81</v>
      </c>
      <c r="D68" s="44">
        <v>1</v>
      </c>
      <c r="E68" s="11"/>
      <c r="F68" s="11"/>
      <c r="G68" s="11"/>
      <c r="H68" s="11"/>
      <c r="I68" s="11"/>
      <c r="J68" s="11"/>
      <c r="K68" s="11"/>
      <c r="L68" s="11"/>
      <c r="M68" s="11"/>
      <c r="N68" s="11"/>
      <c r="O68" s="11"/>
    </row>
    <row r="69" spans="1:15" ht="14.4" customHeight="1" x14ac:dyDescent="0.25">
      <c r="A69" s="109" t="s">
        <v>128</v>
      </c>
      <c r="B69" s="109"/>
      <c r="C69" s="109"/>
      <c r="D69" s="109"/>
      <c r="E69" s="109"/>
      <c r="F69" s="109"/>
      <c r="G69" s="109"/>
      <c r="H69" s="109"/>
      <c r="I69" s="109"/>
      <c r="J69" s="109"/>
      <c r="K69" s="109"/>
      <c r="L69" s="109"/>
      <c r="M69" s="109"/>
      <c r="N69" s="109"/>
      <c r="O69" s="23"/>
    </row>
    <row r="70" spans="1:15" ht="13.2" customHeight="1" x14ac:dyDescent="0.25">
      <c r="A70" s="109" t="s">
        <v>129</v>
      </c>
      <c r="B70" s="109"/>
      <c r="C70" s="109"/>
      <c r="D70" s="109"/>
      <c r="E70" s="109"/>
      <c r="F70" s="109"/>
      <c r="G70" s="109"/>
      <c r="H70" s="109"/>
      <c r="I70" s="109"/>
      <c r="J70" s="109"/>
      <c r="K70" s="109"/>
      <c r="L70" s="109"/>
      <c r="M70" s="109"/>
      <c r="N70" s="109"/>
      <c r="O70" s="23"/>
    </row>
    <row r="71" spans="1:15" ht="13.2" customHeight="1" x14ac:dyDescent="0.25">
      <c r="A71" s="110" t="s">
        <v>130</v>
      </c>
      <c r="B71" s="110"/>
      <c r="C71" s="110"/>
      <c r="D71" s="110"/>
      <c r="E71" s="110"/>
      <c r="F71" s="110"/>
      <c r="G71" s="110"/>
      <c r="H71" s="110"/>
      <c r="I71" s="110"/>
      <c r="J71" s="110"/>
      <c r="K71" s="110"/>
      <c r="L71" s="110"/>
      <c r="M71" s="110"/>
      <c r="N71" s="110"/>
      <c r="O71" s="23"/>
    </row>
    <row r="72" spans="1:15" ht="13.2" customHeight="1" x14ac:dyDescent="0.25">
      <c r="A72" s="109" t="s">
        <v>131</v>
      </c>
      <c r="B72" s="109"/>
      <c r="C72" s="109"/>
      <c r="D72" s="109"/>
      <c r="E72" s="109"/>
      <c r="F72" s="109"/>
      <c r="G72" s="109"/>
      <c r="H72" s="109"/>
      <c r="I72" s="109"/>
      <c r="J72" s="109"/>
      <c r="K72" s="109"/>
      <c r="L72" s="109"/>
      <c r="M72" s="109"/>
      <c r="N72" s="109"/>
      <c r="O72" s="23"/>
    </row>
    <row r="73" spans="1:15" ht="14.4" customHeight="1" x14ac:dyDescent="0.25">
      <c r="A73" s="124" t="s">
        <v>132</v>
      </c>
      <c r="B73" s="124"/>
      <c r="C73" s="124"/>
      <c r="D73" s="124"/>
      <c r="E73" s="124"/>
      <c r="F73" s="124"/>
      <c r="G73" s="124"/>
      <c r="H73" s="124"/>
      <c r="I73" s="124"/>
      <c r="J73" s="124"/>
      <c r="K73" s="124"/>
      <c r="L73" s="124"/>
      <c r="M73" s="124"/>
      <c r="N73" s="124"/>
      <c r="O73" s="23"/>
    </row>
    <row r="74" spans="1:15" ht="14.4" customHeight="1" x14ac:dyDescent="0.25">
      <c r="A74" s="124" t="s">
        <v>133</v>
      </c>
      <c r="B74" s="124"/>
      <c r="C74" s="124"/>
      <c r="D74" s="124"/>
      <c r="E74" s="124"/>
      <c r="F74" s="124"/>
      <c r="G74" s="124"/>
      <c r="H74" s="124"/>
      <c r="I74" s="124"/>
      <c r="J74" s="124"/>
      <c r="K74" s="124"/>
      <c r="L74" s="124"/>
      <c r="M74" s="124"/>
      <c r="N74" s="124"/>
      <c r="O74" s="23"/>
    </row>
    <row r="75" spans="1:15" ht="14.4" x14ac:dyDescent="0.3">
      <c r="A75" s="125" t="s">
        <v>134</v>
      </c>
      <c r="B75" s="125"/>
      <c r="C75" s="125"/>
      <c r="D75" s="125"/>
      <c r="E75" s="125"/>
      <c r="F75" s="125"/>
      <c r="G75" s="125"/>
      <c r="H75" s="125"/>
      <c r="I75" s="125"/>
      <c r="J75" s="125"/>
      <c r="K75" s="125"/>
      <c r="L75" s="125"/>
      <c r="M75" s="125"/>
      <c r="N75" s="125"/>
      <c r="O75" s="23"/>
    </row>
    <row r="76" spans="1:15" x14ac:dyDescent="0.25">
      <c r="A76" s="1"/>
      <c r="B76" s="2"/>
      <c r="C76" s="3"/>
      <c r="D76" s="4"/>
      <c r="E76" s="4"/>
      <c r="F76" s="4"/>
    </row>
    <row r="77" spans="1:15" x14ac:dyDescent="0.25">
      <c r="A77" s="5" t="s">
        <v>135</v>
      </c>
      <c r="B77" s="2"/>
      <c r="C77" s="3"/>
      <c r="D77" s="4"/>
      <c r="E77" s="4"/>
      <c r="F77" s="4"/>
    </row>
    <row r="78" spans="1:15" ht="10.95" customHeight="1" x14ac:dyDescent="0.25">
      <c r="A78" s="22">
        <v>1</v>
      </c>
      <c r="B78" s="107" t="s">
        <v>136</v>
      </c>
      <c r="C78" s="107"/>
      <c r="D78" s="107"/>
      <c r="E78" s="107"/>
      <c r="F78" s="107"/>
      <c r="G78" s="107"/>
      <c r="H78" s="107"/>
      <c r="I78" s="107"/>
      <c r="J78" s="107"/>
      <c r="K78" s="107"/>
      <c r="L78" s="107"/>
      <c r="M78" s="107"/>
      <c r="N78" s="107"/>
      <c r="O78" s="107"/>
    </row>
    <row r="79" spans="1:15" ht="10.95" customHeight="1" x14ac:dyDescent="0.25">
      <c r="A79" s="22">
        <v>2</v>
      </c>
      <c r="B79" s="107" t="s">
        <v>137</v>
      </c>
      <c r="C79" s="107"/>
      <c r="D79" s="107"/>
      <c r="E79" s="107"/>
      <c r="F79" s="107"/>
      <c r="G79" s="107"/>
      <c r="H79" s="107"/>
      <c r="I79" s="107"/>
      <c r="J79" s="107"/>
      <c r="K79" s="107"/>
      <c r="L79" s="107"/>
      <c r="M79" s="107"/>
      <c r="N79" s="107"/>
      <c r="O79" s="107"/>
    </row>
    <row r="80" spans="1:15" ht="22.2" customHeight="1" x14ac:dyDescent="0.25">
      <c r="A80" s="22" t="s">
        <v>32</v>
      </c>
      <c r="B80" s="107" t="s">
        <v>138</v>
      </c>
      <c r="C80" s="107"/>
      <c r="D80" s="107"/>
      <c r="E80" s="107"/>
      <c r="F80" s="107"/>
      <c r="G80" s="107"/>
      <c r="H80" s="107"/>
      <c r="I80" s="107"/>
      <c r="J80" s="107"/>
      <c r="K80" s="107"/>
      <c r="L80" s="107"/>
      <c r="M80" s="107"/>
      <c r="N80" s="107"/>
      <c r="O80" s="107"/>
    </row>
    <row r="81" spans="1:15" ht="22.2" customHeight="1" x14ac:dyDescent="0.25">
      <c r="A81" s="22" t="s">
        <v>57</v>
      </c>
      <c r="B81" s="107" t="s">
        <v>139</v>
      </c>
      <c r="C81" s="107"/>
      <c r="D81" s="107"/>
      <c r="E81" s="107"/>
      <c r="F81" s="107"/>
      <c r="G81" s="107"/>
      <c r="H81" s="107"/>
      <c r="I81" s="107"/>
      <c r="J81" s="107"/>
      <c r="K81" s="107"/>
      <c r="L81" s="107"/>
      <c r="M81" s="107"/>
      <c r="N81" s="107"/>
      <c r="O81" s="107"/>
    </row>
    <row r="82" spans="1:15" ht="10.95" customHeight="1" x14ac:dyDescent="0.25">
      <c r="A82" s="22" t="s">
        <v>78</v>
      </c>
      <c r="B82" s="107" t="s">
        <v>140</v>
      </c>
      <c r="C82" s="107"/>
      <c r="D82" s="107"/>
      <c r="E82" s="107"/>
      <c r="F82" s="107"/>
      <c r="G82" s="107"/>
      <c r="H82" s="107"/>
      <c r="I82" s="107"/>
      <c r="J82" s="107"/>
      <c r="K82" s="107"/>
      <c r="L82" s="107"/>
      <c r="M82" s="107"/>
      <c r="N82" s="107"/>
      <c r="O82" s="107"/>
    </row>
    <row r="83" spans="1:15" ht="10.95" customHeight="1" x14ac:dyDescent="0.25">
      <c r="A83" s="22" t="s">
        <v>82</v>
      </c>
      <c r="B83" s="107" t="s">
        <v>141</v>
      </c>
      <c r="C83" s="107"/>
      <c r="D83" s="107"/>
      <c r="E83" s="107"/>
      <c r="F83" s="107"/>
      <c r="G83" s="107"/>
      <c r="H83" s="107"/>
      <c r="I83" s="107"/>
      <c r="J83" s="107"/>
      <c r="K83" s="107"/>
      <c r="L83" s="107"/>
      <c r="M83" s="107"/>
      <c r="N83" s="107"/>
      <c r="O83" s="107"/>
    </row>
    <row r="84" spans="1:15" ht="10.95" customHeight="1" x14ac:dyDescent="0.25">
      <c r="A84" s="22" t="s">
        <v>142</v>
      </c>
      <c r="B84" s="107" t="s">
        <v>143</v>
      </c>
      <c r="C84" s="107"/>
      <c r="D84" s="107"/>
      <c r="E84" s="107"/>
      <c r="F84" s="107"/>
      <c r="G84" s="107"/>
      <c r="H84" s="107"/>
      <c r="I84" s="107"/>
      <c r="J84" s="107"/>
      <c r="K84" s="107"/>
      <c r="L84" s="107"/>
      <c r="M84" s="107"/>
      <c r="N84" s="107"/>
      <c r="O84" s="107"/>
    </row>
    <row r="85" spans="1:15" ht="10.95" customHeight="1" x14ac:dyDescent="0.25">
      <c r="A85" s="22" t="s">
        <v>144</v>
      </c>
      <c r="B85" s="107" t="s">
        <v>145</v>
      </c>
      <c r="C85" s="107"/>
      <c r="D85" s="107"/>
      <c r="E85" s="107"/>
      <c r="F85" s="107"/>
      <c r="G85" s="107"/>
      <c r="H85" s="107"/>
      <c r="I85" s="107"/>
      <c r="J85" s="107"/>
      <c r="K85" s="107"/>
      <c r="L85" s="107"/>
      <c r="M85" s="107"/>
      <c r="N85" s="107"/>
      <c r="O85" s="107"/>
    </row>
    <row r="86" spans="1:15" ht="10.95" customHeight="1" x14ac:dyDescent="0.25">
      <c r="A86" s="22" t="s">
        <v>146</v>
      </c>
      <c r="B86" s="107" t="s">
        <v>147</v>
      </c>
      <c r="C86" s="107"/>
      <c r="D86" s="107"/>
      <c r="E86" s="107"/>
      <c r="F86" s="107"/>
      <c r="G86" s="107"/>
      <c r="H86" s="107"/>
      <c r="I86" s="107"/>
      <c r="J86" s="107"/>
      <c r="K86" s="107"/>
      <c r="L86" s="107"/>
      <c r="M86" s="107"/>
      <c r="N86" s="107"/>
      <c r="O86" s="107"/>
    </row>
    <row r="87" spans="1:15" x14ac:dyDescent="0.25">
      <c r="A87" s="5"/>
      <c r="B87" s="107"/>
      <c r="C87" s="107"/>
      <c r="D87" s="107"/>
      <c r="E87" s="107"/>
      <c r="F87" s="107"/>
    </row>
  </sheetData>
  <mergeCells count="25">
    <mergeCell ref="A1:O1"/>
    <mergeCell ref="A2:O2"/>
    <mergeCell ref="A4:A5"/>
    <mergeCell ref="B4:B5"/>
    <mergeCell ref="C4:C5"/>
    <mergeCell ref="D4:D5"/>
    <mergeCell ref="E4:J4"/>
    <mergeCell ref="K4:O4"/>
    <mergeCell ref="B82:O82"/>
    <mergeCell ref="A69:N69"/>
    <mergeCell ref="A70:N70"/>
    <mergeCell ref="A71:N71"/>
    <mergeCell ref="A72:N72"/>
    <mergeCell ref="A73:N73"/>
    <mergeCell ref="A74:N74"/>
    <mergeCell ref="A75:N75"/>
    <mergeCell ref="B78:O78"/>
    <mergeCell ref="B79:O79"/>
    <mergeCell ref="B80:O80"/>
    <mergeCell ref="B81:O81"/>
    <mergeCell ref="B83:O83"/>
    <mergeCell ref="B84:O84"/>
    <mergeCell ref="B85:O85"/>
    <mergeCell ref="B86:O86"/>
    <mergeCell ref="B87:F87"/>
  </mergeCells>
  <dataValidations count="1">
    <dataValidation type="list" allowBlank="1" showInputMessage="1" showErrorMessage="1" sqref="C8:C68" xr:uid="{00000000-0002-0000-0200-000000000000}">
      <formula1>Mervienibas</formula1>
    </dataValidation>
  </dataValidation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8F57D-C125-4325-9AFE-B21580E3D5BC}">
  <dimension ref="A1:O162"/>
  <sheetViews>
    <sheetView view="pageBreakPreview" topLeftCell="A100" zoomScaleNormal="100" zoomScaleSheetLayoutView="100" workbookViewId="0">
      <selection activeCell="C109" sqref="C109"/>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179</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8" t="str">
        <f>IF(C8="",A8&amp;".1",IF(C9="",LEFT(LEFT(A8,LEN(LEFT(A8,FIND("☃",SUBSTITUTE(A8,".","☃",LEN(A8)-LEN(SUBSTITUTE(A8,".",""))))))-1),FIND("☃",SUBSTITUTE(LEFT(A8,LEN(LEFT(A8,FIND("☃",SUBSTITUTE(A8,".","☃",LEN(A8)-LEN(SUBSTITUTE(A8,".",""))))))-1),".","☃",LEN(LEFT(A8,LEN(LEFT(A8,FIND("☃",SUBSTITUTE(A8,".","☃",LEN(A8)-LEN(SUBSTITUTE(A8,".",""))))))-1))-LEN(SUBSTITUTE(LEFT(A8,LEN(LEFT(A8,FIND("☃",SUBSTITUTE(A8,".","☃",LEN(A8)-LEN(SUBSTITUTE(A8,".",""))))))-1),".","")))))&amp;RIGHT(LEFT(A8,LEN(LEFT(A8,FIND("☃",SUBSTITUTE(A8,".","☃",LEN(A8)-LEN(SUBSTITUTE(A8,".",""))))))-1),LEN(LEFT(A8,LEN(LEFT(A8,FIND("☃",SUBSTITUTE(A8,".","☃",LEN(A8)-LEN(SUBSTITUTE(A8,".",""))))))-1))-FIND("☃",SUBSTITUTE(LEFT(A8,LEN(LEFT(A8,FIND("☃",SUBSTITUTE(A8,".","☃",LEN(A8)-LEN(SUBSTITUTE(A8,".",""))))))-1),".","☃",LEN(LEFT(A8,LEN(LEFT(A8,FIND("☃",SUBSTITUTE(A8,".","☃",LEN(A8)-LEN(SUBSTITUTE(A8,".",""))))))-1))-LEN(SUBSTITUTE(LEFT(A8,LEN(LEFT(A8,FIND("☃",SUBSTITUTE(A8,".","☃",LEN(A8)-LEN(SUBSTITUTE(A8,".",""))))))-1),".","")))))+1,(LEFT(A8,FIND("☃",SUBSTITUTE(A8,".","☃",LEN(A8)-LEN(SUBSTITUTE(A8,".","")))))&amp;RIGHT(A8,LEN(A8)-FIND("☃",SUBSTITUTE(A8,".","☃",LEN(A8)-LEN(SUBSTITUTE(A8,".","")))))+1)))</f>
        <v>1.1.1</v>
      </c>
      <c r="B9" s="9" t="s">
        <v>161</v>
      </c>
      <c r="C9" s="12" t="s">
        <v>23</v>
      </c>
      <c r="D9" s="44">
        <v>1</v>
      </c>
      <c r="E9" s="11"/>
      <c r="F9" s="11"/>
      <c r="G9" s="11"/>
      <c r="H9" s="11"/>
      <c r="I9" s="11"/>
      <c r="J9" s="11"/>
      <c r="K9" s="11"/>
      <c r="L9" s="11"/>
      <c r="M9" s="11"/>
      <c r="N9" s="11"/>
      <c r="O9" s="11"/>
    </row>
    <row r="10" spans="1:15" x14ac:dyDescent="0.25">
      <c r="A10" s="8" t="str">
        <f t="shared" ref="A10"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9" t="s">
        <v>20</v>
      </c>
      <c r="C10" s="10" t="s">
        <v>21</v>
      </c>
      <c r="D10" s="44">
        <v>15</v>
      </c>
      <c r="E10" s="11"/>
      <c r="F10" s="11"/>
      <c r="G10" s="11"/>
      <c r="H10" s="11"/>
      <c r="I10" s="11"/>
      <c r="J10" s="11"/>
      <c r="K10" s="11"/>
      <c r="L10" s="11"/>
      <c r="M10" s="11"/>
      <c r="N10" s="11"/>
      <c r="O10" s="11"/>
    </row>
    <row r="11" spans="1:15" x14ac:dyDescent="0.25">
      <c r="A11" s="8" t="str">
        <f>IF(C10="",A10&amp;".1",IF(C11="",LEFT(LEFT(A10,LEN(LEFT(A10,FIND("☃",SUBSTITUTE(A10,".","☃",LEN(A10)-LEN(SUBSTITUTE(A10,".",""))))))-1),FIND("☃",SUBSTITUTE(LEFT(A10,LEN(LEFT(A10,FIND("☃",SUBSTITUTE(A10,".","☃",LEN(A10)-LEN(SUBSTITUTE(A10,".",""))))))-1),".","☃",LEN(LEFT(A10,LEN(LEFT(A10,FIND("☃",SUBSTITUTE(A10,".","☃",LEN(A10)-LEN(SUBSTITUTE(A10,".",""))))))-1))-LEN(SUBSTITUTE(LEFT(A10,LEN(LEFT(A10,FIND("☃",SUBSTITUTE(A10,".","☃",LEN(A10)-LEN(SUBSTITUTE(A10,".",""))))))-1),".","")))))&amp;RIGHT(LEFT(A10,LEN(LEFT(A10,FIND("☃",SUBSTITUTE(A10,".","☃",LEN(A10)-LEN(SUBSTITUTE(A10,".",""))))))-1),LEN(LEFT(A10,LEN(LEFT(A10,FIND("☃",SUBSTITUTE(A10,".","☃",LEN(A10)-LEN(SUBSTITUTE(A10,".",""))))))-1))-FIND("☃",SUBSTITUTE(LEFT(A10,LEN(LEFT(A10,FIND("☃",SUBSTITUTE(A10,".","☃",LEN(A10)-LEN(SUBSTITUTE(A10,".",""))))))-1),".","☃",LEN(LEFT(A10,LEN(LEFT(A10,FIND("☃",SUBSTITUTE(A10,".","☃",LEN(A10)-LEN(SUBSTITUTE(A10,".",""))))))-1))-LEN(SUBSTITUTE(LEFT(A10,LEN(LEFT(A10,FIND("☃",SUBSTITUTE(A10,".","☃",LEN(A10)-LEN(SUBSTITUTE(A10,".",""))))))-1),".","")))))+1,(LEFT(A10,FIND("☃",SUBSTITUTE(A10,".","☃",LEN(A10)-LEN(SUBSTITUTE(A10,".","")))))&amp;RIGHT(A10,LEN(A10)-FIND("☃",SUBSTITUTE(A10,".","☃",LEN(A10)-LEN(SUBSTITUTE(A10,".","")))))+1)))</f>
        <v>1.1.3</v>
      </c>
      <c r="B11" s="9" t="s">
        <v>162</v>
      </c>
      <c r="C11" s="10" t="s">
        <v>23</v>
      </c>
      <c r="D11" s="44">
        <v>1</v>
      </c>
      <c r="E11" s="11"/>
      <c r="F11" s="11"/>
      <c r="G11" s="11"/>
      <c r="H11" s="11"/>
      <c r="I11" s="11"/>
      <c r="J11" s="11"/>
      <c r="K11" s="11"/>
      <c r="L11" s="11"/>
      <c r="M11" s="11"/>
      <c r="N11" s="11"/>
      <c r="O11" s="11"/>
    </row>
    <row r="12" spans="1:15" x14ac:dyDescent="0.25">
      <c r="A12" s="8" t="str">
        <f>IF(C11="",A11&amp;".1",IF(C12="",LEFT(LEFT(A11,LEN(LEFT(A11,FIND("☃",SUBSTITUTE(A11,".","☃",LEN(A11)-LEN(SUBSTITUTE(A11,".",""))))))-1),FIND("☃",SUBSTITUTE(LEFT(A11,LEN(LEFT(A11,FIND("☃",SUBSTITUTE(A11,".","☃",LEN(A11)-LEN(SUBSTITUTE(A11,".",""))))))-1),".","☃",LEN(LEFT(A11,LEN(LEFT(A11,FIND("☃",SUBSTITUTE(A11,".","☃",LEN(A11)-LEN(SUBSTITUTE(A11,".",""))))))-1))-LEN(SUBSTITUTE(LEFT(A11,LEN(LEFT(A11,FIND("☃",SUBSTITUTE(A11,".","☃",LEN(A11)-LEN(SUBSTITUTE(A11,".",""))))))-1),".","")))))&amp;RIGHT(LEFT(A11,LEN(LEFT(A11,FIND("☃",SUBSTITUTE(A11,".","☃",LEN(A11)-LEN(SUBSTITUTE(A11,".",""))))))-1),LEN(LEFT(A11,LEN(LEFT(A11,FIND("☃",SUBSTITUTE(A11,".","☃",LEN(A11)-LEN(SUBSTITUTE(A11,".",""))))))-1))-FIND("☃",SUBSTITUTE(LEFT(A11,LEN(LEFT(A11,FIND("☃",SUBSTITUTE(A11,".","☃",LEN(A11)-LEN(SUBSTITUTE(A11,".",""))))))-1),".","☃",LEN(LEFT(A11,LEN(LEFT(A11,FIND("☃",SUBSTITUTE(A11,".","☃",LEN(A11)-LEN(SUBSTITUTE(A11,".",""))))))-1))-LEN(SUBSTITUTE(LEFT(A11,LEN(LEFT(A11,FIND("☃",SUBSTITUTE(A11,".","☃",LEN(A11)-LEN(SUBSTITUTE(A11,".",""))))))-1),".","")))))+1,(LEFT(A11,FIND("☃",SUBSTITUTE(A11,".","☃",LEN(A11)-LEN(SUBSTITUTE(A11,".","")))))&amp;RIGHT(A11,LEN(A11)-FIND("☃",SUBSTITUTE(A11,".","☃",LEN(A11)-LEN(SUBSTITUTE(A11,".","")))))+1)))</f>
        <v>1.1.4</v>
      </c>
      <c r="B12" s="9" t="s">
        <v>163</v>
      </c>
      <c r="C12" s="12" t="s">
        <v>23</v>
      </c>
      <c r="D12" s="44">
        <v>2</v>
      </c>
      <c r="E12" s="58"/>
      <c r="F12" s="58"/>
      <c r="G12" s="58"/>
      <c r="H12" s="58"/>
      <c r="I12" s="58"/>
      <c r="J12" s="58"/>
      <c r="K12" s="58"/>
      <c r="L12" s="58"/>
      <c r="M12" s="58"/>
      <c r="N12" s="58"/>
      <c r="O12" s="58"/>
    </row>
    <row r="13" spans="1:15" x14ac:dyDescent="0.25">
      <c r="A13" s="24" t="s">
        <v>26</v>
      </c>
      <c r="B13" s="25" t="s">
        <v>27</v>
      </c>
      <c r="C13" s="46"/>
      <c r="D13" s="45"/>
      <c r="E13" s="28"/>
      <c r="F13" s="28"/>
      <c r="G13" s="28"/>
      <c r="H13" s="28"/>
      <c r="I13" s="28"/>
      <c r="J13" s="28"/>
      <c r="K13" s="28"/>
      <c r="L13" s="28"/>
      <c r="M13" s="28"/>
      <c r="N13" s="28"/>
      <c r="O13" s="28"/>
    </row>
    <row r="14" spans="1:15" x14ac:dyDescent="0.25">
      <c r="A14" s="8" t="s">
        <v>28</v>
      </c>
      <c r="B14" s="9" t="s">
        <v>29</v>
      </c>
      <c r="C14" s="12"/>
      <c r="D14" s="44"/>
      <c r="E14" s="58"/>
      <c r="F14" s="58"/>
      <c r="G14" s="58"/>
      <c r="H14" s="58"/>
      <c r="I14" s="58"/>
      <c r="J14" s="58"/>
      <c r="K14" s="58"/>
      <c r="L14" s="58"/>
      <c r="M14" s="58"/>
      <c r="N14" s="58"/>
      <c r="O14" s="58"/>
    </row>
    <row r="15" spans="1:15" x14ac:dyDescent="0.25">
      <c r="A15" s="8" t="str">
        <f>IF(C14="",A14&amp;".1",IF(C15="",LEFT(LEFT(A14,LEN(LEFT(A14,FIND("☃",SUBSTITUTE(A14,".","☃",LEN(A14)-LEN(SUBSTITUTE(A14,".",""))))))-1),FIND("☃",SUBSTITUTE(LEFT(A14,LEN(LEFT(A14,FIND("☃",SUBSTITUTE(A14,".","☃",LEN(A14)-LEN(SUBSTITUTE(A14,".",""))))))-1),".","☃",LEN(LEFT(A14,LEN(LEFT(A14,FIND("☃",SUBSTITUTE(A14,".","☃",LEN(A14)-LEN(SUBSTITUTE(A14,".",""))))))-1))-LEN(SUBSTITUTE(LEFT(A14,LEN(LEFT(A14,FIND("☃",SUBSTITUTE(A14,".","☃",LEN(A14)-LEN(SUBSTITUTE(A14,".",""))))))-1),".","")))))&amp;RIGHT(LEFT(A14,LEN(LEFT(A14,FIND("☃",SUBSTITUTE(A14,".","☃",LEN(A14)-LEN(SUBSTITUTE(A14,".",""))))))-1),LEN(LEFT(A14,LEN(LEFT(A14,FIND("☃",SUBSTITUTE(A14,".","☃",LEN(A14)-LEN(SUBSTITUTE(A14,".",""))))))-1))-FIND("☃",SUBSTITUTE(LEFT(A14,LEN(LEFT(A14,FIND("☃",SUBSTITUTE(A14,".","☃",LEN(A14)-LEN(SUBSTITUTE(A14,".",""))))))-1),".","☃",LEN(LEFT(A14,LEN(LEFT(A14,FIND("☃",SUBSTITUTE(A14,".","☃",LEN(A14)-LEN(SUBSTITUTE(A14,".",""))))))-1))-LEN(SUBSTITUTE(LEFT(A14,LEN(LEFT(A14,FIND("☃",SUBSTITUTE(A14,".","☃",LEN(A14)-LEN(SUBSTITUTE(A14,".",""))))))-1),".","")))))+1,(LEFT(A14,FIND("☃",SUBSTITUTE(A14,".","☃",LEN(A14)-LEN(SUBSTITUTE(A14,".","")))))&amp;RIGHT(A14,LEN(A14)-FIND("☃",SUBSTITUTE(A14,".","☃",LEN(A14)-LEN(SUBSTITUTE(A14,".","")))))+1)))</f>
        <v>2.1.1</v>
      </c>
      <c r="B15" s="9" t="s">
        <v>30</v>
      </c>
      <c r="C15" s="12" t="s">
        <v>21</v>
      </c>
      <c r="D15" s="44">
        <v>19</v>
      </c>
      <c r="E15" s="11"/>
      <c r="F15" s="11"/>
      <c r="G15" s="11"/>
      <c r="H15" s="11"/>
      <c r="I15" s="11"/>
      <c r="J15" s="11"/>
      <c r="K15" s="11"/>
      <c r="L15" s="11"/>
      <c r="M15" s="11"/>
      <c r="N15" s="11"/>
      <c r="O15" s="11"/>
    </row>
    <row r="16" spans="1:15" x14ac:dyDescent="0.25">
      <c r="A16" s="8"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2.1.2</v>
      </c>
      <c r="B16" s="9" t="s">
        <v>31</v>
      </c>
      <c r="C16" s="12" t="s">
        <v>21</v>
      </c>
      <c r="D16" s="44">
        <v>46</v>
      </c>
      <c r="E16" s="58"/>
      <c r="F16" s="58"/>
      <c r="G16" s="58"/>
      <c r="H16" s="58"/>
      <c r="I16" s="58"/>
      <c r="J16" s="58"/>
      <c r="K16" s="58"/>
      <c r="L16" s="58"/>
      <c r="M16" s="58"/>
      <c r="N16" s="58"/>
      <c r="O16" s="58"/>
    </row>
    <row r="17" spans="1:15" x14ac:dyDescent="0.25">
      <c r="A17" s="24" t="s">
        <v>32</v>
      </c>
      <c r="B17" s="25" t="s">
        <v>33</v>
      </c>
      <c r="C17" s="46"/>
      <c r="D17" s="45"/>
      <c r="E17" s="28"/>
      <c r="F17" s="28"/>
      <c r="G17" s="28"/>
      <c r="H17" s="28"/>
      <c r="I17" s="28"/>
      <c r="J17" s="28"/>
      <c r="K17" s="28"/>
      <c r="L17" s="28"/>
      <c r="M17" s="28"/>
      <c r="N17" s="28"/>
      <c r="O17" s="28"/>
    </row>
    <row r="18" spans="1:15" x14ac:dyDescent="0.25">
      <c r="A18" s="24" t="s">
        <v>34</v>
      </c>
      <c r="B18" s="25" t="s">
        <v>35</v>
      </c>
      <c r="C18" s="46"/>
      <c r="D18" s="45"/>
      <c r="E18" s="28"/>
      <c r="F18" s="28"/>
      <c r="G18" s="28"/>
      <c r="H18" s="28"/>
      <c r="I18" s="28"/>
      <c r="J18" s="28"/>
      <c r="K18" s="28"/>
      <c r="L18" s="28"/>
      <c r="M18" s="28"/>
      <c r="N18" s="28"/>
      <c r="O18" s="28"/>
    </row>
    <row r="19" spans="1:15" x14ac:dyDescent="0.25">
      <c r="A19" s="8" t="str">
        <f t="shared" ref="A19" si="1">IF(C18="",A18&amp;".1",IF(C19="",LEFT(LEFT(A18,LEN(LEFT(A18,FIND("☃",SUBSTITUTE(A18,".","☃",LEN(A18)-LEN(SUBSTITUTE(A18,".",""))))))-1),FIND("☃",SUBSTITUTE(LEFT(A18,LEN(LEFT(A18,FIND("☃",SUBSTITUTE(A18,".","☃",LEN(A18)-LEN(SUBSTITUTE(A18,".",""))))))-1),".","☃",LEN(LEFT(A18,LEN(LEFT(A18,FIND("☃",SUBSTITUTE(A18,".","☃",LEN(A18)-LEN(SUBSTITUTE(A18,".",""))))))-1))-LEN(SUBSTITUTE(LEFT(A18,LEN(LEFT(A18,FIND("☃",SUBSTITUTE(A18,".","☃",LEN(A18)-LEN(SUBSTITUTE(A18,".",""))))))-1),".","")))))&amp;RIGHT(LEFT(A18,LEN(LEFT(A18,FIND("☃",SUBSTITUTE(A18,".","☃",LEN(A18)-LEN(SUBSTITUTE(A18,".",""))))))-1),LEN(LEFT(A18,LEN(LEFT(A18,FIND("☃",SUBSTITUTE(A18,".","☃",LEN(A18)-LEN(SUBSTITUTE(A18,".",""))))))-1))-FIND("☃",SUBSTITUTE(LEFT(A18,LEN(LEFT(A18,FIND("☃",SUBSTITUTE(A18,".","☃",LEN(A18)-LEN(SUBSTITUTE(A18,".",""))))))-1),".","☃",LEN(LEFT(A18,LEN(LEFT(A18,FIND("☃",SUBSTITUTE(A18,".","☃",LEN(A18)-LEN(SUBSTITUTE(A18,".",""))))))-1))-LEN(SUBSTITUTE(LEFT(A18,LEN(LEFT(A18,FIND("☃",SUBSTITUTE(A18,".","☃",LEN(A18)-LEN(SUBSTITUTE(A18,".",""))))))-1),".","")))))+1,(LEFT(A18,FIND("☃",SUBSTITUTE(A18,".","☃",LEN(A18)-LEN(SUBSTITUTE(A18,".","")))))&amp;RIGHT(A18,LEN(A18)-FIND("☃",SUBSTITUTE(A18,".","☃",LEN(A18)-LEN(SUBSTITUTE(A18,".","")))))+1)))</f>
        <v>3.1.1</v>
      </c>
      <c r="B19" s="9" t="s">
        <v>36</v>
      </c>
      <c r="C19" s="12" t="s">
        <v>37</v>
      </c>
      <c r="D19" s="44">
        <v>3</v>
      </c>
      <c r="E19" s="58"/>
      <c r="F19" s="58"/>
      <c r="G19" s="58"/>
      <c r="H19" s="58"/>
      <c r="I19" s="58"/>
      <c r="J19" s="58"/>
      <c r="K19" s="58"/>
      <c r="L19" s="58"/>
      <c r="M19" s="58"/>
      <c r="N19" s="58"/>
      <c r="O19" s="58"/>
    </row>
    <row r="20" spans="1:15" x14ac:dyDescent="0.25">
      <c r="A20" s="8" t="str">
        <f>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3.1.2</v>
      </c>
      <c r="B20" s="9" t="s">
        <v>38</v>
      </c>
      <c r="C20" s="12" t="s">
        <v>37</v>
      </c>
      <c r="D20" s="44">
        <v>3</v>
      </c>
      <c r="E20" s="11"/>
      <c r="F20" s="11"/>
      <c r="G20" s="11"/>
      <c r="H20" s="11"/>
      <c r="I20" s="11"/>
      <c r="J20" s="11"/>
      <c r="K20" s="11"/>
      <c r="L20" s="11"/>
      <c r="M20" s="11"/>
      <c r="N20" s="11"/>
      <c r="O20" s="11"/>
    </row>
    <row r="21" spans="1:15" x14ac:dyDescent="0.25">
      <c r="A21" s="8" t="str">
        <f>IF(C20="",A20&amp;".1",IF(C21="",LEFT(LEFT(A20,LEN(LEFT(A20,FIND("☃",SUBSTITUTE(A20,".","☃",LEN(A20)-LEN(SUBSTITUTE(A20,".",""))))))-1),FIND("☃",SUBSTITUTE(LEFT(A20,LEN(LEFT(A20,FIND("☃",SUBSTITUTE(A20,".","☃",LEN(A20)-LEN(SUBSTITUTE(A20,".",""))))))-1),".","☃",LEN(LEFT(A20,LEN(LEFT(A20,FIND("☃",SUBSTITUTE(A20,".","☃",LEN(A20)-LEN(SUBSTITUTE(A20,".",""))))))-1))-LEN(SUBSTITUTE(LEFT(A20,LEN(LEFT(A20,FIND("☃",SUBSTITUTE(A20,".","☃",LEN(A20)-LEN(SUBSTITUTE(A20,".",""))))))-1),".","")))))&amp;RIGHT(LEFT(A20,LEN(LEFT(A20,FIND("☃",SUBSTITUTE(A20,".","☃",LEN(A20)-LEN(SUBSTITUTE(A20,".",""))))))-1),LEN(LEFT(A20,LEN(LEFT(A20,FIND("☃",SUBSTITUTE(A20,".","☃",LEN(A20)-LEN(SUBSTITUTE(A20,".",""))))))-1))-FIND("☃",SUBSTITUTE(LEFT(A20,LEN(LEFT(A20,FIND("☃",SUBSTITUTE(A20,".","☃",LEN(A20)-LEN(SUBSTITUTE(A20,".",""))))))-1),".","☃",LEN(LEFT(A20,LEN(LEFT(A20,FIND("☃",SUBSTITUTE(A20,".","☃",LEN(A20)-LEN(SUBSTITUTE(A20,".",""))))))-1))-LEN(SUBSTITUTE(LEFT(A20,LEN(LEFT(A20,FIND("☃",SUBSTITUTE(A20,".","☃",LEN(A20)-LEN(SUBSTITUTE(A20,".",""))))))-1),".","")))))+1,(LEFT(A20,FIND("☃",SUBSTITUTE(A20,".","☃",LEN(A20)-LEN(SUBSTITUTE(A20,".","")))))&amp;RIGHT(A20,LEN(A20)-FIND("☃",SUBSTITUTE(A20,".","☃",LEN(A20)-LEN(SUBSTITUTE(A20,".","")))))+1)))</f>
        <v>3.1.3</v>
      </c>
      <c r="B21" s="9" t="s">
        <v>39</v>
      </c>
      <c r="C21" s="12" t="s">
        <v>21</v>
      </c>
      <c r="D21" s="44">
        <v>1</v>
      </c>
      <c r="E21" s="58"/>
      <c r="F21" s="58"/>
      <c r="G21" s="58"/>
      <c r="H21" s="58"/>
      <c r="I21" s="58"/>
      <c r="J21" s="58"/>
      <c r="K21" s="58"/>
      <c r="L21" s="58"/>
      <c r="M21" s="58"/>
      <c r="N21" s="58"/>
      <c r="O21" s="58"/>
    </row>
    <row r="22" spans="1:15" x14ac:dyDescent="0.25">
      <c r="A22" s="24" t="s">
        <v>40</v>
      </c>
      <c r="B22" s="25" t="s">
        <v>41</v>
      </c>
      <c r="C22" s="46"/>
      <c r="D22" s="45"/>
      <c r="E22" s="28"/>
      <c r="F22" s="28"/>
      <c r="G22" s="28"/>
      <c r="H22" s="28"/>
      <c r="I22" s="28"/>
      <c r="J22" s="28"/>
      <c r="K22" s="28"/>
      <c r="L22" s="28"/>
      <c r="M22" s="28"/>
      <c r="N22" s="28"/>
      <c r="O22" s="28"/>
    </row>
    <row r="23" spans="1:15" x14ac:dyDescent="0.25">
      <c r="A23" s="8" t="str">
        <f t="shared" ref="A23" si="2">IF(C22="",A22&amp;".1",IF(C23="",LEFT(LEFT(A22,LEN(LEFT(A22,FIND("☃",SUBSTITUTE(A22,".","☃",LEN(A22)-LEN(SUBSTITUTE(A22,".",""))))))-1),FIND("☃",SUBSTITUTE(LEFT(A22,LEN(LEFT(A22,FIND("☃",SUBSTITUTE(A22,".","☃",LEN(A22)-LEN(SUBSTITUTE(A22,".",""))))))-1),".","☃",LEN(LEFT(A22,LEN(LEFT(A22,FIND("☃",SUBSTITUTE(A22,".","☃",LEN(A22)-LEN(SUBSTITUTE(A22,".",""))))))-1))-LEN(SUBSTITUTE(LEFT(A22,LEN(LEFT(A22,FIND("☃",SUBSTITUTE(A22,".","☃",LEN(A22)-LEN(SUBSTITUTE(A22,".",""))))))-1),".","")))))&amp;RIGHT(LEFT(A22,LEN(LEFT(A22,FIND("☃",SUBSTITUTE(A22,".","☃",LEN(A22)-LEN(SUBSTITUTE(A22,".",""))))))-1),LEN(LEFT(A22,LEN(LEFT(A22,FIND("☃",SUBSTITUTE(A22,".","☃",LEN(A22)-LEN(SUBSTITUTE(A22,".",""))))))-1))-FIND("☃",SUBSTITUTE(LEFT(A22,LEN(LEFT(A22,FIND("☃",SUBSTITUTE(A22,".","☃",LEN(A22)-LEN(SUBSTITUTE(A22,".",""))))))-1),".","☃",LEN(LEFT(A22,LEN(LEFT(A22,FIND("☃",SUBSTITUTE(A22,".","☃",LEN(A22)-LEN(SUBSTITUTE(A22,".",""))))))-1))-LEN(SUBSTITUTE(LEFT(A22,LEN(LEFT(A22,FIND("☃",SUBSTITUTE(A22,".","☃",LEN(A22)-LEN(SUBSTITUTE(A22,".",""))))))-1),".","")))))+1,(LEFT(A22,FIND("☃",SUBSTITUTE(A22,".","☃",LEN(A22)-LEN(SUBSTITUTE(A22,".","")))))&amp;RIGHT(A22,LEN(A22)-FIND("☃",SUBSTITUTE(A22,".","☃",LEN(A22)-LEN(SUBSTITUTE(A22,".","")))))+1)))</f>
        <v>3.2.1</v>
      </c>
      <c r="B23" s="9" t="s">
        <v>36</v>
      </c>
      <c r="C23" s="12" t="s">
        <v>37</v>
      </c>
      <c r="D23" s="44">
        <v>43</v>
      </c>
      <c r="E23" s="11"/>
      <c r="F23" s="11"/>
      <c r="G23" s="11"/>
      <c r="H23" s="11"/>
      <c r="I23" s="11"/>
      <c r="J23" s="11"/>
      <c r="K23" s="11"/>
      <c r="L23" s="11"/>
      <c r="M23" s="11"/>
      <c r="N23" s="11"/>
      <c r="O23" s="11"/>
    </row>
    <row r="24" spans="1:15" ht="20.399999999999999" x14ac:dyDescent="0.25">
      <c r="A24" s="8" t="str">
        <f>IF(C23="",A23&amp;".1",IF(C24="",LEFT(LEFT(A23,LEN(LEFT(A23,FIND("☃",SUBSTITUTE(A23,".","☃",LEN(A23)-LEN(SUBSTITUTE(A23,".",""))))))-1),FIND("☃",SUBSTITUTE(LEFT(A23,LEN(LEFT(A23,FIND("☃",SUBSTITUTE(A23,".","☃",LEN(A23)-LEN(SUBSTITUTE(A23,".",""))))))-1),".","☃",LEN(LEFT(A23,LEN(LEFT(A23,FIND("☃",SUBSTITUTE(A23,".","☃",LEN(A23)-LEN(SUBSTITUTE(A23,".",""))))))-1))-LEN(SUBSTITUTE(LEFT(A23,LEN(LEFT(A23,FIND("☃",SUBSTITUTE(A23,".","☃",LEN(A23)-LEN(SUBSTITUTE(A23,".",""))))))-1),".","")))))&amp;RIGHT(LEFT(A23,LEN(LEFT(A23,FIND("☃",SUBSTITUTE(A23,".","☃",LEN(A23)-LEN(SUBSTITUTE(A23,".",""))))))-1),LEN(LEFT(A23,LEN(LEFT(A23,FIND("☃",SUBSTITUTE(A23,".","☃",LEN(A23)-LEN(SUBSTITUTE(A23,".",""))))))-1))-FIND("☃",SUBSTITUTE(LEFT(A23,LEN(LEFT(A23,FIND("☃",SUBSTITUTE(A23,".","☃",LEN(A23)-LEN(SUBSTITUTE(A23,".",""))))))-1),".","☃",LEN(LEFT(A23,LEN(LEFT(A23,FIND("☃",SUBSTITUTE(A23,".","☃",LEN(A23)-LEN(SUBSTITUTE(A23,".",""))))))-1))-LEN(SUBSTITUTE(LEFT(A23,LEN(LEFT(A23,FIND("☃",SUBSTITUTE(A23,".","☃",LEN(A23)-LEN(SUBSTITUTE(A23,".",""))))))-1),".","")))))+1,(LEFT(A23,FIND("☃",SUBSTITUTE(A23,".","☃",LEN(A23)-LEN(SUBSTITUTE(A23,".","")))))&amp;RIGHT(A23,LEN(A23)-FIND("☃",SUBSTITUTE(A23,".","☃",LEN(A23)-LEN(SUBSTITUTE(A23,".","")))))+1)))</f>
        <v>3.2.2</v>
      </c>
      <c r="B24" s="9" t="s">
        <v>42</v>
      </c>
      <c r="C24" s="12" t="s">
        <v>37</v>
      </c>
      <c r="D24" s="44">
        <v>43</v>
      </c>
      <c r="E24" s="58"/>
      <c r="F24" s="58"/>
      <c r="G24" s="58"/>
      <c r="H24" s="58"/>
      <c r="I24" s="58"/>
      <c r="J24" s="58"/>
      <c r="K24" s="58"/>
      <c r="L24" s="58"/>
      <c r="M24" s="58"/>
      <c r="N24" s="58"/>
      <c r="O24" s="58"/>
    </row>
    <row r="25" spans="1:15" x14ac:dyDescent="0.25">
      <c r="A25" s="24" t="s">
        <v>43</v>
      </c>
      <c r="B25" s="25" t="s">
        <v>164</v>
      </c>
      <c r="C25" s="46"/>
      <c r="D25" s="45"/>
      <c r="E25" s="28"/>
      <c r="F25" s="28"/>
      <c r="G25" s="28"/>
      <c r="H25" s="28"/>
      <c r="I25" s="28"/>
      <c r="J25" s="28"/>
      <c r="K25" s="28"/>
      <c r="L25" s="28"/>
      <c r="M25" s="28"/>
      <c r="N25" s="28"/>
      <c r="O25" s="28"/>
    </row>
    <row r="26" spans="1:15" x14ac:dyDescent="0.25">
      <c r="A26" s="8" t="str">
        <f t="shared" ref="A26:A31" si="3">IF(C25="",A25&amp;".1",IF(C26="",LEFT(LEFT(A25,LEN(LEFT(A25,FIND("☃",SUBSTITUTE(A25,".","☃",LEN(A25)-LEN(SUBSTITUTE(A25,".",""))))))-1),FIND("☃",SUBSTITUTE(LEFT(A25,LEN(LEFT(A25,FIND("☃",SUBSTITUTE(A25,".","☃",LEN(A25)-LEN(SUBSTITUTE(A25,".",""))))))-1),".","☃",LEN(LEFT(A25,LEN(LEFT(A25,FIND("☃",SUBSTITUTE(A25,".","☃",LEN(A25)-LEN(SUBSTITUTE(A25,".",""))))))-1))-LEN(SUBSTITUTE(LEFT(A25,LEN(LEFT(A25,FIND("☃",SUBSTITUTE(A25,".","☃",LEN(A25)-LEN(SUBSTITUTE(A25,".",""))))))-1),".","")))))&amp;RIGHT(LEFT(A25,LEN(LEFT(A25,FIND("☃",SUBSTITUTE(A25,".","☃",LEN(A25)-LEN(SUBSTITUTE(A25,".",""))))))-1),LEN(LEFT(A25,LEN(LEFT(A25,FIND("☃",SUBSTITUTE(A25,".","☃",LEN(A25)-LEN(SUBSTITUTE(A25,".",""))))))-1))-FIND("☃",SUBSTITUTE(LEFT(A25,LEN(LEFT(A25,FIND("☃",SUBSTITUTE(A25,".","☃",LEN(A25)-LEN(SUBSTITUTE(A25,".",""))))))-1),".","☃",LEN(LEFT(A25,LEN(LEFT(A25,FIND("☃",SUBSTITUTE(A25,".","☃",LEN(A25)-LEN(SUBSTITUTE(A25,".",""))))))-1))-LEN(SUBSTITUTE(LEFT(A25,LEN(LEFT(A25,FIND("☃",SUBSTITUTE(A25,".","☃",LEN(A25)-LEN(SUBSTITUTE(A25,".",""))))))-1),".","")))))+1,(LEFT(A25,FIND("☃",SUBSTITUTE(A25,".","☃",LEN(A25)-LEN(SUBSTITUTE(A25,".","")))))&amp;RIGHT(A25,LEN(A25)-FIND("☃",SUBSTITUTE(A25,".","☃",LEN(A25)-LEN(SUBSTITUTE(A25,".","")))))+1)))</f>
        <v>3.3.1</v>
      </c>
      <c r="B26" s="9" t="s">
        <v>165</v>
      </c>
      <c r="C26" s="12" t="s">
        <v>37</v>
      </c>
      <c r="D26" s="44">
        <v>20</v>
      </c>
      <c r="E26" s="58"/>
      <c r="F26" s="58"/>
      <c r="G26" s="58"/>
      <c r="H26" s="58"/>
      <c r="I26" s="58"/>
      <c r="J26" s="58"/>
      <c r="K26" s="58"/>
      <c r="L26" s="58"/>
      <c r="M26" s="58"/>
      <c r="N26" s="58"/>
      <c r="O26" s="58"/>
    </row>
    <row r="27" spans="1:15" x14ac:dyDescent="0.25">
      <c r="A27" s="8" t="str">
        <f t="shared" si="3"/>
        <v>3.3.2</v>
      </c>
      <c r="B27" s="9" t="s">
        <v>46</v>
      </c>
      <c r="C27" s="12" t="s">
        <v>37</v>
      </c>
      <c r="D27" s="44">
        <v>20</v>
      </c>
      <c r="E27" s="11"/>
      <c r="F27" s="11"/>
      <c r="G27" s="11"/>
      <c r="H27" s="11"/>
      <c r="I27" s="11"/>
      <c r="J27" s="11"/>
      <c r="K27" s="11"/>
      <c r="L27" s="11"/>
      <c r="M27" s="11"/>
      <c r="N27" s="11"/>
      <c r="O27" s="11"/>
    </row>
    <row r="28" spans="1:15" x14ac:dyDescent="0.25">
      <c r="A28" s="8" t="str">
        <f t="shared" si="3"/>
        <v>3.3.3</v>
      </c>
      <c r="B28" s="9" t="s">
        <v>47</v>
      </c>
      <c r="C28" s="12" t="s">
        <v>37</v>
      </c>
      <c r="D28" s="44">
        <v>20</v>
      </c>
      <c r="E28" s="11"/>
      <c r="F28" s="11"/>
      <c r="G28" s="11"/>
      <c r="H28" s="11"/>
      <c r="I28" s="11"/>
      <c r="J28" s="11"/>
      <c r="K28" s="11"/>
      <c r="L28" s="11"/>
      <c r="M28" s="11"/>
      <c r="N28" s="11"/>
      <c r="O28" s="11"/>
    </row>
    <row r="29" spans="1:15" x14ac:dyDescent="0.25">
      <c r="A29" s="8" t="str">
        <f t="shared" si="3"/>
        <v>3.3.4</v>
      </c>
      <c r="B29" s="9" t="s">
        <v>166</v>
      </c>
      <c r="C29" s="12" t="s">
        <v>37</v>
      </c>
      <c r="D29" s="44">
        <v>20</v>
      </c>
      <c r="E29" s="58"/>
      <c r="F29" s="58"/>
      <c r="G29" s="58"/>
      <c r="H29" s="58"/>
      <c r="I29" s="58"/>
      <c r="J29" s="58"/>
      <c r="K29" s="58"/>
      <c r="L29" s="58"/>
      <c r="M29" s="58"/>
      <c r="N29" s="58"/>
      <c r="O29" s="58"/>
    </row>
    <row r="30" spans="1:15" ht="20.399999999999999" x14ac:dyDescent="0.25">
      <c r="A30" s="8" t="str">
        <f t="shared" si="3"/>
        <v>3.3.5</v>
      </c>
      <c r="B30" s="9" t="s">
        <v>167</v>
      </c>
      <c r="C30" s="12" t="s">
        <v>37</v>
      </c>
      <c r="D30" s="44">
        <v>20</v>
      </c>
      <c r="E30" s="11"/>
      <c r="F30" s="11"/>
      <c r="G30" s="11"/>
      <c r="H30" s="11"/>
      <c r="I30" s="11"/>
      <c r="J30" s="11"/>
      <c r="K30" s="11"/>
      <c r="L30" s="11"/>
      <c r="M30" s="11"/>
      <c r="N30" s="11"/>
      <c r="O30" s="11"/>
    </row>
    <row r="31" spans="1:15" x14ac:dyDescent="0.25">
      <c r="A31" s="8" t="str">
        <f t="shared" si="3"/>
        <v>3.3.6</v>
      </c>
      <c r="B31" s="9" t="s">
        <v>168</v>
      </c>
      <c r="C31" s="12" t="s">
        <v>21</v>
      </c>
      <c r="D31" s="44">
        <v>22</v>
      </c>
      <c r="E31" s="58"/>
      <c r="F31" s="58"/>
      <c r="G31" s="58"/>
      <c r="H31" s="58"/>
      <c r="I31" s="58"/>
      <c r="J31" s="58"/>
      <c r="K31" s="58"/>
      <c r="L31" s="58"/>
      <c r="M31" s="58"/>
      <c r="N31" s="58"/>
      <c r="O31" s="58"/>
    </row>
    <row r="32" spans="1:15" x14ac:dyDescent="0.25">
      <c r="A32" s="24" t="s">
        <v>49</v>
      </c>
      <c r="B32" s="25" t="s">
        <v>44</v>
      </c>
      <c r="C32" s="46"/>
      <c r="D32" s="45"/>
      <c r="E32" s="28"/>
      <c r="F32" s="28"/>
      <c r="G32" s="28"/>
      <c r="H32" s="28"/>
      <c r="I32" s="28"/>
      <c r="J32" s="28"/>
      <c r="K32" s="28"/>
      <c r="L32" s="28"/>
      <c r="M32" s="28"/>
      <c r="N32" s="28"/>
      <c r="O32" s="28"/>
    </row>
    <row r="33" spans="1:15" x14ac:dyDescent="0.25">
      <c r="A33" s="8" t="str">
        <f>IF(C32="",A32&amp;".1",IF(C33="",LEFT(LEFT(A32,LEN(LEFT(A32,FIND("☃",SUBSTITUTE(A32,".","☃",LEN(A32)-LEN(SUBSTITUTE(A32,".",""))))))-1),FIND("☃",SUBSTITUTE(LEFT(A32,LEN(LEFT(A32,FIND("☃",SUBSTITUTE(A32,".","☃",LEN(A32)-LEN(SUBSTITUTE(A32,".",""))))))-1),".","☃",LEN(LEFT(A32,LEN(LEFT(A32,FIND("☃",SUBSTITUTE(A32,".","☃",LEN(A32)-LEN(SUBSTITUTE(A32,".",""))))))-1))-LEN(SUBSTITUTE(LEFT(A32,LEN(LEFT(A32,FIND("☃",SUBSTITUTE(A32,".","☃",LEN(A32)-LEN(SUBSTITUTE(A32,".",""))))))-1),".","")))))&amp;RIGHT(LEFT(A32,LEN(LEFT(A32,FIND("☃",SUBSTITUTE(A32,".","☃",LEN(A32)-LEN(SUBSTITUTE(A32,".",""))))))-1),LEN(LEFT(A32,LEN(LEFT(A32,FIND("☃",SUBSTITUTE(A32,".","☃",LEN(A32)-LEN(SUBSTITUTE(A32,".",""))))))-1))-FIND("☃",SUBSTITUTE(LEFT(A32,LEN(LEFT(A32,FIND("☃",SUBSTITUTE(A32,".","☃",LEN(A32)-LEN(SUBSTITUTE(A32,".",""))))))-1),".","☃",LEN(LEFT(A32,LEN(LEFT(A32,FIND("☃",SUBSTITUTE(A32,".","☃",LEN(A32)-LEN(SUBSTITUTE(A32,".",""))))))-1))-LEN(SUBSTITUTE(LEFT(A32,LEN(LEFT(A32,FIND("☃",SUBSTITUTE(A32,".","☃",LEN(A32)-LEN(SUBSTITUTE(A32,".",""))))))-1),".","")))))+1,(LEFT(A32,FIND("☃",SUBSTITUTE(A32,".","☃",LEN(A32)-LEN(SUBSTITUTE(A32,".","")))))&amp;RIGHT(A32,LEN(A32)-FIND("☃",SUBSTITUTE(A32,".","☃",LEN(A32)-LEN(SUBSTITUTE(A32,".","")))))+1)))</f>
        <v>3.4.1</v>
      </c>
      <c r="B33" s="9" t="s">
        <v>45</v>
      </c>
      <c r="C33" s="12" t="s">
        <v>37</v>
      </c>
      <c r="D33" s="44">
        <v>61</v>
      </c>
      <c r="E33" s="11"/>
      <c r="F33" s="11"/>
      <c r="G33" s="11"/>
      <c r="H33" s="11"/>
      <c r="I33" s="11"/>
      <c r="J33" s="11"/>
      <c r="K33" s="11"/>
      <c r="L33" s="11"/>
      <c r="M33" s="11"/>
      <c r="N33" s="11"/>
      <c r="O33" s="11"/>
    </row>
    <row r="34" spans="1:15" x14ac:dyDescent="0.25">
      <c r="A34" s="8" t="str">
        <f t="shared" ref="A34:A46" si="4">IF(C33="",A33&amp;".1",IF(C34="",LEFT(LEFT(A33,LEN(LEFT(A33,FIND("☃",SUBSTITUTE(A33,".","☃",LEN(A33)-LEN(SUBSTITUTE(A33,".",""))))))-1),FIND("☃",SUBSTITUTE(LEFT(A33,LEN(LEFT(A33,FIND("☃",SUBSTITUTE(A33,".","☃",LEN(A33)-LEN(SUBSTITUTE(A33,".",""))))))-1),".","☃",LEN(LEFT(A33,LEN(LEFT(A33,FIND("☃",SUBSTITUTE(A33,".","☃",LEN(A33)-LEN(SUBSTITUTE(A33,".",""))))))-1))-LEN(SUBSTITUTE(LEFT(A33,LEN(LEFT(A33,FIND("☃",SUBSTITUTE(A33,".","☃",LEN(A33)-LEN(SUBSTITUTE(A33,".",""))))))-1),".","")))))&amp;RIGHT(LEFT(A33,LEN(LEFT(A33,FIND("☃",SUBSTITUTE(A33,".","☃",LEN(A33)-LEN(SUBSTITUTE(A33,".",""))))))-1),LEN(LEFT(A33,LEN(LEFT(A33,FIND("☃",SUBSTITUTE(A33,".","☃",LEN(A33)-LEN(SUBSTITUTE(A33,".",""))))))-1))-FIND("☃",SUBSTITUTE(LEFT(A33,LEN(LEFT(A33,FIND("☃",SUBSTITUTE(A33,".","☃",LEN(A33)-LEN(SUBSTITUTE(A33,".",""))))))-1),".","☃",LEN(LEFT(A33,LEN(LEFT(A33,FIND("☃",SUBSTITUTE(A33,".","☃",LEN(A33)-LEN(SUBSTITUTE(A33,".",""))))))-1))-LEN(SUBSTITUTE(LEFT(A33,LEN(LEFT(A33,FIND("☃",SUBSTITUTE(A33,".","☃",LEN(A33)-LEN(SUBSTITUTE(A33,".",""))))))-1),".","")))))+1,(LEFT(A33,FIND("☃",SUBSTITUTE(A33,".","☃",LEN(A33)-LEN(SUBSTITUTE(A33,".","")))))&amp;RIGHT(A33,LEN(A33)-FIND("☃",SUBSTITUTE(A33,".","☃",LEN(A33)-LEN(SUBSTITUTE(A33,".","")))))+1)))</f>
        <v>3.4.2</v>
      </c>
      <c r="B34" s="9" t="s">
        <v>46</v>
      </c>
      <c r="C34" s="12" t="s">
        <v>37</v>
      </c>
      <c r="D34" s="44">
        <v>61</v>
      </c>
      <c r="E34" s="58"/>
      <c r="F34" s="58"/>
      <c r="G34" s="58"/>
      <c r="H34" s="58"/>
      <c r="I34" s="58"/>
      <c r="J34" s="58"/>
      <c r="K34" s="58"/>
      <c r="L34" s="58"/>
      <c r="M34" s="58"/>
      <c r="N34" s="58"/>
      <c r="O34" s="58"/>
    </row>
    <row r="35" spans="1:15" x14ac:dyDescent="0.25">
      <c r="A35" s="8" t="str">
        <f t="shared" si="4"/>
        <v>3.4.3</v>
      </c>
      <c r="B35" s="9" t="s">
        <v>47</v>
      </c>
      <c r="C35" s="12" t="s">
        <v>37</v>
      </c>
      <c r="D35" s="44">
        <v>61</v>
      </c>
      <c r="E35" s="11"/>
      <c r="F35" s="11"/>
      <c r="G35" s="11"/>
      <c r="H35" s="11"/>
      <c r="I35" s="11"/>
      <c r="J35" s="11"/>
      <c r="K35" s="11"/>
      <c r="L35" s="11"/>
      <c r="M35" s="11"/>
      <c r="N35" s="11"/>
      <c r="O35" s="11"/>
    </row>
    <row r="36" spans="1:15" ht="20.399999999999999" x14ac:dyDescent="0.25">
      <c r="A36" s="8" t="str">
        <f t="shared" si="4"/>
        <v>3.4.4</v>
      </c>
      <c r="B36" s="9" t="s">
        <v>48</v>
      </c>
      <c r="C36" s="12" t="s">
        <v>37</v>
      </c>
      <c r="D36" s="44">
        <v>61</v>
      </c>
      <c r="E36" s="58"/>
      <c r="F36" s="58"/>
      <c r="G36" s="58"/>
      <c r="H36" s="58"/>
      <c r="I36" s="58"/>
      <c r="J36" s="58"/>
      <c r="K36" s="58"/>
      <c r="L36" s="58"/>
      <c r="M36" s="58"/>
      <c r="N36" s="58"/>
      <c r="O36" s="58"/>
    </row>
    <row r="37" spans="1:15" x14ac:dyDescent="0.25">
      <c r="A37" s="24" t="s">
        <v>169</v>
      </c>
      <c r="B37" s="25" t="s">
        <v>50</v>
      </c>
      <c r="C37" s="46"/>
      <c r="D37" s="45"/>
      <c r="E37" s="28"/>
      <c r="F37" s="28"/>
      <c r="G37" s="28"/>
      <c r="H37" s="28"/>
      <c r="I37" s="28"/>
      <c r="J37" s="28"/>
      <c r="K37" s="28"/>
      <c r="L37" s="28"/>
      <c r="M37" s="28"/>
      <c r="N37" s="28"/>
      <c r="O37" s="28"/>
    </row>
    <row r="38" spans="1:15" ht="20.399999999999999" x14ac:dyDescent="0.25">
      <c r="A38" s="8" t="str">
        <f t="shared" si="4"/>
        <v>3.5.1</v>
      </c>
      <c r="B38" s="9" t="s">
        <v>51</v>
      </c>
      <c r="C38" s="12" t="s">
        <v>37</v>
      </c>
      <c r="D38" s="44">
        <v>4</v>
      </c>
      <c r="E38" s="11"/>
      <c r="F38" s="11"/>
      <c r="G38" s="11"/>
      <c r="H38" s="11"/>
      <c r="I38" s="11"/>
      <c r="J38" s="11"/>
      <c r="K38" s="11"/>
      <c r="L38" s="11"/>
      <c r="M38" s="11"/>
      <c r="N38" s="11"/>
      <c r="O38" s="11"/>
    </row>
    <row r="39" spans="1:15" x14ac:dyDescent="0.25">
      <c r="A39" s="8" t="str">
        <f t="shared" si="4"/>
        <v>3.5.2</v>
      </c>
      <c r="B39" s="9" t="s">
        <v>52</v>
      </c>
      <c r="C39" s="12" t="s">
        <v>37</v>
      </c>
      <c r="D39" s="44">
        <v>4</v>
      </c>
      <c r="E39" s="58"/>
      <c r="F39" s="58"/>
      <c r="G39" s="58"/>
      <c r="H39" s="58"/>
      <c r="I39" s="58"/>
      <c r="J39" s="58"/>
      <c r="K39" s="58"/>
      <c r="L39" s="58"/>
      <c r="M39" s="58"/>
      <c r="N39" s="58"/>
      <c r="O39" s="58"/>
    </row>
    <row r="40" spans="1:15" x14ac:dyDescent="0.25">
      <c r="A40" s="8" t="str">
        <f t="shared" si="4"/>
        <v>3.5.3</v>
      </c>
      <c r="B40" s="9" t="s">
        <v>38</v>
      </c>
      <c r="C40" s="12" t="s">
        <v>37</v>
      </c>
      <c r="D40" s="44">
        <v>4</v>
      </c>
      <c r="E40" s="11"/>
      <c r="F40" s="11"/>
      <c r="G40" s="11"/>
      <c r="H40" s="11"/>
      <c r="I40" s="11"/>
      <c r="J40" s="11"/>
      <c r="K40" s="11"/>
      <c r="L40" s="11"/>
      <c r="M40" s="11"/>
      <c r="N40" s="11"/>
      <c r="O40" s="11"/>
    </row>
    <row r="41" spans="1:15" x14ac:dyDescent="0.25">
      <c r="A41" s="8" t="str">
        <f t="shared" si="4"/>
        <v>3.5.4</v>
      </c>
      <c r="B41" s="9" t="s">
        <v>39</v>
      </c>
      <c r="C41" s="12" t="s">
        <v>21</v>
      </c>
      <c r="D41" s="44">
        <v>3</v>
      </c>
      <c r="E41" s="58"/>
      <c r="F41" s="58"/>
      <c r="G41" s="58"/>
      <c r="H41" s="58"/>
      <c r="I41" s="58"/>
      <c r="J41" s="58"/>
      <c r="K41" s="58"/>
      <c r="L41" s="58"/>
      <c r="M41" s="58"/>
      <c r="N41" s="58"/>
      <c r="O41" s="58"/>
    </row>
    <row r="42" spans="1:15" x14ac:dyDescent="0.25">
      <c r="A42" s="24" t="str">
        <f t="shared" si="4"/>
        <v>3.6</v>
      </c>
      <c r="B42" s="25" t="s">
        <v>53</v>
      </c>
      <c r="C42" s="46"/>
      <c r="D42" s="45"/>
      <c r="E42" s="28"/>
      <c r="F42" s="28"/>
      <c r="G42" s="28"/>
      <c r="H42" s="28"/>
      <c r="I42" s="28"/>
      <c r="J42" s="28"/>
      <c r="K42" s="28"/>
      <c r="L42" s="28"/>
      <c r="M42" s="28"/>
      <c r="N42" s="28"/>
      <c r="O42" s="28"/>
    </row>
    <row r="43" spans="1:15" ht="20.399999999999999" x14ac:dyDescent="0.25">
      <c r="A43" s="8" t="str">
        <f t="shared" si="4"/>
        <v>3.6.1</v>
      </c>
      <c r="B43" s="9" t="s">
        <v>51</v>
      </c>
      <c r="C43" s="12" t="s">
        <v>37</v>
      </c>
      <c r="D43" s="44">
        <v>7</v>
      </c>
      <c r="E43" s="11"/>
      <c r="F43" s="11"/>
      <c r="G43" s="11"/>
      <c r="H43" s="11"/>
      <c r="I43" s="11"/>
      <c r="J43" s="11"/>
      <c r="K43" s="11"/>
      <c r="L43" s="11"/>
      <c r="M43" s="11"/>
      <c r="N43" s="11"/>
      <c r="O43" s="11"/>
    </row>
    <row r="44" spans="1:15" x14ac:dyDescent="0.25">
      <c r="A44" s="8" t="str">
        <f t="shared" si="4"/>
        <v>3.6.2</v>
      </c>
      <c r="B44" s="9" t="s">
        <v>52</v>
      </c>
      <c r="C44" s="12" t="s">
        <v>37</v>
      </c>
      <c r="D44" s="44">
        <v>7</v>
      </c>
      <c r="E44" s="11"/>
      <c r="F44" s="11"/>
      <c r="G44" s="11"/>
      <c r="H44" s="11"/>
      <c r="I44" s="11"/>
      <c r="J44" s="11"/>
      <c r="K44" s="11"/>
      <c r="L44" s="11"/>
      <c r="M44" s="11"/>
      <c r="N44" s="11"/>
      <c r="O44" s="11"/>
    </row>
    <row r="45" spans="1:15" x14ac:dyDescent="0.25">
      <c r="A45" s="8" t="str">
        <f t="shared" si="4"/>
        <v>3.6.3</v>
      </c>
      <c r="B45" s="9" t="s">
        <v>38</v>
      </c>
      <c r="C45" s="12" t="s">
        <v>37</v>
      </c>
      <c r="D45" s="44">
        <v>7</v>
      </c>
      <c r="E45" s="58"/>
      <c r="F45" s="58"/>
      <c r="G45" s="58"/>
      <c r="H45" s="58"/>
      <c r="I45" s="58"/>
      <c r="J45" s="58"/>
      <c r="K45" s="58"/>
      <c r="L45" s="58"/>
      <c r="M45" s="58"/>
      <c r="N45" s="58"/>
      <c r="O45" s="58"/>
    </row>
    <row r="46" spans="1:15" x14ac:dyDescent="0.25">
      <c r="A46" s="8" t="str">
        <f t="shared" si="4"/>
        <v>3.6.4</v>
      </c>
      <c r="B46" s="9" t="s">
        <v>39</v>
      </c>
      <c r="C46" s="12" t="s">
        <v>21</v>
      </c>
      <c r="D46" s="44">
        <v>2</v>
      </c>
      <c r="E46" s="11"/>
      <c r="F46" s="11"/>
      <c r="G46" s="11"/>
      <c r="H46" s="11"/>
      <c r="I46" s="11"/>
      <c r="J46" s="11"/>
      <c r="K46" s="11"/>
      <c r="L46" s="11"/>
      <c r="M46" s="11"/>
      <c r="N46" s="11"/>
      <c r="O46" s="11"/>
    </row>
    <row r="47" spans="1:15" x14ac:dyDescent="0.25">
      <c r="A47" s="24" t="s">
        <v>174</v>
      </c>
      <c r="B47" s="25" t="s">
        <v>180</v>
      </c>
      <c r="C47" s="46"/>
      <c r="D47" s="45"/>
      <c r="E47" s="28"/>
      <c r="F47" s="28"/>
      <c r="G47" s="28"/>
      <c r="H47" s="28"/>
      <c r="I47" s="28"/>
      <c r="J47" s="28"/>
      <c r="K47" s="28"/>
      <c r="L47" s="28"/>
      <c r="M47" s="28"/>
      <c r="N47" s="28"/>
      <c r="O47" s="28"/>
    </row>
    <row r="48" spans="1:15" x14ac:dyDescent="0.25">
      <c r="A48" s="8" t="str">
        <f>IF(C47="",A47&amp;".1",IF(C48="",LEFT(LEFT(A47,LEN(LEFT(A47,FIND("☃",SUBSTITUTE(A47,".","☃",LEN(A47)-LEN(SUBSTITUTE(A47,".",""))))))-1),FIND("☃",SUBSTITUTE(LEFT(A47,LEN(LEFT(A47,FIND("☃",SUBSTITUTE(A47,".","☃",LEN(A47)-LEN(SUBSTITUTE(A47,".",""))))))-1),".","☃",LEN(LEFT(A47,LEN(LEFT(A47,FIND("☃",SUBSTITUTE(A47,".","☃",LEN(A47)-LEN(SUBSTITUTE(A47,".",""))))))-1))-LEN(SUBSTITUTE(LEFT(A47,LEN(LEFT(A47,FIND("☃",SUBSTITUTE(A47,".","☃",LEN(A47)-LEN(SUBSTITUTE(A47,".",""))))))-1),".","")))))&amp;RIGHT(LEFT(A47,LEN(LEFT(A47,FIND("☃",SUBSTITUTE(A47,".","☃",LEN(A47)-LEN(SUBSTITUTE(A47,".",""))))))-1),LEN(LEFT(A47,LEN(LEFT(A47,FIND("☃",SUBSTITUTE(A47,".","☃",LEN(A47)-LEN(SUBSTITUTE(A47,".",""))))))-1))-FIND("☃",SUBSTITUTE(LEFT(A47,LEN(LEFT(A47,FIND("☃",SUBSTITUTE(A47,".","☃",LEN(A47)-LEN(SUBSTITUTE(A47,".",""))))))-1),".","☃",LEN(LEFT(A47,LEN(LEFT(A47,FIND("☃",SUBSTITUTE(A47,".","☃",LEN(A47)-LEN(SUBSTITUTE(A47,".",""))))))-1))-LEN(SUBSTITUTE(LEFT(A47,LEN(LEFT(A47,FIND("☃",SUBSTITUTE(A47,".","☃",LEN(A47)-LEN(SUBSTITUTE(A47,".",""))))))-1),".","")))))+1,(LEFT(A47,FIND("☃",SUBSTITUTE(A47,".","☃",LEN(A47)-LEN(SUBSTITUTE(A47,".","")))))&amp;RIGHT(A47,LEN(A47)-FIND("☃",SUBSTITUTE(A47,".","☃",LEN(A47)-LEN(SUBSTITUTE(A47,".","")))))+1)))</f>
        <v>3.7.1</v>
      </c>
      <c r="B48" s="9" t="s">
        <v>181</v>
      </c>
      <c r="C48" s="12" t="s">
        <v>37</v>
      </c>
      <c r="D48" s="44">
        <v>9</v>
      </c>
      <c r="E48" s="58"/>
      <c r="F48" s="58"/>
      <c r="G48" s="58"/>
      <c r="H48" s="58"/>
      <c r="I48" s="58"/>
      <c r="J48" s="58"/>
      <c r="K48" s="58"/>
      <c r="L48" s="58"/>
      <c r="M48" s="58"/>
      <c r="N48" s="58"/>
      <c r="O48" s="58"/>
    </row>
    <row r="49" spans="1:15" x14ac:dyDescent="0.25">
      <c r="A49" s="8" t="str">
        <f>IF(C48="",A48&amp;".1",IF(C49="",LEFT(LEFT(A48,LEN(LEFT(A48,FIND("☃",SUBSTITUTE(A48,".","☃",LEN(A48)-LEN(SUBSTITUTE(A48,".",""))))))-1),FIND("☃",SUBSTITUTE(LEFT(A48,LEN(LEFT(A48,FIND("☃",SUBSTITUTE(A48,".","☃",LEN(A48)-LEN(SUBSTITUTE(A48,".",""))))))-1),".","☃",LEN(LEFT(A48,LEN(LEFT(A48,FIND("☃",SUBSTITUTE(A48,".","☃",LEN(A48)-LEN(SUBSTITUTE(A48,".",""))))))-1))-LEN(SUBSTITUTE(LEFT(A48,LEN(LEFT(A48,FIND("☃",SUBSTITUTE(A48,".","☃",LEN(A48)-LEN(SUBSTITUTE(A48,".",""))))))-1),".","")))))&amp;RIGHT(LEFT(A48,LEN(LEFT(A48,FIND("☃",SUBSTITUTE(A48,".","☃",LEN(A48)-LEN(SUBSTITUTE(A48,".",""))))))-1),LEN(LEFT(A48,LEN(LEFT(A48,FIND("☃",SUBSTITUTE(A48,".","☃",LEN(A48)-LEN(SUBSTITUTE(A48,".",""))))))-1))-FIND("☃",SUBSTITUTE(LEFT(A48,LEN(LEFT(A48,FIND("☃",SUBSTITUTE(A48,".","☃",LEN(A48)-LEN(SUBSTITUTE(A48,".",""))))))-1),".","☃",LEN(LEFT(A48,LEN(LEFT(A48,FIND("☃",SUBSTITUTE(A48,".","☃",LEN(A48)-LEN(SUBSTITUTE(A48,".",""))))))-1))-LEN(SUBSTITUTE(LEFT(A48,LEN(LEFT(A48,FIND("☃",SUBSTITUTE(A48,".","☃",LEN(A48)-LEN(SUBSTITUTE(A48,".",""))))))-1),".","")))))+1,(LEFT(A48,FIND("☃",SUBSTITUTE(A48,".","☃",LEN(A48)-LEN(SUBSTITUTE(A48,".","")))))&amp;RIGHT(A48,LEN(A48)-FIND("☃",SUBSTITUTE(A48,".","☃",LEN(A48)-LEN(SUBSTITUTE(A48,".","")))))+1)))</f>
        <v>3.7.2</v>
      </c>
      <c r="B49" s="9" t="s">
        <v>182</v>
      </c>
      <c r="C49" s="12" t="s">
        <v>37</v>
      </c>
      <c r="D49" s="44">
        <v>9</v>
      </c>
      <c r="E49" s="11"/>
      <c r="F49" s="11"/>
      <c r="G49" s="11"/>
      <c r="H49" s="11"/>
      <c r="I49" s="11"/>
      <c r="J49" s="11"/>
      <c r="K49" s="11"/>
      <c r="L49" s="11"/>
      <c r="M49" s="11"/>
      <c r="N49" s="11"/>
      <c r="O49" s="11"/>
    </row>
    <row r="50" spans="1:15" x14ac:dyDescent="0.25">
      <c r="A50" s="8" t="str">
        <f>IF(C49="",A49&amp;".1",IF(C50="",LEFT(LEFT(A49,LEN(LEFT(A49,FIND("☃",SUBSTITUTE(A49,".","☃",LEN(A49)-LEN(SUBSTITUTE(A49,".",""))))))-1),FIND("☃",SUBSTITUTE(LEFT(A49,LEN(LEFT(A49,FIND("☃",SUBSTITUTE(A49,".","☃",LEN(A49)-LEN(SUBSTITUTE(A49,".",""))))))-1),".","☃",LEN(LEFT(A49,LEN(LEFT(A49,FIND("☃",SUBSTITUTE(A49,".","☃",LEN(A49)-LEN(SUBSTITUTE(A49,".",""))))))-1))-LEN(SUBSTITUTE(LEFT(A49,LEN(LEFT(A49,FIND("☃",SUBSTITUTE(A49,".","☃",LEN(A49)-LEN(SUBSTITUTE(A49,".",""))))))-1),".","")))))&amp;RIGHT(LEFT(A49,LEN(LEFT(A49,FIND("☃",SUBSTITUTE(A49,".","☃",LEN(A49)-LEN(SUBSTITUTE(A49,".",""))))))-1),LEN(LEFT(A49,LEN(LEFT(A49,FIND("☃",SUBSTITUTE(A49,".","☃",LEN(A49)-LEN(SUBSTITUTE(A49,".",""))))))-1))-FIND("☃",SUBSTITUTE(LEFT(A49,LEN(LEFT(A49,FIND("☃",SUBSTITUTE(A49,".","☃",LEN(A49)-LEN(SUBSTITUTE(A49,".",""))))))-1),".","☃",LEN(LEFT(A49,LEN(LEFT(A49,FIND("☃",SUBSTITUTE(A49,".","☃",LEN(A49)-LEN(SUBSTITUTE(A49,".",""))))))-1))-LEN(SUBSTITUTE(LEFT(A49,LEN(LEFT(A49,FIND("☃",SUBSTITUTE(A49,".","☃",LEN(A49)-LEN(SUBSTITUTE(A49,".",""))))))-1),".","")))))+1,(LEFT(A49,FIND("☃",SUBSTITUTE(A49,".","☃",LEN(A49)-LEN(SUBSTITUTE(A49,".","")))))&amp;RIGHT(A49,LEN(A49)-FIND("☃",SUBSTITUTE(A49,".","☃",LEN(A49)-LEN(SUBSTITUTE(A49,".","")))))+1)))</f>
        <v>3.7.3</v>
      </c>
      <c r="B50" s="9" t="s">
        <v>183</v>
      </c>
      <c r="C50" s="12" t="s">
        <v>37</v>
      </c>
      <c r="D50" s="44">
        <v>9</v>
      </c>
      <c r="E50" s="58"/>
      <c r="F50" s="58"/>
      <c r="G50" s="58"/>
      <c r="H50" s="58"/>
      <c r="I50" s="58"/>
      <c r="J50" s="58"/>
      <c r="K50" s="58"/>
      <c r="L50" s="58"/>
      <c r="M50" s="58"/>
      <c r="N50" s="58"/>
      <c r="O50" s="58"/>
    </row>
    <row r="51" spans="1:15" x14ac:dyDescent="0.25">
      <c r="A51" s="8" t="str">
        <f>IF(C50="",A50&amp;".1",IF(C51="",LEFT(LEFT(A50,LEN(LEFT(A50,FIND("☃",SUBSTITUTE(A50,".","☃",LEN(A50)-LEN(SUBSTITUTE(A50,".",""))))))-1),FIND("☃",SUBSTITUTE(LEFT(A50,LEN(LEFT(A50,FIND("☃",SUBSTITUTE(A50,".","☃",LEN(A50)-LEN(SUBSTITUTE(A50,".",""))))))-1),".","☃",LEN(LEFT(A50,LEN(LEFT(A50,FIND("☃",SUBSTITUTE(A50,".","☃",LEN(A50)-LEN(SUBSTITUTE(A50,".",""))))))-1))-LEN(SUBSTITUTE(LEFT(A50,LEN(LEFT(A50,FIND("☃",SUBSTITUTE(A50,".","☃",LEN(A50)-LEN(SUBSTITUTE(A50,".",""))))))-1),".","")))))&amp;RIGHT(LEFT(A50,LEN(LEFT(A50,FIND("☃",SUBSTITUTE(A50,".","☃",LEN(A50)-LEN(SUBSTITUTE(A50,".",""))))))-1),LEN(LEFT(A50,LEN(LEFT(A50,FIND("☃",SUBSTITUTE(A50,".","☃",LEN(A50)-LEN(SUBSTITUTE(A50,".",""))))))-1))-FIND("☃",SUBSTITUTE(LEFT(A50,LEN(LEFT(A50,FIND("☃",SUBSTITUTE(A50,".","☃",LEN(A50)-LEN(SUBSTITUTE(A50,".",""))))))-1),".","☃",LEN(LEFT(A50,LEN(LEFT(A50,FIND("☃",SUBSTITUTE(A50,".","☃",LEN(A50)-LEN(SUBSTITUTE(A50,".",""))))))-1))-LEN(SUBSTITUTE(LEFT(A50,LEN(LEFT(A50,FIND("☃",SUBSTITUTE(A50,".","☃",LEN(A50)-LEN(SUBSTITUTE(A50,".",""))))))-1),".","")))))+1,(LEFT(A50,FIND("☃",SUBSTITUTE(A50,".","☃",LEN(A50)-LEN(SUBSTITUTE(A50,".","")))))&amp;RIGHT(A50,LEN(A50)-FIND("☃",SUBSTITUTE(A50,".","☃",LEN(A50)-LEN(SUBSTITUTE(A50,".","")))))+1)))</f>
        <v>3.7.4</v>
      </c>
      <c r="B51" s="9" t="s">
        <v>184</v>
      </c>
      <c r="C51" s="12" t="s">
        <v>21</v>
      </c>
      <c r="D51" s="44">
        <v>3</v>
      </c>
      <c r="E51" s="58"/>
      <c r="F51" s="58"/>
      <c r="G51" s="58"/>
      <c r="H51" s="58"/>
      <c r="I51" s="58"/>
      <c r="J51" s="58"/>
      <c r="K51" s="58"/>
      <c r="L51" s="58"/>
      <c r="M51" s="58"/>
      <c r="N51" s="58"/>
      <c r="O51" s="58"/>
    </row>
    <row r="52" spans="1:15" x14ac:dyDescent="0.25">
      <c r="A52" s="24" t="s">
        <v>185</v>
      </c>
      <c r="B52" s="25" t="s">
        <v>186</v>
      </c>
      <c r="C52" s="46"/>
      <c r="D52" s="45"/>
      <c r="E52" s="28"/>
      <c r="F52" s="28"/>
      <c r="G52" s="28"/>
      <c r="H52" s="28"/>
      <c r="I52" s="28"/>
      <c r="J52" s="28"/>
      <c r="K52" s="28"/>
      <c r="L52" s="28"/>
      <c r="M52" s="28"/>
      <c r="N52" s="28"/>
      <c r="O52" s="28"/>
    </row>
    <row r="53" spans="1:15" x14ac:dyDescent="0.25">
      <c r="A53" s="8" t="str">
        <f>IF(C52="",A52&amp;".1",IF(C53="",LEFT(LEFT(A52,LEN(LEFT(A52,FIND("☃",SUBSTITUTE(A52,".","☃",LEN(A52)-LEN(SUBSTITUTE(A52,".",""))))))-1),FIND("☃",SUBSTITUTE(LEFT(A52,LEN(LEFT(A52,FIND("☃",SUBSTITUTE(A52,".","☃",LEN(A52)-LEN(SUBSTITUTE(A52,".",""))))))-1),".","☃",LEN(LEFT(A52,LEN(LEFT(A52,FIND("☃",SUBSTITUTE(A52,".","☃",LEN(A52)-LEN(SUBSTITUTE(A52,".",""))))))-1))-LEN(SUBSTITUTE(LEFT(A52,LEN(LEFT(A52,FIND("☃",SUBSTITUTE(A52,".","☃",LEN(A52)-LEN(SUBSTITUTE(A52,".",""))))))-1),".","")))))&amp;RIGHT(LEFT(A52,LEN(LEFT(A52,FIND("☃",SUBSTITUTE(A52,".","☃",LEN(A52)-LEN(SUBSTITUTE(A52,".",""))))))-1),LEN(LEFT(A52,LEN(LEFT(A52,FIND("☃",SUBSTITUTE(A52,".","☃",LEN(A52)-LEN(SUBSTITUTE(A52,".",""))))))-1))-FIND("☃",SUBSTITUTE(LEFT(A52,LEN(LEFT(A52,FIND("☃",SUBSTITUTE(A52,".","☃",LEN(A52)-LEN(SUBSTITUTE(A52,".",""))))))-1),".","☃",LEN(LEFT(A52,LEN(LEFT(A52,FIND("☃",SUBSTITUTE(A52,".","☃",LEN(A52)-LEN(SUBSTITUTE(A52,".",""))))))-1))-LEN(SUBSTITUTE(LEFT(A52,LEN(LEFT(A52,FIND("☃",SUBSTITUTE(A52,".","☃",LEN(A52)-LEN(SUBSTITUTE(A52,".",""))))))-1),".","")))))+1,(LEFT(A52,FIND("☃",SUBSTITUTE(A52,".","☃",LEN(A52)-LEN(SUBSTITUTE(A52,".","")))))&amp;RIGHT(A52,LEN(A52)-FIND("☃",SUBSTITUTE(A52,".","☃",LEN(A52)-LEN(SUBSTITUTE(A52,".","")))))+1)))</f>
        <v>3.8.1</v>
      </c>
      <c r="B53" s="9" t="s">
        <v>187</v>
      </c>
      <c r="C53" s="12" t="s">
        <v>37</v>
      </c>
      <c r="D53" s="44">
        <v>4</v>
      </c>
      <c r="E53" s="11"/>
      <c r="F53" s="11"/>
      <c r="G53" s="11"/>
      <c r="H53" s="11"/>
      <c r="I53" s="11"/>
      <c r="J53" s="11"/>
      <c r="K53" s="11"/>
      <c r="L53" s="11"/>
      <c r="M53" s="11"/>
      <c r="N53" s="11"/>
      <c r="O53" s="11"/>
    </row>
    <row r="54" spans="1:15" x14ac:dyDescent="0.25">
      <c r="A54" s="8" t="str">
        <f>IF(C53="",A53&amp;".1",IF(C54="",LEFT(LEFT(A53,LEN(LEFT(A53,FIND("☃",SUBSTITUTE(A53,".","☃",LEN(A53)-LEN(SUBSTITUTE(A53,".",""))))))-1),FIND("☃",SUBSTITUTE(LEFT(A53,LEN(LEFT(A53,FIND("☃",SUBSTITUTE(A53,".","☃",LEN(A53)-LEN(SUBSTITUTE(A53,".",""))))))-1),".","☃",LEN(LEFT(A53,LEN(LEFT(A53,FIND("☃",SUBSTITUTE(A53,".","☃",LEN(A53)-LEN(SUBSTITUTE(A53,".",""))))))-1))-LEN(SUBSTITUTE(LEFT(A53,LEN(LEFT(A53,FIND("☃",SUBSTITUTE(A53,".","☃",LEN(A53)-LEN(SUBSTITUTE(A53,".",""))))))-1),".","")))))&amp;RIGHT(LEFT(A53,LEN(LEFT(A53,FIND("☃",SUBSTITUTE(A53,".","☃",LEN(A53)-LEN(SUBSTITUTE(A53,".",""))))))-1),LEN(LEFT(A53,LEN(LEFT(A53,FIND("☃",SUBSTITUTE(A53,".","☃",LEN(A53)-LEN(SUBSTITUTE(A53,".",""))))))-1))-FIND("☃",SUBSTITUTE(LEFT(A53,LEN(LEFT(A53,FIND("☃",SUBSTITUTE(A53,".","☃",LEN(A53)-LEN(SUBSTITUTE(A53,".",""))))))-1),".","☃",LEN(LEFT(A53,LEN(LEFT(A53,FIND("☃",SUBSTITUTE(A53,".","☃",LEN(A53)-LEN(SUBSTITUTE(A53,".",""))))))-1))-LEN(SUBSTITUTE(LEFT(A53,LEN(LEFT(A53,FIND("☃",SUBSTITUTE(A53,".","☃",LEN(A53)-LEN(SUBSTITUTE(A53,".",""))))))-1),".","")))))+1,(LEFT(A53,FIND("☃",SUBSTITUTE(A53,".","☃",LEN(A53)-LEN(SUBSTITUTE(A53,".","")))))&amp;RIGHT(A53,LEN(A53)-FIND("☃",SUBSTITUTE(A53,".","☃",LEN(A53)-LEN(SUBSTITUTE(A53,".","")))))+1)))</f>
        <v>3.8.2</v>
      </c>
      <c r="B54" s="9" t="s">
        <v>52</v>
      </c>
      <c r="C54" s="12" t="s">
        <v>37</v>
      </c>
      <c r="D54" s="44">
        <v>4</v>
      </c>
      <c r="E54" s="58"/>
      <c r="F54" s="58"/>
      <c r="G54" s="58"/>
      <c r="H54" s="58"/>
      <c r="I54" s="58"/>
      <c r="J54" s="58"/>
      <c r="K54" s="58"/>
      <c r="L54" s="58"/>
      <c r="M54" s="58"/>
      <c r="N54" s="58"/>
      <c r="O54" s="58"/>
    </row>
    <row r="55" spans="1:15" ht="20.399999999999999" x14ac:dyDescent="0.25">
      <c r="A55" s="8" t="str">
        <f>IF(C54="",A54&amp;".1",IF(C55="",LEFT(LEFT(A54,LEN(LEFT(A54,FIND("☃",SUBSTITUTE(A54,".","☃",LEN(A54)-LEN(SUBSTITUTE(A54,".",""))))))-1),FIND("☃",SUBSTITUTE(LEFT(A54,LEN(LEFT(A54,FIND("☃",SUBSTITUTE(A54,".","☃",LEN(A54)-LEN(SUBSTITUTE(A54,".",""))))))-1),".","☃",LEN(LEFT(A54,LEN(LEFT(A54,FIND("☃",SUBSTITUTE(A54,".","☃",LEN(A54)-LEN(SUBSTITUTE(A54,".",""))))))-1))-LEN(SUBSTITUTE(LEFT(A54,LEN(LEFT(A54,FIND("☃",SUBSTITUTE(A54,".","☃",LEN(A54)-LEN(SUBSTITUTE(A54,".",""))))))-1),".","")))))&amp;RIGHT(LEFT(A54,LEN(LEFT(A54,FIND("☃",SUBSTITUTE(A54,".","☃",LEN(A54)-LEN(SUBSTITUTE(A54,".",""))))))-1),LEN(LEFT(A54,LEN(LEFT(A54,FIND("☃",SUBSTITUTE(A54,".","☃",LEN(A54)-LEN(SUBSTITUTE(A54,".",""))))))-1))-FIND("☃",SUBSTITUTE(LEFT(A54,LEN(LEFT(A54,FIND("☃",SUBSTITUTE(A54,".","☃",LEN(A54)-LEN(SUBSTITUTE(A54,".",""))))))-1),".","☃",LEN(LEFT(A54,LEN(LEFT(A54,FIND("☃",SUBSTITUTE(A54,".","☃",LEN(A54)-LEN(SUBSTITUTE(A54,".",""))))))-1))-LEN(SUBSTITUTE(LEFT(A54,LEN(LEFT(A54,FIND("☃",SUBSTITUTE(A54,".","☃",LEN(A54)-LEN(SUBSTITUTE(A54,".",""))))))-1),".","")))))+1,(LEFT(A54,FIND("☃",SUBSTITUTE(A54,".","☃",LEN(A54)-LEN(SUBSTITUTE(A54,".","")))))&amp;RIGHT(A54,LEN(A54)-FIND("☃",SUBSTITUTE(A54,".","☃",LEN(A54)-LEN(SUBSTITUTE(A54,".","")))))+1)))</f>
        <v>3.8.3</v>
      </c>
      <c r="B55" s="9" t="s">
        <v>42</v>
      </c>
      <c r="C55" s="12" t="s">
        <v>37</v>
      </c>
      <c r="D55" s="44">
        <v>4</v>
      </c>
      <c r="E55" s="58"/>
      <c r="F55" s="58"/>
      <c r="G55" s="58"/>
      <c r="H55" s="58"/>
      <c r="I55" s="58"/>
      <c r="J55" s="58"/>
      <c r="K55" s="58"/>
      <c r="L55" s="58"/>
      <c r="M55" s="58"/>
      <c r="N55" s="58"/>
      <c r="O55" s="58"/>
    </row>
    <row r="56" spans="1:15" x14ac:dyDescent="0.25">
      <c r="A56" s="24" t="s">
        <v>188</v>
      </c>
      <c r="B56" s="25" t="s">
        <v>189</v>
      </c>
      <c r="C56" s="46"/>
      <c r="D56" s="45"/>
      <c r="E56" s="28"/>
      <c r="F56" s="28"/>
      <c r="G56" s="28"/>
      <c r="H56" s="28"/>
      <c r="I56" s="28"/>
      <c r="J56" s="28"/>
      <c r="K56" s="28"/>
      <c r="L56" s="28"/>
      <c r="M56" s="28"/>
      <c r="N56" s="28"/>
      <c r="O56" s="28"/>
    </row>
    <row r="57" spans="1:15" x14ac:dyDescent="0.25">
      <c r="A57" s="8" t="str">
        <f>IF(C56="",A56&amp;".1",IF(C57="",LEFT(LEFT(A56,LEN(LEFT(A56,FIND("☃",SUBSTITUTE(A56,".","☃",LEN(A56)-LEN(SUBSTITUTE(A56,".",""))))))-1),FIND("☃",SUBSTITUTE(LEFT(A56,LEN(LEFT(A56,FIND("☃",SUBSTITUTE(A56,".","☃",LEN(A56)-LEN(SUBSTITUTE(A56,".",""))))))-1),".","☃",LEN(LEFT(A56,LEN(LEFT(A56,FIND("☃",SUBSTITUTE(A56,".","☃",LEN(A56)-LEN(SUBSTITUTE(A56,".",""))))))-1))-LEN(SUBSTITUTE(LEFT(A56,LEN(LEFT(A56,FIND("☃",SUBSTITUTE(A56,".","☃",LEN(A56)-LEN(SUBSTITUTE(A56,".",""))))))-1),".","")))))&amp;RIGHT(LEFT(A56,LEN(LEFT(A56,FIND("☃",SUBSTITUTE(A56,".","☃",LEN(A56)-LEN(SUBSTITUTE(A56,".",""))))))-1),LEN(LEFT(A56,LEN(LEFT(A56,FIND("☃",SUBSTITUTE(A56,".","☃",LEN(A56)-LEN(SUBSTITUTE(A56,".",""))))))-1))-FIND("☃",SUBSTITUTE(LEFT(A56,LEN(LEFT(A56,FIND("☃",SUBSTITUTE(A56,".","☃",LEN(A56)-LEN(SUBSTITUTE(A56,".",""))))))-1),".","☃",LEN(LEFT(A56,LEN(LEFT(A56,FIND("☃",SUBSTITUTE(A56,".","☃",LEN(A56)-LEN(SUBSTITUTE(A56,".",""))))))-1))-LEN(SUBSTITUTE(LEFT(A56,LEN(LEFT(A56,FIND("☃",SUBSTITUTE(A56,".","☃",LEN(A56)-LEN(SUBSTITUTE(A56,".",""))))))-1),".","")))))+1,(LEFT(A56,FIND("☃",SUBSTITUTE(A56,".","☃",LEN(A56)-LEN(SUBSTITUTE(A56,".","")))))&amp;RIGHT(A56,LEN(A56)-FIND("☃",SUBSTITUTE(A56,".","☃",LEN(A56)-LEN(SUBSTITUTE(A56,".","")))))+1)))</f>
        <v>3.9.1</v>
      </c>
      <c r="B57" s="9" t="s">
        <v>187</v>
      </c>
      <c r="C57" s="12" t="s">
        <v>37</v>
      </c>
      <c r="D57" s="44">
        <v>5</v>
      </c>
      <c r="E57" s="58"/>
      <c r="F57" s="58"/>
      <c r="G57" s="58"/>
      <c r="H57" s="58"/>
      <c r="I57" s="58"/>
      <c r="J57" s="58"/>
      <c r="K57" s="58"/>
      <c r="L57" s="58"/>
      <c r="M57" s="58"/>
      <c r="N57" s="58"/>
      <c r="O57" s="58"/>
    </row>
    <row r="58" spans="1:15" x14ac:dyDescent="0.25">
      <c r="A58" s="8" t="str">
        <f>IF(C57="",A57&amp;".1",IF(C58="",LEFT(LEFT(A57,LEN(LEFT(A57,FIND("☃",SUBSTITUTE(A57,".","☃",LEN(A57)-LEN(SUBSTITUTE(A57,".",""))))))-1),FIND("☃",SUBSTITUTE(LEFT(A57,LEN(LEFT(A57,FIND("☃",SUBSTITUTE(A57,".","☃",LEN(A57)-LEN(SUBSTITUTE(A57,".",""))))))-1),".","☃",LEN(LEFT(A57,LEN(LEFT(A57,FIND("☃",SUBSTITUTE(A57,".","☃",LEN(A57)-LEN(SUBSTITUTE(A57,".",""))))))-1))-LEN(SUBSTITUTE(LEFT(A57,LEN(LEFT(A57,FIND("☃",SUBSTITUTE(A57,".","☃",LEN(A57)-LEN(SUBSTITUTE(A57,".",""))))))-1),".","")))))&amp;RIGHT(LEFT(A57,LEN(LEFT(A57,FIND("☃",SUBSTITUTE(A57,".","☃",LEN(A57)-LEN(SUBSTITUTE(A57,".",""))))))-1),LEN(LEFT(A57,LEN(LEFT(A57,FIND("☃",SUBSTITUTE(A57,".","☃",LEN(A57)-LEN(SUBSTITUTE(A57,".",""))))))-1))-FIND("☃",SUBSTITUTE(LEFT(A57,LEN(LEFT(A57,FIND("☃",SUBSTITUTE(A57,".","☃",LEN(A57)-LEN(SUBSTITUTE(A57,".",""))))))-1),".","☃",LEN(LEFT(A57,LEN(LEFT(A57,FIND("☃",SUBSTITUTE(A57,".","☃",LEN(A57)-LEN(SUBSTITUTE(A57,".",""))))))-1))-LEN(SUBSTITUTE(LEFT(A57,LEN(LEFT(A57,FIND("☃",SUBSTITUTE(A57,".","☃",LEN(A57)-LEN(SUBSTITUTE(A57,".",""))))))-1),".","")))))+1,(LEFT(A57,FIND("☃",SUBSTITUTE(A57,".","☃",LEN(A57)-LEN(SUBSTITUTE(A57,".","")))))&amp;RIGHT(A57,LEN(A57)-FIND("☃",SUBSTITUTE(A57,".","☃",LEN(A57)-LEN(SUBSTITUTE(A57,".","")))))+1)))</f>
        <v>3.9.2</v>
      </c>
      <c r="B58" s="9" t="s">
        <v>52</v>
      </c>
      <c r="C58" s="12" t="s">
        <v>37</v>
      </c>
      <c r="D58" s="44">
        <v>5</v>
      </c>
      <c r="E58" s="11"/>
      <c r="F58" s="11"/>
      <c r="G58" s="11"/>
      <c r="H58" s="11"/>
      <c r="I58" s="11"/>
      <c r="J58" s="11"/>
      <c r="K58" s="11"/>
      <c r="L58" s="11"/>
      <c r="M58" s="11"/>
      <c r="N58" s="11"/>
      <c r="O58" s="11"/>
    </row>
    <row r="59" spans="1:15" ht="20.399999999999999" x14ac:dyDescent="0.25">
      <c r="A59" s="8" t="str">
        <f>IF(C58="",A58&amp;".1",IF(C59="",LEFT(LEFT(A58,LEN(LEFT(A58,FIND("☃",SUBSTITUTE(A58,".","☃",LEN(A58)-LEN(SUBSTITUTE(A58,".",""))))))-1),FIND("☃",SUBSTITUTE(LEFT(A58,LEN(LEFT(A58,FIND("☃",SUBSTITUTE(A58,".","☃",LEN(A58)-LEN(SUBSTITUTE(A58,".",""))))))-1),".","☃",LEN(LEFT(A58,LEN(LEFT(A58,FIND("☃",SUBSTITUTE(A58,".","☃",LEN(A58)-LEN(SUBSTITUTE(A58,".",""))))))-1))-LEN(SUBSTITUTE(LEFT(A58,LEN(LEFT(A58,FIND("☃",SUBSTITUTE(A58,".","☃",LEN(A58)-LEN(SUBSTITUTE(A58,".",""))))))-1),".","")))))&amp;RIGHT(LEFT(A58,LEN(LEFT(A58,FIND("☃",SUBSTITUTE(A58,".","☃",LEN(A58)-LEN(SUBSTITUTE(A58,".",""))))))-1),LEN(LEFT(A58,LEN(LEFT(A58,FIND("☃",SUBSTITUTE(A58,".","☃",LEN(A58)-LEN(SUBSTITUTE(A58,".",""))))))-1))-FIND("☃",SUBSTITUTE(LEFT(A58,LEN(LEFT(A58,FIND("☃",SUBSTITUTE(A58,".","☃",LEN(A58)-LEN(SUBSTITUTE(A58,".",""))))))-1),".","☃",LEN(LEFT(A58,LEN(LEFT(A58,FIND("☃",SUBSTITUTE(A58,".","☃",LEN(A58)-LEN(SUBSTITUTE(A58,".",""))))))-1))-LEN(SUBSTITUTE(LEFT(A58,LEN(LEFT(A58,FIND("☃",SUBSTITUTE(A58,".","☃",LEN(A58)-LEN(SUBSTITUTE(A58,".",""))))))-1),".","")))))+1,(LEFT(A58,FIND("☃",SUBSTITUTE(A58,".","☃",LEN(A58)-LEN(SUBSTITUTE(A58,".","")))))&amp;RIGHT(A58,LEN(A58)-FIND("☃",SUBSTITUTE(A58,".","☃",LEN(A58)-LEN(SUBSTITUTE(A58,".","")))))+1)))</f>
        <v>3.9.3</v>
      </c>
      <c r="B59" s="9" t="s">
        <v>42</v>
      </c>
      <c r="C59" s="12" t="s">
        <v>37</v>
      </c>
      <c r="D59" s="44">
        <v>5</v>
      </c>
      <c r="E59" s="11"/>
      <c r="F59" s="11"/>
      <c r="G59" s="11"/>
      <c r="H59" s="11"/>
      <c r="I59" s="11"/>
      <c r="J59" s="11"/>
      <c r="K59" s="11"/>
      <c r="L59" s="11"/>
      <c r="M59" s="11"/>
      <c r="N59" s="11"/>
      <c r="O59" s="11"/>
    </row>
    <row r="60" spans="1:15" x14ac:dyDescent="0.25">
      <c r="A60" s="24" t="s">
        <v>190</v>
      </c>
      <c r="B60" s="25" t="s">
        <v>55</v>
      </c>
      <c r="C60" s="46"/>
      <c r="D60" s="45"/>
      <c r="E60" s="28"/>
      <c r="F60" s="28"/>
      <c r="G60" s="28"/>
      <c r="H60" s="28"/>
      <c r="I60" s="28"/>
      <c r="J60" s="28"/>
      <c r="K60" s="28"/>
      <c r="L60" s="28"/>
      <c r="M60" s="28"/>
      <c r="N60" s="28"/>
      <c r="O60" s="28"/>
    </row>
    <row r="61" spans="1:15" x14ac:dyDescent="0.25">
      <c r="A61" s="8" t="str">
        <f>IF(C60="",A60&amp;".1",IF(C61="",LEFT(LEFT(A60,LEN(LEFT(A60,FIND("☃",SUBSTITUTE(A60,".","☃",LEN(A60)-LEN(SUBSTITUTE(A60,".",""))))))-1),FIND("☃",SUBSTITUTE(LEFT(A60,LEN(LEFT(A60,FIND("☃",SUBSTITUTE(A60,".","☃",LEN(A60)-LEN(SUBSTITUTE(A60,".",""))))))-1),".","☃",LEN(LEFT(A60,LEN(LEFT(A60,FIND("☃",SUBSTITUTE(A60,".","☃",LEN(A60)-LEN(SUBSTITUTE(A60,".",""))))))-1))-LEN(SUBSTITUTE(LEFT(A60,LEN(LEFT(A60,FIND("☃",SUBSTITUTE(A60,".","☃",LEN(A60)-LEN(SUBSTITUTE(A60,".",""))))))-1),".","")))))&amp;RIGHT(LEFT(A60,LEN(LEFT(A60,FIND("☃",SUBSTITUTE(A60,".","☃",LEN(A60)-LEN(SUBSTITUTE(A60,".",""))))))-1),LEN(LEFT(A60,LEN(LEFT(A60,FIND("☃",SUBSTITUTE(A60,".","☃",LEN(A60)-LEN(SUBSTITUTE(A60,".",""))))))-1))-FIND("☃",SUBSTITUTE(LEFT(A60,LEN(LEFT(A60,FIND("☃",SUBSTITUTE(A60,".","☃",LEN(A60)-LEN(SUBSTITUTE(A60,".",""))))))-1),".","☃",LEN(LEFT(A60,LEN(LEFT(A60,FIND("☃",SUBSTITUTE(A60,".","☃",LEN(A60)-LEN(SUBSTITUTE(A60,".",""))))))-1))-LEN(SUBSTITUTE(LEFT(A60,LEN(LEFT(A60,FIND("☃",SUBSTITUTE(A60,".","☃",LEN(A60)-LEN(SUBSTITUTE(A60,".",""))))))-1),".","")))))+1,(LEFT(A60,FIND("☃",SUBSTITUTE(A60,".","☃",LEN(A60)-LEN(SUBSTITUTE(A60,".","")))))&amp;RIGHT(A60,LEN(A60)-FIND("☃",SUBSTITUTE(A60,".","☃",LEN(A60)-LEN(SUBSTITUTE(A60,".","")))))+1)))</f>
        <v>3.10.1</v>
      </c>
      <c r="B61" s="13" t="s">
        <v>56</v>
      </c>
      <c r="C61" s="12" t="s">
        <v>37</v>
      </c>
      <c r="D61" s="44">
        <v>73</v>
      </c>
      <c r="E61" s="11"/>
      <c r="F61" s="11"/>
      <c r="G61" s="11"/>
      <c r="H61" s="11"/>
      <c r="I61" s="11"/>
      <c r="J61" s="11"/>
      <c r="K61" s="11"/>
      <c r="L61" s="11"/>
      <c r="M61" s="11"/>
      <c r="N61" s="11"/>
      <c r="O61" s="11"/>
    </row>
    <row r="62" spans="1:15" x14ac:dyDescent="0.25">
      <c r="A62" s="24" t="s">
        <v>57</v>
      </c>
      <c r="B62" s="25" t="s">
        <v>58</v>
      </c>
      <c r="C62" s="46"/>
      <c r="D62" s="45"/>
      <c r="E62" s="28"/>
      <c r="F62" s="28"/>
      <c r="G62" s="28"/>
      <c r="H62" s="28"/>
      <c r="I62" s="28"/>
      <c r="J62" s="28"/>
      <c r="K62" s="28"/>
      <c r="L62" s="28"/>
      <c r="M62" s="28"/>
      <c r="N62" s="28"/>
      <c r="O62" s="28"/>
    </row>
    <row r="63" spans="1:15" x14ac:dyDescent="0.25">
      <c r="A63" s="24" t="s">
        <v>59</v>
      </c>
      <c r="B63" s="25" t="s">
        <v>60</v>
      </c>
      <c r="C63" s="46"/>
      <c r="D63" s="45"/>
      <c r="E63" s="28"/>
      <c r="F63" s="28"/>
      <c r="G63" s="28"/>
      <c r="H63" s="28"/>
      <c r="I63" s="28"/>
      <c r="J63" s="28"/>
      <c r="K63" s="28"/>
      <c r="L63" s="28"/>
      <c r="M63" s="28"/>
      <c r="N63" s="28"/>
      <c r="O63" s="28"/>
    </row>
    <row r="64" spans="1:15" x14ac:dyDescent="0.25">
      <c r="A64" s="8" t="str">
        <f>IF(C63="",A63&amp;".1",IF(C64="",LEFT(LEFT(A63,LEN(LEFT(A63,FIND("☃",SUBSTITUTE(A63,".","☃",LEN(A63)-LEN(SUBSTITUTE(A63,".",""))))))-1),FIND("☃",SUBSTITUTE(LEFT(A63,LEN(LEFT(A63,FIND("☃",SUBSTITUTE(A63,".","☃",LEN(A63)-LEN(SUBSTITUTE(A63,".",""))))))-1),".","☃",LEN(LEFT(A63,LEN(LEFT(A63,FIND("☃",SUBSTITUTE(A63,".","☃",LEN(A63)-LEN(SUBSTITUTE(A63,".",""))))))-1))-LEN(SUBSTITUTE(LEFT(A63,LEN(LEFT(A63,FIND("☃",SUBSTITUTE(A63,".","☃",LEN(A63)-LEN(SUBSTITUTE(A63,".",""))))))-1),".","")))))&amp;RIGHT(LEFT(A63,LEN(LEFT(A63,FIND("☃",SUBSTITUTE(A63,".","☃",LEN(A63)-LEN(SUBSTITUTE(A63,".",""))))))-1),LEN(LEFT(A63,LEN(LEFT(A63,FIND("☃",SUBSTITUTE(A63,".","☃",LEN(A63)-LEN(SUBSTITUTE(A63,".",""))))))-1))-FIND("☃",SUBSTITUTE(LEFT(A63,LEN(LEFT(A63,FIND("☃",SUBSTITUTE(A63,".","☃",LEN(A63)-LEN(SUBSTITUTE(A63,".",""))))))-1),".","☃",LEN(LEFT(A63,LEN(LEFT(A63,FIND("☃",SUBSTITUTE(A63,".","☃",LEN(A63)-LEN(SUBSTITUTE(A63,".",""))))))-1))-LEN(SUBSTITUTE(LEFT(A63,LEN(LEFT(A63,FIND("☃",SUBSTITUTE(A63,".","☃",LEN(A63)-LEN(SUBSTITUTE(A63,".",""))))))-1),".","")))))+1,(LEFT(A63,FIND("☃",SUBSTITUTE(A63,".","☃",LEN(A63)-LEN(SUBSTITUTE(A63,".","")))))&amp;RIGHT(A63,LEN(A63)-FIND("☃",SUBSTITUTE(A63,".","☃",LEN(A63)-LEN(SUBSTITUTE(A63,".","")))))+1)))</f>
        <v>4.1.1</v>
      </c>
      <c r="B64" s="9" t="s">
        <v>62</v>
      </c>
      <c r="C64" s="12" t="s">
        <v>23</v>
      </c>
      <c r="D64" s="44">
        <v>1</v>
      </c>
      <c r="E64" s="11"/>
      <c r="F64" s="11"/>
      <c r="G64" s="11"/>
      <c r="H64" s="11"/>
      <c r="I64" s="11"/>
      <c r="J64" s="11"/>
      <c r="K64" s="11"/>
      <c r="L64" s="11"/>
      <c r="M64" s="11"/>
      <c r="N64" s="11"/>
      <c r="O64" s="11"/>
    </row>
    <row r="65" spans="1:15" x14ac:dyDescent="0.25">
      <c r="A65" s="24" t="s">
        <v>63</v>
      </c>
      <c r="B65" s="25" t="s">
        <v>64</v>
      </c>
      <c r="C65" s="46"/>
      <c r="D65" s="45"/>
      <c r="E65" s="28"/>
      <c r="F65" s="28"/>
      <c r="G65" s="28"/>
      <c r="H65" s="28"/>
      <c r="I65" s="28"/>
      <c r="J65" s="28"/>
      <c r="K65" s="28"/>
      <c r="L65" s="28"/>
      <c r="M65" s="28"/>
      <c r="N65" s="28"/>
      <c r="O65" s="28"/>
    </row>
    <row r="66" spans="1:15" x14ac:dyDescent="0.25">
      <c r="A66" s="8" t="str">
        <f t="shared" ref="A66:A129" si="5">IF(C65="",A65&amp;".1",IF(C66="",LEFT(LEFT(A65,LEN(LEFT(A65,FIND("☃",SUBSTITUTE(A65,".","☃",LEN(A65)-LEN(SUBSTITUTE(A65,".",""))))))-1),FIND("☃",SUBSTITUTE(LEFT(A65,LEN(LEFT(A65,FIND("☃",SUBSTITUTE(A65,".","☃",LEN(A65)-LEN(SUBSTITUTE(A65,".",""))))))-1),".","☃",LEN(LEFT(A65,LEN(LEFT(A65,FIND("☃",SUBSTITUTE(A65,".","☃",LEN(A65)-LEN(SUBSTITUTE(A65,".",""))))))-1))-LEN(SUBSTITUTE(LEFT(A65,LEN(LEFT(A65,FIND("☃",SUBSTITUTE(A65,".","☃",LEN(A65)-LEN(SUBSTITUTE(A65,".",""))))))-1),".","")))))&amp;RIGHT(LEFT(A65,LEN(LEFT(A65,FIND("☃",SUBSTITUTE(A65,".","☃",LEN(A65)-LEN(SUBSTITUTE(A65,".",""))))))-1),LEN(LEFT(A65,LEN(LEFT(A65,FIND("☃",SUBSTITUTE(A65,".","☃",LEN(A65)-LEN(SUBSTITUTE(A65,".",""))))))-1))-FIND("☃",SUBSTITUTE(LEFT(A65,LEN(LEFT(A65,FIND("☃",SUBSTITUTE(A65,".","☃",LEN(A65)-LEN(SUBSTITUTE(A65,".",""))))))-1),".","☃",LEN(LEFT(A65,LEN(LEFT(A65,FIND("☃",SUBSTITUTE(A65,".","☃",LEN(A65)-LEN(SUBSTITUTE(A65,".",""))))))-1))-LEN(SUBSTITUTE(LEFT(A65,LEN(LEFT(A65,FIND("☃",SUBSTITUTE(A65,".","☃",LEN(A65)-LEN(SUBSTITUTE(A65,".",""))))))-1),".","")))))+1,(LEFT(A65,FIND("☃",SUBSTITUTE(A65,".","☃",LEN(A65)-LEN(SUBSTITUTE(A65,".","")))))&amp;RIGHT(A65,LEN(A65)-FIND("☃",SUBSTITUTE(A65,".","☃",LEN(A65)-LEN(SUBSTITUTE(A65,".","")))))+1)))</f>
        <v>4.2.1</v>
      </c>
      <c r="B66" s="9" t="s">
        <v>191</v>
      </c>
      <c r="C66" s="12" t="s">
        <v>25</v>
      </c>
      <c r="D66" s="44">
        <v>18</v>
      </c>
      <c r="E66" s="11"/>
      <c r="F66" s="11"/>
      <c r="G66" s="11"/>
      <c r="H66" s="11"/>
      <c r="I66" s="11"/>
      <c r="J66" s="11"/>
      <c r="K66" s="11"/>
      <c r="L66" s="11"/>
      <c r="M66" s="11"/>
      <c r="N66" s="11"/>
      <c r="O66" s="11"/>
    </row>
    <row r="67" spans="1:15" x14ac:dyDescent="0.25">
      <c r="A67" s="8" t="str">
        <f t="shared" si="5"/>
        <v>4.2.2</v>
      </c>
      <c r="B67" s="9" t="s">
        <v>192</v>
      </c>
      <c r="C67" s="12" t="s">
        <v>25</v>
      </c>
      <c r="D67" s="44">
        <v>20</v>
      </c>
      <c r="E67" s="11"/>
      <c r="F67" s="11"/>
      <c r="G67" s="11"/>
      <c r="H67" s="11"/>
      <c r="I67" s="11"/>
      <c r="J67" s="11"/>
      <c r="K67" s="11"/>
      <c r="L67" s="11"/>
      <c r="M67" s="11"/>
      <c r="N67" s="11"/>
      <c r="O67" s="11"/>
    </row>
    <row r="68" spans="1:15" x14ac:dyDescent="0.25">
      <c r="A68" s="8" t="str">
        <f t="shared" si="5"/>
        <v>4.2.3</v>
      </c>
      <c r="B68" s="9" t="s">
        <v>65</v>
      </c>
      <c r="C68" s="12" t="s">
        <v>25</v>
      </c>
      <c r="D68" s="44">
        <v>5</v>
      </c>
      <c r="E68" s="11"/>
      <c r="F68" s="11"/>
      <c r="G68" s="11"/>
      <c r="H68" s="11"/>
      <c r="I68" s="11"/>
      <c r="J68" s="11"/>
      <c r="K68" s="11"/>
      <c r="L68" s="11"/>
      <c r="M68" s="11"/>
      <c r="N68" s="11"/>
      <c r="O68" s="11"/>
    </row>
    <row r="69" spans="1:15" x14ac:dyDescent="0.25">
      <c r="A69" s="8" t="str">
        <f t="shared" si="5"/>
        <v>4.2.4</v>
      </c>
      <c r="B69" s="9" t="s">
        <v>177</v>
      </c>
      <c r="C69" s="12" t="s">
        <v>25</v>
      </c>
      <c r="D69" s="44">
        <v>4</v>
      </c>
      <c r="E69" s="11"/>
      <c r="F69" s="11"/>
      <c r="G69" s="11"/>
      <c r="H69" s="11"/>
      <c r="I69" s="11"/>
      <c r="J69" s="11"/>
      <c r="K69" s="11"/>
      <c r="L69" s="11"/>
      <c r="M69" s="11"/>
      <c r="N69" s="11"/>
      <c r="O69" s="11"/>
    </row>
    <row r="70" spans="1:15" x14ac:dyDescent="0.25">
      <c r="A70" s="8" t="str">
        <f t="shared" si="5"/>
        <v>4.2.5</v>
      </c>
      <c r="B70" s="9" t="s">
        <v>66</v>
      </c>
      <c r="C70" s="12" t="s">
        <v>25</v>
      </c>
      <c r="D70" s="44">
        <v>31</v>
      </c>
      <c r="E70" s="11"/>
      <c r="F70" s="11"/>
      <c r="G70" s="11"/>
      <c r="H70" s="11"/>
      <c r="I70" s="11"/>
      <c r="J70" s="11"/>
      <c r="K70" s="11"/>
      <c r="L70" s="11"/>
      <c r="M70" s="11"/>
      <c r="N70" s="11"/>
      <c r="O70" s="11"/>
    </row>
    <row r="71" spans="1:15" x14ac:dyDescent="0.25">
      <c r="A71" s="8" t="str">
        <f t="shared" si="5"/>
        <v>4.2.6</v>
      </c>
      <c r="B71" s="9" t="s">
        <v>193</v>
      </c>
      <c r="C71" s="12" t="s">
        <v>23</v>
      </c>
      <c r="D71" s="44">
        <v>12</v>
      </c>
      <c r="E71" s="11"/>
      <c r="F71" s="11"/>
      <c r="G71" s="11"/>
      <c r="H71" s="11"/>
      <c r="I71" s="11"/>
      <c r="J71" s="11"/>
      <c r="K71" s="11"/>
      <c r="L71" s="11"/>
      <c r="M71" s="11"/>
      <c r="N71" s="11"/>
      <c r="O71" s="11"/>
    </row>
    <row r="72" spans="1:15" x14ac:dyDescent="0.25">
      <c r="A72" s="8" t="str">
        <f t="shared" si="5"/>
        <v>4.2.7</v>
      </c>
      <c r="B72" s="9" t="s">
        <v>194</v>
      </c>
      <c r="C72" s="12" t="s">
        <v>23</v>
      </c>
      <c r="D72" s="44">
        <v>2</v>
      </c>
      <c r="E72" s="11"/>
      <c r="F72" s="11"/>
      <c r="G72" s="11"/>
      <c r="H72" s="11"/>
      <c r="I72" s="11"/>
      <c r="J72" s="11"/>
      <c r="K72" s="11"/>
      <c r="L72" s="11"/>
      <c r="M72" s="11"/>
      <c r="N72" s="11"/>
      <c r="O72" s="11"/>
    </row>
    <row r="73" spans="1:15" x14ac:dyDescent="0.25">
      <c r="A73" s="24" t="s">
        <v>70</v>
      </c>
      <c r="B73" s="25" t="s">
        <v>71</v>
      </c>
      <c r="C73" s="46"/>
      <c r="D73" s="45"/>
      <c r="E73" s="28"/>
      <c r="F73" s="28"/>
      <c r="G73" s="28"/>
      <c r="H73" s="28"/>
      <c r="I73" s="28"/>
      <c r="J73" s="28"/>
      <c r="K73" s="28"/>
      <c r="L73" s="28"/>
      <c r="M73" s="28"/>
      <c r="N73" s="28"/>
      <c r="O73" s="28"/>
    </row>
    <row r="74" spans="1:15" x14ac:dyDescent="0.25">
      <c r="A74" s="8" t="str">
        <f t="shared" si="5"/>
        <v>4.3.1</v>
      </c>
      <c r="B74" s="9" t="s">
        <v>73</v>
      </c>
      <c r="C74" s="12" t="s">
        <v>23</v>
      </c>
      <c r="D74" s="44">
        <v>2</v>
      </c>
      <c r="E74" s="11"/>
      <c r="F74" s="11"/>
      <c r="G74" s="11"/>
      <c r="H74" s="11"/>
      <c r="I74" s="11"/>
      <c r="J74" s="11"/>
      <c r="K74" s="11"/>
      <c r="L74" s="11"/>
      <c r="M74" s="11"/>
      <c r="N74" s="11"/>
      <c r="O74" s="11"/>
    </row>
    <row r="75" spans="1:15" x14ac:dyDescent="0.25">
      <c r="A75" s="8" t="str">
        <f t="shared" si="5"/>
        <v>4.3.2</v>
      </c>
      <c r="B75" s="9" t="s">
        <v>195</v>
      </c>
      <c r="C75" s="12" t="s">
        <v>23</v>
      </c>
      <c r="D75" s="44">
        <v>1</v>
      </c>
      <c r="E75" s="11"/>
      <c r="F75" s="11"/>
      <c r="G75" s="11"/>
      <c r="H75" s="11"/>
      <c r="I75" s="11"/>
      <c r="J75" s="11"/>
      <c r="K75" s="11"/>
      <c r="L75" s="11"/>
      <c r="M75" s="11"/>
      <c r="N75" s="11"/>
      <c r="O75" s="11"/>
    </row>
    <row r="76" spans="1:15" x14ac:dyDescent="0.25">
      <c r="A76" s="24" t="s">
        <v>78</v>
      </c>
      <c r="B76" s="25" t="s">
        <v>18</v>
      </c>
      <c r="C76" s="46"/>
      <c r="D76" s="45"/>
      <c r="E76" s="28"/>
      <c r="F76" s="28"/>
      <c r="G76" s="28"/>
      <c r="H76" s="28"/>
      <c r="I76" s="28"/>
      <c r="J76" s="28"/>
      <c r="K76" s="28"/>
      <c r="L76" s="28"/>
      <c r="M76" s="28"/>
      <c r="N76" s="28"/>
      <c r="O76" s="28"/>
    </row>
    <row r="77" spans="1:15" x14ac:dyDescent="0.25">
      <c r="A77" s="8" t="str">
        <f t="shared" si="5"/>
        <v>5.1</v>
      </c>
      <c r="B77" s="9" t="s">
        <v>196</v>
      </c>
      <c r="C77" s="10" t="s">
        <v>23</v>
      </c>
      <c r="D77" s="44">
        <v>2</v>
      </c>
      <c r="E77" s="11"/>
      <c r="F77" s="11"/>
      <c r="G77" s="11"/>
      <c r="H77" s="11"/>
      <c r="I77" s="11"/>
      <c r="J77" s="11"/>
      <c r="K77" s="11"/>
      <c r="L77" s="11"/>
      <c r="M77" s="11"/>
      <c r="N77" s="11"/>
      <c r="O77" s="11"/>
    </row>
    <row r="78" spans="1:15" x14ac:dyDescent="0.25">
      <c r="A78" s="8" t="str">
        <f t="shared" si="5"/>
        <v>5.2</v>
      </c>
      <c r="B78" s="9" t="s">
        <v>79</v>
      </c>
      <c r="C78" s="10" t="s">
        <v>23</v>
      </c>
      <c r="D78" s="44">
        <v>1</v>
      </c>
      <c r="E78" s="11"/>
      <c r="F78" s="11"/>
      <c r="G78" s="11"/>
      <c r="H78" s="11"/>
      <c r="I78" s="11"/>
      <c r="J78" s="11"/>
      <c r="K78" s="11"/>
      <c r="L78" s="11"/>
      <c r="M78" s="11"/>
      <c r="N78" s="11"/>
      <c r="O78" s="11"/>
    </row>
    <row r="79" spans="1:15" x14ac:dyDescent="0.25">
      <c r="A79" s="24" t="s">
        <v>82</v>
      </c>
      <c r="B79" s="20" t="s">
        <v>83</v>
      </c>
      <c r="C79" s="26"/>
      <c r="D79" s="45"/>
      <c r="E79" s="28"/>
      <c r="F79" s="28"/>
      <c r="G79" s="28"/>
      <c r="H79" s="28"/>
      <c r="I79" s="28"/>
      <c r="J79" s="28"/>
      <c r="K79" s="28"/>
      <c r="L79" s="28"/>
      <c r="M79" s="28"/>
      <c r="N79" s="28"/>
      <c r="O79" s="28"/>
    </row>
    <row r="80" spans="1:15" x14ac:dyDescent="0.25">
      <c r="A80" s="24" t="str">
        <f t="shared" si="5"/>
        <v>6.1</v>
      </c>
      <c r="B80" s="62" t="s">
        <v>197</v>
      </c>
      <c r="C80" s="63"/>
      <c r="D80" s="61"/>
      <c r="E80" s="28"/>
      <c r="F80" s="28"/>
      <c r="G80" s="28"/>
      <c r="H80" s="28"/>
      <c r="I80" s="28"/>
      <c r="J80" s="28"/>
      <c r="K80" s="28"/>
      <c r="L80" s="28"/>
      <c r="M80" s="28"/>
      <c r="N80" s="28"/>
      <c r="O80" s="28"/>
    </row>
    <row r="81" spans="1:15" x14ac:dyDescent="0.25">
      <c r="A81" s="24" t="str">
        <f t="shared" si="5"/>
        <v>6.1.1</v>
      </c>
      <c r="B81" s="64" t="s">
        <v>155</v>
      </c>
      <c r="C81" s="65"/>
      <c r="D81" s="69"/>
      <c r="E81" s="28"/>
      <c r="F81" s="28"/>
      <c r="G81" s="28"/>
      <c r="H81" s="28"/>
      <c r="I81" s="28"/>
      <c r="J81" s="28"/>
      <c r="K81" s="28"/>
      <c r="L81" s="28"/>
      <c r="M81" s="28"/>
      <c r="N81" s="28"/>
      <c r="O81" s="28"/>
    </row>
    <row r="82" spans="1:15" x14ac:dyDescent="0.25">
      <c r="A82" s="8" t="str">
        <f t="shared" si="5"/>
        <v>6.1.1.1</v>
      </c>
      <c r="B82" s="30" t="s">
        <v>86</v>
      </c>
      <c r="C82" s="31" t="s">
        <v>25</v>
      </c>
      <c r="D82" s="32">
        <v>8</v>
      </c>
      <c r="E82" s="11"/>
      <c r="F82" s="11"/>
      <c r="G82" s="11"/>
      <c r="H82" s="11"/>
      <c r="I82" s="11"/>
      <c r="J82" s="11"/>
      <c r="K82" s="11"/>
      <c r="L82" s="11"/>
      <c r="M82" s="11"/>
      <c r="N82" s="11"/>
      <c r="O82" s="11"/>
    </row>
    <row r="83" spans="1:15" x14ac:dyDescent="0.25">
      <c r="A83" s="8" t="str">
        <f t="shared" si="5"/>
        <v>6.1.1.2</v>
      </c>
      <c r="B83" s="34" t="s">
        <v>88</v>
      </c>
      <c r="C83" s="31" t="s">
        <v>25</v>
      </c>
      <c r="D83" s="32">
        <v>4</v>
      </c>
      <c r="E83" s="11"/>
      <c r="F83" s="11"/>
      <c r="G83" s="11"/>
      <c r="H83" s="11"/>
      <c r="I83" s="11"/>
      <c r="J83" s="11"/>
      <c r="K83" s="11"/>
      <c r="L83" s="11"/>
      <c r="M83" s="11"/>
      <c r="N83" s="11"/>
      <c r="O83" s="11"/>
    </row>
    <row r="84" spans="1:15" x14ac:dyDescent="0.25">
      <c r="A84" s="8" t="str">
        <f t="shared" si="5"/>
        <v>6.1.1.3</v>
      </c>
      <c r="B84" s="35" t="s">
        <v>90</v>
      </c>
      <c r="C84" s="33" t="s">
        <v>91</v>
      </c>
      <c r="D84" s="32">
        <v>2</v>
      </c>
      <c r="E84" s="11"/>
      <c r="F84" s="11"/>
      <c r="G84" s="11"/>
      <c r="H84" s="11"/>
      <c r="I84" s="11"/>
      <c r="J84" s="11"/>
      <c r="K84" s="11"/>
      <c r="L84" s="11"/>
      <c r="M84" s="11"/>
      <c r="N84" s="11"/>
      <c r="O84" s="11"/>
    </row>
    <row r="85" spans="1:15" x14ac:dyDescent="0.25">
      <c r="A85" s="8" t="str">
        <f t="shared" si="5"/>
        <v>6.1.1.4</v>
      </c>
      <c r="B85" s="35" t="s">
        <v>156</v>
      </c>
      <c r="C85" s="33" t="s">
        <v>25</v>
      </c>
      <c r="D85" s="32">
        <v>4</v>
      </c>
      <c r="E85" s="11"/>
      <c r="F85" s="11"/>
      <c r="G85" s="11"/>
      <c r="H85" s="11"/>
      <c r="I85" s="11"/>
      <c r="J85" s="11"/>
      <c r="K85" s="11"/>
      <c r="L85" s="11"/>
      <c r="M85" s="11"/>
      <c r="N85" s="11"/>
      <c r="O85" s="11"/>
    </row>
    <row r="86" spans="1:15" x14ac:dyDescent="0.25">
      <c r="A86" s="8" t="str">
        <f t="shared" si="5"/>
        <v>6.1.1.5</v>
      </c>
      <c r="B86" s="35" t="s">
        <v>99</v>
      </c>
      <c r="C86" s="33" t="s">
        <v>21</v>
      </c>
      <c r="D86" s="36">
        <f>5*0.25*0.5</f>
        <v>0.625</v>
      </c>
      <c r="E86" s="11"/>
      <c r="F86" s="11"/>
      <c r="G86" s="11"/>
      <c r="H86" s="11"/>
      <c r="I86" s="11"/>
      <c r="J86" s="11"/>
      <c r="K86" s="11"/>
      <c r="L86" s="11"/>
      <c r="M86" s="11"/>
      <c r="N86" s="11"/>
      <c r="O86" s="11"/>
    </row>
    <row r="87" spans="1:15" x14ac:dyDescent="0.25">
      <c r="A87" s="8" t="str">
        <f t="shared" si="5"/>
        <v>6.1.1.6</v>
      </c>
      <c r="B87" s="35" t="s">
        <v>101</v>
      </c>
      <c r="C87" s="33" t="s">
        <v>102</v>
      </c>
      <c r="D87" s="32">
        <v>1</v>
      </c>
      <c r="E87" s="11"/>
      <c r="F87" s="11"/>
      <c r="G87" s="11"/>
      <c r="H87" s="11"/>
      <c r="I87" s="11"/>
      <c r="J87" s="11"/>
      <c r="K87" s="11"/>
      <c r="L87" s="11"/>
      <c r="M87" s="11"/>
      <c r="N87" s="11"/>
      <c r="O87" s="11"/>
    </row>
    <row r="88" spans="1:15" x14ac:dyDescent="0.25">
      <c r="A88" s="24" t="str">
        <f t="shared" si="5"/>
        <v>6.1.2</v>
      </c>
      <c r="B88" s="64" t="s">
        <v>5</v>
      </c>
      <c r="C88" s="67"/>
      <c r="D88" s="70"/>
      <c r="E88" s="28"/>
      <c r="F88" s="28"/>
      <c r="G88" s="28"/>
      <c r="H88" s="28"/>
      <c r="I88" s="28"/>
      <c r="J88" s="28"/>
      <c r="K88" s="28"/>
      <c r="L88" s="28"/>
      <c r="M88" s="28"/>
      <c r="N88" s="28"/>
      <c r="O88" s="28"/>
    </row>
    <row r="89" spans="1:15" x14ac:dyDescent="0.25">
      <c r="A89" s="8" t="str">
        <f t="shared" si="5"/>
        <v>6.1.2.1</v>
      </c>
      <c r="B89" s="35" t="s">
        <v>157</v>
      </c>
      <c r="C89" s="33" t="s">
        <v>25</v>
      </c>
      <c r="D89" s="32">
        <v>4</v>
      </c>
      <c r="E89" s="11"/>
      <c r="F89" s="11"/>
      <c r="G89" s="11"/>
      <c r="H89" s="11"/>
      <c r="I89" s="11"/>
      <c r="J89" s="11"/>
      <c r="K89" s="11"/>
      <c r="L89" s="11"/>
      <c r="M89" s="11"/>
      <c r="N89" s="11"/>
      <c r="O89" s="11"/>
    </row>
    <row r="90" spans="1:15" x14ac:dyDescent="0.25">
      <c r="A90" s="8" t="str">
        <f t="shared" si="5"/>
        <v>6.1.2.2</v>
      </c>
      <c r="B90" s="35" t="s">
        <v>110</v>
      </c>
      <c r="C90" s="33" t="s">
        <v>25</v>
      </c>
      <c r="D90" s="32">
        <v>4</v>
      </c>
      <c r="E90" s="11"/>
      <c r="F90" s="11"/>
      <c r="G90" s="11"/>
      <c r="H90" s="11"/>
      <c r="I90" s="11"/>
      <c r="J90" s="11"/>
      <c r="K90" s="11"/>
      <c r="L90" s="11"/>
      <c r="M90" s="11"/>
      <c r="N90" s="11"/>
      <c r="O90" s="11"/>
    </row>
    <row r="91" spans="1:15" x14ac:dyDescent="0.25">
      <c r="A91" s="8" t="str">
        <f t="shared" si="5"/>
        <v>6.1.2.3</v>
      </c>
      <c r="B91" s="35" t="s">
        <v>112</v>
      </c>
      <c r="C91" s="33" t="s">
        <v>25</v>
      </c>
      <c r="D91" s="32">
        <v>4</v>
      </c>
      <c r="E91" s="11"/>
      <c r="F91" s="11"/>
      <c r="G91" s="11"/>
      <c r="H91" s="11"/>
      <c r="I91" s="11"/>
      <c r="J91" s="11"/>
      <c r="K91" s="11"/>
      <c r="L91" s="11"/>
      <c r="M91" s="11"/>
      <c r="N91" s="11"/>
      <c r="O91" s="11"/>
    </row>
    <row r="92" spans="1:15" x14ac:dyDescent="0.25">
      <c r="A92" s="8" t="str">
        <f t="shared" si="5"/>
        <v>6.1.2.4</v>
      </c>
      <c r="B92" s="35" t="s">
        <v>116</v>
      </c>
      <c r="C92" s="33" t="s">
        <v>25</v>
      </c>
      <c r="D92" s="32">
        <v>4</v>
      </c>
      <c r="E92" s="11"/>
      <c r="F92" s="11"/>
      <c r="G92" s="11"/>
      <c r="H92" s="11"/>
      <c r="I92" s="11"/>
      <c r="J92" s="11"/>
      <c r="K92" s="11"/>
      <c r="L92" s="11"/>
      <c r="M92" s="11"/>
      <c r="N92" s="11"/>
      <c r="O92" s="11"/>
    </row>
    <row r="93" spans="1:15" x14ac:dyDescent="0.25">
      <c r="A93" s="8" t="str">
        <f t="shared" si="5"/>
        <v>6.1.2.5</v>
      </c>
      <c r="B93" s="35" t="s">
        <v>118</v>
      </c>
      <c r="C93" s="33" t="s">
        <v>91</v>
      </c>
      <c r="D93" s="32">
        <v>2</v>
      </c>
      <c r="E93" s="11"/>
      <c r="F93" s="11"/>
      <c r="G93" s="11"/>
      <c r="H93" s="11"/>
      <c r="I93" s="11"/>
      <c r="J93" s="11"/>
      <c r="K93" s="11"/>
      <c r="L93" s="11"/>
      <c r="M93" s="11"/>
      <c r="N93" s="11"/>
      <c r="O93" s="11"/>
    </row>
    <row r="94" spans="1:15" x14ac:dyDescent="0.25">
      <c r="A94" s="8" t="str">
        <f t="shared" si="5"/>
        <v>6.1.2.6</v>
      </c>
      <c r="B94" s="41" t="s">
        <v>120</v>
      </c>
      <c r="C94" s="42" t="s">
        <v>25</v>
      </c>
      <c r="D94" s="32">
        <v>4</v>
      </c>
      <c r="E94" s="11"/>
      <c r="F94" s="11"/>
      <c r="G94" s="11"/>
      <c r="H94" s="11"/>
      <c r="I94" s="11"/>
      <c r="J94" s="11"/>
      <c r="K94" s="11"/>
      <c r="L94" s="11"/>
      <c r="M94" s="11"/>
      <c r="N94" s="11"/>
      <c r="O94" s="11"/>
    </row>
    <row r="95" spans="1:15" x14ac:dyDescent="0.25">
      <c r="A95" s="8" t="str">
        <f t="shared" si="5"/>
        <v>6.1.2.7</v>
      </c>
      <c r="B95" s="41" t="s">
        <v>122</v>
      </c>
      <c r="C95" s="42" t="s">
        <v>123</v>
      </c>
      <c r="D95" s="32">
        <v>1</v>
      </c>
      <c r="E95" s="11"/>
      <c r="F95" s="11"/>
      <c r="G95" s="11"/>
      <c r="H95" s="11"/>
      <c r="I95" s="11"/>
      <c r="J95" s="11"/>
      <c r="K95" s="11"/>
      <c r="L95" s="11"/>
      <c r="M95" s="11"/>
      <c r="N95" s="11"/>
      <c r="O95" s="11"/>
    </row>
    <row r="96" spans="1:15" x14ac:dyDescent="0.25">
      <c r="A96" s="8" t="str">
        <f t="shared" si="5"/>
        <v>6.1.2.8</v>
      </c>
      <c r="B96" s="41" t="s">
        <v>125</v>
      </c>
      <c r="C96" s="42" t="s">
        <v>123</v>
      </c>
      <c r="D96" s="32">
        <v>1</v>
      </c>
      <c r="E96" s="11"/>
      <c r="F96" s="11"/>
      <c r="G96" s="11"/>
      <c r="H96" s="11"/>
      <c r="I96" s="11"/>
      <c r="J96" s="11"/>
      <c r="K96" s="11"/>
      <c r="L96" s="11"/>
      <c r="M96" s="11"/>
      <c r="N96" s="11"/>
      <c r="O96" s="11"/>
    </row>
    <row r="97" spans="1:15" x14ac:dyDescent="0.25">
      <c r="A97" s="8" t="str">
        <f t="shared" si="5"/>
        <v>6.1.2.9</v>
      </c>
      <c r="B97" s="41" t="s">
        <v>127</v>
      </c>
      <c r="C97" s="42" t="s">
        <v>123</v>
      </c>
      <c r="D97" s="32">
        <v>1</v>
      </c>
      <c r="E97" s="11"/>
      <c r="F97" s="11"/>
      <c r="G97" s="11"/>
      <c r="H97" s="11"/>
      <c r="I97" s="11"/>
      <c r="J97" s="11"/>
      <c r="K97" s="11"/>
      <c r="L97" s="11"/>
      <c r="M97" s="11"/>
      <c r="N97" s="11"/>
      <c r="O97" s="11"/>
    </row>
    <row r="98" spans="1:15" x14ac:dyDescent="0.25">
      <c r="A98" s="24" t="s">
        <v>103</v>
      </c>
      <c r="B98" s="62" t="s">
        <v>198</v>
      </c>
      <c r="C98" s="63"/>
      <c r="D98" s="63"/>
      <c r="E98" s="28"/>
      <c r="F98" s="28"/>
      <c r="G98" s="28"/>
      <c r="H98" s="28"/>
      <c r="I98" s="28"/>
      <c r="J98" s="28"/>
      <c r="K98" s="28"/>
      <c r="L98" s="28"/>
      <c r="M98" s="28"/>
      <c r="N98" s="28"/>
      <c r="O98" s="28"/>
    </row>
    <row r="99" spans="1:15" x14ac:dyDescent="0.25">
      <c r="A99" s="24" t="str">
        <f t="shared" si="5"/>
        <v>6.2.1</v>
      </c>
      <c r="B99" s="64" t="s">
        <v>155</v>
      </c>
      <c r="C99" s="65"/>
      <c r="D99" s="66"/>
      <c r="E99" s="28"/>
      <c r="F99" s="28"/>
      <c r="G99" s="28"/>
      <c r="H99" s="28"/>
      <c r="I99" s="28"/>
      <c r="J99" s="28"/>
      <c r="K99" s="28"/>
      <c r="L99" s="28"/>
      <c r="M99" s="28"/>
      <c r="N99" s="28"/>
      <c r="O99" s="28"/>
    </row>
    <row r="100" spans="1:15" x14ac:dyDescent="0.25">
      <c r="A100" s="8" t="str">
        <f t="shared" si="5"/>
        <v>6.2.1.1</v>
      </c>
      <c r="B100" s="30" t="s">
        <v>86</v>
      </c>
      <c r="C100" s="31" t="s">
        <v>25</v>
      </c>
      <c r="D100" s="32">
        <v>5</v>
      </c>
      <c r="E100" s="11"/>
      <c r="F100" s="11"/>
      <c r="G100" s="11"/>
      <c r="H100" s="11"/>
      <c r="I100" s="11"/>
      <c r="J100" s="11"/>
      <c r="K100" s="11"/>
      <c r="L100" s="11"/>
      <c r="M100" s="11"/>
      <c r="N100" s="11"/>
      <c r="O100" s="11"/>
    </row>
    <row r="101" spans="1:15" x14ac:dyDescent="0.25">
      <c r="A101" s="8" t="str">
        <f t="shared" si="5"/>
        <v>6.2.1.2</v>
      </c>
      <c r="B101" s="30" t="s">
        <v>199</v>
      </c>
      <c r="C101" s="31" t="s">
        <v>25</v>
      </c>
      <c r="D101" s="32">
        <v>5</v>
      </c>
      <c r="E101" s="11"/>
      <c r="F101" s="11"/>
      <c r="G101" s="11"/>
      <c r="H101" s="11"/>
      <c r="I101" s="11"/>
      <c r="J101" s="11"/>
      <c r="K101" s="11"/>
      <c r="L101" s="11"/>
      <c r="M101" s="11"/>
      <c r="N101" s="11"/>
      <c r="O101" s="11"/>
    </row>
    <row r="102" spans="1:15" x14ac:dyDescent="0.25">
      <c r="A102" s="8" t="str">
        <f t="shared" si="5"/>
        <v>6.2.1.3</v>
      </c>
      <c r="B102" s="34" t="s">
        <v>88</v>
      </c>
      <c r="C102" s="31" t="s">
        <v>25</v>
      </c>
      <c r="D102" s="32">
        <v>2</v>
      </c>
      <c r="E102" s="11"/>
      <c r="F102" s="11"/>
      <c r="G102" s="11"/>
      <c r="H102" s="11"/>
      <c r="I102" s="11"/>
      <c r="J102" s="11"/>
      <c r="K102" s="11"/>
      <c r="L102" s="11"/>
      <c r="M102" s="11"/>
      <c r="N102" s="11"/>
      <c r="O102" s="11"/>
    </row>
    <row r="103" spans="1:15" x14ac:dyDescent="0.25">
      <c r="A103" s="8" t="str">
        <f t="shared" si="5"/>
        <v>6.2.1.4</v>
      </c>
      <c r="B103" s="35" t="s">
        <v>90</v>
      </c>
      <c r="C103" s="33" t="s">
        <v>91</v>
      </c>
      <c r="D103" s="32">
        <v>3</v>
      </c>
      <c r="E103" s="11"/>
      <c r="F103" s="11"/>
      <c r="G103" s="11"/>
      <c r="H103" s="11"/>
      <c r="I103" s="11"/>
      <c r="J103" s="11"/>
      <c r="K103" s="11"/>
      <c r="L103" s="11"/>
      <c r="M103" s="11"/>
      <c r="N103" s="11"/>
      <c r="O103" s="11"/>
    </row>
    <row r="104" spans="1:15" x14ac:dyDescent="0.25">
      <c r="A104" s="8" t="str">
        <f t="shared" si="5"/>
        <v>6.2.1.5</v>
      </c>
      <c r="B104" s="35" t="s">
        <v>200</v>
      </c>
      <c r="C104" s="33" t="s">
        <v>91</v>
      </c>
      <c r="D104" s="32">
        <v>12</v>
      </c>
      <c r="E104" s="11"/>
      <c r="F104" s="11"/>
      <c r="G104" s="11"/>
      <c r="H104" s="11"/>
      <c r="I104" s="11"/>
      <c r="J104" s="11"/>
      <c r="K104" s="11"/>
      <c r="L104" s="11"/>
      <c r="M104" s="11"/>
      <c r="N104" s="11"/>
      <c r="O104" s="11"/>
    </row>
    <row r="105" spans="1:15" x14ac:dyDescent="0.25">
      <c r="A105" s="8" t="str">
        <f t="shared" si="5"/>
        <v>6.2.1.6</v>
      </c>
      <c r="B105" s="35" t="s">
        <v>156</v>
      </c>
      <c r="C105" s="33" t="s">
        <v>25</v>
      </c>
      <c r="D105" s="32">
        <v>2</v>
      </c>
      <c r="E105" s="11"/>
      <c r="F105" s="11"/>
      <c r="G105" s="11"/>
      <c r="H105" s="11"/>
      <c r="I105" s="11"/>
      <c r="J105" s="11"/>
      <c r="K105" s="11"/>
      <c r="L105" s="11"/>
      <c r="M105" s="11"/>
      <c r="N105" s="11"/>
      <c r="O105" s="11"/>
    </row>
    <row r="106" spans="1:15" x14ac:dyDescent="0.25">
      <c r="A106" s="8" t="str">
        <f t="shared" si="5"/>
        <v>6.2.1.7</v>
      </c>
      <c r="B106" s="35" t="s">
        <v>201</v>
      </c>
      <c r="C106" s="33" t="s">
        <v>91</v>
      </c>
      <c r="D106" s="32">
        <v>1</v>
      </c>
      <c r="E106" s="11"/>
      <c r="F106" s="11"/>
      <c r="G106" s="11"/>
      <c r="H106" s="11"/>
      <c r="I106" s="11"/>
      <c r="J106" s="11"/>
      <c r="K106" s="11"/>
      <c r="L106" s="11"/>
      <c r="M106" s="11"/>
      <c r="N106" s="11"/>
      <c r="O106" s="11"/>
    </row>
    <row r="107" spans="1:15" x14ac:dyDescent="0.25">
      <c r="A107" s="8" t="str">
        <f t="shared" si="5"/>
        <v>6.2.1.8</v>
      </c>
      <c r="B107" s="35" t="s">
        <v>202</v>
      </c>
      <c r="C107" s="33" t="s">
        <v>91</v>
      </c>
      <c r="D107" s="32">
        <v>1</v>
      </c>
      <c r="E107" s="11"/>
      <c r="F107" s="11"/>
      <c r="G107" s="11"/>
      <c r="H107" s="11"/>
      <c r="I107" s="11"/>
      <c r="J107" s="11"/>
      <c r="K107" s="11"/>
      <c r="L107" s="11"/>
      <c r="M107" s="11"/>
      <c r="N107" s="11"/>
      <c r="O107" s="11"/>
    </row>
    <row r="108" spans="1:15" x14ac:dyDescent="0.25">
      <c r="A108" s="8" t="str">
        <f t="shared" si="5"/>
        <v>6.2.1.9</v>
      </c>
      <c r="B108" s="35" t="s">
        <v>203</v>
      </c>
      <c r="C108" s="33" t="s">
        <v>102</v>
      </c>
      <c r="D108" s="32">
        <v>1</v>
      </c>
      <c r="E108" s="11"/>
      <c r="F108" s="11"/>
      <c r="G108" s="11"/>
      <c r="H108" s="11"/>
      <c r="I108" s="11"/>
      <c r="J108" s="11"/>
      <c r="K108" s="11"/>
      <c r="L108" s="11"/>
      <c r="M108" s="11"/>
      <c r="N108" s="11"/>
      <c r="O108" s="11"/>
    </row>
    <row r="109" spans="1:15" x14ac:dyDescent="0.25">
      <c r="A109" s="8" t="str">
        <f t="shared" si="5"/>
        <v>6.2.1.10</v>
      </c>
      <c r="B109" s="35" t="s">
        <v>204</v>
      </c>
      <c r="C109" s="33" t="s">
        <v>91</v>
      </c>
      <c r="D109" s="32">
        <v>3</v>
      </c>
      <c r="E109" s="11"/>
      <c r="F109" s="11"/>
      <c r="G109" s="11"/>
      <c r="H109" s="11"/>
      <c r="I109" s="11"/>
      <c r="J109" s="11"/>
      <c r="K109" s="11"/>
      <c r="L109" s="11"/>
      <c r="M109" s="11"/>
      <c r="N109" s="11"/>
      <c r="O109" s="11"/>
    </row>
    <row r="110" spans="1:15" x14ac:dyDescent="0.25">
      <c r="A110" s="8" t="str">
        <f t="shared" si="5"/>
        <v>6.2.1.11</v>
      </c>
      <c r="B110" s="35" t="s">
        <v>205</v>
      </c>
      <c r="C110" s="33" t="s">
        <v>91</v>
      </c>
      <c r="D110" s="32">
        <v>6</v>
      </c>
      <c r="E110" s="11"/>
      <c r="F110" s="11"/>
      <c r="G110" s="11"/>
      <c r="H110" s="11"/>
      <c r="I110" s="11"/>
      <c r="J110" s="11"/>
      <c r="K110" s="11"/>
      <c r="L110" s="11"/>
      <c r="M110" s="11"/>
      <c r="N110" s="11"/>
      <c r="O110" s="11"/>
    </row>
    <row r="111" spans="1:15" x14ac:dyDescent="0.25">
      <c r="A111" s="8" t="str">
        <f t="shared" si="5"/>
        <v>6.2.1.12</v>
      </c>
      <c r="B111" s="35" t="s">
        <v>206</v>
      </c>
      <c r="C111" s="33" t="s">
        <v>91</v>
      </c>
      <c r="D111" s="32">
        <v>3</v>
      </c>
      <c r="E111" s="11"/>
      <c r="F111" s="11"/>
      <c r="G111" s="11"/>
      <c r="H111" s="11"/>
      <c r="I111" s="11"/>
      <c r="J111" s="11"/>
      <c r="K111" s="11"/>
      <c r="L111" s="11"/>
      <c r="M111" s="11"/>
      <c r="N111" s="11"/>
      <c r="O111" s="11"/>
    </row>
    <row r="112" spans="1:15" x14ac:dyDescent="0.25">
      <c r="A112" s="8" t="str">
        <f t="shared" si="5"/>
        <v>6.2.1.13</v>
      </c>
      <c r="B112" s="35" t="s">
        <v>207</v>
      </c>
      <c r="C112" s="33" t="s">
        <v>102</v>
      </c>
      <c r="D112" s="32">
        <v>1</v>
      </c>
      <c r="E112" s="11"/>
      <c r="F112" s="11"/>
      <c r="G112" s="11"/>
      <c r="H112" s="11"/>
      <c r="I112" s="11"/>
      <c r="J112" s="11"/>
      <c r="K112" s="11"/>
      <c r="L112" s="11"/>
      <c r="M112" s="11"/>
      <c r="N112" s="11"/>
      <c r="O112" s="11"/>
    </row>
    <row r="113" spans="1:15" x14ac:dyDescent="0.25">
      <c r="A113" s="8" t="str">
        <f t="shared" si="5"/>
        <v>6.2.1.14</v>
      </c>
      <c r="B113" s="59" t="s">
        <v>208</v>
      </c>
      <c r="C113" s="60" t="s">
        <v>91</v>
      </c>
      <c r="D113" s="32">
        <v>3</v>
      </c>
      <c r="E113" s="11"/>
      <c r="F113" s="11"/>
      <c r="G113" s="11"/>
      <c r="H113" s="11"/>
      <c r="I113" s="11"/>
      <c r="J113" s="11"/>
      <c r="K113" s="11"/>
      <c r="L113" s="11"/>
      <c r="M113" s="11"/>
      <c r="N113" s="11"/>
      <c r="O113" s="11"/>
    </row>
    <row r="114" spans="1:15" x14ac:dyDescent="0.25">
      <c r="A114" s="8" t="str">
        <f t="shared" si="5"/>
        <v>6.2.1.15</v>
      </c>
      <c r="B114" s="59" t="s">
        <v>209</v>
      </c>
      <c r="C114" s="60" t="s">
        <v>91</v>
      </c>
      <c r="D114" s="32">
        <v>1</v>
      </c>
      <c r="E114" s="11"/>
      <c r="F114" s="11"/>
      <c r="G114" s="11"/>
      <c r="H114" s="11"/>
      <c r="I114" s="11"/>
      <c r="J114" s="11"/>
      <c r="K114" s="11"/>
      <c r="L114" s="11"/>
      <c r="M114" s="11"/>
      <c r="N114" s="11"/>
      <c r="O114" s="11"/>
    </row>
    <row r="115" spans="1:15" x14ac:dyDescent="0.25">
      <c r="A115" s="8" t="str">
        <f t="shared" si="5"/>
        <v>6.2.1.16</v>
      </c>
      <c r="B115" s="35" t="s">
        <v>99</v>
      </c>
      <c r="C115" s="33" t="s">
        <v>21</v>
      </c>
      <c r="D115" s="36">
        <v>1</v>
      </c>
      <c r="E115" s="11"/>
      <c r="F115" s="11"/>
      <c r="G115" s="11"/>
      <c r="H115" s="11"/>
      <c r="I115" s="11"/>
      <c r="J115" s="11"/>
      <c r="K115" s="11"/>
      <c r="L115" s="11"/>
      <c r="M115" s="11"/>
      <c r="N115" s="11"/>
      <c r="O115" s="11"/>
    </row>
    <row r="116" spans="1:15" x14ac:dyDescent="0.25">
      <c r="A116" s="8" t="str">
        <f t="shared" si="5"/>
        <v>6.2.1.17</v>
      </c>
      <c r="B116" s="35" t="s">
        <v>101</v>
      </c>
      <c r="C116" s="33" t="s">
        <v>102</v>
      </c>
      <c r="D116" s="32">
        <v>1</v>
      </c>
      <c r="E116" s="11"/>
      <c r="F116" s="11"/>
      <c r="G116" s="11"/>
      <c r="H116" s="11"/>
      <c r="I116" s="11"/>
      <c r="J116" s="11"/>
      <c r="K116" s="11"/>
      <c r="L116" s="11"/>
      <c r="M116" s="11"/>
      <c r="N116" s="11"/>
      <c r="O116" s="11"/>
    </row>
    <row r="117" spans="1:15" x14ac:dyDescent="0.25">
      <c r="A117" s="24" t="str">
        <f t="shared" si="5"/>
        <v>6.2.2</v>
      </c>
      <c r="B117" s="64" t="s">
        <v>5</v>
      </c>
      <c r="C117" s="67"/>
      <c r="D117" s="68"/>
      <c r="E117" s="28"/>
      <c r="F117" s="28"/>
      <c r="G117" s="28"/>
      <c r="H117" s="28"/>
      <c r="I117" s="28"/>
      <c r="J117" s="28"/>
      <c r="K117" s="28"/>
      <c r="L117" s="28"/>
      <c r="M117" s="28"/>
      <c r="N117" s="28"/>
      <c r="O117" s="28"/>
    </row>
    <row r="118" spans="1:15" x14ac:dyDescent="0.25">
      <c r="A118" s="8" t="str">
        <f t="shared" si="5"/>
        <v>6.2.2.1</v>
      </c>
      <c r="B118" s="35" t="s">
        <v>157</v>
      </c>
      <c r="C118" s="33" t="s">
        <v>25</v>
      </c>
      <c r="D118" s="32">
        <v>2</v>
      </c>
      <c r="E118" s="11"/>
      <c r="F118" s="11"/>
      <c r="G118" s="11"/>
      <c r="H118" s="11"/>
      <c r="I118" s="11"/>
      <c r="J118" s="11"/>
      <c r="K118" s="11"/>
      <c r="L118" s="11"/>
      <c r="M118" s="11"/>
      <c r="N118" s="11"/>
      <c r="O118" s="11"/>
    </row>
    <row r="119" spans="1:15" x14ac:dyDescent="0.25">
      <c r="A119" s="8" t="str">
        <f t="shared" si="5"/>
        <v>6.2.2.2</v>
      </c>
      <c r="B119" s="35" t="s">
        <v>110</v>
      </c>
      <c r="C119" s="33" t="s">
        <v>25</v>
      </c>
      <c r="D119" s="32">
        <v>2</v>
      </c>
      <c r="E119" s="11"/>
      <c r="F119" s="11"/>
      <c r="G119" s="11"/>
      <c r="H119" s="11"/>
      <c r="I119" s="11"/>
      <c r="J119" s="11"/>
      <c r="K119" s="11"/>
      <c r="L119" s="11"/>
      <c r="M119" s="11"/>
      <c r="N119" s="11"/>
      <c r="O119" s="11"/>
    </row>
    <row r="120" spans="1:15" x14ac:dyDescent="0.25">
      <c r="A120" s="8" t="str">
        <f t="shared" si="5"/>
        <v>6.2.2.3</v>
      </c>
      <c r="B120" s="35" t="s">
        <v>112</v>
      </c>
      <c r="C120" s="33" t="s">
        <v>25</v>
      </c>
      <c r="D120" s="32">
        <v>2</v>
      </c>
      <c r="E120" s="11"/>
      <c r="F120" s="11"/>
      <c r="G120" s="11"/>
      <c r="H120" s="11"/>
      <c r="I120" s="11"/>
      <c r="J120" s="11"/>
      <c r="K120" s="11"/>
      <c r="L120" s="11"/>
      <c r="M120" s="11"/>
      <c r="N120" s="11"/>
      <c r="O120" s="11"/>
    </row>
    <row r="121" spans="1:15" x14ac:dyDescent="0.25">
      <c r="A121" s="8" t="str">
        <f t="shared" si="5"/>
        <v>6.2.2.4</v>
      </c>
      <c r="B121" s="35" t="s">
        <v>116</v>
      </c>
      <c r="C121" s="33" t="s">
        <v>25</v>
      </c>
      <c r="D121" s="32">
        <v>2</v>
      </c>
      <c r="E121" s="11"/>
      <c r="F121" s="11"/>
      <c r="G121" s="11"/>
      <c r="H121" s="11"/>
      <c r="I121" s="11"/>
      <c r="J121" s="11"/>
      <c r="K121" s="11"/>
      <c r="L121" s="11"/>
      <c r="M121" s="11"/>
      <c r="N121" s="11"/>
      <c r="O121" s="11"/>
    </row>
    <row r="122" spans="1:15" x14ac:dyDescent="0.25">
      <c r="A122" s="8" t="str">
        <f t="shared" si="5"/>
        <v>6.2.2.5</v>
      </c>
      <c r="B122" s="35" t="s">
        <v>118</v>
      </c>
      <c r="C122" s="33" t="s">
        <v>91</v>
      </c>
      <c r="D122" s="32">
        <v>3</v>
      </c>
      <c r="E122" s="11"/>
      <c r="F122" s="11"/>
      <c r="G122" s="11"/>
      <c r="H122" s="11"/>
      <c r="I122" s="11"/>
      <c r="J122" s="11"/>
      <c r="K122" s="11"/>
      <c r="L122" s="11"/>
      <c r="M122" s="11"/>
      <c r="N122" s="11"/>
      <c r="O122" s="11"/>
    </row>
    <row r="123" spans="1:15" x14ac:dyDescent="0.25">
      <c r="A123" s="8" t="str">
        <f t="shared" si="5"/>
        <v>6.2.2.6</v>
      </c>
      <c r="B123" s="35" t="s">
        <v>210</v>
      </c>
      <c r="C123" s="33" t="s">
        <v>91</v>
      </c>
      <c r="D123" s="32">
        <v>1</v>
      </c>
      <c r="E123" s="11"/>
      <c r="F123" s="11"/>
      <c r="G123" s="11"/>
      <c r="H123" s="11"/>
      <c r="I123" s="11"/>
      <c r="J123" s="11"/>
      <c r="K123" s="11"/>
      <c r="L123" s="11"/>
      <c r="M123" s="11"/>
      <c r="N123" s="11"/>
      <c r="O123" s="11"/>
    </row>
    <row r="124" spans="1:15" x14ac:dyDescent="0.25">
      <c r="A124" s="8" t="str">
        <f t="shared" si="5"/>
        <v>6.2.2.7</v>
      </c>
      <c r="B124" s="35" t="s">
        <v>211</v>
      </c>
      <c r="C124" s="33" t="s">
        <v>91</v>
      </c>
      <c r="D124" s="32">
        <v>3</v>
      </c>
      <c r="E124" s="11"/>
      <c r="F124" s="11"/>
      <c r="G124" s="11"/>
      <c r="H124" s="11"/>
      <c r="I124" s="11"/>
      <c r="J124" s="11"/>
      <c r="K124" s="11"/>
      <c r="L124" s="11"/>
      <c r="M124" s="11"/>
      <c r="N124" s="11"/>
      <c r="O124" s="11"/>
    </row>
    <row r="125" spans="1:15" x14ac:dyDescent="0.25">
      <c r="A125" s="8" t="str">
        <f t="shared" si="5"/>
        <v>6.2.2.8</v>
      </c>
      <c r="B125" s="35" t="s">
        <v>212</v>
      </c>
      <c r="C125" s="33" t="s">
        <v>91</v>
      </c>
      <c r="D125" s="32">
        <v>9</v>
      </c>
      <c r="E125" s="11"/>
      <c r="F125" s="11"/>
      <c r="G125" s="11"/>
      <c r="H125" s="11"/>
      <c r="I125" s="11"/>
      <c r="J125" s="11"/>
      <c r="K125" s="11"/>
      <c r="L125" s="11"/>
      <c r="M125" s="11"/>
      <c r="N125" s="11"/>
      <c r="O125" s="11"/>
    </row>
    <row r="126" spans="1:15" x14ac:dyDescent="0.25">
      <c r="A126" s="8" t="str">
        <f t="shared" si="5"/>
        <v>6.2.2.9</v>
      </c>
      <c r="B126" s="35" t="s">
        <v>213</v>
      </c>
      <c r="C126" s="33" t="s">
        <v>91</v>
      </c>
      <c r="D126" s="32">
        <v>1</v>
      </c>
      <c r="E126" s="11"/>
      <c r="F126" s="11"/>
      <c r="G126" s="11"/>
      <c r="H126" s="11"/>
      <c r="I126" s="11"/>
      <c r="J126" s="11"/>
      <c r="K126" s="11"/>
      <c r="L126" s="11"/>
      <c r="M126" s="11"/>
      <c r="N126" s="11"/>
      <c r="O126" s="11"/>
    </row>
    <row r="127" spans="1:15" x14ac:dyDescent="0.25">
      <c r="A127" s="8" t="str">
        <f t="shared" si="5"/>
        <v>6.2.2.10</v>
      </c>
      <c r="B127" s="35" t="s">
        <v>214</v>
      </c>
      <c r="C127" s="33" t="s">
        <v>91</v>
      </c>
      <c r="D127" s="32">
        <v>1</v>
      </c>
      <c r="E127" s="11"/>
      <c r="F127" s="11"/>
      <c r="G127" s="11"/>
      <c r="H127" s="11"/>
      <c r="I127" s="11"/>
      <c r="J127" s="11"/>
      <c r="K127" s="11"/>
      <c r="L127" s="11"/>
      <c r="M127" s="11"/>
      <c r="N127" s="11"/>
      <c r="O127" s="11"/>
    </row>
    <row r="128" spans="1:15" x14ac:dyDescent="0.25">
      <c r="A128" s="8" t="str">
        <f t="shared" si="5"/>
        <v>6.2.2.11</v>
      </c>
      <c r="B128" s="35" t="s">
        <v>215</v>
      </c>
      <c r="C128" s="33" t="s">
        <v>91</v>
      </c>
      <c r="D128" s="32">
        <v>3</v>
      </c>
      <c r="E128" s="11"/>
      <c r="F128" s="11"/>
      <c r="G128" s="11"/>
      <c r="H128" s="11"/>
      <c r="I128" s="11"/>
      <c r="J128" s="11"/>
      <c r="K128" s="11"/>
      <c r="L128" s="11"/>
      <c r="M128" s="11"/>
      <c r="N128" s="11"/>
      <c r="O128" s="11"/>
    </row>
    <row r="129" spans="1:15" x14ac:dyDescent="0.25">
      <c r="A129" s="8" t="str">
        <f t="shared" si="5"/>
        <v>6.2.2.12</v>
      </c>
      <c r="B129" s="41" t="s">
        <v>120</v>
      </c>
      <c r="C129" s="42" t="s">
        <v>25</v>
      </c>
      <c r="D129" s="32">
        <v>2</v>
      </c>
      <c r="E129" s="11"/>
      <c r="F129" s="11"/>
      <c r="G129" s="11"/>
      <c r="H129" s="11"/>
      <c r="I129" s="11"/>
      <c r="J129" s="11"/>
      <c r="K129" s="11"/>
      <c r="L129" s="11"/>
      <c r="M129" s="11"/>
      <c r="N129" s="11"/>
      <c r="O129" s="11"/>
    </row>
    <row r="130" spans="1:15" x14ac:dyDescent="0.25">
      <c r="A130" s="8" t="str">
        <f t="shared" ref="A130:A132" si="6">IF(C129="",A129&amp;".1",IF(C130="",LEFT(LEFT(A129,LEN(LEFT(A129,FIND("☃",SUBSTITUTE(A129,".","☃",LEN(A129)-LEN(SUBSTITUTE(A129,".",""))))))-1),FIND("☃",SUBSTITUTE(LEFT(A129,LEN(LEFT(A129,FIND("☃",SUBSTITUTE(A129,".","☃",LEN(A129)-LEN(SUBSTITUTE(A129,".",""))))))-1),".","☃",LEN(LEFT(A129,LEN(LEFT(A129,FIND("☃",SUBSTITUTE(A129,".","☃",LEN(A129)-LEN(SUBSTITUTE(A129,".",""))))))-1))-LEN(SUBSTITUTE(LEFT(A129,LEN(LEFT(A129,FIND("☃",SUBSTITUTE(A129,".","☃",LEN(A129)-LEN(SUBSTITUTE(A129,".",""))))))-1),".","")))))&amp;RIGHT(LEFT(A129,LEN(LEFT(A129,FIND("☃",SUBSTITUTE(A129,".","☃",LEN(A129)-LEN(SUBSTITUTE(A129,".",""))))))-1),LEN(LEFT(A129,LEN(LEFT(A129,FIND("☃",SUBSTITUTE(A129,".","☃",LEN(A129)-LEN(SUBSTITUTE(A129,".",""))))))-1))-FIND("☃",SUBSTITUTE(LEFT(A129,LEN(LEFT(A129,FIND("☃",SUBSTITUTE(A129,".","☃",LEN(A129)-LEN(SUBSTITUTE(A129,".",""))))))-1),".","☃",LEN(LEFT(A129,LEN(LEFT(A129,FIND("☃",SUBSTITUTE(A129,".","☃",LEN(A129)-LEN(SUBSTITUTE(A129,".",""))))))-1))-LEN(SUBSTITUTE(LEFT(A129,LEN(LEFT(A129,FIND("☃",SUBSTITUTE(A129,".","☃",LEN(A129)-LEN(SUBSTITUTE(A129,".",""))))))-1),".","")))))+1,(LEFT(A129,FIND("☃",SUBSTITUTE(A129,".","☃",LEN(A129)-LEN(SUBSTITUTE(A129,".","")))))&amp;RIGHT(A129,LEN(A129)-FIND("☃",SUBSTITUTE(A129,".","☃",LEN(A129)-LEN(SUBSTITUTE(A129,".","")))))+1)))</f>
        <v>6.2.2.13</v>
      </c>
      <c r="B130" s="41" t="s">
        <v>122</v>
      </c>
      <c r="C130" s="42" t="s">
        <v>123</v>
      </c>
      <c r="D130" s="32">
        <v>1</v>
      </c>
      <c r="E130" s="11"/>
      <c r="F130" s="11"/>
      <c r="G130" s="11"/>
      <c r="H130" s="11"/>
      <c r="I130" s="11"/>
      <c r="J130" s="11"/>
      <c r="K130" s="11"/>
      <c r="L130" s="11"/>
      <c r="M130" s="11"/>
      <c r="N130" s="11"/>
      <c r="O130" s="11"/>
    </row>
    <row r="131" spans="1:15" x14ac:dyDescent="0.25">
      <c r="A131" s="8" t="str">
        <f t="shared" si="6"/>
        <v>6.2.2.14</v>
      </c>
      <c r="B131" s="41" t="s">
        <v>125</v>
      </c>
      <c r="C131" s="42" t="s">
        <v>123</v>
      </c>
      <c r="D131" s="32">
        <v>1</v>
      </c>
      <c r="E131" s="11"/>
      <c r="F131" s="11"/>
      <c r="G131" s="11"/>
      <c r="H131" s="11"/>
      <c r="I131" s="11"/>
      <c r="J131" s="11"/>
      <c r="K131" s="11"/>
      <c r="L131" s="11"/>
      <c r="M131" s="11"/>
      <c r="N131" s="11"/>
      <c r="O131" s="11"/>
    </row>
    <row r="132" spans="1:15" x14ac:dyDescent="0.25">
      <c r="A132" s="8" t="str">
        <f t="shared" si="6"/>
        <v>6.2.2.15</v>
      </c>
      <c r="B132" s="41" t="s">
        <v>127</v>
      </c>
      <c r="C132" s="42" t="s">
        <v>123</v>
      </c>
      <c r="D132" s="32">
        <v>1</v>
      </c>
      <c r="E132" s="11"/>
      <c r="F132" s="11"/>
      <c r="G132" s="11"/>
      <c r="H132" s="11"/>
      <c r="I132" s="11"/>
      <c r="J132" s="11"/>
      <c r="K132" s="11"/>
      <c r="L132" s="11"/>
      <c r="M132" s="11"/>
      <c r="N132" s="11"/>
      <c r="O132" s="11"/>
    </row>
    <row r="133" spans="1:15" x14ac:dyDescent="0.25">
      <c r="A133" s="24" t="s">
        <v>216</v>
      </c>
      <c r="B133" s="62" t="s">
        <v>217</v>
      </c>
      <c r="C133" s="63"/>
      <c r="D133" s="63"/>
      <c r="E133" s="28"/>
      <c r="F133" s="28"/>
      <c r="G133" s="28"/>
      <c r="H133" s="28"/>
      <c r="I133" s="28"/>
      <c r="J133" s="28"/>
      <c r="K133" s="28"/>
      <c r="L133" s="28"/>
      <c r="M133" s="28"/>
      <c r="N133" s="28"/>
      <c r="O133" s="28"/>
    </row>
    <row r="134" spans="1:15" x14ac:dyDescent="0.25">
      <c r="A134" s="24" t="str">
        <f t="shared" ref="A134:A137" si="7">IF(C133="",A133&amp;".1",IF(C134="",LEFT(LEFT(A133,LEN(LEFT(A133,FIND("☃",SUBSTITUTE(A133,".","☃",LEN(A133)-LEN(SUBSTITUTE(A133,".",""))))))-1),FIND("☃",SUBSTITUTE(LEFT(A133,LEN(LEFT(A133,FIND("☃",SUBSTITUTE(A133,".","☃",LEN(A133)-LEN(SUBSTITUTE(A133,".",""))))))-1),".","☃",LEN(LEFT(A133,LEN(LEFT(A133,FIND("☃",SUBSTITUTE(A133,".","☃",LEN(A133)-LEN(SUBSTITUTE(A133,".",""))))))-1))-LEN(SUBSTITUTE(LEFT(A133,LEN(LEFT(A133,FIND("☃",SUBSTITUTE(A133,".","☃",LEN(A133)-LEN(SUBSTITUTE(A133,".",""))))))-1),".","")))))&amp;RIGHT(LEFT(A133,LEN(LEFT(A133,FIND("☃",SUBSTITUTE(A133,".","☃",LEN(A133)-LEN(SUBSTITUTE(A133,".",""))))))-1),LEN(LEFT(A133,LEN(LEFT(A133,FIND("☃",SUBSTITUTE(A133,".","☃",LEN(A133)-LEN(SUBSTITUTE(A133,".",""))))))-1))-FIND("☃",SUBSTITUTE(LEFT(A133,LEN(LEFT(A133,FIND("☃",SUBSTITUTE(A133,".","☃",LEN(A133)-LEN(SUBSTITUTE(A133,".",""))))))-1),".","☃",LEN(LEFT(A133,LEN(LEFT(A133,FIND("☃",SUBSTITUTE(A133,".","☃",LEN(A133)-LEN(SUBSTITUTE(A133,".",""))))))-1))-LEN(SUBSTITUTE(LEFT(A133,LEN(LEFT(A133,FIND("☃",SUBSTITUTE(A133,".","☃",LEN(A133)-LEN(SUBSTITUTE(A133,".",""))))))-1),".","")))))+1,(LEFT(A133,FIND("☃",SUBSTITUTE(A133,".","☃",LEN(A133)-LEN(SUBSTITUTE(A133,".","")))))&amp;RIGHT(A133,LEN(A133)-FIND("☃",SUBSTITUTE(A133,".","☃",LEN(A133)-LEN(SUBSTITUTE(A133,".","")))))+1)))</f>
        <v>6.3.1</v>
      </c>
      <c r="B134" s="64" t="s">
        <v>155</v>
      </c>
      <c r="C134" s="65"/>
      <c r="D134" s="66"/>
      <c r="E134" s="28"/>
      <c r="F134" s="28"/>
      <c r="G134" s="28"/>
      <c r="H134" s="28"/>
      <c r="I134" s="28"/>
      <c r="J134" s="28"/>
      <c r="K134" s="28"/>
      <c r="L134" s="28"/>
      <c r="M134" s="28"/>
      <c r="N134" s="28"/>
      <c r="O134" s="28"/>
    </row>
    <row r="135" spans="1:15" x14ac:dyDescent="0.25">
      <c r="A135" s="8" t="str">
        <f t="shared" si="7"/>
        <v>6.3.1.1</v>
      </c>
      <c r="B135" s="35" t="s">
        <v>218</v>
      </c>
      <c r="C135" s="31" t="s">
        <v>25</v>
      </c>
      <c r="D135" s="32">
        <v>1</v>
      </c>
      <c r="E135" s="11"/>
      <c r="F135" s="11"/>
      <c r="G135" s="11"/>
      <c r="H135" s="11"/>
      <c r="I135" s="11"/>
      <c r="J135" s="11"/>
      <c r="K135" s="11"/>
      <c r="L135" s="11"/>
      <c r="M135" s="11"/>
      <c r="N135" s="11"/>
      <c r="O135" s="11"/>
    </row>
    <row r="136" spans="1:15" x14ac:dyDescent="0.25">
      <c r="A136" s="24" t="str">
        <f t="shared" si="7"/>
        <v>6.3.2</v>
      </c>
      <c r="B136" s="64" t="s">
        <v>5</v>
      </c>
      <c r="C136" s="67"/>
      <c r="D136" s="68"/>
      <c r="E136" s="28"/>
      <c r="F136" s="28"/>
      <c r="G136" s="28"/>
      <c r="H136" s="28"/>
      <c r="I136" s="28"/>
      <c r="J136" s="28"/>
      <c r="K136" s="28"/>
      <c r="L136" s="28"/>
      <c r="M136" s="28"/>
      <c r="N136" s="28"/>
      <c r="O136" s="28"/>
    </row>
    <row r="137" spans="1:15" x14ac:dyDescent="0.25">
      <c r="A137" s="8" t="str">
        <f t="shared" si="7"/>
        <v>6.3.2.1</v>
      </c>
      <c r="B137" s="35" t="s">
        <v>219</v>
      </c>
      <c r="C137" s="33" t="s">
        <v>25</v>
      </c>
      <c r="D137" s="32">
        <v>1</v>
      </c>
      <c r="E137" s="11"/>
      <c r="F137" s="11"/>
      <c r="G137" s="11"/>
      <c r="H137" s="11"/>
      <c r="I137" s="11"/>
      <c r="J137" s="11"/>
      <c r="K137" s="11"/>
      <c r="L137" s="11"/>
      <c r="M137" s="11"/>
      <c r="N137" s="11"/>
      <c r="O137" s="11"/>
    </row>
    <row r="138" spans="1:15" ht="14.4" customHeight="1" x14ac:dyDescent="0.25">
      <c r="A138" s="109" t="s">
        <v>128</v>
      </c>
      <c r="B138" s="109"/>
      <c r="C138" s="109"/>
      <c r="D138" s="109"/>
      <c r="E138" s="109"/>
      <c r="F138" s="109"/>
      <c r="G138" s="109"/>
      <c r="H138" s="109"/>
      <c r="I138" s="109"/>
      <c r="J138" s="109"/>
      <c r="K138" s="109"/>
      <c r="L138" s="109"/>
      <c r="M138" s="109"/>
      <c r="N138" s="109"/>
      <c r="O138" s="23"/>
    </row>
    <row r="139" spans="1:15" ht="13.2" customHeight="1" x14ac:dyDescent="0.25">
      <c r="A139" s="109" t="s">
        <v>129</v>
      </c>
      <c r="B139" s="109"/>
      <c r="C139" s="109"/>
      <c r="D139" s="109"/>
      <c r="E139" s="109"/>
      <c r="F139" s="109"/>
      <c r="G139" s="109"/>
      <c r="H139" s="109"/>
      <c r="I139" s="109"/>
      <c r="J139" s="109"/>
      <c r="K139" s="109"/>
      <c r="L139" s="109"/>
      <c r="M139" s="109"/>
      <c r="N139" s="109"/>
      <c r="O139" s="23"/>
    </row>
    <row r="140" spans="1:15" ht="13.2" customHeight="1" x14ac:dyDescent="0.25">
      <c r="A140" s="110" t="s">
        <v>130</v>
      </c>
      <c r="B140" s="110"/>
      <c r="C140" s="110"/>
      <c r="D140" s="110"/>
      <c r="E140" s="110"/>
      <c r="F140" s="110"/>
      <c r="G140" s="110"/>
      <c r="H140" s="110"/>
      <c r="I140" s="110"/>
      <c r="J140" s="110"/>
      <c r="K140" s="110"/>
      <c r="L140" s="110"/>
      <c r="M140" s="110"/>
      <c r="N140" s="110"/>
      <c r="O140" s="23"/>
    </row>
    <row r="141" spans="1:15" ht="13.2" customHeight="1" x14ac:dyDescent="0.25">
      <c r="A141" s="109" t="s">
        <v>131</v>
      </c>
      <c r="B141" s="109"/>
      <c r="C141" s="109"/>
      <c r="D141" s="109"/>
      <c r="E141" s="109"/>
      <c r="F141" s="109"/>
      <c r="G141" s="109"/>
      <c r="H141" s="109"/>
      <c r="I141" s="109"/>
      <c r="J141" s="109"/>
      <c r="K141" s="109"/>
      <c r="L141" s="109"/>
      <c r="M141" s="109"/>
      <c r="N141" s="109"/>
      <c r="O141" s="23"/>
    </row>
    <row r="142" spans="1:15" ht="14.4" customHeight="1" x14ac:dyDescent="0.25">
      <c r="A142" s="124" t="s">
        <v>132</v>
      </c>
      <c r="B142" s="124"/>
      <c r="C142" s="124"/>
      <c r="D142" s="124"/>
      <c r="E142" s="124"/>
      <c r="F142" s="124"/>
      <c r="G142" s="124"/>
      <c r="H142" s="124"/>
      <c r="I142" s="124"/>
      <c r="J142" s="124"/>
      <c r="K142" s="124"/>
      <c r="L142" s="124"/>
      <c r="M142" s="124"/>
      <c r="N142" s="124"/>
      <c r="O142" s="23"/>
    </row>
    <row r="143" spans="1:15" ht="14.4" customHeight="1" x14ac:dyDescent="0.25">
      <c r="A143" s="124" t="s">
        <v>133</v>
      </c>
      <c r="B143" s="124"/>
      <c r="C143" s="124"/>
      <c r="D143" s="124"/>
      <c r="E143" s="124"/>
      <c r="F143" s="124"/>
      <c r="G143" s="124"/>
      <c r="H143" s="124"/>
      <c r="I143" s="124"/>
      <c r="J143" s="124"/>
      <c r="K143" s="124"/>
      <c r="L143" s="124"/>
      <c r="M143" s="124"/>
      <c r="N143" s="124"/>
      <c r="O143" s="23"/>
    </row>
    <row r="144" spans="1:15" ht="14.4" x14ac:dyDescent="0.3">
      <c r="A144" s="125" t="s">
        <v>134</v>
      </c>
      <c r="B144" s="125"/>
      <c r="C144" s="125"/>
      <c r="D144" s="125"/>
      <c r="E144" s="125"/>
      <c r="F144" s="125"/>
      <c r="G144" s="125"/>
      <c r="H144" s="125"/>
      <c r="I144" s="125"/>
      <c r="J144" s="125"/>
      <c r="K144" s="125"/>
      <c r="L144" s="125"/>
      <c r="M144" s="125"/>
      <c r="N144" s="125"/>
      <c r="O144" s="23"/>
    </row>
    <row r="145" spans="1:15" x14ac:dyDescent="0.25">
      <c r="A145" s="1"/>
      <c r="B145" s="2"/>
      <c r="C145" s="3"/>
      <c r="D145" s="4"/>
      <c r="E145" s="4"/>
      <c r="F145" s="4"/>
    </row>
    <row r="146" spans="1:15" x14ac:dyDescent="0.25">
      <c r="A146" s="5" t="s">
        <v>135</v>
      </c>
      <c r="B146" s="2"/>
      <c r="C146" s="3"/>
      <c r="D146" s="4"/>
      <c r="E146" s="4"/>
      <c r="F146" s="4"/>
    </row>
    <row r="147" spans="1:15" ht="10.95" customHeight="1" x14ac:dyDescent="0.25">
      <c r="A147" s="22">
        <v>1</v>
      </c>
      <c r="B147" s="107" t="s">
        <v>136</v>
      </c>
      <c r="C147" s="107"/>
      <c r="D147" s="107"/>
      <c r="E147" s="107"/>
      <c r="F147" s="107"/>
      <c r="G147" s="107"/>
      <c r="H147" s="107"/>
      <c r="I147" s="107"/>
      <c r="J147" s="107"/>
      <c r="K147" s="107"/>
      <c r="L147" s="107"/>
      <c r="M147" s="107"/>
      <c r="N147" s="107"/>
      <c r="O147" s="107"/>
    </row>
    <row r="148" spans="1:15" ht="10.95" customHeight="1" x14ac:dyDescent="0.25">
      <c r="A148" s="22">
        <v>2</v>
      </c>
      <c r="B148" s="107" t="s">
        <v>137</v>
      </c>
      <c r="C148" s="107"/>
      <c r="D148" s="107"/>
      <c r="E148" s="107"/>
      <c r="F148" s="107"/>
      <c r="G148" s="107"/>
      <c r="H148" s="107"/>
      <c r="I148" s="107"/>
      <c r="J148" s="107"/>
      <c r="K148" s="107"/>
      <c r="L148" s="107"/>
      <c r="M148" s="107"/>
      <c r="N148" s="107"/>
      <c r="O148" s="107"/>
    </row>
    <row r="149" spans="1:15" ht="22.2" customHeight="1" x14ac:dyDescent="0.25">
      <c r="A149" s="22" t="s">
        <v>32</v>
      </c>
      <c r="B149" s="107" t="s">
        <v>138</v>
      </c>
      <c r="C149" s="107"/>
      <c r="D149" s="107"/>
      <c r="E149" s="107"/>
      <c r="F149" s="107"/>
      <c r="G149" s="107"/>
      <c r="H149" s="107"/>
      <c r="I149" s="107"/>
      <c r="J149" s="107"/>
      <c r="K149" s="107"/>
      <c r="L149" s="107"/>
      <c r="M149" s="107"/>
      <c r="N149" s="107"/>
      <c r="O149" s="107"/>
    </row>
    <row r="150" spans="1:15" ht="22.2" customHeight="1" x14ac:dyDescent="0.25">
      <c r="A150" s="22" t="s">
        <v>57</v>
      </c>
      <c r="B150" s="107" t="s">
        <v>139</v>
      </c>
      <c r="C150" s="107"/>
      <c r="D150" s="107"/>
      <c r="E150" s="107"/>
      <c r="F150" s="107"/>
      <c r="G150" s="107"/>
      <c r="H150" s="107"/>
      <c r="I150" s="107"/>
      <c r="J150" s="107"/>
      <c r="K150" s="107"/>
      <c r="L150" s="107"/>
      <c r="M150" s="107"/>
      <c r="N150" s="107"/>
      <c r="O150" s="107"/>
    </row>
    <row r="151" spans="1:15" ht="10.95" customHeight="1" x14ac:dyDescent="0.25">
      <c r="A151" s="22" t="s">
        <v>78</v>
      </c>
      <c r="B151" s="107" t="s">
        <v>140</v>
      </c>
      <c r="C151" s="107"/>
      <c r="D151" s="107"/>
      <c r="E151" s="107"/>
      <c r="F151" s="107"/>
      <c r="G151" s="107"/>
      <c r="H151" s="107"/>
      <c r="I151" s="107"/>
      <c r="J151" s="107"/>
      <c r="K151" s="107"/>
      <c r="L151" s="107"/>
      <c r="M151" s="107"/>
      <c r="N151" s="107"/>
      <c r="O151" s="107"/>
    </row>
    <row r="152" spans="1:15" ht="10.95" customHeight="1" x14ac:dyDescent="0.25">
      <c r="A152" s="22" t="s">
        <v>82</v>
      </c>
      <c r="B152" s="107" t="s">
        <v>141</v>
      </c>
      <c r="C152" s="107"/>
      <c r="D152" s="107"/>
      <c r="E152" s="107"/>
      <c r="F152" s="107"/>
      <c r="G152" s="107"/>
      <c r="H152" s="107"/>
      <c r="I152" s="107"/>
      <c r="J152" s="107"/>
      <c r="K152" s="107"/>
      <c r="L152" s="107"/>
      <c r="M152" s="107"/>
      <c r="N152" s="107"/>
      <c r="O152" s="107"/>
    </row>
    <row r="153" spans="1:15" ht="10.95" customHeight="1" x14ac:dyDescent="0.25">
      <c r="A153" s="22" t="s">
        <v>142</v>
      </c>
      <c r="B153" s="107" t="s">
        <v>143</v>
      </c>
      <c r="C153" s="107"/>
      <c r="D153" s="107"/>
      <c r="E153" s="107"/>
      <c r="F153" s="107"/>
      <c r="G153" s="107"/>
      <c r="H153" s="107"/>
      <c r="I153" s="107"/>
      <c r="J153" s="107"/>
      <c r="K153" s="107"/>
      <c r="L153" s="107"/>
      <c r="M153" s="107"/>
      <c r="N153" s="107"/>
      <c r="O153" s="107"/>
    </row>
    <row r="154" spans="1:15" ht="10.95" customHeight="1" x14ac:dyDescent="0.25">
      <c r="A154" s="22" t="s">
        <v>144</v>
      </c>
      <c r="B154" s="107" t="s">
        <v>145</v>
      </c>
      <c r="C154" s="107"/>
      <c r="D154" s="107"/>
      <c r="E154" s="107"/>
      <c r="F154" s="107"/>
      <c r="G154" s="107"/>
      <c r="H154" s="107"/>
      <c r="I154" s="107"/>
      <c r="J154" s="107"/>
      <c r="K154" s="107"/>
      <c r="L154" s="107"/>
      <c r="M154" s="107"/>
      <c r="N154" s="107"/>
      <c r="O154" s="107"/>
    </row>
    <row r="155" spans="1:15" ht="10.95" customHeight="1" x14ac:dyDescent="0.25">
      <c r="A155" s="22" t="s">
        <v>146</v>
      </c>
      <c r="B155" s="107" t="s">
        <v>147</v>
      </c>
      <c r="C155" s="107"/>
      <c r="D155" s="107"/>
      <c r="E155" s="107"/>
      <c r="F155" s="107"/>
      <c r="G155" s="107"/>
      <c r="H155" s="107"/>
      <c r="I155" s="107"/>
      <c r="J155" s="107"/>
      <c r="K155" s="107"/>
      <c r="L155" s="107"/>
      <c r="M155" s="107"/>
      <c r="N155" s="107"/>
      <c r="O155" s="107"/>
    </row>
    <row r="156" spans="1:15" x14ac:dyDescent="0.25">
      <c r="A156" s="5"/>
      <c r="B156" s="107"/>
      <c r="C156" s="107"/>
      <c r="D156" s="107"/>
      <c r="E156" s="107"/>
      <c r="F156" s="107"/>
    </row>
    <row r="157" spans="1:15" x14ac:dyDescent="0.25">
      <c r="A157" s="78" t="s">
        <v>148</v>
      </c>
      <c r="B157" s="43"/>
      <c r="C157" s="43"/>
      <c r="D157" s="43"/>
      <c r="E157" s="43"/>
      <c r="F157" s="43"/>
    </row>
    <row r="158" spans="1:15" ht="10.95" customHeight="1" x14ac:dyDescent="0.25">
      <c r="A158" s="22">
        <v>1</v>
      </c>
      <c r="B158" s="79" t="s">
        <v>149</v>
      </c>
      <c r="C158" s="79"/>
      <c r="D158" s="79"/>
      <c r="E158" s="79"/>
      <c r="F158" s="79"/>
    </row>
    <row r="159" spans="1:15" ht="10.95" customHeight="1" x14ac:dyDescent="0.25">
      <c r="A159" s="22">
        <v>2</v>
      </c>
      <c r="B159" s="79" t="s">
        <v>150</v>
      </c>
      <c r="C159" s="79"/>
      <c r="D159" s="79"/>
      <c r="E159" s="79"/>
      <c r="F159" s="79"/>
    </row>
    <row r="160" spans="1:15" x14ac:dyDescent="0.25">
      <c r="A160" s="22" t="s">
        <v>32</v>
      </c>
      <c r="B160" s="79" t="s">
        <v>151</v>
      </c>
      <c r="C160" s="79"/>
      <c r="D160" s="79"/>
      <c r="E160" s="79"/>
      <c r="F160" s="79"/>
    </row>
    <row r="161" spans="1:6" ht="10.95" customHeight="1" x14ac:dyDescent="0.25">
      <c r="A161" s="22" t="s">
        <v>57</v>
      </c>
      <c r="B161" s="79" t="s">
        <v>152</v>
      </c>
      <c r="C161" s="79"/>
      <c r="D161" s="79"/>
      <c r="E161" s="79"/>
      <c r="F161" s="79"/>
    </row>
    <row r="162" spans="1:6" x14ac:dyDescent="0.25">
      <c r="A162" s="22"/>
      <c r="B162" s="107"/>
      <c r="C162" s="107"/>
      <c r="D162" s="107"/>
      <c r="E162" s="107"/>
      <c r="F162" s="107"/>
    </row>
  </sheetData>
  <mergeCells count="26">
    <mergeCell ref="A1:O1"/>
    <mergeCell ref="A2:O2"/>
    <mergeCell ref="A4:A5"/>
    <mergeCell ref="B4:B5"/>
    <mergeCell ref="C4:C5"/>
    <mergeCell ref="D4:D5"/>
    <mergeCell ref="E4:J4"/>
    <mergeCell ref="K4:O4"/>
    <mergeCell ref="B151:O151"/>
    <mergeCell ref="A138:N138"/>
    <mergeCell ref="A139:N139"/>
    <mergeCell ref="A140:N140"/>
    <mergeCell ref="A141:N141"/>
    <mergeCell ref="A142:N142"/>
    <mergeCell ref="A143:N143"/>
    <mergeCell ref="A144:N144"/>
    <mergeCell ref="B147:O147"/>
    <mergeCell ref="B148:O148"/>
    <mergeCell ref="B149:O149"/>
    <mergeCell ref="B150:O150"/>
    <mergeCell ref="B162:F162"/>
    <mergeCell ref="B152:O152"/>
    <mergeCell ref="B153:O153"/>
    <mergeCell ref="B154:O154"/>
    <mergeCell ref="B155:O155"/>
    <mergeCell ref="B156:F156"/>
  </mergeCells>
  <dataValidations count="1">
    <dataValidation type="list" allowBlank="1" showInputMessage="1" showErrorMessage="1" sqref="C8:C137" xr:uid="{00000000-0002-0000-0300-000000000000}">
      <formula1>Mervienibas</formula1>
    </dataValidation>
  </dataValidation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050CE-625A-4A34-BC06-037C2747C59E}">
  <dimension ref="A1:O131"/>
  <sheetViews>
    <sheetView view="pageBreakPreview" topLeftCell="A53" zoomScaleNormal="100" zoomScaleSheetLayoutView="100" workbookViewId="0">
      <selection activeCell="B85" sqref="B85"/>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220</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8" t="s">
        <v>159</v>
      </c>
      <c r="B9" s="9" t="s">
        <v>160</v>
      </c>
      <c r="C9" s="12" t="s">
        <v>23</v>
      </c>
      <c r="D9" s="44">
        <v>1</v>
      </c>
      <c r="E9" s="11"/>
      <c r="F9" s="11"/>
      <c r="G9" s="11"/>
      <c r="H9" s="11"/>
      <c r="I9" s="11"/>
      <c r="J9" s="11"/>
      <c r="K9" s="11"/>
      <c r="L9" s="11"/>
      <c r="M9" s="11"/>
      <c r="N9" s="11"/>
      <c r="O9" s="11"/>
    </row>
    <row r="10" spans="1:15" x14ac:dyDescent="0.25">
      <c r="A10" s="8" t="str">
        <f t="shared" ref="A10:A14"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9" t="s">
        <v>161</v>
      </c>
      <c r="C10" s="12" t="s">
        <v>23</v>
      </c>
      <c r="D10" s="44">
        <v>1</v>
      </c>
      <c r="E10" s="11"/>
      <c r="F10" s="11"/>
      <c r="G10" s="11"/>
      <c r="H10" s="11"/>
      <c r="I10" s="11"/>
      <c r="J10" s="11"/>
      <c r="K10" s="11"/>
      <c r="L10" s="11"/>
      <c r="M10" s="11"/>
      <c r="N10" s="11"/>
      <c r="O10" s="11"/>
    </row>
    <row r="11" spans="1:15" x14ac:dyDescent="0.25">
      <c r="A11" s="8" t="str">
        <f t="shared" si="0"/>
        <v>1.1.3</v>
      </c>
      <c r="B11" s="9" t="s">
        <v>221</v>
      </c>
      <c r="C11" s="12" t="s">
        <v>81</v>
      </c>
      <c r="D11" s="44">
        <v>1</v>
      </c>
      <c r="E11" s="11"/>
      <c r="F11" s="11"/>
      <c r="G11" s="11"/>
      <c r="H11" s="11"/>
      <c r="I11" s="11"/>
      <c r="J11" s="11"/>
      <c r="K11" s="11"/>
      <c r="L11" s="11"/>
      <c r="M11" s="11"/>
      <c r="N11" s="11"/>
      <c r="O11" s="11"/>
    </row>
    <row r="12" spans="1:15" x14ac:dyDescent="0.25">
      <c r="A12" s="8" t="str">
        <f t="shared" si="0"/>
        <v>1.1.4</v>
      </c>
      <c r="B12" s="9" t="s">
        <v>20</v>
      </c>
      <c r="C12" s="10" t="s">
        <v>21</v>
      </c>
      <c r="D12" s="44">
        <v>25</v>
      </c>
      <c r="E12" s="11"/>
      <c r="F12" s="58"/>
      <c r="G12" s="58"/>
      <c r="H12" s="58"/>
      <c r="I12" s="58"/>
      <c r="J12" s="58"/>
      <c r="K12" s="58"/>
      <c r="L12" s="58"/>
      <c r="M12" s="58"/>
      <c r="N12" s="58"/>
      <c r="O12" s="58"/>
    </row>
    <row r="13" spans="1:15" x14ac:dyDescent="0.25">
      <c r="A13" s="8" t="str">
        <f t="shared" si="0"/>
        <v>1.1.5</v>
      </c>
      <c r="B13" s="9" t="s">
        <v>162</v>
      </c>
      <c r="C13" s="10" t="s">
        <v>23</v>
      </c>
      <c r="D13" s="44">
        <v>1</v>
      </c>
      <c r="E13" s="11"/>
      <c r="F13" s="58"/>
      <c r="G13" s="58"/>
      <c r="H13" s="58"/>
      <c r="I13" s="58"/>
      <c r="J13" s="58"/>
      <c r="K13" s="58"/>
      <c r="L13" s="58"/>
      <c r="M13" s="58"/>
      <c r="N13" s="58"/>
      <c r="O13" s="58"/>
    </row>
    <row r="14" spans="1:15" x14ac:dyDescent="0.25">
      <c r="A14" s="8" t="str">
        <f t="shared" si="0"/>
        <v>1.1.6</v>
      </c>
      <c r="B14" s="9" t="s">
        <v>222</v>
      </c>
      <c r="C14" s="10" t="s">
        <v>37</v>
      </c>
      <c r="D14" s="44">
        <v>9</v>
      </c>
      <c r="E14" s="11"/>
      <c r="F14" s="58"/>
      <c r="G14" s="58"/>
      <c r="H14" s="58"/>
      <c r="I14" s="58"/>
      <c r="J14" s="58"/>
      <c r="K14" s="58"/>
      <c r="L14" s="58"/>
      <c r="M14" s="58"/>
      <c r="N14" s="58"/>
      <c r="O14" s="58"/>
    </row>
    <row r="15" spans="1:15" x14ac:dyDescent="0.25">
      <c r="A15" s="24" t="s">
        <v>26</v>
      </c>
      <c r="B15" s="25" t="s">
        <v>27</v>
      </c>
      <c r="C15" s="46"/>
      <c r="D15" s="45"/>
      <c r="E15" s="28"/>
      <c r="F15" s="28"/>
      <c r="G15" s="28"/>
      <c r="H15" s="28"/>
      <c r="I15" s="28"/>
      <c r="J15" s="28"/>
      <c r="K15" s="28"/>
      <c r="L15" s="28"/>
      <c r="M15" s="28"/>
      <c r="N15" s="28"/>
      <c r="O15" s="28"/>
    </row>
    <row r="16" spans="1:15" x14ac:dyDescent="0.25">
      <c r="A16" s="24" t="s">
        <v>28</v>
      </c>
      <c r="B16" s="25" t="s">
        <v>29</v>
      </c>
      <c r="C16" s="46"/>
      <c r="D16" s="45"/>
      <c r="E16" s="28"/>
      <c r="F16" s="28"/>
      <c r="G16" s="28"/>
      <c r="H16" s="28"/>
      <c r="I16" s="28"/>
      <c r="J16" s="28"/>
      <c r="K16" s="28"/>
      <c r="L16" s="28"/>
      <c r="M16" s="28"/>
      <c r="N16" s="28"/>
      <c r="O16" s="28"/>
    </row>
    <row r="17" spans="1:15" x14ac:dyDescent="0.25">
      <c r="A17" s="8" t="str">
        <f>IF(C16="",A16&amp;".1",IF(C17="",LEFT(LEFT(A16,LEN(LEFT(A16,FIND("☃",SUBSTITUTE(A16,".","☃",LEN(A16)-LEN(SUBSTITUTE(A16,".",""))))))-1),FIND("☃",SUBSTITUTE(LEFT(A16,LEN(LEFT(A16,FIND("☃",SUBSTITUTE(A16,".","☃",LEN(A16)-LEN(SUBSTITUTE(A16,".",""))))))-1),".","☃",LEN(LEFT(A16,LEN(LEFT(A16,FIND("☃",SUBSTITUTE(A16,".","☃",LEN(A16)-LEN(SUBSTITUTE(A16,".",""))))))-1))-LEN(SUBSTITUTE(LEFT(A16,LEN(LEFT(A16,FIND("☃",SUBSTITUTE(A16,".","☃",LEN(A16)-LEN(SUBSTITUTE(A16,".",""))))))-1),".","")))))&amp;RIGHT(LEFT(A16,LEN(LEFT(A16,FIND("☃",SUBSTITUTE(A16,".","☃",LEN(A16)-LEN(SUBSTITUTE(A16,".",""))))))-1),LEN(LEFT(A16,LEN(LEFT(A16,FIND("☃",SUBSTITUTE(A16,".","☃",LEN(A16)-LEN(SUBSTITUTE(A16,".",""))))))-1))-FIND("☃",SUBSTITUTE(LEFT(A16,LEN(LEFT(A16,FIND("☃",SUBSTITUTE(A16,".","☃",LEN(A16)-LEN(SUBSTITUTE(A16,".",""))))))-1),".","☃",LEN(LEFT(A16,LEN(LEFT(A16,FIND("☃",SUBSTITUTE(A16,".","☃",LEN(A16)-LEN(SUBSTITUTE(A16,".",""))))))-1))-LEN(SUBSTITUTE(LEFT(A16,LEN(LEFT(A16,FIND("☃",SUBSTITUTE(A16,".","☃",LEN(A16)-LEN(SUBSTITUTE(A16,".",""))))))-1),".","")))))+1,(LEFT(A16,FIND("☃",SUBSTITUTE(A16,".","☃",LEN(A16)-LEN(SUBSTITUTE(A16,".","")))))&amp;RIGHT(A16,LEN(A16)-FIND("☃",SUBSTITUTE(A16,".","☃",LEN(A16)-LEN(SUBSTITUTE(A16,".","")))))+1)))</f>
        <v>2.1.1</v>
      </c>
      <c r="B17" s="9" t="s">
        <v>30</v>
      </c>
      <c r="C17" s="12" t="s">
        <v>21</v>
      </c>
      <c r="D17" s="44">
        <v>7</v>
      </c>
      <c r="E17" s="11"/>
      <c r="F17" s="58"/>
      <c r="G17" s="58"/>
      <c r="H17" s="58"/>
      <c r="I17" s="58"/>
      <c r="J17" s="58"/>
      <c r="K17" s="58"/>
      <c r="L17" s="58"/>
      <c r="M17" s="58"/>
      <c r="N17" s="58"/>
      <c r="O17" s="58"/>
    </row>
    <row r="18" spans="1:15" x14ac:dyDescent="0.25">
      <c r="A18" s="8" t="str">
        <f>IF(C17="",A17&amp;".1",IF(C18="",LEFT(LEFT(A17,LEN(LEFT(A17,FIND("☃",SUBSTITUTE(A17,".","☃",LEN(A17)-LEN(SUBSTITUTE(A17,".",""))))))-1),FIND("☃",SUBSTITUTE(LEFT(A17,LEN(LEFT(A17,FIND("☃",SUBSTITUTE(A17,".","☃",LEN(A17)-LEN(SUBSTITUTE(A17,".",""))))))-1),".","☃",LEN(LEFT(A17,LEN(LEFT(A17,FIND("☃",SUBSTITUTE(A17,".","☃",LEN(A17)-LEN(SUBSTITUTE(A17,".",""))))))-1))-LEN(SUBSTITUTE(LEFT(A17,LEN(LEFT(A17,FIND("☃",SUBSTITUTE(A17,".","☃",LEN(A17)-LEN(SUBSTITUTE(A17,".",""))))))-1),".","")))))&amp;RIGHT(LEFT(A17,LEN(LEFT(A17,FIND("☃",SUBSTITUTE(A17,".","☃",LEN(A17)-LEN(SUBSTITUTE(A17,".",""))))))-1),LEN(LEFT(A17,LEN(LEFT(A17,FIND("☃",SUBSTITUTE(A17,".","☃",LEN(A17)-LEN(SUBSTITUTE(A17,".",""))))))-1))-FIND("☃",SUBSTITUTE(LEFT(A17,LEN(LEFT(A17,FIND("☃",SUBSTITUTE(A17,".","☃",LEN(A17)-LEN(SUBSTITUTE(A17,".",""))))))-1),".","☃",LEN(LEFT(A17,LEN(LEFT(A17,FIND("☃",SUBSTITUTE(A17,".","☃",LEN(A17)-LEN(SUBSTITUTE(A17,".",""))))))-1))-LEN(SUBSTITUTE(LEFT(A17,LEN(LEFT(A17,FIND("☃",SUBSTITUTE(A17,".","☃",LEN(A17)-LEN(SUBSTITUTE(A17,".",""))))))-1),".","")))))+1,(LEFT(A17,FIND("☃",SUBSTITUTE(A17,".","☃",LEN(A17)-LEN(SUBSTITUTE(A17,".","")))))&amp;RIGHT(A17,LEN(A17)-FIND("☃",SUBSTITUTE(A17,".","☃",LEN(A17)-LEN(SUBSTITUTE(A17,".","")))))+1)))</f>
        <v>2.1.2</v>
      </c>
      <c r="B18" s="9" t="s">
        <v>31</v>
      </c>
      <c r="C18" s="12" t="s">
        <v>21</v>
      </c>
      <c r="D18" s="44">
        <v>36</v>
      </c>
      <c r="E18" s="11"/>
      <c r="F18" s="58"/>
      <c r="G18" s="58"/>
      <c r="H18" s="58"/>
      <c r="I18" s="58"/>
      <c r="J18" s="58"/>
      <c r="K18" s="58"/>
      <c r="L18" s="58"/>
      <c r="M18" s="58"/>
      <c r="N18" s="58"/>
      <c r="O18" s="58"/>
    </row>
    <row r="19" spans="1:15" x14ac:dyDescent="0.25">
      <c r="A19" s="24" t="s">
        <v>32</v>
      </c>
      <c r="B19" s="25" t="s">
        <v>33</v>
      </c>
      <c r="C19" s="46"/>
      <c r="D19" s="45"/>
      <c r="E19" s="28"/>
      <c r="F19" s="28"/>
      <c r="G19" s="28"/>
      <c r="H19" s="28"/>
      <c r="I19" s="28"/>
      <c r="J19" s="28"/>
      <c r="K19" s="28"/>
      <c r="L19" s="28"/>
      <c r="M19" s="28"/>
      <c r="N19" s="28"/>
      <c r="O19" s="28"/>
    </row>
    <row r="20" spans="1:15" x14ac:dyDescent="0.25">
      <c r="A20" s="24" t="s">
        <v>34</v>
      </c>
      <c r="B20" s="25" t="s">
        <v>35</v>
      </c>
      <c r="C20" s="46"/>
      <c r="D20" s="45"/>
      <c r="E20" s="28"/>
      <c r="F20" s="28"/>
      <c r="G20" s="28"/>
      <c r="H20" s="28"/>
      <c r="I20" s="28"/>
      <c r="J20" s="28"/>
      <c r="K20" s="28"/>
      <c r="L20" s="28"/>
      <c r="M20" s="28"/>
      <c r="N20" s="28"/>
      <c r="O20" s="28"/>
    </row>
    <row r="21" spans="1:15" x14ac:dyDescent="0.25">
      <c r="A21" s="8" t="str">
        <f t="shared" ref="A21" si="1">IF(C20="",A20&amp;".1",IF(C21="",LEFT(LEFT(A20,LEN(LEFT(A20,FIND("☃",SUBSTITUTE(A20,".","☃",LEN(A20)-LEN(SUBSTITUTE(A20,".",""))))))-1),FIND("☃",SUBSTITUTE(LEFT(A20,LEN(LEFT(A20,FIND("☃",SUBSTITUTE(A20,".","☃",LEN(A20)-LEN(SUBSTITUTE(A20,".",""))))))-1),".","☃",LEN(LEFT(A20,LEN(LEFT(A20,FIND("☃",SUBSTITUTE(A20,".","☃",LEN(A20)-LEN(SUBSTITUTE(A20,".",""))))))-1))-LEN(SUBSTITUTE(LEFT(A20,LEN(LEFT(A20,FIND("☃",SUBSTITUTE(A20,".","☃",LEN(A20)-LEN(SUBSTITUTE(A20,".",""))))))-1),".","")))))&amp;RIGHT(LEFT(A20,LEN(LEFT(A20,FIND("☃",SUBSTITUTE(A20,".","☃",LEN(A20)-LEN(SUBSTITUTE(A20,".",""))))))-1),LEN(LEFT(A20,LEN(LEFT(A20,FIND("☃",SUBSTITUTE(A20,".","☃",LEN(A20)-LEN(SUBSTITUTE(A20,".",""))))))-1))-FIND("☃",SUBSTITUTE(LEFT(A20,LEN(LEFT(A20,FIND("☃",SUBSTITUTE(A20,".","☃",LEN(A20)-LEN(SUBSTITUTE(A20,".",""))))))-1),".","☃",LEN(LEFT(A20,LEN(LEFT(A20,FIND("☃",SUBSTITUTE(A20,".","☃",LEN(A20)-LEN(SUBSTITUTE(A20,".",""))))))-1))-LEN(SUBSTITUTE(LEFT(A20,LEN(LEFT(A20,FIND("☃",SUBSTITUTE(A20,".","☃",LEN(A20)-LEN(SUBSTITUTE(A20,".",""))))))-1),".","")))))+1,(LEFT(A20,FIND("☃",SUBSTITUTE(A20,".","☃",LEN(A20)-LEN(SUBSTITUTE(A20,".","")))))&amp;RIGHT(A20,LEN(A20)-FIND("☃",SUBSTITUTE(A20,".","☃",LEN(A20)-LEN(SUBSTITUTE(A20,".","")))))+1)))</f>
        <v>3.1.1</v>
      </c>
      <c r="B21" s="9" t="s">
        <v>36</v>
      </c>
      <c r="C21" s="12" t="s">
        <v>37</v>
      </c>
      <c r="D21" s="44">
        <v>25</v>
      </c>
      <c r="E21" s="11"/>
      <c r="F21" s="58"/>
      <c r="G21" s="58"/>
      <c r="H21" s="58"/>
      <c r="I21" s="58"/>
      <c r="J21" s="58"/>
      <c r="K21" s="58"/>
      <c r="L21" s="58"/>
      <c r="M21" s="58"/>
      <c r="N21" s="58"/>
      <c r="O21" s="58"/>
    </row>
    <row r="22" spans="1:15" x14ac:dyDescent="0.25">
      <c r="A22" s="8" t="str">
        <f>IF(C21="",A21&amp;".1",IF(C22="",LEFT(LEFT(A21,LEN(LEFT(A21,FIND("☃",SUBSTITUTE(A21,".","☃",LEN(A21)-LEN(SUBSTITUTE(A21,".",""))))))-1),FIND("☃",SUBSTITUTE(LEFT(A21,LEN(LEFT(A21,FIND("☃",SUBSTITUTE(A21,".","☃",LEN(A21)-LEN(SUBSTITUTE(A21,".",""))))))-1),".","☃",LEN(LEFT(A21,LEN(LEFT(A21,FIND("☃",SUBSTITUTE(A21,".","☃",LEN(A21)-LEN(SUBSTITUTE(A21,".",""))))))-1))-LEN(SUBSTITUTE(LEFT(A21,LEN(LEFT(A21,FIND("☃",SUBSTITUTE(A21,".","☃",LEN(A21)-LEN(SUBSTITUTE(A21,".",""))))))-1),".","")))))&amp;RIGHT(LEFT(A21,LEN(LEFT(A21,FIND("☃",SUBSTITUTE(A21,".","☃",LEN(A21)-LEN(SUBSTITUTE(A21,".",""))))))-1),LEN(LEFT(A21,LEN(LEFT(A21,FIND("☃",SUBSTITUTE(A21,".","☃",LEN(A21)-LEN(SUBSTITUTE(A21,".",""))))))-1))-FIND("☃",SUBSTITUTE(LEFT(A21,LEN(LEFT(A21,FIND("☃",SUBSTITUTE(A21,".","☃",LEN(A21)-LEN(SUBSTITUTE(A21,".",""))))))-1),".","☃",LEN(LEFT(A21,LEN(LEFT(A21,FIND("☃",SUBSTITUTE(A21,".","☃",LEN(A21)-LEN(SUBSTITUTE(A21,".",""))))))-1))-LEN(SUBSTITUTE(LEFT(A21,LEN(LEFT(A21,FIND("☃",SUBSTITUTE(A21,".","☃",LEN(A21)-LEN(SUBSTITUTE(A21,".",""))))))-1),".","")))))+1,(LEFT(A21,FIND("☃",SUBSTITUTE(A21,".","☃",LEN(A21)-LEN(SUBSTITUTE(A21,".","")))))&amp;RIGHT(A21,LEN(A21)-FIND("☃",SUBSTITUTE(A21,".","☃",LEN(A21)-LEN(SUBSTITUTE(A21,".","")))))+1)))</f>
        <v>3.1.2</v>
      </c>
      <c r="B22" s="9" t="s">
        <v>38</v>
      </c>
      <c r="C22" s="12" t="s">
        <v>37</v>
      </c>
      <c r="D22" s="44">
        <v>25</v>
      </c>
      <c r="E22" s="11"/>
      <c r="F22" s="11"/>
      <c r="G22" s="11"/>
      <c r="H22" s="11"/>
      <c r="I22" s="11"/>
      <c r="J22" s="11"/>
      <c r="K22" s="11"/>
      <c r="L22" s="11"/>
      <c r="M22" s="11"/>
      <c r="N22" s="11"/>
      <c r="O22" s="11"/>
    </row>
    <row r="23" spans="1:15" x14ac:dyDescent="0.25">
      <c r="A23" s="8" t="str">
        <f>IF(C22="",A22&amp;".1",IF(C23="",LEFT(LEFT(A22,LEN(LEFT(A22,FIND("☃",SUBSTITUTE(A22,".","☃",LEN(A22)-LEN(SUBSTITUTE(A22,".",""))))))-1),FIND("☃",SUBSTITUTE(LEFT(A22,LEN(LEFT(A22,FIND("☃",SUBSTITUTE(A22,".","☃",LEN(A22)-LEN(SUBSTITUTE(A22,".",""))))))-1),".","☃",LEN(LEFT(A22,LEN(LEFT(A22,FIND("☃",SUBSTITUTE(A22,".","☃",LEN(A22)-LEN(SUBSTITUTE(A22,".",""))))))-1))-LEN(SUBSTITUTE(LEFT(A22,LEN(LEFT(A22,FIND("☃",SUBSTITUTE(A22,".","☃",LEN(A22)-LEN(SUBSTITUTE(A22,".",""))))))-1),".","")))))&amp;RIGHT(LEFT(A22,LEN(LEFT(A22,FIND("☃",SUBSTITUTE(A22,".","☃",LEN(A22)-LEN(SUBSTITUTE(A22,".",""))))))-1),LEN(LEFT(A22,LEN(LEFT(A22,FIND("☃",SUBSTITUTE(A22,".","☃",LEN(A22)-LEN(SUBSTITUTE(A22,".",""))))))-1))-FIND("☃",SUBSTITUTE(LEFT(A22,LEN(LEFT(A22,FIND("☃",SUBSTITUTE(A22,".","☃",LEN(A22)-LEN(SUBSTITUTE(A22,".",""))))))-1),".","☃",LEN(LEFT(A22,LEN(LEFT(A22,FIND("☃",SUBSTITUTE(A22,".","☃",LEN(A22)-LEN(SUBSTITUTE(A22,".",""))))))-1))-LEN(SUBSTITUTE(LEFT(A22,LEN(LEFT(A22,FIND("☃",SUBSTITUTE(A22,".","☃",LEN(A22)-LEN(SUBSTITUTE(A22,".",""))))))-1),".","")))))+1,(LEFT(A22,FIND("☃",SUBSTITUTE(A22,".","☃",LEN(A22)-LEN(SUBSTITUTE(A22,".","")))))&amp;RIGHT(A22,LEN(A22)-FIND("☃",SUBSTITUTE(A22,".","☃",LEN(A22)-LEN(SUBSTITUTE(A22,".","")))))+1)))</f>
        <v>3.1.3</v>
      </c>
      <c r="B23" s="9" t="s">
        <v>39</v>
      </c>
      <c r="C23" s="12" t="s">
        <v>21</v>
      </c>
      <c r="D23" s="44">
        <v>8</v>
      </c>
      <c r="E23" s="11"/>
      <c r="F23" s="11"/>
      <c r="G23" s="11"/>
      <c r="H23" s="11"/>
      <c r="I23" s="11"/>
      <c r="J23" s="11"/>
      <c r="K23" s="11"/>
      <c r="L23" s="11"/>
      <c r="M23" s="11"/>
      <c r="N23" s="11"/>
      <c r="O23" s="11"/>
    </row>
    <row r="24" spans="1:15" x14ac:dyDescent="0.25">
      <c r="A24" s="24" t="s">
        <v>40</v>
      </c>
      <c r="B24" s="25" t="s">
        <v>41</v>
      </c>
      <c r="C24" s="46"/>
      <c r="D24" s="45"/>
      <c r="E24" s="28"/>
      <c r="F24" s="28"/>
      <c r="G24" s="28"/>
      <c r="H24" s="28"/>
      <c r="I24" s="28"/>
      <c r="J24" s="28"/>
      <c r="K24" s="28"/>
      <c r="L24" s="28"/>
      <c r="M24" s="28"/>
      <c r="N24" s="28"/>
      <c r="O24" s="28"/>
    </row>
    <row r="25" spans="1:15" x14ac:dyDescent="0.25">
      <c r="A25" s="8" t="str">
        <f t="shared" ref="A25" si="2">IF(C24="",A24&amp;".1",IF(C25="",LEFT(LEFT(A24,LEN(LEFT(A24,FIND("☃",SUBSTITUTE(A24,".","☃",LEN(A24)-LEN(SUBSTITUTE(A24,".",""))))))-1),FIND("☃",SUBSTITUTE(LEFT(A24,LEN(LEFT(A24,FIND("☃",SUBSTITUTE(A24,".","☃",LEN(A24)-LEN(SUBSTITUTE(A24,".",""))))))-1),".","☃",LEN(LEFT(A24,LEN(LEFT(A24,FIND("☃",SUBSTITUTE(A24,".","☃",LEN(A24)-LEN(SUBSTITUTE(A24,".",""))))))-1))-LEN(SUBSTITUTE(LEFT(A24,LEN(LEFT(A24,FIND("☃",SUBSTITUTE(A24,".","☃",LEN(A24)-LEN(SUBSTITUTE(A24,".",""))))))-1),".","")))))&amp;RIGHT(LEFT(A24,LEN(LEFT(A24,FIND("☃",SUBSTITUTE(A24,".","☃",LEN(A24)-LEN(SUBSTITUTE(A24,".",""))))))-1),LEN(LEFT(A24,LEN(LEFT(A24,FIND("☃",SUBSTITUTE(A24,".","☃",LEN(A24)-LEN(SUBSTITUTE(A24,".",""))))))-1))-FIND("☃",SUBSTITUTE(LEFT(A24,LEN(LEFT(A24,FIND("☃",SUBSTITUTE(A24,".","☃",LEN(A24)-LEN(SUBSTITUTE(A24,".",""))))))-1),".","☃",LEN(LEFT(A24,LEN(LEFT(A24,FIND("☃",SUBSTITUTE(A24,".","☃",LEN(A24)-LEN(SUBSTITUTE(A24,".",""))))))-1))-LEN(SUBSTITUTE(LEFT(A24,LEN(LEFT(A24,FIND("☃",SUBSTITUTE(A24,".","☃",LEN(A24)-LEN(SUBSTITUTE(A24,".",""))))))-1),".","")))))+1,(LEFT(A24,FIND("☃",SUBSTITUTE(A24,".","☃",LEN(A24)-LEN(SUBSTITUTE(A24,".","")))))&amp;RIGHT(A24,LEN(A24)-FIND("☃",SUBSTITUTE(A24,".","☃",LEN(A24)-LEN(SUBSTITUTE(A24,".","")))))+1)))</f>
        <v>3.2.1</v>
      </c>
      <c r="B25" s="9" t="s">
        <v>36</v>
      </c>
      <c r="C25" s="12" t="s">
        <v>37</v>
      </c>
      <c r="D25" s="44">
        <v>108</v>
      </c>
      <c r="E25" s="11"/>
      <c r="F25" s="11"/>
      <c r="G25" s="11"/>
      <c r="H25" s="11"/>
      <c r="I25" s="11"/>
      <c r="J25" s="11"/>
      <c r="K25" s="11"/>
      <c r="L25" s="11"/>
      <c r="M25" s="11"/>
      <c r="N25" s="11"/>
      <c r="O25" s="11"/>
    </row>
    <row r="26" spans="1:15" ht="20.399999999999999" x14ac:dyDescent="0.25">
      <c r="A26" s="8" t="str">
        <f>IF(C25="",A25&amp;".1",IF(C26="",LEFT(LEFT(A25,LEN(LEFT(A25,FIND("☃",SUBSTITUTE(A25,".","☃",LEN(A25)-LEN(SUBSTITUTE(A25,".",""))))))-1),FIND("☃",SUBSTITUTE(LEFT(A25,LEN(LEFT(A25,FIND("☃",SUBSTITUTE(A25,".","☃",LEN(A25)-LEN(SUBSTITUTE(A25,".",""))))))-1),".","☃",LEN(LEFT(A25,LEN(LEFT(A25,FIND("☃",SUBSTITUTE(A25,".","☃",LEN(A25)-LEN(SUBSTITUTE(A25,".",""))))))-1))-LEN(SUBSTITUTE(LEFT(A25,LEN(LEFT(A25,FIND("☃",SUBSTITUTE(A25,".","☃",LEN(A25)-LEN(SUBSTITUTE(A25,".",""))))))-1),".","")))))&amp;RIGHT(LEFT(A25,LEN(LEFT(A25,FIND("☃",SUBSTITUTE(A25,".","☃",LEN(A25)-LEN(SUBSTITUTE(A25,".",""))))))-1),LEN(LEFT(A25,LEN(LEFT(A25,FIND("☃",SUBSTITUTE(A25,".","☃",LEN(A25)-LEN(SUBSTITUTE(A25,".",""))))))-1))-FIND("☃",SUBSTITUTE(LEFT(A25,LEN(LEFT(A25,FIND("☃",SUBSTITUTE(A25,".","☃",LEN(A25)-LEN(SUBSTITUTE(A25,".",""))))))-1),".","☃",LEN(LEFT(A25,LEN(LEFT(A25,FIND("☃",SUBSTITUTE(A25,".","☃",LEN(A25)-LEN(SUBSTITUTE(A25,".",""))))))-1))-LEN(SUBSTITUTE(LEFT(A25,LEN(LEFT(A25,FIND("☃",SUBSTITUTE(A25,".","☃",LEN(A25)-LEN(SUBSTITUTE(A25,".",""))))))-1),".","")))))+1,(LEFT(A25,FIND("☃",SUBSTITUTE(A25,".","☃",LEN(A25)-LEN(SUBSTITUTE(A25,".","")))))&amp;RIGHT(A25,LEN(A25)-FIND("☃",SUBSTITUTE(A25,".","☃",LEN(A25)-LEN(SUBSTITUTE(A25,".","")))))+1)))</f>
        <v>3.2.2</v>
      </c>
      <c r="B26" s="9" t="s">
        <v>42</v>
      </c>
      <c r="C26" s="12" t="s">
        <v>37</v>
      </c>
      <c r="D26" s="44">
        <v>108</v>
      </c>
      <c r="E26" s="11"/>
      <c r="F26" s="58"/>
      <c r="G26" s="58"/>
      <c r="H26" s="58"/>
      <c r="I26" s="58"/>
      <c r="J26" s="58"/>
      <c r="K26" s="58"/>
      <c r="L26" s="58"/>
      <c r="M26" s="58"/>
      <c r="N26" s="58"/>
      <c r="O26" s="58"/>
    </row>
    <row r="27" spans="1:15" x14ac:dyDescent="0.25">
      <c r="A27" s="24" t="s">
        <v>43</v>
      </c>
      <c r="B27" s="25" t="s">
        <v>164</v>
      </c>
      <c r="C27" s="46"/>
      <c r="D27" s="45"/>
      <c r="E27" s="28"/>
      <c r="F27" s="28"/>
      <c r="G27" s="28"/>
      <c r="H27" s="28"/>
      <c r="I27" s="28"/>
      <c r="J27" s="28"/>
      <c r="K27" s="28"/>
      <c r="L27" s="28"/>
      <c r="M27" s="28"/>
      <c r="N27" s="28"/>
      <c r="O27" s="28"/>
    </row>
    <row r="28" spans="1:15" x14ac:dyDescent="0.25">
      <c r="A28" s="8" t="str">
        <f t="shared" ref="A28:A33" si="3">IF(C27="",A27&amp;".1",IF(C28="",LEFT(LEFT(A27,LEN(LEFT(A27,FIND("☃",SUBSTITUTE(A27,".","☃",LEN(A27)-LEN(SUBSTITUTE(A27,".",""))))))-1),FIND("☃",SUBSTITUTE(LEFT(A27,LEN(LEFT(A27,FIND("☃",SUBSTITUTE(A27,".","☃",LEN(A27)-LEN(SUBSTITUTE(A27,".",""))))))-1),".","☃",LEN(LEFT(A27,LEN(LEFT(A27,FIND("☃",SUBSTITUTE(A27,".","☃",LEN(A27)-LEN(SUBSTITUTE(A27,".",""))))))-1))-LEN(SUBSTITUTE(LEFT(A27,LEN(LEFT(A27,FIND("☃",SUBSTITUTE(A27,".","☃",LEN(A27)-LEN(SUBSTITUTE(A27,".",""))))))-1),".","")))))&amp;RIGHT(LEFT(A27,LEN(LEFT(A27,FIND("☃",SUBSTITUTE(A27,".","☃",LEN(A27)-LEN(SUBSTITUTE(A27,".",""))))))-1),LEN(LEFT(A27,LEN(LEFT(A27,FIND("☃",SUBSTITUTE(A27,".","☃",LEN(A27)-LEN(SUBSTITUTE(A27,".",""))))))-1))-FIND("☃",SUBSTITUTE(LEFT(A27,LEN(LEFT(A27,FIND("☃",SUBSTITUTE(A27,".","☃",LEN(A27)-LEN(SUBSTITUTE(A27,".",""))))))-1),".","☃",LEN(LEFT(A27,LEN(LEFT(A27,FIND("☃",SUBSTITUTE(A27,".","☃",LEN(A27)-LEN(SUBSTITUTE(A27,".",""))))))-1))-LEN(SUBSTITUTE(LEFT(A27,LEN(LEFT(A27,FIND("☃",SUBSTITUTE(A27,".","☃",LEN(A27)-LEN(SUBSTITUTE(A27,".",""))))))-1),".","")))))+1,(LEFT(A27,FIND("☃",SUBSTITUTE(A27,".","☃",LEN(A27)-LEN(SUBSTITUTE(A27,".","")))))&amp;RIGHT(A27,LEN(A27)-FIND("☃",SUBSTITUTE(A27,".","☃",LEN(A27)-LEN(SUBSTITUTE(A27,".","")))))+1)))</f>
        <v>3.3.1</v>
      </c>
      <c r="B28" s="9" t="s">
        <v>165</v>
      </c>
      <c r="C28" s="12" t="s">
        <v>37</v>
      </c>
      <c r="D28" s="44">
        <v>12</v>
      </c>
      <c r="E28" s="11"/>
      <c r="F28" s="11"/>
      <c r="G28" s="11"/>
      <c r="H28" s="11"/>
      <c r="I28" s="11"/>
      <c r="J28" s="11"/>
      <c r="K28" s="11"/>
      <c r="L28" s="11"/>
      <c r="M28" s="11"/>
      <c r="N28" s="11"/>
      <c r="O28" s="11"/>
    </row>
    <row r="29" spans="1:15" x14ac:dyDescent="0.25">
      <c r="A29" s="8" t="str">
        <f t="shared" si="3"/>
        <v>3.3.2</v>
      </c>
      <c r="B29" s="9" t="s">
        <v>46</v>
      </c>
      <c r="C29" s="12" t="s">
        <v>37</v>
      </c>
      <c r="D29" s="44">
        <v>12</v>
      </c>
      <c r="E29" s="11"/>
      <c r="F29" s="58"/>
      <c r="G29" s="58"/>
      <c r="H29" s="58"/>
      <c r="I29" s="58"/>
      <c r="J29" s="58"/>
      <c r="K29" s="58"/>
      <c r="L29" s="58"/>
      <c r="M29" s="58"/>
      <c r="N29" s="58"/>
      <c r="O29" s="58"/>
    </row>
    <row r="30" spans="1:15" x14ac:dyDescent="0.25">
      <c r="A30" s="8" t="str">
        <f t="shared" si="3"/>
        <v>3.3.3</v>
      </c>
      <c r="B30" s="9" t="s">
        <v>47</v>
      </c>
      <c r="C30" s="12" t="s">
        <v>37</v>
      </c>
      <c r="D30" s="44">
        <v>12</v>
      </c>
      <c r="E30" s="11"/>
      <c r="F30" s="11"/>
      <c r="G30" s="11"/>
      <c r="H30" s="11"/>
      <c r="I30" s="11"/>
      <c r="J30" s="11"/>
      <c r="K30" s="11"/>
      <c r="L30" s="11"/>
      <c r="M30" s="11"/>
      <c r="N30" s="11"/>
      <c r="O30" s="11"/>
    </row>
    <row r="31" spans="1:15" x14ac:dyDescent="0.25">
      <c r="A31" s="8" t="str">
        <f t="shared" si="3"/>
        <v>3.3.4</v>
      </c>
      <c r="B31" s="9" t="s">
        <v>166</v>
      </c>
      <c r="C31" s="12" t="s">
        <v>37</v>
      </c>
      <c r="D31" s="44">
        <v>12</v>
      </c>
      <c r="E31" s="11"/>
      <c r="F31" s="58"/>
      <c r="G31" s="58"/>
      <c r="H31" s="58"/>
      <c r="I31" s="58"/>
      <c r="J31" s="58"/>
      <c r="K31" s="58"/>
      <c r="L31" s="58"/>
      <c r="M31" s="58"/>
      <c r="N31" s="58"/>
      <c r="O31" s="58"/>
    </row>
    <row r="32" spans="1:15" ht="20.399999999999999" x14ac:dyDescent="0.25">
      <c r="A32" s="8" t="str">
        <f t="shared" si="3"/>
        <v>3.3.5</v>
      </c>
      <c r="B32" s="9" t="s">
        <v>167</v>
      </c>
      <c r="C32" s="12" t="s">
        <v>37</v>
      </c>
      <c r="D32" s="44">
        <v>12</v>
      </c>
      <c r="E32" s="11"/>
      <c r="F32" s="11"/>
      <c r="G32" s="11"/>
      <c r="H32" s="11"/>
      <c r="I32" s="11"/>
      <c r="J32" s="11"/>
      <c r="K32" s="11"/>
      <c r="L32" s="11"/>
      <c r="M32" s="11"/>
      <c r="N32" s="11"/>
      <c r="O32" s="11"/>
    </row>
    <row r="33" spans="1:15" x14ac:dyDescent="0.25">
      <c r="A33" s="8" t="str">
        <f t="shared" si="3"/>
        <v>3.3.6</v>
      </c>
      <c r="B33" s="9" t="s">
        <v>168</v>
      </c>
      <c r="C33" s="12" t="s">
        <v>21</v>
      </c>
      <c r="D33" s="44">
        <v>5</v>
      </c>
      <c r="E33" s="11"/>
      <c r="F33" s="11"/>
      <c r="G33" s="11"/>
      <c r="H33" s="11"/>
      <c r="I33" s="11"/>
      <c r="J33" s="11"/>
      <c r="K33" s="11"/>
      <c r="L33" s="11"/>
      <c r="M33" s="11"/>
      <c r="N33" s="11"/>
      <c r="O33" s="11"/>
    </row>
    <row r="34" spans="1:15" x14ac:dyDescent="0.25">
      <c r="A34" s="24" t="s">
        <v>49</v>
      </c>
      <c r="B34" s="25" t="s">
        <v>44</v>
      </c>
      <c r="C34" s="46"/>
      <c r="D34" s="45"/>
      <c r="E34" s="28"/>
      <c r="F34" s="28"/>
      <c r="G34" s="28"/>
      <c r="H34" s="28"/>
      <c r="I34" s="28"/>
      <c r="J34" s="28"/>
      <c r="K34" s="28"/>
      <c r="L34" s="28"/>
      <c r="M34" s="28"/>
      <c r="N34" s="28"/>
      <c r="O34" s="28"/>
    </row>
    <row r="35" spans="1:15" x14ac:dyDescent="0.25">
      <c r="A35" s="8" t="str">
        <f>IF(C34="",A34&amp;".1",IF(C35="",LEFT(LEFT(A34,LEN(LEFT(A34,FIND("☃",SUBSTITUTE(A34,".","☃",LEN(A34)-LEN(SUBSTITUTE(A34,".",""))))))-1),FIND("☃",SUBSTITUTE(LEFT(A34,LEN(LEFT(A34,FIND("☃",SUBSTITUTE(A34,".","☃",LEN(A34)-LEN(SUBSTITUTE(A34,".",""))))))-1),".","☃",LEN(LEFT(A34,LEN(LEFT(A34,FIND("☃",SUBSTITUTE(A34,".","☃",LEN(A34)-LEN(SUBSTITUTE(A34,".",""))))))-1))-LEN(SUBSTITUTE(LEFT(A34,LEN(LEFT(A34,FIND("☃",SUBSTITUTE(A34,".","☃",LEN(A34)-LEN(SUBSTITUTE(A34,".",""))))))-1),".","")))))&amp;RIGHT(LEFT(A34,LEN(LEFT(A34,FIND("☃",SUBSTITUTE(A34,".","☃",LEN(A34)-LEN(SUBSTITUTE(A34,".",""))))))-1),LEN(LEFT(A34,LEN(LEFT(A34,FIND("☃",SUBSTITUTE(A34,".","☃",LEN(A34)-LEN(SUBSTITUTE(A34,".",""))))))-1))-FIND("☃",SUBSTITUTE(LEFT(A34,LEN(LEFT(A34,FIND("☃",SUBSTITUTE(A34,".","☃",LEN(A34)-LEN(SUBSTITUTE(A34,".",""))))))-1),".","☃",LEN(LEFT(A34,LEN(LEFT(A34,FIND("☃",SUBSTITUTE(A34,".","☃",LEN(A34)-LEN(SUBSTITUTE(A34,".",""))))))-1))-LEN(SUBSTITUTE(LEFT(A34,LEN(LEFT(A34,FIND("☃",SUBSTITUTE(A34,".","☃",LEN(A34)-LEN(SUBSTITUTE(A34,".",""))))))-1),".","")))))+1,(LEFT(A34,FIND("☃",SUBSTITUTE(A34,".","☃",LEN(A34)-LEN(SUBSTITUTE(A34,".","")))))&amp;RIGHT(A34,LEN(A34)-FIND("☃",SUBSTITUTE(A34,".","☃",LEN(A34)-LEN(SUBSTITUTE(A34,".","")))))+1)))</f>
        <v>3.4.1</v>
      </c>
      <c r="B35" s="9" t="s">
        <v>45</v>
      </c>
      <c r="C35" s="12" t="s">
        <v>37</v>
      </c>
      <c r="D35" s="44">
        <v>61</v>
      </c>
      <c r="E35" s="11"/>
      <c r="F35" s="11"/>
      <c r="G35" s="11"/>
      <c r="H35" s="11"/>
      <c r="I35" s="11"/>
      <c r="J35" s="11"/>
      <c r="K35" s="11"/>
      <c r="L35" s="11"/>
      <c r="M35" s="11"/>
      <c r="N35" s="11"/>
      <c r="O35" s="11"/>
    </row>
    <row r="36" spans="1:15" x14ac:dyDescent="0.25">
      <c r="A36" s="8" t="str">
        <f t="shared" ref="A36:A48" si="4">IF(C35="",A35&amp;".1",IF(C36="",LEFT(LEFT(A35,LEN(LEFT(A35,FIND("☃",SUBSTITUTE(A35,".","☃",LEN(A35)-LEN(SUBSTITUTE(A35,".",""))))))-1),FIND("☃",SUBSTITUTE(LEFT(A35,LEN(LEFT(A35,FIND("☃",SUBSTITUTE(A35,".","☃",LEN(A35)-LEN(SUBSTITUTE(A35,".",""))))))-1),".","☃",LEN(LEFT(A35,LEN(LEFT(A35,FIND("☃",SUBSTITUTE(A35,".","☃",LEN(A35)-LEN(SUBSTITUTE(A35,".",""))))))-1))-LEN(SUBSTITUTE(LEFT(A35,LEN(LEFT(A35,FIND("☃",SUBSTITUTE(A35,".","☃",LEN(A35)-LEN(SUBSTITUTE(A35,".",""))))))-1),".","")))))&amp;RIGHT(LEFT(A35,LEN(LEFT(A35,FIND("☃",SUBSTITUTE(A35,".","☃",LEN(A35)-LEN(SUBSTITUTE(A35,".",""))))))-1),LEN(LEFT(A35,LEN(LEFT(A35,FIND("☃",SUBSTITUTE(A35,".","☃",LEN(A35)-LEN(SUBSTITUTE(A35,".",""))))))-1))-FIND("☃",SUBSTITUTE(LEFT(A35,LEN(LEFT(A35,FIND("☃",SUBSTITUTE(A35,".","☃",LEN(A35)-LEN(SUBSTITUTE(A35,".",""))))))-1),".","☃",LEN(LEFT(A35,LEN(LEFT(A35,FIND("☃",SUBSTITUTE(A35,".","☃",LEN(A35)-LEN(SUBSTITUTE(A35,".",""))))))-1))-LEN(SUBSTITUTE(LEFT(A35,LEN(LEFT(A35,FIND("☃",SUBSTITUTE(A35,".","☃",LEN(A35)-LEN(SUBSTITUTE(A35,".",""))))))-1),".","")))))+1,(LEFT(A35,FIND("☃",SUBSTITUTE(A35,".","☃",LEN(A35)-LEN(SUBSTITUTE(A35,".","")))))&amp;RIGHT(A35,LEN(A35)-FIND("☃",SUBSTITUTE(A35,".","☃",LEN(A35)-LEN(SUBSTITUTE(A35,".","")))))+1)))</f>
        <v>3.4.2</v>
      </c>
      <c r="B36" s="9" t="s">
        <v>46</v>
      </c>
      <c r="C36" s="12" t="s">
        <v>37</v>
      </c>
      <c r="D36" s="44">
        <v>61</v>
      </c>
      <c r="E36" s="11"/>
      <c r="F36" s="58"/>
      <c r="G36" s="58"/>
      <c r="H36" s="58"/>
      <c r="I36" s="58"/>
      <c r="J36" s="58"/>
      <c r="K36" s="58"/>
      <c r="L36" s="58"/>
      <c r="M36" s="58"/>
      <c r="N36" s="58"/>
      <c r="O36" s="58"/>
    </row>
    <row r="37" spans="1:15" x14ac:dyDescent="0.25">
      <c r="A37" s="8" t="str">
        <f t="shared" si="4"/>
        <v>3.4.3</v>
      </c>
      <c r="B37" s="9" t="s">
        <v>47</v>
      </c>
      <c r="C37" s="12" t="s">
        <v>37</v>
      </c>
      <c r="D37" s="44">
        <v>61</v>
      </c>
      <c r="E37" s="11"/>
      <c r="F37" s="11"/>
      <c r="G37" s="11"/>
      <c r="H37" s="11"/>
      <c r="I37" s="11"/>
      <c r="J37" s="11"/>
      <c r="K37" s="11"/>
      <c r="L37" s="11"/>
      <c r="M37" s="11"/>
      <c r="N37" s="11"/>
      <c r="O37" s="11"/>
    </row>
    <row r="38" spans="1:15" ht="20.399999999999999" x14ac:dyDescent="0.25">
      <c r="A38" s="8" t="str">
        <f t="shared" si="4"/>
        <v>3.4.4</v>
      </c>
      <c r="B38" s="9" t="s">
        <v>48</v>
      </c>
      <c r="C38" s="12" t="s">
        <v>37</v>
      </c>
      <c r="D38" s="44">
        <v>61</v>
      </c>
      <c r="E38" s="11"/>
      <c r="F38" s="11"/>
      <c r="G38" s="11"/>
      <c r="H38" s="11"/>
      <c r="I38" s="11"/>
      <c r="J38" s="11"/>
      <c r="K38" s="11"/>
      <c r="L38" s="11"/>
      <c r="M38" s="11"/>
      <c r="N38" s="11"/>
      <c r="O38" s="11"/>
    </row>
    <row r="39" spans="1:15" x14ac:dyDescent="0.25">
      <c r="A39" s="24" t="s">
        <v>169</v>
      </c>
      <c r="B39" s="25" t="s">
        <v>50</v>
      </c>
      <c r="C39" s="46"/>
      <c r="D39" s="45"/>
      <c r="E39" s="28"/>
      <c r="F39" s="28"/>
      <c r="G39" s="28"/>
      <c r="H39" s="28"/>
      <c r="I39" s="28"/>
      <c r="J39" s="28"/>
      <c r="K39" s="28"/>
      <c r="L39" s="28"/>
      <c r="M39" s="28"/>
      <c r="N39" s="28"/>
      <c r="O39" s="28"/>
    </row>
    <row r="40" spans="1:15" ht="20.399999999999999" x14ac:dyDescent="0.25">
      <c r="A40" s="8" t="str">
        <f t="shared" si="4"/>
        <v>3.5.1</v>
      </c>
      <c r="B40" s="9" t="s">
        <v>51</v>
      </c>
      <c r="C40" s="12" t="s">
        <v>37</v>
      </c>
      <c r="D40" s="44">
        <v>5</v>
      </c>
      <c r="E40" s="11"/>
      <c r="F40" s="11"/>
      <c r="G40" s="11"/>
      <c r="H40" s="11"/>
      <c r="I40" s="11"/>
      <c r="J40" s="11"/>
      <c r="K40" s="11"/>
      <c r="L40" s="11"/>
      <c r="M40" s="11"/>
      <c r="N40" s="11"/>
      <c r="O40" s="11"/>
    </row>
    <row r="41" spans="1:15" x14ac:dyDescent="0.25">
      <c r="A41" s="8" t="str">
        <f t="shared" si="4"/>
        <v>3.5.2</v>
      </c>
      <c r="B41" s="9" t="s">
        <v>52</v>
      </c>
      <c r="C41" s="12" t="s">
        <v>37</v>
      </c>
      <c r="D41" s="44">
        <v>5</v>
      </c>
      <c r="E41" s="11"/>
      <c r="F41" s="58"/>
      <c r="G41" s="58"/>
      <c r="H41" s="58"/>
      <c r="I41" s="58"/>
      <c r="J41" s="58"/>
      <c r="K41" s="58"/>
      <c r="L41" s="58"/>
      <c r="M41" s="58"/>
      <c r="N41" s="58"/>
      <c r="O41" s="58"/>
    </row>
    <row r="42" spans="1:15" x14ac:dyDescent="0.25">
      <c r="A42" s="8" t="str">
        <f t="shared" si="4"/>
        <v>3.5.3</v>
      </c>
      <c r="B42" s="9" t="s">
        <v>38</v>
      </c>
      <c r="C42" s="12" t="s">
        <v>37</v>
      </c>
      <c r="D42" s="44">
        <v>5</v>
      </c>
      <c r="E42" s="11"/>
      <c r="F42" s="58"/>
      <c r="G42" s="58"/>
      <c r="H42" s="58"/>
      <c r="I42" s="58"/>
      <c r="J42" s="58"/>
      <c r="K42" s="58"/>
      <c r="L42" s="58"/>
      <c r="M42" s="58"/>
      <c r="N42" s="58"/>
      <c r="O42" s="58"/>
    </row>
    <row r="43" spans="1:15" x14ac:dyDescent="0.25">
      <c r="A43" s="8" t="str">
        <f t="shared" si="4"/>
        <v>3.5.4</v>
      </c>
      <c r="B43" s="9" t="s">
        <v>39</v>
      </c>
      <c r="C43" s="12" t="s">
        <v>21</v>
      </c>
      <c r="D43" s="44">
        <v>3</v>
      </c>
      <c r="E43" s="11"/>
      <c r="F43" s="11"/>
      <c r="G43" s="11"/>
      <c r="H43" s="11"/>
      <c r="I43" s="11"/>
      <c r="J43" s="11"/>
      <c r="K43" s="11"/>
      <c r="L43" s="11"/>
      <c r="M43" s="11"/>
      <c r="N43" s="11"/>
      <c r="O43" s="11"/>
    </row>
    <row r="44" spans="1:15" x14ac:dyDescent="0.25">
      <c r="A44" s="24" t="str">
        <f t="shared" si="4"/>
        <v>3.6</v>
      </c>
      <c r="B44" s="25" t="s">
        <v>53</v>
      </c>
      <c r="C44" s="46"/>
      <c r="D44" s="45"/>
      <c r="E44" s="28"/>
      <c r="F44" s="28"/>
      <c r="G44" s="28"/>
      <c r="H44" s="28"/>
      <c r="I44" s="28"/>
      <c r="J44" s="28"/>
      <c r="K44" s="28"/>
      <c r="L44" s="28"/>
      <c r="M44" s="28"/>
      <c r="N44" s="28"/>
      <c r="O44" s="28"/>
    </row>
    <row r="45" spans="1:15" ht="20.399999999999999" x14ac:dyDescent="0.25">
      <c r="A45" s="8" t="str">
        <f t="shared" si="4"/>
        <v>3.6.1</v>
      </c>
      <c r="B45" s="9" t="s">
        <v>51</v>
      </c>
      <c r="C45" s="12" t="s">
        <v>37</v>
      </c>
      <c r="D45" s="44">
        <v>13</v>
      </c>
      <c r="E45" s="11"/>
      <c r="F45" s="58"/>
      <c r="G45" s="58"/>
      <c r="H45" s="58"/>
      <c r="I45" s="58"/>
      <c r="J45" s="58"/>
      <c r="K45" s="58"/>
      <c r="L45" s="58"/>
      <c r="M45" s="58"/>
      <c r="N45" s="58"/>
      <c r="O45" s="58"/>
    </row>
    <row r="46" spans="1:15" x14ac:dyDescent="0.25">
      <c r="A46" s="8" t="str">
        <f t="shared" si="4"/>
        <v>3.6.2</v>
      </c>
      <c r="B46" s="9" t="s">
        <v>52</v>
      </c>
      <c r="C46" s="12" t="s">
        <v>37</v>
      </c>
      <c r="D46" s="44">
        <v>13</v>
      </c>
      <c r="E46" s="11"/>
      <c r="F46" s="11"/>
      <c r="G46" s="11"/>
      <c r="H46" s="11"/>
      <c r="I46" s="11"/>
      <c r="J46" s="11"/>
      <c r="K46" s="11"/>
      <c r="L46" s="11"/>
      <c r="M46" s="11"/>
      <c r="N46" s="11"/>
      <c r="O46" s="11"/>
    </row>
    <row r="47" spans="1:15" x14ac:dyDescent="0.25">
      <c r="A47" s="8" t="str">
        <f t="shared" si="4"/>
        <v>3.6.3</v>
      </c>
      <c r="B47" s="9" t="s">
        <v>38</v>
      </c>
      <c r="C47" s="12" t="s">
        <v>37</v>
      </c>
      <c r="D47" s="44">
        <v>13</v>
      </c>
      <c r="E47" s="11"/>
      <c r="F47" s="11"/>
      <c r="G47" s="11"/>
      <c r="H47" s="11"/>
      <c r="I47" s="11"/>
      <c r="J47" s="11"/>
      <c r="K47" s="11"/>
      <c r="L47" s="11"/>
      <c r="M47" s="11"/>
      <c r="N47" s="11"/>
      <c r="O47" s="11"/>
    </row>
    <row r="48" spans="1:15" x14ac:dyDescent="0.25">
      <c r="A48" s="8" t="str">
        <f t="shared" si="4"/>
        <v>3.6.4</v>
      </c>
      <c r="B48" s="9" t="s">
        <v>39</v>
      </c>
      <c r="C48" s="12" t="s">
        <v>21</v>
      </c>
      <c r="D48" s="44">
        <v>4</v>
      </c>
      <c r="E48" s="11"/>
      <c r="F48" s="58"/>
      <c r="G48" s="58"/>
      <c r="H48" s="58"/>
      <c r="I48" s="58"/>
      <c r="J48" s="58"/>
      <c r="K48" s="58"/>
      <c r="L48" s="58"/>
      <c r="M48" s="58"/>
      <c r="N48" s="58"/>
      <c r="O48" s="58"/>
    </row>
    <row r="49" spans="1:15" x14ac:dyDescent="0.25">
      <c r="A49" s="24" t="s">
        <v>174</v>
      </c>
      <c r="B49" s="25" t="s">
        <v>223</v>
      </c>
      <c r="C49" s="46"/>
      <c r="D49" s="45"/>
      <c r="E49" s="28"/>
      <c r="F49" s="28"/>
      <c r="G49" s="28"/>
      <c r="H49" s="28"/>
      <c r="I49" s="28"/>
      <c r="J49" s="28"/>
      <c r="K49" s="28"/>
      <c r="L49" s="28"/>
      <c r="M49" s="28"/>
      <c r="N49" s="28"/>
      <c r="O49" s="28"/>
    </row>
    <row r="50" spans="1:15" x14ac:dyDescent="0.25">
      <c r="A50" s="8" t="str">
        <f>IF(C49="",A49&amp;".1",IF(C50="",LEFT(LEFT(A49,LEN(LEFT(A49,FIND("☃",SUBSTITUTE(A49,".","☃",LEN(A49)-LEN(SUBSTITUTE(A49,".",""))))))-1),FIND("☃",SUBSTITUTE(LEFT(A49,LEN(LEFT(A49,FIND("☃",SUBSTITUTE(A49,".","☃",LEN(A49)-LEN(SUBSTITUTE(A49,".",""))))))-1),".","☃",LEN(LEFT(A49,LEN(LEFT(A49,FIND("☃",SUBSTITUTE(A49,".","☃",LEN(A49)-LEN(SUBSTITUTE(A49,".",""))))))-1))-LEN(SUBSTITUTE(LEFT(A49,LEN(LEFT(A49,FIND("☃",SUBSTITUTE(A49,".","☃",LEN(A49)-LEN(SUBSTITUTE(A49,".",""))))))-1),".","")))))&amp;RIGHT(LEFT(A49,LEN(LEFT(A49,FIND("☃",SUBSTITUTE(A49,".","☃",LEN(A49)-LEN(SUBSTITUTE(A49,".",""))))))-1),LEN(LEFT(A49,LEN(LEFT(A49,FIND("☃",SUBSTITUTE(A49,".","☃",LEN(A49)-LEN(SUBSTITUTE(A49,".",""))))))-1))-FIND("☃",SUBSTITUTE(LEFT(A49,LEN(LEFT(A49,FIND("☃",SUBSTITUTE(A49,".","☃",LEN(A49)-LEN(SUBSTITUTE(A49,".",""))))))-1),".","☃",LEN(LEFT(A49,LEN(LEFT(A49,FIND("☃",SUBSTITUTE(A49,".","☃",LEN(A49)-LEN(SUBSTITUTE(A49,".",""))))))-1))-LEN(SUBSTITUTE(LEFT(A49,LEN(LEFT(A49,FIND("☃",SUBSTITUTE(A49,".","☃",LEN(A49)-LEN(SUBSTITUTE(A49,".",""))))))-1),".","")))))+1,(LEFT(A49,FIND("☃",SUBSTITUTE(A49,".","☃",LEN(A49)-LEN(SUBSTITUTE(A49,".","")))))&amp;RIGHT(A49,LEN(A49)-FIND("☃",SUBSTITUTE(A49,".","☃",LEN(A49)-LEN(SUBSTITUTE(A49,".","")))))+1)))</f>
        <v>3.7.1</v>
      </c>
      <c r="B50" s="9" t="s">
        <v>181</v>
      </c>
      <c r="C50" s="12" t="s">
        <v>37</v>
      </c>
      <c r="D50" s="44">
        <v>2</v>
      </c>
      <c r="E50" s="11"/>
      <c r="F50" s="58"/>
      <c r="G50" s="58"/>
      <c r="H50" s="58"/>
      <c r="I50" s="58"/>
      <c r="J50" s="58"/>
      <c r="K50" s="58"/>
      <c r="L50" s="58"/>
      <c r="M50" s="58"/>
      <c r="N50" s="58"/>
      <c r="O50" s="58"/>
    </row>
    <row r="51" spans="1:15" ht="20.399999999999999" x14ac:dyDescent="0.25">
      <c r="A51" s="8" t="str">
        <f>IF(C50="",A50&amp;".1",IF(C51="",LEFT(LEFT(A50,LEN(LEFT(A50,FIND("☃",SUBSTITUTE(A50,".","☃",LEN(A50)-LEN(SUBSTITUTE(A50,".",""))))))-1),FIND("☃",SUBSTITUTE(LEFT(A50,LEN(LEFT(A50,FIND("☃",SUBSTITUTE(A50,".","☃",LEN(A50)-LEN(SUBSTITUTE(A50,".",""))))))-1),".","☃",LEN(LEFT(A50,LEN(LEFT(A50,FIND("☃",SUBSTITUTE(A50,".","☃",LEN(A50)-LEN(SUBSTITUTE(A50,".",""))))))-1))-LEN(SUBSTITUTE(LEFT(A50,LEN(LEFT(A50,FIND("☃",SUBSTITUTE(A50,".","☃",LEN(A50)-LEN(SUBSTITUTE(A50,".",""))))))-1),".","")))))&amp;RIGHT(LEFT(A50,LEN(LEFT(A50,FIND("☃",SUBSTITUTE(A50,".","☃",LEN(A50)-LEN(SUBSTITUTE(A50,".",""))))))-1),LEN(LEFT(A50,LEN(LEFT(A50,FIND("☃",SUBSTITUTE(A50,".","☃",LEN(A50)-LEN(SUBSTITUTE(A50,".",""))))))-1))-FIND("☃",SUBSTITUTE(LEFT(A50,LEN(LEFT(A50,FIND("☃",SUBSTITUTE(A50,".","☃",LEN(A50)-LEN(SUBSTITUTE(A50,".",""))))))-1),".","☃",LEN(LEFT(A50,LEN(LEFT(A50,FIND("☃",SUBSTITUTE(A50,".","☃",LEN(A50)-LEN(SUBSTITUTE(A50,".",""))))))-1))-LEN(SUBSTITUTE(LEFT(A50,LEN(LEFT(A50,FIND("☃",SUBSTITUTE(A50,".","☃",LEN(A50)-LEN(SUBSTITUTE(A50,".",""))))))-1),".","")))))+1,(LEFT(A50,FIND("☃",SUBSTITUTE(A50,".","☃",LEN(A50)-LEN(SUBSTITUTE(A50,".","")))))&amp;RIGHT(A50,LEN(A50)-FIND("☃",SUBSTITUTE(A50,".","☃",LEN(A50)-LEN(SUBSTITUTE(A50,".","")))))+1)))</f>
        <v>3.7.2</v>
      </c>
      <c r="B51" s="9" t="s">
        <v>224</v>
      </c>
      <c r="C51" s="12" t="s">
        <v>37</v>
      </c>
      <c r="D51" s="44">
        <v>2</v>
      </c>
      <c r="E51" s="11"/>
      <c r="F51" s="58"/>
      <c r="G51" s="58"/>
      <c r="H51" s="58"/>
      <c r="I51" s="58"/>
      <c r="J51" s="58"/>
      <c r="K51" s="58"/>
      <c r="L51" s="58"/>
      <c r="M51" s="58"/>
      <c r="N51" s="58"/>
      <c r="O51" s="58"/>
    </row>
    <row r="52" spans="1:15" x14ac:dyDescent="0.25">
      <c r="A52" s="24" t="s">
        <v>185</v>
      </c>
      <c r="B52" s="25" t="s">
        <v>55</v>
      </c>
      <c r="C52" s="46"/>
      <c r="D52" s="45"/>
      <c r="E52" s="28"/>
      <c r="F52" s="28"/>
      <c r="G52" s="28"/>
      <c r="H52" s="28"/>
      <c r="I52" s="28"/>
      <c r="J52" s="28"/>
      <c r="K52" s="28"/>
      <c r="L52" s="28"/>
      <c r="M52" s="28"/>
      <c r="N52" s="28"/>
      <c r="O52" s="28"/>
    </row>
    <row r="53" spans="1:15" x14ac:dyDescent="0.25">
      <c r="A53" s="8" t="str">
        <f>IF(C52="",A52&amp;".1",IF(C53="",LEFT(LEFT(A52,LEN(LEFT(A52,FIND("☃",SUBSTITUTE(A52,".","☃",LEN(A52)-LEN(SUBSTITUTE(A52,".",""))))))-1),FIND("☃",SUBSTITUTE(LEFT(A52,LEN(LEFT(A52,FIND("☃",SUBSTITUTE(A52,".","☃",LEN(A52)-LEN(SUBSTITUTE(A52,".",""))))))-1),".","☃",LEN(LEFT(A52,LEN(LEFT(A52,FIND("☃",SUBSTITUTE(A52,".","☃",LEN(A52)-LEN(SUBSTITUTE(A52,".",""))))))-1))-LEN(SUBSTITUTE(LEFT(A52,LEN(LEFT(A52,FIND("☃",SUBSTITUTE(A52,".","☃",LEN(A52)-LEN(SUBSTITUTE(A52,".",""))))))-1),".","")))))&amp;RIGHT(LEFT(A52,LEN(LEFT(A52,FIND("☃",SUBSTITUTE(A52,".","☃",LEN(A52)-LEN(SUBSTITUTE(A52,".",""))))))-1),LEN(LEFT(A52,LEN(LEFT(A52,FIND("☃",SUBSTITUTE(A52,".","☃",LEN(A52)-LEN(SUBSTITUTE(A52,".",""))))))-1))-FIND("☃",SUBSTITUTE(LEFT(A52,LEN(LEFT(A52,FIND("☃",SUBSTITUTE(A52,".","☃",LEN(A52)-LEN(SUBSTITUTE(A52,".",""))))))-1),".","☃",LEN(LEFT(A52,LEN(LEFT(A52,FIND("☃",SUBSTITUTE(A52,".","☃",LEN(A52)-LEN(SUBSTITUTE(A52,".",""))))))-1))-LEN(SUBSTITUTE(LEFT(A52,LEN(LEFT(A52,FIND("☃",SUBSTITUTE(A52,".","☃",LEN(A52)-LEN(SUBSTITUTE(A52,".",""))))))-1),".","")))))+1,(LEFT(A52,FIND("☃",SUBSTITUTE(A52,".","☃",LEN(A52)-LEN(SUBSTITUTE(A52,".","")))))&amp;RIGHT(A52,LEN(A52)-FIND("☃",SUBSTITUTE(A52,".","☃",LEN(A52)-LEN(SUBSTITUTE(A52,".","")))))+1)))</f>
        <v>3.8.1</v>
      </c>
      <c r="B53" s="13" t="s">
        <v>56</v>
      </c>
      <c r="C53" s="12" t="s">
        <v>37</v>
      </c>
      <c r="D53" s="44">
        <v>33</v>
      </c>
      <c r="E53" s="11"/>
      <c r="F53" s="11"/>
      <c r="G53" s="11"/>
      <c r="H53" s="11"/>
      <c r="I53" s="11"/>
      <c r="J53" s="11"/>
      <c r="K53" s="11"/>
      <c r="L53" s="11"/>
      <c r="M53" s="11"/>
      <c r="N53" s="11"/>
      <c r="O53" s="11"/>
    </row>
    <row r="54" spans="1:15" x14ac:dyDescent="0.25">
      <c r="A54" s="24" t="s">
        <v>57</v>
      </c>
      <c r="B54" s="25" t="s">
        <v>58</v>
      </c>
      <c r="C54" s="46"/>
      <c r="D54" s="45"/>
      <c r="E54" s="28"/>
      <c r="F54" s="28"/>
      <c r="G54" s="28"/>
      <c r="H54" s="28"/>
      <c r="I54" s="28"/>
      <c r="J54" s="28"/>
      <c r="K54" s="28"/>
      <c r="L54" s="28"/>
      <c r="M54" s="28"/>
      <c r="N54" s="28"/>
      <c r="O54" s="28"/>
    </row>
    <row r="55" spans="1:15" x14ac:dyDescent="0.25">
      <c r="A55" s="24" t="s">
        <v>59</v>
      </c>
      <c r="B55" s="25" t="s">
        <v>60</v>
      </c>
      <c r="C55" s="46"/>
      <c r="D55" s="45"/>
      <c r="E55" s="28"/>
      <c r="F55" s="28"/>
      <c r="G55" s="28"/>
      <c r="H55" s="28"/>
      <c r="I55" s="28"/>
      <c r="J55" s="28"/>
      <c r="K55" s="28"/>
      <c r="L55" s="28"/>
      <c r="M55" s="28"/>
      <c r="N55" s="28"/>
      <c r="O55" s="28"/>
    </row>
    <row r="56" spans="1:15" x14ac:dyDescent="0.25">
      <c r="A56" s="8" t="str">
        <f>IF(C55="",A55&amp;".1",IF(C56="",LEFT(LEFT(A55,LEN(LEFT(A55,FIND("☃",SUBSTITUTE(A55,".","☃",LEN(A55)-LEN(SUBSTITUTE(A55,".",""))))))-1),FIND("☃",SUBSTITUTE(LEFT(A55,LEN(LEFT(A55,FIND("☃",SUBSTITUTE(A55,".","☃",LEN(A55)-LEN(SUBSTITUTE(A55,".",""))))))-1),".","☃",LEN(LEFT(A55,LEN(LEFT(A55,FIND("☃",SUBSTITUTE(A55,".","☃",LEN(A55)-LEN(SUBSTITUTE(A55,".",""))))))-1))-LEN(SUBSTITUTE(LEFT(A55,LEN(LEFT(A55,FIND("☃",SUBSTITUTE(A55,".","☃",LEN(A55)-LEN(SUBSTITUTE(A55,".",""))))))-1),".","")))))&amp;RIGHT(LEFT(A55,LEN(LEFT(A55,FIND("☃",SUBSTITUTE(A55,".","☃",LEN(A55)-LEN(SUBSTITUTE(A55,".",""))))))-1),LEN(LEFT(A55,LEN(LEFT(A55,FIND("☃",SUBSTITUTE(A55,".","☃",LEN(A55)-LEN(SUBSTITUTE(A55,".",""))))))-1))-FIND("☃",SUBSTITUTE(LEFT(A55,LEN(LEFT(A55,FIND("☃",SUBSTITUTE(A55,".","☃",LEN(A55)-LEN(SUBSTITUTE(A55,".",""))))))-1),".","☃",LEN(LEFT(A55,LEN(LEFT(A55,FIND("☃",SUBSTITUTE(A55,".","☃",LEN(A55)-LEN(SUBSTITUTE(A55,".",""))))))-1))-LEN(SUBSTITUTE(LEFT(A55,LEN(LEFT(A55,FIND("☃",SUBSTITUTE(A55,".","☃",LEN(A55)-LEN(SUBSTITUTE(A55,".",""))))))-1),".","")))))+1,(LEFT(A55,FIND("☃",SUBSTITUTE(A55,".","☃",LEN(A55)-LEN(SUBSTITUTE(A55,".","")))))&amp;RIGHT(A55,LEN(A55)-FIND("☃",SUBSTITUTE(A55,".","☃",LEN(A55)-LEN(SUBSTITUTE(A55,".","")))))+1)))</f>
        <v>4.1.1</v>
      </c>
      <c r="B56" s="9" t="s">
        <v>61</v>
      </c>
      <c r="C56" s="12" t="s">
        <v>23</v>
      </c>
      <c r="D56" s="44">
        <v>1</v>
      </c>
      <c r="E56" s="11"/>
      <c r="F56" s="11"/>
      <c r="G56" s="11"/>
      <c r="H56" s="11"/>
      <c r="I56" s="11"/>
      <c r="J56" s="11"/>
      <c r="K56" s="11"/>
      <c r="L56" s="11"/>
      <c r="M56" s="11"/>
      <c r="N56" s="11"/>
      <c r="O56" s="11"/>
    </row>
    <row r="57" spans="1:15" x14ac:dyDescent="0.25">
      <c r="A57" s="8" t="str">
        <f>IF(C56="",A56&amp;".1",IF(C57="",LEFT(LEFT(A56,LEN(LEFT(A56,FIND("☃",SUBSTITUTE(A56,".","☃",LEN(A56)-LEN(SUBSTITUTE(A56,".",""))))))-1),FIND("☃",SUBSTITUTE(LEFT(A56,LEN(LEFT(A56,FIND("☃",SUBSTITUTE(A56,".","☃",LEN(A56)-LEN(SUBSTITUTE(A56,".",""))))))-1),".","☃",LEN(LEFT(A56,LEN(LEFT(A56,FIND("☃",SUBSTITUTE(A56,".","☃",LEN(A56)-LEN(SUBSTITUTE(A56,".",""))))))-1))-LEN(SUBSTITUTE(LEFT(A56,LEN(LEFT(A56,FIND("☃",SUBSTITUTE(A56,".","☃",LEN(A56)-LEN(SUBSTITUTE(A56,".",""))))))-1),".","")))))&amp;RIGHT(LEFT(A56,LEN(LEFT(A56,FIND("☃",SUBSTITUTE(A56,".","☃",LEN(A56)-LEN(SUBSTITUTE(A56,".",""))))))-1),LEN(LEFT(A56,LEN(LEFT(A56,FIND("☃",SUBSTITUTE(A56,".","☃",LEN(A56)-LEN(SUBSTITUTE(A56,".",""))))))-1))-FIND("☃",SUBSTITUTE(LEFT(A56,LEN(LEFT(A56,FIND("☃",SUBSTITUTE(A56,".","☃",LEN(A56)-LEN(SUBSTITUTE(A56,".",""))))))-1),".","☃",LEN(LEFT(A56,LEN(LEFT(A56,FIND("☃",SUBSTITUTE(A56,".","☃",LEN(A56)-LEN(SUBSTITUTE(A56,".",""))))))-1))-LEN(SUBSTITUTE(LEFT(A56,LEN(LEFT(A56,FIND("☃",SUBSTITUTE(A56,".","☃",LEN(A56)-LEN(SUBSTITUTE(A56,".",""))))))-1),".","")))))+1,(LEFT(A56,FIND("☃",SUBSTITUTE(A56,".","☃",LEN(A56)-LEN(SUBSTITUTE(A56,".","")))))&amp;RIGHT(A56,LEN(A56)-FIND("☃",SUBSTITUTE(A56,".","☃",LEN(A56)-LEN(SUBSTITUTE(A56,".","")))))+1)))</f>
        <v>4.1.2</v>
      </c>
      <c r="B57" s="9" t="s">
        <v>62</v>
      </c>
      <c r="C57" s="12" t="s">
        <v>23</v>
      </c>
      <c r="D57" s="44">
        <v>1</v>
      </c>
      <c r="E57" s="11"/>
      <c r="F57" s="58"/>
      <c r="G57" s="58"/>
      <c r="H57" s="58"/>
      <c r="I57" s="58"/>
      <c r="J57" s="58"/>
      <c r="K57" s="58"/>
      <c r="L57" s="58"/>
      <c r="M57" s="58"/>
      <c r="N57" s="58"/>
      <c r="O57" s="58"/>
    </row>
    <row r="58" spans="1:15" x14ac:dyDescent="0.25">
      <c r="A58" s="24" t="s">
        <v>63</v>
      </c>
      <c r="B58" s="25" t="s">
        <v>64</v>
      </c>
      <c r="C58" s="46"/>
      <c r="D58" s="45"/>
      <c r="E58" s="28"/>
      <c r="F58" s="28"/>
      <c r="G58" s="28"/>
      <c r="H58" s="28"/>
      <c r="I58" s="28"/>
      <c r="J58" s="28"/>
      <c r="K58" s="28"/>
      <c r="L58" s="28"/>
      <c r="M58" s="28"/>
      <c r="N58" s="28"/>
      <c r="O58" s="28"/>
    </row>
    <row r="59" spans="1:15" x14ac:dyDescent="0.25">
      <c r="A59" s="8" t="str">
        <f>IF(C58="",A58&amp;".1",IF(C59="",LEFT(LEFT(A58,LEN(LEFT(A58,FIND("☃",SUBSTITUTE(A58,".","☃",LEN(A58)-LEN(SUBSTITUTE(A58,".",""))))))-1),FIND("☃",SUBSTITUTE(LEFT(A58,LEN(LEFT(A58,FIND("☃",SUBSTITUTE(A58,".","☃",LEN(A58)-LEN(SUBSTITUTE(A58,".",""))))))-1),".","☃",LEN(LEFT(A58,LEN(LEFT(A58,FIND("☃",SUBSTITUTE(A58,".","☃",LEN(A58)-LEN(SUBSTITUTE(A58,".",""))))))-1))-LEN(SUBSTITUTE(LEFT(A58,LEN(LEFT(A58,FIND("☃",SUBSTITUTE(A58,".","☃",LEN(A58)-LEN(SUBSTITUTE(A58,".",""))))))-1),".","")))))&amp;RIGHT(LEFT(A58,LEN(LEFT(A58,FIND("☃",SUBSTITUTE(A58,".","☃",LEN(A58)-LEN(SUBSTITUTE(A58,".",""))))))-1),LEN(LEFT(A58,LEN(LEFT(A58,FIND("☃",SUBSTITUTE(A58,".","☃",LEN(A58)-LEN(SUBSTITUTE(A58,".",""))))))-1))-FIND("☃",SUBSTITUTE(LEFT(A58,LEN(LEFT(A58,FIND("☃",SUBSTITUTE(A58,".","☃",LEN(A58)-LEN(SUBSTITUTE(A58,".",""))))))-1),".","☃",LEN(LEFT(A58,LEN(LEFT(A58,FIND("☃",SUBSTITUTE(A58,".","☃",LEN(A58)-LEN(SUBSTITUTE(A58,".",""))))))-1))-LEN(SUBSTITUTE(LEFT(A58,LEN(LEFT(A58,FIND("☃",SUBSTITUTE(A58,".","☃",LEN(A58)-LEN(SUBSTITUTE(A58,".",""))))))-1),".","")))))+1,(LEFT(A58,FIND("☃",SUBSTITUTE(A58,".","☃",LEN(A58)-LEN(SUBSTITUTE(A58,".","")))))&amp;RIGHT(A58,LEN(A58)-FIND("☃",SUBSTITUTE(A58,".","☃",LEN(A58)-LEN(SUBSTITUTE(A58,".","")))))+1)))</f>
        <v>4.2.1</v>
      </c>
      <c r="B59" s="9" t="s">
        <v>225</v>
      </c>
      <c r="C59" s="12" t="s">
        <v>25</v>
      </c>
      <c r="D59" s="44">
        <v>18</v>
      </c>
      <c r="E59" s="11"/>
      <c r="F59" s="11"/>
      <c r="G59" s="11"/>
      <c r="H59" s="11"/>
      <c r="I59" s="11"/>
      <c r="J59" s="11"/>
      <c r="K59" s="11"/>
      <c r="L59" s="11"/>
      <c r="M59" s="11"/>
      <c r="N59" s="11"/>
      <c r="O59" s="11"/>
    </row>
    <row r="60" spans="1:15" x14ac:dyDescent="0.25">
      <c r="A60" s="8" t="str">
        <f t="shared" ref="A60:A62" si="5">IF(C59="",A59&amp;".1",IF(C60="",LEFT(LEFT(A59,LEN(LEFT(A59,FIND("☃",SUBSTITUTE(A59,".","☃",LEN(A59)-LEN(SUBSTITUTE(A59,".",""))))))-1),FIND("☃",SUBSTITUTE(LEFT(A59,LEN(LEFT(A59,FIND("☃",SUBSTITUTE(A59,".","☃",LEN(A59)-LEN(SUBSTITUTE(A59,".",""))))))-1),".","☃",LEN(LEFT(A59,LEN(LEFT(A59,FIND("☃",SUBSTITUTE(A59,".","☃",LEN(A59)-LEN(SUBSTITUTE(A59,".",""))))))-1))-LEN(SUBSTITUTE(LEFT(A59,LEN(LEFT(A59,FIND("☃",SUBSTITUTE(A59,".","☃",LEN(A59)-LEN(SUBSTITUTE(A59,".",""))))))-1),".","")))))&amp;RIGHT(LEFT(A59,LEN(LEFT(A59,FIND("☃",SUBSTITUTE(A59,".","☃",LEN(A59)-LEN(SUBSTITUTE(A59,".",""))))))-1),LEN(LEFT(A59,LEN(LEFT(A59,FIND("☃",SUBSTITUTE(A59,".","☃",LEN(A59)-LEN(SUBSTITUTE(A59,".",""))))))-1))-FIND("☃",SUBSTITUTE(LEFT(A59,LEN(LEFT(A59,FIND("☃",SUBSTITUTE(A59,".","☃",LEN(A59)-LEN(SUBSTITUTE(A59,".",""))))))-1),".","☃",LEN(LEFT(A59,LEN(LEFT(A59,FIND("☃",SUBSTITUTE(A59,".","☃",LEN(A59)-LEN(SUBSTITUTE(A59,".",""))))))-1))-LEN(SUBSTITUTE(LEFT(A59,LEN(LEFT(A59,FIND("☃",SUBSTITUTE(A59,".","☃",LEN(A59)-LEN(SUBSTITUTE(A59,".",""))))))-1),".","")))))+1,(LEFT(A59,FIND("☃",SUBSTITUTE(A59,".","☃",LEN(A59)-LEN(SUBSTITUTE(A59,".","")))))&amp;RIGHT(A59,LEN(A59)-FIND("☃",SUBSTITUTE(A59,".","☃",LEN(A59)-LEN(SUBSTITUTE(A59,".","")))))+1)))</f>
        <v>4.2.2</v>
      </c>
      <c r="B60" s="9" t="s">
        <v>226</v>
      </c>
      <c r="C60" s="12" t="s">
        <v>25</v>
      </c>
      <c r="D60" s="44">
        <v>17</v>
      </c>
      <c r="E60" s="11"/>
      <c r="F60" s="11"/>
      <c r="G60" s="11"/>
      <c r="H60" s="11"/>
      <c r="I60" s="11"/>
      <c r="J60" s="11"/>
      <c r="K60" s="11"/>
      <c r="L60" s="11"/>
      <c r="M60" s="11"/>
      <c r="N60" s="11"/>
      <c r="O60" s="11"/>
    </row>
    <row r="61" spans="1:15" x14ac:dyDescent="0.25">
      <c r="A61" s="8" t="str">
        <f t="shared" si="5"/>
        <v>4.2.3</v>
      </c>
      <c r="B61" s="9" t="s">
        <v>227</v>
      </c>
      <c r="C61" s="12" t="s">
        <v>25</v>
      </c>
      <c r="D61" s="44">
        <v>3</v>
      </c>
      <c r="E61" s="11"/>
      <c r="F61" s="11"/>
      <c r="G61" s="11"/>
      <c r="H61" s="11"/>
      <c r="I61" s="11"/>
      <c r="J61" s="11"/>
      <c r="K61" s="11"/>
      <c r="L61" s="11"/>
      <c r="M61" s="11"/>
      <c r="N61" s="11"/>
      <c r="O61" s="11"/>
    </row>
    <row r="62" spans="1:15" x14ac:dyDescent="0.25">
      <c r="A62" s="8" t="str">
        <f t="shared" si="5"/>
        <v>4.2.4</v>
      </c>
      <c r="B62" s="9" t="s">
        <v>66</v>
      </c>
      <c r="C62" s="12" t="s">
        <v>25</v>
      </c>
      <c r="D62" s="44">
        <v>26</v>
      </c>
      <c r="E62" s="11"/>
      <c r="F62" s="11"/>
      <c r="G62" s="11"/>
      <c r="H62" s="11"/>
      <c r="I62" s="11"/>
      <c r="J62" s="11"/>
      <c r="K62" s="11"/>
      <c r="L62" s="11"/>
      <c r="M62" s="11"/>
      <c r="N62" s="11"/>
      <c r="O62" s="11"/>
    </row>
    <row r="63" spans="1:15" x14ac:dyDescent="0.25">
      <c r="A63" s="24" t="s">
        <v>70</v>
      </c>
      <c r="B63" s="25" t="s">
        <v>71</v>
      </c>
      <c r="C63" s="46"/>
      <c r="D63" s="45"/>
      <c r="E63" s="28"/>
      <c r="F63" s="28"/>
      <c r="G63" s="28"/>
      <c r="H63" s="28"/>
      <c r="I63" s="28"/>
      <c r="J63" s="28"/>
      <c r="K63" s="28"/>
      <c r="L63" s="28"/>
      <c r="M63" s="28"/>
      <c r="N63" s="28"/>
      <c r="O63" s="28"/>
    </row>
    <row r="64" spans="1:15" x14ac:dyDescent="0.25">
      <c r="A64" s="8" t="str">
        <f>IF(C63="",A63&amp;".1",IF(C64="",LEFT(LEFT(A63,LEN(LEFT(A63,FIND("☃",SUBSTITUTE(A63,".","☃",LEN(A63)-LEN(SUBSTITUTE(A63,".",""))))))-1),FIND("☃",SUBSTITUTE(LEFT(A63,LEN(LEFT(A63,FIND("☃",SUBSTITUTE(A63,".","☃",LEN(A63)-LEN(SUBSTITUTE(A63,".",""))))))-1),".","☃",LEN(LEFT(A63,LEN(LEFT(A63,FIND("☃",SUBSTITUTE(A63,".","☃",LEN(A63)-LEN(SUBSTITUTE(A63,".",""))))))-1))-LEN(SUBSTITUTE(LEFT(A63,LEN(LEFT(A63,FIND("☃",SUBSTITUTE(A63,".","☃",LEN(A63)-LEN(SUBSTITUTE(A63,".",""))))))-1),".","")))))&amp;RIGHT(LEFT(A63,LEN(LEFT(A63,FIND("☃",SUBSTITUTE(A63,".","☃",LEN(A63)-LEN(SUBSTITUTE(A63,".",""))))))-1),LEN(LEFT(A63,LEN(LEFT(A63,FIND("☃",SUBSTITUTE(A63,".","☃",LEN(A63)-LEN(SUBSTITUTE(A63,".",""))))))-1))-FIND("☃",SUBSTITUTE(LEFT(A63,LEN(LEFT(A63,FIND("☃",SUBSTITUTE(A63,".","☃",LEN(A63)-LEN(SUBSTITUTE(A63,".",""))))))-1),".","☃",LEN(LEFT(A63,LEN(LEFT(A63,FIND("☃",SUBSTITUTE(A63,".","☃",LEN(A63)-LEN(SUBSTITUTE(A63,".",""))))))-1))-LEN(SUBSTITUTE(LEFT(A63,LEN(LEFT(A63,FIND("☃",SUBSTITUTE(A63,".","☃",LEN(A63)-LEN(SUBSTITUTE(A63,".",""))))))-1),".","")))))+1,(LEFT(A63,FIND("☃",SUBSTITUTE(A63,".","☃",LEN(A63)-LEN(SUBSTITUTE(A63,".","")))))&amp;RIGHT(A63,LEN(A63)-FIND("☃",SUBSTITUTE(A63,".","☃",LEN(A63)-LEN(SUBSTITUTE(A63,".","")))))+1)))</f>
        <v>4.3.1</v>
      </c>
      <c r="B64" s="9" t="s">
        <v>73</v>
      </c>
      <c r="C64" s="12" t="s">
        <v>23</v>
      </c>
      <c r="D64" s="44">
        <v>2</v>
      </c>
      <c r="E64" s="11"/>
      <c r="F64" s="11"/>
      <c r="G64" s="11"/>
      <c r="H64" s="11"/>
      <c r="I64" s="11"/>
      <c r="J64" s="11"/>
      <c r="K64" s="11"/>
      <c r="L64" s="11"/>
      <c r="M64" s="11"/>
      <c r="N64" s="11"/>
      <c r="O64" s="11"/>
    </row>
    <row r="65" spans="1:15" x14ac:dyDescent="0.25">
      <c r="A65" s="8" t="str">
        <f>IF(C64="",A64&amp;".1",IF(C65="",LEFT(LEFT(A64,LEN(LEFT(A64,FIND("☃",SUBSTITUTE(A64,".","☃",LEN(A64)-LEN(SUBSTITUTE(A64,".",""))))))-1),FIND("☃",SUBSTITUTE(LEFT(A64,LEN(LEFT(A64,FIND("☃",SUBSTITUTE(A64,".","☃",LEN(A64)-LEN(SUBSTITUTE(A64,".",""))))))-1),".","☃",LEN(LEFT(A64,LEN(LEFT(A64,FIND("☃",SUBSTITUTE(A64,".","☃",LEN(A64)-LEN(SUBSTITUTE(A64,".",""))))))-1))-LEN(SUBSTITUTE(LEFT(A64,LEN(LEFT(A64,FIND("☃",SUBSTITUTE(A64,".","☃",LEN(A64)-LEN(SUBSTITUTE(A64,".",""))))))-1),".","")))))&amp;RIGHT(LEFT(A64,LEN(LEFT(A64,FIND("☃",SUBSTITUTE(A64,".","☃",LEN(A64)-LEN(SUBSTITUTE(A64,".",""))))))-1),LEN(LEFT(A64,LEN(LEFT(A64,FIND("☃",SUBSTITUTE(A64,".","☃",LEN(A64)-LEN(SUBSTITUTE(A64,".",""))))))-1))-FIND("☃",SUBSTITUTE(LEFT(A64,LEN(LEFT(A64,FIND("☃",SUBSTITUTE(A64,".","☃",LEN(A64)-LEN(SUBSTITUTE(A64,".",""))))))-1),".","☃",LEN(LEFT(A64,LEN(LEFT(A64,FIND("☃",SUBSTITUTE(A64,".","☃",LEN(A64)-LEN(SUBSTITUTE(A64,".",""))))))-1))-LEN(SUBSTITUTE(LEFT(A64,LEN(LEFT(A64,FIND("☃",SUBSTITUTE(A64,".","☃",LEN(A64)-LEN(SUBSTITUTE(A64,".",""))))))-1),".","")))))+1,(LEFT(A64,FIND("☃",SUBSTITUTE(A64,".","☃",LEN(A64)-LEN(SUBSTITUTE(A64,".","")))))&amp;RIGHT(A64,LEN(A64)-FIND("☃",SUBSTITUTE(A64,".","☃",LEN(A64)-LEN(SUBSTITUTE(A64,".","")))))+1)))</f>
        <v>4.3.2</v>
      </c>
      <c r="B65" s="9" t="s">
        <v>228</v>
      </c>
      <c r="C65" s="12" t="s">
        <v>23</v>
      </c>
      <c r="D65" s="44">
        <v>1</v>
      </c>
      <c r="E65" s="11"/>
      <c r="F65" s="11"/>
      <c r="G65" s="11"/>
      <c r="H65" s="11"/>
      <c r="I65" s="11"/>
      <c r="J65" s="11"/>
      <c r="K65" s="11"/>
      <c r="L65" s="11"/>
      <c r="M65" s="11"/>
      <c r="N65" s="11"/>
      <c r="O65" s="11"/>
    </row>
    <row r="66" spans="1:15" x14ac:dyDescent="0.25">
      <c r="A66" s="24" t="s">
        <v>75</v>
      </c>
      <c r="B66" s="25" t="s">
        <v>76</v>
      </c>
      <c r="C66" s="46"/>
      <c r="D66" s="45"/>
      <c r="E66" s="28"/>
      <c r="F66" s="28"/>
      <c r="G66" s="28"/>
      <c r="H66" s="28"/>
      <c r="I66" s="28"/>
      <c r="J66" s="28"/>
      <c r="K66" s="28"/>
      <c r="L66" s="28"/>
      <c r="M66" s="28"/>
      <c r="N66" s="28"/>
      <c r="O66" s="28"/>
    </row>
    <row r="67" spans="1:15" ht="20.399999999999999" x14ac:dyDescent="0.25">
      <c r="A67" s="8" t="str">
        <f>IF(C66="",A66&amp;".1",IF(C67="",LEFT(LEFT(A66,LEN(LEFT(A66,FIND("☃",SUBSTITUTE(A66,".","☃",LEN(A66)-LEN(SUBSTITUTE(A66,".",""))))))-1),FIND("☃",SUBSTITUTE(LEFT(A66,LEN(LEFT(A66,FIND("☃",SUBSTITUTE(A66,".","☃",LEN(A66)-LEN(SUBSTITUTE(A66,".",""))))))-1),".","☃",LEN(LEFT(A66,LEN(LEFT(A66,FIND("☃",SUBSTITUTE(A66,".","☃",LEN(A66)-LEN(SUBSTITUTE(A66,".",""))))))-1))-LEN(SUBSTITUTE(LEFT(A66,LEN(LEFT(A66,FIND("☃",SUBSTITUTE(A66,".","☃",LEN(A66)-LEN(SUBSTITUTE(A66,".",""))))))-1),".","")))))&amp;RIGHT(LEFT(A66,LEN(LEFT(A66,FIND("☃",SUBSTITUTE(A66,".","☃",LEN(A66)-LEN(SUBSTITUTE(A66,".",""))))))-1),LEN(LEFT(A66,LEN(LEFT(A66,FIND("☃",SUBSTITUTE(A66,".","☃",LEN(A66)-LEN(SUBSTITUTE(A66,".",""))))))-1))-FIND("☃",SUBSTITUTE(LEFT(A66,LEN(LEFT(A66,FIND("☃",SUBSTITUTE(A66,".","☃",LEN(A66)-LEN(SUBSTITUTE(A66,".",""))))))-1),".","☃",LEN(LEFT(A66,LEN(LEFT(A66,FIND("☃",SUBSTITUTE(A66,".","☃",LEN(A66)-LEN(SUBSTITUTE(A66,".",""))))))-1))-LEN(SUBSTITUTE(LEFT(A66,LEN(LEFT(A66,FIND("☃",SUBSTITUTE(A66,".","☃",LEN(A66)-LEN(SUBSTITUTE(A66,".",""))))))-1),".","")))))+1,(LEFT(A66,FIND("☃",SUBSTITUTE(A66,".","☃",LEN(A66)-LEN(SUBSTITUTE(A66,".","")))))&amp;RIGHT(A66,LEN(A66)-FIND("☃",SUBSTITUTE(A66,".","☃",LEN(A66)-LEN(SUBSTITUTE(A66,".","")))))+1)))</f>
        <v>4.4.1</v>
      </c>
      <c r="B67" s="9" t="s">
        <v>229</v>
      </c>
      <c r="C67" s="12" t="s">
        <v>25</v>
      </c>
      <c r="D67" s="44">
        <v>7</v>
      </c>
      <c r="E67" s="11"/>
      <c r="F67" s="11"/>
      <c r="G67" s="11"/>
      <c r="H67" s="11"/>
      <c r="I67" s="11"/>
      <c r="J67" s="11"/>
      <c r="K67" s="11"/>
      <c r="L67" s="11"/>
      <c r="M67" s="11"/>
      <c r="N67" s="11"/>
      <c r="O67" s="11"/>
    </row>
    <row r="68" spans="1:15" ht="20.399999999999999" x14ac:dyDescent="0.25">
      <c r="A68" s="8" t="str">
        <f>IF(C67="",A67&amp;".1",IF(C68="",LEFT(LEFT(A67,LEN(LEFT(A67,FIND("☃",SUBSTITUTE(A67,".","☃",LEN(A67)-LEN(SUBSTITUTE(A67,".",""))))))-1),FIND("☃",SUBSTITUTE(LEFT(A67,LEN(LEFT(A67,FIND("☃",SUBSTITUTE(A67,".","☃",LEN(A67)-LEN(SUBSTITUTE(A67,".",""))))))-1),".","☃",LEN(LEFT(A67,LEN(LEFT(A67,FIND("☃",SUBSTITUTE(A67,".","☃",LEN(A67)-LEN(SUBSTITUTE(A67,".",""))))))-1))-LEN(SUBSTITUTE(LEFT(A67,LEN(LEFT(A67,FIND("☃",SUBSTITUTE(A67,".","☃",LEN(A67)-LEN(SUBSTITUTE(A67,".",""))))))-1),".","")))))&amp;RIGHT(LEFT(A67,LEN(LEFT(A67,FIND("☃",SUBSTITUTE(A67,".","☃",LEN(A67)-LEN(SUBSTITUTE(A67,".",""))))))-1),LEN(LEFT(A67,LEN(LEFT(A67,FIND("☃",SUBSTITUTE(A67,".","☃",LEN(A67)-LEN(SUBSTITUTE(A67,".",""))))))-1))-FIND("☃",SUBSTITUTE(LEFT(A67,LEN(LEFT(A67,FIND("☃",SUBSTITUTE(A67,".","☃",LEN(A67)-LEN(SUBSTITUTE(A67,".",""))))))-1),".","☃",LEN(LEFT(A67,LEN(LEFT(A67,FIND("☃",SUBSTITUTE(A67,".","☃",LEN(A67)-LEN(SUBSTITUTE(A67,".",""))))))-1))-LEN(SUBSTITUTE(LEFT(A67,LEN(LEFT(A67,FIND("☃",SUBSTITUTE(A67,".","☃",LEN(A67)-LEN(SUBSTITUTE(A67,".",""))))))-1),".","")))))+1,(LEFT(A67,FIND("☃",SUBSTITUTE(A67,".","☃",LEN(A67)-LEN(SUBSTITUTE(A67,".","")))))&amp;RIGHT(A67,LEN(A67)-FIND("☃",SUBSTITUTE(A67,".","☃",LEN(A67)-LEN(SUBSTITUTE(A67,".","")))))+1)))</f>
        <v>4.4.2</v>
      </c>
      <c r="B68" s="9" t="s">
        <v>77</v>
      </c>
      <c r="C68" s="12" t="s">
        <v>25</v>
      </c>
      <c r="D68" s="44">
        <v>12</v>
      </c>
      <c r="E68" s="11"/>
      <c r="F68" s="11"/>
      <c r="G68" s="11"/>
      <c r="H68" s="11"/>
      <c r="I68" s="11"/>
      <c r="J68" s="11"/>
      <c r="K68" s="11"/>
      <c r="L68" s="11"/>
      <c r="M68" s="11"/>
      <c r="N68" s="11"/>
      <c r="O68" s="11"/>
    </row>
    <row r="69" spans="1:15" x14ac:dyDescent="0.25">
      <c r="A69" s="24" t="s">
        <v>78</v>
      </c>
      <c r="B69" s="25" t="s">
        <v>18</v>
      </c>
      <c r="C69" s="46"/>
      <c r="D69" s="45"/>
      <c r="E69" s="28"/>
      <c r="F69" s="28"/>
      <c r="G69" s="28"/>
      <c r="H69" s="28"/>
      <c r="I69" s="28"/>
      <c r="J69" s="28"/>
      <c r="K69" s="28"/>
      <c r="L69" s="28"/>
      <c r="M69" s="28"/>
      <c r="N69" s="28"/>
      <c r="O69" s="28"/>
    </row>
    <row r="70" spans="1:15" x14ac:dyDescent="0.25">
      <c r="A70" s="8" t="str">
        <f>IF(C69="",A69&amp;".1",IF(C70="",LEFT(LEFT(A69,LEN(LEFT(A69,FIND("☃",SUBSTITUTE(A69,".","☃",LEN(A69)-LEN(SUBSTITUTE(A69,".",""))))))-1),FIND("☃",SUBSTITUTE(LEFT(A69,LEN(LEFT(A69,FIND("☃",SUBSTITUTE(A69,".","☃",LEN(A69)-LEN(SUBSTITUTE(A69,".",""))))))-1),".","☃",LEN(LEFT(A69,LEN(LEFT(A69,FIND("☃",SUBSTITUTE(A69,".","☃",LEN(A69)-LEN(SUBSTITUTE(A69,".",""))))))-1))-LEN(SUBSTITUTE(LEFT(A69,LEN(LEFT(A69,FIND("☃",SUBSTITUTE(A69,".","☃",LEN(A69)-LEN(SUBSTITUTE(A69,".",""))))))-1),".","")))))&amp;RIGHT(LEFT(A69,LEN(LEFT(A69,FIND("☃",SUBSTITUTE(A69,".","☃",LEN(A69)-LEN(SUBSTITUTE(A69,".",""))))))-1),LEN(LEFT(A69,LEN(LEFT(A69,FIND("☃",SUBSTITUTE(A69,".","☃",LEN(A69)-LEN(SUBSTITUTE(A69,".",""))))))-1))-FIND("☃",SUBSTITUTE(LEFT(A69,LEN(LEFT(A69,FIND("☃",SUBSTITUTE(A69,".","☃",LEN(A69)-LEN(SUBSTITUTE(A69,".",""))))))-1),".","☃",LEN(LEFT(A69,LEN(LEFT(A69,FIND("☃",SUBSTITUTE(A69,".","☃",LEN(A69)-LEN(SUBSTITUTE(A69,".",""))))))-1))-LEN(SUBSTITUTE(LEFT(A69,LEN(LEFT(A69,FIND("☃",SUBSTITUTE(A69,".","☃",LEN(A69)-LEN(SUBSTITUTE(A69,".",""))))))-1),".","")))))+1,(LEFT(A69,FIND("☃",SUBSTITUTE(A69,".","☃",LEN(A69)-LEN(SUBSTITUTE(A69,".","")))))&amp;RIGHT(A69,LEN(A69)-FIND("☃",SUBSTITUTE(A69,".","☃",LEN(A69)-LEN(SUBSTITUTE(A69,".","")))))+1)))</f>
        <v>5.1</v>
      </c>
      <c r="B70" s="9" t="s">
        <v>196</v>
      </c>
      <c r="C70" s="10" t="s">
        <v>23</v>
      </c>
      <c r="D70" s="44">
        <v>3</v>
      </c>
      <c r="E70" s="11"/>
      <c r="F70" s="11"/>
      <c r="G70" s="11"/>
      <c r="H70" s="11"/>
      <c r="I70" s="11"/>
      <c r="J70" s="11"/>
      <c r="K70" s="11"/>
      <c r="L70" s="11"/>
      <c r="M70" s="11"/>
      <c r="N70" s="11"/>
      <c r="O70" s="11"/>
    </row>
    <row r="71" spans="1:15" x14ac:dyDescent="0.25">
      <c r="A71" s="8" t="str">
        <f t="shared" ref="A71:A72" si="6">IF(C70="",A70&amp;".1",IF(C71="",LEFT(LEFT(A70,LEN(LEFT(A70,FIND("☃",SUBSTITUTE(A70,".","☃",LEN(A70)-LEN(SUBSTITUTE(A70,".",""))))))-1),FIND("☃",SUBSTITUTE(LEFT(A70,LEN(LEFT(A70,FIND("☃",SUBSTITUTE(A70,".","☃",LEN(A70)-LEN(SUBSTITUTE(A70,".",""))))))-1),".","☃",LEN(LEFT(A70,LEN(LEFT(A70,FIND("☃",SUBSTITUTE(A70,".","☃",LEN(A70)-LEN(SUBSTITUTE(A70,".",""))))))-1))-LEN(SUBSTITUTE(LEFT(A70,LEN(LEFT(A70,FIND("☃",SUBSTITUTE(A70,".","☃",LEN(A70)-LEN(SUBSTITUTE(A70,".",""))))))-1),".","")))))&amp;RIGHT(LEFT(A70,LEN(LEFT(A70,FIND("☃",SUBSTITUTE(A70,".","☃",LEN(A70)-LEN(SUBSTITUTE(A70,".",""))))))-1),LEN(LEFT(A70,LEN(LEFT(A70,FIND("☃",SUBSTITUTE(A70,".","☃",LEN(A70)-LEN(SUBSTITUTE(A70,".",""))))))-1))-FIND("☃",SUBSTITUTE(LEFT(A70,LEN(LEFT(A70,FIND("☃",SUBSTITUTE(A70,".","☃",LEN(A70)-LEN(SUBSTITUTE(A70,".",""))))))-1),".","☃",LEN(LEFT(A70,LEN(LEFT(A70,FIND("☃",SUBSTITUTE(A70,".","☃",LEN(A70)-LEN(SUBSTITUTE(A70,".",""))))))-1))-LEN(SUBSTITUTE(LEFT(A70,LEN(LEFT(A70,FIND("☃",SUBSTITUTE(A70,".","☃",LEN(A70)-LEN(SUBSTITUTE(A70,".",""))))))-1),".","")))))+1,(LEFT(A70,FIND("☃",SUBSTITUTE(A70,".","☃",LEN(A70)-LEN(SUBSTITUTE(A70,".","")))))&amp;RIGHT(A70,LEN(A70)-FIND("☃",SUBSTITUTE(A70,".","☃",LEN(A70)-LEN(SUBSTITUTE(A70,".","")))))+1)))</f>
        <v>5.2</v>
      </c>
      <c r="B71" s="9" t="s">
        <v>79</v>
      </c>
      <c r="C71" s="10" t="s">
        <v>23</v>
      </c>
      <c r="D71" s="44">
        <v>1</v>
      </c>
      <c r="E71" s="11"/>
      <c r="F71" s="11"/>
      <c r="G71" s="11"/>
      <c r="H71" s="11"/>
      <c r="I71" s="11"/>
      <c r="J71" s="11"/>
      <c r="K71" s="11"/>
      <c r="L71" s="11"/>
      <c r="M71" s="11"/>
      <c r="N71" s="11"/>
      <c r="O71" s="11"/>
    </row>
    <row r="72" spans="1:15" x14ac:dyDescent="0.25">
      <c r="A72" s="8" t="str">
        <f t="shared" si="6"/>
        <v>5.3</v>
      </c>
      <c r="B72" s="9" t="s">
        <v>80</v>
      </c>
      <c r="C72" s="10" t="s">
        <v>81</v>
      </c>
      <c r="D72" s="44">
        <v>1</v>
      </c>
      <c r="E72" s="11"/>
      <c r="F72" s="11"/>
      <c r="G72" s="11"/>
      <c r="H72" s="11"/>
      <c r="I72" s="11"/>
      <c r="J72" s="11"/>
      <c r="K72" s="11"/>
      <c r="L72" s="11"/>
      <c r="M72" s="11"/>
      <c r="N72" s="11"/>
      <c r="O72" s="11"/>
    </row>
    <row r="73" spans="1:15" x14ac:dyDescent="0.25">
      <c r="A73" s="24" t="s">
        <v>82</v>
      </c>
      <c r="B73" s="72" t="s">
        <v>83</v>
      </c>
      <c r="C73" s="46"/>
      <c r="D73" s="47"/>
      <c r="E73" s="28"/>
      <c r="F73" s="28"/>
      <c r="G73" s="28"/>
      <c r="H73" s="28"/>
      <c r="I73" s="28"/>
      <c r="J73" s="28"/>
      <c r="K73" s="28"/>
      <c r="L73" s="28"/>
      <c r="M73" s="28"/>
      <c r="N73" s="28"/>
      <c r="O73" s="28"/>
    </row>
    <row r="74" spans="1:15" x14ac:dyDescent="0.25">
      <c r="A74" s="24" t="str">
        <f>IF(C73="",A73&amp;".1",IF(C74="",LEFT(LEFT(A73,LEN(LEFT(A73,FIND("☃",SUBSTITUTE(A73,".","☃",LEN(A73)-LEN(SUBSTITUTE(A73,".",""))))))-1),FIND("☃",SUBSTITUTE(LEFT(A73,LEN(LEFT(A73,FIND("☃",SUBSTITUTE(A73,".","☃",LEN(A73)-LEN(SUBSTITUTE(A73,".",""))))))-1),".","☃",LEN(LEFT(A73,LEN(LEFT(A73,FIND("☃",SUBSTITUTE(A73,".","☃",LEN(A73)-LEN(SUBSTITUTE(A73,".",""))))))-1))-LEN(SUBSTITUTE(LEFT(A73,LEN(LEFT(A73,FIND("☃",SUBSTITUTE(A73,".","☃",LEN(A73)-LEN(SUBSTITUTE(A73,".",""))))))-1),".","")))))&amp;RIGHT(LEFT(A73,LEN(LEFT(A73,FIND("☃",SUBSTITUTE(A73,".","☃",LEN(A73)-LEN(SUBSTITUTE(A73,".",""))))))-1),LEN(LEFT(A73,LEN(LEFT(A73,FIND("☃",SUBSTITUTE(A73,".","☃",LEN(A73)-LEN(SUBSTITUTE(A73,".",""))))))-1))-FIND("☃",SUBSTITUTE(LEFT(A73,LEN(LEFT(A73,FIND("☃",SUBSTITUTE(A73,".","☃",LEN(A73)-LEN(SUBSTITUTE(A73,".",""))))))-1),".","☃",LEN(LEFT(A73,LEN(LEFT(A73,FIND("☃",SUBSTITUTE(A73,".","☃",LEN(A73)-LEN(SUBSTITUTE(A73,".",""))))))-1))-LEN(SUBSTITUTE(LEFT(A73,LEN(LEFT(A73,FIND("☃",SUBSTITUTE(A73,".","☃",LEN(A73)-LEN(SUBSTITUTE(A73,".",""))))))-1),".","")))))+1,(LEFT(A73,FIND("☃",SUBSTITUTE(A73,".","☃",LEN(A73)-LEN(SUBSTITUTE(A73,".","")))))&amp;RIGHT(A73,LEN(A73)-FIND("☃",SUBSTITUTE(A73,".","☃",LEN(A73)-LEN(SUBSTITUTE(A73,".","")))))+1)))</f>
        <v>6.1</v>
      </c>
      <c r="B74" s="64" t="s">
        <v>155</v>
      </c>
      <c r="C74" s="46"/>
      <c r="D74" s="47"/>
      <c r="E74" s="28"/>
      <c r="F74" s="28"/>
      <c r="G74" s="28"/>
      <c r="H74" s="28"/>
      <c r="I74" s="28"/>
      <c r="J74" s="28"/>
      <c r="K74" s="28"/>
      <c r="L74" s="28"/>
      <c r="M74" s="28"/>
      <c r="N74" s="28"/>
      <c r="O74" s="28"/>
    </row>
    <row r="75" spans="1:15" x14ac:dyDescent="0.25">
      <c r="A75" s="8" t="str">
        <f>IF(C74="",A74&amp;".1",IF(C75="",LEFT(LEFT(A74,LEN(LEFT(A74,FIND("☃",SUBSTITUTE(A74,".","☃",LEN(A74)-LEN(SUBSTITUTE(A74,".",""))))))-1),FIND("☃",SUBSTITUTE(LEFT(A74,LEN(LEFT(A74,FIND("☃",SUBSTITUTE(A74,".","☃",LEN(A74)-LEN(SUBSTITUTE(A74,".",""))))))-1),".","☃",LEN(LEFT(A74,LEN(LEFT(A74,FIND("☃",SUBSTITUTE(A74,".","☃",LEN(A74)-LEN(SUBSTITUTE(A74,".",""))))))-1))-LEN(SUBSTITUTE(LEFT(A74,LEN(LEFT(A74,FIND("☃",SUBSTITUTE(A74,".","☃",LEN(A74)-LEN(SUBSTITUTE(A74,".",""))))))-1),".","")))))&amp;RIGHT(LEFT(A74,LEN(LEFT(A74,FIND("☃",SUBSTITUTE(A74,".","☃",LEN(A74)-LEN(SUBSTITUTE(A74,".",""))))))-1),LEN(LEFT(A74,LEN(LEFT(A74,FIND("☃",SUBSTITUTE(A74,".","☃",LEN(A74)-LEN(SUBSTITUTE(A74,".",""))))))-1))-FIND("☃",SUBSTITUTE(LEFT(A74,LEN(LEFT(A74,FIND("☃",SUBSTITUTE(A74,".","☃",LEN(A74)-LEN(SUBSTITUTE(A74,".",""))))))-1),".","☃",LEN(LEFT(A74,LEN(LEFT(A74,FIND("☃",SUBSTITUTE(A74,".","☃",LEN(A74)-LEN(SUBSTITUTE(A74,".",""))))))-1))-LEN(SUBSTITUTE(LEFT(A74,LEN(LEFT(A74,FIND("☃",SUBSTITUTE(A74,".","☃",LEN(A74)-LEN(SUBSTITUTE(A74,".",""))))))-1),".","")))))+1,(LEFT(A74,FIND("☃",SUBSTITUTE(A74,".","☃",LEN(A74)-LEN(SUBSTITUTE(A74,".","")))))&amp;RIGHT(A74,LEN(A74)-FIND("☃",SUBSTITUTE(A74,".","☃",LEN(A74)-LEN(SUBSTITUTE(A74,".","")))))+1)))</f>
        <v>6.1.1</v>
      </c>
      <c r="B75" s="30" t="s">
        <v>230</v>
      </c>
      <c r="C75" s="31" t="s">
        <v>25</v>
      </c>
      <c r="D75" s="32">
        <v>10</v>
      </c>
      <c r="E75" s="11"/>
      <c r="F75" s="11"/>
      <c r="G75" s="11"/>
      <c r="H75" s="11"/>
      <c r="I75" s="11"/>
      <c r="J75" s="11"/>
      <c r="K75" s="11"/>
      <c r="L75" s="11"/>
      <c r="M75" s="11"/>
      <c r="N75" s="11"/>
      <c r="O75" s="11"/>
    </row>
    <row r="76" spans="1:15" x14ac:dyDescent="0.25">
      <c r="A76" s="8" t="str">
        <f t="shared" ref="A76:A91" si="7">IF(C75="",A75&amp;".1",IF(C76="",LEFT(LEFT(A75,LEN(LEFT(A75,FIND("☃",SUBSTITUTE(A75,".","☃",LEN(A75)-LEN(SUBSTITUTE(A75,".",""))))))-1),FIND("☃",SUBSTITUTE(LEFT(A75,LEN(LEFT(A75,FIND("☃",SUBSTITUTE(A75,".","☃",LEN(A75)-LEN(SUBSTITUTE(A75,".",""))))))-1),".","☃",LEN(LEFT(A75,LEN(LEFT(A75,FIND("☃",SUBSTITUTE(A75,".","☃",LEN(A75)-LEN(SUBSTITUTE(A75,".",""))))))-1))-LEN(SUBSTITUTE(LEFT(A75,LEN(LEFT(A75,FIND("☃",SUBSTITUTE(A75,".","☃",LEN(A75)-LEN(SUBSTITUTE(A75,".",""))))))-1),".","")))))&amp;RIGHT(LEFT(A75,LEN(LEFT(A75,FIND("☃",SUBSTITUTE(A75,".","☃",LEN(A75)-LEN(SUBSTITUTE(A75,".",""))))))-1),LEN(LEFT(A75,LEN(LEFT(A75,FIND("☃",SUBSTITUTE(A75,".","☃",LEN(A75)-LEN(SUBSTITUTE(A75,".",""))))))-1))-FIND("☃",SUBSTITUTE(LEFT(A75,LEN(LEFT(A75,FIND("☃",SUBSTITUTE(A75,".","☃",LEN(A75)-LEN(SUBSTITUTE(A75,".",""))))))-1),".","☃",LEN(LEFT(A75,LEN(LEFT(A75,FIND("☃",SUBSTITUTE(A75,".","☃",LEN(A75)-LEN(SUBSTITUTE(A75,".",""))))))-1))-LEN(SUBSTITUTE(LEFT(A75,LEN(LEFT(A75,FIND("☃",SUBSTITUTE(A75,".","☃",LEN(A75)-LEN(SUBSTITUTE(A75,".",""))))))-1),".","")))))+1,(LEFT(A75,FIND("☃",SUBSTITUTE(A75,".","☃",LEN(A75)-LEN(SUBSTITUTE(A75,".","")))))&amp;RIGHT(A75,LEN(A75)-FIND("☃",SUBSTITUTE(A75,".","☃",LEN(A75)-LEN(SUBSTITUTE(A75,".","")))))+1)))</f>
        <v>6.1.2</v>
      </c>
      <c r="B76" s="30" t="s">
        <v>231</v>
      </c>
      <c r="C76" s="31" t="s">
        <v>25</v>
      </c>
      <c r="D76" s="32">
        <v>35</v>
      </c>
      <c r="E76" s="11"/>
      <c r="F76" s="11"/>
      <c r="G76" s="11"/>
      <c r="H76" s="11"/>
      <c r="I76" s="11"/>
      <c r="J76" s="11"/>
      <c r="K76" s="11"/>
      <c r="L76" s="11"/>
      <c r="M76" s="11"/>
      <c r="N76" s="11"/>
      <c r="O76" s="11"/>
    </row>
    <row r="77" spans="1:15" x14ac:dyDescent="0.25">
      <c r="A77" s="8" t="str">
        <f t="shared" si="7"/>
        <v>6.1.3</v>
      </c>
      <c r="B77" s="34" t="s">
        <v>88</v>
      </c>
      <c r="C77" s="31" t="s">
        <v>25</v>
      </c>
      <c r="D77" s="32">
        <v>31</v>
      </c>
      <c r="E77" s="11"/>
      <c r="F77" s="11"/>
      <c r="G77" s="11"/>
      <c r="H77" s="11"/>
      <c r="I77" s="11"/>
      <c r="J77" s="11"/>
      <c r="K77" s="11"/>
      <c r="L77" s="11"/>
      <c r="M77" s="11"/>
      <c r="N77" s="11"/>
      <c r="O77" s="11"/>
    </row>
    <row r="78" spans="1:15" x14ac:dyDescent="0.25">
      <c r="A78" s="8" t="str">
        <f t="shared" si="7"/>
        <v>6.1.4</v>
      </c>
      <c r="B78" s="35" t="s">
        <v>90</v>
      </c>
      <c r="C78" s="33" t="s">
        <v>91</v>
      </c>
      <c r="D78" s="32">
        <v>4</v>
      </c>
      <c r="E78" s="11"/>
      <c r="F78" s="11"/>
      <c r="G78" s="11"/>
      <c r="H78" s="11"/>
      <c r="I78" s="11"/>
      <c r="J78" s="11"/>
      <c r="K78" s="11"/>
      <c r="L78" s="11"/>
      <c r="M78" s="11"/>
      <c r="N78" s="11"/>
      <c r="O78" s="11"/>
    </row>
    <row r="79" spans="1:15" x14ac:dyDescent="0.25">
      <c r="A79" s="8" t="str">
        <f t="shared" si="7"/>
        <v>6.1.5</v>
      </c>
      <c r="B79" s="71" t="s">
        <v>232</v>
      </c>
      <c r="C79" s="31" t="s">
        <v>91</v>
      </c>
      <c r="D79" s="60">
        <v>2</v>
      </c>
      <c r="E79" s="11"/>
      <c r="F79" s="11"/>
      <c r="G79" s="11"/>
      <c r="H79" s="11"/>
      <c r="I79" s="11"/>
      <c r="J79" s="11"/>
      <c r="K79" s="11"/>
      <c r="L79" s="11"/>
      <c r="M79" s="11"/>
      <c r="N79" s="11"/>
      <c r="O79" s="11"/>
    </row>
    <row r="80" spans="1:15" x14ac:dyDescent="0.25">
      <c r="A80" s="8" t="str">
        <f t="shared" si="7"/>
        <v>6.1.6</v>
      </c>
      <c r="B80" s="71" t="s">
        <v>233</v>
      </c>
      <c r="C80" s="31" t="s">
        <v>91</v>
      </c>
      <c r="D80" s="60">
        <v>6</v>
      </c>
      <c r="E80" s="11"/>
      <c r="F80" s="11"/>
      <c r="G80" s="11"/>
      <c r="H80" s="11"/>
      <c r="I80" s="11"/>
      <c r="J80" s="11"/>
      <c r="K80" s="11"/>
      <c r="L80" s="11"/>
      <c r="M80" s="11"/>
      <c r="N80" s="11"/>
      <c r="O80" s="11"/>
    </row>
    <row r="81" spans="1:15" x14ac:dyDescent="0.25">
      <c r="A81" s="8" t="str">
        <f t="shared" si="7"/>
        <v>6.1.7</v>
      </c>
      <c r="B81" s="71" t="s">
        <v>234</v>
      </c>
      <c r="C81" s="31" t="s">
        <v>102</v>
      </c>
      <c r="D81" s="60">
        <v>1</v>
      </c>
      <c r="E81" s="11"/>
      <c r="F81" s="11"/>
      <c r="G81" s="11"/>
      <c r="H81" s="11"/>
      <c r="I81" s="11"/>
      <c r="J81" s="11"/>
      <c r="K81" s="11"/>
      <c r="L81" s="11"/>
      <c r="M81" s="11"/>
      <c r="N81" s="11"/>
      <c r="O81" s="11"/>
    </row>
    <row r="82" spans="1:15" x14ac:dyDescent="0.25">
      <c r="A82" s="8" t="str">
        <f t="shared" si="7"/>
        <v>6.1.8</v>
      </c>
      <c r="B82" s="71" t="s">
        <v>235</v>
      </c>
      <c r="C82" s="31" t="s">
        <v>102</v>
      </c>
      <c r="D82" s="60">
        <v>1</v>
      </c>
      <c r="E82" s="11"/>
      <c r="F82" s="11"/>
      <c r="G82" s="11"/>
      <c r="H82" s="11"/>
      <c r="I82" s="11"/>
      <c r="J82" s="11"/>
      <c r="K82" s="11"/>
      <c r="L82" s="11"/>
      <c r="M82" s="11"/>
      <c r="N82" s="11"/>
      <c r="O82" s="11"/>
    </row>
    <row r="83" spans="1:15" x14ac:dyDescent="0.25">
      <c r="A83" s="8" t="str">
        <f t="shared" si="7"/>
        <v>6.1.9</v>
      </c>
      <c r="B83" s="35" t="s">
        <v>156</v>
      </c>
      <c r="C83" s="33" t="s">
        <v>25</v>
      </c>
      <c r="D83" s="32">
        <v>31</v>
      </c>
      <c r="E83" s="11"/>
      <c r="F83" s="11"/>
      <c r="G83" s="11"/>
      <c r="H83" s="11"/>
      <c r="I83" s="11"/>
      <c r="J83" s="11"/>
      <c r="K83" s="11"/>
      <c r="L83" s="11"/>
      <c r="M83" s="11"/>
      <c r="N83" s="11"/>
      <c r="O83" s="11"/>
    </row>
    <row r="84" spans="1:15" x14ac:dyDescent="0.25">
      <c r="A84" s="8" t="str">
        <f t="shared" si="7"/>
        <v>6.1.10</v>
      </c>
      <c r="B84" s="34" t="s">
        <v>236</v>
      </c>
      <c r="C84" s="33" t="s">
        <v>25</v>
      </c>
      <c r="D84" s="32">
        <v>15</v>
      </c>
      <c r="E84" s="11"/>
      <c r="F84" s="11"/>
      <c r="G84" s="11"/>
      <c r="H84" s="11"/>
      <c r="I84" s="11"/>
      <c r="J84" s="11"/>
      <c r="K84" s="11"/>
      <c r="L84" s="11"/>
      <c r="M84" s="11"/>
      <c r="N84" s="11"/>
      <c r="O84" s="11"/>
    </row>
    <row r="85" spans="1:15" x14ac:dyDescent="0.25">
      <c r="A85" s="8" t="str">
        <f t="shared" si="7"/>
        <v>6.1.11</v>
      </c>
      <c r="B85" s="34" t="s">
        <v>237</v>
      </c>
      <c r="C85" s="33" t="s">
        <v>102</v>
      </c>
      <c r="D85" s="32">
        <v>1</v>
      </c>
      <c r="E85" s="11"/>
      <c r="F85" s="11"/>
      <c r="G85" s="11"/>
      <c r="H85" s="11"/>
      <c r="I85" s="11"/>
      <c r="J85" s="11"/>
      <c r="K85" s="11"/>
      <c r="L85" s="11"/>
      <c r="M85" s="11"/>
      <c r="N85" s="11"/>
      <c r="O85" s="11"/>
    </row>
    <row r="86" spans="1:15" x14ac:dyDescent="0.25">
      <c r="A86" s="8" t="str">
        <f t="shared" si="7"/>
        <v>6.1.12</v>
      </c>
      <c r="B86" s="34" t="s">
        <v>238</v>
      </c>
      <c r="C86" s="33" t="s">
        <v>102</v>
      </c>
      <c r="D86" s="32">
        <v>1</v>
      </c>
      <c r="E86" s="11"/>
      <c r="F86" s="11"/>
      <c r="G86" s="11"/>
      <c r="H86" s="11"/>
      <c r="I86" s="11"/>
      <c r="J86" s="11"/>
      <c r="K86" s="11"/>
      <c r="L86" s="11"/>
      <c r="M86" s="11"/>
      <c r="N86" s="11"/>
      <c r="O86" s="11"/>
    </row>
    <row r="87" spans="1:15" x14ac:dyDescent="0.25">
      <c r="A87" s="8" t="str">
        <f t="shared" si="7"/>
        <v>6.1.13</v>
      </c>
      <c r="B87" s="34" t="s">
        <v>239</v>
      </c>
      <c r="C87" s="33" t="s">
        <v>91</v>
      </c>
      <c r="D87" s="32">
        <v>2</v>
      </c>
      <c r="E87" s="11"/>
      <c r="F87" s="11"/>
      <c r="G87" s="11"/>
      <c r="H87" s="11"/>
      <c r="I87" s="11"/>
      <c r="J87" s="11"/>
      <c r="K87" s="11"/>
      <c r="L87" s="11"/>
      <c r="M87" s="11"/>
      <c r="N87" s="11"/>
      <c r="O87" s="11"/>
    </row>
    <row r="88" spans="1:15" x14ac:dyDescent="0.25">
      <c r="A88" s="8" t="str">
        <f t="shared" si="7"/>
        <v>6.1.14</v>
      </c>
      <c r="B88" s="34" t="s">
        <v>240</v>
      </c>
      <c r="C88" s="33" t="s">
        <v>91</v>
      </c>
      <c r="D88" s="32">
        <v>3</v>
      </c>
      <c r="E88" s="11"/>
      <c r="F88" s="11"/>
      <c r="G88" s="11"/>
      <c r="H88" s="11"/>
      <c r="I88" s="11"/>
      <c r="J88" s="11"/>
      <c r="K88" s="11"/>
      <c r="L88" s="11"/>
      <c r="M88" s="11"/>
      <c r="N88" s="11"/>
      <c r="O88" s="11"/>
    </row>
    <row r="89" spans="1:15" x14ac:dyDescent="0.25">
      <c r="A89" s="8" t="str">
        <f t="shared" si="7"/>
        <v>6.1.15</v>
      </c>
      <c r="B89" s="34" t="s">
        <v>241</v>
      </c>
      <c r="C89" s="33" t="s">
        <v>91</v>
      </c>
      <c r="D89" s="32">
        <v>3</v>
      </c>
      <c r="E89" s="11"/>
      <c r="F89" s="11"/>
      <c r="G89" s="11"/>
      <c r="H89" s="11"/>
      <c r="I89" s="11"/>
      <c r="J89" s="11"/>
      <c r="K89" s="11"/>
      <c r="L89" s="11"/>
      <c r="M89" s="11"/>
      <c r="N89" s="11"/>
      <c r="O89" s="11"/>
    </row>
    <row r="90" spans="1:15" x14ac:dyDescent="0.25">
      <c r="A90" s="8" t="str">
        <f t="shared" si="7"/>
        <v>6.1.16</v>
      </c>
      <c r="B90" s="35" t="s">
        <v>99</v>
      </c>
      <c r="C90" s="33" t="s">
        <v>21</v>
      </c>
      <c r="D90" s="36">
        <f>33*0.2*0.5</f>
        <v>3.3000000000000003</v>
      </c>
      <c r="E90" s="11"/>
      <c r="F90" s="11"/>
      <c r="G90" s="11"/>
      <c r="H90" s="11"/>
      <c r="I90" s="11"/>
      <c r="J90" s="11"/>
      <c r="K90" s="11"/>
      <c r="L90" s="11"/>
      <c r="M90" s="11"/>
      <c r="N90" s="11"/>
      <c r="O90" s="11"/>
    </row>
    <row r="91" spans="1:15" x14ac:dyDescent="0.25">
      <c r="A91" s="8" t="str">
        <f t="shared" si="7"/>
        <v>6.1.17</v>
      </c>
      <c r="B91" s="35" t="s">
        <v>101</v>
      </c>
      <c r="C91" s="33" t="s">
        <v>102</v>
      </c>
      <c r="D91" s="32">
        <v>1</v>
      </c>
      <c r="E91" s="11"/>
      <c r="F91" s="11"/>
      <c r="G91" s="11"/>
      <c r="H91" s="11"/>
      <c r="I91" s="11"/>
      <c r="J91" s="11"/>
      <c r="K91" s="11"/>
      <c r="L91" s="11"/>
      <c r="M91" s="11"/>
      <c r="N91" s="11"/>
      <c r="O91" s="11"/>
    </row>
    <row r="92" spans="1:15" x14ac:dyDescent="0.25">
      <c r="A92" s="24" t="str">
        <f>IF(C91="",A91&amp;".1",IF(C92="",LEFT(LEFT(A91,LEN(LEFT(A91,FIND("☃",SUBSTITUTE(A91,".","☃",LEN(A91)-LEN(SUBSTITUTE(A91,".",""))))))-1),FIND("☃",SUBSTITUTE(LEFT(A91,LEN(LEFT(A91,FIND("☃",SUBSTITUTE(A91,".","☃",LEN(A91)-LEN(SUBSTITUTE(A91,".",""))))))-1),".","☃",LEN(LEFT(A91,LEN(LEFT(A91,FIND("☃",SUBSTITUTE(A91,".","☃",LEN(A91)-LEN(SUBSTITUTE(A91,".",""))))))-1))-LEN(SUBSTITUTE(LEFT(A91,LEN(LEFT(A91,FIND("☃",SUBSTITUTE(A91,".","☃",LEN(A91)-LEN(SUBSTITUTE(A91,".",""))))))-1),".","")))))&amp;RIGHT(LEFT(A91,LEN(LEFT(A91,FIND("☃",SUBSTITUTE(A91,".","☃",LEN(A91)-LEN(SUBSTITUTE(A91,".",""))))))-1),LEN(LEFT(A91,LEN(LEFT(A91,FIND("☃",SUBSTITUTE(A91,".","☃",LEN(A91)-LEN(SUBSTITUTE(A91,".",""))))))-1))-FIND("☃",SUBSTITUTE(LEFT(A91,LEN(LEFT(A91,FIND("☃",SUBSTITUTE(A91,".","☃",LEN(A91)-LEN(SUBSTITUTE(A91,".",""))))))-1),".","☃",LEN(LEFT(A91,LEN(LEFT(A91,FIND("☃",SUBSTITUTE(A91,".","☃",LEN(A91)-LEN(SUBSTITUTE(A91,".",""))))))-1))-LEN(SUBSTITUTE(LEFT(A91,LEN(LEFT(A91,FIND("☃",SUBSTITUTE(A91,".","☃",LEN(A91)-LEN(SUBSTITUTE(A91,".",""))))))-1),".","")))))+1,(LEFT(A91,FIND("☃",SUBSTITUTE(A91,".","☃",LEN(A91)-LEN(SUBSTITUTE(A91,".","")))))&amp;RIGHT(A91,LEN(A91)-FIND("☃",SUBSTITUTE(A91,".","☃",LEN(A91)-LEN(SUBSTITUTE(A91,".","")))))+1)))</f>
        <v>6.2</v>
      </c>
      <c r="B92" s="64" t="s">
        <v>5</v>
      </c>
      <c r="C92" s="46"/>
      <c r="D92" s="47"/>
      <c r="E92" s="28"/>
      <c r="F92" s="28"/>
      <c r="G92" s="28"/>
      <c r="H92" s="28"/>
      <c r="I92" s="28"/>
      <c r="J92" s="28"/>
      <c r="K92" s="28"/>
      <c r="L92" s="28"/>
      <c r="M92" s="28"/>
      <c r="N92" s="28"/>
      <c r="O92" s="28"/>
    </row>
    <row r="93" spans="1:15" x14ac:dyDescent="0.25">
      <c r="A93" s="8" t="str">
        <f>IF(C92="",A92&amp;".1",IF(C93="",LEFT(LEFT(A92,LEN(LEFT(A92,FIND("☃",SUBSTITUTE(A92,".","☃",LEN(A92)-LEN(SUBSTITUTE(A92,".",""))))))-1),FIND("☃",SUBSTITUTE(LEFT(A92,LEN(LEFT(A92,FIND("☃",SUBSTITUTE(A92,".","☃",LEN(A92)-LEN(SUBSTITUTE(A92,".",""))))))-1),".","☃",LEN(LEFT(A92,LEN(LEFT(A92,FIND("☃",SUBSTITUTE(A92,".","☃",LEN(A92)-LEN(SUBSTITUTE(A92,".",""))))))-1))-LEN(SUBSTITUTE(LEFT(A92,LEN(LEFT(A92,FIND("☃",SUBSTITUTE(A92,".","☃",LEN(A92)-LEN(SUBSTITUTE(A92,".",""))))))-1),".","")))))&amp;RIGHT(LEFT(A92,LEN(LEFT(A92,FIND("☃",SUBSTITUTE(A92,".","☃",LEN(A92)-LEN(SUBSTITUTE(A92,".",""))))))-1),LEN(LEFT(A92,LEN(LEFT(A92,FIND("☃",SUBSTITUTE(A92,".","☃",LEN(A92)-LEN(SUBSTITUTE(A92,".",""))))))-1))-FIND("☃",SUBSTITUTE(LEFT(A92,LEN(LEFT(A92,FIND("☃",SUBSTITUTE(A92,".","☃",LEN(A92)-LEN(SUBSTITUTE(A92,".",""))))))-1),".","☃",LEN(LEFT(A92,LEN(LEFT(A92,FIND("☃",SUBSTITUTE(A92,".","☃",LEN(A92)-LEN(SUBSTITUTE(A92,".",""))))))-1))-LEN(SUBSTITUTE(LEFT(A92,LEN(LEFT(A92,FIND("☃",SUBSTITUTE(A92,".","☃",LEN(A92)-LEN(SUBSTITUTE(A92,".",""))))))-1),".","")))))+1,(LEFT(A92,FIND("☃",SUBSTITUTE(A92,".","☃",LEN(A92)-LEN(SUBSTITUTE(A92,".","")))))&amp;RIGHT(A92,LEN(A92)-FIND("☃",SUBSTITUTE(A92,".","☃",LEN(A92)-LEN(SUBSTITUTE(A92,".","")))))+1)))</f>
        <v>6.2.1</v>
      </c>
      <c r="B93" s="35" t="s">
        <v>242</v>
      </c>
      <c r="C93" s="33" t="s">
        <v>91</v>
      </c>
      <c r="D93" s="32">
        <v>1</v>
      </c>
      <c r="E93" s="11"/>
      <c r="F93" s="11"/>
      <c r="G93" s="11"/>
      <c r="H93" s="11"/>
      <c r="I93" s="11"/>
      <c r="J93" s="11"/>
      <c r="K93" s="11"/>
      <c r="L93" s="11"/>
      <c r="M93" s="11"/>
      <c r="N93" s="11"/>
      <c r="O93" s="11"/>
    </row>
    <row r="94" spans="1:15" x14ac:dyDescent="0.25">
      <c r="A94" s="8" t="str">
        <f t="shared" ref="A94:A106" si="8">IF(C93="",A93&amp;".1",IF(C94="",LEFT(LEFT(A93,LEN(LEFT(A93,FIND("☃",SUBSTITUTE(A93,".","☃",LEN(A93)-LEN(SUBSTITUTE(A93,".",""))))))-1),FIND("☃",SUBSTITUTE(LEFT(A93,LEN(LEFT(A93,FIND("☃",SUBSTITUTE(A93,".","☃",LEN(A93)-LEN(SUBSTITUTE(A93,".",""))))))-1),".","☃",LEN(LEFT(A93,LEN(LEFT(A93,FIND("☃",SUBSTITUTE(A93,".","☃",LEN(A93)-LEN(SUBSTITUTE(A93,".",""))))))-1))-LEN(SUBSTITUTE(LEFT(A93,LEN(LEFT(A93,FIND("☃",SUBSTITUTE(A93,".","☃",LEN(A93)-LEN(SUBSTITUTE(A93,".",""))))))-1),".","")))))&amp;RIGHT(LEFT(A93,LEN(LEFT(A93,FIND("☃",SUBSTITUTE(A93,".","☃",LEN(A93)-LEN(SUBSTITUTE(A93,".",""))))))-1),LEN(LEFT(A93,LEN(LEFT(A93,FIND("☃",SUBSTITUTE(A93,".","☃",LEN(A93)-LEN(SUBSTITUTE(A93,".",""))))))-1))-FIND("☃",SUBSTITUTE(LEFT(A93,LEN(LEFT(A93,FIND("☃",SUBSTITUTE(A93,".","☃",LEN(A93)-LEN(SUBSTITUTE(A93,".",""))))))-1),".","☃",LEN(LEFT(A93,LEN(LEFT(A93,FIND("☃",SUBSTITUTE(A93,".","☃",LEN(A93)-LEN(SUBSTITUTE(A93,".",""))))))-1))-LEN(SUBSTITUTE(LEFT(A93,LEN(LEFT(A93,FIND("☃",SUBSTITUTE(A93,".","☃",LEN(A93)-LEN(SUBSTITUTE(A93,".",""))))))-1),".","")))))+1,(LEFT(A93,FIND("☃",SUBSTITUTE(A93,".","☃",LEN(A93)-LEN(SUBSTITUTE(A93,".","")))))&amp;RIGHT(A93,LEN(A93)-FIND("☃",SUBSTITUTE(A93,".","☃",LEN(A93)-LEN(SUBSTITUTE(A93,".","")))))+1)))</f>
        <v>6.2.2</v>
      </c>
      <c r="B94" s="35" t="s">
        <v>106</v>
      </c>
      <c r="C94" s="33" t="s">
        <v>91</v>
      </c>
      <c r="D94" s="32">
        <v>9</v>
      </c>
      <c r="E94" s="11"/>
      <c r="F94" s="11"/>
      <c r="G94" s="11"/>
      <c r="H94" s="11"/>
      <c r="I94" s="11"/>
      <c r="J94" s="11"/>
      <c r="K94" s="11"/>
      <c r="L94" s="11"/>
      <c r="M94" s="11"/>
      <c r="N94" s="11"/>
      <c r="O94" s="11"/>
    </row>
    <row r="95" spans="1:15" x14ac:dyDescent="0.25">
      <c r="A95" s="8" t="str">
        <f t="shared" si="8"/>
        <v>6.2.3</v>
      </c>
      <c r="B95" s="35" t="s">
        <v>157</v>
      </c>
      <c r="C95" s="33" t="s">
        <v>25</v>
      </c>
      <c r="D95" s="32">
        <v>31</v>
      </c>
      <c r="E95" s="11"/>
      <c r="F95" s="11"/>
      <c r="G95" s="11"/>
      <c r="H95" s="11"/>
      <c r="I95" s="11"/>
      <c r="J95" s="11"/>
      <c r="K95" s="11"/>
      <c r="L95" s="11"/>
      <c r="M95" s="11"/>
      <c r="N95" s="11"/>
      <c r="O95" s="11"/>
    </row>
    <row r="96" spans="1:15" x14ac:dyDescent="0.25">
      <c r="A96" s="8" t="str">
        <f t="shared" si="8"/>
        <v>6.2.4</v>
      </c>
      <c r="B96" s="35" t="s">
        <v>110</v>
      </c>
      <c r="C96" s="33" t="s">
        <v>25</v>
      </c>
      <c r="D96" s="32">
        <v>31</v>
      </c>
      <c r="E96" s="11"/>
      <c r="F96" s="11"/>
      <c r="G96" s="11"/>
      <c r="H96" s="11"/>
      <c r="I96" s="11"/>
      <c r="J96" s="11"/>
      <c r="K96" s="11"/>
      <c r="L96" s="11"/>
      <c r="M96" s="11"/>
      <c r="N96" s="11"/>
      <c r="O96" s="11"/>
    </row>
    <row r="97" spans="1:15" x14ac:dyDescent="0.25">
      <c r="A97" s="8" t="str">
        <f t="shared" si="8"/>
        <v>6.2.5</v>
      </c>
      <c r="B97" s="35" t="s">
        <v>112</v>
      </c>
      <c r="C97" s="33" t="s">
        <v>25</v>
      </c>
      <c r="D97" s="32">
        <v>31</v>
      </c>
      <c r="E97" s="11"/>
      <c r="F97" s="11"/>
      <c r="G97" s="11"/>
      <c r="H97" s="11"/>
      <c r="I97" s="11"/>
      <c r="J97" s="11"/>
      <c r="K97" s="11"/>
      <c r="L97" s="11"/>
      <c r="M97" s="11"/>
      <c r="N97" s="11"/>
      <c r="O97" s="11"/>
    </row>
    <row r="98" spans="1:15" x14ac:dyDescent="0.25">
      <c r="A98" s="8" t="str">
        <f t="shared" si="8"/>
        <v>6.2.6</v>
      </c>
      <c r="B98" s="35" t="s">
        <v>116</v>
      </c>
      <c r="C98" s="33" t="s">
        <v>25</v>
      </c>
      <c r="D98" s="32">
        <v>31</v>
      </c>
      <c r="E98" s="11"/>
      <c r="F98" s="11"/>
      <c r="G98" s="11"/>
      <c r="H98" s="11"/>
      <c r="I98" s="11"/>
      <c r="J98" s="11"/>
      <c r="K98" s="11"/>
      <c r="L98" s="11"/>
      <c r="M98" s="11"/>
      <c r="N98" s="11"/>
      <c r="O98" s="11"/>
    </row>
    <row r="99" spans="1:15" x14ac:dyDescent="0.25">
      <c r="A99" s="8" t="str">
        <f t="shared" si="8"/>
        <v>6.2.7</v>
      </c>
      <c r="B99" s="35" t="s">
        <v>118</v>
      </c>
      <c r="C99" s="33" t="s">
        <v>91</v>
      </c>
      <c r="D99" s="32">
        <v>4</v>
      </c>
      <c r="E99" s="11"/>
      <c r="F99" s="11"/>
      <c r="G99" s="11"/>
      <c r="H99" s="11"/>
      <c r="I99" s="11"/>
      <c r="J99" s="11"/>
      <c r="K99" s="11"/>
      <c r="L99" s="11"/>
      <c r="M99" s="11"/>
      <c r="N99" s="11"/>
      <c r="O99" s="11"/>
    </row>
    <row r="100" spans="1:15" x14ac:dyDescent="0.25">
      <c r="A100" s="8" t="str">
        <f t="shared" si="8"/>
        <v>6.2.8</v>
      </c>
      <c r="B100" s="35" t="s">
        <v>243</v>
      </c>
      <c r="C100" s="33" t="s">
        <v>91</v>
      </c>
      <c r="D100" s="32">
        <v>1</v>
      </c>
      <c r="E100" s="11"/>
      <c r="F100" s="11"/>
      <c r="G100" s="11"/>
      <c r="H100" s="11"/>
      <c r="I100" s="11"/>
      <c r="J100" s="11"/>
      <c r="K100" s="11"/>
      <c r="L100" s="11"/>
      <c r="M100" s="11"/>
      <c r="N100" s="11"/>
      <c r="O100" s="11"/>
    </row>
    <row r="101" spans="1:15" x14ac:dyDescent="0.25">
      <c r="A101" s="8" t="str">
        <f t="shared" si="8"/>
        <v>6.2.9</v>
      </c>
      <c r="B101" s="35" t="s">
        <v>244</v>
      </c>
      <c r="C101" s="33" t="s">
        <v>102</v>
      </c>
      <c r="D101" s="32">
        <v>1</v>
      </c>
      <c r="E101" s="11"/>
      <c r="F101" s="11"/>
      <c r="G101" s="11"/>
      <c r="H101" s="11"/>
      <c r="I101" s="11"/>
      <c r="J101" s="11"/>
      <c r="K101" s="11"/>
      <c r="L101" s="11"/>
      <c r="M101" s="11"/>
      <c r="N101" s="11"/>
      <c r="O101" s="11"/>
    </row>
    <row r="102" spans="1:15" x14ac:dyDescent="0.25">
      <c r="A102" s="8" t="str">
        <f t="shared" si="8"/>
        <v>6.2.10</v>
      </c>
      <c r="B102" s="35" t="s">
        <v>245</v>
      </c>
      <c r="C102" s="33" t="s">
        <v>91</v>
      </c>
      <c r="D102" s="32">
        <v>6</v>
      </c>
      <c r="E102" s="11"/>
      <c r="F102" s="11"/>
      <c r="G102" s="11"/>
      <c r="H102" s="11"/>
      <c r="I102" s="11"/>
      <c r="J102" s="11"/>
      <c r="K102" s="11"/>
      <c r="L102" s="11"/>
      <c r="M102" s="11"/>
      <c r="N102" s="11"/>
      <c r="O102" s="11"/>
    </row>
    <row r="103" spans="1:15" x14ac:dyDescent="0.25">
      <c r="A103" s="8" t="str">
        <f t="shared" si="8"/>
        <v>6.2.11</v>
      </c>
      <c r="B103" s="41" t="s">
        <v>120</v>
      </c>
      <c r="C103" s="42" t="s">
        <v>25</v>
      </c>
      <c r="D103" s="32">
        <v>31</v>
      </c>
      <c r="E103" s="11"/>
      <c r="F103" s="11"/>
      <c r="G103" s="11"/>
      <c r="H103" s="11"/>
      <c r="I103" s="11"/>
      <c r="J103" s="11"/>
      <c r="K103" s="11"/>
      <c r="L103" s="11"/>
      <c r="M103" s="11"/>
      <c r="N103" s="11"/>
      <c r="O103" s="11"/>
    </row>
    <row r="104" spans="1:15" x14ac:dyDescent="0.25">
      <c r="A104" s="8" t="str">
        <f t="shared" si="8"/>
        <v>6.2.12</v>
      </c>
      <c r="B104" s="41" t="s">
        <v>122</v>
      </c>
      <c r="C104" s="42" t="s">
        <v>123</v>
      </c>
      <c r="D104" s="32">
        <v>1</v>
      </c>
      <c r="E104" s="11"/>
      <c r="F104" s="11"/>
      <c r="G104" s="11"/>
      <c r="H104" s="11"/>
      <c r="I104" s="11"/>
      <c r="J104" s="11"/>
      <c r="K104" s="11"/>
      <c r="L104" s="11"/>
      <c r="M104" s="11"/>
      <c r="N104" s="11"/>
      <c r="O104" s="11"/>
    </row>
    <row r="105" spans="1:15" x14ac:dyDescent="0.25">
      <c r="A105" s="8" t="str">
        <f t="shared" si="8"/>
        <v>6.2.13</v>
      </c>
      <c r="B105" s="41" t="s">
        <v>125</v>
      </c>
      <c r="C105" s="42" t="s">
        <v>123</v>
      </c>
      <c r="D105" s="32">
        <v>1</v>
      </c>
      <c r="E105" s="11"/>
      <c r="F105" s="11"/>
      <c r="G105" s="11"/>
      <c r="H105" s="11"/>
      <c r="I105" s="11"/>
      <c r="J105" s="11"/>
      <c r="K105" s="11"/>
      <c r="L105" s="11"/>
      <c r="M105" s="11"/>
      <c r="N105" s="11"/>
      <c r="O105" s="11"/>
    </row>
    <row r="106" spans="1:15" x14ac:dyDescent="0.25">
      <c r="A106" s="8" t="str">
        <f t="shared" si="8"/>
        <v>6.2.14</v>
      </c>
      <c r="B106" s="41" t="s">
        <v>127</v>
      </c>
      <c r="C106" s="42" t="s">
        <v>123</v>
      </c>
      <c r="D106" s="32">
        <v>1</v>
      </c>
      <c r="E106" s="11"/>
      <c r="F106" s="11"/>
      <c r="G106" s="11"/>
      <c r="H106" s="11"/>
      <c r="I106" s="11"/>
      <c r="J106" s="11"/>
      <c r="K106" s="11"/>
      <c r="L106" s="11"/>
      <c r="M106" s="11"/>
      <c r="N106" s="11"/>
      <c r="O106" s="11"/>
    </row>
    <row r="107" spans="1:15" ht="14.4" customHeight="1" x14ac:dyDescent="0.25">
      <c r="A107" s="109" t="s">
        <v>128</v>
      </c>
      <c r="B107" s="109"/>
      <c r="C107" s="109"/>
      <c r="D107" s="109"/>
      <c r="E107" s="109"/>
      <c r="F107" s="109"/>
      <c r="G107" s="109"/>
      <c r="H107" s="109"/>
      <c r="I107" s="109"/>
      <c r="J107" s="109"/>
      <c r="K107" s="109"/>
      <c r="L107" s="109"/>
      <c r="M107" s="109"/>
      <c r="N107" s="109"/>
      <c r="O107" s="23"/>
    </row>
    <row r="108" spans="1:15" ht="13.2" customHeight="1" x14ac:dyDescent="0.25">
      <c r="A108" s="109" t="s">
        <v>129</v>
      </c>
      <c r="B108" s="109"/>
      <c r="C108" s="109"/>
      <c r="D108" s="109"/>
      <c r="E108" s="109"/>
      <c r="F108" s="109"/>
      <c r="G108" s="109"/>
      <c r="H108" s="109"/>
      <c r="I108" s="109"/>
      <c r="J108" s="109"/>
      <c r="K108" s="109"/>
      <c r="L108" s="109"/>
      <c r="M108" s="109"/>
      <c r="N108" s="109"/>
      <c r="O108" s="23"/>
    </row>
    <row r="109" spans="1:15" ht="13.2" customHeight="1" x14ac:dyDescent="0.25">
      <c r="A109" s="110" t="s">
        <v>130</v>
      </c>
      <c r="B109" s="110"/>
      <c r="C109" s="110"/>
      <c r="D109" s="110"/>
      <c r="E109" s="110"/>
      <c r="F109" s="110"/>
      <c r="G109" s="110"/>
      <c r="H109" s="110"/>
      <c r="I109" s="110"/>
      <c r="J109" s="110"/>
      <c r="K109" s="110"/>
      <c r="L109" s="110"/>
      <c r="M109" s="110"/>
      <c r="N109" s="110"/>
      <c r="O109" s="23"/>
    </row>
    <row r="110" spans="1:15" ht="13.2" customHeight="1" x14ac:dyDescent="0.25">
      <c r="A110" s="109" t="s">
        <v>131</v>
      </c>
      <c r="B110" s="109"/>
      <c r="C110" s="109"/>
      <c r="D110" s="109"/>
      <c r="E110" s="109"/>
      <c r="F110" s="109"/>
      <c r="G110" s="109"/>
      <c r="H110" s="109"/>
      <c r="I110" s="109"/>
      <c r="J110" s="109"/>
      <c r="K110" s="109"/>
      <c r="L110" s="109"/>
      <c r="M110" s="109"/>
      <c r="N110" s="109"/>
      <c r="O110" s="23"/>
    </row>
    <row r="111" spans="1:15" ht="14.4" customHeight="1" x14ac:dyDescent="0.25">
      <c r="A111" s="124" t="s">
        <v>132</v>
      </c>
      <c r="B111" s="124"/>
      <c r="C111" s="124"/>
      <c r="D111" s="124"/>
      <c r="E111" s="124"/>
      <c r="F111" s="124"/>
      <c r="G111" s="124"/>
      <c r="H111" s="124"/>
      <c r="I111" s="124"/>
      <c r="J111" s="124"/>
      <c r="K111" s="124"/>
      <c r="L111" s="124"/>
      <c r="M111" s="124"/>
      <c r="N111" s="124"/>
      <c r="O111" s="23"/>
    </row>
    <row r="112" spans="1:15" ht="14.4" customHeight="1" x14ac:dyDescent="0.25">
      <c r="A112" s="124" t="s">
        <v>133</v>
      </c>
      <c r="B112" s="124"/>
      <c r="C112" s="124"/>
      <c r="D112" s="124"/>
      <c r="E112" s="124"/>
      <c r="F112" s="124"/>
      <c r="G112" s="124"/>
      <c r="H112" s="124"/>
      <c r="I112" s="124"/>
      <c r="J112" s="124"/>
      <c r="K112" s="124"/>
      <c r="L112" s="124"/>
      <c r="M112" s="124"/>
      <c r="N112" s="124"/>
      <c r="O112" s="23"/>
    </row>
    <row r="113" spans="1:15" ht="14.4" x14ac:dyDescent="0.3">
      <c r="A113" s="125" t="s">
        <v>134</v>
      </c>
      <c r="B113" s="125"/>
      <c r="C113" s="125"/>
      <c r="D113" s="125"/>
      <c r="E113" s="125"/>
      <c r="F113" s="125"/>
      <c r="G113" s="125"/>
      <c r="H113" s="125"/>
      <c r="I113" s="125"/>
      <c r="J113" s="125"/>
      <c r="K113" s="125"/>
      <c r="L113" s="125"/>
      <c r="M113" s="125"/>
      <c r="N113" s="125"/>
      <c r="O113" s="23"/>
    </row>
    <row r="114" spans="1:15" x14ac:dyDescent="0.25">
      <c r="A114" s="1"/>
      <c r="B114" s="2"/>
      <c r="C114" s="3"/>
      <c r="D114" s="4"/>
      <c r="E114" s="4"/>
      <c r="F114" s="4"/>
    </row>
    <row r="115" spans="1:15" x14ac:dyDescent="0.25">
      <c r="A115" s="5" t="s">
        <v>135</v>
      </c>
      <c r="B115" s="2"/>
      <c r="C115" s="3"/>
      <c r="D115" s="4"/>
      <c r="E115" s="4"/>
      <c r="F115" s="4"/>
    </row>
    <row r="116" spans="1:15" ht="10.95" customHeight="1" x14ac:dyDescent="0.25">
      <c r="A116" s="22">
        <v>1</v>
      </c>
      <c r="B116" s="107" t="s">
        <v>136</v>
      </c>
      <c r="C116" s="107"/>
      <c r="D116" s="107"/>
      <c r="E116" s="107"/>
      <c r="F116" s="107"/>
      <c r="G116" s="107"/>
      <c r="H116" s="107"/>
      <c r="I116" s="107"/>
      <c r="J116" s="107"/>
      <c r="K116" s="107"/>
      <c r="L116" s="107"/>
      <c r="M116" s="107"/>
      <c r="N116" s="107"/>
      <c r="O116" s="107"/>
    </row>
    <row r="117" spans="1:15" ht="10.95" customHeight="1" x14ac:dyDescent="0.25">
      <c r="A117" s="22">
        <v>2</v>
      </c>
      <c r="B117" s="107" t="s">
        <v>137</v>
      </c>
      <c r="C117" s="107"/>
      <c r="D117" s="107"/>
      <c r="E117" s="107"/>
      <c r="F117" s="107"/>
      <c r="G117" s="107"/>
      <c r="H117" s="107"/>
      <c r="I117" s="107"/>
      <c r="J117" s="107"/>
      <c r="K117" s="107"/>
      <c r="L117" s="107"/>
      <c r="M117" s="107"/>
      <c r="N117" s="107"/>
      <c r="O117" s="107"/>
    </row>
    <row r="118" spans="1:15" ht="22.2" customHeight="1" x14ac:dyDescent="0.25">
      <c r="A118" s="22" t="s">
        <v>32</v>
      </c>
      <c r="B118" s="107" t="s">
        <v>138</v>
      </c>
      <c r="C118" s="107"/>
      <c r="D118" s="107"/>
      <c r="E118" s="107"/>
      <c r="F118" s="107"/>
      <c r="G118" s="107"/>
      <c r="H118" s="107"/>
      <c r="I118" s="107"/>
      <c r="J118" s="107"/>
      <c r="K118" s="107"/>
      <c r="L118" s="107"/>
      <c r="M118" s="107"/>
      <c r="N118" s="107"/>
      <c r="O118" s="107"/>
    </row>
    <row r="119" spans="1:15" ht="22.2" customHeight="1" x14ac:dyDescent="0.25">
      <c r="A119" s="22" t="s">
        <v>57</v>
      </c>
      <c r="B119" s="107" t="s">
        <v>139</v>
      </c>
      <c r="C119" s="107"/>
      <c r="D119" s="107"/>
      <c r="E119" s="107"/>
      <c r="F119" s="107"/>
      <c r="G119" s="107"/>
      <c r="H119" s="107"/>
      <c r="I119" s="107"/>
      <c r="J119" s="107"/>
      <c r="K119" s="107"/>
      <c r="L119" s="107"/>
      <c r="M119" s="107"/>
      <c r="N119" s="107"/>
      <c r="O119" s="107"/>
    </row>
    <row r="120" spans="1:15" ht="10.95" customHeight="1" x14ac:dyDescent="0.25">
      <c r="A120" s="22" t="s">
        <v>78</v>
      </c>
      <c r="B120" s="107" t="s">
        <v>140</v>
      </c>
      <c r="C120" s="107"/>
      <c r="D120" s="107"/>
      <c r="E120" s="107"/>
      <c r="F120" s="107"/>
      <c r="G120" s="107"/>
      <c r="H120" s="107"/>
      <c r="I120" s="107"/>
      <c r="J120" s="107"/>
      <c r="K120" s="107"/>
      <c r="L120" s="107"/>
      <c r="M120" s="107"/>
      <c r="N120" s="107"/>
      <c r="O120" s="107"/>
    </row>
    <row r="121" spans="1:15" ht="10.95" customHeight="1" x14ac:dyDescent="0.25">
      <c r="A121" s="22" t="s">
        <v>82</v>
      </c>
      <c r="B121" s="107" t="s">
        <v>141</v>
      </c>
      <c r="C121" s="107"/>
      <c r="D121" s="107"/>
      <c r="E121" s="107"/>
      <c r="F121" s="107"/>
      <c r="G121" s="107"/>
      <c r="H121" s="107"/>
      <c r="I121" s="107"/>
      <c r="J121" s="107"/>
      <c r="K121" s="107"/>
      <c r="L121" s="107"/>
      <c r="M121" s="107"/>
      <c r="N121" s="107"/>
      <c r="O121" s="107"/>
    </row>
    <row r="122" spans="1:15" ht="10.95" customHeight="1" x14ac:dyDescent="0.25">
      <c r="A122" s="22" t="s">
        <v>142</v>
      </c>
      <c r="B122" s="107" t="s">
        <v>143</v>
      </c>
      <c r="C122" s="107"/>
      <c r="D122" s="107"/>
      <c r="E122" s="107"/>
      <c r="F122" s="107"/>
      <c r="G122" s="107"/>
      <c r="H122" s="107"/>
      <c r="I122" s="107"/>
      <c r="J122" s="107"/>
      <c r="K122" s="107"/>
      <c r="L122" s="107"/>
      <c r="M122" s="107"/>
      <c r="N122" s="107"/>
      <c r="O122" s="107"/>
    </row>
    <row r="123" spans="1:15" ht="10.95" customHeight="1" x14ac:dyDescent="0.25">
      <c r="A123" s="22" t="s">
        <v>144</v>
      </c>
      <c r="B123" s="107" t="s">
        <v>145</v>
      </c>
      <c r="C123" s="107"/>
      <c r="D123" s="107"/>
      <c r="E123" s="107"/>
      <c r="F123" s="107"/>
      <c r="G123" s="107"/>
      <c r="H123" s="107"/>
      <c r="I123" s="107"/>
      <c r="J123" s="107"/>
      <c r="K123" s="107"/>
      <c r="L123" s="107"/>
      <c r="M123" s="107"/>
      <c r="N123" s="107"/>
      <c r="O123" s="107"/>
    </row>
    <row r="124" spans="1:15" ht="10.95" customHeight="1" x14ac:dyDescent="0.25">
      <c r="A124" s="22" t="s">
        <v>146</v>
      </c>
      <c r="B124" s="107" t="s">
        <v>147</v>
      </c>
      <c r="C124" s="107"/>
      <c r="D124" s="107"/>
      <c r="E124" s="107"/>
      <c r="F124" s="107"/>
      <c r="G124" s="107"/>
      <c r="H124" s="107"/>
      <c r="I124" s="107"/>
      <c r="J124" s="107"/>
      <c r="K124" s="107"/>
      <c r="L124" s="107"/>
      <c r="M124" s="107"/>
      <c r="N124" s="107"/>
      <c r="O124" s="107"/>
    </row>
    <row r="125" spans="1:15" x14ac:dyDescent="0.25">
      <c r="A125" s="5"/>
      <c r="B125" s="107"/>
      <c r="C125" s="107"/>
      <c r="D125" s="107"/>
      <c r="E125" s="107"/>
      <c r="F125" s="107"/>
    </row>
    <row r="126" spans="1:15" x14ac:dyDescent="0.25">
      <c r="A126" s="78" t="s">
        <v>148</v>
      </c>
      <c r="B126" s="43"/>
      <c r="C126" s="43"/>
      <c r="D126" s="43"/>
      <c r="E126" s="43"/>
      <c r="F126" s="43"/>
    </row>
    <row r="127" spans="1:15" ht="10.95" customHeight="1" x14ac:dyDescent="0.25">
      <c r="A127" s="22">
        <v>1</v>
      </c>
      <c r="B127" s="79" t="s">
        <v>149</v>
      </c>
      <c r="C127" s="79"/>
      <c r="D127" s="79"/>
      <c r="E127" s="79"/>
      <c r="F127" s="79"/>
    </row>
    <row r="128" spans="1:15" ht="10.95" customHeight="1" x14ac:dyDescent="0.25">
      <c r="A128" s="22">
        <v>2</v>
      </c>
      <c r="B128" s="79" t="s">
        <v>150</v>
      </c>
      <c r="C128" s="79"/>
      <c r="D128" s="79"/>
      <c r="E128" s="79"/>
      <c r="F128" s="79"/>
    </row>
    <row r="129" spans="1:6" x14ac:dyDescent="0.25">
      <c r="A129" s="22" t="s">
        <v>32</v>
      </c>
      <c r="B129" s="79" t="s">
        <v>151</v>
      </c>
      <c r="C129" s="79"/>
      <c r="D129" s="79"/>
      <c r="E129" s="79"/>
      <c r="F129" s="79"/>
    </row>
    <row r="130" spans="1:6" ht="10.95" customHeight="1" x14ac:dyDescent="0.25">
      <c r="A130" s="22" t="s">
        <v>57</v>
      </c>
      <c r="B130" s="79" t="s">
        <v>152</v>
      </c>
      <c r="C130" s="79"/>
      <c r="D130" s="79"/>
      <c r="E130" s="79"/>
      <c r="F130" s="79"/>
    </row>
    <row r="131" spans="1:6" ht="10.95" customHeight="1" x14ac:dyDescent="0.25">
      <c r="A131" s="22" t="s">
        <v>78</v>
      </c>
      <c r="B131" s="79" t="s">
        <v>246</v>
      </c>
      <c r="C131" s="79"/>
      <c r="D131" s="79"/>
      <c r="E131" s="79"/>
      <c r="F131" s="79"/>
    </row>
  </sheetData>
  <mergeCells count="25">
    <mergeCell ref="A1:O1"/>
    <mergeCell ref="A2:O2"/>
    <mergeCell ref="A4:A5"/>
    <mergeCell ref="B4:B5"/>
    <mergeCell ref="C4:C5"/>
    <mergeCell ref="D4:D5"/>
    <mergeCell ref="E4:J4"/>
    <mergeCell ref="K4:O4"/>
    <mergeCell ref="B120:O120"/>
    <mergeCell ref="A107:N107"/>
    <mergeCell ref="A108:N108"/>
    <mergeCell ref="A109:N109"/>
    <mergeCell ref="A110:N110"/>
    <mergeCell ref="A111:N111"/>
    <mergeCell ref="A112:N112"/>
    <mergeCell ref="A113:N113"/>
    <mergeCell ref="B116:O116"/>
    <mergeCell ref="B117:O117"/>
    <mergeCell ref="B118:O118"/>
    <mergeCell ref="B119:O119"/>
    <mergeCell ref="B121:O121"/>
    <mergeCell ref="B122:O122"/>
    <mergeCell ref="B123:O123"/>
    <mergeCell ref="B124:O124"/>
    <mergeCell ref="B125:F125"/>
  </mergeCells>
  <dataValidations count="1">
    <dataValidation type="list" allowBlank="1" showInputMessage="1" showErrorMessage="1" sqref="C8:C106" xr:uid="{00000000-0002-0000-0400-000000000000}">
      <formula1>Mervienibas</formula1>
    </dataValidation>
  </dataValidations>
  <pageMargins left="0.7" right="0.7" top="0.75" bottom="0.75" header="0.3" footer="0.3"/>
  <pageSetup paperSize="9" orientation="landscape" r:id="rId1"/>
  <rowBreaks count="1" manualBreakCount="1">
    <brk id="35" max="1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56EBF-6658-4516-9E03-41AE3AA86BD7}">
  <dimension ref="A1:O53"/>
  <sheetViews>
    <sheetView view="pageBreakPreview" zoomScaleNormal="100" zoomScaleSheetLayoutView="100" workbookViewId="0">
      <selection activeCell="B26" sqref="B26:B27"/>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247</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tr">
        <f t="shared" ref="A9:A12" si="0">IF(C8="",A8&amp;".1",IF(C9="",LEFT(LEFT(A8,LEN(LEFT(A8,FIND("☃",SUBSTITUTE(A8,".","☃",LEN(A8)-LEN(SUBSTITUTE(A8,".",""))))))-1),FIND("☃",SUBSTITUTE(LEFT(A8,LEN(LEFT(A8,FIND("☃",SUBSTITUTE(A8,".","☃",LEN(A8)-LEN(SUBSTITUTE(A8,".",""))))))-1),".","☃",LEN(LEFT(A8,LEN(LEFT(A8,FIND("☃",SUBSTITUTE(A8,".","☃",LEN(A8)-LEN(SUBSTITUTE(A8,".",""))))))-1))-LEN(SUBSTITUTE(LEFT(A8,LEN(LEFT(A8,FIND("☃",SUBSTITUTE(A8,".","☃",LEN(A8)-LEN(SUBSTITUTE(A8,".",""))))))-1),".","")))))&amp;RIGHT(LEFT(A8,LEN(LEFT(A8,FIND("☃",SUBSTITUTE(A8,".","☃",LEN(A8)-LEN(SUBSTITUTE(A8,".",""))))))-1),LEN(LEFT(A8,LEN(LEFT(A8,FIND("☃",SUBSTITUTE(A8,".","☃",LEN(A8)-LEN(SUBSTITUTE(A8,".",""))))))-1))-FIND("☃",SUBSTITUTE(LEFT(A8,LEN(LEFT(A8,FIND("☃",SUBSTITUTE(A8,".","☃",LEN(A8)-LEN(SUBSTITUTE(A8,".",""))))))-1),".","☃",LEN(LEFT(A8,LEN(LEFT(A8,FIND("☃",SUBSTITUTE(A8,".","☃",LEN(A8)-LEN(SUBSTITUTE(A8,".",""))))))-1))-LEN(SUBSTITUTE(LEFT(A8,LEN(LEFT(A8,FIND("☃",SUBSTITUTE(A8,".","☃",LEN(A8)-LEN(SUBSTITUTE(A8,".",""))))))-1),".","")))))+1,(LEFT(A8,FIND("☃",SUBSTITUTE(A8,".","☃",LEN(A8)-LEN(SUBSTITUTE(A8,".","")))))&amp;RIGHT(A8,LEN(A8)-FIND("☃",SUBSTITUTE(A8,".","☃",LEN(A8)-LEN(SUBSTITUTE(A8,".","")))))+1)))</f>
        <v>1.1.1</v>
      </c>
      <c r="B9" s="74" t="s">
        <v>161</v>
      </c>
      <c r="C9" s="75" t="s">
        <v>23</v>
      </c>
      <c r="D9" s="44">
        <v>1</v>
      </c>
      <c r="E9" s="11"/>
      <c r="F9" s="58"/>
      <c r="G9" s="58"/>
      <c r="H9" s="58"/>
      <c r="I9" s="58"/>
      <c r="J9" s="58"/>
      <c r="K9" s="58"/>
      <c r="L9" s="58"/>
      <c r="M9" s="58"/>
      <c r="N9" s="58"/>
      <c r="O9" s="58"/>
    </row>
    <row r="10" spans="1:15" x14ac:dyDescent="0.25">
      <c r="A10" s="73" t="str">
        <f t="shared" si="0"/>
        <v>1.1.2</v>
      </c>
      <c r="B10" s="74" t="s">
        <v>20</v>
      </c>
      <c r="C10" s="76" t="s">
        <v>21</v>
      </c>
      <c r="D10" s="44">
        <v>2</v>
      </c>
      <c r="E10" s="11"/>
      <c r="F10" s="58"/>
      <c r="G10" s="58"/>
      <c r="H10" s="58"/>
      <c r="I10" s="58"/>
      <c r="J10" s="58"/>
      <c r="K10" s="58"/>
      <c r="L10" s="58"/>
      <c r="M10" s="58"/>
      <c r="N10" s="58"/>
      <c r="O10" s="58"/>
    </row>
    <row r="11" spans="1:15" x14ac:dyDescent="0.25">
      <c r="A11" s="73" t="str">
        <f t="shared" si="0"/>
        <v>1.1.3</v>
      </c>
      <c r="B11" s="74" t="s">
        <v>162</v>
      </c>
      <c r="C11" s="76" t="s">
        <v>23</v>
      </c>
      <c r="D11" s="44">
        <v>1</v>
      </c>
      <c r="E11" s="11"/>
      <c r="F11" s="58"/>
      <c r="G11" s="58"/>
      <c r="H11" s="58"/>
      <c r="I11" s="58"/>
      <c r="J11" s="58"/>
      <c r="K11" s="58"/>
      <c r="L11" s="58"/>
      <c r="M11" s="58"/>
      <c r="N11" s="58"/>
      <c r="O11" s="58"/>
    </row>
    <row r="12" spans="1:15" x14ac:dyDescent="0.25">
      <c r="A12" s="73" t="str">
        <f t="shared" si="0"/>
        <v>1.1.4</v>
      </c>
      <c r="B12" s="74" t="s">
        <v>24</v>
      </c>
      <c r="C12" s="76" t="s">
        <v>25</v>
      </c>
      <c r="D12" s="44">
        <v>13</v>
      </c>
      <c r="E12" s="11"/>
      <c r="F12" s="58"/>
      <c r="G12" s="58"/>
      <c r="H12" s="58"/>
      <c r="I12" s="58"/>
      <c r="J12" s="58"/>
      <c r="K12" s="58"/>
      <c r="L12" s="58"/>
      <c r="M12" s="58"/>
      <c r="N12" s="58"/>
      <c r="O12" s="58"/>
    </row>
    <row r="13" spans="1:15" x14ac:dyDescent="0.25">
      <c r="A13" s="24" t="s">
        <v>26</v>
      </c>
      <c r="B13" s="25" t="s">
        <v>33</v>
      </c>
      <c r="C13" s="46"/>
      <c r="D13" s="47"/>
      <c r="E13" s="28"/>
      <c r="F13" s="28"/>
      <c r="G13" s="28"/>
      <c r="H13" s="28"/>
      <c r="I13" s="28"/>
      <c r="J13" s="28"/>
      <c r="K13" s="28"/>
      <c r="L13" s="28"/>
      <c r="M13" s="28"/>
      <c r="N13" s="28"/>
      <c r="O13" s="28"/>
    </row>
    <row r="14" spans="1:15" x14ac:dyDescent="0.25">
      <c r="A14" s="24" t="s">
        <v>28</v>
      </c>
      <c r="B14" s="25" t="s">
        <v>41</v>
      </c>
      <c r="C14" s="46"/>
      <c r="D14" s="47"/>
      <c r="E14" s="28"/>
      <c r="F14" s="28"/>
      <c r="G14" s="28"/>
      <c r="H14" s="28"/>
      <c r="I14" s="28"/>
      <c r="J14" s="28"/>
      <c r="K14" s="28"/>
      <c r="L14" s="28"/>
      <c r="M14" s="28"/>
      <c r="N14" s="28"/>
      <c r="O14" s="28"/>
    </row>
    <row r="15" spans="1:15" x14ac:dyDescent="0.25">
      <c r="A15" s="73" t="str">
        <f t="shared" ref="A15" si="1">IF(C14="",A14&amp;".1",IF(C15="",LEFT(LEFT(A14,LEN(LEFT(A14,FIND("☃",SUBSTITUTE(A14,".","☃",LEN(A14)-LEN(SUBSTITUTE(A14,".",""))))))-1),FIND("☃",SUBSTITUTE(LEFT(A14,LEN(LEFT(A14,FIND("☃",SUBSTITUTE(A14,".","☃",LEN(A14)-LEN(SUBSTITUTE(A14,".",""))))))-1),".","☃",LEN(LEFT(A14,LEN(LEFT(A14,FIND("☃",SUBSTITUTE(A14,".","☃",LEN(A14)-LEN(SUBSTITUTE(A14,".",""))))))-1))-LEN(SUBSTITUTE(LEFT(A14,LEN(LEFT(A14,FIND("☃",SUBSTITUTE(A14,".","☃",LEN(A14)-LEN(SUBSTITUTE(A14,".",""))))))-1),".","")))))&amp;RIGHT(LEFT(A14,LEN(LEFT(A14,FIND("☃",SUBSTITUTE(A14,".","☃",LEN(A14)-LEN(SUBSTITUTE(A14,".",""))))))-1),LEN(LEFT(A14,LEN(LEFT(A14,FIND("☃",SUBSTITUTE(A14,".","☃",LEN(A14)-LEN(SUBSTITUTE(A14,".",""))))))-1))-FIND("☃",SUBSTITUTE(LEFT(A14,LEN(LEFT(A14,FIND("☃",SUBSTITUTE(A14,".","☃",LEN(A14)-LEN(SUBSTITUTE(A14,".",""))))))-1),".","☃",LEN(LEFT(A14,LEN(LEFT(A14,FIND("☃",SUBSTITUTE(A14,".","☃",LEN(A14)-LEN(SUBSTITUTE(A14,".",""))))))-1))-LEN(SUBSTITUTE(LEFT(A14,LEN(LEFT(A14,FIND("☃",SUBSTITUTE(A14,".","☃",LEN(A14)-LEN(SUBSTITUTE(A14,".",""))))))-1),".","")))))+1,(LEFT(A14,FIND("☃",SUBSTITUTE(A14,".","☃",LEN(A14)-LEN(SUBSTITUTE(A14,".","")))))&amp;RIGHT(A14,LEN(A14)-FIND("☃",SUBSTITUTE(A14,".","☃",LEN(A14)-LEN(SUBSTITUTE(A14,".","")))))+1)))</f>
        <v>2.1.1</v>
      </c>
      <c r="B15" s="74" t="s">
        <v>36</v>
      </c>
      <c r="C15" s="75" t="s">
        <v>37</v>
      </c>
      <c r="D15" s="44">
        <v>19</v>
      </c>
      <c r="E15" s="11"/>
      <c r="F15" s="58"/>
      <c r="G15" s="58"/>
      <c r="H15" s="58"/>
      <c r="I15" s="58"/>
      <c r="J15" s="58"/>
      <c r="K15" s="58"/>
      <c r="L15" s="58"/>
      <c r="M15" s="58"/>
      <c r="N15" s="58"/>
      <c r="O15" s="58"/>
    </row>
    <row r="16" spans="1:15" ht="20.399999999999999" x14ac:dyDescent="0.25">
      <c r="A16" s="73"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2.1.2</v>
      </c>
      <c r="B16" s="74" t="s">
        <v>42</v>
      </c>
      <c r="C16" s="75" t="s">
        <v>37</v>
      </c>
      <c r="D16" s="44">
        <v>19</v>
      </c>
      <c r="E16" s="11"/>
      <c r="F16" s="58"/>
      <c r="G16" s="58"/>
      <c r="H16" s="58"/>
      <c r="I16" s="58"/>
      <c r="J16" s="58"/>
      <c r="K16" s="58"/>
      <c r="L16" s="58"/>
      <c r="M16" s="58"/>
      <c r="N16" s="58"/>
      <c r="O16" s="58"/>
    </row>
    <row r="17" spans="1:15" x14ac:dyDescent="0.25">
      <c r="A17" s="24" t="s">
        <v>248</v>
      </c>
      <c r="B17" s="25" t="s">
        <v>44</v>
      </c>
      <c r="C17" s="46"/>
      <c r="D17" s="47"/>
      <c r="E17" s="28"/>
      <c r="F17" s="28"/>
      <c r="G17" s="28"/>
      <c r="H17" s="28"/>
      <c r="I17" s="28"/>
      <c r="J17" s="28"/>
      <c r="K17" s="28"/>
      <c r="L17" s="28"/>
      <c r="M17" s="28"/>
      <c r="N17" s="28"/>
      <c r="O17" s="28"/>
    </row>
    <row r="18" spans="1:15" x14ac:dyDescent="0.25">
      <c r="A18" s="73" t="str">
        <f>IF(C17="",A17&amp;".1",IF(C18="",LEFT(LEFT(A17,LEN(LEFT(A17,FIND("☃",SUBSTITUTE(A17,".","☃",LEN(A17)-LEN(SUBSTITUTE(A17,".",""))))))-1),FIND("☃",SUBSTITUTE(LEFT(A17,LEN(LEFT(A17,FIND("☃",SUBSTITUTE(A17,".","☃",LEN(A17)-LEN(SUBSTITUTE(A17,".",""))))))-1),".","☃",LEN(LEFT(A17,LEN(LEFT(A17,FIND("☃",SUBSTITUTE(A17,".","☃",LEN(A17)-LEN(SUBSTITUTE(A17,".",""))))))-1))-LEN(SUBSTITUTE(LEFT(A17,LEN(LEFT(A17,FIND("☃",SUBSTITUTE(A17,".","☃",LEN(A17)-LEN(SUBSTITUTE(A17,".",""))))))-1),".","")))))&amp;RIGHT(LEFT(A17,LEN(LEFT(A17,FIND("☃",SUBSTITUTE(A17,".","☃",LEN(A17)-LEN(SUBSTITUTE(A17,".",""))))))-1),LEN(LEFT(A17,LEN(LEFT(A17,FIND("☃",SUBSTITUTE(A17,".","☃",LEN(A17)-LEN(SUBSTITUTE(A17,".",""))))))-1))-FIND("☃",SUBSTITUTE(LEFT(A17,LEN(LEFT(A17,FIND("☃",SUBSTITUTE(A17,".","☃",LEN(A17)-LEN(SUBSTITUTE(A17,".",""))))))-1),".","☃",LEN(LEFT(A17,LEN(LEFT(A17,FIND("☃",SUBSTITUTE(A17,".","☃",LEN(A17)-LEN(SUBSTITUTE(A17,".",""))))))-1))-LEN(SUBSTITUTE(LEFT(A17,LEN(LEFT(A17,FIND("☃",SUBSTITUTE(A17,".","☃",LEN(A17)-LEN(SUBSTITUTE(A17,".",""))))))-1),".","")))))+1,(LEFT(A17,FIND("☃",SUBSTITUTE(A17,".","☃",LEN(A17)-LEN(SUBSTITUTE(A17,".","")))))&amp;RIGHT(A17,LEN(A17)-FIND("☃",SUBSTITUTE(A17,".","☃",LEN(A17)-LEN(SUBSTITUTE(A17,".","")))))+1)))</f>
        <v>2.2.1</v>
      </c>
      <c r="B18" s="74" t="s">
        <v>45</v>
      </c>
      <c r="C18" s="75" t="s">
        <v>37</v>
      </c>
      <c r="D18" s="44">
        <v>7</v>
      </c>
      <c r="E18" s="11"/>
      <c r="F18" s="58"/>
      <c r="G18" s="58"/>
      <c r="H18" s="58"/>
      <c r="I18" s="58"/>
      <c r="J18" s="58"/>
      <c r="K18" s="58"/>
      <c r="L18" s="58"/>
      <c r="M18" s="58"/>
      <c r="N18" s="58"/>
      <c r="O18" s="58"/>
    </row>
    <row r="19" spans="1:15" x14ac:dyDescent="0.25">
      <c r="A19" s="73" t="str">
        <f t="shared" ref="A19:A21" si="2">IF(C18="",A18&amp;".1",IF(C19="",LEFT(LEFT(A18,LEN(LEFT(A18,FIND("☃",SUBSTITUTE(A18,".","☃",LEN(A18)-LEN(SUBSTITUTE(A18,".",""))))))-1),FIND("☃",SUBSTITUTE(LEFT(A18,LEN(LEFT(A18,FIND("☃",SUBSTITUTE(A18,".","☃",LEN(A18)-LEN(SUBSTITUTE(A18,".",""))))))-1),".","☃",LEN(LEFT(A18,LEN(LEFT(A18,FIND("☃",SUBSTITUTE(A18,".","☃",LEN(A18)-LEN(SUBSTITUTE(A18,".",""))))))-1))-LEN(SUBSTITUTE(LEFT(A18,LEN(LEFT(A18,FIND("☃",SUBSTITUTE(A18,".","☃",LEN(A18)-LEN(SUBSTITUTE(A18,".",""))))))-1),".","")))))&amp;RIGHT(LEFT(A18,LEN(LEFT(A18,FIND("☃",SUBSTITUTE(A18,".","☃",LEN(A18)-LEN(SUBSTITUTE(A18,".",""))))))-1),LEN(LEFT(A18,LEN(LEFT(A18,FIND("☃",SUBSTITUTE(A18,".","☃",LEN(A18)-LEN(SUBSTITUTE(A18,".",""))))))-1))-FIND("☃",SUBSTITUTE(LEFT(A18,LEN(LEFT(A18,FIND("☃",SUBSTITUTE(A18,".","☃",LEN(A18)-LEN(SUBSTITUTE(A18,".",""))))))-1),".","☃",LEN(LEFT(A18,LEN(LEFT(A18,FIND("☃",SUBSTITUTE(A18,".","☃",LEN(A18)-LEN(SUBSTITUTE(A18,".",""))))))-1))-LEN(SUBSTITUTE(LEFT(A18,LEN(LEFT(A18,FIND("☃",SUBSTITUTE(A18,".","☃",LEN(A18)-LEN(SUBSTITUTE(A18,".",""))))))-1),".","")))))+1,(LEFT(A18,FIND("☃",SUBSTITUTE(A18,".","☃",LEN(A18)-LEN(SUBSTITUTE(A18,".","")))))&amp;RIGHT(A18,LEN(A18)-FIND("☃",SUBSTITUTE(A18,".","☃",LEN(A18)-LEN(SUBSTITUTE(A18,".","")))))+1)))</f>
        <v>2.2.2</v>
      </c>
      <c r="B19" s="74" t="s">
        <v>46</v>
      </c>
      <c r="C19" s="75" t="s">
        <v>37</v>
      </c>
      <c r="D19" s="44">
        <v>7</v>
      </c>
      <c r="E19" s="11"/>
      <c r="F19" s="58"/>
      <c r="G19" s="58"/>
      <c r="H19" s="58"/>
      <c r="I19" s="58"/>
      <c r="J19" s="58"/>
      <c r="K19" s="58"/>
      <c r="L19" s="58"/>
      <c r="M19" s="58"/>
      <c r="N19" s="58"/>
      <c r="O19" s="58"/>
    </row>
    <row r="20" spans="1:15" x14ac:dyDescent="0.25">
      <c r="A20" s="73" t="str">
        <f t="shared" si="2"/>
        <v>2.2.3</v>
      </c>
      <c r="B20" s="74" t="s">
        <v>47</v>
      </c>
      <c r="C20" s="75" t="s">
        <v>37</v>
      </c>
      <c r="D20" s="44">
        <v>7</v>
      </c>
      <c r="E20" s="11"/>
      <c r="F20" s="58"/>
      <c r="G20" s="58"/>
      <c r="H20" s="58"/>
      <c r="I20" s="58"/>
      <c r="J20" s="58"/>
      <c r="K20" s="58"/>
      <c r="L20" s="58"/>
      <c r="M20" s="58"/>
      <c r="N20" s="58"/>
      <c r="O20" s="58"/>
    </row>
    <row r="21" spans="1:15" ht="20.399999999999999" x14ac:dyDescent="0.25">
      <c r="A21" s="73" t="str">
        <f t="shared" si="2"/>
        <v>2.2.4</v>
      </c>
      <c r="B21" s="74" t="s">
        <v>48</v>
      </c>
      <c r="C21" s="75" t="s">
        <v>37</v>
      </c>
      <c r="D21" s="44">
        <v>7</v>
      </c>
      <c r="E21" s="11"/>
      <c r="F21" s="58"/>
      <c r="G21" s="58"/>
      <c r="H21" s="58"/>
      <c r="I21" s="58"/>
      <c r="J21" s="58"/>
      <c r="K21" s="58"/>
      <c r="L21" s="58"/>
      <c r="M21" s="58"/>
      <c r="N21" s="58"/>
      <c r="O21" s="58"/>
    </row>
    <row r="22" spans="1:15" x14ac:dyDescent="0.25">
      <c r="A22" s="24" t="s">
        <v>32</v>
      </c>
      <c r="B22" s="25" t="s">
        <v>58</v>
      </c>
      <c r="C22" s="46"/>
      <c r="D22" s="47"/>
      <c r="E22" s="28"/>
      <c r="F22" s="28"/>
      <c r="G22" s="28"/>
      <c r="H22" s="28"/>
      <c r="I22" s="28"/>
      <c r="J22" s="28"/>
      <c r="K22" s="28"/>
      <c r="L22" s="28"/>
      <c r="M22" s="28"/>
      <c r="N22" s="28"/>
      <c r="O22" s="28"/>
    </row>
    <row r="23" spans="1:15" x14ac:dyDescent="0.25">
      <c r="A23" s="73" t="s">
        <v>34</v>
      </c>
      <c r="B23" s="74" t="s">
        <v>60</v>
      </c>
      <c r="C23" s="75"/>
      <c r="D23" s="44"/>
      <c r="E23" s="11"/>
      <c r="F23" s="58"/>
      <c r="G23" s="58"/>
      <c r="H23" s="58"/>
      <c r="I23" s="58"/>
      <c r="J23" s="58"/>
      <c r="K23" s="58"/>
      <c r="L23" s="58"/>
      <c r="M23" s="58"/>
      <c r="N23" s="58"/>
      <c r="O23" s="58"/>
    </row>
    <row r="24" spans="1:15" x14ac:dyDescent="0.25">
      <c r="A24" s="73" t="str">
        <f>IF(C23="",A23&amp;".1",IF(C24="",LEFT(LEFT(A23,LEN(LEFT(A23,FIND("☃",SUBSTITUTE(A23,".","☃",LEN(A23)-LEN(SUBSTITUTE(A23,".",""))))))-1),FIND("☃",SUBSTITUTE(LEFT(A23,LEN(LEFT(A23,FIND("☃",SUBSTITUTE(A23,".","☃",LEN(A23)-LEN(SUBSTITUTE(A23,".",""))))))-1),".","☃",LEN(LEFT(A23,LEN(LEFT(A23,FIND("☃",SUBSTITUTE(A23,".","☃",LEN(A23)-LEN(SUBSTITUTE(A23,".",""))))))-1))-LEN(SUBSTITUTE(LEFT(A23,LEN(LEFT(A23,FIND("☃",SUBSTITUTE(A23,".","☃",LEN(A23)-LEN(SUBSTITUTE(A23,".",""))))))-1),".","")))))&amp;RIGHT(LEFT(A23,LEN(LEFT(A23,FIND("☃",SUBSTITUTE(A23,".","☃",LEN(A23)-LEN(SUBSTITUTE(A23,".",""))))))-1),LEN(LEFT(A23,LEN(LEFT(A23,FIND("☃",SUBSTITUTE(A23,".","☃",LEN(A23)-LEN(SUBSTITUTE(A23,".",""))))))-1))-FIND("☃",SUBSTITUTE(LEFT(A23,LEN(LEFT(A23,FIND("☃",SUBSTITUTE(A23,".","☃",LEN(A23)-LEN(SUBSTITUTE(A23,".",""))))))-1),".","☃",LEN(LEFT(A23,LEN(LEFT(A23,FIND("☃",SUBSTITUTE(A23,".","☃",LEN(A23)-LEN(SUBSTITUTE(A23,".",""))))))-1))-LEN(SUBSTITUTE(LEFT(A23,LEN(LEFT(A23,FIND("☃",SUBSTITUTE(A23,".","☃",LEN(A23)-LEN(SUBSTITUTE(A23,".",""))))))-1),".","")))))+1,(LEFT(A23,FIND("☃",SUBSTITUTE(A23,".","☃",LEN(A23)-LEN(SUBSTITUTE(A23,".","")))))&amp;RIGHT(A23,LEN(A23)-FIND("☃",SUBSTITUTE(A23,".","☃",LEN(A23)-LEN(SUBSTITUTE(A23,".","")))))+1)))</f>
        <v>3.1.1</v>
      </c>
      <c r="B24" s="74" t="s">
        <v>62</v>
      </c>
      <c r="C24" s="75" t="s">
        <v>23</v>
      </c>
      <c r="D24" s="44">
        <v>1</v>
      </c>
      <c r="E24" s="11"/>
      <c r="F24" s="58"/>
      <c r="G24" s="58"/>
      <c r="H24" s="58"/>
      <c r="I24" s="58"/>
      <c r="J24" s="58"/>
      <c r="K24" s="58"/>
      <c r="L24" s="58"/>
      <c r="M24" s="58"/>
      <c r="N24" s="58"/>
      <c r="O24" s="58"/>
    </row>
    <row r="25" spans="1:15" x14ac:dyDescent="0.25">
      <c r="A25" s="24" t="s">
        <v>40</v>
      </c>
      <c r="B25" s="25" t="s">
        <v>64</v>
      </c>
      <c r="C25" s="46"/>
      <c r="D25" s="47"/>
      <c r="E25" s="28"/>
      <c r="F25" s="28"/>
      <c r="G25" s="28"/>
      <c r="H25" s="28"/>
      <c r="I25" s="28"/>
      <c r="J25" s="28"/>
      <c r="K25" s="28"/>
      <c r="L25" s="28"/>
      <c r="M25" s="28"/>
      <c r="N25" s="28"/>
      <c r="O25" s="28"/>
    </row>
    <row r="26" spans="1:15" x14ac:dyDescent="0.25">
      <c r="A26" s="73" t="str">
        <f>IF(C25="",A25&amp;".1",IF(C26="",LEFT(LEFT(A25,LEN(LEFT(A25,FIND("☃",SUBSTITUTE(A25,".","☃",LEN(A25)-LEN(SUBSTITUTE(A25,".",""))))))-1),FIND("☃",SUBSTITUTE(LEFT(A25,LEN(LEFT(A25,FIND("☃",SUBSTITUTE(A25,".","☃",LEN(A25)-LEN(SUBSTITUTE(A25,".",""))))))-1),".","☃",LEN(LEFT(A25,LEN(LEFT(A25,FIND("☃",SUBSTITUTE(A25,".","☃",LEN(A25)-LEN(SUBSTITUTE(A25,".",""))))))-1))-LEN(SUBSTITUTE(LEFT(A25,LEN(LEFT(A25,FIND("☃",SUBSTITUTE(A25,".","☃",LEN(A25)-LEN(SUBSTITUTE(A25,".",""))))))-1),".","")))))&amp;RIGHT(LEFT(A25,LEN(LEFT(A25,FIND("☃",SUBSTITUTE(A25,".","☃",LEN(A25)-LEN(SUBSTITUTE(A25,".",""))))))-1),LEN(LEFT(A25,LEN(LEFT(A25,FIND("☃",SUBSTITUTE(A25,".","☃",LEN(A25)-LEN(SUBSTITUTE(A25,".",""))))))-1))-FIND("☃",SUBSTITUTE(LEFT(A25,LEN(LEFT(A25,FIND("☃",SUBSTITUTE(A25,".","☃",LEN(A25)-LEN(SUBSTITUTE(A25,".",""))))))-1),".","☃",LEN(LEFT(A25,LEN(LEFT(A25,FIND("☃",SUBSTITUTE(A25,".","☃",LEN(A25)-LEN(SUBSTITUTE(A25,".",""))))))-1))-LEN(SUBSTITUTE(LEFT(A25,LEN(LEFT(A25,FIND("☃",SUBSTITUTE(A25,".","☃",LEN(A25)-LEN(SUBSTITUTE(A25,".",""))))))-1),".","")))))+1,(LEFT(A25,FIND("☃",SUBSTITUTE(A25,".","☃",LEN(A25)-LEN(SUBSTITUTE(A25,".","")))))&amp;RIGHT(A25,LEN(A25)-FIND("☃",SUBSTITUTE(A25,".","☃",LEN(A25)-LEN(SUBSTITUTE(A25,".","")))))+1)))</f>
        <v>3.2.1</v>
      </c>
      <c r="B26" s="74" t="s">
        <v>191</v>
      </c>
      <c r="C26" s="75" t="s">
        <v>25</v>
      </c>
      <c r="D26" s="44">
        <v>11</v>
      </c>
      <c r="E26" s="11"/>
      <c r="F26" s="58"/>
      <c r="G26" s="58"/>
      <c r="H26" s="58"/>
      <c r="I26" s="58"/>
      <c r="J26" s="58"/>
      <c r="K26" s="58"/>
      <c r="L26" s="58"/>
      <c r="M26" s="58"/>
      <c r="N26" s="58"/>
      <c r="O26" s="58"/>
    </row>
    <row r="27" spans="1:15" x14ac:dyDescent="0.25">
      <c r="A27" s="73" t="str">
        <f>IF(C26="",A26&amp;".1",IF(C27="",LEFT(LEFT(A26,LEN(LEFT(A26,FIND("☃",SUBSTITUTE(A26,".","☃",LEN(A26)-LEN(SUBSTITUTE(A26,".",""))))))-1),FIND("☃",SUBSTITUTE(LEFT(A26,LEN(LEFT(A26,FIND("☃",SUBSTITUTE(A26,".","☃",LEN(A26)-LEN(SUBSTITUTE(A26,".",""))))))-1),".","☃",LEN(LEFT(A26,LEN(LEFT(A26,FIND("☃",SUBSTITUTE(A26,".","☃",LEN(A26)-LEN(SUBSTITUTE(A26,".",""))))))-1))-LEN(SUBSTITUTE(LEFT(A26,LEN(LEFT(A26,FIND("☃",SUBSTITUTE(A26,".","☃",LEN(A26)-LEN(SUBSTITUTE(A26,".",""))))))-1),".","")))))&amp;RIGHT(LEFT(A26,LEN(LEFT(A26,FIND("☃",SUBSTITUTE(A26,".","☃",LEN(A26)-LEN(SUBSTITUTE(A26,".",""))))))-1),LEN(LEFT(A26,LEN(LEFT(A26,FIND("☃",SUBSTITUTE(A26,".","☃",LEN(A26)-LEN(SUBSTITUTE(A26,".",""))))))-1))-FIND("☃",SUBSTITUTE(LEFT(A26,LEN(LEFT(A26,FIND("☃",SUBSTITUTE(A26,".","☃",LEN(A26)-LEN(SUBSTITUTE(A26,".",""))))))-1),".","☃",LEN(LEFT(A26,LEN(LEFT(A26,FIND("☃",SUBSTITUTE(A26,".","☃",LEN(A26)-LEN(SUBSTITUTE(A26,".",""))))))-1))-LEN(SUBSTITUTE(LEFT(A26,LEN(LEFT(A26,FIND("☃",SUBSTITUTE(A26,".","☃",LEN(A26)-LEN(SUBSTITUTE(A26,".",""))))))-1),".","")))))+1,(LEFT(A26,FIND("☃",SUBSTITUTE(A26,".","☃",LEN(A26)-LEN(SUBSTITUTE(A26,".","")))))&amp;RIGHT(A26,LEN(A26)-FIND("☃",SUBSTITUTE(A26,".","☃",LEN(A26)-LEN(SUBSTITUTE(A26,".","")))))+1)))</f>
        <v>3.2.2</v>
      </c>
      <c r="B27" s="74" t="s">
        <v>249</v>
      </c>
      <c r="C27" s="75" t="s">
        <v>25</v>
      </c>
      <c r="D27" s="44">
        <v>2</v>
      </c>
      <c r="E27" s="11"/>
      <c r="F27" s="58"/>
      <c r="G27" s="58"/>
      <c r="H27" s="58"/>
      <c r="I27" s="58"/>
      <c r="J27" s="58"/>
      <c r="K27" s="58"/>
      <c r="L27" s="58"/>
      <c r="M27" s="58"/>
      <c r="N27" s="58"/>
      <c r="O27" s="58"/>
    </row>
    <row r="28" spans="1:15" x14ac:dyDescent="0.25">
      <c r="A28" s="24" t="s">
        <v>43</v>
      </c>
      <c r="B28" s="25" t="s">
        <v>71</v>
      </c>
      <c r="C28" s="46"/>
      <c r="D28" s="47"/>
      <c r="E28" s="28"/>
      <c r="F28" s="28"/>
      <c r="G28" s="28"/>
      <c r="H28" s="28"/>
      <c r="I28" s="28"/>
      <c r="J28" s="28"/>
      <c r="K28" s="28"/>
      <c r="L28" s="28"/>
      <c r="M28" s="28"/>
      <c r="N28" s="28"/>
      <c r="O28" s="28"/>
    </row>
    <row r="29" spans="1:15" x14ac:dyDescent="0.25">
      <c r="A29" s="73" t="str">
        <f>IF(C28="",A28&amp;".1",IF(C29="",LEFT(LEFT(A28,LEN(LEFT(A28,FIND("☃",SUBSTITUTE(A28,".","☃",LEN(A28)-LEN(SUBSTITUTE(A28,".",""))))))-1),FIND("☃",SUBSTITUTE(LEFT(A28,LEN(LEFT(A28,FIND("☃",SUBSTITUTE(A28,".","☃",LEN(A28)-LEN(SUBSTITUTE(A28,".",""))))))-1),".","☃",LEN(LEFT(A28,LEN(LEFT(A28,FIND("☃",SUBSTITUTE(A28,".","☃",LEN(A28)-LEN(SUBSTITUTE(A28,".",""))))))-1))-LEN(SUBSTITUTE(LEFT(A28,LEN(LEFT(A28,FIND("☃",SUBSTITUTE(A28,".","☃",LEN(A28)-LEN(SUBSTITUTE(A28,".",""))))))-1),".","")))))&amp;RIGHT(LEFT(A28,LEN(LEFT(A28,FIND("☃",SUBSTITUTE(A28,".","☃",LEN(A28)-LEN(SUBSTITUTE(A28,".",""))))))-1),LEN(LEFT(A28,LEN(LEFT(A28,FIND("☃",SUBSTITUTE(A28,".","☃",LEN(A28)-LEN(SUBSTITUTE(A28,".",""))))))-1))-FIND("☃",SUBSTITUTE(LEFT(A28,LEN(LEFT(A28,FIND("☃",SUBSTITUTE(A28,".","☃",LEN(A28)-LEN(SUBSTITUTE(A28,".",""))))))-1),".","☃",LEN(LEFT(A28,LEN(LEFT(A28,FIND("☃",SUBSTITUTE(A28,".","☃",LEN(A28)-LEN(SUBSTITUTE(A28,".",""))))))-1))-LEN(SUBSTITUTE(LEFT(A28,LEN(LEFT(A28,FIND("☃",SUBSTITUTE(A28,".","☃",LEN(A28)-LEN(SUBSTITUTE(A28,".",""))))))-1),".","")))))+1,(LEFT(A28,FIND("☃",SUBSTITUTE(A28,".","☃",LEN(A28)-LEN(SUBSTITUTE(A28,".","")))))&amp;RIGHT(A28,LEN(A28)-FIND("☃",SUBSTITUTE(A28,".","☃",LEN(A28)-LEN(SUBSTITUTE(A28,".","")))))+1)))</f>
        <v>3.3.1</v>
      </c>
      <c r="B29" s="74" t="s">
        <v>73</v>
      </c>
      <c r="C29" s="75" t="s">
        <v>23</v>
      </c>
      <c r="D29" s="44">
        <v>2</v>
      </c>
      <c r="E29" s="11"/>
      <c r="F29" s="58"/>
      <c r="G29" s="58"/>
      <c r="H29" s="58"/>
      <c r="I29" s="58"/>
      <c r="J29" s="58"/>
      <c r="K29" s="58"/>
      <c r="L29" s="58"/>
      <c r="M29" s="58"/>
      <c r="N29" s="58"/>
      <c r="O29" s="58"/>
    </row>
    <row r="30" spans="1:15" x14ac:dyDescent="0.25">
      <c r="A30" s="73" t="str">
        <f>IF(C29="",A29&amp;".1",IF(C30="",LEFT(LEFT(A29,LEN(LEFT(A29,FIND("☃",SUBSTITUTE(A29,".","☃",LEN(A29)-LEN(SUBSTITUTE(A29,".",""))))))-1),FIND("☃",SUBSTITUTE(LEFT(A29,LEN(LEFT(A29,FIND("☃",SUBSTITUTE(A29,".","☃",LEN(A29)-LEN(SUBSTITUTE(A29,".",""))))))-1),".","☃",LEN(LEFT(A29,LEN(LEFT(A29,FIND("☃",SUBSTITUTE(A29,".","☃",LEN(A29)-LEN(SUBSTITUTE(A29,".",""))))))-1))-LEN(SUBSTITUTE(LEFT(A29,LEN(LEFT(A29,FIND("☃",SUBSTITUTE(A29,".","☃",LEN(A29)-LEN(SUBSTITUTE(A29,".",""))))))-1),".","")))))&amp;RIGHT(LEFT(A29,LEN(LEFT(A29,FIND("☃",SUBSTITUTE(A29,".","☃",LEN(A29)-LEN(SUBSTITUTE(A29,".",""))))))-1),LEN(LEFT(A29,LEN(LEFT(A29,FIND("☃",SUBSTITUTE(A29,".","☃",LEN(A29)-LEN(SUBSTITUTE(A29,".",""))))))-1))-FIND("☃",SUBSTITUTE(LEFT(A29,LEN(LEFT(A29,FIND("☃",SUBSTITUTE(A29,".","☃",LEN(A29)-LEN(SUBSTITUTE(A29,".",""))))))-1),".","☃",LEN(LEFT(A29,LEN(LEFT(A29,FIND("☃",SUBSTITUTE(A29,".","☃",LEN(A29)-LEN(SUBSTITUTE(A29,".",""))))))-1))-LEN(SUBSTITUTE(LEFT(A29,LEN(LEFT(A29,FIND("☃",SUBSTITUTE(A29,".","☃",LEN(A29)-LEN(SUBSTITUTE(A29,".",""))))))-1),".","")))))+1,(LEFT(A29,FIND("☃",SUBSTITUTE(A29,".","☃",LEN(A29)-LEN(SUBSTITUTE(A29,".","")))))&amp;RIGHT(A29,LEN(A29)-FIND("☃",SUBSTITUTE(A29,".","☃",LEN(A29)-LEN(SUBSTITUTE(A29,".","")))))+1)))</f>
        <v>3.3.2</v>
      </c>
      <c r="B30" s="74" t="s">
        <v>74</v>
      </c>
      <c r="C30" s="75" t="s">
        <v>23</v>
      </c>
      <c r="D30" s="44">
        <v>1</v>
      </c>
      <c r="E30" s="11"/>
      <c r="F30" s="58"/>
      <c r="G30" s="58"/>
      <c r="H30" s="58"/>
      <c r="I30" s="58"/>
      <c r="J30" s="58"/>
      <c r="K30" s="58"/>
      <c r="L30" s="58"/>
      <c r="M30" s="58"/>
      <c r="N30" s="58"/>
      <c r="O30" s="58"/>
    </row>
    <row r="31" spans="1:15" x14ac:dyDescent="0.25">
      <c r="A31" s="24" t="s">
        <v>49</v>
      </c>
      <c r="B31" s="25" t="s">
        <v>76</v>
      </c>
      <c r="C31" s="46"/>
      <c r="D31" s="47"/>
      <c r="E31" s="28"/>
      <c r="F31" s="28"/>
      <c r="G31" s="28"/>
      <c r="H31" s="28"/>
      <c r="I31" s="28"/>
      <c r="J31" s="28"/>
      <c r="K31" s="28"/>
      <c r="L31" s="28"/>
      <c r="M31" s="28"/>
      <c r="N31" s="28"/>
      <c r="O31" s="28"/>
    </row>
    <row r="32" spans="1:15" ht="20.399999999999999" x14ac:dyDescent="0.25">
      <c r="A32" s="73" t="str">
        <f>IF(C31="",A31&amp;".1",IF(C32="",LEFT(LEFT(A31,LEN(LEFT(A31,FIND("☃",SUBSTITUTE(A31,".","☃",LEN(A31)-LEN(SUBSTITUTE(A31,".",""))))))-1),FIND("☃",SUBSTITUTE(LEFT(A31,LEN(LEFT(A31,FIND("☃",SUBSTITUTE(A31,".","☃",LEN(A31)-LEN(SUBSTITUTE(A31,".",""))))))-1),".","☃",LEN(LEFT(A31,LEN(LEFT(A31,FIND("☃",SUBSTITUTE(A31,".","☃",LEN(A31)-LEN(SUBSTITUTE(A31,".",""))))))-1))-LEN(SUBSTITUTE(LEFT(A31,LEN(LEFT(A31,FIND("☃",SUBSTITUTE(A31,".","☃",LEN(A31)-LEN(SUBSTITUTE(A31,".",""))))))-1),".","")))))&amp;RIGHT(LEFT(A31,LEN(LEFT(A31,FIND("☃",SUBSTITUTE(A31,".","☃",LEN(A31)-LEN(SUBSTITUTE(A31,".",""))))))-1),LEN(LEFT(A31,LEN(LEFT(A31,FIND("☃",SUBSTITUTE(A31,".","☃",LEN(A31)-LEN(SUBSTITUTE(A31,".",""))))))-1))-FIND("☃",SUBSTITUTE(LEFT(A31,LEN(LEFT(A31,FIND("☃",SUBSTITUTE(A31,".","☃",LEN(A31)-LEN(SUBSTITUTE(A31,".",""))))))-1),".","☃",LEN(LEFT(A31,LEN(LEFT(A31,FIND("☃",SUBSTITUTE(A31,".","☃",LEN(A31)-LEN(SUBSTITUTE(A31,".",""))))))-1))-LEN(SUBSTITUTE(LEFT(A31,LEN(LEFT(A31,FIND("☃",SUBSTITUTE(A31,".","☃",LEN(A31)-LEN(SUBSTITUTE(A31,".",""))))))-1),".","")))))+1,(LEFT(A31,FIND("☃",SUBSTITUTE(A31,".","☃",LEN(A31)-LEN(SUBSTITUTE(A31,".","")))))&amp;RIGHT(A31,LEN(A31)-FIND("☃",SUBSTITUTE(A31,".","☃",LEN(A31)-LEN(SUBSTITUTE(A31,".","")))))+1)))</f>
        <v>3.4.1</v>
      </c>
      <c r="B32" s="74" t="s">
        <v>77</v>
      </c>
      <c r="C32" s="75" t="s">
        <v>25</v>
      </c>
      <c r="D32" s="44">
        <v>5</v>
      </c>
      <c r="E32" s="11"/>
      <c r="F32" s="58"/>
      <c r="G32" s="58"/>
      <c r="H32" s="58"/>
      <c r="I32" s="58"/>
      <c r="J32" s="58"/>
      <c r="K32" s="58"/>
      <c r="L32" s="58"/>
      <c r="M32" s="58"/>
      <c r="N32" s="58"/>
      <c r="O32" s="58"/>
    </row>
    <row r="33" spans="1:15" x14ac:dyDescent="0.25">
      <c r="A33" s="24" t="s">
        <v>57</v>
      </c>
      <c r="B33" s="25" t="s">
        <v>18</v>
      </c>
      <c r="C33" s="46"/>
      <c r="D33" s="47"/>
      <c r="E33" s="28"/>
      <c r="F33" s="28"/>
      <c r="G33" s="28"/>
      <c r="H33" s="28"/>
      <c r="I33" s="28"/>
      <c r="J33" s="28"/>
      <c r="K33" s="28"/>
      <c r="L33" s="28"/>
      <c r="M33" s="28"/>
      <c r="N33" s="28"/>
      <c r="O33" s="28"/>
    </row>
    <row r="34" spans="1:15" x14ac:dyDescent="0.25">
      <c r="A34" s="73" t="str">
        <f>IF(C33="",A33&amp;".1",IF(C34="",LEFT(LEFT(A33,LEN(LEFT(A33,FIND("☃",SUBSTITUTE(A33,".","☃",LEN(A33)-LEN(SUBSTITUTE(A33,".",""))))))-1),FIND("☃",SUBSTITUTE(LEFT(A33,LEN(LEFT(A33,FIND("☃",SUBSTITUTE(A33,".","☃",LEN(A33)-LEN(SUBSTITUTE(A33,".",""))))))-1),".","☃",LEN(LEFT(A33,LEN(LEFT(A33,FIND("☃",SUBSTITUTE(A33,".","☃",LEN(A33)-LEN(SUBSTITUTE(A33,".",""))))))-1))-LEN(SUBSTITUTE(LEFT(A33,LEN(LEFT(A33,FIND("☃",SUBSTITUTE(A33,".","☃",LEN(A33)-LEN(SUBSTITUTE(A33,".",""))))))-1),".","")))))&amp;RIGHT(LEFT(A33,LEN(LEFT(A33,FIND("☃",SUBSTITUTE(A33,".","☃",LEN(A33)-LEN(SUBSTITUTE(A33,".",""))))))-1),LEN(LEFT(A33,LEN(LEFT(A33,FIND("☃",SUBSTITUTE(A33,".","☃",LEN(A33)-LEN(SUBSTITUTE(A33,".",""))))))-1))-FIND("☃",SUBSTITUTE(LEFT(A33,LEN(LEFT(A33,FIND("☃",SUBSTITUTE(A33,".","☃",LEN(A33)-LEN(SUBSTITUTE(A33,".",""))))))-1),".","☃",LEN(LEFT(A33,LEN(LEFT(A33,FIND("☃",SUBSTITUTE(A33,".","☃",LEN(A33)-LEN(SUBSTITUTE(A33,".",""))))))-1))-LEN(SUBSTITUTE(LEFT(A33,LEN(LEFT(A33,FIND("☃",SUBSTITUTE(A33,".","☃",LEN(A33)-LEN(SUBSTITUTE(A33,".",""))))))-1),".","")))))+1,(LEFT(A33,FIND("☃",SUBSTITUTE(A33,".","☃",LEN(A33)-LEN(SUBSTITUTE(A33,".","")))))&amp;RIGHT(A33,LEN(A33)-FIND("☃",SUBSTITUTE(A33,".","☃",LEN(A33)-LEN(SUBSTITUTE(A33,".","")))))+1)))</f>
        <v>4.1</v>
      </c>
      <c r="B34" s="74" t="s">
        <v>80</v>
      </c>
      <c r="C34" s="76" t="s">
        <v>81</v>
      </c>
      <c r="D34" s="44">
        <v>1</v>
      </c>
      <c r="E34" s="11"/>
      <c r="F34" s="58"/>
      <c r="G34" s="58"/>
      <c r="H34" s="58"/>
      <c r="I34" s="58"/>
      <c r="J34" s="58"/>
      <c r="K34" s="58"/>
      <c r="L34" s="58"/>
      <c r="M34" s="58"/>
      <c r="N34" s="58"/>
      <c r="O34" s="58"/>
    </row>
    <row r="35" spans="1:15" ht="14.4" customHeight="1" x14ac:dyDescent="0.25">
      <c r="A35" s="109" t="s">
        <v>128</v>
      </c>
      <c r="B35" s="109"/>
      <c r="C35" s="109"/>
      <c r="D35" s="109"/>
      <c r="E35" s="109"/>
      <c r="F35" s="109"/>
      <c r="G35" s="109"/>
      <c r="H35" s="109"/>
      <c r="I35" s="109"/>
      <c r="J35" s="109"/>
      <c r="K35" s="109"/>
      <c r="L35" s="109"/>
      <c r="M35" s="109"/>
      <c r="N35" s="109"/>
      <c r="O35" s="23"/>
    </row>
    <row r="36" spans="1:15" ht="13.2" customHeight="1" x14ac:dyDescent="0.25">
      <c r="A36" s="109" t="s">
        <v>129</v>
      </c>
      <c r="B36" s="109"/>
      <c r="C36" s="109"/>
      <c r="D36" s="109"/>
      <c r="E36" s="109"/>
      <c r="F36" s="109"/>
      <c r="G36" s="109"/>
      <c r="H36" s="109"/>
      <c r="I36" s="109"/>
      <c r="J36" s="109"/>
      <c r="K36" s="109"/>
      <c r="L36" s="109"/>
      <c r="M36" s="109"/>
      <c r="N36" s="109"/>
      <c r="O36" s="23"/>
    </row>
    <row r="37" spans="1:15" ht="13.2" customHeight="1" x14ac:dyDescent="0.25">
      <c r="A37" s="110" t="s">
        <v>130</v>
      </c>
      <c r="B37" s="110"/>
      <c r="C37" s="110"/>
      <c r="D37" s="110"/>
      <c r="E37" s="110"/>
      <c r="F37" s="110"/>
      <c r="G37" s="110"/>
      <c r="H37" s="110"/>
      <c r="I37" s="110"/>
      <c r="J37" s="110"/>
      <c r="K37" s="110"/>
      <c r="L37" s="110"/>
      <c r="M37" s="110"/>
      <c r="N37" s="110"/>
      <c r="O37" s="23"/>
    </row>
    <row r="38" spans="1:15" ht="13.2" customHeight="1" x14ac:dyDescent="0.25">
      <c r="A38" s="109" t="s">
        <v>131</v>
      </c>
      <c r="B38" s="109"/>
      <c r="C38" s="109"/>
      <c r="D38" s="109"/>
      <c r="E38" s="109"/>
      <c r="F38" s="109"/>
      <c r="G38" s="109"/>
      <c r="H38" s="109"/>
      <c r="I38" s="109"/>
      <c r="J38" s="109"/>
      <c r="K38" s="109"/>
      <c r="L38" s="109"/>
      <c r="M38" s="109"/>
      <c r="N38" s="109"/>
      <c r="O38" s="23"/>
    </row>
    <row r="39" spans="1:15" ht="14.4" customHeight="1" x14ac:dyDescent="0.25">
      <c r="A39" s="124" t="s">
        <v>132</v>
      </c>
      <c r="B39" s="124"/>
      <c r="C39" s="124"/>
      <c r="D39" s="124"/>
      <c r="E39" s="124"/>
      <c r="F39" s="124"/>
      <c r="G39" s="124"/>
      <c r="H39" s="124"/>
      <c r="I39" s="124"/>
      <c r="J39" s="124"/>
      <c r="K39" s="124"/>
      <c r="L39" s="124"/>
      <c r="M39" s="124"/>
      <c r="N39" s="124"/>
      <c r="O39" s="23"/>
    </row>
    <row r="40" spans="1:15" ht="14.4" customHeight="1" x14ac:dyDescent="0.25">
      <c r="A40" s="124" t="s">
        <v>133</v>
      </c>
      <c r="B40" s="124"/>
      <c r="C40" s="124"/>
      <c r="D40" s="124"/>
      <c r="E40" s="124"/>
      <c r="F40" s="124"/>
      <c r="G40" s="124"/>
      <c r="H40" s="124"/>
      <c r="I40" s="124"/>
      <c r="J40" s="124"/>
      <c r="K40" s="124"/>
      <c r="L40" s="124"/>
      <c r="M40" s="124"/>
      <c r="N40" s="124"/>
      <c r="O40" s="23"/>
    </row>
    <row r="41" spans="1:15" ht="14.4" x14ac:dyDescent="0.3">
      <c r="A41" s="125" t="s">
        <v>134</v>
      </c>
      <c r="B41" s="125"/>
      <c r="C41" s="125"/>
      <c r="D41" s="125"/>
      <c r="E41" s="125"/>
      <c r="F41" s="125"/>
      <c r="G41" s="125"/>
      <c r="H41" s="125"/>
      <c r="I41" s="125"/>
      <c r="J41" s="125"/>
      <c r="K41" s="125"/>
      <c r="L41" s="125"/>
      <c r="M41" s="125"/>
      <c r="N41" s="125"/>
      <c r="O41" s="23"/>
    </row>
    <row r="42" spans="1:15" x14ac:dyDescent="0.25">
      <c r="A42" s="1"/>
      <c r="B42" s="2"/>
      <c r="C42" s="3"/>
      <c r="D42" s="4"/>
      <c r="E42" s="4"/>
      <c r="F42" s="4"/>
    </row>
    <row r="43" spans="1:15" x14ac:dyDescent="0.25">
      <c r="A43" s="5" t="s">
        <v>135</v>
      </c>
      <c r="B43" s="2"/>
      <c r="C43" s="3"/>
      <c r="D43" s="4"/>
      <c r="E43" s="4"/>
      <c r="F43" s="4"/>
    </row>
    <row r="44" spans="1:15" ht="10.95" customHeight="1" x14ac:dyDescent="0.25">
      <c r="A44" s="22">
        <v>1</v>
      </c>
      <c r="B44" s="107" t="s">
        <v>136</v>
      </c>
      <c r="C44" s="107"/>
      <c r="D44" s="107"/>
      <c r="E44" s="107"/>
      <c r="F44" s="107"/>
      <c r="G44" s="107"/>
      <c r="H44" s="107"/>
      <c r="I44" s="107"/>
      <c r="J44" s="107"/>
      <c r="K44" s="107"/>
      <c r="L44" s="107"/>
      <c r="M44" s="107"/>
      <c r="N44" s="107"/>
      <c r="O44" s="107"/>
    </row>
    <row r="45" spans="1:15" ht="10.95" customHeight="1" x14ac:dyDescent="0.25">
      <c r="A45" s="22">
        <v>2</v>
      </c>
      <c r="B45" s="107" t="s">
        <v>137</v>
      </c>
      <c r="C45" s="107"/>
      <c r="D45" s="107"/>
      <c r="E45" s="107"/>
      <c r="F45" s="107"/>
      <c r="G45" s="107"/>
      <c r="H45" s="107"/>
      <c r="I45" s="107"/>
      <c r="J45" s="107"/>
      <c r="K45" s="107"/>
      <c r="L45" s="107"/>
      <c r="M45" s="107"/>
      <c r="N45" s="107"/>
      <c r="O45" s="107"/>
    </row>
    <row r="46" spans="1:15" ht="22.2" customHeight="1" x14ac:dyDescent="0.25">
      <c r="A46" s="22" t="s">
        <v>32</v>
      </c>
      <c r="B46" s="107" t="s">
        <v>138</v>
      </c>
      <c r="C46" s="107"/>
      <c r="D46" s="107"/>
      <c r="E46" s="107"/>
      <c r="F46" s="107"/>
      <c r="G46" s="107"/>
      <c r="H46" s="107"/>
      <c r="I46" s="107"/>
      <c r="J46" s="107"/>
      <c r="K46" s="107"/>
      <c r="L46" s="107"/>
      <c r="M46" s="107"/>
      <c r="N46" s="107"/>
      <c r="O46" s="107"/>
    </row>
    <row r="47" spans="1:15" ht="22.2" customHeight="1" x14ac:dyDescent="0.25">
      <c r="A47" s="22" t="s">
        <v>57</v>
      </c>
      <c r="B47" s="107" t="s">
        <v>139</v>
      </c>
      <c r="C47" s="107"/>
      <c r="D47" s="107"/>
      <c r="E47" s="107"/>
      <c r="F47" s="107"/>
      <c r="G47" s="107"/>
      <c r="H47" s="107"/>
      <c r="I47" s="107"/>
      <c r="J47" s="107"/>
      <c r="K47" s="107"/>
      <c r="L47" s="107"/>
      <c r="M47" s="107"/>
      <c r="N47" s="107"/>
      <c r="O47" s="107"/>
    </row>
    <row r="48" spans="1:15" ht="10.95" customHeight="1" x14ac:dyDescent="0.25">
      <c r="A48" s="22" t="s">
        <v>78</v>
      </c>
      <c r="B48" s="107" t="s">
        <v>140</v>
      </c>
      <c r="C48" s="107"/>
      <c r="D48" s="107"/>
      <c r="E48" s="107"/>
      <c r="F48" s="107"/>
      <c r="G48" s="107"/>
      <c r="H48" s="107"/>
      <c r="I48" s="107"/>
      <c r="J48" s="107"/>
      <c r="K48" s="107"/>
      <c r="L48" s="107"/>
      <c r="M48" s="107"/>
      <c r="N48" s="107"/>
      <c r="O48" s="107"/>
    </row>
    <row r="49" spans="1:15" ht="10.95" customHeight="1" x14ac:dyDescent="0.25">
      <c r="A49" s="22" t="s">
        <v>82</v>
      </c>
      <c r="B49" s="107" t="s">
        <v>141</v>
      </c>
      <c r="C49" s="107"/>
      <c r="D49" s="107"/>
      <c r="E49" s="107"/>
      <c r="F49" s="107"/>
      <c r="G49" s="107"/>
      <c r="H49" s="107"/>
      <c r="I49" s="107"/>
      <c r="J49" s="107"/>
      <c r="K49" s="107"/>
      <c r="L49" s="107"/>
      <c r="M49" s="107"/>
      <c r="N49" s="107"/>
      <c r="O49" s="107"/>
    </row>
    <row r="50" spans="1:15" ht="10.95" customHeight="1" x14ac:dyDescent="0.25">
      <c r="A50" s="22" t="s">
        <v>142</v>
      </c>
      <c r="B50" s="107" t="s">
        <v>143</v>
      </c>
      <c r="C50" s="107"/>
      <c r="D50" s="107"/>
      <c r="E50" s="107"/>
      <c r="F50" s="107"/>
      <c r="G50" s="107"/>
      <c r="H50" s="107"/>
      <c r="I50" s="107"/>
      <c r="J50" s="107"/>
      <c r="K50" s="107"/>
      <c r="L50" s="107"/>
      <c r="M50" s="107"/>
      <c r="N50" s="107"/>
      <c r="O50" s="107"/>
    </row>
    <row r="51" spans="1:15" ht="10.95" customHeight="1" x14ac:dyDescent="0.25">
      <c r="A51" s="22" t="s">
        <v>144</v>
      </c>
      <c r="B51" s="107" t="s">
        <v>145</v>
      </c>
      <c r="C51" s="107"/>
      <c r="D51" s="107"/>
      <c r="E51" s="107"/>
      <c r="F51" s="107"/>
      <c r="G51" s="107"/>
      <c r="H51" s="107"/>
      <c r="I51" s="107"/>
      <c r="J51" s="107"/>
      <c r="K51" s="107"/>
      <c r="L51" s="107"/>
      <c r="M51" s="107"/>
      <c r="N51" s="107"/>
      <c r="O51" s="107"/>
    </row>
    <row r="52" spans="1:15" ht="10.95" customHeight="1" x14ac:dyDescent="0.25">
      <c r="A52" s="22" t="s">
        <v>146</v>
      </c>
      <c r="B52" s="107" t="s">
        <v>147</v>
      </c>
      <c r="C52" s="107"/>
      <c r="D52" s="107"/>
      <c r="E52" s="107"/>
      <c r="F52" s="107"/>
      <c r="G52" s="107"/>
      <c r="H52" s="107"/>
      <c r="I52" s="107"/>
      <c r="J52" s="107"/>
      <c r="K52" s="107"/>
      <c r="L52" s="107"/>
      <c r="M52" s="107"/>
      <c r="N52" s="107"/>
      <c r="O52" s="107"/>
    </row>
    <row r="53" spans="1:15" x14ac:dyDescent="0.25">
      <c r="A53" s="5"/>
      <c r="B53" s="107"/>
      <c r="C53" s="107"/>
      <c r="D53" s="107"/>
      <c r="E53" s="107"/>
      <c r="F53" s="107"/>
    </row>
  </sheetData>
  <mergeCells count="25">
    <mergeCell ref="A1:O1"/>
    <mergeCell ref="A2:O2"/>
    <mergeCell ref="A4:A5"/>
    <mergeCell ref="B4:B5"/>
    <mergeCell ref="C4:C5"/>
    <mergeCell ref="D4:D5"/>
    <mergeCell ref="E4:J4"/>
    <mergeCell ref="K4:O4"/>
    <mergeCell ref="B48:O48"/>
    <mergeCell ref="A35:N35"/>
    <mergeCell ref="A36:N36"/>
    <mergeCell ref="A37:N37"/>
    <mergeCell ref="A38:N38"/>
    <mergeCell ref="A39:N39"/>
    <mergeCell ref="A40:N40"/>
    <mergeCell ref="A41:N41"/>
    <mergeCell ref="B44:O44"/>
    <mergeCell ref="B45:O45"/>
    <mergeCell ref="B46:O46"/>
    <mergeCell ref="B47:O47"/>
    <mergeCell ref="B49:O49"/>
    <mergeCell ref="B50:O50"/>
    <mergeCell ref="B51:O51"/>
    <mergeCell ref="B52:O52"/>
    <mergeCell ref="B53:F53"/>
  </mergeCells>
  <dataValidations count="1">
    <dataValidation type="list" allowBlank="1" showInputMessage="1" showErrorMessage="1" sqref="C8:C34" xr:uid="{00000000-0002-0000-0500-000000000000}">
      <formula1>Mervienibas</formula1>
    </dataValidation>
  </dataValidation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08084-3955-4E1F-A9E7-29AA31B7E305}">
  <dimension ref="A1:O133"/>
  <sheetViews>
    <sheetView view="pageBreakPreview" topLeftCell="A76" zoomScaleNormal="100" zoomScaleSheetLayoutView="100" workbookViewId="0">
      <selection activeCell="B59" sqref="B59"/>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250</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
        <v>159</v>
      </c>
      <c r="B9" s="74" t="s">
        <v>160</v>
      </c>
      <c r="C9" s="75" t="s">
        <v>23</v>
      </c>
      <c r="D9" s="44">
        <v>1</v>
      </c>
      <c r="E9" s="11"/>
      <c r="F9" s="11"/>
      <c r="G9" s="11"/>
      <c r="H9" s="11"/>
      <c r="I9" s="11"/>
      <c r="J9" s="11"/>
      <c r="K9" s="11"/>
      <c r="L9" s="11"/>
      <c r="M9" s="11"/>
      <c r="N9" s="11"/>
      <c r="O9" s="11"/>
    </row>
    <row r="10" spans="1:15" x14ac:dyDescent="0.25">
      <c r="A10" s="73" t="str">
        <f t="shared" ref="A10:A13"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74" t="s">
        <v>161</v>
      </c>
      <c r="C10" s="75" t="s">
        <v>23</v>
      </c>
      <c r="D10" s="44">
        <v>1</v>
      </c>
      <c r="E10" s="11"/>
      <c r="F10" s="11"/>
      <c r="G10" s="11"/>
      <c r="H10" s="11"/>
      <c r="I10" s="11"/>
      <c r="J10" s="11"/>
      <c r="K10" s="11"/>
      <c r="L10" s="11"/>
      <c r="M10" s="11"/>
      <c r="N10" s="11"/>
      <c r="O10" s="11"/>
    </row>
    <row r="11" spans="1:15" x14ac:dyDescent="0.25">
      <c r="A11" s="73" t="str">
        <f t="shared" si="0"/>
        <v>1.1.3</v>
      </c>
      <c r="B11" s="74" t="s">
        <v>20</v>
      </c>
      <c r="C11" s="76" t="s">
        <v>21</v>
      </c>
      <c r="D11" s="44">
        <v>4</v>
      </c>
      <c r="E11" s="11"/>
      <c r="F11" s="11"/>
      <c r="G11" s="11"/>
      <c r="H11" s="11"/>
      <c r="I11" s="11"/>
      <c r="J11" s="11"/>
      <c r="K11" s="11"/>
      <c r="L11" s="11"/>
      <c r="M11" s="11"/>
      <c r="N11" s="11"/>
      <c r="O11" s="11"/>
    </row>
    <row r="12" spans="1:15" x14ac:dyDescent="0.25">
      <c r="A12" s="73" t="str">
        <f t="shared" si="0"/>
        <v>1.1.4</v>
      </c>
      <c r="B12" s="74" t="s">
        <v>162</v>
      </c>
      <c r="C12" s="76" t="s">
        <v>23</v>
      </c>
      <c r="D12" s="44">
        <v>1</v>
      </c>
      <c r="E12" s="11"/>
      <c r="F12" s="58"/>
      <c r="G12" s="58"/>
      <c r="H12" s="58"/>
      <c r="I12" s="58"/>
      <c r="J12" s="58"/>
      <c r="K12" s="58"/>
      <c r="L12" s="58"/>
      <c r="M12" s="58"/>
      <c r="N12" s="58"/>
      <c r="O12" s="58"/>
    </row>
    <row r="13" spans="1:15" x14ac:dyDescent="0.25">
      <c r="A13" s="73" t="str">
        <f t="shared" si="0"/>
        <v>1.1.5</v>
      </c>
      <c r="B13" s="74" t="s">
        <v>24</v>
      </c>
      <c r="C13" s="76" t="s">
        <v>25</v>
      </c>
      <c r="D13" s="44">
        <v>12</v>
      </c>
      <c r="E13" s="11"/>
      <c r="F13" s="58"/>
      <c r="G13" s="58"/>
      <c r="H13" s="58"/>
      <c r="I13" s="58"/>
      <c r="J13" s="58"/>
      <c r="K13" s="58"/>
      <c r="L13" s="58"/>
      <c r="M13" s="58"/>
      <c r="N13" s="58"/>
      <c r="O13" s="58"/>
    </row>
    <row r="14" spans="1:15" x14ac:dyDescent="0.25">
      <c r="A14" s="24" t="s">
        <v>26</v>
      </c>
      <c r="B14" s="25" t="s">
        <v>27</v>
      </c>
      <c r="C14" s="46"/>
      <c r="D14" s="47"/>
      <c r="E14" s="28"/>
      <c r="F14" s="28"/>
      <c r="G14" s="28"/>
      <c r="H14" s="28"/>
      <c r="I14" s="28"/>
      <c r="J14" s="28"/>
      <c r="K14" s="28"/>
      <c r="L14" s="28"/>
      <c r="M14" s="28"/>
      <c r="N14" s="28"/>
      <c r="O14" s="28"/>
    </row>
    <row r="15" spans="1:15" x14ac:dyDescent="0.25">
      <c r="A15" s="73" t="s">
        <v>28</v>
      </c>
      <c r="B15" s="74" t="s">
        <v>29</v>
      </c>
      <c r="C15" s="75"/>
      <c r="D15" s="44"/>
      <c r="E15" s="58"/>
      <c r="F15" s="58"/>
      <c r="G15" s="58"/>
      <c r="H15" s="58"/>
      <c r="I15" s="58"/>
      <c r="J15" s="58"/>
      <c r="K15" s="58"/>
      <c r="L15" s="58"/>
      <c r="M15" s="58"/>
      <c r="N15" s="58"/>
      <c r="O15" s="58"/>
    </row>
    <row r="16" spans="1:15" x14ac:dyDescent="0.25">
      <c r="A16" s="73"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2.1.1</v>
      </c>
      <c r="B16" s="74" t="s">
        <v>30</v>
      </c>
      <c r="C16" s="75" t="s">
        <v>21</v>
      </c>
      <c r="D16" s="44">
        <v>7</v>
      </c>
      <c r="E16" s="58"/>
      <c r="F16" s="58"/>
      <c r="G16" s="58"/>
      <c r="H16" s="58"/>
      <c r="I16" s="58"/>
      <c r="J16" s="58"/>
      <c r="K16" s="58"/>
      <c r="L16" s="58"/>
      <c r="M16" s="58"/>
      <c r="N16" s="58"/>
      <c r="O16" s="58"/>
    </row>
    <row r="17" spans="1:15" x14ac:dyDescent="0.25">
      <c r="A17" s="73" t="str">
        <f>IF(C16="",A16&amp;".1",IF(C17="",LEFT(LEFT(A16,LEN(LEFT(A16,FIND("☃",SUBSTITUTE(A16,".","☃",LEN(A16)-LEN(SUBSTITUTE(A16,".",""))))))-1),FIND("☃",SUBSTITUTE(LEFT(A16,LEN(LEFT(A16,FIND("☃",SUBSTITUTE(A16,".","☃",LEN(A16)-LEN(SUBSTITUTE(A16,".",""))))))-1),".","☃",LEN(LEFT(A16,LEN(LEFT(A16,FIND("☃",SUBSTITUTE(A16,".","☃",LEN(A16)-LEN(SUBSTITUTE(A16,".",""))))))-1))-LEN(SUBSTITUTE(LEFT(A16,LEN(LEFT(A16,FIND("☃",SUBSTITUTE(A16,".","☃",LEN(A16)-LEN(SUBSTITUTE(A16,".",""))))))-1),".","")))))&amp;RIGHT(LEFT(A16,LEN(LEFT(A16,FIND("☃",SUBSTITUTE(A16,".","☃",LEN(A16)-LEN(SUBSTITUTE(A16,".",""))))))-1),LEN(LEFT(A16,LEN(LEFT(A16,FIND("☃",SUBSTITUTE(A16,".","☃",LEN(A16)-LEN(SUBSTITUTE(A16,".",""))))))-1))-FIND("☃",SUBSTITUTE(LEFT(A16,LEN(LEFT(A16,FIND("☃",SUBSTITUTE(A16,".","☃",LEN(A16)-LEN(SUBSTITUTE(A16,".",""))))))-1),".","☃",LEN(LEFT(A16,LEN(LEFT(A16,FIND("☃",SUBSTITUTE(A16,".","☃",LEN(A16)-LEN(SUBSTITUTE(A16,".",""))))))-1))-LEN(SUBSTITUTE(LEFT(A16,LEN(LEFT(A16,FIND("☃",SUBSTITUTE(A16,".","☃",LEN(A16)-LEN(SUBSTITUTE(A16,".",""))))))-1),".","")))))+1,(LEFT(A16,FIND("☃",SUBSTITUTE(A16,".","☃",LEN(A16)-LEN(SUBSTITUTE(A16,".","")))))&amp;RIGHT(A16,LEN(A16)-FIND("☃",SUBSTITUTE(A16,".","☃",LEN(A16)-LEN(SUBSTITUTE(A16,".","")))))+1)))</f>
        <v>2.1.2</v>
      </c>
      <c r="B17" s="74" t="s">
        <v>31</v>
      </c>
      <c r="C17" s="75" t="s">
        <v>21</v>
      </c>
      <c r="D17" s="44">
        <v>27</v>
      </c>
      <c r="E17" s="11"/>
      <c r="F17" s="58"/>
      <c r="G17" s="58"/>
      <c r="H17" s="58"/>
      <c r="I17" s="58"/>
      <c r="J17" s="58"/>
      <c r="K17" s="58"/>
      <c r="L17" s="58"/>
      <c r="M17" s="58"/>
      <c r="N17" s="58"/>
      <c r="O17" s="58"/>
    </row>
    <row r="18" spans="1:15" x14ac:dyDescent="0.25">
      <c r="A18" s="24" t="s">
        <v>32</v>
      </c>
      <c r="B18" s="25" t="s">
        <v>33</v>
      </c>
      <c r="C18" s="46"/>
      <c r="D18" s="47"/>
      <c r="E18" s="28"/>
      <c r="F18" s="28"/>
      <c r="G18" s="28"/>
      <c r="H18" s="28"/>
      <c r="I18" s="28"/>
      <c r="J18" s="28"/>
      <c r="K18" s="28"/>
      <c r="L18" s="28"/>
      <c r="M18" s="28"/>
      <c r="N18" s="28"/>
      <c r="O18" s="28"/>
    </row>
    <row r="19" spans="1:15" x14ac:dyDescent="0.25">
      <c r="A19" s="24" t="s">
        <v>34</v>
      </c>
      <c r="B19" s="25" t="s">
        <v>35</v>
      </c>
      <c r="C19" s="46"/>
      <c r="D19" s="47"/>
      <c r="E19" s="28"/>
      <c r="F19" s="28"/>
      <c r="G19" s="28"/>
      <c r="H19" s="28"/>
      <c r="I19" s="28"/>
      <c r="J19" s="28"/>
      <c r="K19" s="28"/>
      <c r="L19" s="28"/>
      <c r="M19" s="28"/>
      <c r="N19" s="28"/>
      <c r="O19" s="28"/>
    </row>
    <row r="20" spans="1:15" x14ac:dyDescent="0.25">
      <c r="A20" s="73" t="str">
        <f t="shared" ref="A20" si="1">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3.1.1</v>
      </c>
      <c r="B20" s="74" t="s">
        <v>36</v>
      </c>
      <c r="C20" s="75" t="s">
        <v>37</v>
      </c>
      <c r="D20" s="44">
        <v>44</v>
      </c>
      <c r="E20" s="58"/>
      <c r="F20" s="58"/>
      <c r="G20" s="58"/>
      <c r="H20" s="58"/>
      <c r="I20" s="58"/>
      <c r="J20" s="58"/>
      <c r="K20" s="58"/>
      <c r="L20" s="58"/>
      <c r="M20" s="58"/>
      <c r="N20" s="58"/>
      <c r="O20" s="58"/>
    </row>
    <row r="21" spans="1:15" x14ac:dyDescent="0.25">
      <c r="A21" s="73" t="str">
        <f>IF(C20="",A20&amp;".1",IF(C21="",LEFT(LEFT(A20,LEN(LEFT(A20,FIND("☃",SUBSTITUTE(A20,".","☃",LEN(A20)-LEN(SUBSTITUTE(A20,".",""))))))-1),FIND("☃",SUBSTITUTE(LEFT(A20,LEN(LEFT(A20,FIND("☃",SUBSTITUTE(A20,".","☃",LEN(A20)-LEN(SUBSTITUTE(A20,".",""))))))-1),".","☃",LEN(LEFT(A20,LEN(LEFT(A20,FIND("☃",SUBSTITUTE(A20,".","☃",LEN(A20)-LEN(SUBSTITUTE(A20,".",""))))))-1))-LEN(SUBSTITUTE(LEFT(A20,LEN(LEFT(A20,FIND("☃",SUBSTITUTE(A20,".","☃",LEN(A20)-LEN(SUBSTITUTE(A20,".",""))))))-1),".","")))))&amp;RIGHT(LEFT(A20,LEN(LEFT(A20,FIND("☃",SUBSTITUTE(A20,".","☃",LEN(A20)-LEN(SUBSTITUTE(A20,".",""))))))-1),LEN(LEFT(A20,LEN(LEFT(A20,FIND("☃",SUBSTITUTE(A20,".","☃",LEN(A20)-LEN(SUBSTITUTE(A20,".",""))))))-1))-FIND("☃",SUBSTITUTE(LEFT(A20,LEN(LEFT(A20,FIND("☃",SUBSTITUTE(A20,".","☃",LEN(A20)-LEN(SUBSTITUTE(A20,".",""))))))-1),".","☃",LEN(LEFT(A20,LEN(LEFT(A20,FIND("☃",SUBSTITUTE(A20,".","☃",LEN(A20)-LEN(SUBSTITUTE(A20,".",""))))))-1))-LEN(SUBSTITUTE(LEFT(A20,LEN(LEFT(A20,FIND("☃",SUBSTITUTE(A20,".","☃",LEN(A20)-LEN(SUBSTITUTE(A20,".",""))))))-1),".","")))))+1,(LEFT(A20,FIND("☃",SUBSTITUTE(A20,".","☃",LEN(A20)-LEN(SUBSTITUTE(A20,".","")))))&amp;RIGHT(A20,LEN(A20)-FIND("☃",SUBSTITUTE(A20,".","☃",LEN(A20)-LEN(SUBSTITUTE(A20,".","")))))+1)))</f>
        <v>3.1.2</v>
      </c>
      <c r="B21" s="74" t="s">
        <v>38</v>
      </c>
      <c r="C21" s="75" t="s">
        <v>37</v>
      </c>
      <c r="D21" s="44">
        <v>44</v>
      </c>
      <c r="E21" s="11"/>
      <c r="F21" s="58"/>
      <c r="G21" s="58"/>
      <c r="H21" s="58"/>
      <c r="I21" s="58"/>
      <c r="J21" s="58"/>
      <c r="K21" s="58"/>
      <c r="L21" s="58"/>
      <c r="M21" s="58"/>
      <c r="N21" s="58"/>
      <c r="O21" s="58"/>
    </row>
    <row r="22" spans="1:15" x14ac:dyDescent="0.25">
      <c r="A22" s="73" t="str">
        <f>IF(C21="",A21&amp;".1",IF(C22="",LEFT(LEFT(A21,LEN(LEFT(A21,FIND("☃",SUBSTITUTE(A21,".","☃",LEN(A21)-LEN(SUBSTITUTE(A21,".",""))))))-1),FIND("☃",SUBSTITUTE(LEFT(A21,LEN(LEFT(A21,FIND("☃",SUBSTITUTE(A21,".","☃",LEN(A21)-LEN(SUBSTITUTE(A21,".",""))))))-1),".","☃",LEN(LEFT(A21,LEN(LEFT(A21,FIND("☃",SUBSTITUTE(A21,".","☃",LEN(A21)-LEN(SUBSTITUTE(A21,".",""))))))-1))-LEN(SUBSTITUTE(LEFT(A21,LEN(LEFT(A21,FIND("☃",SUBSTITUTE(A21,".","☃",LEN(A21)-LEN(SUBSTITUTE(A21,".",""))))))-1),".","")))))&amp;RIGHT(LEFT(A21,LEN(LEFT(A21,FIND("☃",SUBSTITUTE(A21,".","☃",LEN(A21)-LEN(SUBSTITUTE(A21,".",""))))))-1),LEN(LEFT(A21,LEN(LEFT(A21,FIND("☃",SUBSTITUTE(A21,".","☃",LEN(A21)-LEN(SUBSTITUTE(A21,".",""))))))-1))-FIND("☃",SUBSTITUTE(LEFT(A21,LEN(LEFT(A21,FIND("☃",SUBSTITUTE(A21,".","☃",LEN(A21)-LEN(SUBSTITUTE(A21,".",""))))))-1),".","☃",LEN(LEFT(A21,LEN(LEFT(A21,FIND("☃",SUBSTITUTE(A21,".","☃",LEN(A21)-LEN(SUBSTITUTE(A21,".",""))))))-1))-LEN(SUBSTITUTE(LEFT(A21,LEN(LEFT(A21,FIND("☃",SUBSTITUTE(A21,".","☃",LEN(A21)-LEN(SUBSTITUTE(A21,".",""))))))-1),".","")))))+1,(LEFT(A21,FIND("☃",SUBSTITUTE(A21,".","☃",LEN(A21)-LEN(SUBSTITUTE(A21,".","")))))&amp;RIGHT(A21,LEN(A21)-FIND("☃",SUBSTITUTE(A21,".","☃",LEN(A21)-LEN(SUBSTITUTE(A21,".","")))))+1)))</f>
        <v>3.1.3</v>
      </c>
      <c r="B22" s="74" t="s">
        <v>39</v>
      </c>
      <c r="C22" s="75" t="s">
        <v>21</v>
      </c>
      <c r="D22" s="44">
        <v>15</v>
      </c>
      <c r="E22" s="11"/>
      <c r="F22" s="11"/>
      <c r="G22" s="11"/>
      <c r="H22" s="11"/>
      <c r="I22" s="11"/>
      <c r="J22" s="11"/>
      <c r="K22" s="11"/>
      <c r="L22" s="11"/>
      <c r="M22" s="11"/>
      <c r="N22" s="11"/>
      <c r="O22" s="11"/>
    </row>
    <row r="23" spans="1:15" x14ac:dyDescent="0.25">
      <c r="A23" s="24" t="s">
        <v>40</v>
      </c>
      <c r="B23" s="25" t="s">
        <v>41</v>
      </c>
      <c r="C23" s="46"/>
      <c r="D23" s="47"/>
      <c r="E23" s="28"/>
      <c r="F23" s="28"/>
      <c r="G23" s="28"/>
      <c r="H23" s="28"/>
      <c r="I23" s="28"/>
      <c r="J23" s="28"/>
      <c r="K23" s="28"/>
      <c r="L23" s="28"/>
      <c r="M23" s="28"/>
      <c r="N23" s="28"/>
      <c r="O23" s="28"/>
    </row>
    <row r="24" spans="1:15" x14ac:dyDescent="0.25">
      <c r="A24" s="73" t="str">
        <f t="shared" ref="A24" si="2">IF(C23="",A23&amp;".1",IF(C24="",LEFT(LEFT(A23,LEN(LEFT(A23,FIND("☃",SUBSTITUTE(A23,".","☃",LEN(A23)-LEN(SUBSTITUTE(A23,".",""))))))-1),FIND("☃",SUBSTITUTE(LEFT(A23,LEN(LEFT(A23,FIND("☃",SUBSTITUTE(A23,".","☃",LEN(A23)-LEN(SUBSTITUTE(A23,".",""))))))-1),".","☃",LEN(LEFT(A23,LEN(LEFT(A23,FIND("☃",SUBSTITUTE(A23,".","☃",LEN(A23)-LEN(SUBSTITUTE(A23,".",""))))))-1))-LEN(SUBSTITUTE(LEFT(A23,LEN(LEFT(A23,FIND("☃",SUBSTITUTE(A23,".","☃",LEN(A23)-LEN(SUBSTITUTE(A23,".",""))))))-1),".","")))))&amp;RIGHT(LEFT(A23,LEN(LEFT(A23,FIND("☃",SUBSTITUTE(A23,".","☃",LEN(A23)-LEN(SUBSTITUTE(A23,".",""))))))-1),LEN(LEFT(A23,LEN(LEFT(A23,FIND("☃",SUBSTITUTE(A23,".","☃",LEN(A23)-LEN(SUBSTITUTE(A23,".",""))))))-1))-FIND("☃",SUBSTITUTE(LEFT(A23,LEN(LEFT(A23,FIND("☃",SUBSTITUTE(A23,".","☃",LEN(A23)-LEN(SUBSTITUTE(A23,".",""))))))-1),".","☃",LEN(LEFT(A23,LEN(LEFT(A23,FIND("☃",SUBSTITUTE(A23,".","☃",LEN(A23)-LEN(SUBSTITUTE(A23,".",""))))))-1))-LEN(SUBSTITUTE(LEFT(A23,LEN(LEFT(A23,FIND("☃",SUBSTITUTE(A23,".","☃",LEN(A23)-LEN(SUBSTITUTE(A23,".",""))))))-1),".","")))))+1,(LEFT(A23,FIND("☃",SUBSTITUTE(A23,".","☃",LEN(A23)-LEN(SUBSTITUTE(A23,".","")))))&amp;RIGHT(A23,LEN(A23)-FIND("☃",SUBSTITUTE(A23,".","☃",LEN(A23)-LEN(SUBSTITUTE(A23,".","")))))+1)))</f>
        <v>3.2.1</v>
      </c>
      <c r="B24" s="74" t="s">
        <v>36</v>
      </c>
      <c r="C24" s="75" t="s">
        <v>37</v>
      </c>
      <c r="D24" s="44">
        <v>11</v>
      </c>
      <c r="E24" s="58"/>
      <c r="F24" s="58"/>
      <c r="G24" s="58"/>
      <c r="H24" s="58"/>
      <c r="I24" s="58"/>
      <c r="J24" s="58"/>
      <c r="K24" s="58"/>
      <c r="L24" s="58"/>
      <c r="M24" s="58"/>
      <c r="N24" s="58"/>
      <c r="O24" s="58"/>
    </row>
    <row r="25" spans="1:15" ht="20.399999999999999" x14ac:dyDescent="0.25">
      <c r="A25" s="73" t="str">
        <f>IF(C24="",A24&amp;".1",IF(C25="",LEFT(LEFT(A24,LEN(LEFT(A24,FIND("☃",SUBSTITUTE(A24,".","☃",LEN(A24)-LEN(SUBSTITUTE(A24,".",""))))))-1),FIND("☃",SUBSTITUTE(LEFT(A24,LEN(LEFT(A24,FIND("☃",SUBSTITUTE(A24,".","☃",LEN(A24)-LEN(SUBSTITUTE(A24,".",""))))))-1),".","☃",LEN(LEFT(A24,LEN(LEFT(A24,FIND("☃",SUBSTITUTE(A24,".","☃",LEN(A24)-LEN(SUBSTITUTE(A24,".",""))))))-1))-LEN(SUBSTITUTE(LEFT(A24,LEN(LEFT(A24,FIND("☃",SUBSTITUTE(A24,".","☃",LEN(A24)-LEN(SUBSTITUTE(A24,".",""))))))-1),".","")))))&amp;RIGHT(LEFT(A24,LEN(LEFT(A24,FIND("☃",SUBSTITUTE(A24,".","☃",LEN(A24)-LEN(SUBSTITUTE(A24,".",""))))))-1),LEN(LEFT(A24,LEN(LEFT(A24,FIND("☃",SUBSTITUTE(A24,".","☃",LEN(A24)-LEN(SUBSTITUTE(A24,".",""))))))-1))-FIND("☃",SUBSTITUTE(LEFT(A24,LEN(LEFT(A24,FIND("☃",SUBSTITUTE(A24,".","☃",LEN(A24)-LEN(SUBSTITUTE(A24,".",""))))))-1),".","☃",LEN(LEFT(A24,LEN(LEFT(A24,FIND("☃",SUBSTITUTE(A24,".","☃",LEN(A24)-LEN(SUBSTITUTE(A24,".",""))))))-1))-LEN(SUBSTITUTE(LEFT(A24,LEN(LEFT(A24,FIND("☃",SUBSTITUTE(A24,".","☃",LEN(A24)-LEN(SUBSTITUTE(A24,".",""))))))-1),".","")))))+1,(LEFT(A24,FIND("☃",SUBSTITUTE(A24,".","☃",LEN(A24)-LEN(SUBSTITUTE(A24,".","")))))&amp;RIGHT(A24,LEN(A24)-FIND("☃",SUBSTITUTE(A24,".","☃",LEN(A24)-LEN(SUBSTITUTE(A24,".","")))))+1)))</f>
        <v>3.2.2</v>
      </c>
      <c r="B25" s="74" t="s">
        <v>42</v>
      </c>
      <c r="C25" s="75" t="s">
        <v>37</v>
      </c>
      <c r="D25" s="44">
        <v>11</v>
      </c>
      <c r="E25" s="11"/>
      <c r="F25" s="11"/>
      <c r="G25" s="11"/>
      <c r="H25" s="11"/>
      <c r="I25" s="11"/>
      <c r="J25" s="11"/>
      <c r="K25" s="11"/>
      <c r="L25" s="11"/>
      <c r="M25" s="11"/>
      <c r="N25" s="11"/>
      <c r="O25" s="11"/>
    </row>
    <row r="26" spans="1:15" x14ac:dyDescent="0.25">
      <c r="A26" s="24" t="s">
        <v>43</v>
      </c>
      <c r="B26" s="25" t="s">
        <v>44</v>
      </c>
      <c r="C26" s="46"/>
      <c r="D26" s="47"/>
      <c r="E26" s="28"/>
      <c r="F26" s="28"/>
      <c r="G26" s="28"/>
      <c r="H26" s="28"/>
      <c r="I26" s="28"/>
      <c r="J26" s="28"/>
      <c r="K26" s="28"/>
      <c r="L26" s="28"/>
      <c r="M26" s="28"/>
      <c r="N26" s="28"/>
      <c r="O26" s="28"/>
    </row>
    <row r="27" spans="1:15" x14ac:dyDescent="0.25">
      <c r="A27" s="73" t="str">
        <f>IF(C26="",A26&amp;".1",IF(C27="",LEFT(LEFT(A26,LEN(LEFT(A26,FIND("☃",SUBSTITUTE(A26,".","☃",LEN(A26)-LEN(SUBSTITUTE(A26,".",""))))))-1),FIND("☃",SUBSTITUTE(LEFT(A26,LEN(LEFT(A26,FIND("☃",SUBSTITUTE(A26,".","☃",LEN(A26)-LEN(SUBSTITUTE(A26,".",""))))))-1),".","☃",LEN(LEFT(A26,LEN(LEFT(A26,FIND("☃",SUBSTITUTE(A26,".","☃",LEN(A26)-LEN(SUBSTITUTE(A26,".",""))))))-1))-LEN(SUBSTITUTE(LEFT(A26,LEN(LEFT(A26,FIND("☃",SUBSTITUTE(A26,".","☃",LEN(A26)-LEN(SUBSTITUTE(A26,".",""))))))-1),".","")))))&amp;RIGHT(LEFT(A26,LEN(LEFT(A26,FIND("☃",SUBSTITUTE(A26,".","☃",LEN(A26)-LEN(SUBSTITUTE(A26,".",""))))))-1),LEN(LEFT(A26,LEN(LEFT(A26,FIND("☃",SUBSTITUTE(A26,".","☃",LEN(A26)-LEN(SUBSTITUTE(A26,".",""))))))-1))-FIND("☃",SUBSTITUTE(LEFT(A26,LEN(LEFT(A26,FIND("☃",SUBSTITUTE(A26,".","☃",LEN(A26)-LEN(SUBSTITUTE(A26,".",""))))))-1),".","☃",LEN(LEFT(A26,LEN(LEFT(A26,FIND("☃",SUBSTITUTE(A26,".","☃",LEN(A26)-LEN(SUBSTITUTE(A26,".",""))))))-1))-LEN(SUBSTITUTE(LEFT(A26,LEN(LEFT(A26,FIND("☃",SUBSTITUTE(A26,".","☃",LEN(A26)-LEN(SUBSTITUTE(A26,".",""))))))-1),".","")))))+1,(LEFT(A26,FIND("☃",SUBSTITUTE(A26,".","☃",LEN(A26)-LEN(SUBSTITUTE(A26,".","")))))&amp;RIGHT(A26,LEN(A26)-FIND("☃",SUBSTITUTE(A26,".","☃",LEN(A26)-LEN(SUBSTITUTE(A26,".","")))))+1)))</f>
        <v>3.3.1</v>
      </c>
      <c r="B27" s="74" t="s">
        <v>45</v>
      </c>
      <c r="C27" s="75" t="s">
        <v>37</v>
      </c>
      <c r="D27" s="44">
        <v>21</v>
      </c>
      <c r="E27" s="58"/>
      <c r="F27" s="58"/>
      <c r="G27" s="58"/>
      <c r="H27" s="58"/>
      <c r="I27" s="58"/>
      <c r="J27" s="58"/>
      <c r="K27" s="58"/>
      <c r="L27" s="58"/>
      <c r="M27" s="58"/>
      <c r="N27" s="58"/>
      <c r="O27" s="58"/>
    </row>
    <row r="28" spans="1:15" x14ac:dyDescent="0.25">
      <c r="A28" s="73" t="str">
        <f t="shared" ref="A28:A30" si="3">IF(C27="",A27&amp;".1",IF(C28="",LEFT(LEFT(A27,LEN(LEFT(A27,FIND("☃",SUBSTITUTE(A27,".","☃",LEN(A27)-LEN(SUBSTITUTE(A27,".",""))))))-1),FIND("☃",SUBSTITUTE(LEFT(A27,LEN(LEFT(A27,FIND("☃",SUBSTITUTE(A27,".","☃",LEN(A27)-LEN(SUBSTITUTE(A27,".",""))))))-1),".","☃",LEN(LEFT(A27,LEN(LEFT(A27,FIND("☃",SUBSTITUTE(A27,".","☃",LEN(A27)-LEN(SUBSTITUTE(A27,".",""))))))-1))-LEN(SUBSTITUTE(LEFT(A27,LEN(LEFT(A27,FIND("☃",SUBSTITUTE(A27,".","☃",LEN(A27)-LEN(SUBSTITUTE(A27,".",""))))))-1),".","")))))&amp;RIGHT(LEFT(A27,LEN(LEFT(A27,FIND("☃",SUBSTITUTE(A27,".","☃",LEN(A27)-LEN(SUBSTITUTE(A27,".",""))))))-1),LEN(LEFT(A27,LEN(LEFT(A27,FIND("☃",SUBSTITUTE(A27,".","☃",LEN(A27)-LEN(SUBSTITUTE(A27,".",""))))))-1))-FIND("☃",SUBSTITUTE(LEFT(A27,LEN(LEFT(A27,FIND("☃",SUBSTITUTE(A27,".","☃",LEN(A27)-LEN(SUBSTITUTE(A27,".",""))))))-1),".","☃",LEN(LEFT(A27,LEN(LEFT(A27,FIND("☃",SUBSTITUTE(A27,".","☃",LEN(A27)-LEN(SUBSTITUTE(A27,".",""))))))-1))-LEN(SUBSTITUTE(LEFT(A27,LEN(LEFT(A27,FIND("☃",SUBSTITUTE(A27,".","☃",LEN(A27)-LEN(SUBSTITUTE(A27,".",""))))))-1),".","")))))+1,(LEFT(A27,FIND("☃",SUBSTITUTE(A27,".","☃",LEN(A27)-LEN(SUBSTITUTE(A27,".","")))))&amp;RIGHT(A27,LEN(A27)-FIND("☃",SUBSTITUTE(A27,".","☃",LEN(A27)-LEN(SUBSTITUTE(A27,".","")))))+1)))</f>
        <v>3.3.2</v>
      </c>
      <c r="B28" s="74" t="s">
        <v>46</v>
      </c>
      <c r="C28" s="75" t="s">
        <v>37</v>
      </c>
      <c r="D28" s="44">
        <v>21</v>
      </c>
      <c r="E28" s="11"/>
      <c r="F28" s="11"/>
      <c r="G28" s="11"/>
      <c r="H28" s="11"/>
      <c r="I28" s="11"/>
      <c r="J28" s="11"/>
      <c r="K28" s="11"/>
      <c r="L28" s="11"/>
      <c r="M28" s="11"/>
      <c r="N28" s="11"/>
      <c r="O28" s="11"/>
    </row>
    <row r="29" spans="1:15" x14ac:dyDescent="0.25">
      <c r="A29" s="73" t="str">
        <f t="shared" si="3"/>
        <v>3.3.3</v>
      </c>
      <c r="B29" s="74" t="s">
        <v>47</v>
      </c>
      <c r="C29" s="75" t="s">
        <v>37</v>
      </c>
      <c r="D29" s="44">
        <v>21</v>
      </c>
      <c r="E29" s="11"/>
      <c r="F29" s="58"/>
      <c r="G29" s="58"/>
      <c r="H29" s="58"/>
      <c r="I29" s="58"/>
      <c r="J29" s="58"/>
      <c r="K29" s="58"/>
      <c r="L29" s="58"/>
      <c r="M29" s="58"/>
      <c r="N29" s="58"/>
      <c r="O29" s="58"/>
    </row>
    <row r="30" spans="1:15" ht="20.399999999999999" x14ac:dyDescent="0.25">
      <c r="A30" s="73" t="str">
        <f t="shared" si="3"/>
        <v>3.3.4</v>
      </c>
      <c r="B30" s="74" t="s">
        <v>48</v>
      </c>
      <c r="C30" s="75" t="s">
        <v>37</v>
      </c>
      <c r="D30" s="44">
        <v>21</v>
      </c>
      <c r="E30" s="11"/>
      <c r="F30" s="11"/>
      <c r="G30" s="11"/>
      <c r="H30" s="11"/>
      <c r="I30" s="11"/>
      <c r="J30" s="11"/>
      <c r="K30" s="11"/>
      <c r="L30" s="11"/>
      <c r="M30" s="11"/>
      <c r="N30" s="11"/>
      <c r="O30" s="11"/>
    </row>
    <row r="31" spans="1:15" x14ac:dyDescent="0.25">
      <c r="A31" s="24" t="s">
        <v>49</v>
      </c>
      <c r="B31" s="25" t="s">
        <v>189</v>
      </c>
      <c r="C31" s="46"/>
      <c r="D31" s="47"/>
      <c r="E31" s="28"/>
      <c r="F31" s="28"/>
      <c r="G31" s="28"/>
      <c r="H31" s="28"/>
      <c r="I31" s="28"/>
      <c r="J31" s="28"/>
      <c r="K31" s="28"/>
      <c r="L31" s="28"/>
      <c r="M31" s="28"/>
      <c r="N31" s="28"/>
      <c r="O31" s="28"/>
    </row>
    <row r="32" spans="1:15" x14ac:dyDescent="0.25">
      <c r="A32" s="73" t="str">
        <f>IF(C31="",A31&amp;".1",IF(C32="",LEFT(LEFT(A31,LEN(LEFT(A31,FIND("☃",SUBSTITUTE(A31,".","☃",LEN(A31)-LEN(SUBSTITUTE(A31,".",""))))))-1),FIND("☃",SUBSTITUTE(LEFT(A31,LEN(LEFT(A31,FIND("☃",SUBSTITUTE(A31,".","☃",LEN(A31)-LEN(SUBSTITUTE(A31,".",""))))))-1),".","☃",LEN(LEFT(A31,LEN(LEFT(A31,FIND("☃",SUBSTITUTE(A31,".","☃",LEN(A31)-LEN(SUBSTITUTE(A31,".",""))))))-1))-LEN(SUBSTITUTE(LEFT(A31,LEN(LEFT(A31,FIND("☃",SUBSTITUTE(A31,".","☃",LEN(A31)-LEN(SUBSTITUTE(A31,".",""))))))-1),".","")))))&amp;RIGHT(LEFT(A31,LEN(LEFT(A31,FIND("☃",SUBSTITUTE(A31,".","☃",LEN(A31)-LEN(SUBSTITUTE(A31,".",""))))))-1),LEN(LEFT(A31,LEN(LEFT(A31,FIND("☃",SUBSTITUTE(A31,".","☃",LEN(A31)-LEN(SUBSTITUTE(A31,".",""))))))-1))-FIND("☃",SUBSTITUTE(LEFT(A31,LEN(LEFT(A31,FIND("☃",SUBSTITUTE(A31,".","☃",LEN(A31)-LEN(SUBSTITUTE(A31,".",""))))))-1),".","☃",LEN(LEFT(A31,LEN(LEFT(A31,FIND("☃",SUBSTITUTE(A31,".","☃",LEN(A31)-LEN(SUBSTITUTE(A31,".",""))))))-1))-LEN(SUBSTITUTE(LEFT(A31,LEN(LEFT(A31,FIND("☃",SUBSTITUTE(A31,".","☃",LEN(A31)-LEN(SUBSTITUTE(A31,".",""))))))-1),".","")))))+1,(LEFT(A31,FIND("☃",SUBSTITUTE(A31,".","☃",LEN(A31)-LEN(SUBSTITUTE(A31,".","")))))&amp;RIGHT(A31,LEN(A31)-FIND("☃",SUBSTITUTE(A31,".","☃",LEN(A31)-LEN(SUBSTITUTE(A31,".","")))))+1)))</f>
        <v>3.4.1</v>
      </c>
      <c r="B32" s="74" t="s">
        <v>187</v>
      </c>
      <c r="C32" s="75" t="s">
        <v>37</v>
      </c>
      <c r="D32" s="44">
        <v>1</v>
      </c>
      <c r="E32" s="11"/>
      <c r="F32" s="11"/>
      <c r="G32" s="11"/>
      <c r="H32" s="11"/>
      <c r="I32" s="11"/>
      <c r="J32" s="11"/>
      <c r="K32" s="11"/>
      <c r="L32" s="11"/>
      <c r="M32" s="11"/>
      <c r="N32" s="11"/>
      <c r="O32" s="11"/>
    </row>
    <row r="33" spans="1:15" x14ac:dyDescent="0.25">
      <c r="A33" s="73" t="str">
        <f>IF(C32="",A32&amp;".1",IF(C33="",LEFT(LEFT(A32,LEN(LEFT(A32,FIND("☃",SUBSTITUTE(A32,".","☃",LEN(A32)-LEN(SUBSTITUTE(A32,".",""))))))-1),FIND("☃",SUBSTITUTE(LEFT(A32,LEN(LEFT(A32,FIND("☃",SUBSTITUTE(A32,".","☃",LEN(A32)-LEN(SUBSTITUTE(A32,".",""))))))-1),".","☃",LEN(LEFT(A32,LEN(LEFT(A32,FIND("☃",SUBSTITUTE(A32,".","☃",LEN(A32)-LEN(SUBSTITUTE(A32,".",""))))))-1))-LEN(SUBSTITUTE(LEFT(A32,LEN(LEFT(A32,FIND("☃",SUBSTITUTE(A32,".","☃",LEN(A32)-LEN(SUBSTITUTE(A32,".",""))))))-1),".","")))))&amp;RIGHT(LEFT(A32,LEN(LEFT(A32,FIND("☃",SUBSTITUTE(A32,".","☃",LEN(A32)-LEN(SUBSTITUTE(A32,".",""))))))-1),LEN(LEFT(A32,LEN(LEFT(A32,FIND("☃",SUBSTITUTE(A32,".","☃",LEN(A32)-LEN(SUBSTITUTE(A32,".",""))))))-1))-FIND("☃",SUBSTITUTE(LEFT(A32,LEN(LEFT(A32,FIND("☃",SUBSTITUTE(A32,".","☃",LEN(A32)-LEN(SUBSTITUTE(A32,".",""))))))-1),".","☃",LEN(LEFT(A32,LEN(LEFT(A32,FIND("☃",SUBSTITUTE(A32,".","☃",LEN(A32)-LEN(SUBSTITUTE(A32,".",""))))))-1))-LEN(SUBSTITUTE(LEFT(A32,LEN(LEFT(A32,FIND("☃",SUBSTITUTE(A32,".","☃",LEN(A32)-LEN(SUBSTITUTE(A32,".",""))))))-1),".","")))))+1,(LEFT(A32,FIND("☃",SUBSTITUTE(A32,".","☃",LEN(A32)-LEN(SUBSTITUTE(A32,".","")))))&amp;RIGHT(A32,LEN(A32)-FIND("☃",SUBSTITUTE(A32,".","☃",LEN(A32)-LEN(SUBSTITUTE(A32,".","")))))+1)))</f>
        <v>3.4.2</v>
      </c>
      <c r="B33" s="74" t="s">
        <v>52</v>
      </c>
      <c r="C33" s="75" t="s">
        <v>37</v>
      </c>
      <c r="D33" s="44">
        <v>1</v>
      </c>
      <c r="E33" s="11"/>
      <c r="F33" s="11"/>
      <c r="G33" s="11"/>
      <c r="H33" s="11"/>
      <c r="I33" s="11"/>
      <c r="J33" s="11"/>
      <c r="K33" s="11"/>
      <c r="L33" s="11"/>
      <c r="M33" s="11"/>
      <c r="N33" s="11"/>
      <c r="O33" s="11"/>
    </row>
    <row r="34" spans="1:15" ht="20.399999999999999" x14ac:dyDescent="0.25">
      <c r="A34" s="73" t="str">
        <f>IF(C33="",A33&amp;".1",IF(C34="",LEFT(LEFT(A33,LEN(LEFT(A33,FIND("☃",SUBSTITUTE(A33,".","☃",LEN(A33)-LEN(SUBSTITUTE(A33,".",""))))))-1),FIND("☃",SUBSTITUTE(LEFT(A33,LEN(LEFT(A33,FIND("☃",SUBSTITUTE(A33,".","☃",LEN(A33)-LEN(SUBSTITUTE(A33,".",""))))))-1),".","☃",LEN(LEFT(A33,LEN(LEFT(A33,FIND("☃",SUBSTITUTE(A33,".","☃",LEN(A33)-LEN(SUBSTITUTE(A33,".",""))))))-1))-LEN(SUBSTITUTE(LEFT(A33,LEN(LEFT(A33,FIND("☃",SUBSTITUTE(A33,".","☃",LEN(A33)-LEN(SUBSTITUTE(A33,".",""))))))-1),".","")))))&amp;RIGHT(LEFT(A33,LEN(LEFT(A33,FIND("☃",SUBSTITUTE(A33,".","☃",LEN(A33)-LEN(SUBSTITUTE(A33,".",""))))))-1),LEN(LEFT(A33,LEN(LEFT(A33,FIND("☃",SUBSTITUTE(A33,".","☃",LEN(A33)-LEN(SUBSTITUTE(A33,".",""))))))-1))-FIND("☃",SUBSTITUTE(LEFT(A33,LEN(LEFT(A33,FIND("☃",SUBSTITUTE(A33,".","☃",LEN(A33)-LEN(SUBSTITUTE(A33,".",""))))))-1),".","☃",LEN(LEFT(A33,LEN(LEFT(A33,FIND("☃",SUBSTITUTE(A33,".","☃",LEN(A33)-LEN(SUBSTITUTE(A33,".",""))))))-1))-LEN(SUBSTITUTE(LEFT(A33,LEN(LEFT(A33,FIND("☃",SUBSTITUTE(A33,".","☃",LEN(A33)-LEN(SUBSTITUTE(A33,".",""))))))-1),".","")))))+1,(LEFT(A33,FIND("☃",SUBSTITUTE(A33,".","☃",LEN(A33)-LEN(SUBSTITUTE(A33,".","")))))&amp;RIGHT(A33,LEN(A33)-FIND("☃",SUBSTITUTE(A33,".","☃",LEN(A33)-LEN(SUBSTITUTE(A33,".","")))))+1)))</f>
        <v>3.4.3</v>
      </c>
      <c r="B34" s="74" t="s">
        <v>42</v>
      </c>
      <c r="C34" s="75" t="s">
        <v>37</v>
      </c>
      <c r="D34" s="44">
        <v>1</v>
      </c>
      <c r="E34" s="58"/>
      <c r="F34" s="58"/>
      <c r="G34" s="58"/>
      <c r="H34" s="58"/>
      <c r="I34" s="58"/>
      <c r="J34" s="58"/>
      <c r="K34" s="58"/>
      <c r="L34" s="58"/>
      <c r="M34" s="58"/>
      <c r="N34" s="58"/>
      <c r="O34" s="58"/>
    </row>
    <row r="35" spans="1:15" x14ac:dyDescent="0.25">
      <c r="A35" s="24" t="s">
        <v>169</v>
      </c>
      <c r="B35" s="25" t="s">
        <v>55</v>
      </c>
      <c r="C35" s="46"/>
      <c r="D35" s="47"/>
      <c r="E35" s="28"/>
      <c r="F35" s="28"/>
      <c r="G35" s="28"/>
      <c r="H35" s="28"/>
      <c r="I35" s="28"/>
      <c r="J35" s="28"/>
      <c r="K35" s="28"/>
      <c r="L35" s="28"/>
      <c r="M35" s="28"/>
      <c r="N35" s="28"/>
      <c r="O35" s="28"/>
    </row>
    <row r="36" spans="1:15" x14ac:dyDescent="0.25">
      <c r="A36" s="73" t="str">
        <f>IF(C35="",A35&amp;".1",IF(C36="",LEFT(LEFT(A35,LEN(LEFT(A35,FIND("☃",SUBSTITUTE(A35,".","☃",LEN(A35)-LEN(SUBSTITUTE(A35,".",""))))))-1),FIND("☃",SUBSTITUTE(LEFT(A35,LEN(LEFT(A35,FIND("☃",SUBSTITUTE(A35,".","☃",LEN(A35)-LEN(SUBSTITUTE(A35,".",""))))))-1),".","☃",LEN(LEFT(A35,LEN(LEFT(A35,FIND("☃",SUBSTITUTE(A35,".","☃",LEN(A35)-LEN(SUBSTITUTE(A35,".",""))))))-1))-LEN(SUBSTITUTE(LEFT(A35,LEN(LEFT(A35,FIND("☃",SUBSTITUTE(A35,".","☃",LEN(A35)-LEN(SUBSTITUTE(A35,".",""))))))-1),".","")))))&amp;RIGHT(LEFT(A35,LEN(LEFT(A35,FIND("☃",SUBSTITUTE(A35,".","☃",LEN(A35)-LEN(SUBSTITUTE(A35,".",""))))))-1),LEN(LEFT(A35,LEN(LEFT(A35,FIND("☃",SUBSTITUTE(A35,".","☃",LEN(A35)-LEN(SUBSTITUTE(A35,".",""))))))-1))-FIND("☃",SUBSTITUTE(LEFT(A35,LEN(LEFT(A35,FIND("☃",SUBSTITUTE(A35,".","☃",LEN(A35)-LEN(SUBSTITUTE(A35,".",""))))))-1),".","☃",LEN(LEFT(A35,LEN(LEFT(A35,FIND("☃",SUBSTITUTE(A35,".","☃",LEN(A35)-LEN(SUBSTITUTE(A35,".",""))))))-1))-LEN(SUBSTITUTE(LEFT(A35,LEN(LEFT(A35,FIND("☃",SUBSTITUTE(A35,".","☃",LEN(A35)-LEN(SUBSTITUTE(A35,".",""))))))-1),".","")))))+1,(LEFT(A35,FIND("☃",SUBSTITUTE(A35,".","☃",LEN(A35)-LEN(SUBSTITUTE(A35,".","")))))&amp;RIGHT(A35,LEN(A35)-FIND("☃",SUBSTITUTE(A35,".","☃",LEN(A35)-LEN(SUBSTITUTE(A35,".","")))))+1)))</f>
        <v>3.5.1</v>
      </c>
      <c r="B36" s="77" t="s">
        <v>56</v>
      </c>
      <c r="C36" s="75" t="s">
        <v>37</v>
      </c>
      <c r="D36" s="44">
        <v>36</v>
      </c>
      <c r="E36" s="11"/>
      <c r="F36" s="58"/>
      <c r="G36" s="58"/>
      <c r="H36" s="58"/>
      <c r="I36" s="58"/>
      <c r="J36" s="58"/>
      <c r="K36" s="58"/>
      <c r="L36" s="58"/>
      <c r="M36" s="58"/>
      <c r="N36" s="58"/>
      <c r="O36" s="58"/>
    </row>
    <row r="37" spans="1:15" x14ac:dyDescent="0.25">
      <c r="A37" s="24" t="s">
        <v>57</v>
      </c>
      <c r="B37" s="25" t="s">
        <v>58</v>
      </c>
      <c r="C37" s="46"/>
      <c r="D37" s="47"/>
      <c r="E37" s="28"/>
      <c r="F37" s="28"/>
      <c r="G37" s="28"/>
      <c r="H37" s="28"/>
      <c r="I37" s="28"/>
      <c r="J37" s="28"/>
      <c r="K37" s="28"/>
      <c r="L37" s="28"/>
      <c r="M37" s="28"/>
      <c r="N37" s="28"/>
      <c r="O37" s="28"/>
    </row>
    <row r="38" spans="1:15" x14ac:dyDescent="0.25">
      <c r="A38" s="24" t="s">
        <v>59</v>
      </c>
      <c r="B38" s="25" t="s">
        <v>60</v>
      </c>
      <c r="C38" s="46"/>
      <c r="D38" s="47"/>
      <c r="E38" s="28"/>
      <c r="F38" s="28"/>
      <c r="G38" s="28"/>
      <c r="H38" s="28"/>
      <c r="I38" s="28"/>
      <c r="J38" s="28"/>
      <c r="K38" s="28"/>
      <c r="L38" s="28"/>
      <c r="M38" s="28"/>
      <c r="N38" s="28"/>
      <c r="O38" s="28"/>
    </row>
    <row r="39" spans="1:15" x14ac:dyDescent="0.25">
      <c r="A39" s="73" t="str">
        <f>IF(C38="",A38&amp;".1",IF(C39="",LEFT(LEFT(A38,LEN(LEFT(A38,FIND("☃",SUBSTITUTE(A38,".","☃",LEN(A38)-LEN(SUBSTITUTE(A38,".",""))))))-1),FIND("☃",SUBSTITUTE(LEFT(A38,LEN(LEFT(A38,FIND("☃",SUBSTITUTE(A38,".","☃",LEN(A38)-LEN(SUBSTITUTE(A38,".",""))))))-1),".","☃",LEN(LEFT(A38,LEN(LEFT(A38,FIND("☃",SUBSTITUTE(A38,".","☃",LEN(A38)-LEN(SUBSTITUTE(A38,".",""))))))-1))-LEN(SUBSTITUTE(LEFT(A38,LEN(LEFT(A38,FIND("☃",SUBSTITUTE(A38,".","☃",LEN(A38)-LEN(SUBSTITUTE(A38,".",""))))))-1),".","")))))&amp;RIGHT(LEFT(A38,LEN(LEFT(A38,FIND("☃",SUBSTITUTE(A38,".","☃",LEN(A38)-LEN(SUBSTITUTE(A38,".",""))))))-1),LEN(LEFT(A38,LEN(LEFT(A38,FIND("☃",SUBSTITUTE(A38,".","☃",LEN(A38)-LEN(SUBSTITUTE(A38,".",""))))))-1))-FIND("☃",SUBSTITUTE(LEFT(A38,LEN(LEFT(A38,FIND("☃",SUBSTITUTE(A38,".","☃",LEN(A38)-LEN(SUBSTITUTE(A38,".",""))))))-1),".","☃",LEN(LEFT(A38,LEN(LEFT(A38,FIND("☃",SUBSTITUTE(A38,".","☃",LEN(A38)-LEN(SUBSTITUTE(A38,".",""))))))-1))-LEN(SUBSTITUTE(LEFT(A38,LEN(LEFT(A38,FIND("☃",SUBSTITUTE(A38,".","☃",LEN(A38)-LEN(SUBSTITUTE(A38,".",""))))))-1),".","")))))+1,(LEFT(A38,FIND("☃",SUBSTITUTE(A38,".","☃",LEN(A38)-LEN(SUBSTITUTE(A38,".","")))))&amp;RIGHT(A38,LEN(A38)-FIND("☃",SUBSTITUTE(A38,".","☃",LEN(A38)-LEN(SUBSTITUTE(A38,".","")))))+1)))</f>
        <v>4.1.1</v>
      </c>
      <c r="B39" s="74" t="s">
        <v>175</v>
      </c>
      <c r="C39" s="75" t="s">
        <v>23</v>
      </c>
      <c r="D39" s="44">
        <v>1</v>
      </c>
      <c r="E39" s="58"/>
      <c r="F39" s="58"/>
      <c r="G39" s="58"/>
      <c r="H39" s="58"/>
      <c r="I39" s="58"/>
      <c r="J39" s="58"/>
      <c r="K39" s="58"/>
      <c r="L39" s="58"/>
      <c r="M39" s="58"/>
      <c r="N39" s="58"/>
      <c r="O39" s="58"/>
    </row>
    <row r="40" spans="1:15" x14ac:dyDescent="0.25">
      <c r="A40" s="73" t="str">
        <f t="shared" ref="A40" si="4">IF(C39="",A39&amp;".1",IF(C40="",LEFT(LEFT(A39,LEN(LEFT(A39,FIND("☃",SUBSTITUTE(A39,".","☃",LEN(A39)-LEN(SUBSTITUTE(A39,".",""))))))-1),FIND("☃",SUBSTITUTE(LEFT(A39,LEN(LEFT(A39,FIND("☃",SUBSTITUTE(A39,".","☃",LEN(A39)-LEN(SUBSTITUTE(A39,".",""))))))-1),".","☃",LEN(LEFT(A39,LEN(LEFT(A39,FIND("☃",SUBSTITUTE(A39,".","☃",LEN(A39)-LEN(SUBSTITUTE(A39,".",""))))))-1))-LEN(SUBSTITUTE(LEFT(A39,LEN(LEFT(A39,FIND("☃",SUBSTITUTE(A39,".","☃",LEN(A39)-LEN(SUBSTITUTE(A39,".",""))))))-1),".","")))))&amp;RIGHT(LEFT(A39,LEN(LEFT(A39,FIND("☃",SUBSTITUTE(A39,".","☃",LEN(A39)-LEN(SUBSTITUTE(A39,".",""))))))-1),LEN(LEFT(A39,LEN(LEFT(A39,FIND("☃",SUBSTITUTE(A39,".","☃",LEN(A39)-LEN(SUBSTITUTE(A39,".",""))))))-1))-FIND("☃",SUBSTITUTE(LEFT(A39,LEN(LEFT(A39,FIND("☃",SUBSTITUTE(A39,".","☃",LEN(A39)-LEN(SUBSTITUTE(A39,".",""))))))-1),".","☃",LEN(LEFT(A39,LEN(LEFT(A39,FIND("☃",SUBSTITUTE(A39,".","☃",LEN(A39)-LEN(SUBSTITUTE(A39,".",""))))))-1))-LEN(SUBSTITUTE(LEFT(A39,LEN(LEFT(A39,FIND("☃",SUBSTITUTE(A39,".","☃",LEN(A39)-LEN(SUBSTITUTE(A39,".",""))))))-1),".","")))))+1,(LEFT(A39,FIND("☃",SUBSTITUTE(A39,".","☃",LEN(A39)-LEN(SUBSTITUTE(A39,".","")))))&amp;RIGHT(A39,LEN(A39)-FIND("☃",SUBSTITUTE(A39,".","☃",LEN(A39)-LEN(SUBSTITUTE(A39,".","")))))+1)))</f>
        <v>4.1.2</v>
      </c>
      <c r="B40" s="74" t="s">
        <v>62</v>
      </c>
      <c r="C40" s="75" t="s">
        <v>23</v>
      </c>
      <c r="D40" s="44">
        <v>1</v>
      </c>
      <c r="E40" s="11"/>
      <c r="F40" s="11"/>
      <c r="G40" s="11"/>
      <c r="H40" s="11"/>
      <c r="I40" s="11"/>
      <c r="J40" s="11"/>
      <c r="K40" s="11"/>
      <c r="L40" s="11"/>
      <c r="M40" s="11"/>
      <c r="N40" s="11"/>
      <c r="O40" s="11"/>
    </row>
    <row r="41" spans="1:15" x14ac:dyDescent="0.25">
      <c r="A41" s="24" t="s">
        <v>63</v>
      </c>
      <c r="B41" s="25" t="s">
        <v>64</v>
      </c>
      <c r="C41" s="46"/>
      <c r="D41" s="47"/>
      <c r="E41" s="28"/>
      <c r="F41" s="28"/>
      <c r="G41" s="28"/>
      <c r="H41" s="28"/>
      <c r="I41" s="28"/>
      <c r="J41" s="28"/>
      <c r="K41" s="28"/>
      <c r="L41" s="28"/>
      <c r="M41" s="28"/>
      <c r="N41" s="28"/>
      <c r="O41" s="28"/>
    </row>
    <row r="42" spans="1:15" x14ac:dyDescent="0.25">
      <c r="A42" s="73" t="str">
        <f>IF(C41="",A41&amp;".1",IF(C42="",LEFT(LEFT(A41,LEN(LEFT(A41,FIND("☃",SUBSTITUTE(A41,".","☃",LEN(A41)-LEN(SUBSTITUTE(A41,".",""))))))-1),FIND("☃",SUBSTITUTE(LEFT(A41,LEN(LEFT(A41,FIND("☃",SUBSTITUTE(A41,".","☃",LEN(A41)-LEN(SUBSTITUTE(A41,".",""))))))-1),".","☃",LEN(LEFT(A41,LEN(LEFT(A41,FIND("☃",SUBSTITUTE(A41,".","☃",LEN(A41)-LEN(SUBSTITUTE(A41,".",""))))))-1))-LEN(SUBSTITUTE(LEFT(A41,LEN(LEFT(A41,FIND("☃",SUBSTITUTE(A41,".","☃",LEN(A41)-LEN(SUBSTITUTE(A41,".",""))))))-1),".","")))))&amp;RIGHT(LEFT(A41,LEN(LEFT(A41,FIND("☃",SUBSTITUTE(A41,".","☃",LEN(A41)-LEN(SUBSTITUTE(A41,".",""))))))-1),LEN(LEFT(A41,LEN(LEFT(A41,FIND("☃",SUBSTITUTE(A41,".","☃",LEN(A41)-LEN(SUBSTITUTE(A41,".",""))))))-1))-FIND("☃",SUBSTITUTE(LEFT(A41,LEN(LEFT(A41,FIND("☃",SUBSTITUTE(A41,".","☃",LEN(A41)-LEN(SUBSTITUTE(A41,".",""))))))-1),".","☃",LEN(LEFT(A41,LEN(LEFT(A41,FIND("☃",SUBSTITUTE(A41,".","☃",LEN(A41)-LEN(SUBSTITUTE(A41,".",""))))))-1))-LEN(SUBSTITUTE(LEFT(A41,LEN(LEFT(A41,FIND("☃",SUBSTITUTE(A41,".","☃",LEN(A41)-LEN(SUBSTITUTE(A41,".",""))))))-1),".","")))))+1,(LEFT(A41,FIND("☃",SUBSTITUTE(A41,".","☃",LEN(A41)-LEN(SUBSTITUTE(A41,".","")))))&amp;RIGHT(A41,LEN(A41)-FIND("☃",SUBSTITUTE(A41,".","☃",LEN(A41)-LEN(SUBSTITUTE(A41,".","")))))+1)))</f>
        <v>4.2.1</v>
      </c>
      <c r="B42" s="74" t="s">
        <v>192</v>
      </c>
      <c r="C42" s="75" t="s">
        <v>25</v>
      </c>
      <c r="D42" s="44">
        <v>33</v>
      </c>
      <c r="E42" s="11"/>
      <c r="F42" s="58"/>
      <c r="G42" s="58"/>
      <c r="H42" s="58"/>
      <c r="I42" s="58"/>
      <c r="J42" s="58"/>
      <c r="K42" s="58"/>
      <c r="L42" s="58"/>
      <c r="M42" s="58"/>
      <c r="N42" s="58"/>
      <c r="O42" s="58"/>
    </row>
    <row r="43" spans="1:15" x14ac:dyDescent="0.25">
      <c r="A43" s="73" t="str">
        <f t="shared" ref="A43:A45" si="5">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4.2.2</v>
      </c>
      <c r="B43" s="74" t="s">
        <v>65</v>
      </c>
      <c r="C43" s="75" t="s">
        <v>25</v>
      </c>
      <c r="D43" s="44">
        <v>5</v>
      </c>
      <c r="E43" s="11"/>
      <c r="F43" s="11"/>
      <c r="G43" s="11"/>
      <c r="H43" s="11"/>
      <c r="I43" s="11"/>
      <c r="J43" s="11"/>
      <c r="K43" s="11"/>
      <c r="L43" s="11"/>
      <c r="M43" s="11"/>
      <c r="N43" s="11"/>
      <c r="O43" s="11"/>
    </row>
    <row r="44" spans="1:15" x14ac:dyDescent="0.25">
      <c r="A44" s="73" t="str">
        <f t="shared" si="5"/>
        <v>4.2.3</v>
      </c>
      <c r="B44" s="74" t="s">
        <v>177</v>
      </c>
      <c r="C44" s="75" t="s">
        <v>25</v>
      </c>
      <c r="D44" s="44">
        <v>4</v>
      </c>
      <c r="E44" s="58"/>
      <c r="F44" s="58"/>
      <c r="G44" s="58"/>
      <c r="H44" s="58"/>
      <c r="I44" s="58"/>
      <c r="J44" s="58"/>
      <c r="K44" s="58"/>
      <c r="L44" s="58"/>
      <c r="M44" s="58"/>
      <c r="N44" s="58"/>
      <c r="O44" s="58"/>
    </row>
    <row r="45" spans="1:15" x14ac:dyDescent="0.25">
      <c r="A45" s="73" t="str">
        <f t="shared" si="5"/>
        <v>4.2.4</v>
      </c>
      <c r="B45" s="74" t="s">
        <v>66</v>
      </c>
      <c r="C45" s="75" t="s">
        <v>25</v>
      </c>
      <c r="D45" s="44">
        <v>30</v>
      </c>
      <c r="E45" s="11"/>
      <c r="F45" s="58"/>
      <c r="G45" s="58"/>
      <c r="H45" s="58"/>
      <c r="I45" s="58"/>
      <c r="J45" s="58"/>
      <c r="K45" s="58"/>
      <c r="L45" s="58"/>
      <c r="M45" s="58"/>
      <c r="N45" s="58"/>
      <c r="O45" s="58"/>
    </row>
    <row r="46" spans="1:15" x14ac:dyDescent="0.25">
      <c r="A46" s="24" t="s">
        <v>70</v>
      </c>
      <c r="B46" s="25" t="s">
        <v>71</v>
      </c>
      <c r="C46" s="46"/>
      <c r="D46" s="47"/>
      <c r="E46" s="28"/>
      <c r="F46" s="28"/>
      <c r="G46" s="28"/>
      <c r="H46" s="28"/>
      <c r="I46" s="28"/>
      <c r="J46" s="28"/>
      <c r="K46" s="28"/>
      <c r="L46" s="28"/>
      <c r="M46" s="28"/>
      <c r="N46" s="28"/>
      <c r="O46" s="28"/>
    </row>
    <row r="47" spans="1:15" x14ac:dyDescent="0.25">
      <c r="A47" s="73" t="str">
        <f>IF(C46="",A46&amp;".1",IF(C47="",LEFT(LEFT(A46,LEN(LEFT(A46,FIND("☃",SUBSTITUTE(A46,".","☃",LEN(A46)-LEN(SUBSTITUTE(A46,".",""))))))-1),FIND("☃",SUBSTITUTE(LEFT(A46,LEN(LEFT(A46,FIND("☃",SUBSTITUTE(A46,".","☃",LEN(A46)-LEN(SUBSTITUTE(A46,".",""))))))-1),".","☃",LEN(LEFT(A46,LEN(LEFT(A46,FIND("☃",SUBSTITUTE(A46,".","☃",LEN(A46)-LEN(SUBSTITUTE(A46,".",""))))))-1))-LEN(SUBSTITUTE(LEFT(A46,LEN(LEFT(A46,FIND("☃",SUBSTITUTE(A46,".","☃",LEN(A46)-LEN(SUBSTITUTE(A46,".",""))))))-1),".","")))))&amp;RIGHT(LEFT(A46,LEN(LEFT(A46,FIND("☃",SUBSTITUTE(A46,".","☃",LEN(A46)-LEN(SUBSTITUTE(A46,".",""))))))-1),LEN(LEFT(A46,LEN(LEFT(A46,FIND("☃",SUBSTITUTE(A46,".","☃",LEN(A46)-LEN(SUBSTITUTE(A46,".",""))))))-1))-FIND("☃",SUBSTITUTE(LEFT(A46,LEN(LEFT(A46,FIND("☃",SUBSTITUTE(A46,".","☃",LEN(A46)-LEN(SUBSTITUTE(A46,".",""))))))-1),".","☃",LEN(LEFT(A46,LEN(LEFT(A46,FIND("☃",SUBSTITUTE(A46,".","☃",LEN(A46)-LEN(SUBSTITUTE(A46,".",""))))))-1))-LEN(SUBSTITUTE(LEFT(A46,LEN(LEFT(A46,FIND("☃",SUBSTITUTE(A46,".","☃",LEN(A46)-LEN(SUBSTITUTE(A46,".",""))))))-1),".","")))))+1,(LEFT(A46,FIND("☃",SUBSTITUTE(A46,".","☃",LEN(A46)-LEN(SUBSTITUTE(A46,".","")))))&amp;RIGHT(A46,LEN(A46)-FIND("☃",SUBSTITUTE(A46,".","☃",LEN(A46)-LEN(SUBSTITUTE(A46,".","")))))+1)))</f>
        <v>4.3.1</v>
      </c>
      <c r="B47" s="74" t="s">
        <v>73</v>
      </c>
      <c r="C47" s="75" t="s">
        <v>23</v>
      </c>
      <c r="D47" s="44">
        <v>2</v>
      </c>
      <c r="E47" s="11"/>
      <c r="F47" s="11"/>
      <c r="G47" s="11"/>
      <c r="H47" s="11"/>
      <c r="I47" s="11"/>
      <c r="J47" s="11"/>
      <c r="K47" s="11"/>
      <c r="L47" s="11"/>
      <c r="M47" s="11"/>
      <c r="N47" s="11"/>
      <c r="O47" s="11"/>
    </row>
    <row r="48" spans="1:15" x14ac:dyDescent="0.25">
      <c r="A48" s="73" t="str">
        <f>IF(C47="",A47&amp;".1",IF(C48="",LEFT(LEFT(A47,LEN(LEFT(A47,FIND("☃",SUBSTITUTE(A47,".","☃",LEN(A47)-LEN(SUBSTITUTE(A47,".",""))))))-1),FIND("☃",SUBSTITUTE(LEFT(A47,LEN(LEFT(A47,FIND("☃",SUBSTITUTE(A47,".","☃",LEN(A47)-LEN(SUBSTITUTE(A47,".",""))))))-1),".","☃",LEN(LEFT(A47,LEN(LEFT(A47,FIND("☃",SUBSTITUTE(A47,".","☃",LEN(A47)-LEN(SUBSTITUTE(A47,".",""))))))-1))-LEN(SUBSTITUTE(LEFT(A47,LEN(LEFT(A47,FIND("☃",SUBSTITUTE(A47,".","☃",LEN(A47)-LEN(SUBSTITUTE(A47,".",""))))))-1),".","")))))&amp;RIGHT(LEFT(A47,LEN(LEFT(A47,FIND("☃",SUBSTITUTE(A47,".","☃",LEN(A47)-LEN(SUBSTITUTE(A47,".",""))))))-1),LEN(LEFT(A47,LEN(LEFT(A47,FIND("☃",SUBSTITUTE(A47,".","☃",LEN(A47)-LEN(SUBSTITUTE(A47,".",""))))))-1))-FIND("☃",SUBSTITUTE(LEFT(A47,LEN(LEFT(A47,FIND("☃",SUBSTITUTE(A47,".","☃",LEN(A47)-LEN(SUBSTITUTE(A47,".",""))))))-1),".","☃",LEN(LEFT(A47,LEN(LEFT(A47,FIND("☃",SUBSTITUTE(A47,".","☃",LEN(A47)-LEN(SUBSTITUTE(A47,".",""))))))-1))-LEN(SUBSTITUTE(LEFT(A47,LEN(LEFT(A47,FIND("☃",SUBSTITUTE(A47,".","☃",LEN(A47)-LEN(SUBSTITUTE(A47,".",""))))))-1),".","")))))+1,(LEFT(A47,FIND("☃",SUBSTITUTE(A47,".","☃",LEN(A47)-LEN(SUBSTITUTE(A47,".","")))))&amp;RIGHT(A47,LEN(A47)-FIND("☃",SUBSTITUTE(A47,".","☃",LEN(A47)-LEN(SUBSTITUTE(A47,".","")))))+1)))</f>
        <v>4.3.2</v>
      </c>
      <c r="B48" s="74" t="s">
        <v>74</v>
      </c>
      <c r="C48" s="75" t="s">
        <v>23</v>
      </c>
      <c r="D48" s="44">
        <v>1</v>
      </c>
      <c r="E48" s="11"/>
      <c r="F48" s="58"/>
      <c r="G48" s="58"/>
      <c r="H48" s="58"/>
      <c r="I48" s="58"/>
      <c r="J48" s="58"/>
      <c r="K48" s="58"/>
      <c r="L48" s="58"/>
      <c r="M48" s="58"/>
      <c r="N48" s="58"/>
      <c r="O48" s="58"/>
    </row>
    <row r="49" spans="1:15" x14ac:dyDescent="0.25">
      <c r="A49" s="24" t="s">
        <v>75</v>
      </c>
      <c r="B49" s="25" t="s">
        <v>76</v>
      </c>
      <c r="C49" s="46"/>
      <c r="D49" s="47"/>
      <c r="E49" s="28"/>
      <c r="F49" s="28"/>
      <c r="G49" s="28"/>
      <c r="H49" s="28"/>
      <c r="I49" s="28"/>
      <c r="J49" s="28"/>
      <c r="K49" s="28"/>
      <c r="L49" s="28"/>
      <c r="M49" s="28"/>
      <c r="N49" s="28"/>
      <c r="O49" s="28"/>
    </row>
    <row r="50" spans="1:15" ht="20.399999999999999" x14ac:dyDescent="0.25">
      <c r="A50" s="73" t="str">
        <f>IF(C49="",A49&amp;".1",IF(C50="",LEFT(LEFT(A49,LEN(LEFT(A49,FIND("☃",SUBSTITUTE(A49,".","☃",LEN(A49)-LEN(SUBSTITUTE(A49,".",""))))))-1),FIND("☃",SUBSTITUTE(LEFT(A49,LEN(LEFT(A49,FIND("☃",SUBSTITUTE(A49,".","☃",LEN(A49)-LEN(SUBSTITUTE(A49,".",""))))))-1),".","☃",LEN(LEFT(A49,LEN(LEFT(A49,FIND("☃",SUBSTITUTE(A49,".","☃",LEN(A49)-LEN(SUBSTITUTE(A49,".",""))))))-1))-LEN(SUBSTITUTE(LEFT(A49,LEN(LEFT(A49,FIND("☃",SUBSTITUTE(A49,".","☃",LEN(A49)-LEN(SUBSTITUTE(A49,".",""))))))-1),".","")))))&amp;RIGHT(LEFT(A49,LEN(LEFT(A49,FIND("☃",SUBSTITUTE(A49,".","☃",LEN(A49)-LEN(SUBSTITUTE(A49,".",""))))))-1),LEN(LEFT(A49,LEN(LEFT(A49,FIND("☃",SUBSTITUTE(A49,".","☃",LEN(A49)-LEN(SUBSTITUTE(A49,".",""))))))-1))-FIND("☃",SUBSTITUTE(LEFT(A49,LEN(LEFT(A49,FIND("☃",SUBSTITUTE(A49,".","☃",LEN(A49)-LEN(SUBSTITUTE(A49,".",""))))))-1),".","☃",LEN(LEFT(A49,LEN(LEFT(A49,FIND("☃",SUBSTITUTE(A49,".","☃",LEN(A49)-LEN(SUBSTITUTE(A49,".",""))))))-1))-LEN(SUBSTITUTE(LEFT(A49,LEN(LEFT(A49,FIND("☃",SUBSTITUTE(A49,".","☃",LEN(A49)-LEN(SUBSTITUTE(A49,".",""))))))-1),".","")))))+1,(LEFT(A49,FIND("☃",SUBSTITUTE(A49,".","☃",LEN(A49)-LEN(SUBSTITUTE(A49,".","")))))&amp;RIGHT(A49,LEN(A49)-FIND("☃",SUBSTITUTE(A49,".","☃",LEN(A49)-LEN(SUBSTITUTE(A49,".","")))))+1)))</f>
        <v>4.4.1</v>
      </c>
      <c r="B50" s="74" t="s">
        <v>77</v>
      </c>
      <c r="C50" s="75" t="s">
        <v>25</v>
      </c>
      <c r="D50" s="44">
        <v>5</v>
      </c>
      <c r="E50" s="11"/>
      <c r="F50" s="58"/>
      <c r="G50" s="58"/>
      <c r="H50" s="58"/>
      <c r="I50" s="58"/>
      <c r="J50" s="58"/>
      <c r="K50" s="58"/>
      <c r="L50" s="58"/>
      <c r="M50" s="58"/>
      <c r="N50" s="58"/>
      <c r="O50" s="58"/>
    </row>
    <row r="51" spans="1:15" x14ac:dyDescent="0.25">
      <c r="A51" s="24" t="s">
        <v>78</v>
      </c>
      <c r="B51" s="25" t="s">
        <v>18</v>
      </c>
      <c r="C51" s="46"/>
      <c r="D51" s="47"/>
      <c r="E51" s="28"/>
      <c r="F51" s="28"/>
      <c r="G51" s="28"/>
      <c r="H51" s="28"/>
      <c r="I51" s="28"/>
      <c r="J51" s="28"/>
      <c r="K51" s="28"/>
      <c r="L51" s="28"/>
      <c r="M51" s="28"/>
      <c r="N51" s="28"/>
      <c r="O51" s="28"/>
    </row>
    <row r="52" spans="1:15" x14ac:dyDescent="0.25">
      <c r="A52" s="73" t="str">
        <f>IF(C51="",A51&amp;".1",IF(C52="",LEFT(LEFT(A51,LEN(LEFT(A51,FIND("☃",SUBSTITUTE(A51,".","☃",LEN(A51)-LEN(SUBSTITUTE(A51,".",""))))))-1),FIND("☃",SUBSTITUTE(LEFT(A51,LEN(LEFT(A51,FIND("☃",SUBSTITUTE(A51,".","☃",LEN(A51)-LEN(SUBSTITUTE(A51,".",""))))))-1),".","☃",LEN(LEFT(A51,LEN(LEFT(A51,FIND("☃",SUBSTITUTE(A51,".","☃",LEN(A51)-LEN(SUBSTITUTE(A51,".",""))))))-1))-LEN(SUBSTITUTE(LEFT(A51,LEN(LEFT(A51,FIND("☃",SUBSTITUTE(A51,".","☃",LEN(A51)-LEN(SUBSTITUTE(A51,".",""))))))-1),".","")))))&amp;RIGHT(LEFT(A51,LEN(LEFT(A51,FIND("☃",SUBSTITUTE(A51,".","☃",LEN(A51)-LEN(SUBSTITUTE(A51,".",""))))))-1),LEN(LEFT(A51,LEN(LEFT(A51,FIND("☃",SUBSTITUTE(A51,".","☃",LEN(A51)-LEN(SUBSTITUTE(A51,".",""))))))-1))-FIND("☃",SUBSTITUTE(LEFT(A51,LEN(LEFT(A51,FIND("☃",SUBSTITUTE(A51,".","☃",LEN(A51)-LEN(SUBSTITUTE(A51,".",""))))))-1),".","☃",LEN(LEFT(A51,LEN(LEFT(A51,FIND("☃",SUBSTITUTE(A51,".","☃",LEN(A51)-LEN(SUBSTITUTE(A51,".",""))))))-1))-LEN(SUBSTITUTE(LEFT(A51,LEN(LEFT(A51,FIND("☃",SUBSTITUTE(A51,".","☃",LEN(A51)-LEN(SUBSTITUTE(A51,".",""))))))-1),".","")))))+1,(LEFT(A51,FIND("☃",SUBSTITUTE(A51,".","☃",LEN(A51)-LEN(SUBSTITUTE(A51,".","")))))&amp;RIGHT(A51,LEN(A51)-FIND("☃",SUBSTITUTE(A51,".","☃",LEN(A51)-LEN(SUBSTITUTE(A51,".","")))))+1)))</f>
        <v>5.1</v>
      </c>
      <c r="B52" s="74" t="s">
        <v>80</v>
      </c>
      <c r="C52" s="76" t="s">
        <v>81</v>
      </c>
      <c r="D52" s="44">
        <v>2</v>
      </c>
      <c r="E52" s="58"/>
      <c r="F52" s="58"/>
      <c r="G52" s="58"/>
      <c r="H52" s="58"/>
      <c r="I52" s="58"/>
      <c r="J52" s="58"/>
      <c r="K52" s="58"/>
      <c r="L52" s="58"/>
      <c r="M52" s="58"/>
      <c r="N52" s="58"/>
      <c r="O52" s="58"/>
    </row>
    <row r="53" spans="1:15" x14ac:dyDescent="0.25">
      <c r="A53" s="24" t="s">
        <v>78</v>
      </c>
      <c r="B53" s="72" t="s">
        <v>83</v>
      </c>
      <c r="C53" s="46"/>
      <c r="D53" s="47"/>
      <c r="E53" s="28"/>
      <c r="F53" s="28"/>
      <c r="G53" s="28"/>
      <c r="H53" s="28"/>
      <c r="I53" s="28"/>
      <c r="J53" s="28"/>
      <c r="K53" s="28"/>
      <c r="L53" s="28"/>
      <c r="M53" s="28"/>
      <c r="N53" s="28"/>
      <c r="O53" s="28"/>
    </row>
    <row r="54" spans="1:15" x14ac:dyDescent="0.25">
      <c r="A54" s="24" t="str">
        <f>IF(C53="",A53&amp;".1",IF(C54="",LEFT(LEFT(A53,LEN(LEFT(A53,FIND("☃",SUBSTITUTE(A53,".","☃",LEN(A53)-LEN(SUBSTITUTE(A53,".",""))))))-1),FIND("☃",SUBSTITUTE(LEFT(A53,LEN(LEFT(A53,FIND("☃",SUBSTITUTE(A53,".","☃",LEN(A53)-LEN(SUBSTITUTE(A53,".",""))))))-1),".","☃",LEN(LEFT(A53,LEN(LEFT(A53,FIND("☃",SUBSTITUTE(A53,".","☃",LEN(A53)-LEN(SUBSTITUTE(A53,".",""))))))-1))-LEN(SUBSTITUTE(LEFT(A53,LEN(LEFT(A53,FIND("☃",SUBSTITUTE(A53,".","☃",LEN(A53)-LEN(SUBSTITUTE(A53,".",""))))))-1),".","")))))&amp;RIGHT(LEFT(A53,LEN(LEFT(A53,FIND("☃",SUBSTITUTE(A53,".","☃",LEN(A53)-LEN(SUBSTITUTE(A53,".",""))))))-1),LEN(LEFT(A53,LEN(LEFT(A53,FIND("☃",SUBSTITUTE(A53,".","☃",LEN(A53)-LEN(SUBSTITUTE(A53,".",""))))))-1))-FIND("☃",SUBSTITUTE(LEFT(A53,LEN(LEFT(A53,FIND("☃",SUBSTITUTE(A53,".","☃",LEN(A53)-LEN(SUBSTITUTE(A53,".",""))))))-1),".","☃",LEN(LEFT(A53,LEN(LEFT(A53,FIND("☃",SUBSTITUTE(A53,".","☃",LEN(A53)-LEN(SUBSTITUTE(A53,".",""))))))-1))-LEN(SUBSTITUTE(LEFT(A53,LEN(LEFT(A53,FIND("☃",SUBSTITUTE(A53,".","☃",LEN(A53)-LEN(SUBSTITUTE(A53,".",""))))))-1),".","")))))+1,(LEFT(A53,FIND("☃",SUBSTITUTE(A53,".","☃",LEN(A53)-LEN(SUBSTITUTE(A53,".","")))))&amp;RIGHT(A53,LEN(A53)-FIND("☃",SUBSTITUTE(A53,".","☃",LEN(A53)-LEN(SUBSTITUTE(A53,".","")))))+1)))</f>
        <v>5.1</v>
      </c>
      <c r="B54" s="64" t="s">
        <v>155</v>
      </c>
      <c r="C54" s="46"/>
      <c r="D54" s="47"/>
      <c r="E54" s="28"/>
      <c r="F54" s="28"/>
      <c r="G54" s="28"/>
      <c r="H54" s="28"/>
      <c r="I54" s="28"/>
      <c r="J54" s="28"/>
      <c r="K54" s="28"/>
      <c r="L54" s="28"/>
      <c r="M54" s="28"/>
      <c r="N54" s="28"/>
      <c r="O54" s="28"/>
    </row>
    <row r="55" spans="1:15" x14ac:dyDescent="0.25">
      <c r="A55" s="73" t="str">
        <f>IF(C54="",A54&amp;".1",IF(C55="",LEFT(LEFT(A54,LEN(LEFT(A54,FIND("☃",SUBSTITUTE(A54,".","☃",LEN(A54)-LEN(SUBSTITUTE(A54,".",""))))))-1),FIND("☃",SUBSTITUTE(LEFT(A54,LEN(LEFT(A54,FIND("☃",SUBSTITUTE(A54,".","☃",LEN(A54)-LEN(SUBSTITUTE(A54,".",""))))))-1),".","☃",LEN(LEFT(A54,LEN(LEFT(A54,FIND("☃",SUBSTITUTE(A54,".","☃",LEN(A54)-LEN(SUBSTITUTE(A54,".",""))))))-1))-LEN(SUBSTITUTE(LEFT(A54,LEN(LEFT(A54,FIND("☃",SUBSTITUTE(A54,".","☃",LEN(A54)-LEN(SUBSTITUTE(A54,".",""))))))-1),".","")))))&amp;RIGHT(LEFT(A54,LEN(LEFT(A54,FIND("☃",SUBSTITUTE(A54,".","☃",LEN(A54)-LEN(SUBSTITUTE(A54,".",""))))))-1),LEN(LEFT(A54,LEN(LEFT(A54,FIND("☃",SUBSTITUTE(A54,".","☃",LEN(A54)-LEN(SUBSTITUTE(A54,".",""))))))-1))-FIND("☃",SUBSTITUTE(LEFT(A54,LEN(LEFT(A54,FIND("☃",SUBSTITUTE(A54,".","☃",LEN(A54)-LEN(SUBSTITUTE(A54,".",""))))))-1),".","☃",LEN(LEFT(A54,LEN(LEFT(A54,FIND("☃",SUBSTITUTE(A54,".","☃",LEN(A54)-LEN(SUBSTITUTE(A54,".",""))))))-1))-LEN(SUBSTITUTE(LEFT(A54,LEN(LEFT(A54,FIND("☃",SUBSTITUTE(A54,".","☃",LEN(A54)-LEN(SUBSTITUTE(A54,".",""))))))-1),".","")))))+1,(LEFT(A54,FIND("☃",SUBSTITUTE(A54,".","☃",LEN(A54)-LEN(SUBSTITUTE(A54,".","")))))&amp;RIGHT(A54,LEN(A54)-FIND("☃",SUBSTITUTE(A54,".","☃",LEN(A54)-LEN(SUBSTITUTE(A54,".","")))))+1)))</f>
        <v>5.1.1</v>
      </c>
      <c r="B55" s="35" t="s">
        <v>251</v>
      </c>
      <c r="C55" s="31" t="s">
        <v>91</v>
      </c>
      <c r="D55" s="32">
        <v>2</v>
      </c>
      <c r="E55" s="11"/>
      <c r="F55" s="11"/>
      <c r="G55" s="11"/>
      <c r="H55" s="11"/>
      <c r="I55" s="11"/>
      <c r="J55" s="11"/>
      <c r="K55" s="11"/>
      <c r="L55" s="11"/>
      <c r="M55" s="11"/>
      <c r="N55" s="11"/>
      <c r="O55" s="11"/>
    </row>
    <row r="56" spans="1:15" x14ac:dyDescent="0.25">
      <c r="A56" s="73" t="str">
        <f t="shared" ref="A56:A82" si="6">IF(C55="",A55&amp;".1",IF(C56="",LEFT(LEFT(A55,LEN(LEFT(A55,FIND("☃",SUBSTITUTE(A55,".","☃",LEN(A55)-LEN(SUBSTITUTE(A55,".",""))))))-1),FIND("☃",SUBSTITUTE(LEFT(A55,LEN(LEFT(A55,FIND("☃",SUBSTITUTE(A55,".","☃",LEN(A55)-LEN(SUBSTITUTE(A55,".",""))))))-1),".","☃",LEN(LEFT(A55,LEN(LEFT(A55,FIND("☃",SUBSTITUTE(A55,".","☃",LEN(A55)-LEN(SUBSTITUTE(A55,".",""))))))-1))-LEN(SUBSTITUTE(LEFT(A55,LEN(LEFT(A55,FIND("☃",SUBSTITUTE(A55,".","☃",LEN(A55)-LEN(SUBSTITUTE(A55,".",""))))))-1),".","")))))&amp;RIGHT(LEFT(A55,LEN(LEFT(A55,FIND("☃",SUBSTITUTE(A55,".","☃",LEN(A55)-LEN(SUBSTITUTE(A55,".",""))))))-1),LEN(LEFT(A55,LEN(LEFT(A55,FIND("☃",SUBSTITUTE(A55,".","☃",LEN(A55)-LEN(SUBSTITUTE(A55,".",""))))))-1))-FIND("☃",SUBSTITUTE(LEFT(A55,LEN(LEFT(A55,FIND("☃",SUBSTITUTE(A55,".","☃",LEN(A55)-LEN(SUBSTITUTE(A55,".",""))))))-1),".","☃",LEN(LEFT(A55,LEN(LEFT(A55,FIND("☃",SUBSTITUTE(A55,".","☃",LEN(A55)-LEN(SUBSTITUTE(A55,".",""))))))-1))-LEN(SUBSTITUTE(LEFT(A55,LEN(LEFT(A55,FIND("☃",SUBSTITUTE(A55,".","☃",LEN(A55)-LEN(SUBSTITUTE(A55,".",""))))))-1),".","")))))+1,(LEFT(A55,FIND("☃",SUBSTITUTE(A55,".","☃",LEN(A55)-LEN(SUBSTITUTE(A55,".","")))))&amp;RIGHT(A55,LEN(A55)-FIND("☃",SUBSTITUTE(A55,".","☃",LEN(A55)-LEN(SUBSTITUTE(A55,".","")))))+1)))</f>
        <v>5.1.2</v>
      </c>
      <c r="B56" s="71" t="s">
        <v>252</v>
      </c>
      <c r="C56" s="31" t="s">
        <v>91</v>
      </c>
      <c r="D56" s="32">
        <v>2</v>
      </c>
      <c r="E56" s="11"/>
      <c r="F56" s="11"/>
      <c r="G56" s="11"/>
      <c r="H56" s="11"/>
      <c r="I56" s="11"/>
      <c r="J56" s="11"/>
      <c r="K56" s="11"/>
      <c r="L56" s="11"/>
      <c r="M56" s="11"/>
      <c r="N56" s="11"/>
      <c r="O56" s="11"/>
    </row>
    <row r="57" spans="1:15" x14ac:dyDescent="0.25">
      <c r="A57" s="73" t="str">
        <f t="shared" si="6"/>
        <v>5.1.3</v>
      </c>
      <c r="B57" s="71" t="s">
        <v>253</v>
      </c>
      <c r="C57" s="42" t="s">
        <v>91</v>
      </c>
      <c r="D57" s="32">
        <v>2</v>
      </c>
      <c r="E57" s="11"/>
      <c r="F57" s="11"/>
      <c r="G57" s="11"/>
      <c r="H57" s="11"/>
      <c r="I57" s="11"/>
      <c r="J57" s="11"/>
      <c r="K57" s="11"/>
      <c r="L57" s="11"/>
      <c r="M57" s="11"/>
      <c r="N57" s="11"/>
      <c r="O57" s="11"/>
    </row>
    <row r="58" spans="1:15" x14ac:dyDescent="0.25">
      <c r="A58" s="73" t="str">
        <f t="shared" si="6"/>
        <v>5.1.4</v>
      </c>
      <c r="B58" s="35" t="s">
        <v>254</v>
      </c>
      <c r="C58" s="33" t="s">
        <v>91</v>
      </c>
      <c r="D58" s="32">
        <v>2</v>
      </c>
      <c r="E58" s="11"/>
      <c r="F58" s="11"/>
      <c r="G58" s="11"/>
      <c r="H58" s="11"/>
      <c r="I58" s="11"/>
      <c r="J58" s="11"/>
      <c r="K58" s="11"/>
      <c r="L58" s="11"/>
      <c r="M58" s="11"/>
      <c r="N58" s="11"/>
      <c r="O58" s="11"/>
    </row>
    <row r="59" spans="1:15" x14ac:dyDescent="0.25">
      <c r="A59" s="73" t="str">
        <f t="shared" si="6"/>
        <v>5.1.5</v>
      </c>
      <c r="B59" s="35" t="s">
        <v>255</v>
      </c>
      <c r="C59" s="33" t="s">
        <v>91</v>
      </c>
      <c r="D59" s="32">
        <v>2</v>
      </c>
      <c r="E59" s="11"/>
      <c r="F59" s="11"/>
      <c r="G59" s="11"/>
      <c r="H59" s="11"/>
      <c r="I59" s="11"/>
      <c r="J59" s="11"/>
      <c r="K59" s="11"/>
      <c r="L59" s="11"/>
      <c r="M59" s="11"/>
      <c r="N59" s="11"/>
      <c r="O59" s="11"/>
    </row>
    <row r="60" spans="1:15" x14ac:dyDescent="0.25">
      <c r="A60" s="73" t="str">
        <f t="shared" si="6"/>
        <v>5.1.6</v>
      </c>
      <c r="B60" s="35" t="s">
        <v>256</v>
      </c>
      <c r="C60" s="33" t="s">
        <v>21</v>
      </c>
      <c r="D60" s="32">
        <v>2</v>
      </c>
      <c r="E60" s="11"/>
      <c r="F60" s="11"/>
      <c r="G60" s="11"/>
      <c r="H60" s="11"/>
      <c r="I60" s="11"/>
      <c r="J60" s="11"/>
      <c r="K60" s="11"/>
      <c r="L60" s="11"/>
      <c r="M60" s="11"/>
      <c r="N60" s="11"/>
      <c r="O60" s="11"/>
    </row>
    <row r="61" spans="1:15" x14ac:dyDescent="0.25">
      <c r="A61" s="73" t="str">
        <f t="shared" si="6"/>
        <v>5.1.7</v>
      </c>
      <c r="B61" s="35" t="s">
        <v>257</v>
      </c>
      <c r="C61" s="33" t="s">
        <v>91</v>
      </c>
      <c r="D61" s="32">
        <v>8</v>
      </c>
      <c r="E61" s="11"/>
      <c r="F61" s="11"/>
      <c r="G61" s="11"/>
      <c r="H61" s="11"/>
      <c r="I61" s="11"/>
      <c r="J61" s="11"/>
      <c r="K61" s="11"/>
      <c r="L61" s="11"/>
      <c r="M61" s="11"/>
      <c r="N61" s="11"/>
      <c r="O61" s="11"/>
    </row>
    <row r="62" spans="1:15" x14ac:dyDescent="0.25">
      <c r="A62" s="73" t="str">
        <f t="shared" si="6"/>
        <v>5.1.8</v>
      </c>
      <c r="B62" s="35" t="s">
        <v>258</v>
      </c>
      <c r="C62" s="33" t="s">
        <v>102</v>
      </c>
      <c r="D62" s="32">
        <v>2</v>
      </c>
      <c r="E62" s="11"/>
      <c r="F62" s="11"/>
      <c r="G62" s="11"/>
      <c r="H62" s="11"/>
      <c r="I62" s="11"/>
      <c r="J62" s="11"/>
      <c r="K62" s="11"/>
      <c r="L62" s="11"/>
      <c r="M62" s="11"/>
      <c r="N62" s="11"/>
      <c r="O62" s="11"/>
    </row>
    <row r="63" spans="1:15" x14ac:dyDescent="0.25">
      <c r="A63" s="73" t="str">
        <f t="shared" si="6"/>
        <v>5.1.9</v>
      </c>
      <c r="B63" s="35" t="s">
        <v>259</v>
      </c>
      <c r="C63" s="33" t="s">
        <v>102</v>
      </c>
      <c r="D63" s="32">
        <v>2</v>
      </c>
      <c r="E63" s="11"/>
      <c r="F63" s="11"/>
      <c r="G63" s="11"/>
      <c r="H63" s="11"/>
      <c r="I63" s="11"/>
      <c r="J63" s="11"/>
      <c r="K63" s="11"/>
      <c r="L63" s="11"/>
      <c r="M63" s="11"/>
      <c r="N63" s="11"/>
      <c r="O63" s="11"/>
    </row>
    <row r="64" spans="1:15" x14ac:dyDescent="0.25">
      <c r="A64" s="73" t="str">
        <f t="shared" si="6"/>
        <v>5.1.10</v>
      </c>
      <c r="B64" s="30" t="s">
        <v>199</v>
      </c>
      <c r="C64" s="31" t="s">
        <v>25</v>
      </c>
      <c r="D64" s="32">
        <f>40+5+35</f>
        <v>80</v>
      </c>
      <c r="E64" s="11"/>
      <c r="F64" s="11"/>
      <c r="G64" s="11"/>
      <c r="H64" s="11"/>
      <c r="I64" s="11"/>
      <c r="J64" s="11"/>
      <c r="K64" s="11"/>
      <c r="L64" s="11"/>
      <c r="M64" s="11"/>
      <c r="N64" s="11"/>
      <c r="O64" s="11"/>
    </row>
    <row r="65" spans="1:15" x14ac:dyDescent="0.25">
      <c r="A65" s="73" t="str">
        <f t="shared" si="6"/>
        <v>5.1.11</v>
      </c>
      <c r="B65" s="34" t="s">
        <v>88</v>
      </c>
      <c r="C65" s="31" t="s">
        <v>25</v>
      </c>
      <c r="D65" s="32">
        <f>33+22</f>
        <v>55</v>
      </c>
      <c r="E65" s="11"/>
      <c r="F65" s="11"/>
      <c r="G65" s="11"/>
      <c r="H65" s="11"/>
      <c r="I65" s="11"/>
      <c r="J65" s="11"/>
      <c r="K65" s="11"/>
      <c r="L65" s="11"/>
      <c r="M65" s="11"/>
      <c r="N65" s="11"/>
      <c r="O65" s="11"/>
    </row>
    <row r="66" spans="1:15" x14ac:dyDescent="0.25">
      <c r="A66" s="73" t="str">
        <f t="shared" si="6"/>
        <v>5.1.12</v>
      </c>
      <c r="B66" s="35" t="s">
        <v>90</v>
      </c>
      <c r="C66" s="33" t="s">
        <v>91</v>
      </c>
      <c r="D66" s="32">
        <v>6</v>
      </c>
      <c r="E66" s="11"/>
      <c r="F66" s="11"/>
      <c r="G66" s="11"/>
      <c r="H66" s="11"/>
      <c r="I66" s="11"/>
      <c r="J66" s="11"/>
      <c r="K66" s="11"/>
      <c r="L66" s="11"/>
      <c r="M66" s="11"/>
      <c r="N66" s="11"/>
      <c r="O66" s="11"/>
    </row>
    <row r="67" spans="1:15" x14ac:dyDescent="0.25">
      <c r="A67" s="73" t="str">
        <f t="shared" si="6"/>
        <v>5.1.13</v>
      </c>
      <c r="B67" s="71" t="s">
        <v>232</v>
      </c>
      <c r="C67" s="31" t="s">
        <v>91</v>
      </c>
      <c r="D67" s="60">
        <v>2</v>
      </c>
      <c r="E67" s="11"/>
      <c r="F67" s="11"/>
      <c r="G67" s="11"/>
      <c r="H67" s="11"/>
      <c r="I67" s="11"/>
      <c r="J67" s="11"/>
      <c r="K67" s="11"/>
      <c r="L67" s="11"/>
      <c r="M67" s="11"/>
      <c r="N67" s="11"/>
      <c r="O67" s="11"/>
    </row>
    <row r="68" spans="1:15" x14ac:dyDescent="0.25">
      <c r="A68" s="73" t="str">
        <f t="shared" si="6"/>
        <v>5.1.14</v>
      </c>
      <c r="B68" s="71" t="s">
        <v>233</v>
      </c>
      <c r="C68" s="31" t="s">
        <v>91</v>
      </c>
      <c r="D68" s="60">
        <v>6</v>
      </c>
      <c r="E68" s="11"/>
      <c r="F68" s="11"/>
      <c r="G68" s="11"/>
      <c r="H68" s="11"/>
      <c r="I68" s="11"/>
      <c r="J68" s="11"/>
      <c r="K68" s="11"/>
      <c r="L68" s="11"/>
      <c r="M68" s="11"/>
      <c r="N68" s="11"/>
      <c r="O68" s="11"/>
    </row>
    <row r="69" spans="1:15" x14ac:dyDescent="0.25">
      <c r="A69" s="73" t="str">
        <f t="shared" si="6"/>
        <v>5.1.15</v>
      </c>
      <c r="B69" s="71" t="s">
        <v>260</v>
      </c>
      <c r="C69" s="31" t="s">
        <v>91</v>
      </c>
      <c r="D69" s="60">
        <v>1</v>
      </c>
      <c r="E69" s="11"/>
      <c r="F69" s="11"/>
      <c r="G69" s="11"/>
      <c r="H69" s="11"/>
      <c r="I69" s="11"/>
      <c r="J69" s="11"/>
      <c r="K69" s="11"/>
      <c r="L69" s="11"/>
      <c r="M69" s="11"/>
      <c r="N69" s="11"/>
      <c r="O69" s="11"/>
    </row>
    <row r="70" spans="1:15" x14ac:dyDescent="0.25">
      <c r="A70" s="73" t="str">
        <f t="shared" si="6"/>
        <v>5.1.16</v>
      </c>
      <c r="B70" s="71" t="s">
        <v>235</v>
      </c>
      <c r="C70" s="31" t="s">
        <v>102</v>
      </c>
      <c r="D70" s="60">
        <v>1</v>
      </c>
      <c r="E70" s="11"/>
      <c r="F70" s="11"/>
      <c r="G70" s="11"/>
      <c r="H70" s="11"/>
      <c r="I70" s="11"/>
      <c r="J70" s="11"/>
      <c r="K70" s="11"/>
      <c r="L70" s="11"/>
      <c r="M70" s="11"/>
      <c r="N70" s="11"/>
      <c r="O70" s="11"/>
    </row>
    <row r="71" spans="1:15" x14ac:dyDescent="0.25">
      <c r="A71" s="73" t="str">
        <f t="shared" si="6"/>
        <v>5.1.17</v>
      </c>
      <c r="B71" s="35" t="s">
        <v>156</v>
      </c>
      <c r="C71" s="33" t="s">
        <v>25</v>
      </c>
      <c r="D71" s="32">
        <v>55</v>
      </c>
      <c r="E71" s="11"/>
      <c r="F71" s="11"/>
      <c r="G71" s="11"/>
      <c r="H71" s="11"/>
      <c r="I71" s="11"/>
      <c r="J71" s="11"/>
      <c r="K71" s="11"/>
      <c r="L71" s="11"/>
      <c r="M71" s="11"/>
      <c r="N71" s="11"/>
      <c r="O71" s="11"/>
    </row>
    <row r="72" spans="1:15" x14ac:dyDescent="0.25">
      <c r="A72" s="73" t="str">
        <f t="shared" si="6"/>
        <v>5.1.18</v>
      </c>
      <c r="B72" s="34" t="s">
        <v>261</v>
      </c>
      <c r="C72" s="33" t="s">
        <v>25</v>
      </c>
      <c r="D72" s="32">
        <v>6</v>
      </c>
      <c r="E72" s="11"/>
      <c r="F72" s="11"/>
      <c r="G72" s="11"/>
      <c r="H72" s="11"/>
      <c r="I72" s="11"/>
      <c r="J72" s="11"/>
      <c r="K72" s="11"/>
      <c r="L72" s="11"/>
      <c r="M72" s="11"/>
      <c r="N72" s="11"/>
      <c r="O72" s="11"/>
    </row>
    <row r="73" spans="1:15" x14ac:dyDescent="0.25">
      <c r="A73" s="73" t="str">
        <f t="shared" si="6"/>
        <v>5.1.19</v>
      </c>
      <c r="B73" s="34" t="s">
        <v>237</v>
      </c>
      <c r="C73" s="33" t="s">
        <v>102</v>
      </c>
      <c r="D73" s="32">
        <v>1</v>
      </c>
      <c r="E73" s="11"/>
      <c r="F73" s="11"/>
      <c r="G73" s="11"/>
      <c r="H73" s="11"/>
      <c r="I73" s="11"/>
      <c r="J73" s="11"/>
      <c r="K73" s="11"/>
      <c r="L73" s="11"/>
      <c r="M73" s="11"/>
      <c r="N73" s="11"/>
      <c r="O73" s="11"/>
    </row>
    <row r="74" spans="1:15" x14ac:dyDescent="0.25">
      <c r="A74" s="73" t="str">
        <f t="shared" si="6"/>
        <v>5.1.20</v>
      </c>
      <c r="B74" s="34" t="s">
        <v>238</v>
      </c>
      <c r="C74" s="33" t="s">
        <v>102</v>
      </c>
      <c r="D74" s="32">
        <v>1</v>
      </c>
      <c r="E74" s="11"/>
      <c r="F74" s="11"/>
      <c r="G74" s="11"/>
      <c r="H74" s="11"/>
      <c r="I74" s="11"/>
      <c r="J74" s="11"/>
      <c r="K74" s="11"/>
      <c r="L74" s="11"/>
      <c r="M74" s="11"/>
      <c r="N74" s="11"/>
      <c r="O74" s="11"/>
    </row>
    <row r="75" spans="1:15" x14ac:dyDescent="0.25">
      <c r="A75" s="73" t="str">
        <f t="shared" si="6"/>
        <v>5.1.21</v>
      </c>
      <c r="B75" s="34" t="s">
        <v>239</v>
      </c>
      <c r="C75" s="33" t="s">
        <v>91</v>
      </c>
      <c r="D75" s="32">
        <v>2</v>
      </c>
      <c r="E75" s="11"/>
      <c r="F75" s="11"/>
      <c r="G75" s="11"/>
      <c r="H75" s="11"/>
      <c r="I75" s="11"/>
      <c r="J75" s="11"/>
      <c r="K75" s="11"/>
      <c r="L75" s="11"/>
      <c r="M75" s="11"/>
      <c r="N75" s="11"/>
      <c r="O75" s="11"/>
    </row>
    <row r="76" spans="1:15" x14ac:dyDescent="0.25">
      <c r="A76" s="73" t="str">
        <f t="shared" si="6"/>
        <v>5.1.22</v>
      </c>
      <c r="B76" s="34" t="s">
        <v>240</v>
      </c>
      <c r="C76" s="33" t="s">
        <v>91</v>
      </c>
      <c r="D76" s="32">
        <v>3</v>
      </c>
      <c r="E76" s="11"/>
      <c r="F76" s="11"/>
      <c r="G76" s="11"/>
      <c r="H76" s="11"/>
      <c r="I76" s="11"/>
      <c r="J76" s="11"/>
      <c r="K76" s="11"/>
      <c r="L76" s="11"/>
      <c r="M76" s="11"/>
      <c r="N76" s="11"/>
      <c r="O76" s="11"/>
    </row>
    <row r="77" spans="1:15" x14ac:dyDescent="0.25">
      <c r="A77" s="73" t="str">
        <f t="shared" si="6"/>
        <v>5.1.23</v>
      </c>
      <c r="B77" s="34" t="s">
        <v>262</v>
      </c>
      <c r="C77" s="33" t="s">
        <v>91</v>
      </c>
      <c r="D77" s="32">
        <v>3</v>
      </c>
      <c r="E77" s="11"/>
      <c r="F77" s="11"/>
      <c r="G77" s="11"/>
      <c r="H77" s="11"/>
      <c r="I77" s="11"/>
      <c r="J77" s="11"/>
      <c r="K77" s="11"/>
      <c r="L77" s="11"/>
      <c r="M77" s="11"/>
      <c r="N77" s="11"/>
      <c r="O77" s="11"/>
    </row>
    <row r="78" spans="1:15" x14ac:dyDescent="0.25">
      <c r="A78" s="73" t="str">
        <f t="shared" si="6"/>
        <v>5.1.24</v>
      </c>
      <c r="B78" s="35" t="s">
        <v>263</v>
      </c>
      <c r="C78" s="33" t="s">
        <v>91</v>
      </c>
      <c r="D78" s="36">
        <v>2</v>
      </c>
      <c r="E78" s="11"/>
      <c r="F78" s="11"/>
      <c r="G78" s="11"/>
      <c r="H78" s="11"/>
      <c r="I78" s="11"/>
      <c r="J78" s="11"/>
      <c r="K78" s="11"/>
      <c r="L78" s="11"/>
      <c r="M78" s="11"/>
      <c r="N78" s="11"/>
      <c r="O78" s="11"/>
    </row>
    <row r="79" spans="1:15" x14ac:dyDescent="0.25">
      <c r="A79" s="73" t="str">
        <f t="shared" si="6"/>
        <v>5.1.25</v>
      </c>
      <c r="B79" s="35" t="s">
        <v>264</v>
      </c>
      <c r="C79" s="33" t="s">
        <v>25</v>
      </c>
      <c r="D79" s="36">
        <f>9+1</f>
        <v>10</v>
      </c>
      <c r="E79" s="11"/>
      <c r="F79" s="11"/>
      <c r="G79" s="11"/>
      <c r="H79" s="11"/>
      <c r="I79" s="11"/>
      <c r="J79" s="11"/>
      <c r="K79" s="11"/>
      <c r="L79" s="11"/>
      <c r="M79" s="11"/>
      <c r="N79" s="11"/>
      <c r="O79" s="11"/>
    </row>
    <row r="80" spans="1:15" x14ac:dyDescent="0.25">
      <c r="A80" s="73" t="str">
        <f t="shared" si="6"/>
        <v>5.1.26</v>
      </c>
      <c r="B80" s="35" t="s">
        <v>99</v>
      </c>
      <c r="C80" s="33" t="s">
        <v>21</v>
      </c>
      <c r="D80" s="36">
        <v>9</v>
      </c>
      <c r="E80" s="11"/>
      <c r="F80" s="11"/>
      <c r="G80" s="11"/>
      <c r="H80" s="11"/>
      <c r="I80" s="11"/>
      <c r="J80" s="11"/>
      <c r="K80" s="11"/>
      <c r="L80" s="11"/>
      <c r="M80" s="11"/>
      <c r="N80" s="11"/>
      <c r="O80" s="11"/>
    </row>
    <row r="81" spans="1:15" x14ac:dyDescent="0.25">
      <c r="A81" s="73" t="str">
        <f t="shared" si="6"/>
        <v>5.1.27</v>
      </c>
      <c r="B81" s="35" t="s">
        <v>265</v>
      </c>
      <c r="C81" s="33" t="s">
        <v>102</v>
      </c>
      <c r="D81" s="36">
        <v>1</v>
      </c>
      <c r="E81" s="11"/>
      <c r="F81" s="11"/>
      <c r="G81" s="11"/>
      <c r="H81" s="11"/>
      <c r="I81" s="11"/>
      <c r="J81" s="11"/>
      <c r="K81" s="11"/>
      <c r="L81" s="11"/>
      <c r="M81" s="11"/>
      <c r="N81" s="11"/>
      <c r="O81" s="11"/>
    </row>
    <row r="82" spans="1:15" x14ac:dyDescent="0.25">
      <c r="A82" s="73" t="str">
        <f t="shared" si="6"/>
        <v>5.1.28</v>
      </c>
      <c r="B82" s="35" t="s">
        <v>101</v>
      </c>
      <c r="C82" s="33" t="s">
        <v>102</v>
      </c>
      <c r="D82" s="32">
        <v>1</v>
      </c>
      <c r="E82" s="11"/>
      <c r="F82" s="11"/>
      <c r="G82" s="11"/>
      <c r="H82" s="11"/>
      <c r="I82" s="11"/>
      <c r="J82" s="11"/>
      <c r="K82" s="11"/>
      <c r="L82" s="11"/>
      <c r="M82" s="11"/>
      <c r="N82" s="11"/>
      <c r="O82" s="11"/>
    </row>
    <row r="83" spans="1:15" x14ac:dyDescent="0.25">
      <c r="A83" s="24" t="str">
        <f>IF(C82="",A82&amp;".1",IF(C83="",LEFT(LEFT(A82,LEN(LEFT(A82,FIND("☃",SUBSTITUTE(A82,".","☃",LEN(A82)-LEN(SUBSTITUTE(A82,".",""))))))-1),FIND("☃",SUBSTITUTE(LEFT(A82,LEN(LEFT(A82,FIND("☃",SUBSTITUTE(A82,".","☃",LEN(A82)-LEN(SUBSTITUTE(A82,".",""))))))-1),".","☃",LEN(LEFT(A82,LEN(LEFT(A82,FIND("☃",SUBSTITUTE(A82,".","☃",LEN(A82)-LEN(SUBSTITUTE(A82,".",""))))))-1))-LEN(SUBSTITUTE(LEFT(A82,LEN(LEFT(A82,FIND("☃",SUBSTITUTE(A82,".","☃",LEN(A82)-LEN(SUBSTITUTE(A82,".",""))))))-1),".","")))))&amp;RIGHT(LEFT(A82,LEN(LEFT(A82,FIND("☃",SUBSTITUTE(A82,".","☃",LEN(A82)-LEN(SUBSTITUTE(A82,".",""))))))-1),LEN(LEFT(A82,LEN(LEFT(A82,FIND("☃",SUBSTITUTE(A82,".","☃",LEN(A82)-LEN(SUBSTITUTE(A82,".",""))))))-1))-FIND("☃",SUBSTITUTE(LEFT(A82,LEN(LEFT(A82,FIND("☃",SUBSTITUTE(A82,".","☃",LEN(A82)-LEN(SUBSTITUTE(A82,".",""))))))-1),".","☃",LEN(LEFT(A82,LEN(LEFT(A82,FIND("☃",SUBSTITUTE(A82,".","☃",LEN(A82)-LEN(SUBSTITUTE(A82,".",""))))))-1))-LEN(SUBSTITUTE(LEFT(A82,LEN(LEFT(A82,FIND("☃",SUBSTITUTE(A82,".","☃",LEN(A82)-LEN(SUBSTITUTE(A82,".",""))))))-1),".","")))))+1,(LEFT(A82,FIND("☃",SUBSTITUTE(A82,".","☃",LEN(A82)-LEN(SUBSTITUTE(A82,".","")))))&amp;RIGHT(A82,LEN(A82)-FIND("☃",SUBSTITUTE(A82,".","☃",LEN(A82)-LEN(SUBSTITUTE(A82,".","")))))+1)))</f>
        <v>5.2</v>
      </c>
      <c r="B83" s="64" t="s">
        <v>5</v>
      </c>
      <c r="C83" s="67"/>
      <c r="D83" s="68"/>
      <c r="E83" s="28"/>
      <c r="F83" s="28"/>
      <c r="G83" s="28"/>
      <c r="H83" s="28"/>
      <c r="I83" s="28"/>
      <c r="J83" s="28"/>
      <c r="K83" s="28"/>
      <c r="L83" s="28"/>
      <c r="M83" s="28"/>
      <c r="N83" s="28"/>
      <c r="O83" s="28"/>
    </row>
    <row r="84" spans="1:15" x14ac:dyDescent="0.25">
      <c r="A84" s="73" t="str">
        <f>IF(C83="",A83&amp;".1",IF(C84="",LEFT(LEFT(A83,LEN(LEFT(A83,FIND("☃",SUBSTITUTE(A83,".","☃",LEN(A83)-LEN(SUBSTITUTE(A83,".",""))))))-1),FIND("☃",SUBSTITUTE(LEFT(A83,LEN(LEFT(A83,FIND("☃",SUBSTITUTE(A83,".","☃",LEN(A83)-LEN(SUBSTITUTE(A83,".",""))))))-1),".","☃",LEN(LEFT(A83,LEN(LEFT(A83,FIND("☃",SUBSTITUTE(A83,".","☃",LEN(A83)-LEN(SUBSTITUTE(A83,".",""))))))-1))-LEN(SUBSTITUTE(LEFT(A83,LEN(LEFT(A83,FIND("☃",SUBSTITUTE(A83,".","☃",LEN(A83)-LEN(SUBSTITUTE(A83,".",""))))))-1),".","")))))&amp;RIGHT(LEFT(A83,LEN(LEFT(A83,FIND("☃",SUBSTITUTE(A83,".","☃",LEN(A83)-LEN(SUBSTITUTE(A83,".",""))))))-1),LEN(LEFT(A83,LEN(LEFT(A83,FIND("☃",SUBSTITUTE(A83,".","☃",LEN(A83)-LEN(SUBSTITUTE(A83,".",""))))))-1))-FIND("☃",SUBSTITUTE(LEFT(A83,LEN(LEFT(A83,FIND("☃",SUBSTITUTE(A83,".","☃",LEN(A83)-LEN(SUBSTITUTE(A83,".",""))))))-1),".","☃",LEN(LEFT(A83,LEN(LEFT(A83,FIND("☃",SUBSTITUTE(A83,".","☃",LEN(A83)-LEN(SUBSTITUTE(A83,".",""))))))-1))-LEN(SUBSTITUTE(LEFT(A83,LEN(LEFT(A83,FIND("☃",SUBSTITUTE(A83,".","☃",LEN(A83)-LEN(SUBSTITUTE(A83,".",""))))))-1),".","")))))+1,(LEFT(A83,FIND("☃",SUBSTITUTE(A83,".","☃",LEN(A83)-LEN(SUBSTITUTE(A83,".","")))))&amp;RIGHT(A83,LEN(A83)-FIND("☃",SUBSTITUTE(A83,".","☃",LEN(A83)-LEN(SUBSTITUTE(A83,".","")))))+1)))</f>
        <v>5.2.1</v>
      </c>
      <c r="B84" s="35" t="s">
        <v>242</v>
      </c>
      <c r="C84" s="33" t="s">
        <v>266</v>
      </c>
      <c r="D84" s="32">
        <v>3</v>
      </c>
      <c r="E84" s="11"/>
      <c r="F84" s="11"/>
      <c r="G84" s="11"/>
      <c r="H84" s="11"/>
      <c r="I84" s="11"/>
      <c r="J84" s="11"/>
      <c r="K84" s="11"/>
      <c r="L84" s="11"/>
      <c r="M84" s="11"/>
      <c r="N84" s="11"/>
      <c r="O84" s="11"/>
    </row>
    <row r="85" spans="1:15" x14ac:dyDescent="0.25">
      <c r="A85" s="73" t="str">
        <f t="shared" ref="A85:A108" si="7">IF(C84="",A84&amp;".1",IF(C85="",LEFT(LEFT(A84,LEN(LEFT(A84,FIND("☃",SUBSTITUTE(A84,".","☃",LEN(A84)-LEN(SUBSTITUTE(A84,".",""))))))-1),FIND("☃",SUBSTITUTE(LEFT(A84,LEN(LEFT(A84,FIND("☃",SUBSTITUTE(A84,".","☃",LEN(A84)-LEN(SUBSTITUTE(A84,".",""))))))-1),".","☃",LEN(LEFT(A84,LEN(LEFT(A84,FIND("☃",SUBSTITUTE(A84,".","☃",LEN(A84)-LEN(SUBSTITUTE(A84,".",""))))))-1))-LEN(SUBSTITUTE(LEFT(A84,LEN(LEFT(A84,FIND("☃",SUBSTITUTE(A84,".","☃",LEN(A84)-LEN(SUBSTITUTE(A84,".",""))))))-1),".","")))))&amp;RIGHT(LEFT(A84,LEN(LEFT(A84,FIND("☃",SUBSTITUTE(A84,".","☃",LEN(A84)-LEN(SUBSTITUTE(A84,".",""))))))-1),LEN(LEFT(A84,LEN(LEFT(A84,FIND("☃",SUBSTITUTE(A84,".","☃",LEN(A84)-LEN(SUBSTITUTE(A84,".",""))))))-1))-FIND("☃",SUBSTITUTE(LEFT(A84,LEN(LEFT(A84,FIND("☃",SUBSTITUTE(A84,".","☃",LEN(A84)-LEN(SUBSTITUTE(A84,".",""))))))-1),".","☃",LEN(LEFT(A84,LEN(LEFT(A84,FIND("☃",SUBSTITUTE(A84,".","☃",LEN(A84)-LEN(SUBSTITUTE(A84,".",""))))))-1))-LEN(SUBSTITUTE(LEFT(A84,LEN(LEFT(A84,FIND("☃",SUBSTITUTE(A84,".","☃",LEN(A84)-LEN(SUBSTITUTE(A84,".",""))))))-1),".","")))))+1,(LEFT(A84,FIND("☃",SUBSTITUTE(A84,".","☃",LEN(A84)-LEN(SUBSTITUTE(A84,".","")))))&amp;RIGHT(A84,LEN(A84)-FIND("☃",SUBSTITUTE(A84,".","☃",LEN(A84)-LEN(SUBSTITUTE(A84,".","")))))+1)))</f>
        <v>5.2.2</v>
      </c>
      <c r="B85" s="35" t="s">
        <v>267</v>
      </c>
      <c r="C85" s="33" t="s">
        <v>91</v>
      </c>
      <c r="D85" s="32">
        <v>2</v>
      </c>
      <c r="E85" s="11"/>
      <c r="F85" s="11"/>
      <c r="G85" s="11"/>
      <c r="H85" s="11"/>
      <c r="I85" s="11"/>
      <c r="J85" s="11"/>
      <c r="K85" s="11"/>
      <c r="L85" s="11"/>
      <c r="M85" s="11"/>
      <c r="N85" s="11"/>
      <c r="O85" s="11"/>
    </row>
    <row r="86" spans="1:15" x14ac:dyDescent="0.25">
      <c r="A86" s="73" t="str">
        <f t="shared" si="7"/>
        <v>5.2.3</v>
      </c>
      <c r="B86" s="35" t="s">
        <v>268</v>
      </c>
      <c r="C86" s="33" t="s">
        <v>91</v>
      </c>
      <c r="D86" s="32">
        <v>2</v>
      </c>
      <c r="E86" s="11"/>
      <c r="F86" s="11"/>
      <c r="G86" s="11"/>
      <c r="H86" s="11"/>
      <c r="I86" s="11"/>
      <c r="J86" s="11"/>
      <c r="K86" s="11"/>
      <c r="L86" s="11"/>
      <c r="M86" s="11"/>
      <c r="N86" s="11"/>
      <c r="O86" s="11"/>
    </row>
    <row r="87" spans="1:15" x14ac:dyDescent="0.25">
      <c r="A87" s="73" t="str">
        <f t="shared" si="7"/>
        <v>5.2.4</v>
      </c>
      <c r="B87" s="35" t="s">
        <v>269</v>
      </c>
      <c r="C87" s="33" t="s">
        <v>91</v>
      </c>
      <c r="D87" s="32">
        <v>2</v>
      </c>
      <c r="E87" s="11"/>
      <c r="F87" s="11"/>
      <c r="G87" s="11"/>
      <c r="H87" s="11"/>
      <c r="I87" s="11"/>
      <c r="J87" s="11"/>
      <c r="K87" s="11"/>
      <c r="L87" s="11"/>
      <c r="M87" s="11"/>
      <c r="N87" s="11"/>
      <c r="O87" s="11"/>
    </row>
    <row r="88" spans="1:15" x14ac:dyDescent="0.25">
      <c r="A88" s="73" t="str">
        <f t="shared" si="7"/>
        <v>5.2.5</v>
      </c>
      <c r="B88" s="35" t="s">
        <v>270</v>
      </c>
      <c r="C88" s="33" t="s">
        <v>91</v>
      </c>
      <c r="D88" s="32">
        <v>2</v>
      </c>
      <c r="E88" s="11"/>
      <c r="F88" s="11"/>
      <c r="G88" s="11"/>
      <c r="H88" s="11"/>
      <c r="I88" s="11"/>
      <c r="J88" s="11"/>
      <c r="K88" s="11"/>
      <c r="L88" s="11"/>
      <c r="M88" s="11"/>
      <c r="N88" s="11"/>
      <c r="O88" s="11"/>
    </row>
    <row r="89" spans="1:15" x14ac:dyDescent="0.25">
      <c r="A89" s="73" t="str">
        <f t="shared" si="7"/>
        <v>5.2.6</v>
      </c>
      <c r="B89" s="35" t="s">
        <v>271</v>
      </c>
      <c r="C89" s="33" t="s">
        <v>91</v>
      </c>
      <c r="D89" s="32">
        <v>2</v>
      </c>
      <c r="E89" s="11"/>
      <c r="F89" s="11"/>
      <c r="G89" s="11"/>
      <c r="H89" s="11"/>
      <c r="I89" s="11"/>
      <c r="J89" s="11"/>
      <c r="K89" s="11"/>
      <c r="L89" s="11"/>
      <c r="M89" s="11"/>
      <c r="N89" s="11"/>
      <c r="O89" s="11"/>
    </row>
    <row r="90" spans="1:15" x14ac:dyDescent="0.25">
      <c r="A90" s="73" t="str">
        <f t="shared" si="7"/>
        <v>5.2.7</v>
      </c>
      <c r="B90" s="35" t="s">
        <v>272</v>
      </c>
      <c r="C90" s="33" t="s">
        <v>37</v>
      </c>
      <c r="D90" s="32">
        <v>0.2</v>
      </c>
      <c r="E90" s="11"/>
      <c r="F90" s="11"/>
      <c r="G90" s="11"/>
      <c r="H90" s="11"/>
      <c r="I90" s="11"/>
      <c r="J90" s="11"/>
      <c r="K90" s="11"/>
      <c r="L90" s="11"/>
      <c r="M90" s="11"/>
      <c r="N90" s="11"/>
      <c r="O90" s="11"/>
    </row>
    <row r="91" spans="1:15" x14ac:dyDescent="0.25">
      <c r="A91" s="73" t="str">
        <f t="shared" si="7"/>
        <v>5.2.8</v>
      </c>
      <c r="B91" s="35" t="s">
        <v>106</v>
      </c>
      <c r="C91" s="33" t="s">
        <v>91</v>
      </c>
      <c r="D91" s="32">
        <v>7</v>
      </c>
      <c r="E91" s="11"/>
      <c r="F91" s="11"/>
      <c r="G91" s="11"/>
      <c r="H91" s="11"/>
      <c r="I91" s="11"/>
      <c r="J91" s="11"/>
      <c r="K91" s="11"/>
      <c r="L91" s="11"/>
      <c r="M91" s="11"/>
      <c r="N91" s="11"/>
      <c r="O91" s="11"/>
    </row>
    <row r="92" spans="1:15" x14ac:dyDescent="0.25">
      <c r="A92" s="73" t="str">
        <f t="shared" si="7"/>
        <v>5.2.9</v>
      </c>
      <c r="B92" s="35" t="s">
        <v>157</v>
      </c>
      <c r="C92" s="33" t="s">
        <v>25</v>
      </c>
      <c r="D92" s="32">
        <v>55</v>
      </c>
      <c r="E92" s="11"/>
      <c r="F92" s="11"/>
      <c r="G92" s="11"/>
      <c r="H92" s="11"/>
      <c r="I92" s="11"/>
      <c r="J92" s="11"/>
      <c r="K92" s="11"/>
      <c r="L92" s="11"/>
      <c r="M92" s="11"/>
      <c r="N92" s="11"/>
      <c r="O92" s="11"/>
    </row>
    <row r="93" spans="1:15" x14ac:dyDescent="0.25">
      <c r="A93" s="73" t="str">
        <f t="shared" si="7"/>
        <v>5.2.10</v>
      </c>
      <c r="B93" s="35" t="s">
        <v>110</v>
      </c>
      <c r="C93" s="33" t="s">
        <v>25</v>
      </c>
      <c r="D93" s="32">
        <v>55</v>
      </c>
      <c r="E93" s="11"/>
      <c r="F93" s="11"/>
      <c r="G93" s="11"/>
      <c r="H93" s="11"/>
      <c r="I93" s="11"/>
      <c r="J93" s="11"/>
      <c r="K93" s="11"/>
      <c r="L93" s="11"/>
      <c r="M93" s="11"/>
      <c r="N93" s="11"/>
      <c r="O93" s="11"/>
    </row>
    <row r="94" spans="1:15" x14ac:dyDescent="0.25">
      <c r="A94" s="73" t="str">
        <f t="shared" si="7"/>
        <v>5.2.11</v>
      </c>
      <c r="B94" s="35" t="s">
        <v>112</v>
      </c>
      <c r="C94" s="33" t="s">
        <v>25</v>
      </c>
      <c r="D94" s="32">
        <v>55</v>
      </c>
      <c r="E94" s="11"/>
      <c r="F94" s="11"/>
      <c r="G94" s="11"/>
      <c r="H94" s="11"/>
      <c r="I94" s="11"/>
      <c r="J94" s="11"/>
      <c r="K94" s="11"/>
      <c r="L94" s="11"/>
      <c r="M94" s="11"/>
      <c r="N94" s="11"/>
      <c r="O94" s="11"/>
    </row>
    <row r="95" spans="1:15" x14ac:dyDescent="0.25">
      <c r="A95" s="73" t="str">
        <f t="shared" si="7"/>
        <v>5.2.12</v>
      </c>
      <c r="B95" s="35" t="s">
        <v>116</v>
      </c>
      <c r="C95" s="33" t="s">
        <v>25</v>
      </c>
      <c r="D95" s="32">
        <v>55</v>
      </c>
      <c r="E95" s="11"/>
      <c r="F95" s="11"/>
      <c r="G95" s="11"/>
      <c r="H95" s="11"/>
      <c r="I95" s="11"/>
      <c r="J95" s="11"/>
      <c r="K95" s="11"/>
      <c r="L95" s="11"/>
      <c r="M95" s="11"/>
      <c r="N95" s="11"/>
      <c r="O95" s="11"/>
    </row>
    <row r="96" spans="1:15" x14ac:dyDescent="0.25">
      <c r="A96" s="73" t="str">
        <f t="shared" si="7"/>
        <v>5.2.13</v>
      </c>
      <c r="B96" s="35" t="s">
        <v>118</v>
      </c>
      <c r="C96" s="33" t="s">
        <v>91</v>
      </c>
      <c r="D96" s="32">
        <v>6</v>
      </c>
      <c r="E96" s="11"/>
      <c r="F96" s="11"/>
      <c r="G96" s="11"/>
      <c r="H96" s="11"/>
      <c r="I96" s="11"/>
      <c r="J96" s="11"/>
      <c r="K96" s="11"/>
      <c r="L96" s="11"/>
      <c r="M96" s="11"/>
      <c r="N96" s="11"/>
      <c r="O96" s="11"/>
    </row>
    <row r="97" spans="1:15" x14ac:dyDescent="0.25">
      <c r="A97" s="73" t="str">
        <f t="shared" si="7"/>
        <v>5.2.14</v>
      </c>
      <c r="B97" s="35" t="s">
        <v>243</v>
      </c>
      <c r="C97" s="33" t="s">
        <v>91</v>
      </c>
      <c r="D97" s="32">
        <v>2</v>
      </c>
      <c r="E97" s="11"/>
      <c r="F97" s="11"/>
      <c r="G97" s="11"/>
      <c r="H97" s="11"/>
      <c r="I97" s="11"/>
      <c r="J97" s="11"/>
      <c r="K97" s="11"/>
      <c r="L97" s="11"/>
      <c r="M97" s="11"/>
      <c r="N97" s="11"/>
      <c r="O97" s="11"/>
    </row>
    <row r="98" spans="1:15" x14ac:dyDescent="0.25">
      <c r="A98" s="73" t="str">
        <f t="shared" si="7"/>
        <v>5.2.15</v>
      </c>
      <c r="B98" s="35" t="s">
        <v>273</v>
      </c>
      <c r="C98" s="33" t="s">
        <v>91</v>
      </c>
      <c r="D98" s="32">
        <v>1</v>
      </c>
      <c r="E98" s="11"/>
      <c r="F98" s="11"/>
      <c r="G98" s="11"/>
      <c r="H98" s="11"/>
      <c r="I98" s="11"/>
      <c r="J98" s="11"/>
      <c r="K98" s="11"/>
      <c r="L98" s="11"/>
      <c r="M98" s="11"/>
      <c r="N98" s="11"/>
      <c r="O98" s="11"/>
    </row>
    <row r="99" spans="1:15" x14ac:dyDescent="0.25">
      <c r="A99" s="73" t="str">
        <f t="shared" si="7"/>
        <v>5.2.16</v>
      </c>
      <c r="B99" s="35" t="s">
        <v>244</v>
      </c>
      <c r="C99" s="33" t="s">
        <v>102</v>
      </c>
      <c r="D99" s="32">
        <v>1</v>
      </c>
      <c r="E99" s="11"/>
      <c r="F99" s="11"/>
      <c r="G99" s="11"/>
      <c r="H99" s="11"/>
      <c r="I99" s="11"/>
      <c r="J99" s="11"/>
      <c r="K99" s="11"/>
      <c r="L99" s="11"/>
      <c r="M99" s="11"/>
      <c r="N99" s="11"/>
      <c r="O99" s="11"/>
    </row>
    <row r="100" spans="1:15" x14ac:dyDescent="0.25">
      <c r="A100" s="73" t="str">
        <f t="shared" si="7"/>
        <v>5.2.17</v>
      </c>
      <c r="B100" s="35" t="s">
        <v>245</v>
      </c>
      <c r="C100" s="33" t="s">
        <v>91</v>
      </c>
      <c r="D100" s="32">
        <v>6</v>
      </c>
      <c r="E100" s="11"/>
      <c r="F100" s="11"/>
      <c r="G100" s="11"/>
      <c r="H100" s="11"/>
      <c r="I100" s="11"/>
      <c r="J100" s="11"/>
      <c r="K100" s="11"/>
      <c r="L100" s="11"/>
      <c r="M100" s="11"/>
      <c r="N100" s="11"/>
      <c r="O100" s="11"/>
    </row>
    <row r="101" spans="1:15" x14ac:dyDescent="0.25">
      <c r="A101" s="73" t="str">
        <f t="shared" si="7"/>
        <v>5.2.18</v>
      </c>
      <c r="B101" s="35" t="s">
        <v>274</v>
      </c>
      <c r="C101" s="33" t="s">
        <v>91</v>
      </c>
      <c r="D101" s="32">
        <v>2</v>
      </c>
      <c r="E101" s="11"/>
      <c r="F101" s="11"/>
      <c r="G101" s="11"/>
      <c r="H101" s="11"/>
      <c r="I101" s="11"/>
      <c r="J101" s="11"/>
      <c r="K101" s="11"/>
      <c r="L101" s="11"/>
      <c r="M101" s="11"/>
      <c r="N101" s="11"/>
      <c r="O101" s="11"/>
    </row>
    <row r="102" spans="1:15" x14ac:dyDescent="0.25">
      <c r="A102" s="73" t="str">
        <f t="shared" si="7"/>
        <v>5.2.19</v>
      </c>
      <c r="B102" s="35" t="s">
        <v>275</v>
      </c>
      <c r="C102" s="33" t="s">
        <v>102</v>
      </c>
      <c r="D102" s="32">
        <v>1</v>
      </c>
      <c r="E102" s="11"/>
      <c r="F102" s="11"/>
      <c r="G102" s="11"/>
      <c r="H102" s="11"/>
      <c r="I102" s="11"/>
      <c r="J102" s="11"/>
      <c r="K102" s="11"/>
      <c r="L102" s="11"/>
      <c r="M102" s="11"/>
      <c r="N102" s="11"/>
      <c r="O102" s="11"/>
    </row>
    <row r="103" spans="1:15" x14ac:dyDescent="0.25">
      <c r="A103" s="73" t="str">
        <f t="shared" si="7"/>
        <v>5.2.20</v>
      </c>
      <c r="B103" s="41" t="s">
        <v>120</v>
      </c>
      <c r="C103" s="42" t="s">
        <v>25</v>
      </c>
      <c r="D103" s="32">
        <v>55</v>
      </c>
      <c r="E103" s="11"/>
      <c r="F103" s="11"/>
      <c r="G103" s="11"/>
      <c r="H103" s="11"/>
      <c r="I103" s="11"/>
      <c r="J103" s="11"/>
      <c r="K103" s="11"/>
      <c r="L103" s="11"/>
      <c r="M103" s="11"/>
      <c r="N103" s="11"/>
      <c r="O103" s="11"/>
    </row>
    <row r="104" spans="1:15" x14ac:dyDescent="0.25">
      <c r="A104" s="73" t="str">
        <f t="shared" si="7"/>
        <v>5.2.21</v>
      </c>
      <c r="B104" s="41" t="s">
        <v>122</v>
      </c>
      <c r="C104" s="42" t="s">
        <v>123</v>
      </c>
      <c r="D104" s="32">
        <v>1</v>
      </c>
      <c r="E104" s="11"/>
      <c r="F104" s="11"/>
      <c r="G104" s="11"/>
      <c r="H104" s="11"/>
      <c r="I104" s="11"/>
      <c r="J104" s="11"/>
      <c r="K104" s="11"/>
      <c r="L104" s="11"/>
      <c r="M104" s="11"/>
      <c r="N104" s="11"/>
      <c r="O104" s="11"/>
    </row>
    <row r="105" spans="1:15" x14ac:dyDescent="0.25">
      <c r="A105" s="73" t="str">
        <f t="shared" si="7"/>
        <v>5.2.22</v>
      </c>
      <c r="B105" s="41" t="s">
        <v>125</v>
      </c>
      <c r="C105" s="42" t="s">
        <v>123</v>
      </c>
      <c r="D105" s="32">
        <v>1</v>
      </c>
      <c r="E105" s="11"/>
      <c r="F105" s="11"/>
      <c r="G105" s="11"/>
      <c r="H105" s="11"/>
      <c r="I105" s="11"/>
      <c r="J105" s="11"/>
      <c r="K105" s="11"/>
      <c r="L105" s="11"/>
      <c r="M105" s="11"/>
      <c r="N105" s="11"/>
      <c r="O105" s="11"/>
    </row>
    <row r="106" spans="1:15" x14ac:dyDescent="0.25">
      <c r="A106" s="73" t="str">
        <f t="shared" si="7"/>
        <v>5.2.23</v>
      </c>
      <c r="B106" s="41" t="s">
        <v>127</v>
      </c>
      <c r="C106" s="42" t="s">
        <v>123</v>
      </c>
      <c r="D106" s="32">
        <v>1</v>
      </c>
      <c r="E106" s="11"/>
      <c r="F106" s="11"/>
      <c r="G106" s="11"/>
      <c r="H106" s="11"/>
      <c r="I106" s="11"/>
      <c r="J106" s="11"/>
      <c r="K106" s="11"/>
      <c r="L106" s="11"/>
      <c r="M106" s="11"/>
      <c r="N106" s="11"/>
      <c r="O106" s="11"/>
    </row>
    <row r="107" spans="1:15" x14ac:dyDescent="0.25">
      <c r="A107" s="73" t="str">
        <f t="shared" si="7"/>
        <v>5.2.24</v>
      </c>
      <c r="B107" s="41" t="s">
        <v>276</v>
      </c>
      <c r="C107" s="42" t="s">
        <v>25</v>
      </c>
      <c r="D107" s="32">
        <v>50</v>
      </c>
      <c r="E107" s="11"/>
      <c r="F107" s="11"/>
      <c r="G107" s="11"/>
      <c r="H107" s="11"/>
      <c r="I107" s="11"/>
      <c r="J107" s="11"/>
      <c r="K107" s="11"/>
      <c r="L107" s="11"/>
      <c r="M107" s="11"/>
      <c r="N107" s="11"/>
      <c r="O107" s="11"/>
    </row>
    <row r="108" spans="1:15" x14ac:dyDescent="0.25">
      <c r="A108" s="73" t="str">
        <f t="shared" si="7"/>
        <v>5.2.25</v>
      </c>
      <c r="B108" s="41" t="s">
        <v>277</v>
      </c>
      <c r="C108" s="42" t="s">
        <v>123</v>
      </c>
      <c r="D108" s="32">
        <v>1</v>
      </c>
      <c r="E108" s="11"/>
      <c r="F108" s="11"/>
      <c r="G108" s="11"/>
      <c r="H108" s="11"/>
      <c r="I108" s="11"/>
      <c r="J108" s="11"/>
      <c r="K108" s="11"/>
      <c r="L108" s="11"/>
      <c r="M108" s="11"/>
      <c r="N108" s="11"/>
      <c r="O108" s="11"/>
    </row>
    <row r="109" spans="1:15" ht="14.4" customHeight="1" x14ac:dyDescent="0.25">
      <c r="A109" s="109" t="s">
        <v>128</v>
      </c>
      <c r="B109" s="109"/>
      <c r="C109" s="109"/>
      <c r="D109" s="109"/>
      <c r="E109" s="109"/>
      <c r="F109" s="109"/>
      <c r="G109" s="109"/>
      <c r="H109" s="109"/>
      <c r="I109" s="109"/>
      <c r="J109" s="109"/>
      <c r="K109" s="109"/>
      <c r="L109" s="109"/>
      <c r="M109" s="109"/>
      <c r="N109" s="109"/>
      <c r="O109" s="23"/>
    </row>
    <row r="110" spans="1:15" ht="13.2" customHeight="1" x14ac:dyDescent="0.25">
      <c r="A110" s="109" t="s">
        <v>129</v>
      </c>
      <c r="B110" s="109"/>
      <c r="C110" s="109"/>
      <c r="D110" s="109"/>
      <c r="E110" s="109"/>
      <c r="F110" s="109"/>
      <c r="G110" s="109"/>
      <c r="H110" s="109"/>
      <c r="I110" s="109"/>
      <c r="J110" s="109"/>
      <c r="K110" s="109"/>
      <c r="L110" s="109"/>
      <c r="M110" s="109"/>
      <c r="N110" s="109"/>
      <c r="O110" s="23"/>
    </row>
    <row r="111" spans="1:15" ht="13.2" customHeight="1" x14ac:dyDescent="0.25">
      <c r="A111" s="110" t="s">
        <v>130</v>
      </c>
      <c r="B111" s="110"/>
      <c r="C111" s="110"/>
      <c r="D111" s="110"/>
      <c r="E111" s="110"/>
      <c r="F111" s="110"/>
      <c r="G111" s="110"/>
      <c r="H111" s="110"/>
      <c r="I111" s="110"/>
      <c r="J111" s="110"/>
      <c r="K111" s="110"/>
      <c r="L111" s="110"/>
      <c r="M111" s="110"/>
      <c r="N111" s="110"/>
      <c r="O111" s="23"/>
    </row>
    <row r="112" spans="1:15" ht="13.2" customHeight="1" x14ac:dyDescent="0.25">
      <c r="A112" s="109" t="s">
        <v>131</v>
      </c>
      <c r="B112" s="109"/>
      <c r="C112" s="109"/>
      <c r="D112" s="109"/>
      <c r="E112" s="109"/>
      <c r="F112" s="109"/>
      <c r="G112" s="109"/>
      <c r="H112" s="109"/>
      <c r="I112" s="109"/>
      <c r="J112" s="109"/>
      <c r="K112" s="109"/>
      <c r="L112" s="109"/>
      <c r="M112" s="109"/>
      <c r="N112" s="109"/>
      <c r="O112" s="23"/>
    </row>
    <row r="113" spans="1:15" ht="14.4" customHeight="1" x14ac:dyDescent="0.25">
      <c r="A113" s="124" t="s">
        <v>132</v>
      </c>
      <c r="B113" s="124"/>
      <c r="C113" s="124"/>
      <c r="D113" s="124"/>
      <c r="E113" s="124"/>
      <c r="F113" s="124"/>
      <c r="G113" s="124"/>
      <c r="H113" s="124"/>
      <c r="I113" s="124"/>
      <c r="J113" s="124"/>
      <c r="K113" s="124"/>
      <c r="L113" s="124"/>
      <c r="M113" s="124"/>
      <c r="N113" s="124"/>
      <c r="O113" s="23"/>
    </row>
    <row r="114" spans="1:15" ht="14.4" customHeight="1" x14ac:dyDescent="0.25">
      <c r="A114" s="124" t="s">
        <v>133</v>
      </c>
      <c r="B114" s="124"/>
      <c r="C114" s="124"/>
      <c r="D114" s="124"/>
      <c r="E114" s="124"/>
      <c r="F114" s="124"/>
      <c r="G114" s="124"/>
      <c r="H114" s="124"/>
      <c r="I114" s="124"/>
      <c r="J114" s="124"/>
      <c r="K114" s="124"/>
      <c r="L114" s="124"/>
      <c r="M114" s="124"/>
      <c r="N114" s="124"/>
      <c r="O114" s="23"/>
    </row>
    <row r="115" spans="1:15" ht="14.4" x14ac:dyDescent="0.3">
      <c r="A115" s="125" t="s">
        <v>134</v>
      </c>
      <c r="B115" s="125"/>
      <c r="C115" s="125"/>
      <c r="D115" s="125"/>
      <c r="E115" s="125"/>
      <c r="F115" s="125"/>
      <c r="G115" s="125"/>
      <c r="H115" s="125"/>
      <c r="I115" s="125"/>
      <c r="J115" s="125"/>
      <c r="K115" s="125"/>
      <c r="L115" s="125"/>
      <c r="M115" s="125"/>
      <c r="N115" s="125"/>
      <c r="O115" s="23"/>
    </row>
    <row r="116" spans="1:15" x14ac:dyDescent="0.25">
      <c r="A116" s="1"/>
      <c r="B116" s="2"/>
      <c r="C116" s="3"/>
      <c r="D116" s="4"/>
      <c r="E116" s="4"/>
      <c r="F116" s="4"/>
    </row>
    <row r="117" spans="1:15" x14ac:dyDescent="0.25">
      <c r="A117" s="5" t="s">
        <v>135</v>
      </c>
      <c r="B117" s="2"/>
      <c r="C117" s="3"/>
      <c r="D117" s="4"/>
      <c r="E117" s="4"/>
      <c r="F117" s="4"/>
    </row>
    <row r="118" spans="1:15" ht="10.95" customHeight="1" x14ac:dyDescent="0.25">
      <c r="A118" s="22">
        <v>1</v>
      </c>
      <c r="B118" s="107" t="s">
        <v>136</v>
      </c>
      <c r="C118" s="107"/>
      <c r="D118" s="107"/>
      <c r="E118" s="107"/>
      <c r="F118" s="107"/>
      <c r="G118" s="107"/>
      <c r="H118" s="107"/>
      <c r="I118" s="107"/>
      <c r="J118" s="107"/>
      <c r="K118" s="107"/>
      <c r="L118" s="107"/>
      <c r="M118" s="107"/>
      <c r="N118" s="107"/>
      <c r="O118" s="107"/>
    </row>
    <row r="119" spans="1:15" ht="10.95" customHeight="1" x14ac:dyDescent="0.25">
      <c r="A119" s="22">
        <v>2</v>
      </c>
      <c r="B119" s="107" t="s">
        <v>137</v>
      </c>
      <c r="C119" s="107"/>
      <c r="D119" s="107"/>
      <c r="E119" s="107"/>
      <c r="F119" s="107"/>
      <c r="G119" s="107"/>
      <c r="H119" s="107"/>
      <c r="I119" s="107"/>
      <c r="J119" s="107"/>
      <c r="K119" s="107"/>
      <c r="L119" s="107"/>
      <c r="M119" s="107"/>
      <c r="N119" s="107"/>
      <c r="O119" s="107"/>
    </row>
    <row r="120" spans="1:15" ht="22.2" customHeight="1" x14ac:dyDescent="0.25">
      <c r="A120" s="22" t="s">
        <v>32</v>
      </c>
      <c r="B120" s="107" t="s">
        <v>138</v>
      </c>
      <c r="C120" s="107"/>
      <c r="D120" s="107"/>
      <c r="E120" s="107"/>
      <c r="F120" s="107"/>
      <c r="G120" s="107"/>
      <c r="H120" s="107"/>
      <c r="I120" s="107"/>
      <c r="J120" s="107"/>
      <c r="K120" s="107"/>
      <c r="L120" s="107"/>
      <c r="M120" s="107"/>
      <c r="N120" s="107"/>
      <c r="O120" s="107"/>
    </row>
    <row r="121" spans="1:15" ht="22.2" customHeight="1" x14ac:dyDescent="0.25">
      <c r="A121" s="22" t="s">
        <v>57</v>
      </c>
      <c r="B121" s="107" t="s">
        <v>139</v>
      </c>
      <c r="C121" s="107"/>
      <c r="D121" s="107"/>
      <c r="E121" s="107"/>
      <c r="F121" s="107"/>
      <c r="G121" s="107"/>
      <c r="H121" s="107"/>
      <c r="I121" s="107"/>
      <c r="J121" s="107"/>
      <c r="K121" s="107"/>
      <c r="L121" s="107"/>
      <c r="M121" s="107"/>
      <c r="N121" s="107"/>
      <c r="O121" s="107"/>
    </row>
    <row r="122" spans="1:15" ht="10.95" customHeight="1" x14ac:dyDescent="0.25">
      <c r="A122" s="22" t="s">
        <v>78</v>
      </c>
      <c r="B122" s="107" t="s">
        <v>140</v>
      </c>
      <c r="C122" s="107"/>
      <c r="D122" s="107"/>
      <c r="E122" s="107"/>
      <c r="F122" s="107"/>
      <c r="G122" s="107"/>
      <c r="H122" s="107"/>
      <c r="I122" s="107"/>
      <c r="J122" s="107"/>
      <c r="K122" s="107"/>
      <c r="L122" s="107"/>
      <c r="M122" s="107"/>
      <c r="N122" s="107"/>
      <c r="O122" s="107"/>
    </row>
    <row r="123" spans="1:15" ht="10.95" customHeight="1" x14ac:dyDescent="0.25">
      <c r="A123" s="22" t="s">
        <v>82</v>
      </c>
      <c r="B123" s="107" t="s">
        <v>141</v>
      </c>
      <c r="C123" s="107"/>
      <c r="D123" s="107"/>
      <c r="E123" s="107"/>
      <c r="F123" s="107"/>
      <c r="G123" s="107"/>
      <c r="H123" s="107"/>
      <c r="I123" s="107"/>
      <c r="J123" s="107"/>
      <c r="K123" s="107"/>
      <c r="L123" s="107"/>
      <c r="M123" s="107"/>
      <c r="N123" s="107"/>
      <c r="O123" s="107"/>
    </row>
    <row r="124" spans="1:15" ht="10.95" customHeight="1" x14ac:dyDescent="0.25">
      <c r="A124" s="22" t="s">
        <v>142</v>
      </c>
      <c r="B124" s="107" t="s">
        <v>143</v>
      </c>
      <c r="C124" s="107"/>
      <c r="D124" s="107"/>
      <c r="E124" s="107"/>
      <c r="F124" s="107"/>
      <c r="G124" s="107"/>
      <c r="H124" s="107"/>
      <c r="I124" s="107"/>
      <c r="J124" s="107"/>
      <c r="K124" s="107"/>
      <c r="L124" s="107"/>
      <c r="M124" s="107"/>
      <c r="N124" s="107"/>
      <c r="O124" s="107"/>
    </row>
    <row r="125" spans="1:15" ht="10.95" customHeight="1" x14ac:dyDescent="0.25">
      <c r="A125" s="22" t="s">
        <v>144</v>
      </c>
      <c r="B125" s="107" t="s">
        <v>145</v>
      </c>
      <c r="C125" s="107"/>
      <c r="D125" s="107"/>
      <c r="E125" s="107"/>
      <c r="F125" s="107"/>
      <c r="G125" s="107"/>
      <c r="H125" s="107"/>
      <c r="I125" s="107"/>
      <c r="J125" s="107"/>
      <c r="K125" s="107"/>
      <c r="L125" s="107"/>
      <c r="M125" s="107"/>
      <c r="N125" s="107"/>
      <c r="O125" s="107"/>
    </row>
    <row r="126" spans="1:15" ht="10.95" customHeight="1" x14ac:dyDescent="0.25">
      <c r="A126" s="22" t="s">
        <v>146</v>
      </c>
      <c r="B126" s="107" t="s">
        <v>147</v>
      </c>
      <c r="C126" s="107"/>
      <c r="D126" s="107"/>
      <c r="E126" s="107"/>
      <c r="F126" s="107"/>
      <c r="G126" s="107"/>
      <c r="H126" s="107"/>
      <c r="I126" s="107"/>
      <c r="J126" s="107"/>
      <c r="K126" s="107"/>
      <c r="L126" s="107"/>
      <c r="M126" s="107"/>
      <c r="N126" s="107"/>
      <c r="O126" s="107"/>
    </row>
    <row r="127" spans="1:15" ht="10.95" customHeight="1" x14ac:dyDescent="0.25">
      <c r="A127" s="22"/>
      <c r="B127" s="43"/>
      <c r="C127" s="43"/>
      <c r="D127" s="43"/>
      <c r="E127" s="43"/>
      <c r="F127" s="43"/>
      <c r="G127" s="43"/>
      <c r="H127" s="43"/>
      <c r="I127" s="43"/>
      <c r="J127" s="43"/>
      <c r="K127" s="43"/>
      <c r="L127" s="43"/>
      <c r="M127" s="43"/>
      <c r="N127" s="43"/>
      <c r="O127" s="43"/>
    </row>
    <row r="128" spans="1:15" ht="10.95" customHeight="1" x14ac:dyDescent="0.25">
      <c r="A128" s="78" t="s">
        <v>148</v>
      </c>
      <c r="B128" s="43"/>
      <c r="C128" s="43"/>
      <c r="D128" s="43"/>
      <c r="E128" s="43"/>
      <c r="F128" s="43"/>
      <c r="G128" s="43"/>
      <c r="H128" s="43"/>
      <c r="I128" s="43"/>
      <c r="J128" s="43"/>
      <c r="K128" s="43"/>
      <c r="L128" s="43"/>
      <c r="M128" s="43"/>
      <c r="N128" s="43"/>
      <c r="O128" s="43"/>
    </row>
    <row r="129" spans="1:6" ht="10.95" customHeight="1" x14ac:dyDescent="0.25">
      <c r="A129" s="22">
        <v>1</v>
      </c>
      <c r="B129" s="79" t="s">
        <v>149</v>
      </c>
      <c r="C129" s="79"/>
      <c r="D129" s="79"/>
      <c r="E129" s="79"/>
      <c r="F129" s="79"/>
    </row>
    <row r="130" spans="1:6" ht="10.95" customHeight="1" x14ac:dyDescent="0.25">
      <c r="A130" s="22">
        <v>2</v>
      </c>
      <c r="B130" s="79" t="s">
        <v>150</v>
      </c>
      <c r="C130" s="79"/>
      <c r="D130" s="79"/>
      <c r="E130" s="79"/>
      <c r="F130" s="79"/>
    </row>
    <row r="131" spans="1:6" x14ac:dyDescent="0.25">
      <c r="A131" s="22" t="s">
        <v>32</v>
      </c>
      <c r="B131" s="79" t="s">
        <v>151</v>
      </c>
      <c r="C131" s="79"/>
      <c r="D131" s="79"/>
      <c r="E131" s="79"/>
      <c r="F131" s="79"/>
    </row>
    <row r="132" spans="1:6" ht="10.95" customHeight="1" x14ac:dyDescent="0.25">
      <c r="A132" s="22" t="s">
        <v>57</v>
      </c>
      <c r="B132" s="79" t="s">
        <v>152</v>
      </c>
      <c r="C132" s="79"/>
      <c r="D132" s="79"/>
      <c r="E132" s="79"/>
      <c r="F132" s="79"/>
    </row>
    <row r="133" spans="1:6" ht="10.95" customHeight="1" x14ac:dyDescent="0.25">
      <c r="A133" s="22" t="s">
        <v>78</v>
      </c>
      <c r="B133" s="79" t="s">
        <v>278</v>
      </c>
      <c r="C133" s="79"/>
      <c r="D133" s="79"/>
      <c r="E133" s="79"/>
      <c r="F133" s="79"/>
    </row>
  </sheetData>
  <mergeCells count="24">
    <mergeCell ref="A114:N114"/>
    <mergeCell ref="A1:O1"/>
    <mergeCell ref="A2:O2"/>
    <mergeCell ref="A4:A5"/>
    <mergeCell ref="B4:B5"/>
    <mergeCell ref="C4:C5"/>
    <mergeCell ref="D4:D5"/>
    <mergeCell ref="E4:J4"/>
    <mergeCell ref="K4:O4"/>
    <mergeCell ref="A109:N109"/>
    <mergeCell ref="A110:N110"/>
    <mergeCell ref="A111:N111"/>
    <mergeCell ref="A112:N112"/>
    <mergeCell ref="A113:N113"/>
    <mergeCell ref="B123:O123"/>
    <mergeCell ref="B124:O124"/>
    <mergeCell ref="B125:O125"/>
    <mergeCell ref="B126:O126"/>
    <mergeCell ref="A115:N115"/>
    <mergeCell ref="B118:O118"/>
    <mergeCell ref="B119:O119"/>
    <mergeCell ref="B120:O120"/>
    <mergeCell ref="B121:O121"/>
    <mergeCell ref="B122:O122"/>
  </mergeCells>
  <dataValidations count="1">
    <dataValidation type="list" allowBlank="1" showInputMessage="1" showErrorMessage="1" sqref="C8:C108" xr:uid="{00000000-0002-0000-0600-000000000000}">
      <formula1>Mervienibas</formula1>
    </dataValidation>
  </dataValidations>
  <pageMargins left="0.7" right="0.7" top="0.75" bottom="0.75" header="0.3" footer="0.3"/>
  <pageSetup paperSize="9" orientation="landscape" r:id="rId1"/>
  <rowBreaks count="1" manualBreakCount="1">
    <brk id="35" max="1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9C772-112F-4C1D-B747-FD385FB5E117}">
  <dimension ref="A1:O102"/>
  <sheetViews>
    <sheetView view="pageBreakPreview" topLeftCell="A5" zoomScaleNormal="100" zoomScaleSheetLayoutView="100" workbookViewId="0">
      <selection activeCell="B62" sqref="B62"/>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279</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
        <v>159</v>
      </c>
      <c r="B9" s="74" t="s">
        <v>160</v>
      </c>
      <c r="C9" s="75" t="s">
        <v>23</v>
      </c>
      <c r="D9" s="44">
        <v>1</v>
      </c>
      <c r="E9" s="11"/>
      <c r="F9" s="11"/>
      <c r="G9" s="11"/>
      <c r="H9" s="11"/>
      <c r="I9" s="11"/>
      <c r="J9" s="11"/>
      <c r="K9" s="11"/>
      <c r="L9" s="11"/>
      <c r="M9" s="11"/>
      <c r="N9" s="11"/>
      <c r="O9" s="11"/>
    </row>
    <row r="10" spans="1:15" x14ac:dyDescent="0.25">
      <c r="A10" s="73" t="str">
        <f t="shared" ref="A10:A13"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74" t="s">
        <v>161</v>
      </c>
      <c r="C10" s="75" t="s">
        <v>23</v>
      </c>
      <c r="D10" s="44">
        <v>1</v>
      </c>
      <c r="E10" s="11"/>
      <c r="F10" s="11"/>
      <c r="G10" s="11"/>
      <c r="H10" s="11"/>
      <c r="I10" s="11"/>
      <c r="J10" s="11"/>
      <c r="K10" s="11"/>
      <c r="L10" s="11"/>
      <c r="M10" s="11"/>
      <c r="N10" s="11"/>
      <c r="O10" s="11"/>
    </row>
    <row r="11" spans="1:15" x14ac:dyDescent="0.25">
      <c r="A11" s="73" t="str">
        <f t="shared" si="0"/>
        <v>1.1.3</v>
      </c>
      <c r="B11" s="74" t="s">
        <v>20</v>
      </c>
      <c r="C11" s="76" t="s">
        <v>21</v>
      </c>
      <c r="D11" s="44">
        <v>4</v>
      </c>
      <c r="E11" s="11"/>
      <c r="F11" s="11"/>
      <c r="G11" s="11"/>
      <c r="H11" s="11"/>
      <c r="I11" s="11"/>
      <c r="J11" s="11"/>
      <c r="K11" s="11"/>
      <c r="L11" s="11"/>
      <c r="M11" s="11"/>
      <c r="N11" s="11"/>
      <c r="O11" s="11"/>
    </row>
    <row r="12" spans="1:15" x14ac:dyDescent="0.25">
      <c r="A12" s="73" t="str">
        <f t="shared" si="0"/>
        <v>1.1.4</v>
      </c>
      <c r="B12" s="74" t="s">
        <v>162</v>
      </c>
      <c r="C12" s="76" t="s">
        <v>23</v>
      </c>
      <c r="D12" s="44">
        <v>1</v>
      </c>
      <c r="E12" s="11"/>
      <c r="F12" s="58"/>
      <c r="G12" s="58"/>
      <c r="H12" s="58"/>
      <c r="I12" s="58"/>
      <c r="J12" s="58"/>
      <c r="K12" s="58"/>
      <c r="L12" s="58"/>
      <c r="M12" s="58"/>
      <c r="N12" s="58"/>
      <c r="O12" s="58"/>
    </row>
    <row r="13" spans="1:15" x14ac:dyDescent="0.25">
      <c r="A13" s="73" t="str">
        <f t="shared" si="0"/>
        <v>1.1.5</v>
      </c>
      <c r="B13" s="74" t="s">
        <v>24</v>
      </c>
      <c r="C13" s="76" t="s">
        <v>25</v>
      </c>
      <c r="D13" s="44">
        <v>34</v>
      </c>
      <c r="E13" s="11"/>
      <c r="F13" s="58"/>
      <c r="G13" s="58"/>
      <c r="H13" s="58"/>
      <c r="I13" s="58"/>
      <c r="J13" s="58"/>
      <c r="K13" s="58"/>
      <c r="L13" s="58"/>
      <c r="M13" s="58"/>
      <c r="N13" s="58"/>
      <c r="O13" s="58"/>
    </row>
    <row r="14" spans="1:15" x14ac:dyDescent="0.25">
      <c r="A14" s="24" t="s">
        <v>26</v>
      </c>
      <c r="B14" s="25" t="s">
        <v>27</v>
      </c>
      <c r="C14" s="46"/>
      <c r="D14" s="47"/>
      <c r="E14" s="28"/>
      <c r="F14" s="28"/>
      <c r="G14" s="28"/>
      <c r="H14" s="28"/>
      <c r="I14" s="28"/>
      <c r="J14" s="28"/>
      <c r="K14" s="28"/>
      <c r="L14" s="28"/>
      <c r="M14" s="28"/>
      <c r="N14" s="28"/>
      <c r="O14" s="28"/>
    </row>
    <row r="15" spans="1:15" x14ac:dyDescent="0.25">
      <c r="A15" s="24" t="s">
        <v>28</v>
      </c>
      <c r="B15" s="25" t="s">
        <v>29</v>
      </c>
      <c r="C15" s="46"/>
      <c r="D15" s="47"/>
      <c r="E15" s="28"/>
      <c r="F15" s="28"/>
      <c r="G15" s="28"/>
      <c r="H15" s="28"/>
      <c r="I15" s="28"/>
      <c r="J15" s="28"/>
      <c r="K15" s="28"/>
      <c r="L15" s="28"/>
      <c r="M15" s="28"/>
      <c r="N15" s="28"/>
      <c r="O15" s="28"/>
    </row>
    <row r="16" spans="1:15" x14ac:dyDescent="0.25">
      <c r="A16" s="73"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2.1.1</v>
      </c>
      <c r="B16" s="74" t="s">
        <v>30</v>
      </c>
      <c r="C16" s="75" t="s">
        <v>21</v>
      </c>
      <c r="D16" s="44">
        <v>6</v>
      </c>
      <c r="E16" s="58"/>
      <c r="F16" s="58"/>
      <c r="G16" s="58"/>
      <c r="H16" s="58"/>
      <c r="I16" s="58"/>
      <c r="J16" s="58"/>
      <c r="K16" s="58"/>
      <c r="L16" s="58"/>
      <c r="M16" s="58"/>
      <c r="N16" s="58"/>
      <c r="O16" s="58"/>
    </row>
    <row r="17" spans="1:15" x14ac:dyDescent="0.25">
      <c r="A17" s="73" t="str">
        <f>IF(C16="",A16&amp;".1",IF(C17="",LEFT(LEFT(A16,LEN(LEFT(A16,FIND("☃",SUBSTITUTE(A16,".","☃",LEN(A16)-LEN(SUBSTITUTE(A16,".",""))))))-1),FIND("☃",SUBSTITUTE(LEFT(A16,LEN(LEFT(A16,FIND("☃",SUBSTITUTE(A16,".","☃",LEN(A16)-LEN(SUBSTITUTE(A16,".",""))))))-1),".","☃",LEN(LEFT(A16,LEN(LEFT(A16,FIND("☃",SUBSTITUTE(A16,".","☃",LEN(A16)-LEN(SUBSTITUTE(A16,".",""))))))-1))-LEN(SUBSTITUTE(LEFT(A16,LEN(LEFT(A16,FIND("☃",SUBSTITUTE(A16,".","☃",LEN(A16)-LEN(SUBSTITUTE(A16,".",""))))))-1),".","")))))&amp;RIGHT(LEFT(A16,LEN(LEFT(A16,FIND("☃",SUBSTITUTE(A16,".","☃",LEN(A16)-LEN(SUBSTITUTE(A16,".",""))))))-1),LEN(LEFT(A16,LEN(LEFT(A16,FIND("☃",SUBSTITUTE(A16,".","☃",LEN(A16)-LEN(SUBSTITUTE(A16,".",""))))))-1))-FIND("☃",SUBSTITUTE(LEFT(A16,LEN(LEFT(A16,FIND("☃",SUBSTITUTE(A16,".","☃",LEN(A16)-LEN(SUBSTITUTE(A16,".",""))))))-1),".","☃",LEN(LEFT(A16,LEN(LEFT(A16,FIND("☃",SUBSTITUTE(A16,".","☃",LEN(A16)-LEN(SUBSTITUTE(A16,".",""))))))-1))-LEN(SUBSTITUTE(LEFT(A16,LEN(LEFT(A16,FIND("☃",SUBSTITUTE(A16,".","☃",LEN(A16)-LEN(SUBSTITUTE(A16,".",""))))))-1),".","")))))+1,(LEFT(A16,FIND("☃",SUBSTITUTE(A16,".","☃",LEN(A16)-LEN(SUBSTITUTE(A16,".","")))))&amp;RIGHT(A16,LEN(A16)-FIND("☃",SUBSTITUTE(A16,".","☃",LEN(A16)-LEN(SUBSTITUTE(A16,".","")))))+1)))</f>
        <v>2.1.2</v>
      </c>
      <c r="B17" s="74" t="s">
        <v>31</v>
      </c>
      <c r="C17" s="75" t="s">
        <v>21</v>
      </c>
      <c r="D17" s="44">
        <v>51</v>
      </c>
      <c r="E17" s="11"/>
      <c r="F17" s="58"/>
      <c r="G17" s="58"/>
      <c r="H17" s="58"/>
      <c r="I17" s="58"/>
      <c r="J17" s="58"/>
      <c r="K17" s="58"/>
      <c r="L17" s="58"/>
      <c r="M17" s="58"/>
      <c r="N17" s="58"/>
      <c r="O17" s="58"/>
    </row>
    <row r="18" spans="1:15" x14ac:dyDescent="0.25">
      <c r="A18" s="24" t="s">
        <v>32</v>
      </c>
      <c r="B18" s="25" t="s">
        <v>33</v>
      </c>
      <c r="C18" s="46"/>
      <c r="D18" s="47"/>
      <c r="E18" s="28"/>
      <c r="F18" s="28"/>
      <c r="G18" s="28"/>
      <c r="H18" s="28"/>
      <c r="I18" s="28"/>
      <c r="J18" s="28"/>
      <c r="K18" s="28"/>
      <c r="L18" s="28"/>
      <c r="M18" s="28"/>
      <c r="N18" s="28"/>
      <c r="O18" s="28"/>
    </row>
    <row r="19" spans="1:15" x14ac:dyDescent="0.25">
      <c r="A19" s="24" t="s">
        <v>34</v>
      </c>
      <c r="B19" s="25" t="s">
        <v>35</v>
      </c>
      <c r="C19" s="46"/>
      <c r="D19" s="47"/>
      <c r="E19" s="28"/>
      <c r="F19" s="28"/>
      <c r="G19" s="28"/>
      <c r="H19" s="28"/>
      <c r="I19" s="28"/>
      <c r="J19" s="28"/>
      <c r="K19" s="28"/>
      <c r="L19" s="28"/>
      <c r="M19" s="28"/>
      <c r="N19" s="28"/>
      <c r="O19" s="28"/>
    </row>
    <row r="20" spans="1:15" x14ac:dyDescent="0.25">
      <c r="A20" s="73" t="str">
        <f t="shared" ref="A20" si="1">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3.1.1</v>
      </c>
      <c r="B20" s="74" t="s">
        <v>36</v>
      </c>
      <c r="C20" s="75" t="s">
        <v>37</v>
      </c>
      <c r="D20" s="44">
        <v>7</v>
      </c>
      <c r="E20" s="58"/>
      <c r="F20" s="58"/>
      <c r="G20" s="58"/>
      <c r="H20" s="58"/>
      <c r="I20" s="58"/>
      <c r="J20" s="58"/>
      <c r="K20" s="58"/>
      <c r="L20" s="58"/>
      <c r="M20" s="58"/>
      <c r="N20" s="58"/>
      <c r="O20" s="58"/>
    </row>
    <row r="21" spans="1:15" x14ac:dyDescent="0.25">
      <c r="A21" s="73" t="str">
        <f>IF(C20="",A20&amp;".1",IF(C21="",LEFT(LEFT(A20,LEN(LEFT(A20,FIND("☃",SUBSTITUTE(A20,".","☃",LEN(A20)-LEN(SUBSTITUTE(A20,".",""))))))-1),FIND("☃",SUBSTITUTE(LEFT(A20,LEN(LEFT(A20,FIND("☃",SUBSTITUTE(A20,".","☃",LEN(A20)-LEN(SUBSTITUTE(A20,".",""))))))-1),".","☃",LEN(LEFT(A20,LEN(LEFT(A20,FIND("☃",SUBSTITUTE(A20,".","☃",LEN(A20)-LEN(SUBSTITUTE(A20,".",""))))))-1))-LEN(SUBSTITUTE(LEFT(A20,LEN(LEFT(A20,FIND("☃",SUBSTITUTE(A20,".","☃",LEN(A20)-LEN(SUBSTITUTE(A20,".",""))))))-1),".","")))))&amp;RIGHT(LEFT(A20,LEN(LEFT(A20,FIND("☃",SUBSTITUTE(A20,".","☃",LEN(A20)-LEN(SUBSTITUTE(A20,".",""))))))-1),LEN(LEFT(A20,LEN(LEFT(A20,FIND("☃",SUBSTITUTE(A20,".","☃",LEN(A20)-LEN(SUBSTITUTE(A20,".",""))))))-1))-FIND("☃",SUBSTITUTE(LEFT(A20,LEN(LEFT(A20,FIND("☃",SUBSTITUTE(A20,".","☃",LEN(A20)-LEN(SUBSTITUTE(A20,".",""))))))-1),".","☃",LEN(LEFT(A20,LEN(LEFT(A20,FIND("☃",SUBSTITUTE(A20,".","☃",LEN(A20)-LEN(SUBSTITUTE(A20,".",""))))))-1))-LEN(SUBSTITUTE(LEFT(A20,LEN(LEFT(A20,FIND("☃",SUBSTITUTE(A20,".","☃",LEN(A20)-LEN(SUBSTITUTE(A20,".",""))))))-1),".","")))))+1,(LEFT(A20,FIND("☃",SUBSTITUTE(A20,".","☃",LEN(A20)-LEN(SUBSTITUTE(A20,".","")))))&amp;RIGHT(A20,LEN(A20)-FIND("☃",SUBSTITUTE(A20,".","☃",LEN(A20)-LEN(SUBSTITUTE(A20,".","")))))+1)))</f>
        <v>3.1.2</v>
      </c>
      <c r="B21" s="74" t="s">
        <v>38</v>
      </c>
      <c r="C21" s="75" t="s">
        <v>37</v>
      </c>
      <c r="D21" s="44">
        <v>7</v>
      </c>
      <c r="E21" s="11"/>
      <c r="F21" s="58"/>
      <c r="G21" s="58"/>
      <c r="H21" s="58"/>
      <c r="I21" s="58"/>
      <c r="J21" s="58"/>
      <c r="K21" s="58"/>
      <c r="L21" s="58"/>
      <c r="M21" s="58"/>
      <c r="N21" s="58"/>
      <c r="O21" s="58"/>
    </row>
    <row r="22" spans="1:15" x14ac:dyDescent="0.25">
      <c r="A22" s="73" t="str">
        <f>IF(C21="",A21&amp;".1",IF(C22="",LEFT(LEFT(A21,LEN(LEFT(A21,FIND("☃",SUBSTITUTE(A21,".","☃",LEN(A21)-LEN(SUBSTITUTE(A21,".",""))))))-1),FIND("☃",SUBSTITUTE(LEFT(A21,LEN(LEFT(A21,FIND("☃",SUBSTITUTE(A21,".","☃",LEN(A21)-LEN(SUBSTITUTE(A21,".",""))))))-1),".","☃",LEN(LEFT(A21,LEN(LEFT(A21,FIND("☃",SUBSTITUTE(A21,".","☃",LEN(A21)-LEN(SUBSTITUTE(A21,".",""))))))-1))-LEN(SUBSTITUTE(LEFT(A21,LEN(LEFT(A21,FIND("☃",SUBSTITUTE(A21,".","☃",LEN(A21)-LEN(SUBSTITUTE(A21,".",""))))))-1),".","")))))&amp;RIGHT(LEFT(A21,LEN(LEFT(A21,FIND("☃",SUBSTITUTE(A21,".","☃",LEN(A21)-LEN(SUBSTITUTE(A21,".",""))))))-1),LEN(LEFT(A21,LEN(LEFT(A21,FIND("☃",SUBSTITUTE(A21,".","☃",LEN(A21)-LEN(SUBSTITUTE(A21,".",""))))))-1))-FIND("☃",SUBSTITUTE(LEFT(A21,LEN(LEFT(A21,FIND("☃",SUBSTITUTE(A21,".","☃",LEN(A21)-LEN(SUBSTITUTE(A21,".",""))))))-1),".","☃",LEN(LEFT(A21,LEN(LEFT(A21,FIND("☃",SUBSTITUTE(A21,".","☃",LEN(A21)-LEN(SUBSTITUTE(A21,".",""))))))-1))-LEN(SUBSTITUTE(LEFT(A21,LEN(LEFT(A21,FIND("☃",SUBSTITUTE(A21,".","☃",LEN(A21)-LEN(SUBSTITUTE(A21,".",""))))))-1),".","")))))+1,(LEFT(A21,FIND("☃",SUBSTITUTE(A21,".","☃",LEN(A21)-LEN(SUBSTITUTE(A21,".","")))))&amp;RIGHT(A21,LEN(A21)-FIND("☃",SUBSTITUTE(A21,".","☃",LEN(A21)-LEN(SUBSTITUTE(A21,".","")))))+1)))</f>
        <v>3.1.3</v>
      </c>
      <c r="B22" s="74" t="s">
        <v>39</v>
      </c>
      <c r="C22" s="75" t="s">
        <v>21</v>
      </c>
      <c r="D22" s="44">
        <v>2</v>
      </c>
      <c r="E22" s="11"/>
      <c r="F22" s="11"/>
      <c r="G22" s="11"/>
      <c r="H22" s="11"/>
      <c r="I22" s="11"/>
      <c r="J22" s="11"/>
      <c r="K22" s="11"/>
      <c r="L22" s="11"/>
      <c r="M22" s="11"/>
      <c r="N22" s="11"/>
      <c r="O22" s="11"/>
    </row>
    <row r="23" spans="1:15" x14ac:dyDescent="0.25">
      <c r="A23" s="24" t="s">
        <v>40</v>
      </c>
      <c r="B23" s="25" t="s">
        <v>41</v>
      </c>
      <c r="C23" s="46"/>
      <c r="D23" s="47"/>
      <c r="E23" s="28"/>
      <c r="F23" s="28"/>
      <c r="G23" s="28"/>
      <c r="H23" s="28"/>
      <c r="I23" s="28"/>
      <c r="J23" s="28"/>
      <c r="K23" s="28"/>
      <c r="L23" s="28"/>
      <c r="M23" s="28"/>
      <c r="N23" s="28"/>
      <c r="O23" s="28"/>
    </row>
    <row r="24" spans="1:15" x14ac:dyDescent="0.25">
      <c r="A24" s="73" t="str">
        <f t="shared" ref="A24" si="2">IF(C23="",A23&amp;".1",IF(C24="",LEFT(LEFT(A23,LEN(LEFT(A23,FIND("☃",SUBSTITUTE(A23,".","☃",LEN(A23)-LEN(SUBSTITUTE(A23,".",""))))))-1),FIND("☃",SUBSTITUTE(LEFT(A23,LEN(LEFT(A23,FIND("☃",SUBSTITUTE(A23,".","☃",LEN(A23)-LEN(SUBSTITUTE(A23,".",""))))))-1),".","☃",LEN(LEFT(A23,LEN(LEFT(A23,FIND("☃",SUBSTITUTE(A23,".","☃",LEN(A23)-LEN(SUBSTITUTE(A23,".",""))))))-1))-LEN(SUBSTITUTE(LEFT(A23,LEN(LEFT(A23,FIND("☃",SUBSTITUTE(A23,".","☃",LEN(A23)-LEN(SUBSTITUTE(A23,".",""))))))-1),".","")))))&amp;RIGHT(LEFT(A23,LEN(LEFT(A23,FIND("☃",SUBSTITUTE(A23,".","☃",LEN(A23)-LEN(SUBSTITUTE(A23,".",""))))))-1),LEN(LEFT(A23,LEN(LEFT(A23,FIND("☃",SUBSTITUTE(A23,".","☃",LEN(A23)-LEN(SUBSTITUTE(A23,".",""))))))-1))-FIND("☃",SUBSTITUTE(LEFT(A23,LEN(LEFT(A23,FIND("☃",SUBSTITUTE(A23,".","☃",LEN(A23)-LEN(SUBSTITUTE(A23,".",""))))))-1),".","☃",LEN(LEFT(A23,LEN(LEFT(A23,FIND("☃",SUBSTITUTE(A23,".","☃",LEN(A23)-LEN(SUBSTITUTE(A23,".",""))))))-1))-LEN(SUBSTITUTE(LEFT(A23,LEN(LEFT(A23,FIND("☃",SUBSTITUTE(A23,".","☃",LEN(A23)-LEN(SUBSTITUTE(A23,".",""))))))-1),".","")))))+1,(LEFT(A23,FIND("☃",SUBSTITUTE(A23,".","☃",LEN(A23)-LEN(SUBSTITUTE(A23,".","")))))&amp;RIGHT(A23,LEN(A23)-FIND("☃",SUBSTITUTE(A23,".","☃",LEN(A23)-LEN(SUBSTITUTE(A23,".","")))))+1)))</f>
        <v>3.2.1</v>
      </c>
      <c r="B24" s="74" t="s">
        <v>36</v>
      </c>
      <c r="C24" s="75" t="s">
        <v>37</v>
      </c>
      <c r="D24" s="44">
        <v>17</v>
      </c>
      <c r="E24" s="58"/>
      <c r="F24" s="58"/>
      <c r="G24" s="58"/>
      <c r="H24" s="58"/>
      <c r="I24" s="58"/>
      <c r="J24" s="58"/>
      <c r="K24" s="58"/>
      <c r="L24" s="58"/>
      <c r="M24" s="58"/>
      <c r="N24" s="58"/>
      <c r="O24" s="58"/>
    </row>
    <row r="25" spans="1:15" ht="20.399999999999999" x14ac:dyDescent="0.25">
      <c r="A25" s="73" t="str">
        <f>IF(C24="",A24&amp;".1",IF(C25="",LEFT(LEFT(A24,LEN(LEFT(A24,FIND("☃",SUBSTITUTE(A24,".","☃",LEN(A24)-LEN(SUBSTITUTE(A24,".",""))))))-1),FIND("☃",SUBSTITUTE(LEFT(A24,LEN(LEFT(A24,FIND("☃",SUBSTITUTE(A24,".","☃",LEN(A24)-LEN(SUBSTITUTE(A24,".",""))))))-1),".","☃",LEN(LEFT(A24,LEN(LEFT(A24,FIND("☃",SUBSTITUTE(A24,".","☃",LEN(A24)-LEN(SUBSTITUTE(A24,".",""))))))-1))-LEN(SUBSTITUTE(LEFT(A24,LEN(LEFT(A24,FIND("☃",SUBSTITUTE(A24,".","☃",LEN(A24)-LEN(SUBSTITUTE(A24,".",""))))))-1),".","")))))&amp;RIGHT(LEFT(A24,LEN(LEFT(A24,FIND("☃",SUBSTITUTE(A24,".","☃",LEN(A24)-LEN(SUBSTITUTE(A24,".",""))))))-1),LEN(LEFT(A24,LEN(LEFT(A24,FIND("☃",SUBSTITUTE(A24,".","☃",LEN(A24)-LEN(SUBSTITUTE(A24,".",""))))))-1))-FIND("☃",SUBSTITUTE(LEFT(A24,LEN(LEFT(A24,FIND("☃",SUBSTITUTE(A24,".","☃",LEN(A24)-LEN(SUBSTITUTE(A24,".",""))))))-1),".","☃",LEN(LEFT(A24,LEN(LEFT(A24,FIND("☃",SUBSTITUTE(A24,".","☃",LEN(A24)-LEN(SUBSTITUTE(A24,".",""))))))-1))-LEN(SUBSTITUTE(LEFT(A24,LEN(LEFT(A24,FIND("☃",SUBSTITUTE(A24,".","☃",LEN(A24)-LEN(SUBSTITUTE(A24,".",""))))))-1),".","")))))+1,(LEFT(A24,FIND("☃",SUBSTITUTE(A24,".","☃",LEN(A24)-LEN(SUBSTITUTE(A24,".","")))))&amp;RIGHT(A24,LEN(A24)-FIND("☃",SUBSTITUTE(A24,".","☃",LEN(A24)-LEN(SUBSTITUTE(A24,".","")))))+1)))</f>
        <v>3.2.2</v>
      </c>
      <c r="B25" s="74" t="s">
        <v>42</v>
      </c>
      <c r="C25" s="75" t="s">
        <v>37</v>
      </c>
      <c r="D25" s="44">
        <v>17</v>
      </c>
      <c r="E25" s="11"/>
      <c r="F25" s="11"/>
      <c r="G25" s="11"/>
      <c r="H25" s="11"/>
      <c r="I25" s="11"/>
      <c r="J25" s="11"/>
      <c r="K25" s="11"/>
      <c r="L25" s="11"/>
      <c r="M25" s="11"/>
      <c r="N25" s="11"/>
      <c r="O25" s="11"/>
    </row>
    <row r="26" spans="1:15" x14ac:dyDescent="0.25">
      <c r="A26" s="24" t="s">
        <v>43</v>
      </c>
      <c r="B26" s="25" t="s">
        <v>44</v>
      </c>
      <c r="C26" s="46"/>
      <c r="D26" s="47"/>
      <c r="E26" s="28"/>
      <c r="F26" s="28"/>
      <c r="G26" s="28"/>
      <c r="H26" s="28"/>
      <c r="I26" s="28"/>
      <c r="J26" s="28"/>
      <c r="K26" s="28"/>
      <c r="L26" s="28"/>
      <c r="M26" s="28"/>
      <c r="N26" s="28"/>
      <c r="O26" s="28"/>
    </row>
    <row r="27" spans="1:15" x14ac:dyDescent="0.25">
      <c r="A27" s="73" t="str">
        <f>IF(C26="",A26&amp;".1",IF(C27="",LEFT(LEFT(A26,LEN(LEFT(A26,FIND("☃",SUBSTITUTE(A26,".","☃",LEN(A26)-LEN(SUBSTITUTE(A26,".",""))))))-1),FIND("☃",SUBSTITUTE(LEFT(A26,LEN(LEFT(A26,FIND("☃",SUBSTITUTE(A26,".","☃",LEN(A26)-LEN(SUBSTITUTE(A26,".",""))))))-1),".","☃",LEN(LEFT(A26,LEN(LEFT(A26,FIND("☃",SUBSTITUTE(A26,".","☃",LEN(A26)-LEN(SUBSTITUTE(A26,".",""))))))-1))-LEN(SUBSTITUTE(LEFT(A26,LEN(LEFT(A26,FIND("☃",SUBSTITUTE(A26,".","☃",LEN(A26)-LEN(SUBSTITUTE(A26,".",""))))))-1),".","")))))&amp;RIGHT(LEFT(A26,LEN(LEFT(A26,FIND("☃",SUBSTITUTE(A26,".","☃",LEN(A26)-LEN(SUBSTITUTE(A26,".",""))))))-1),LEN(LEFT(A26,LEN(LEFT(A26,FIND("☃",SUBSTITUTE(A26,".","☃",LEN(A26)-LEN(SUBSTITUTE(A26,".",""))))))-1))-FIND("☃",SUBSTITUTE(LEFT(A26,LEN(LEFT(A26,FIND("☃",SUBSTITUTE(A26,".","☃",LEN(A26)-LEN(SUBSTITUTE(A26,".",""))))))-1),".","☃",LEN(LEFT(A26,LEN(LEFT(A26,FIND("☃",SUBSTITUTE(A26,".","☃",LEN(A26)-LEN(SUBSTITUTE(A26,".",""))))))-1))-LEN(SUBSTITUTE(LEFT(A26,LEN(LEFT(A26,FIND("☃",SUBSTITUTE(A26,".","☃",LEN(A26)-LEN(SUBSTITUTE(A26,".",""))))))-1),".","")))))+1,(LEFT(A26,FIND("☃",SUBSTITUTE(A26,".","☃",LEN(A26)-LEN(SUBSTITUTE(A26,".","")))))&amp;RIGHT(A26,LEN(A26)-FIND("☃",SUBSTITUTE(A26,".","☃",LEN(A26)-LEN(SUBSTITUTE(A26,".","")))))+1)))</f>
        <v>3.3.1</v>
      </c>
      <c r="B27" s="74" t="s">
        <v>45</v>
      </c>
      <c r="C27" s="75" t="s">
        <v>37</v>
      </c>
      <c r="D27" s="44">
        <v>10</v>
      </c>
      <c r="E27" s="58"/>
      <c r="F27" s="58"/>
      <c r="G27" s="58"/>
      <c r="H27" s="58"/>
      <c r="I27" s="58"/>
      <c r="J27" s="58"/>
      <c r="K27" s="58"/>
      <c r="L27" s="58"/>
      <c r="M27" s="58"/>
      <c r="N27" s="58"/>
      <c r="O27" s="58"/>
    </row>
    <row r="28" spans="1:15" x14ac:dyDescent="0.25">
      <c r="A28" s="73" t="str">
        <f t="shared" ref="A28:A40" si="3">IF(C27="",A27&amp;".1",IF(C28="",LEFT(LEFT(A27,LEN(LEFT(A27,FIND("☃",SUBSTITUTE(A27,".","☃",LEN(A27)-LEN(SUBSTITUTE(A27,".",""))))))-1),FIND("☃",SUBSTITUTE(LEFT(A27,LEN(LEFT(A27,FIND("☃",SUBSTITUTE(A27,".","☃",LEN(A27)-LEN(SUBSTITUTE(A27,".",""))))))-1),".","☃",LEN(LEFT(A27,LEN(LEFT(A27,FIND("☃",SUBSTITUTE(A27,".","☃",LEN(A27)-LEN(SUBSTITUTE(A27,".",""))))))-1))-LEN(SUBSTITUTE(LEFT(A27,LEN(LEFT(A27,FIND("☃",SUBSTITUTE(A27,".","☃",LEN(A27)-LEN(SUBSTITUTE(A27,".",""))))))-1),".","")))))&amp;RIGHT(LEFT(A27,LEN(LEFT(A27,FIND("☃",SUBSTITUTE(A27,".","☃",LEN(A27)-LEN(SUBSTITUTE(A27,".",""))))))-1),LEN(LEFT(A27,LEN(LEFT(A27,FIND("☃",SUBSTITUTE(A27,".","☃",LEN(A27)-LEN(SUBSTITUTE(A27,".",""))))))-1))-FIND("☃",SUBSTITUTE(LEFT(A27,LEN(LEFT(A27,FIND("☃",SUBSTITUTE(A27,".","☃",LEN(A27)-LEN(SUBSTITUTE(A27,".",""))))))-1),".","☃",LEN(LEFT(A27,LEN(LEFT(A27,FIND("☃",SUBSTITUTE(A27,".","☃",LEN(A27)-LEN(SUBSTITUTE(A27,".",""))))))-1))-LEN(SUBSTITUTE(LEFT(A27,LEN(LEFT(A27,FIND("☃",SUBSTITUTE(A27,".","☃",LEN(A27)-LEN(SUBSTITUTE(A27,".",""))))))-1),".","")))))+1,(LEFT(A27,FIND("☃",SUBSTITUTE(A27,".","☃",LEN(A27)-LEN(SUBSTITUTE(A27,".","")))))&amp;RIGHT(A27,LEN(A27)-FIND("☃",SUBSTITUTE(A27,".","☃",LEN(A27)-LEN(SUBSTITUTE(A27,".","")))))+1)))</f>
        <v>3.3.2</v>
      </c>
      <c r="B28" s="74" t="s">
        <v>46</v>
      </c>
      <c r="C28" s="75" t="s">
        <v>37</v>
      </c>
      <c r="D28" s="44">
        <v>10</v>
      </c>
      <c r="E28" s="11"/>
      <c r="F28" s="11"/>
      <c r="G28" s="11"/>
      <c r="H28" s="11"/>
      <c r="I28" s="11"/>
      <c r="J28" s="11"/>
      <c r="K28" s="11"/>
      <c r="L28" s="11"/>
      <c r="M28" s="11"/>
      <c r="N28" s="11"/>
      <c r="O28" s="11"/>
    </row>
    <row r="29" spans="1:15" x14ac:dyDescent="0.25">
      <c r="A29" s="73" t="str">
        <f t="shared" si="3"/>
        <v>3.3.3</v>
      </c>
      <c r="B29" s="74" t="s">
        <v>47</v>
      </c>
      <c r="C29" s="75" t="s">
        <v>37</v>
      </c>
      <c r="D29" s="44">
        <v>10</v>
      </c>
      <c r="E29" s="11"/>
      <c r="F29" s="58"/>
      <c r="G29" s="58"/>
      <c r="H29" s="58"/>
      <c r="I29" s="58"/>
      <c r="J29" s="58"/>
      <c r="K29" s="58"/>
      <c r="L29" s="58"/>
      <c r="M29" s="58"/>
      <c r="N29" s="58"/>
      <c r="O29" s="58"/>
    </row>
    <row r="30" spans="1:15" ht="20.399999999999999" x14ac:dyDescent="0.25">
      <c r="A30" s="73" t="str">
        <f t="shared" si="3"/>
        <v>3.3.4</v>
      </c>
      <c r="B30" s="74" t="s">
        <v>48</v>
      </c>
      <c r="C30" s="75" t="s">
        <v>37</v>
      </c>
      <c r="D30" s="44">
        <v>10</v>
      </c>
      <c r="E30" s="11"/>
      <c r="F30" s="11"/>
      <c r="G30" s="11"/>
      <c r="H30" s="11"/>
      <c r="I30" s="11"/>
      <c r="J30" s="11"/>
      <c r="K30" s="11"/>
      <c r="L30" s="11"/>
      <c r="M30" s="11"/>
      <c r="N30" s="11"/>
      <c r="O30" s="11"/>
    </row>
    <row r="31" spans="1:15" x14ac:dyDescent="0.25">
      <c r="A31" s="24" t="s">
        <v>49</v>
      </c>
      <c r="B31" s="25" t="s">
        <v>50</v>
      </c>
      <c r="C31" s="46"/>
      <c r="D31" s="47"/>
      <c r="E31" s="28"/>
      <c r="F31" s="28"/>
      <c r="G31" s="28"/>
      <c r="H31" s="28"/>
      <c r="I31" s="28"/>
      <c r="J31" s="28"/>
      <c r="K31" s="28"/>
      <c r="L31" s="28"/>
      <c r="M31" s="28"/>
      <c r="N31" s="28"/>
      <c r="O31" s="28"/>
    </row>
    <row r="32" spans="1:15" ht="20.399999999999999" x14ac:dyDescent="0.25">
      <c r="A32" s="73" t="str">
        <f t="shared" si="3"/>
        <v>3.4.1</v>
      </c>
      <c r="B32" s="74" t="s">
        <v>51</v>
      </c>
      <c r="C32" s="75" t="s">
        <v>37</v>
      </c>
      <c r="D32" s="44">
        <v>71</v>
      </c>
      <c r="E32" s="11"/>
      <c r="F32" s="11"/>
      <c r="G32" s="11"/>
      <c r="H32" s="11"/>
      <c r="I32" s="11"/>
      <c r="J32" s="11"/>
      <c r="K32" s="11"/>
      <c r="L32" s="11"/>
      <c r="M32" s="11"/>
      <c r="N32" s="11"/>
      <c r="O32" s="11"/>
    </row>
    <row r="33" spans="1:15" x14ac:dyDescent="0.25">
      <c r="A33" s="73" t="str">
        <f t="shared" si="3"/>
        <v>3.4.2</v>
      </c>
      <c r="B33" s="74" t="s">
        <v>52</v>
      </c>
      <c r="C33" s="75" t="s">
        <v>37</v>
      </c>
      <c r="D33" s="44">
        <v>71</v>
      </c>
      <c r="E33" s="11"/>
      <c r="F33" s="11"/>
      <c r="G33" s="11"/>
      <c r="H33" s="11"/>
      <c r="I33" s="11"/>
      <c r="J33" s="11"/>
      <c r="K33" s="11"/>
      <c r="L33" s="11"/>
      <c r="M33" s="11"/>
      <c r="N33" s="11"/>
      <c r="O33" s="11"/>
    </row>
    <row r="34" spans="1:15" x14ac:dyDescent="0.25">
      <c r="A34" s="73" t="str">
        <f t="shared" si="3"/>
        <v>3.4.3</v>
      </c>
      <c r="B34" s="74" t="s">
        <v>38</v>
      </c>
      <c r="C34" s="75" t="s">
        <v>37</v>
      </c>
      <c r="D34" s="44">
        <v>71</v>
      </c>
      <c r="E34" s="58"/>
      <c r="F34" s="58"/>
      <c r="G34" s="58"/>
      <c r="H34" s="58"/>
      <c r="I34" s="58"/>
      <c r="J34" s="58"/>
      <c r="K34" s="58"/>
      <c r="L34" s="58"/>
      <c r="M34" s="58"/>
      <c r="N34" s="58"/>
      <c r="O34" s="58"/>
    </row>
    <row r="35" spans="1:15" x14ac:dyDescent="0.25">
      <c r="A35" s="73" t="str">
        <f t="shared" si="3"/>
        <v>3.4.4</v>
      </c>
      <c r="B35" s="74" t="s">
        <v>39</v>
      </c>
      <c r="C35" s="75" t="s">
        <v>21</v>
      </c>
      <c r="D35" s="44">
        <v>27</v>
      </c>
      <c r="E35" s="58"/>
      <c r="F35" s="58"/>
      <c r="G35" s="58"/>
      <c r="H35" s="58"/>
      <c r="I35" s="58"/>
      <c r="J35" s="58"/>
      <c r="K35" s="58"/>
      <c r="L35" s="58"/>
      <c r="M35" s="58"/>
      <c r="N35" s="58"/>
      <c r="O35" s="58"/>
    </row>
    <row r="36" spans="1:15" x14ac:dyDescent="0.25">
      <c r="A36" s="24" t="str">
        <f t="shared" si="3"/>
        <v>3.5</v>
      </c>
      <c r="B36" s="25" t="s">
        <v>53</v>
      </c>
      <c r="C36" s="46"/>
      <c r="D36" s="47"/>
      <c r="E36" s="28"/>
      <c r="F36" s="28"/>
      <c r="G36" s="28"/>
      <c r="H36" s="28"/>
      <c r="I36" s="28"/>
      <c r="J36" s="28"/>
      <c r="K36" s="28"/>
      <c r="L36" s="28"/>
      <c r="M36" s="28"/>
      <c r="N36" s="28"/>
      <c r="O36" s="28"/>
    </row>
    <row r="37" spans="1:15" ht="20.399999999999999" x14ac:dyDescent="0.25">
      <c r="A37" s="73" t="str">
        <f t="shared" si="3"/>
        <v>3.5.1</v>
      </c>
      <c r="B37" s="74" t="s">
        <v>51</v>
      </c>
      <c r="C37" s="75" t="s">
        <v>37</v>
      </c>
      <c r="D37" s="44">
        <v>11</v>
      </c>
      <c r="E37" s="58"/>
      <c r="F37" s="58"/>
      <c r="G37" s="58"/>
      <c r="H37" s="58"/>
      <c r="I37" s="58"/>
      <c r="J37" s="58"/>
      <c r="K37" s="58"/>
      <c r="L37" s="58"/>
      <c r="M37" s="58"/>
      <c r="N37" s="58"/>
      <c r="O37" s="58"/>
    </row>
    <row r="38" spans="1:15" x14ac:dyDescent="0.25">
      <c r="A38" s="73" t="str">
        <f t="shared" si="3"/>
        <v>3.5.2</v>
      </c>
      <c r="B38" s="74" t="s">
        <v>52</v>
      </c>
      <c r="C38" s="75" t="s">
        <v>37</v>
      </c>
      <c r="D38" s="44">
        <v>11</v>
      </c>
      <c r="E38" s="58"/>
      <c r="F38" s="58"/>
      <c r="G38" s="58"/>
      <c r="H38" s="58"/>
      <c r="I38" s="58"/>
      <c r="J38" s="58"/>
      <c r="K38" s="58"/>
      <c r="L38" s="58"/>
      <c r="M38" s="58"/>
      <c r="N38" s="58"/>
      <c r="O38" s="58"/>
    </row>
    <row r="39" spans="1:15" x14ac:dyDescent="0.25">
      <c r="A39" s="73" t="str">
        <f t="shared" si="3"/>
        <v>3.5.3</v>
      </c>
      <c r="B39" s="74" t="s">
        <v>38</v>
      </c>
      <c r="C39" s="75" t="s">
        <v>37</v>
      </c>
      <c r="D39" s="44">
        <v>11</v>
      </c>
      <c r="E39" s="58"/>
      <c r="F39" s="58"/>
      <c r="G39" s="58"/>
      <c r="H39" s="58"/>
      <c r="I39" s="58"/>
      <c r="J39" s="58"/>
      <c r="K39" s="58"/>
      <c r="L39" s="58"/>
      <c r="M39" s="58"/>
      <c r="N39" s="58"/>
      <c r="O39" s="58"/>
    </row>
    <row r="40" spans="1:15" x14ac:dyDescent="0.25">
      <c r="A40" s="73" t="str">
        <f t="shared" si="3"/>
        <v>3.5.4</v>
      </c>
      <c r="B40" s="74" t="s">
        <v>39</v>
      </c>
      <c r="C40" s="75" t="s">
        <v>21</v>
      </c>
      <c r="D40" s="44">
        <v>4</v>
      </c>
      <c r="E40" s="11"/>
      <c r="F40" s="11"/>
      <c r="G40" s="11"/>
      <c r="H40" s="11"/>
      <c r="I40" s="11"/>
      <c r="J40" s="11"/>
      <c r="K40" s="11"/>
      <c r="L40" s="11"/>
      <c r="M40" s="11"/>
      <c r="N40" s="11"/>
      <c r="O40" s="11"/>
    </row>
    <row r="41" spans="1:15" x14ac:dyDescent="0.25">
      <c r="A41" s="24" t="s">
        <v>54</v>
      </c>
      <c r="B41" s="25" t="s">
        <v>223</v>
      </c>
      <c r="C41" s="46"/>
      <c r="D41" s="47"/>
      <c r="E41" s="28"/>
      <c r="F41" s="28"/>
      <c r="G41" s="28"/>
      <c r="H41" s="28"/>
      <c r="I41" s="28"/>
      <c r="J41" s="28"/>
      <c r="K41" s="28"/>
      <c r="L41" s="28"/>
      <c r="M41" s="28"/>
      <c r="N41" s="28"/>
      <c r="O41" s="28"/>
    </row>
    <row r="42" spans="1:15" x14ac:dyDescent="0.25">
      <c r="A42" s="73" t="str">
        <f>IF(C41="",A41&amp;".1",IF(C42="",LEFT(LEFT(A41,LEN(LEFT(A41,FIND("☃",SUBSTITUTE(A41,".","☃",LEN(A41)-LEN(SUBSTITUTE(A41,".",""))))))-1),FIND("☃",SUBSTITUTE(LEFT(A41,LEN(LEFT(A41,FIND("☃",SUBSTITUTE(A41,".","☃",LEN(A41)-LEN(SUBSTITUTE(A41,".",""))))))-1),".","☃",LEN(LEFT(A41,LEN(LEFT(A41,FIND("☃",SUBSTITUTE(A41,".","☃",LEN(A41)-LEN(SUBSTITUTE(A41,".",""))))))-1))-LEN(SUBSTITUTE(LEFT(A41,LEN(LEFT(A41,FIND("☃",SUBSTITUTE(A41,".","☃",LEN(A41)-LEN(SUBSTITUTE(A41,".",""))))))-1),".","")))))&amp;RIGHT(LEFT(A41,LEN(LEFT(A41,FIND("☃",SUBSTITUTE(A41,".","☃",LEN(A41)-LEN(SUBSTITUTE(A41,".",""))))))-1),LEN(LEFT(A41,LEN(LEFT(A41,FIND("☃",SUBSTITUTE(A41,".","☃",LEN(A41)-LEN(SUBSTITUTE(A41,".",""))))))-1))-FIND("☃",SUBSTITUTE(LEFT(A41,LEN(LEFT(A41,FIND("☃",SUBSTITUTE(A41,".","☃",LEN(A41)-LEN(SUBSTITUTE(A41,".",""))))))-1),".","☃",LEN(LEFT(A41,LEN(LEFT(A41,FIND("☃",SUBSTITUTE(A41,".","☃",LEN(A41)-LEN(SUBSTITUTE(A41,".",""))))))-1))-LEN(SUBSTITUTE(LEFT(A41,LEN(LEFT(A41,FIND("☃",SUBSTITUTE(A41,".","☃",LEN(A41)-LEN(SUBSTITUTE(A41,".",""))))))-1),".","")))))+1,(LEFT(A41,FIND("☃",SUBSTITUTE(A41,".","☃",LEN(A41)-LEN(SUBSTITUTE(A41,".","")))))&amp;RIGHT(A41,LEN(A41)-FIND("☃",SUBSTITUTE(A41,".","☃",LEN(A41)-LEN(SUBSTITUTE(A41,".","")))))+1)))</f>
        <v>3.6.1</v>
      </c>
      <c r="B42" s="74" t="s">
        <v>181</v>
      </c>
      <c r="C42" s="75" t="s">
        <v>37</v>
      </c>
      <c r="D42" s="44">
        <v>5</v>
      </c>
      <c r="E42" s="11"/>
      <c r="F42" s="58"/>
      <c r="G42" s="58"/>
      <c r="H42" s="58"/>
      <c r="I42" s="58"/>
      <c r="J42" s="58"/>
      <c r="K42" s="58"/>
      <c r="L42" s="58"/>
      <c r="M42" s="58"/>
      <c r="N42" s="58"/>
      <c r="O42" s="58"/>
    </row>
    <row r="43" spans="1:15" ht="20.399999999999999" x14ac:dyDescent="0.25">
      <c r="A43" s="73"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3.6.2</v>
      </c>
      <c r="B43" s="74" t="s">
        <v>224</v>
      </c>
      <c r="C43" s="75" t="s">
        <v>37</v>
      </c>
      <c r="D43" s="44">
        <v>5</v>
      </c>
      <c r="E43" s="11"/>
      <c r="F43" s="11"/>
      <c r="G43" s="11"/>
      <c r="H43" s="11"/>
      <c r="I43" s="11"/>
      <c r="J43" s="11"/>
      <c r="K43" s="11"/>
      <c r="L43" s="11"/>
      <c r="M43" s="11"/>
      <c r="N43" s="11"/>
      <c r="O43" s="11"/>
    </row>
    <row r="44" spans="1:15" x14ac:dyDescent="0.25">
      <c r="A44" s="24" t="s">
        <v>174</v>
      </c>
      <c r="B44" s="25" t="s">
        <v>55</v>
      </c>
      <c r="C44" s="46"/>
      <c r="D44" s="47"/>
      <c r="E44" s="28"/>
      <c r="F44" s="28"/>
      <c r="G44" s="28"/>
      <c r="H44" s="28"/>
      <c r="I44" s="28"/>
      <c r="J44" s="28"/>
      <c r="K44" s="28"/>
      <c r="L44" s="28"/>
      <c r="M44" s="28"/>
      <c r="N44" s="28"/>
      <c r="O44" s="28"/>
    </row>
    <row r="45" spans="1:15" x14ac:dyDescent="0.25">
      <c r="A45" s="73" t="str">
        <f>IF(C44="",A44&amp;".1",IF(C45="",LEFT(LEFT(A44,LEN(LEFT(A44,FIND("☃",SUBSTITUTE(A44,".","☃",LEN(A44)-LEN(SUBSTITUTE(A44,".",""))))))-1),FIND("☃",SUBSTITUTE(LEFT(A44,LEN(LEFT(A44,FIND("☃",SUBSTITUTE(A44,".","☃",LEN(A44)-LEN(SUBSTITUTE(A44,".",""))))))-1),".","☃",LEN(LEFT(A44,LEN(LEFT(A44,FIND("☃",SUBSTITUTE(A44,".","☃",LEN(A44)-LEN(SUBSTITUTE(A44,".",""))))))-1))-LEN(SUBSTITUTE(LEFT(A44,LEN(LEFT(A44,FIND("☃",SUBSTITUTE(A44,".","☃",LEN(A44)-LEN(SUBSTITUTE(A44,".",""))))))-1),".","")))))&amp;RIGHT(LEFT(A44,LEN(LEFT(A44,FIND("☃",SUBSTITUTE(A44,".","☃",LEN(A44)-LEN(SUBSTITUTE(A44,".",""))))))-1),LEN(LEFT(A44,LEN(LEFT(A44,FIND("☃",SUBSTITUTE(A44,".","☃",LEN(A44)-LEN(SUBSTITUTE(A44,".",""))))))-1))-FIND("☃",SUBSTITUTE(LEFT(A44,LEN(LEFT(A44,FIND("☃",SUBSTITUTE(A44,".","☃",LEN(A44)-LEN(SUBSTITUTE(A44,".",""))))))-1),".","☃",LEN(LEFT(A44,LEN(LEFT(A44,FIND("☃",SUBSTITUTE(A44,".","☃",LEN(A44)-LEN(SUBSTITUTE(A44,".",""))))))-1))-LEN(SUBSTITUTE(LEFT(A44,LEN(LEFT(A44,FIND("☃",SUBSTITUTE(A44,".","☃",LEN(A44)-LEN(SUBSTITUTE(A44,".",""))))))-1),".","")))))+1,(LEFT(A44,FIND("☃",SUBSTITUTE(A44,".","☃",LEN(A44)-LEN(SUBSTITUTE(A44,".","")))))&amp;RIGHT(A44,LEN(A44)-FIND("☃",SUBSTITUTE(A44,".","☃",LEN(A44)-LEN(SUBSTITUTE(A44,".","")))))+1)))</f>
        <v>3.7.1</v>
      </c>
      <c r="B45" s="77" t="s">
        <v>56</v>
      </c>
      <c r="C45" s="75" t="s">
        <v>37</v>
      </c>
      <c r="D45" s="44">
        <v>25</v>
      </c>
      <c r="E45" s="11"/>
      <c r="F45" s="58"/>
      <c r="G45" s="58"/>
      <c r="H45" s="58"/>
      <c r="I45" s="58"/>
      <c r="J45" s="58"/>
      <c r="K45" s="58"/>
      <c r="L45" s="58"/>
      <c r="M45" s="58"/>
      <c r="N45" s="58"/>
      <c r="O45" s="58"/>
    </row>
    <row r="46" spans="1:15" x14ac:dyDescent="0.25">
      <c r="A46" s="24" t="s">
        <v>57</v>
      </c>
      <c r="B46" s="25" t="s">
        <v>58</v>
      </c>
      <c r="C46" s="46"/>
      <c r="D46" s="47"/>
      <c r="E46" s="28"/>
      <c r="F46" s="28"/>
      <c r="G46" s="28"/>
      <c r="H46" s="28"/>
      <c r="I46" s="28"/>
      <c r="J46" s="28"/>
      <c r="K46" s="28"/>
      <c r="L46" s="28"/>
      <c r="M46" s="28"/>
      <c r="N46" s="28"/>
      <c r="O46" s="28"/>
    </row>
    <row r="47" spans="1:15" x14ac:dyDescent="0.25">
      <c r="A47" s="24" t="s">
        <v>59</v>
      </c>
      <c r="B47" s="25" t="s">
        <v>60</v>
      </c>
      <c r="C47" s="46"/>
      <c r="D47" s="47"/>
      <c r="E47" s="28"/>
      <c r="F47" s="28"/>
      <c r="G47" s="28"/>
      <c r="H47" s="28"/>
      <c r="I47" s="28"/>
      <c r="J47" s="28"/>
      <c r="K47" s="28"/>
      <c r="L47" s="28"/>
      <c r="M47" s="28"/>
      <c r="N47" s="28"/>
      <c r="O47" s="28"/>
    </row>
    <row r="48" spans="1:15" x14ac:dyDescent="0.25">
      <c r="A48" s="73" t="str">
        <f>IF(C47="",A47&amp;".1",IF(C48="",LEFT(LEFT(A47,LEN(LEFT(A47,FIND("☃",SUBSTITUTE(A47,".","☃",LEN(A47)-LEN(SUBSTITUTE(A47,".",""))))))-1),FIND("☃",SUBSTITUTE(LEFT(A47,LEN(LEFT(A47,FIND("☃",SUBSTITUTE(A47,".","☃",LEN(A47)-LEN(SUBSTITUTE(A47,".",""))))))-1),".","☃",LEN(LEFT(A47,LEN(LEFT(A47,FIND("☃",SUBSTITUTE(A47,".","☃",LEN(A47)-LEN(SUBSTITUTE(A47,".",""))))))-1))-LEN(SUBSTITUTE(LEFT(A47,LEN(LEFT(A47,FIND("☃",SUBSTITUTE(A47,".","☃",LEN(A47)-LEN(SUBSTITUTE(A47,".",""))))))-1),".","")))))&amp;RIGHT(LEFT(A47,LEN(LEFT(A47,FIND("☃",SUBSTITUTE(A47,".","☃",LEN(A47)-LEN(SUBSTITUTE(A47,".",""))))))-1),LEN(LEFT(A47,LEN(LEFT(A47,FIND("☃",SUBSTITUTE(A47,".","☃",LEN(A47)-LEN(SUBSTITUTE(A47,".",""))))))-1))-FIND("☃",SUBSTITUTE(LEFT(A47,LEN(LEFT(A47,FIND("☃",SUBSTITUTE(A47,".","☃",LEN(A47)-LEN(SUBSTITUTE(A47,".",""))))))-1),".","☃",LEN(LEFT(A47,LEN(LEFT(A47,FIND("☃",SUBSTITUTE(A47,".","☃",LEN(A47)-LEN(SUBSTITUTE(A47,".",""))))))-1))-LEN(SUBSTITUTE(LEFT(A47,LEN(LEFT(A47,FIND("☃",SUBSTITUTE(A47,".","☃",LEN(A47)-LEN(SUBSTITUTE(A47,".",""))))))-1),".","")))))+1,(LEFT(A47,FIND("☃",SUBSTITUTE(A47,".","☃",LEN(A47)-LEN(SUBSTITUTE(A47,".","")))))&amp;RIGHT(A47,LEN(A47)-FIND("☃",SUBSTITUTE(A47,".","☃",LEN(A47)-LEN(SUBSTITUTE(A47,".","")))))+1)))</f>
        <v>4.1.1</v>
      </c>
      <c r="B48" s="74" t="s">
        <v>61</v>
      </c>
      <c r="C48" s="75" t="s">
        <v>23</v>
      </c>
      <c r="D48" s="44">
        <v>1</v>
      </c>
      <c r="E48" s="11"/>
      <c r="F48" s="11"/>
      <c r="G48" s="11"/>
      <c r="H48" s="11"/>
      <c r="I48" s="11"/>
      <c r="J48" s="11"/>
      <c r="K48" s="11"/>
      <c r="L48" s="11"/>
      <c r="M48" s="11"/>
      <c r="N48" s="11"/>
      <c r="O48" s="11"/>
    </row>
    <row r="49" spans="1:15" x14ac:dyDescent="0.25">
      <c r="A49" s="73" t="str">
        <f>IF(C48="",A48&amp;".1",IF(C49="",LEFT(LEFT(A48,LEN(LEFT(A48,FIND("☃",SUBSTITUTE(A48,".","☃",LEN(A48)-LEN(SUBSTITUTE(A48,".",""))))))-1),FIND("☃",SUBSTITUTE(LEFT(A48,LEN(LEFT(A48,FIND("☃",SUBSTITUTE(A48,".","☃",LEN(A48)-LEN(SUBSTITUTE(A48,".",""))))))-1),".","☃",LEN(LEFT(A48,LEN(LEFT(A48,FIND("☃",SUBSTITUTE(A48,".","☃",LEN(A48)-LEN(SUBSTITUTE(A48,".",""))))))-1))-LEN(SUBSTITUTE(LEFT(A48,LEN(LEFT(A48,FIND("☃",SUBSTITUTE(A48,".","☃",LEN(A48)-LEN(SUBSTITUTE(A48,".",""))))))-1),".","")))))&amp;RIGHT(LEFT(A48,LEN(LEFT(A48,FIND("☃",SUBSTITUTE(A48,".","☃",LEN(A48)-LEN(SUBSTITUTE(A48,".",""))))))-1),LEN(LEFT(A48,LEN(LEFT(A48,FIND("☃",SUBSTITUTE(A48,".","☃",LEN(A48)-LEN(SUBSTITUTE(A48,".",""))))))-1))-FIND("☃",SUBSTITUTE(LEFT(A48,LEN(LEFT(A48,FIND("☃",SUBSTITUTE(A48,".","☃",LEN(A48)-LEN(SUBSTITUTE(A48,".",""))))))-1),".","☃",LEN(LEFT(A48,LEN(LEFT(A48,FIND("☃",SUBSTITUTE(A48,".","☃",LEN(A48)-LEN(SUBSTITUTE(A48,".",""))))))-1))-LEN(SUBSTITUTE(LEFT(A48,LEN(LEFT(A48,FIND("☃",SUBSTITUTE(A48,".","☃",LEN(A48)-LEN(SUBSTITUTE(A48,".",""))))))-1),".","")))))+1,(LEFT(A48,FIND("☃",SUBSTITUTE(A48,".","☃",LEN(A48)-LEN(SUBSTITUTE(A48,".","")))))&amp;RIGHT(A48,LEN(A48)-FIND("☃",SUBSTITUTE(A48,".","☃",LEN(A48)-LEN(SUBSTITUTE(A48,".","")))))+1)))</f>
        <v>4.1.2</v>
      </c>
      <c r="B49" s="74" t="s">
        <v>62</v>
      </c>
      <c r="C49" s="75" t="s">
        <v>23</v>
      </c>
      <c r="D49" s="44">
        <v>1</v>
      </c>
      <c r="E49" s="11"/>
      <c r="F49" s="11"/>
      <c r="G49" s="11"/>
      <c r="H49" s="11"/>
      <c r="I49" s="11"/>
      <c r="J49" s="11"/>
      <c r="K49" s="11"/>
      <c r="L49" s="11"/>
      <c r="M49" s="11"/>
      <c r="N49" s="11"/>
      <c r="O49" s="11"/>
    </row>
    <row r="50" spans="1:15" x14ac:dyDescent="0.25">
      <c r="A50" s="24" t="s">
        <v>63</v>
      </c>
      <c r="B50" s="25" t="s">
        <v>64</v>
      </c>
      <c r="C50" s="46"/>
      <c r="D50" s="47"/>
      <c r="E50" s="28"/>
      <c r="F50" s="28"/>
      <c r="G50" s="28"/>
      <c r="H50" s="28"/>
      <c r="I50" s="28"/>
      <c r="J50" s="28"/>
      <c r="K50" s="28"/>
      <c r="L50" s="28"/>
      <c r="M50" s="28"/>
      <c r="N50" s="28"/>
      <c r="O50" s="28"/>
    </row>
    <row r="51" spans="1:15" x14ac:dyDescent="0.25">
      <c r="A51" s="73" t="str">
        <f t="shared" ref="A51:A67" si="4">IF(C50="",A50&amp;".1",IF(C51="",LEFT(LEFT(A50,LEN(LEFT(A50,FIND("☃",SUBSTITUTE(A50,".","☃",LEN(A50)-LEN(SUBSTITUTE(A50,".",""))))))-1),FIND("☃",SUBSTITUTE(LEFT(A50,LEN(LEFT(A50,FIND("☃",SUBSTITUTE(A50,".","☃",LEN(A50)-LEN(SUBSTITUTE(A50,".",""))))))-1),".","☃",LEN(LEFT(A50,LEN(LEFT(A50,FIND("☃",SUBSTITUTE(A50,".","☃",LEN(A50)-LEN(SUBSTITUTE(A50,".",""))))))-1))-LEN(SUBSTITUTE(LEFT(A50,LEN(LEFT(A50,FIND("☃",SUBSTITUTE(A50,".","☃",LEN(A50)-LEN(SUBSTITUTE(A50,".",""))))))-1),".","")))))&amp;RIGHT(LEFT(A50,LEN(LEFT(A50,FIND("☃",SUBSTITUTE(A50,".","☃",LEN(A50)-LEN(SUBSTITUTE(A50,".",""))))))-1),LEN(LEFT(A50,LEN(LEFT(A50,FIND("☃",SUBSTITUTE(A50,".","☃",LEN(A50)-LEN(SUBSTITUTE(A50,".",""))))))-1))-FIND("☃",SUBSTITUTE(LEFT(A50,LEN(LEFT(A50,FIND("☃",SUBSTITUTE(A50,".","☃",LEN(A50)-LEN(SUBSTITUTE(A50,".",""))))))-1),".","☃",LEN(LEFT(A50,LEN(LEFT(A50,FIND("☃",SUBSTITUTE(A50,".","☃",LEN(A50)-LEN(SUBSTITUTE(A50,".",""))))))-1))-LEN(SUBSTITUTE(LEFT(A50,LEN(LEFT(A50,FIND("☃",SUBSTITUTE(A50,".","☃",LEN(A50)-LEN(SUBSTITUTE(A50,".",""))))))-1),".","")))))+1,(LEFT(A50,FIND("☃",SUBSTITUTE(A50,".","☃",LEN(A50)-LEN(SUBSTITUTE(A50,".","")))))&amp;RIGHT(A50,LEN(A50)-FIND("☃",SUBSTITUTE(A50,".","☃",LEN(A50)-LEN(SUBSTITUTE(A50,".","")))))+1)))</f>
        <v>4.2.1</v>
      </c>
      <c r="B51" s="74" t="s">
        <v>191</v>
      </c>
      <c r="C51" s="75" t="s">
        <v>25</v>
      </c>
      <c r="D51" s="44">
        <v>27</v>
      </c>
      <c r="E51" s="11"/>
      <c r="F51" s="11"/>
      <c r="G51" s="11"/>
      <c r="H51" s="11"/>
      <c r="I51" s="11"/>
      <c r="J51" s="11"/>
      <c r="K51" s="11"/>
      <c r="L51" s="11"/>
      <c r="M51" s="11"/>
      <c r="N51" s="11"/>
      <c r="O51" s="11"/>
    </row>
    <row r="52" spans="1:15" x14ac:dyDescent="0.25">
      <c r="A52" s="73" t="str">
        <f t="shared" si="4"/>
        <v>4.2.2</v>
      </c>
      <c r="B52" s="74" t="s">
        <v>66</v>
      </c>
      <c r="C52" s="75" t="s">
        <v>25</v>
      </c>
      <c r="D52" s="44">
        <v>22</v>
      </c>
      <c r="E52" s="11"/>
      <c r="F52" s="11"/>
      <c r="G52" s="11"/>
      <c r="H52" s="11"/>
      <c r="I52" s="11"/>
      <c r="J52" s="11"/>
      <c r="K52" s="11"/>
      <c r="L52" s="11"/>
      <c r="M52" s="11"/>
      <c r="N52" s="11"/>
      <c r="O52" s="11"/>
    </row>
    <row r="53" spans="1:15" x14ac:dyDescent="0.25">
      <c r="A53" s="24" t="s">
        <v>70</v>
      </c>
      <c r="B53" s="25" t="s">
        <v>71</v>
      </c>
      <c r="C53" s="46"/>
      <c r="D53" s="47"/>
      <c r="E53" s="28"/>
      <c r="F53" s="28"/>
      <c r="G53" s="28"/>
      <c r="H53" s="28"/>
      <c r="I53" s="28"/>
      <c r="J53" s="28"/>
      <c r="K53" s="28"/>
      <c r="L53" s="28"/>
      <c r="M53" s="28"/>
      <c r="N53" s="28"/>
      <c r="O53" s="28"/>
    </row>
    <row r="54" spans="1:15" x14ac:dyDescent="0.25">
      <c r="A54" s="73" t="str">
        <f t="shared" si="4"/>
        <v>4.3.1</v>
      </c>
      <c r="B54" s="74" t="s">
        <v>73</v>
      </c>
      <c r="C54" s="75" t="s">
        <v>23</v>
      </c>
      <c r="D54" s="44">
        <v>2</v>
      </c>
      <c r="E54" s="11"/>
      <c r="F54" s="11"/>
      <c r="G54" s="11"/>
      <c r="H54" s="11"/>
      <c r="I54" s="11"/>
      <c r="J54" s="11"/>
      <c r="K54" s="11"/>
      <c r="L54" s="11"/>
      <c r="M54" s="11"/>
      <c r="N54" s="11"/>
      <c r="O54" s="11"/>
    </row>
    <row r="55" spans="1:15" x14ac:dyDescent="0.25">
      <c r="A55" s="73" t="str">
        <f t="shared" si="4"/>
        <v>4.3.2</v>
      </c>
      <c r="B55" s="74" t="s">
        <v>74</v>
      </c>
      <c r="C55" s="75" t="s">
        <v>23</v>
      </c>
      <c r="D55" s="44">
        <v>1</v>
      </c>
      <c r="E55" s="11"/>
      <c r="F55" s="11"/>
      <c r="G55" s="11"/>
      <c r="H55" s="11"/>
      <c r="I55" s="11"/>
      <c r="J55" s="11"/>
      <c r="K55" s="11"/>
      <c r="L55" s="11"/>
      <c r="M55" s="11"/>
      <c r="N55" s="11"/>
      <c r="O55" s="11"/>
    </row>
    <row r="56" spans="1:15" x14ac:dyDescent="0.25">
      <c r="A56" s="24" t="s">
        <v>75</v>
      </c>
      <c r="B56" s="25" t="s">
        <v>76</v>
      </c>
      <c r="C56" s="46"/>
      <c r="D56" s="47"/>
      <c r="E56" s="28"/>
      <c r="F56" s="28"/>
      <c r="G56" s="28"/>
      <c r="H56" s="28"/>
      <c r="I56" s="28"/>
      <c r="J56" s="28"/>
      <c r="K56" s="28"/>
      <c r="L56" s="28"/>
      <c r="M56" s="28"/>
      <c r="N56" s="28"/>
      <c r="O56" s="28"/>
    </row>
    <row r="57" spans="1:15" ht="20.399999999999999" x14ac:dyDescent="0.25">
      <c r="A57" s="73" t="str">
        <f t="shared" si="4"/>
        <v>4.4.1</v>
      </c>
      <c r="B57" s="74" t="s">
        <v>77</v>
      </c>
      <c r="C57" s="75" t="s">
        <v>25</v>
      </c>
      <c r="D57" s="44">
        <v>5</v>
      </c>
      <c r="E57" s="11"/>
      <c r="F57" s="11"/>
      <c r="G57" s="11"/>
      <c r="H57" s="11"/>
      <c r="I57" s="11"/>
      <c r="J57" s="11"/>
      <c r="K57" s="11"/>
      <c r="L57" s="11"/>
      <c r="M57" s="11"/>
      <c r="N57" s="11"/>
      <c r="O57" s="11"/>
    </row>
    <row r="58" spans="1:15" x14ac:dyDescent="0.25">
      <c r="A58" s="24" t="s">
        <v>78</v>
      </c>
      <c r="B58" s="25" t="s">
        <v>18</v>
      </c>
      <c r="C58" s="46"/>
      <c r="D58" s="47"/>
      <c r="E58" s="28"/>
      <c r="F58" s="28"/>
      <c r="G58" s="28"/>
      <c r="H58" s="28"/>
      <c r="I58" s="28"/>
      <c r="J58" s="28"/>
      <c r="K58" s="28"/>
      <c r="L58" s="28"/>
      <c r="M58" s="28"/>
      <c r="N58" s="28"/>
      <c r="O58" s="28"/>
    </row>
    <row r="59" spans="1:15" x14ac:dyDescent="0.25">
      <c r="A59" s="73" t="str">
        <f t="shared" si="4"/>
        <v>5.1</v>
      </c>
      <c r="B59" s="74" t="s">
        <v>80</v>
      </c>
      <c r="C59" s="76" t="s">
        <v>81</v>
      </c>
      <c r="D59" s="44">
        <v>1</v>
      </c>
      <c r="E59" s="11"/>
      <c r="F59" s="11"/>
      <c r="G59" s="11"/>
      <c r="H59" s="11"/>
      <c r="I59" s="11"/>
      <c r="J59" s="11"/>
      <c r="K59" s="11"/>
      <c r="L59" s="11"/>
      <c r="M59" s="11"/>
      <c r="N59" s="11"/>
      <c r="O59" s="11"/>
    </row>
    <row r="60" spans="1:15" x14ac:dyDescent="0.25">
      <c r="A60" s="24" t="s">
        <v>82</v>
      </c>
      <c r="B60" s="72" t="s">
        <v>83</v>
      </c>
      <c r="C60" s="46"/>
      <c r="D60" s="47"/>
      <c r="E60" s="28"/>
      <c r="F60" s="28"/>
      <c r="G60" s="28"/>
      <c r="H60" s="28"/>
      <c r="I60" s="28"/>
      <c r="J60" s="28"/>
      <c r="K60" s="28"/>
      <c r="L60" s="28"/>
      <c r="M60" s="28"/>
      <c r="N60" s="28"/>
      <c r="O60" s="28"/>
    </row>
    <row r="61" spans="1:15" x14ac:dyDescent="0.25">
      <c r="A61" s="24" t="str">
        <f t="shared" si="4"/>
        <v>6.1</v>
      </c>
      <c r="B61" s="64" t="s">
        <v>155</v>
      </c>
      <c r="C61" s="46"/>
      <c r="D61" s="47"/>
      <c r="E61" s="28"/>
      <c r="F61" s="28"/>
      <c r="G61" s="28"/>
      <c r="H61" s="28"/>
      <c r="I61" s="28"/>
      <c r="J61" s="28"/>
      <c r="K61" s="28"/>
      <c r="L61" s="28"/>
      <c r="M61" s="28"/>
      <c r="N61" s="28"/>
      <c r="O61" s="28"/>
    </row>
    <row r="62" spans="1:15" x14ac:dyDescent="0.25">
      <c r="A62" s="73" t="str">
        <f t="shared" si="4"/>
        <v>6.1.1</v>
      </c>
      <c r="B62" s="74" t="s">
        <v>86</v>
      </c>
      <c r="C62" s="76" t="s">
        <v>25</v>
      </c>
      <c r="D62" s="44">
        <v>7</v>
      </c>
      <c r="E62" s="11"/>
      <c r="F62" s="11"/>
      <c r="G62" s="11"/>
      <c r="H62" s="11"/>
      <c r="I62" s="11"/>
      <c r="J62" s="11"/>
      <c r="K62" s="11"/>
      <c r="L62" s="11"/>
      <c r="M62" s="11"/>
      <c r="N62" s="11"/>
      <c r="O62" s="11"/>
    </row>
    <row r="63" spans="1:15" x14ac:dyDescent="0.25">
      <c r="A63" s="73" t="str">
        <f t="shared" si="4"/>
        <v>6.1.2</v>
      </c>
      <c r="B63" s="74" t="s">
        <v>88</v>
      </c>
      <c r="C63" s="76" t="s">
        <v>25</v>
      </c>
      <c r="D63" s="44">
        <v>3</v>
      </c>
      <c r="E63" s="11"/>
      <c r="F63" s="11"/>
      <c r="G63" s="11"/>
      <c r="H63" s="11"/>
      <c r="I63" s="11"/>
      <c r="J63" s="11"/>
      <c r="K63" s="11"/>
      <c r="L63" s="11"/>
      <c r="M63" s="11"/>
      <c r="N63" s="11"/>
      <c r="O63" s="11"/>
    </row>
    <row r="64" spans="1:15" x14ac:dyDescent="0.25">
      <c r="A64" s="73" t="str">
        <f t="shared" si="4"/>
        <v>6.1.3</v>
      </c>
      <c r="B64" s="74" t="s">
        <v>90</v>
      </c>
      <c r="C64" s="76" t="s">
        <v>91</v>
      </c>
      <c r="D64" s="44">
        <v>2</v>
      </c>
      <c r="E64" s="11"/>
      <c r="F64" s="11"/>
      <c r="G64" s="11"/>
      <c r="H64" s="11"/>
      <c r="I64" s="11"/>
      <c r="J64" s="11"/>
      <c r="K64" s="11"/>
      <c r="L64" s="11"/>
      <c r="M64" s="11"/>
      <c r="N64" s="11"/>
      <c r="O64" s="11"/>
    </row>
    <row r="65" spans="1:15" x14ac:dyDescent="0.25">
      <c r="A65" s="73" t="str">
        <f t="shared" si="4"/>
        <v>6.1.4</v>
      </c>
      <c r="B65" s="74" t="s">
        <v>156</v>
      </c>
      <c r="C65" s="76" t="s">
        <v>25</v>
      </c>
      <c r="D65" s="44">
        <v>3</v>
      </c>
      <c r="E65" s="11"/>
      <c r="F65" s="11"/>
      <c r="G65" s="11"/>
      <c r="H65" s="11"/>
      <c r="I65" s="11"/>
      <c r="J65" s="11"/>
      <c r="K65" s="11"/>
      <c r="L65" s="11"/>
      <c r="M65" s="11"/>
      <c r="N65" s="11"/>
      <c r="O65" s="11"/>
    </row>
    <row r="66" spans="1:15" x14ac:dyDescent="0.25">
      <c r="A66" s="73" t="str">
        <f t="shared" si="4"/>
        <v>6.1.5</v>
      </c>
      <c r="B66" s="74" t="s">
        <v>99</v>
      </c>
      <c r="C66" s="76" t="s">
        <v>21</v>
      </c>
      <c r="D66" s="44">
        <f>5*0.25*0.5</f>
        <v>0.625</v>
      </c>
      <c r="E66" s="11"/>
      <c r="F66" s="11"/>
      <c r="G66" s="11"/>
      <c r="H66" s="11"/>
      <c r="I66" s="11"/>
      <c r="J66" s="11"/>
      <c r="K66" s="11"/>
      <c r="L66" s="11"/>
      <c r="M66" s="11"/>
      <c r="N66" s="11"/>
      <c r="O66" s="11"/>
    </row>
    <row r="67" spans="1:15" x14ac:dyDescent="0.25">
      <c r="A67" s="73" t="str">
        <f t="shared" si="4"/>
        <v>6.1.6</v>
      </c>
      <c r="B67" s="74" t="s">
        <v>101</v>
      </c>
      <c r="C67" s="76" t="s">
        <v>102</v>
      </c>
      <c r="D67" s="44">
        <v>1</v>
      </c>
      <c r="E67" s="11"/>
      <c r="F67" s="11"/>
      <c r="G67" s="11"/>
      <c r="H67" s="11"/>
      <c r="I67" s="11"/>
      <c r="J67" s="11"/>
      <c r="K67" s="11"/>
      <c r="L67" s="11"/>
      <c r="M67" s="11"/>
      <c r="N67" s="11"/>
      <c r="O67" s="11"/>
    </row>
    <row r="68" spans="1:15" x14ac:dyDescent="0.25">
      <c r="A68" s="24" t="s">
        <v>103</v>
      </c>
      <c r="B68" s="64" t="s">
        <v>5</v>
      </c>
      <c r="C68" s="25"/>
      <c r="D68" s="25"/>
      <c r="E68" s="28"/>
      <c r="F68" s="28"/>
      <c r="G68" s="28"/>
      <c r="H68" s="28"/>
      <c r="I68" s="28"/>
      <c r="J68" s="28"/>
      <c r="K68" s="28"/>
      <c r="L68" s="28"/>
      <c r="M68" s="28"/>
      <c r="N68" s="28"/>
      <c r="O68" s="28"/>
    </row>
    <row r="69" spans="1:15" x14ac:dyDescent="0.25">
      <c r="A69" s="73" t="str">
        <f t="shared" ref="A69:A78" si="5">IF(C68="",A68&amp;".1",IF(C69="",LEFT(LEFT(A68,LEN(LEFT(A68,FIND("☃",SUBSTITUTE(A68,".","☃",LEN(A68)-LEN(SUBSTITUTE(A68,".",""))))))-1),FIND("☃",SUBSTITUTE(LEFT(A68,LEN(LEFT(A68,FIND("☃",SUBSTITUTE(A68,".","☃",LEN(A68)-LEN(SUBSTITUTE(A68,".",""))))))-1),".","☃",LEN(LEFT(A68,LEN(LEFT(A68,FIND("☃",SUBSTITUTE(A68,".","☃",LEN(A68)-LEN(SUBSTITUTE(A68,".",""))))))-1))-LEN(SUBSTITUTE(LEFT(A68,LEN(LEFT(A68,FIND("☃",SUBSTITUTE(A68,".","☃",LEN(A68)-LEN(SUBSTITUTE(A68,".",""))))))-1),".","")))))&amp;RIGHT(LEFT(A68,LEN(LEFT(A68,FIND("☃",SUBSTITUTE(A68,".","☃",LEN(A68)-LEN(SUBSTITUTE(A68,".",""))))))-1),LEN(LEFT(A68,LEN(LEFT(A68,FIND("☃",SUBSTITUTE(A68,".","☃",LEN(A68)-LEN(SUBSTITUTE(A68,".",""))))))-1))-FIND("☃",SUBSTITUTE(LEFT(A68,LEN(LEFT(A68,FIND("☃",SUBSTITUTE(A68,".","☃",LEN(A68)-LEN(SUBSTITUTE(A68,".",""))))))-1),".","☃",LEN(LEFT(A68,LEN(LEFT(A68,FIND("☃",SUBSTITUTE(A68,".","☃",LEN(A68)-LEN(SUBSTITUTE(A68,".",""))))))-1))-LEN(SUBSTITUTE(LEFT(A68,LEN(LEFT(A68,FIND("☃",SUBSTITUTE(A68,".","☃",LEN(A68)-LEN(SUBSTITUTE(A68,".",""))))))-1),".","")))))+1,(LEFT(A68,FIND("☃",SUBSTITUTE(A68,".","☃",LEN(A68)-LEN(SUBSTITUTE(A68,".","")))))&amp;RIGHT(A68,LEN(A68)-FIND("☃",SUBSTITUTE(A68,".","☃",LEN(A68)-LEN(SUBSTITUTE(A68,".","")))))+1)))</f>
        <v>6.2.1</v>
      </c>
      <c r="B69" s="74" t="s">
        <v>106</v>
      </c>
      <c r="C69" s="76" t="s">
        <v>91</v>
      </c>
      <c r="D69" s="44">
        <v>1</v>
      </c>
      <c r="E69" s="11"/>
      <c r="F69" s="11"/>
      <c r="G69" s="11"/>
      <c r="H69" s="11"/>
      <c r="I69" s="11"/>
      <c r="J69" s="11"/>
      <c r="K69" s="11"/>
      <c r="L69" s="11"/>
      <c r="M69" s="11"/>
      <c r="N69" s="11"/>
      <c r="O69" s="11"/>
    </row>
    <row r="70" spans="1:15" x14ac:dyDescent="0.25">
      <c r="A70" s="73" t="str">
        <f t="shared" si="5"/>
        <v>6.2.2</v>
      </c>
      <c r="B70" s="74" t="s">
        <v>157</v>
      </c>
      <c r="C70" s="76" t="s">
        <v>25</v>
      </c>
      <c r="D70" s="44">
        <v>3</v>
      </c>
      <c r="E70" s="11"/>
      <c r="F70" s="11"/>
      <c r="G70" s="11"/>
      <c r="H70" s="11"/>
      <c r="I70" s="11"/>
      <c r="J70" s="11"/>
      <c r="K70" s="11"/>
      <c r="L70" s="11"/>
      <c r="M70" s="11"/>
      <c r="N70" s="11"/>
      <c r="O70" s="11"/>
    </row>
    <row r="71" spans="1:15" x14ac:dyDescent="0.25">
      <c r="A71" s="73" t="str">
        <f t="shared" si="5"/>
        <v>6.2.3</v>
      </c>
      <c r="B71" s="74" t="s">
        <v>110</v>
      </c>
      <c r="C71" s="76" t="s">
        <v>25</v>
      </c>
      <c r="D71" s="44">
        <v>3</v>
      </c>
      <c r="E71" s="11"/>
      <c r="F71" s="11"/>
      <c r="G71" s="11"/>
      <c r="H71" s="11"/>
      <c r="I71" s="11"/>
      <c r="J71" s="11"/>
      <c r="K71" s="11"/>
      <c r="L71" s="11"/>
      <c r="M71" s="11"/>
      <c r="N71" s="11"/>
      <c r="O71" s="11"/>
    </row>
    <row r="72" spans="1:15" x14ac:dyDescent="0.25">
      <c r="A72" s="73" t="str">
        <f t="shared" si="5"/>
        <v>6.2.4</v>
      </c>
      <c r="B72" s="74" t="s">
        <v>112</v>
      </c>
      <c r="C72" s="76" t="s">
        <v>25</v>
      </c>
      <c r="D72" s="44">
        <v>3</v>
      </c>
      <c r="E72" s="11"/>
      <c r="F72" s="11"/>
      <c r="G72" s="11"/>
      <c r="H72" s="11"/>
      <c r="I72" s="11"/>
      <c r="J72" s="11"/>
      <c r="K72" s="11"/>
      <c r="L72" s="11"/>
      <c r="M72" s="11"/>
      <c r="N72" s="11"/>
      <c r="O72" s="11"/>
    </row>
    <row r="73" spans="1:15" x14ac:dyDescent="0.25">
      <c r="A73" s="73" t="str">
        <f t="shared" si="5"/>
        <v>6.2.5</v>
      </c>
      <c r="B73" s="74" t="s">
        <v>116</v>
      </c>
      <c r="C73" s="76" t="s">
        <v>25</v>
      </c>
      <c r="D73" s="44">
        <v>3</v>
      </c>
      <c r="E73" s="11"/>
      <c r="F73" s="11"/>
      <c r="G73" s="11"/>
      <c r="H73" s="11"/>
      <c r="I73" s="11"/>
      <c r="J73" s="11"/>
      <c r="K73" s="11"/>
      <c r="L73" s="11"/>
      <c r="M73" s="11"/>
      <c r="N73" s="11"/>
      <c r="O73" s="11"/>
    </row>
    <row r="74" spans="1:15" x14ac:dyDescent="0.25">
      <c r="A74" s="73" t="str">
        <f t="shared" si="5"/>
        <v>6.2.6</v>
      </c>
      <c r="B74" s="74" t="s">
        <v>118</v>
      </c>
      <c r="C74" s="76" t="s">
        <v>91</v>
      </c>
      <c r="D74" s="44">
        <v>2</v>
      </c>
      <c r="E74" s="11"/>
      <c r="F74" s="11"/>
      <c r="G74" s="11"/>
      <c r="H74" s="11"/>
      <c r="I74" s="11"/>
      <c r="J74" s="11"/>
      <c r="K74" s="11"/>
      <c r="L74" s="11"/>
      <c r="M74" s="11"/>
      <c r="N74" s="11"/>
      <c r="O74" s="11"/>
    </row>
    <row r="75" spans="1:15" x14ac:dyDescent="0.25">
      <c r="A75" s="73" t="str">
        <f t="shared" si="5"/>
        <v>6.2.7</v>
      </c>
      <c r="B75" s="74" t="s">
        <v>120</v>
      </c>
      <c r="C75" s="76" t="s">
        <v>25</v>
      </c>
      <c r="D75" s="44">
        <v>3</v>
      </c>
      <c r="E75" s="11"/>
      <c r="F75" s="11"/>
      <c r="G75" s="11"/>
      <c r="H75" s="11"/>
      <c r="I75" s="11"/>
      <c r="J75" s="11"/>
      <c r="K75" s="11"/>
      <c r="L75" s="11"/>
      <c r="M75" s="11"/>
      <c r="N75" s="11"/>
      <c r="O75" s="11"/>
    </row>
    <row r="76" spans="1:15" x14ac:dyDescent="0.25">
      <c r="A76" s="73" t="str">
        <f t="shared" si="5"/>
        <v>6.2.8</v>
      </c>
      <c r="B76" s="74" t="s">
        <v>122</v>
      </c>
      <c r="C76" s="76" t="s">
        <v>123</v>
      </c>
      <c r="D76" s="44">
        <v>1</v>
      </c>
      <c r="E76" s="11"/>
      <c r="F76" s="11"/>
      <c r="G76" s="11"/>
      <c r="H76" s="11"/>
      <c r="I76" s="11"/>
      <c r="J76" s="11"/>
      <c r="K76" s="11"/>
      <c r="L76" s="11"/>
      <c r="M76" s="11"/>
      <c r="N76" s="11"/>
      <c r="O76" s="11"/>
    </row>
    <row r="77" spans="1:15" x14ac:dyDescent="0.25">
      <c r="A77" s="73" t="str">
        <f t="shared" si="5"/>
        <v>6.2.9</v>
      </c>
      <c r="B77" s="74" t="s">
        <v>125</v>
      </c>
      <c r="C77" s="76" t="s">
        <v>123</v>
      </c>
      <c r="D77" s="44">
        <v>1</v>
      </c>
      <c r="E77" s="11"/>
      <c r="F77" s="11"/>
      <c r="G77" s="11"/>
      <c r="H77" s="11"/>
      <c r="I77" s="11"/>
      <c r="J77" s="11"/>
      <c r="K77" s="11"/>
      <c r="L77" s="11"/>
      <c r="M77" s="11"/>
      <c r="N77" s="11"/>
      <c r="O77" s="11"/>
    </row>
    <row r="78" spans="1:15" ht="11.4" customHeight="1" x14ac:dyDescent="0.25">
      <c r="A78" s="73" t="str">
        <f t="shared" si="5"/>
        <v>6.2.10</v>
      </c>
      <c r="B78" s="74" t="s">
        <v>127</v>
      </c>
      <c r="C78" s="76" t="s">
        <v>123</v>
      </c>
      <c r="D78" s="44">
        <v>1</v>
      </c>
      <c r="E78" s="11"/>
      <c r="F78" s="11"/>
      <c r="G78" s="11"/>
      <c r="H78" s="11"/>
      <c r="I78" s="11"/>
      <c r="J78" s="11"/>
      <c r="K78" s="11"/>
      <c r="L78" s="11"/>
      <c r="M78" s="11"/>
      <c r="N78" s="11"/>
      <c r="O78" s="11"/>
    </row>
    <row r="79" spans="1:15" ht="14.4" customHeight="1" x14ac:dyDescent="0.25">
      <c r="A79" s="109" t="s">
        <v>128</v>
      </c>
      <c r="B79" s="109"/>
      <c r="C79" s="109"/>
      <c r="D79" s="109"/>
      <c r="E79" s="109"/>
      <c r="F79" s="109"/>
      <c r="G79" s="109"/>
      <c r="H79" s="109"/>
      <c r="I79" s="109"/>
      <c r="J79" s="109"/>
      <c r="K79" s="109"/>
      <c r="L79" s="109"/>
      <c r="M79" s="109"/>
      <c r="N79" s="109"/>
      <c r="O79" s="23"/>
    </row>
    <row r="80" spans="1:15" ht="13.2" customHeight="1" x14ac:dyDescent="0.25">
      <c r="A80" s="109" t="s">
        <v>129</v>
      </c>
      <c r="B80" s="109"/>
      <c r="C80" s="109"/>
      <c r="D80" s="109"/>
      <c r="E80" s="109"/>
      <c r="F80" s="109"/>
      <c r="G80" s="109"/>
      <c r="H80" s="109"/>
      <c r="I80" s="109"/>
      <c r="J80" s="109"/>
      <c r="K80" s="109"/>
      <c r="L80" s="109"/>
      <c r="M80" s="109"/>
      <c r="N80" s="109"/>
      <c r="O80" s="23"/>
    </row>
    <row r="81" spans="1:15" ht="13.2" customHeight="1" x14ac:dyDescent="0.25">
      <c r="A81" s="110" t="s">
        <v>130</v>
      </c>
      <c r="B81" s="110"/>
      <c r="C81" s="110"/>
      <c r="D81" s="110"/>
      <c r="E81" s="110"/>
      <c r="F81" s="110"/>
      <c r="G81" s="110"/>
      <c r="H81" s="110"/>
      <c r="I81" s="110"/>
      <c r="J81" s="110"/>
      <c r="K81" s="110"/>
      <c r="L81" s="110"/>
      <c r="M81" s="110"/>
      <c r="N81" s="110"/>
      <c r="O81" s="23"/>
    </row>
    <row r="82" spans="1:15" ht="13.2" customHeight="1" x14ac:dyDescent="0.25">
      <c r="A82" s="109" t="s">
        <v>131</v>
      </c>
      <c r="B82" s="109"/>
      <c r="C82" s="109"/>
      <c r="D82" s="109"/>
      <c r="E82" s="109"/>
      <c r="F82" s="109"/>
      <c r="G82" s="109"/>
      <c r="H82" s="109"/>
      <c r="I82" s="109"/>
      <c r="J82" s="109"/>
      <c r="K82" s="109"/>
      <c r="L82" s="109"/>
      <c r="M82" s="109"/>
      <c r="N82" s="109"/>
      <c r="O82" s="23"/>
    </row>
    <row r="83" spans="1:15" ht="14.4" customHeight="1" x14ac:dyDescent="0.25">
      <c r="A83" s="124" t="s">
        <v>132</v>
      </c>
      <c r="B83" s="124"/>
      <c r="C83" s="124"/>
      <c r="D83" s="124"/>
      <c r="E83" s="124"/>
      <c r="F83" s="124"/>
      <c r="G83" s="124"/>
      <c r="H83" s="124"/>
      <c r="I83" s="124"/>
      <c r="J83" s="124"/>
      <c r="K83" s="124"/>
      <c r="L83" s="124"/>
      <c r="M83" s="124"/>
      <c r="N83" s="124"/>
      <c r="O83" s="23"/>
    </row>
    <row r="84" spans="1:15" ht="14.4" customHeight="1" x14ac:dyDescent="0.25">
      <c r="A84" s="124" t="s">
        <v>133</v>
      </c>
      <c r="B84" s="124"/>
      <c r="C84" s="124"/>
      <c r="D84" s="124"/>
      <c r="E84" s="124"/>
      <c r="F84" s="124"/>
      <c r="G84" s="124"/>
      <c r="H84" s="124"/>
      <c r="I84" s="124"/>
      <c r="J84" s="124"/>
      <c r="K84" s="124"/>
      <c r="L84" s="124"/>
      <c r="M84" s="124"/>
      <c r="N84" s="124"/>
      <c r="O84" s="23"/>
    </row>
    <row r="85" spans="1:15" ht="14.4" x14ac:dyDescent="0.3">
      <c r="A85" s="125" t="s">
        <v>134</v>
      </c>
      <c r="B85" s="125"/>
      <c r="C85" s="125"/>
      <c r="D85" s="125"/>
      <c r="E85" s="125"/>
      <c r="F85" s="125"/>
      <c r="G85" s="125"/>
      <c r="H85" s="125"/>
      <c r="I85" s="125"/>
      <c r="J85" s="125"/>
      <c r="K85" s="125"/>
      <c r="L85" s="125"/>
      <c r="M85" s="125"/>
      <c r="N85" s="125"/>
      <c r="O85" s="23"/>
    </row>
    <row r="86" spans="1:15" x14ac:dyDescent="0.25">
      <c r="A86" s="1"/>
      <c r="B86" s="2"/>
      <c r="C86" s="3"/>
      <c r="D86" s="4"/>
      <c r="E86" s="4"/>
      <c r="F86" s="4"/>
    </row>
    <row r="87" spans="1:15" x14ac:dyDescent="0.25">
      <c r="A87" s="5" t="s">
        <v>135</v>
      </c>
      <c r="B87" s="2"/>
      <c r="C87" s="3"/>
      <c r="D87" s="4"/>
      <c r="E87" s="4"/>
      <c r="F87" s="4"/>
    </row>
    <row r="88" spans="1:15" ht="10.95" customHeight="1" x14ac:dyDescent="0.25">
      <c r="A88" s="22">
        <v>1</v>
      </c>
      <c r="B88" s="107" t="s">
        <v>136</v>
      </c>
      <c r="C88" s="107"/>
      <c r="D88" s="107"/>
      <c r="E88" s="107"/>
      <c r="F88" s="107"/>
      <c r="G88" s="107"/>
      <c r="H88" s="107"/>
      <c r="I88" s="107"/>
      <c r="J88" s="107"/>
      <c r="K88" s="107"/>
      <c r="L88" s="107"/>
      <c r="M88" s="107"/>
      <c r="N88" s="107"/>
      <c r="O88" s="107"/>
    </row>
    <row r="89" spans="1:15" ht="10.95" customHeight="1" x14ac:dyDescent="0.25">
      <c r="A89" s="22">
        <v>2</v>
      </c>
      <c r="B89" s="107" t="s">
        <v>137</v>
      </c>
      <c r="C89" s="107"/>
      <c r="D89" s="107"/>
      <c r="E89" s="107"/>
      <c r="F89" s="107"/>
      <c r="G89" s="107"/>
      <c r="H89" s="107"/>
      <c r="I89" s="107"/>
      <c r="J89" s="107"/>
      <c r="K89" s="107"/>
      <c r="L89" s="107"/>
      <c r="M89" s="107"/>
      <c r="N89" s="107"/>
      <c r="O89" s="107"/>
    </row>
    <row r="90" spans="1:15" ht="22.2" customHeight="1" x14ac:dyDescent="0.25">
      <c r="A90" s="22" t="s">
        <v>32</v>
      </c>
      <c r="B90" s="107" t="s">
        <v>138</v>
      </c>
      <c r="C90" s="107"/>
      <c r="D90" s="107"/>
      <c r="E90" s="107"/>
      <c r="F90" s="107"/>
      <c r="G90" s="107"/>
      <c r="H90" s="107"/>
      <c r="I90" s="107"/>
      <c r="J90" s="107"/>
      <c r="K90" s="107"/>
      <c r="L90" s="107"/>
      <c r="M90" s="107"/>
      <c r="N90" s="107"/>
      <c r="O90" s="107"/>
    </row>
    <row r="91" spans="1:15" ht="22.2" customHeight="1" x14ac:dyDescent="0.25">
      <c r="A91" s="22" t="s">
        <v>57</v>
      </c>
      <c r="B91" s="107" t="s">
        <v>139</v>
      </c>
      <c r="C91" s="107"/>
      <c r="D91" s="107"/>
      <c r="E91" s="107"/>
      <c r="F91" s="107"/>
      <c r="G91" s="107"/>
      <c r="H91" s="107"/>
      <c r="I91" s="107"/>
      <c r="J91" s="107"/>
      <c r="K91" s="107"/>
      <c r="L91" s="107"/>
      <c r="M91" s="107"/>
      <c r="N91" s="107"/>
      <c r="O91" s="107"/>
    </row>
    <row r="92" spans="1:15" ht="10.95" customHeight="1" x14ac:dyDescent="0.25">
      <c r="A92" s="22" t="s">
        <v>78</v>
      </c>
      <c r="B92" s="107" t="s">
        <v>140</v>
      </c>
      <c r="C92" s="107"/>
      <c r="D92" s="107"/>
      <c r="E92" s="107"/>
      <c r="F92" s="107"/>
      <c r="G92" s="107"/>
      <c r="H92" s="107"/>
      <c r="I92" s="107"/>
      <c r="J92" s="107"/>
      <c r="K92" s="107"/>
      <c r="L92" s="107"/>
      <c r="M92" s="107"/>
      <c r="N92" s="107"/>
      <c r="O92" s="107"/>
    </row>
    <row r="93" spans="1:15" ht="10.95" customHeight="1" x14ac:dyDescent="0.25">
      <c r="A93" s="22" t="s">
        <v>82</v>
      </c>
      <c r="B93" s="107" t="s">
        <v>141</v>
      </c>
      <c r="C93" s="107"/>
      <c r="D93" s="107"/>
      <c r="E93" s="107"/>
      <c r="F93" s="107"/>
      <c r="G93" s="107"/>
      <c r="H93" s="107"/>
      <c r="I93" s="107"/>
      <c r="J93" s="107"/>
      <c r="K93" s="107"/>
      <c r="L93" s="107"/>
      <c r="M93" s="107"/>
      <c r="N93" s="107"/>
      <c r="O93" s="107"/>
    </row>
    <row r="94" spans="1:15" ht="10.95" customHeight="1" x14ac:dyDescent="0.25">
      <c r="A94" s="22" t="s">
        <v>142</v>
      </c>
      <c r="B94" s="107" t="s">
        <v>143</v>
      </c>
      <c r="C94" s="107"/>
      <c r="D94" s="107"/>
      <c r="E94" s="107"/>
      <c r="F94" s="107"/>
      <c r="G94" s="107"/>
      <c r="H94" s="107"/>
      <c r="I94" s="107"/>
      <c r="J94" s="107"/>
      <c r="K94" s="107"/>
      <c r="L94" s="107"/>
      <c r="M94" s="107"/>
      <c r="N94" s="107"/>
      <c r="O94" s="107"/>
    </row>
    <row r="95" spans="1:15" ht="10.95" customHeight="1" x14ac:dyDescent="0.25">
      <c r="A95" s="22" t="s">
        <v>144</v>
      </c>
      <c r="B95" s="107" t="s">
        <v>145</v>
      </c>
      <c r="C95" s="107"/>
      <c r="D95" s="107"/>
      <c r="E95" s="107"/>
      <c r="F95" s="107"/>
      <c r="G95" s="107"/>
      <c r="H95" s="107"/>
      <c r="I95" s="107"/>
      <c r="J95" s="107"/>
      <c r="K95" s="107"/>
      <c r="L95" s="107"/>
      <c r="M95" s="107"/>
      <c r="N95" s="107"/>
      <c r="O95" s="107"/>
    </row>
    <row r="96" spans="1:15" ht="10.95" customHeight="1" x14ac:dyDescent="0.25">
      <c r="A96" s="22" t="s">
        <v>146</v>
      </c>
      <c r="B96" s="107" t="s">
        <v>147</v>
      </c>
      <c r="C96" s="107"/>
      <c r="D96" s="107"/>
      <c r="E96" s="107"/>
      <c r="F96" s="107"/>
      <c r="G96" s="107"/>
      <c r="H96" s="107"/>
      <c r="I96" s="107"/>
      <c r="J96" s="107"/>
      <c r="K96" s="107"/>
      <c r="L96" s="107"/>
      <c r="M96" s="107"/>
      <c r="N96" s="107"/>
      <c r="O96" s="107"/>
    </row>
    <row r="97" spans="1:15" ht="10.95" customHeight="1" x14ac:dyDescent="0.25">
      <c r="A97" s="22"/>
      <c r="B97" s="43"/>
      <c r="C97" s="43"/>
      <c r="D97" s="43"/>
      <c r="E97" s="43"/>
      <c r="F97" s="43"/>
      <c r="G97" s="43"/>
      <c r="H97" s="43"/>
      <c r="I97" s="43"/>
      <c r="J97" s="43"/>
      <c r="K97" s="43"/>
      <c r="L97" s="43"/>
      <c r="M97" s="43"/>
      <c r="N97" s="43"/>
      <c r="O97" s="43"/>
    </row>
    <row r="98" spans="1:15" ht="10.95" customHeight="1" x14ac:dyDescent="0.25">
      <c r="A98" s="78" t="s">
        <v>148</v>
      </c>
      <c r="B98" s="43"/>
      <c r="C98" s="43"/>
      <c r="D98" s="43"/>
      <c r="E98" s="43"/>
      <c r="F98" s="43"/>
      <c r="G98" s="43"/>
      <c r="H98" s="43"/>
      <c r="I98" s="43"/>
      <c r="J98" s="43"/>
      <c r="K98" s="43"/>
      <c r="L98" s="43"/>
      <c r="M98" s="43"/>
      <c r="N98" s="43"/>
      <c r="O98" s="43"/>
    </row>
    <row r="99" spans="1:15" ht="10.95" customHeight="1" x14ac:dyDescent="0.25">
      <c r="A99" s="22">
        <v>1</v>
      </c>
      <c r="B99" s="79" t="s">
        <v>149</v>
      </c>
      <c r="C99" s="79"/>
      <c r="D99" s="79"/>
      <c r="E99" s="79"/>
      <c r="F99" s="79"/>
    </row>
    <row r="100" spans="1:15" ht="10.95" customHeight="1" x14ac:dyDescent="0.25">
      <c r="A100" s="22">
        <v>2</v>
      </c>
      <c r="B100" s="79" t="s">
        <v>150</v>
      </c>
      <c r="C100" s="79"/>
      <c r="D100" s="79"/>
      <c r="E100" s="79"/>
      <c r="F100" s="79"/>
    </row>
    <row r="101" spans="1:15" x14ac:dyDescent="0.25">
      <c r="A101" s="22" t="s">
        <v>32</v>
      </c>
      <c r="B101" s="79" t="s">
        <v>151</v>
      </c>
      <c r="C101" s="79"/>
      <c r="D101" s="79"/>
      <c r="E101" s="79"/>
      <c r="F101" s="79"/>
    </row>
    <row r="102" spans="1:15" ht="10.95" customHeight="1" x14ac:dyDescent="0.25">
      <c r="A102" s="22" t="s">
        <v>57</v>
      </c>
      <c r="B102" s="79" t="s">
        <v>152</v>
      </c>
      <c r="C102" s="79"/>
      <c r="D102" s="79"/>
      <c r="E102" s="79"/>
      <c r="F102" s="79"/>
    </row>
  </sheetData>
  <mergeCells count="24">
    <mergeCell ref="A84:N84"/>
    <mergeCell ref="A1:O1"/>
    <mergeCell ref="A2:O2"/>
    <mergeCell ref="A4:A5"/>
    <mergeCell ref="B4:B5"/>
    <mergeCell ref="C4:C5"/>
    <mergeCell ref="D4:D5"/>
    <mergeCell ref="E4:J4"/>
    <mergeCell ref="K4:O4"/>
    <mergeCell ref="A79:N79"/>
    <mergeCell ref="A80:N80"/>
    <mergeCell ref="A81:N81"/>
    <mergeCell ref="A82:N82"/>
    <mergeCell ref="A83:N83"/>
    <mergeCell ref="B93:O93"/>
    <mergeCell ref="B94:O94"/>
    <mergeCell ref="B95:O95"/>
    <mergeCell ref="B96:O96"/>
    <mergeCell ref="A85:N85"/>
    <mergeCell ref="B88:O88"/>
    <mergeCell ref="B89:O89"/>
    <mergeCell ref="B90:O90"/>
    <mergeCell ref="B91:O91"/>
    <mergeCell ref="B92:O92"/>
  </mergeCells>
  <dataValidations count="1">
    <dataValidation type="list" allowBlank="1" showInputMessage="1" showErrorMessage="1" sqref="C8:C78" xr:uid="{00000000-0002-0000-0700-000000000000}">
      <formula1>Mervienibas</formula1>
    </dataValidation>
  </dataValidations>
  <pageMargins left="0.7" right="0.7" top="0.75" bottom="0.75" header="0.3" footer="0.3"/>
  <pageSetup paperSize="9" orientation="landscape" r:id="rId1"/>
  <rowBreaks count="1" manualBreakCount="1">
    <brk id="35" max="1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A2F61-4E49-45C3-994F-EFFCD04881AF}">
  <dimension ref="A1:O47"/>
  <sheetViews>
    <sheetView view="pageBreakPreview" zoomScaleNormal="100" zoomScaleSheetLayoutView="100" workbookViewId="0">
      <selection activeCell="B17" sqref="B17"/>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280</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tr">
        <f t="shared" ref="A9" si="0">IF(C8="",A8&amp;".1",IF(C9="",LEFT(LEFT(A8,LEN(LEFT(A8,FIND("☃",SUBSTITUTE(A8,".","☃",LEN(A8)-LEN(SUBSTITUTE(A8,".",""))))))-1),FIND("☃",SUBSTITUTE(LEFT(A8,LEN(LEFT(A8,FIND("☃",SUBSTITUTE(A8,".","☃",LEN(A8)-LEN(SUBSTITUTE(A8,".",""))))))-1),".","☃",LEN(LEFT(A8,LEN(LEFT(A8,FIND("☃",SUBSTITUTE(A8,".","☃",LEN(A8)-LEN(SUBSTITUTE(A8,".",""))))))-1))-LEN(SUBSTITUTE(LEFT(A8,LEN(LEFT(A8,FIND("☃",SUBSTITUTE(A8,".","☃",LEN(A8)-LEN(SUBSTITUTE(A8,".",""))))))-1),".","")))))&amp;RIGHT(LEFT(A8,LEN(LEFT(A8,FIND("☃",SUBSTITUTE(A8,".","☃",LEN(A8)-LEN(SUBSTITUTE(A8,".",""))))))-1),LEN(LEFT(A8,LEN(LEFT(A8,FIND("☃",SUBSTITUTE(A8,".","☃",LEN(A8)-LEN(SUBSTITUTE(A8,".",""))))))-1))-FIND("☃",SUBSTITUTE(LEFT(A8,LEN(LEFT(A8,FIND("☃",SUBSTITUTE(A8,".","☃",LEN(A8)-LEN(SUBSTITUTE(A8,".",""))))))-1),".","☃",LEN(LEFT(A8,LEN(LEFT(A8,FIND("☃",SUBSTITUTE(A8,".","☃",LEN(A8)-LEN(SUBSTITUTE(A8,".",""))))))-1))-LEN(SUBSTITUTE(LEFT(A8,LEN(LEFT(A8,FIND("☃",SUBSTITUTE(A8,".","☃",LEN(A8)-LEN(SUBSTITUTE(A8,".",""))))))-1),".","")))))+1,(LEFT(A8,FIND("☃",SUBSTITUTE(A8,".","☃",LEN(A8)-LEN(SUBSTITUTE(A8,".","")))))&amp;RIGHT(A8,LEN(A8)-FIND("☃",SUBSTITUTE(A8,".","☃",LEN(A8)-LEN(SUBSTITUTE(A8,".","")))))+1)))</f>
        <v>1.1.1</v>
      </c>
      <c r="B9" s="74" t="s">
        <v>161</v>
      </c>
      <c r="C9" s="75" t="s">
        <v>23</v>
      </c>
      <c r="D9" s="44">
        <v>1</v>
      </c>
      <c r="E9" s="11"/>
      <c r="F9" s="58"/>
      <c r="G9" s="58"/>
      <c r="H9" s="58"/>
      <c r="I9" s="58"/>
      <c r="J9" s="58"/>
      <c r="K9" s="58"/>
      <c r="L9" s="58"/>
      <c r="M9" s="58"/>
      <c r="N9" s="58"/>
      <c r="O9" s="58"/>
    </row>
    <row r="10" spans="1:15" x14ac:dyDescent="0.25">
      <c r="A10" s="81" t="s">
        <v>26</v>
      </c>
      <c r="B10" s="82" t="s">
        <v>33</v>
      </c>
      <c r="C10" s="83"/>
      <c r="D10" s="45"/>
      <c r="E10" s="18"/>
      <c r="F10" s="28"/>
      <c r="G10" s="28"/>
      <c r="H10" s="28"/>
      <c r="I10" s="28"/>
      <c r="J10" s="28"/>
      <c r="K10" s="28"/>
      <c r="L10" s="28"/>
      <c r="M10" s="28"/>
      <c r="N10" s="28"/>
      <c r="O10" s="28"/>
    </row>
    <row r="11" spans="1:15" x14ac:dyDescent="0.25">
      <c r="A11" s="81" t="s">
        <v>28</v>
      </c>
      <c r="B11" s="82" t="s">
        <v>50</v>
      </c>
      <c r="C11" s="83"/>
      <c r="D11" s="45"/>
      <c r="E11" s="18"/>
      <c r="F11" s="28"/>
      <c r="G11" s="28"/>
      <c r="H11" s="28"/>
      <c r="I11" s="28"/>
      <c r="J11" s="28"/>
      <c r="K11" s="28"/>
      <c r="L11" s="28"/>
      <c r="M11" s="28"/>
      <c r="N11" s="28"/>
      <c r="O11" s="28"/>
    </row>
    <row r="12" spans="1:15" ht="20.399999999999999" x14ac:dyDescent="0.25">
      <c r="A12" s="73" t="str">
        <f t="shared" ref="A12:A20" si="1">IF(C11="",A11&amp;".1",IF(C12="",LEFT(LEFT(A11,LEN(LEFT(A11,FIND("☃",SUBSTITUTE(A11,".","☃",LEN(A11)-LEN(SUBSTITUTE(A11,".",""))))))-1),FIND("☃",SUBSTITUTE(LEFT(A11,LEN(LEFT(A11,FIND("☃",SUBSTITUTE(A11,".","☃",LEN(A11)-LEN(SUBSTITUTE(A11,".",""))))))-1),".","☃",LEN(LEFT(A11,LEN(LEFT(A11,FIND("☃",SUBSTITUTE(A11,".","☃",LEN(A11)-LEN(SUBSTITUTE(A11,".",""))))))-1))-LEN(SUBSTITUTE(LEFT(A11,LEN(LEFT(A11,FIND("☃",SUBSTITUTE(A11,".","☃",LEN(A11)-LEN(SUBSTITUTE(A11,".",""))))))-1),".","")))))&amp;RIGHT(LEFT(A11,LEN(LEFT(A11,FIND("☃",SUBSTITUTE(A11,".","☃",LEN(A11)-LEN(SUBSTITUTE(A11,".",""))))))-1),LEN(LEFT(A11,LEN(LEFT(A11,FIND("☃",SUBSTITUTE(A11,".","☃",LEN(A11)-LEN(SUBSTITUTE(A11,".",""))))))-1))-FIND("☃",SUBSTITUTE(LEFT(A11,LEN(LEFT(A11,FIND("☃",SUBSTITUTE(A11,".","☃",LEN(A11)-LEN(SUBSTITUTE(A11,".",""))))))-1),".","☃",LEN(LEFT(A11,LEN(LEFT(A11,FIND("☃",SUBSTITUTE(A11,".","☃",LEN(A11)-LEN(SUBSTITUTE(A11,".",""))))))-1))-LEN(SUBSTITUTE(LEFT(A11,LEN(LEFT(A11,FIND("☃",SUBSTITUTE(A11,".","☃",LEN(A11)-LEN(SUBSTITUTE(A11,".",""))))))-1),".","")))))+1,(LEFT(A11,FIND("☃",SUBSTITUTE(A11,".","☃",LEN(A11)-LEN(SUBSTITUTE(A11,".","")))))&amp;RIGHT(A11,LEN(A11)-FIND("☃",SUBSTITUTE(A11,".","☃",LEN(A11)-LEN(SUBSTITUTE(A11,".","")))))+1)))</f>
        <v>2.1.1</v>
      </c>
      <c r="B12" s="74" t="s">
        <v>51</v>
      </c>
      <c r="C12" s="75" t="s">
        <v>37</v>
      </c>
      <c r="D12" s="44">
        <v>4</v>
      </c>
      <c r="E12" s="11"/>
      <c r="F12" s="58"/>
      <c r="G12" s="58"/>
      <c r="H12" s="58"/>
      <c r="I12" s="58"/>
      <c r="J12" s="58"/>
      <c r="K12" s="58"/>
      <c r="L12" s="58"/>
      <c r="M12" s="58"/>
      <c r="N12" s="58"/>
      <c r="O12" s="58"/>
    </row>
    <row r="13" spans="1:15" x14ac:dyDescent="0.25">
      <c r="A13" s="73" t="str">
        <f t="shared" si="1"/>
        <v>2.1.2</v>
      </c>
      <c r="B13" s="74" t="s">
        <v>52</v>
      </c>
      <c r="C13" s="75" t="s">
        <v>37</v>
      </c>
      <c r="D13" s="44">
        <v>4</v>
      </c>
      <c r="E13" s="11"/>
      <c r="F13" s="58"/>
      <c r="G13" s="58"/>
      <c r="H13" s="58"/>
      <c r="I13" s="58"/>
      <c r="J13" s="58"/>
      <c r="K13" s="58"/>
      <c r="L13" s="58"/>
      <c r="M13" s="58"/>
      <c r="N13" s="58"/>
      <c r="O13" s="58"/>
    </row>
    <row r="14" spans="1:15" x14ac:dyDescent="0.25">
      <c r="A14" s="73" t="str">
        <f t="shared" si="1"/>
        <v>2.1.3</v>
      </c>
      <c r="B14" s="74" t="s">
        <v>38</v>
      </c>
      <c r="C14" s="75" t="s">
        <v>37</v>
      </c>
      <c r="D14" s="44">
        <v>0</v>
      </c>
      <c r="E14" s="11"/>
      <c r="F14" s="58"/>
      <c r="G14" s="58"/>
      <c r="H14" s="58"/>
      <c r="I14" s="58"/>
      <c r="J14" s="58"/>
      <c r="K14" s="58"/>
      <c r="L14" s="58"/>
      <c r="M14" s="58"/>
      <c r="N14" s="58"/>
      <c r="O14" s="58"/>
    </row>
    <row r="15" spans="1:15" x14ac:dyDescent="0.25">
      <c r="A15" s="73" t="str">
        <f t="shared" si="1"/>
        <v>2.1.4</v>
      </c>
      <c r="B15" s="74" t="s">
        <v>39</v>
      </c>
      <c r="C15" s="75" t="s">
        <v>21</v>
      </c>
      <c r="D15" s="44">
        <v>0</v>
      </c>
      <c r="E15" s="11"/>
      <c r="F15" s="58"/>
      <c r="G15" s="58"/>
      <c r="H15" s="58"/>
      <c r="I15" s="58"/>
      <c r="J15" s="58"/>
      <c r="K15" s="58"/>
      <c r="L15" s="58"/>
      <c r="M15" s="58"/>
      <c r="N15" s="58"/>
      <c r="O15" s="58"/>
    </row>
    <row r="16" spans="1:15" x14ac:dyDescent="0.25">
      <c r="A16" s="81" t="str">
        <f t="shared" si="1"/>
        <v>2.2</v>
      </c>
      <c r="B16" s="82" t="s">
        <v>53</v>
      </c>
      <c r="C16" s="83"/>
      <c r="D16" s="45"/>
      <c r="E16" s="18"/>
      <c r="F16" s="28"/>
      <c r="G16" s="28"/>
      <c r="H16" s="28"/>
      <c r="I16" s="28"/>
      <c r="J16" s="28"/>
      <c r="K16" s="28"/>
      <c r="L16" s="28"/>
      <c r="M16" s="28"/>
      <c r="N16" s="28"/>
      <c r="O16" s="28"/>
    </row>
    <row r="17" spans="1:15" ht="20.399999999999999" x14ac:dyDescent="0.25">
      <c r="A17" s="73" t="str">
        <f t="shared" si="1"/>
        <v>2.2.1</v>
      </c>
      <c r="B17" s="74" t="s">
        <v>51</v>
      </c>
      <c r="C17" s="75" t="s">
        <v>37</v>
      </c>
      <c r="D17" s="44">
        <v>12</v>
      </c>
      <c r="E17" s="11"/>
      <c r="F17" s="58"/>
      <c r="G17" s="58"/>
      <c r="H17" s="58"/>
      <c r="I17" s="58"/>
      <c r="J17" s="58"/>
      <c r="K17" s="58"/>
      <c r="L17" s="58"/>
      <c r="M17" s="58"/>
      <c r="N17" s="58"/>
      <c r="O17" s="58"/>
    </row>
    <row r="18" spans="1:15" x14ac:dyDescent="0.25">
      <c r="A18" s="73" t="str">
        <f t="shared" si="1"/>
        <v>2.2.2</v>
      </c>
      <c r="B18" s="74" t="s">
        <v>52</v>
      </c>
      <c r="C18" s="75" t="s">
        <v>37</v>
      </c>
      <c r="D18" s="44">
        <v>12</v>
      </c>
      <c r="E18" s="11"/>
      <c r="F18" s="58"/>
      <c r="G18" s="58"/>
      <c r="H18" s="58"/>
      <c r="I18" s="58"/>
      <c r="J18" s="58"/>
      <c r="K18" s="58"/>
      <c r="L18" s="58"/>
      <c r="M18" s="58"/>
      <c r="N18" s="58"/>
      <c r="O18" s="58"/>
    </row>
    <row r="19" spans="1:15" x14ac:dyDescent="0.25">
      <c r="A19" s="73" t="str">
        <f t="shared" si="1"/>
        <v>2.2.3</v>
      </c>
      <c r="B19" s="74" t="s">
        <v>38</v>
      </c>
      <c r="C19" s="75" t="s">
        <v>37</v>
      </c>
      <c r="D19" s="44">
        <v>0</v>
      </c>
      <c r="E19" s="11"/>
      <c r="F19" s="58"/>
      <c r="G19" s="58"/>
      <c r="H19" s="58"/>
      <c r="I19" s="58"/>
      <c r="J19" s="58"/>
      <c r="K19" s="58"/>
      <c r="L19" s="58"/>
      <c r="M19" s="58"/>
      <c r="N19" s="58"/>
      <c r="O19" s="58"/>
    </row>
    <row r="20" spans="1:15" x14ac:dyDescent="0.25">
      <c r="A20" s="73" t="str">
        <f t="shared" si="1"/>
        <v>2.2.4</v>
      </c>
      <c r="B20" s="74" t="s">
        <v>39</v>
      </c>
      <c r="C20" s="75" t="s">
        <v>21</v>
      </c>
      <c r="D20" s="44">
        <v>0</v>
      </c>
      <c r="E20" s="11"/>
      <c r="F20" s="58"/>
      <c r="G20" s="58"/>
      <c r="H20" s="58"/>
      <c r="I20" s="58"/>
      <c r="J20" s="58"/>
      <c r="K20" s="58"/>
      <c r="L20" s="58"/>
      <c r="M20" s="58"/>
      <c r="N20" s="58"/>
      <c r="O20" s="58"/>
    </row>
    <row r="21" spans="1:15" x14ac:dyDescent="0.25">
      <c r="A21" s="81" t="s">
        <v>32</v>
      </c>
      <c r="B21" s="82" t="s">
        <v>58</v>
      </c>
      <c r="C21" s="83"/>
      <c r="D21" s="45"/>
      <c r="E21" s="18"/>
      <c r="F21" s="28"/>
      <c r="G21" s="28"/>
      <c r="H21" s="28"/>
      <c r="I21" s="28"/>
      <c r="J21" s="28"/>
      <c r="K21" s="28"/>
      <c r="L21" s="28"/>
      <c r="M21" s="28"/>
      <c r="N21" s="28"/>
      <c r="O21" s="28"/>
    </row>
    <row r="22" spans="1:15" x14ac:dyDescent="0.25">
      <c r="A22" s="81" t="s">
        <v>34</v>
      </c>
      <c r="B22" s="82" t="s">
        <v>60</v>
      </c>
      <c r="C22" s="83"/>
      <c r="D22" s="45"/>
      <c r="E22" s="18"/>
      <c r="F22" s="28"/>
      <c r="G22" s="28"/>
      <c r="H22" s="28"/>
      <c r="I22" s="28"/>
      <c r="J22" s="28"/>
      <c r="K22" s="28"/>
      <c r="L22" s="28"/>
      <c r="M22" s="28"/>
      <c r="N22" s="28"/>
      <c r="O22" s="28"/>
    </row>
    <row r="23" spans="1:15" x14ac:dyDescent="0.25">
      <c r="A23" s="73" t="str">
        <f t="shared" ref="A23:A24" si="2">IF(C22="",A22&amp;".1",IF(C23="",LEFT(LEFT(A22,LEN(LEFT(A22,FIND("☃",SUBSTITUTE(A22,".","☃",LEN(A22)-LEN(SUBSTITUTE(A22,".",""))))))-1),FIND("☃",SUBSTITUTE(LEFT(A22,LEN(LEFT(A22,FIND("☃",SUBSTITUTE(A22,".","☃",LEN(A22)-LEN(SUBSTITUTE(A22,".",""))))))-1),".","☃",LEN(LEFT(A22,LEN(LEFT(A22,FIND("☃",SUBSTITUTE(A22,".","☃",LEN(A22)-LEN(SUBSTITUTE(A22,".",""))))))-1))-LEN(SUBSTITUTE(LEFT(A22,LEN(LEFT(A22,FIND("☃",SUBSTITUTE(A22,".","☃",LEN(A22)-LEN(SUBSTITUTE(A22,".",""))))))-1),".","")))))&amp;RIGHT(LEFT(A22,LEN(LEFT(A22,FIND("☃",SUBSTITUTE(A22,".","☃",LEN(A22)-LEN(SUBSTITUTE(A22,".",""))))))-1),LEN(LEFT(A22,LEN(LEFT(A22,FIND("☃",SUBSTITUTE(A22,".","☃",LEN(A22)-LEN(SUBSTITUTE(A22,".",""))))))-1))-FIND("☃",SUBSTITUTE(LEFT(A22,LEN(LEFT(A22,FIND("☃",SUBSTITUTE(A22,".","☃",LEN(A22)-LEN(SUBSTITUTE(A22,".",""))))))-1),".","☃",LEN(LEFT(A22,LEN(LEFT(A22,FIND("☃",SUBSTITUTE(A22,".","☃",LEN(A22)-LEN(SUBSTITUTE(A22,".",""))))))-1))-LEN(SUBSTITUTE(LEFT(A22,LEN(LEFT(A22,FIND("☃",SUBSTITUTE(A22,".","☃",LEN(A22)-LEN(SUBSTITUTE(A22,".",""))))))-1),".","")))))+1,(LEFT(A22,FIND("☃",SUBSTITUTE(A22,".","☃",LEN(A22)-LEN(SUBSTITUTE(A22,".","")))))&amp;RIGHT(A22,LEN(A22)-FIND("☃",SUBSTITUTE(A22,".","☃",LEN(A22)-LEN(SUBSTITUTE(A22,".","")))))+1)))</f>
        <v>3.1.1</v>
      </c>
      <c r="B23" s="74" t="s">
        <v>175</v>
      </c>
      <c r="C23" s="75" t="s">
        <v>23</v>
      </c>
      <c r="D23" s="44">
        <v>1</v>
      </c>
      <c r="E23" s="11"/>
      <c r="F23" s="58"/>
      <c r="G23" s="58"/>
      <c r="H23" s="58"/>
      <c r="I23" s="58"/>
      <c r="J23" s="58"/>
      <c r="K23" s="58"/>
      <c r="L23" s="58"/>
      <c r="M23" s="58"/>
      <c r="N23" s="58"/>
      <c r="O23" s="58"/>
    </row>
    <row r="24" spans="1:15" x14ac:dyDescent="0.25">
      <c r="A24" s="73" t="str">
        <f t="shared" si="2"/>
        <v>3.1.2</v>
      </c>
      <c r="B24" s="74" t="s">
        <v>62</v>
      </c>
      <c r="C24" s="75" t="s">
        <v>23</v>
      </c>
      <c r="D24" s="44">
        <v>1</v>
      </c>
      <c r="E24" s="11"/>
      <c r="F24" s="58"/>
      <c r="G24" s="58"/>
      <c r="H24" s="58"/>
      <c r="I24" s="58"/>
      <c r="J24" s="58"/>
      <c r="K24" s="58"/>
      <c r="L24" s="58"/>
      <c r="M24" s="58"/>
      <c r="N24" s="58"/>
      <c r="O24" s="58"/>
    </row>
    <row r="25" spans="1:15" x14ac:dyDescent="0.25">
      <c r="A25" s="81" t="s">
        <v>40</v>
      </c>
      <c r="B25" s="82" t="s">
        <v>76</v>
      </c>
      <c r="C25" s="83"/>
      <c r="D25" s="45"/>
      <c r="E25" s="18"/>
      <c r="F25" s="28"/>
      <c r="G25" s="28"/>
      <c r="H25" s="28"/>
      <c r="I25" s="28"/>
      <c r="J25" s="28"/>
      <c r="K25" s="28"/>
      <c r="L25" s="28"/>
      <c r="M25" s="28"/>
      <c r="N25" s="28"/>
      <c r="O25" s="28"/>
    </row>
    <row r="26" spans="1:15" ht="20.399999999999999" x14ac:dyDescent="0.25">
      <c r="A26" s="73" t="str">
        <f t="shared" ref="A26:A28" si="3">IF(C25="",A25&amp;".1",IF(C26="",LEFT(LEFT(A25,LEN(LEFT(A25,FIND("☃",SUBSTITUTE(A25,".","☃",LEN(A25)-LEN(SUBSTITUTE(A25,".",""))))))-1),FIND("☃",SUBSTITUTE(LEFT(A25,LEN(LEFT(A25,FIND("☃",SUBSTITUTE(A25,".","☃",LEN(A25)-LEN(SUBSTITUTE(A25,".",""))))))-1),".","☃",LEN(LEFT(A25,LEN(LEFT(A25,FIND("☃",SUBSTITUTE(A25,".","☃",LEN(A25)-LEN(SUBSTITUTE(A25,".",""))))))-1))-LEN(SUBSTITUTE(LEFT(A25,LEN(LEFT(A25,FIND("☃",SUBSTITUTE(A25,".","☃",LEN(A25)-LEN(SUBSTITUTE(A25,".",""))))))-1),".","")))))&amp;RIGHT(LEFT(A25,LEN(LEFT(A25,FIND("☃",SUBSTITUTE(A25,".","☃",LEN(A25)-LEN(SUBSTITUTE(A25,".",""))))))-1),LEN(LEFT(A25,LEN(LEFT(A25,FIND("☃",SUBSTITUTE(A25,".","☃",LEN(A25)-LEN(SUBSTITUTE(A25,".",""))))))-1))-FIND("☃",SUBSTITUTE(LEFT(A25,LEN(LEFT(A25,FIND("☃",SUBSTITUTE(A25,".","☃",LEN(A25)-LEN(SUBSTITUTE(A25,".",""))))))-1),".","☃",LEN(LEFT(A25,LEN(LEFT(A25,FIND("☃",SUBSTITUTE(A25,".","☃",LEN(A25)-LEN(SUBSTITUTE(A25,".",""))))))-1))-LEN(SUBSTITUTE(LEFT(A25,LEN(LEFT(A25,FIND("☃",SUBSTITUTE(A25,".","☃",LEN(A25)-LEN(SUBSTITUTE(A25,".",""))))))-1),".","")))))+1,(LEFT(A25,FIND("☃",SUBSTITUTE(A25,".","☃",LEN(A25)-LEN(SUBSTITUTE(A25,".","")))))&amp;RIGHT(A25,LEN(A25)-FIND("☃",SUBSTITUTE(A25,".","☃",LEN(A25)-LEN(SUBSTITUTE(A25,".","")))))+1)))</f>
        <v>3.2.1</v>
      </c>
      <c r="B26" s="74" t="s">
        <v>77</v>
      </c>
      <c r="C26" s="75" t="s">
        <v>25</v>
      </c>
      <c r="D26" s="44">
        <v>4</v>
      </c>
      <c r="E26" s="11"/>
      <c r="F26" s="58"/>
      <c r="G26" s="58"/>
      <c r="H26" s="58"/>
      <c r="I26" s="58"/>
      <c r="J26" s="58"/>
      <c r="K26" s="58"/>
      <c r="L26" s="58"/>
      <c r="M26" s="58"/>
      <c r="N26" s="58"/>
      <c r="O26" s="58"/>
    </row>
    <row r="27" spans="1:15" x14ac:dyDescent="0.25">
      <c r="A27" s="81" t="s">
        <v>57</v>
      </c>
      <c r="B27" s="82" t="s">
        <v>18</v>
      </c>
      <c r="C27" s="83"/>
      <c r="D27" s="45"/>
      <c r="E27" s="18"/>
      <c r="F27" s="28"/>
      <c r="G27" s="28"/>
      <c r="H27" s="28"/>
      <c r="I27" s="28"/>
      <c r="J27" s="28"/>
      <c r="K27" s="28"/>
      <c r="L27" s="28"/>
      <c r="M27" s="28"/>
      <c r="N27" s="28"/>
      <c r="O27" s="28"/>
    </row>
    <row r="28" spans="1:15" x14ac:dyDescent="0.25">
      <c r="A28" s="73" t="str">
        <f t="shared" si="3"/>
        <v>4.1</v>
      </c>
      <c r="B28" s="74" t="s">
        <v>80</v>
      </c>
      <c r="C28" s="76" t="s">
        <v>81</v>
      </c>
      <c r="D28" s="44">
        <v>1</v>
      </c>
      <c r="E28" s="11"/>
      <c r="F28" s="58"/>
      <c r="G28" s="58"/>
      <c r="H28" s="58"/>
      <c r="I28" s="58"/>
      <c r="J28" s="58"/>
      <c r="K28" s="58"/>
      <c r="L28" s="58"/>
      <c r="M28" s="58"/>
      <c r="N28" s="58"/>
      <c r="O28" s="58"/>
    </row>
    <row r="29" spans="1:15" ht="14.4" customHeight="1" x14ac:dyDescent="0.25">
      <c r="A29" s="109" t="s">
        <v>128</v>
      </c>
      <c r="B29" s="109"/>
      <c r="C29" s="109"/>
      <c r="D29" s="109"/>
      <c r="E29" s="109"/>
      <c r="F29" s="109"/>
      <c r="G29" s="109"/>
      <c r="H29" s="109"/>
      <c r="I29" s="109"/>
      <c r="J29" s="109"/>
      <c r="K29" s="109"/>
      <c r="L29" s="109"/>
      <c r="M29" s="109"/>
      <c r="N29" s="109"/>
      <c r="O29" s="23"/>
    </row>
    <row r="30" spans="1:15" ht="13.2" customHeight="1" x14ac:dyDescent="0.25">
      <c r="A30" s="109" t="s">
        <v>129</v>
      </c>
      <c r="B30" s="109"/>
      <c r="C30" s="109"/>
      <c r="D30" s="109"/>
      <c r="E30" s="109"/>
      <c r="F30" s="109"/>
      <c r="G30" s="109"/>
      <c r="H30" s="109"/>
      <c r="I30" s="109"/>
      <c r="J30" s="109"/>
      <c r="K30" s="109"/>
      <c r="L30" s="109"/>
      <c r="M30" s="109"/>
      <c r="N30" s="109"/>
      <c r="O30" s="23"/>
    </row>
    <row r="31" spans="1:15" ht="13.2" customHeight="1" x14ac:dyDescent="0.25">
      <c r="A31" s="110" t="s">
        <v>130</v>
      </c>
      <c r="B31" s="110"/>
      <c r="C31" s="110"/>
      <c r="D31" s="110"/>
      <c r="E31" s="110"/>
      <c r="F31" s="110"/>
      <c r="G31" s="110"/>
      <c r="H31" s="110"/>
      <c r="I31" s="110"/>
      <c r="J31" s="110"/>
      <c r="K31" s="110"/>
      <c r="L31" s="110"/>
      <c r="M31" s="110"/>
      <c r="N31" s="110"/>
      <c r="O31" s="23"/>
    </row>
    <row r="32" spans="1:15" ht="13.2" customHeight="1" x14ac:dyDescent="0.25">
      <c r="A32" s="109" t="s">
        <v>131</v>
      </c>
      <c r="B32" s="109"/>
      <c r="C32" s="109"/>
      <c r="D32" s="109"/>
      <c r="E32" s="109"/>
      <c r="F32" s="109"/>
      <c r="G32" s="109"/>
      <c r="H32" s="109"/>
      <c r="I32" s="109"/>
      <c r="J32" s="109"/>
      <c r="K32" s="109"/>
      <c r="L32" s="109"/>
      <c r="M32" s="109"/>
      <c r="N32" s="109"/>
      <c r="O32" s="23"/>
    </row>
    <row r="33" spans="1:15" ht="14.4" customHeight="1" x14ac:dyDescent="0.25">
      <c r="A33" s="124" t="s">
        <v>132</v>
      </c>
      <c r="B33" s="124"/>
      <c r="C33" s="124"/>
      <c r="D33" s="124"/>
      <c r="E33" s="124"/>
      <c r="F33" s="124"/>
      <c r="G33" s="124"/>
      <c r="H33" s="124"/>
      <c r="I33" s="124"/>
      <c r="J33" s="124"/>
      <c r="K33" s="124"/>
      <c r="L33" s="124"/>
      <c r="M33" s="124"/>
      <c r="N33" s="124"/>
      <c r="O33" s="23"/>
    </row>
    <row r="34" spans="1:15" ht="14.4" customHeight="1" x14ac:dyDescent="0.25">
      <c r="A34" s="124" t="s">
        <v>133</v>
      </c>
      <c r="B34" s="124"/>
      <c r="C34" s="124"/>
      <c r="D34" s="124"/>
      <c r="E34" s="124"/>
      <c r="F34" s="124"/>
      <c r="G34" s="124"/>
      <c r="H34" s="124"/>
      <c r="I34" s="124"/>
      <c r="J34" s="124"/>
      <c r="K34" s="124"/>
      <c r="L34" s="124"/>
      <c r="M34" s="124"/>
      <c r="N34" s="124"/>
      <c r="O34" s="23"/>
    </row>
    <row r="35" spans="1:15" ht="14.4" x14ac:dyDescent="0.3">
      <c r="A35" s="125" t="s">
        <v>134</v>
      </c>
      <c r="B35" s="125"/>
      <c r="C35" s="125"/>
      <c r="D35" s="125"/>
      <c r="E35" s="125"/>
      <c r="F35" s="125"/>
      <c r="G35" s="125"/>
      <c r="H35" s="125"/>
      <c r="I35" s="125"/>
      <c r="J35" s="125"/>
      <c r="K35" s="125"/>
      <c r="L35" s="125"/>
      <c r="M35" s="125"/>
      <c r="N35" s="125"/>
      <c r="O35" s="23"/>
    </row>
    <row r="36" spans="1:15" x14ac:dyDescent="0.25">
      <c r="A36" s="1"/>
      <c r="B36" s="2"/>
      <c r="C36" s="3"/>
      <c r="D36" s="4"/>
      <c r="E36" s="4"/>
      <c r="F36" s="4"/>
    </row>
    <row r="37" spans="1:15" x14ac:dyDescent="0.25">
      <c r="A37" s="5" t="s">
        <v>135</v>
      </c>
      <c r="B37" s="2"/>
      <c r="C37" s="3"/>
      <c r="D37" s="4"/>
      <c r="E37" s="4"/>
      <c r="F37" s="4"/>
    </row>
    <row r="38" spans="1:15" ht="10.95" customHeight="1" x14ac:dyDescent="0.25">
      <c r="A38" s="22">
        <v>1</v>
      </c>
      <c r="B38" s="107" t="s">
        <v>136</v>
      </c>
      <c r="C38" s="107"/>
      <c r="D38" s="107"/>
      <c r="E38" s="107"/>
      <c r="F38" s="107"/>
      <c r="G38" s="107"/>
      <c r="H38" s="107"/>
      <c r="I38" s="107"/>
      <c r="J38" s="107"/>
      <c r="K38" s="107"/>
      <c r="L38" s="107"/>
      <c r="M38" s="107"/>
      <c r="N38" s="107"/>
      <c r="O38" s="107"/>
    </row>
    <row r="39" spans="1:15" ht="10.95" customHeight="1" x14ac:dyDescent="0.25">
      <c r="A39" s="22">
        <v>2</v>
      </c>
      <c r="B39" s="107" t="s">
        <v>137</v>
      </c>
      <c r="C39" s="107"/>
      <c r="D39" s="107"/>
      <c r="E39" s="107"/>
      <c r="F39" s="107"/>
      <c r="G39" s="107"/>
      <c r="H39" s="107"/>
      <c r="I39" s="107"/>
      <c r="J39" s="107"/>
      <c r="K39" s="107"/>
      <c r="L39" s="107"/>
      <c r="M39" s="107"/>
      <c r="N39" s="107"/>
      <c r="O39" s="107"/>
    </row>
    <row r="40" spans="1:15" ht="22.2" customHeight="1" x14ac:dyDescent="0.25">
      <c r="A40" s="22" t="s">
        <v>32</v>
      </c>
      <c r="B40" s="107" t="s">
        <v>138</v>
      </c>
      <c r="C40" s="107"/>
      <c r="D40" s="107"/>
      <c r="E40" s="107"/>
      <c r="F40" s="107"/>
      <c r="G40" s="107"/>
      <c r="H40" s="107"/>
      <c r="I40" s="107"/>
      <c r="J40" s="107"/>
      <c r="K40" s="107"/>
      <c r="L40" s="107"/>
      <c r="M40" s="107"/>
      <c r="N40" s="107"/>
      <c r="O40" s="107"/>
    </row>
    <row r="41" spans="1:15" ht="22.2" customHeight="1" x14ac:dyDescent="0.25">
      <c r="A41" s="22" t="s">
        <v>57</v>
      </c>
      <c r="B41" s="107" t="s">
        <v>139</v>
      </c>
      <c r="C41" s="107"/>
      <c r="D41" s="107"/>
      <c r="E41" s="107"/>
      <c r="F41" s="107"/>
      <c r="G41" s="107"/>
      <c r="H41" s="107"/>
      <c r="I41" s="107"/>
      <c r="J41" s="107"/>
      <c r="K41" s="107"/>
      <c r="L41" s="107"/>
      <c r="M41" s="107"/>
      <c r="N41" s="107"/>
      <c r="O41" s="107"/>
    </row>
    <row r="42" spans="1:15" ht="10.95" customHeight="1" x14ac:dyDescent="0.25">
      <c r="A42" s="22" t="s">
        <v>78</v>
      </c>
      <c r="B42" s="107" t="s">
        <v>140</v>
      </c>
      <c r="C42" s="107"/>
      <c r="D42" s="107"/>
      <c r="E42" s="107"/>
      <c r="F42" s="107"/>
      <c r="G42" s="107"/>
      <c r="H42" s="107"/>
      <c r="I42" s="107"/>
      <c r="J42" s="107"/>
      <c r="K42" s="107"/>
      <c r="L42" s="107"/>
      <c r="M42" s="107"/>
      <c r="N42" s="107"/>
      <c r="O42" s="107"/>
    </row>
    <row r="43" spans="1:15" ht="10.95" customHeight="1" x14ac:dyDescent="0.25">
      <c r="A43" s="22" t="s">
        <v>82</v>
      </c>
      <c r="B43" s="107" t="s">
        <v>141</v>
      </c>
      <c r="C43" s="107"/>
      <c r="D43" s="107"/>
      <c r="E43" s="107"/>
      <c r="F43" s="107"/>
      <c r="G43" s="107"/>
      <c r="H43" s="107"/>
      <c r="I43" s="107"/>
      <c r="J43" s="107"/>
      <c r="K43" s="107"/>
      <c r="L43" s="107"/>
      <c r="M43" s="107"/>
      <c r="N43" s="107"/>
      <c r="O43" s="107"/>
    </row>
    <row r="44" spans="1:15" ht="10.95" customHeight="1" x14ac:dyDescent="0.25">
      <c r="A44" s="22" t="s">
        <v>142</v>
      </c>
      <c r="B44" s="107" t="s">
        <v>143</v>
      </c>
      <c r="C44" s="107"/>
      <c r="D44" s="107"/>
      <c r="E44" s="107"/>
      <c r="F44" s="107"/>
      <c r="G44" s="107"/>
      <c r="H44" s="107"/>
      <c r="I44" s="107"/>
      <c r="J44" s="107"/>
      <c r="K44" s="107"/>
      <c r="L44" s="107"/>
      <c r="M44" s="107"/>
      <c r="N44" s="107"/>
      <c r="O44" s="107"/>
    </row>
    <row r="45" spans="1:15" ht="10.95" customHeight="1" x14ac:dyDescent="0.25">
      <c r="A45" s="22" t="s">
        <v>144</v>
      </c>
      <c r="B45" s="107" t="s">
        <v>145</v>
      </c>
      <c r="C45" s="107"/>
      <c r="D45" s="107"/>
      <c r="E45" s="107"/>
      <c r="F45" s="107"/>
      <c r="G45" s="107"/>
      <c r="H45" s="107"/>
      <c r="I45" s="107"/>
      <c r="J45" s="107"/>
      <c r="K45" s="107"/>
      <c r="L45" s="107"/>
      <c r="M45" s="107"/>
      <c r="N45" s="107"/>
      <c r="O45" s="107"/>
    </row>
    <row r="46" spans="1:15" ht="10.95" customHeight="1" x14ac:dyDescent="0.25">
      <c r="A46" s="22" t="s">
        <v>146</v>
      </c>
      <c r="B46" s="107" t="s">
        <v>147</v>
      </c>
      <c r="C46" s="107"/>
      <c r="D46" s="107"/>
      <c r="E46" s="107"/>
      <c r="F46" s="107"/>
      <c r="G46" s="107"/>
      <c r="H46" s="107"/>
      <c r="I46" s="107"/>
      <c r="J46" s="107"/>
      <c r="K46" s="107"/>
      <c r="L46" s="107"/>
      <c r="M46" s="107"/>
      <c r="N46" s="107"/>
      <c r="O46" s="107"/>
    </row>
    <row r="47" spans="1:15" x14ac:dyDescent="0.25">
      <c r="A47" s="5"/>
      <c r="B47" s="107"/>
      <c r="C47" s="107"/>
      <c r="D47" s="107"/>
      <c r="E47" s="107"/>
      <c r="F47" s="107"/>
    </row>
  </sheetData>
  <mergeCells count="25">
    <mergeCell ref="A1:O1"/>
    <mergeCell ref="A2:O2"/>
    <mergeCell ref="A4:A5"/>
    <mergeCell ref="B4:B5"/>
    <mergeCell ref="C4:C5"/>
    <mergeCell ref="D4:D5"/>
    <mergeCell ref="E4:J4"/>
    <mergeCell ref="K4:O4"/>
    <mergeCell ref="B42:O42"/>
    <mergeCell ref="A29:N29"/>
    <mergeCell ref="A30:N30"/>
    <mergeCell ref="A31:N31"/>
    <mergeCell ref="A32:N32"/>
    <mergeCell ref="A33:N33"/>
    <mergeCell ref="A34:N34"/>
    <mergeCell ref="A35:N35"/>
    <mergeCell ref="B38:O38"/>
    <mergeCell ref="B39:O39"/>
    <mergeCell ref="B40:O40"/>
    <mergeCell ref="B41:O41"/>
    <mergeCell ref="B43:O43"/>
    <mergeCell ref="B44:O44"/>
    <mergeCell ref="B45:O45"/>
    <mergeCell ref="B46:O46"/>
    <mergeCell ref="B47:F47"/>
  </mergeCells>
  <dataValidations count="1">
    <dataValidation type="list" allowBlank="1" showInputMessage="1" showErrorMessage="1" sqref="C8:C28" xr:uid="{00000000-0002-0000-0800-000000000000}">
      <formula1>Mervienibas</formula1>
    </dataValidation>
  </dataValidations>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E239C-5069-4D6F-AE67-59D8DFB95F83}">
  <dimension ref="A1:O76"/>
  <sheetViews>
    <sheetView view="pageBreakPreview" topLeftCell="A34" zoomScaleNormal="100" zoomScaleSheetLayoutView="100" workbookViewId="0">
      <selection activeCell="D48" sqref="D48:D49"/>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281</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tr">
        <f>IF(C8="",A8&amp;".1",IF(C9="",LEFT(LEFT(A8,LEN(LEFT(A8,FIND("☃",SUBSTITUTE(A8,".","☃",LEN(A8)-LEN(SUBSTITUTE(A8,".",""))))))-1),FIND("☃",SUBSTITUTE(LEFT(A8,LEN(LEFT(A8,FIND("☃",SUBSTITUTE(A8,".","☃",LEN(A8)-LEN(SUBSTITUTE(A8,".",""))))))-1),".","☃",LEN(LEFT(A8,LEN(LEFT(A8,FIND("☃",SUBSTITUTE(A8,".","☃",LEN(A8)-LEN(SUBSTITUTE(A8,".",""))))))-1))-LEN(SUBSTITUTE(LEFT(A8,LEN(LEFT(A8,FIND("☃",SUBSTITUTE(A8,".","☃",LEN(A8)-LEN(SUBSTITUTE(A8,".",""))))))-1),".","")))))&amp;RIGHT(LEFT(A8,LEN(LEFT(A8,FIND("☃",SUBSTITUTE(A8,".","☃",LEN(A8)-LEN(SUBSTITUTE(A8,".",""))))))-1),LEN(LEFT(A8,LEN(LEFT(A8,FIND("☃",SUBSTITUTE(A8,".","☃",LEN(A8)-LEN(SUBSTITUTE(A8,".",""))))))-1))-FIND("☃",SUBSTITUTE(LEFT(A8,LEN(LEFT(A8,FIND("☃",SUBSTITUTE(A8,".","☃",LEN(A8)-LEN(SUBSTITUTE(A8,".",""))))))-1),".","☃",LEN(LEFT(A8,LEN(LEFT(A8,FIND("☃",SUBSTITUTE(A8,".","☃",LEN(A8)-LEN(SUBSTITUTE(A8,".",""))))))-1))-LEN(SUBSTITUTE(LEFT(A8,LEN(LEFT(A8,FIND("☃",SUBSTITUTE(A8,".","☃",LEN(A8)-LEN(SUBSTITUTE(A8,".",""))))))-1),".","")))))+1,(LEFT(A8,FIND("☃",SUBSTITUTE(A8,".","☃",LEN(A8)-LEN(SUBSTITUTE(A8,".","")))))&amp;RIGHT(A8,LEN(A8)-FIND("☃",SUBSTITUTE(A8,".","☃",LEN(A8)-LEN(SUBSTITUTE(A8,".","")))))+1)))</f>
        <v>1.1.1</v>
      </c>
      <c r="B9" s="74" t="s">
        <v>161</v>
      </c>
      <c r="C9" s="75" t="s">
        <v>23</v>
      </c>
      <c r="D9" s="44">
        <v>1</v>
      </c>
      <c r="E9" s="11"/>
      <c r="F9" s="58"/>
      <c r="G9" s="58"/>
      <c r="H9" s="58"/>
      <c r="I9" s="58"/>
      <c r="J9" s="58"/>
      <c r="K9" s="58"/>
      <c r="L9" s="58"/>
      <c r="M9" s="58"/>
      <c r="N9" s="58"/>
      <c r="O9" s="58"/>
    </row>
    <row r="10" spans="1:15" x14ac:dyDescent="0.25">
      <c r="A10" s="73" t="str">
        <f t="shared" ref="A10:A12"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74" t="s">
        <v>20</v>
      </c>
      <c r="C10" s="76" t="s">
        <v>21</v>
      </c>
      <c r="D10" s="44">
        <v>3</v>
      </c>
      <c r="E10" s="11"/>
      <c r="F10" s="58"/>
      <c r="G10" s="58"/>
      <c r="H10" s="58"/>
      <c r="I10" s="58"/>
      <c r="J10" s="58"/>
      <c r="K10" s="58"/>
      <c r="L10" s="58"/>
      <c r="M10" s="58"/>
      <c r="N10" s="58"/>
      <c r="O10" s="58"/>
    </row>
    <row r="11" spans="1:15" x14ac:dyDescent="0.25">
      <c r="A11" s="73" t="str">
        <f t="shared" si="0"/>
        <v>1.1.3</v>
      </c>
      <c r="B11" s="74" t="s">
        <v>162</v>
      </c>
      <c r="C11" s="76" t="s">
        <v>23</v>
      </c>
      <c r="D11" s="44">
        <v>1</v>
      </c>
      <c r="E11" s="11"/>
      <c r="F11" s="58"/>
      <c r="G11" s="58"/>
      <c r="H11" s="58"/>
      <c r="I11" s="58"/>
      <c r="J11" s="58"/>
      <c r="K11" s="58"/>
      <c r="L11" s="58"/>
      <c r="M11" s="58"/>
      <c r="N11" s="58"/>
      <c r="O11" s="58"/>
    </row>
    <row r="12" spans="1:15" x14ac:dyDescent="0.25">
      <c r="A12" s="73" t="str">
        <f t="shared" si="0"/>
        <v>1.1.4</v>
      </c>
      <c r="B12" s="74" t="s">
        <v>163</v>
      </c>
      <c r="C12" s="75" t="s">
        <v>23</v>
      </c>
      <c r="D12" s="44">
        <v>4</v>
      </c>
      <c r="E12" s="11"/>
      <c r="F12" s="58"/>
      <c r="G12" s="58"/>
      <c r="H12" s="58"/>
      <c r="I12" s="58"/>
      <c r="J12" s="58"/>
      <c r="K12" s="58"/>
      <c r="L12" s="58"/>
      <c r="M12" s="58"/>
      <c r="N12" s="58"/>
      <c r="O12" s="58"/>
    </row>
    <row r="13" spans="1:15" x14ac:dyDescent="0.25">
      <c r="A13" s="81" t="s">
        <v>26</v>
      </c>
      <c r="B13" s="82" t="s">
        <v>27</v>
      </c>
      <c r="C13" s="83"/>
      <c r="D13" s="45"/>
      <c r="E13" s="18"/>
      <c r="F13" s="28"/>
      <c r="G13" s="28"/>
      <c r="H13" s="28"/>
      <c r="I13" s="28"/>
      <c r="J13" s="28"/>
      <c r="K13" s="28"/>
      <c r="L13" s="28"/>
      <c r="M13" s="28"/>
      <c r="N13" s="28"/>
      <c r="O13" s="28"/>
    </row>
    <row r="14" spans="1:15" x14ac:dyDescent="0.25">
      <c r="A14" s="81" t="s">
        <v>28</v>
      </c>
      <c r="B14" s="82" t="s">
        <v>29</v>
      </c>
      <c r="C14" s="83"/>
      <c r="D14" s="45"/>
      <c r="E14" s="18"/>
      <c r="F14" s="28"/>
      <c r="G14" s="28"/>
      <c r="H14" s="28"/>
      <c r="I14" s="28"/>
      <c r="J14" s="28"/>
      <c r="K14" s="28"/>
      <c r="L14" s="28"/>
      <c r="M14" s="28"/>
      <c r="N14" s="28"/>
      <c r="O14" s="28"/>
    </row>
    <row r="15" spans="1:15" x14ac:dyDescent="0.25">
      <c r="A15" s="73" t="str">
        <f>IF(C14="",A14&amp;".1",IF(C15="",LEFT(LEFT(A14,LEN(LEFT(A14,FIND("☃",SUBSTITUTE(A14,".","☃",LEN(A14)-LEN(SUBSTITUTE(A14,".",""))))))-1),FIND("☃",SUBSTITUTE(LEFT(A14,LEN(LEFT(A14,FIND("☃",SUBSTITUTE(A14,".","☃",LEN(A14)-LEN(SUBSTITUTE(A14,".",""))))))-1),".","☃",LEN(LEFT(A14,LEN(LEFT(A14,FIND("☃",SUBSTITUTE(A14,".","☃",LEN(A14)-LEN(SUBSTITUTE(A14,".",""))))))-1))-LEN(SUBSTITUTE(LEFT(A14,LEN(LEFT(A14,FIND("☃",SUBSTITUTE(A14,".","☃",LEN(A14)-LEN(SUBSTITUTE(A14,".",""))))))-1),".","")))))&amp;RIGHT(LEFT(A14,LEN(LEFT(A14,FIND("☃",SUBSTITUTE(A14,".","☃",LEN(A14)-LEN(SUBSTITUTE(A14,".",""))))))-1),LEN(LEFT(A14,LEN(LEFT(A14,FIND("☃",SUBSTITUTE(A14,".","☃",LEN(A14)-LEN(SUBSTITUTE(A14,".",""))))))-1))-FIND("☃",SUBSTITUTE(LEFT(A14,LEN(LEFT(A14,FIND("☃",SUBSTITUTE(A14,".","☃",LEN(A14)-LEN(SUBSTITUTE(A14,".",""))))))-1),".","☃",LEN(LEFT(A14,LEN(LEFT(A14,FIND("☃",SUBSTITUTE(A14,".","☃",LEN(A14)-LEN(SUBSTITUTE(A14,".",""))))))-1))-LEN(SUBSTITUTE(LEFT(A14,LEN(LEFT(A14,FIND("☃",SUBSTITUTE(A14,".","☃",LEN(A14)-LEN(SUBSTITUTE(A14,".",""))))))-1),".","")))))+1,(LEFT(A14,FIND("☃",SUBSTITUTE(A14,".","☃",LEN(A14)-LEN(SUBSTITUTE(A14,".","")))))&amp;RIGHT(A14,LEN(A14)-FIND("☃",SUBSTITUTE(A14,".","☃",LEN(A14)-LEN(SUBSTITUTE(A14,".","")))))+1)))</f>
        <v>2.1.1</v>
      </c>
      <c r="B15" s="74" t="s">
        <v>30</v>
      </c>
      <c r="C15" s="75" t="s">
        <v>21</v>
      </c>
      <c r="D15" s="44">
        <v>7</v>
      </c>
      <c r="E15" s="11"/>
      <c r="F15" s="58"/>
      <c r="G15" s="58"/>
      <c r="H15" s="58"/>
      <c r="I15" s="58"/>
      <c r="J15" s="58"/>
      <c r="K15" s="58"/>
      <c r="L15" s="58"/>
      <c r="M15" s="58"/>
      <c r="N15" s="58"/>
      <c r="O15" s="58"/>
    </row>
    <row r="16" spans="1:15" x14ac:dyDescent="0.25">
      <c r="A16" s="73"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2.1.2</v>
      </c>
      <c r="B16" s="74" t="s">
        <v>31</v>
      </c>
      <c r="C16" s="75" t="s">
        <v>21</v>
      </c>
      <c r="D16" s="44">
        <v>46</v>
      </c>
      <c r="E16" s="11"/>
      <c r="F16" s="58"/>
      <c r="G16" s="58"/>
      <c r="H16" s="58"/>
      <c r="I16" s="58"/>
      <c r="J16" s="58"/>
      <c r="K16" s="58"/>
      <c r="L16" s="58"/>
      <c r="M16" s="58"/>
      <c r="N16" s="58"/>
      <c r="O16" s="58"/>
    </row>
    <row r="17" spans="1:15" x14ac:dyDescent="0.25">
      <c r="A17" s="81" t="s">
        <v>32</v>
      </c>
      <c r="B17" s="82" t="s">
        <v>33</v>
      </c>
      <c r="C17" s="83"/>
      <c r="D17" s="45"/>
      <c r="E17" s="18"/>
      <c r="F17" s="28"/>
      <c r="G17" s="28"/>
      <c r="H17" s="28"/>
      <c r="I17" s="28"/>
      <c r="J17" s="28"/>
      <c r="K17" s="28"/>
      <c r="L17" s="28"/>
      <c r="M17" s="28"/>
      <c r="N17" s="28"/>
      <c r="O17" s="28"/>
    </row>
    <row r="18" spans="1:15" x14ac:dyDescent="0.25">
      <c r="A18" s="81" t="s">
        <v>34</v>
      </c>
      <c r="B18" s="82" t="s">
        <v>44</v>
      </c>
      <c r="C18" s="83"/>
      <c r="D18" s="45"/>
      <c r="E18" s="18"/>
      <c r="F18" s="28"/>
      <c r="G18" s="28"/>
      <c r="H18" s="28"/>
      <c r="I18" s="28"/>
      <c r="J18" s="28"/>
      <c r="K18" s="28"/>
      <c r="L18" s="28"/>
      <c r="M18" s="28"/>
      <c r="N18" s="28"/>
      <c r="O18" s="28"/>
    </row>
    <row r="19" spans="1:15" x14ac:dyDescent="0.25">
      <c r="A19" s="73" t="str">
        <f>IF(C18="",A18&amp;".1",IF(C19="",LEFT(LEFT(A18,LEN(LEFT(A18,FIND("☃",SUBSTITUTE(A18,".","☃",LEN(A18)-LEN(SUBSTITUTE(A18,".",""))))))-1),FIND("☃",SUBSTITUTE(LEFT(A18,LEN(LEFT(A18,FIND("☃",SUBSTITUTE(A18,".","☃",LEN(A18)-LEN(SUBSTITUTE(A18,".",""))))))-1),".","☃",LEN(LEFT(A18,LEN(LEFT(A18,FIND("☃",SUBSTITUTE(A18,".","☃",LEN(A18)-LEN(SUBSTITUTE(A18,".",""))))))-1))-LEN(SUBSTITUTE(LEFT(A18,LEN(LEFT(A18,FIND("☃",SUBSTITUTE(A18,".","☃",LEN(A18)-LEN(SUBSTITUTE(A18,".",""))))))-1),".","")))))&amp;RIGHT(LEFT(A18,LEN(LEFT(A18,FIND("☃",SUBSTITUTE(A18,".","☃",LEN(A18)-LEN(SUBSTITUTE(A18,".",""))))))-1),LEN(LEFT(A18,LEN(LEFT(A18,FIND("☃",SUBSTITUTE(A18,".","☃",LEN(A18)-LEN(SUBSTITUTE(A18,".",""))))))-1))-FIND("☃",SUBSTITUTE(LEFT(A18,LEN(LEFT(A18,FIND("☃",SUBSTITUTE(A18,".","☃",LEN(A18)-LEN(SUBSTITUTE(A18,".",""))))))-1),".","☃",LEN(LEFT(A18,LEN(LEFT(A18,FIND("☃",SUBSTITUTE(A18,".","☃",LEN(A18)-LEN(SUBSTITUTE(A18,".",""))))))-1))-LEN(SUBSTITUTE(LEFT(A18,LEN(LEFT(A18,FIND("☃",SUBSTITUTE(A18,".","☃",LEN(A18)-LEN(SUBSTITUTE(A18,".",""))))))-1),".","")))))+1,(LEFT(A18,FIND("☃",SUBSTITUTE(A18,".","☃",LEN(A18)-LEN(SUBSTITUTE(A18,".","")))))&amp;RIGHT(A18,LEN(A18)-FIND("☃",SUBSTITUTE(A18,".","☃",LEN(A18)-LEN(SUBSTITUTE(A18,".","")))))+1)))</f>
        <v>3.1.1</v>
      </c>
      <c r="B19" s="74" t="s">
        <v>45</v>
      </c>
      <c r="C19" s="75" t="s">
        <v>37</v>
      </c>
      <c r="D19" s="44">
        <v>16</v>
      </c>
      <c r="E19" s="11"/>
      <c r="F19" s="58"/>
      <c r="G19" s="58"/>
      <c r="H19" s="58"/>
      <c r="I19" s="58"/>
      <c r="J19" s="58"/>
      <c r="K19" s="58"/>
      <c r="L19" s="58"/>
      <c r="M19" s="58"/>
      <c r="N19" s="58"/>
      <c r="O19" s="58"/>
    </row>
    <row r="20" spans="1:15" x14ac:dyDescent="0.25">
      <c r="A20" s="73" t="str">
        <f t="shared" ref="A20:A32" si="1">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3.1.2</v>
      </c>
      <c r="B20" s="74" t="s">
        <v>46</v>
      </c>
      <c r="C20" s="75" t="s">
        <v>37</v>
      </c>
      <c r="D20" s="44">
        <v>16</v>
      </c>
      <c r="E20" s="11"/>
      <c r="F20" s="58"/>
      <c r="G20" s="58"/>
      <c r="H20" s="58"/>
      <c r="I20" s="58"/>
      <c r="J20" s="58"/>
      <c r="K20" s="58"/>
      <c r="L20" s="58"/>
      <c r="M20" s="58"/>
      <c r="N20" s="58"/>
      <c r="O20" s="58"/>
    </row>
    <row r="21" spans="1:15" x14ac:dyDescent="0.25">
      <c r="A21" s="73" t="str">
        <f t="shared" si="1"/>
        <v>3.1.3</v>
      </c>
      <c r="B21" s="74" t="s">
        <v>47</v>
      </c>
      <c r="C21" s="75" t="s">
        <v>37</v>
      </c>
      <c r="D21" s="44">
        <v>16</v>
      </c>
      <c r="E21" s="11"/>
      <c r="F21" s="58"/>
      <c r="G21" s="58"/>
      <c r="H21" s="58"/>
      <c r="I21" s="58"/>
      <c r="J21" s="58"/>
      <c r="K21" s="58"/>
      <c r="L21" s="58"/>
      <c r="M21" s="58"/>
      <c r="N21" s="58"/>
      <c r="O21" s="58"/>
    </row>
    <row r="22" spans="1:15" ht="20.399999999999999" x14ac:dyDescent="0.25">
      <c r="A22" s="73" t="str">
        <f t="shared" si="1"/>
        <v>3.1.4</v>
      </c>
      <c r="B22" s="74" t="s">
        <v>48</v>
      </c>
      <c r="C22" s="75" t="s">
        <v>37</v>
      </c>
      <c r="D22" s="44">
        <v>16</v>
      </c>
      <c r="E22" s="11"/>
      <c r="F22" s="58"/>
      <c r="G22" s="58"/>
      <c r="H22" s="58"/>
      <c r="I22" s="58"/>
      <c r="J22" s="58"/>
      <c r="K22" s="58"/>
      <c r="L22" s="58"/>
      <c r="M22" s="58"/>
      <c r="N22" s="58"/>
      <c r="O22" s="58"/>
    </row>
    <row r="23" spans="1:15" x14ac:dyDescent="0.25">
      <c r="A23" s="81" t="s">
        <v>40</v>
      </c>
      <c r="B23" s="82" t="s">
        <v>50</v>
      </c>
      <c r="C23" s="83"/>
      <c r="D23" s="45"/>
      <c r="E23" s="18"/>
      <c r="F23" s="28"/>
      <c r="G23" s="28"/>
      <c r="H23" s="28"/>
      <c r="I23" s="28"/>
      <c r="J23" s="28"/>
      <c r="K23" s="28"/>
      <c r="L23" s="28"/>
      <c r="M23" s="28"/>
      <c r="N23" s="28"/>
      <c r="O23" s="28"/>
    </row>
    <row r="24" spans="1:15" ht="20.399999999999999" x14ac:dyDescent="0.25">
      <c r="A24" s="73" t="str">
        <f t="shared" si="1"/>
        <v>3.2.1</v>
      </c>
      <c r="B24" s="74" t="s">
        <v>51</v>
      </c>
      <c r="C24" s="75" t="s">
        <v>37</v>
      </c>
      <c r="D24" s="44">
        <v>58</v>
      </c>
      <c r="E24" s="11"/>
      <c r="F24" s="58"/>
      <c r="G24" s="58"/>
      <c r="H24" s="58"/>
      <c r="I24" s="58"/>
      <c r="J24" s="58"/>
      <c r="K24" s="58"/>
      <c r="L24" s="58"/>
      <c r="M24" s="58"/>
      <c r="N24" s="58"/>
      <c r="O24" s="58"/>
    </row>
    <row r="25" spans="1:15" x14ac:dyDescent="0.25">
      <c r="A25" s="73" t="str">
        <f t="shared" si="1"/>
        <v>3.2.2</v>
      </c>
      <c r="B25" s="74" t="s">
        <v>52</v>
      </c>
      <c r="C25" s="75" t="s">
        <v>37</v>
      </c>
      <c r="D25" s="44">
        <v>58</v>
      </c>
      <c r="E25" s="11"/>
      <c r="F25" s="58"/>
      <c r="G25" s="58"/>
      <c r="H25" s="58"/>
      <c r="I25" s="58"/>
      <c r="J25" s="58"/>
      <c r="K25" s="58"/>
      <c r="L25" s="58"/>
      <c r="M25" s="58"/>
      <c r="N25" s="58"/>
      <c r="O25" s="58"/>
    </row>
    <row r="26" spans="1:15" x14ac:dyDescent="0.25">
      <c r="A26" s="73" t="str">
        <f t="shared" si="1"/>
        <v>3.2.3</v>
      </c>
      <c r="B26" s="74" t="s">
        <v>38</v>
      </c>
      <c r="C26" s="75" t="s">
        <v>37</v>
      </c>
      <c r="D26" s="44">
        <v>58</v>
      </c>
      <c r="E26" s="11"/>
      <c r="F26" s="58"/>
      <c r="G26" s="58"/>
      <c r="H26" s="58"/>
      <c r="I26" s="58"/>
      <c r="J26" s="58"/>
      <c r="K26" s="58"/>
      <c r="L26" s="58"/>
      <c r="M26" s="58"/>
      <c r="N26" s="58"/>
      <c r="O26" s="58"/>
    </row>
    <row r="27" spans="1:15" x14ac:dyDescent="0.25">
      <c r="A27" s="73" t="str">
        <f t="shared" si="1"/>
        <v>3.2.4</v>
      </c>
      <c r="B27" s="74" t="s">
        <v>39</v>
      </c>
      <c r="C27" s="75" t="s">
        <v>21</v>
      </c>
      <c r="D27" s="44">
        <v>20</v>
      </c>
      <c r="E27" s="11"/>
      <c r="F27" s="58"/>
      <c r="G27" s="58"/>
      <c r="H27" s="58"/>
      <c r="I27" s="58"/>
      <c r="J27" s="58"/>
      <c r="K27" s="58"/>
      <c r="L27" s="58"/>
      <c r="M27" s="58"/>
      <c r="N27" s="58"/>
      <c r="O27" s="58"/>
    </row>
    <row r="28" spans="1:15" x14ac:dyDescent="0.25">
      <c r="A28" s="81" t="str">
        <f t="shared" si="1"/>
        <v>3.3</v>
      </c>
      <c r="B28" s="82" t="s">
        <v>53</v>
      </c>
      <c r="C28" s="83"/>
      <c r="D28" s="45"/>
      <c r="E28" s="18"/>
      <c r="F28" s="28"/>
      <c r="G28" s="28"/>
      <c r="H28" s="28"/>
      <c r="I28" s="28"/>
      <c r="J28" s="28"/>
      <c r="K28" s="28"/>
      <c r="L28" s="28"/>
      <c r="M28" s="28"/>
      <c r="N28" s="28"/>
      <c r="O28" s="28"/>
    </row>
    <row r="29" spans="1:15" ht="20.399999999999999" x14ac:dyDescent="0.25">
      <c r="A29" s="73" t="str">
        <f t="shared" si="1"/>
        <v>3.3.1</v>
      </c>
      <c r="B29" s="74" t="s">
        <v>51</v>
      </c>
      <c r="C29" s="75" t="s">
        <v>37</v>
      </c>
      <c r="D29" s="44">
        <v>12</v>
      </c>
      <c r="E29" s="11"/>
      <c r="F29" s="58"/>
      <c r="G29" s="58"/>
      <c r="H29" s="58"/>
      <c r="I29" s="58"/>
      <c r="J29" s="58"/>
      <c r="K29" s="58"/>
      <c r="L29" s="58"/>
      <c r="M29" s="58"/>
      <c r="N29" s="58"/>
      <c r="O29" s="58"/>
    </row>
    <row r="30" spans="1:15" x14ac:dyDescent="0.25">
      <c r="A30" s="73" t="str">
        <f t="shared" si="1"/>
        <v>3.3.2</v>
      </c>
      <c r="B30" s="74" t="s">
        <v>52</v>
      </c>
      <c r="C30" s="75" t="s">
        <v>37</v>
      </c>
      <c r="D30" s="44">
        <v>12</v>
      </c>
      <c r="E30" s="11"/>
      <c r="F30" s="58"/>
      <c r="G30" s="58"/>
      <c r="H30" s="58"/>
      <c r="I30" s="58"/>
      <c r="J30" s="58"/>
      <c r="K30" s="58"/>
      <c r="L30" s="58"/>
      <c r="M30" s="58"/>
      <c r="N30" s="58"/>
      <c r="O30" s="58"/>
    </row>
    <row r="31" spans="1:15" x14ac:dyDescent="0.25">
      <c r="A31" s="73" t="str">
        <f t="shared" si="1"/>
        <v>3.3.3</v>
      </c>
      <c r="B31" s="74" t="s">
        <v>38</v>
      </c>
      <c r="C31" s="75" t="s">
        <v>37</v>
      </c>
      <c r="D31" s="44">
        <v>12</v>
      </c>
      <c r="E31" s="11"/>
      <c r="F31" s="58"/>
      <c r="G31" s="58"/>
      <c r="H31" s="58"/>
      <c r="I31" s="58"/>
      <c r="J31" s="58"/>
      <c r="K31" s="58"/>
      <c r="L31" s="58"/>
      <c r="M31" s="58"/>
      <c r="N31" s="58"/>
      <c r="O31" s="58"/>
    </row>
    <row r="32" spans="1:15" x14ac:dyDescent="0.25">
      <c r="A32" s="73" t="str">
        <f t="shared" si="1"/>
        <v>3.3.4</v>
      </c>
      <c r="B32" s="74" t="s">
        <v>39</v>
      </c>
      <c r="C32" s="75" t="s">
        <v>21</v>
      </c>
      <c r="D32" s="44">
        <v>4</v>
      </c>
      <c r="E32" s="11"/>
      <c r="F32" s="58"/>
      <c r="G32" s="58"/>
      <c r="H32" s="58"/>
      <c r="I32" s="58"/>
      <c r="J32" s="58"/>
      <c r="K32" s="58"/>
      <c r="L32" s="58"/>
      <c r="M32" s="58"/>
      <c r="N32" s="58"/>
      <c r="O32" s="58"/>
    </row>
    <row r="33" spans="1:15" x14ac:dyDescent="0.25">
      <c r="A33" s="81" t="s">
        <v>49</v>
      </c>
      <c r="B33" s="82" t="s">
        <v>170</v>
      </c>
      <c r="C33" s="83"/>
      <c r="D33" s="45"/>
      <c r="E33" s="18"/>
      <c r="F33" s="28"/>
      <c r="G33" s="28"/>
      <c r="H33" s="28"/>
      <c r="I33" s="28"/>
      <c r="J33" s="28"/>
      <c r="K33" s="28"/>
      <c r="L33" s="28"/>
      <c r="M33" s="28"/>
      <c r="N33" s="28"/>
      <c r="O33" s="28"/>
    </row>
    <row r="34" spans="1:15" x14ac:dyDescent="0.25">
      <c r="A34" s="73" t="str">
        <f>IF(C33="",A33&amp;".1",IF(C34="",LEFT(LEFT(A33,LEN(LEFT(A33,FIND("☃",SUBSTITUTE(A33,".","☃",LEN(A33)-LEN(SUBSTITUTE(A33,".",""))))))-1),FIND("☃",SUBSTITUTE(LEFT(A33,LEN(LEFT(A33,FIND("☃",SUBSTITUTE(A33,".","☃",LEN(A33)-LEN(SUBSTITUTE(A33,".",""))))))-1),".","☃",LEN(LEFT(A33,LEN(LEFT(A33,FIND("☃",SUBSTITUTE(A33,".","☃",LEN(A33)-LEN(SUBSTITUTE(A33,".",""))))))-1))-LEN(SUBSTITUTE(LEFT(A33,LEN(LEFT(A33,FIND("☃",SUBSTITUTE(A33,".","☃",LEN(A33)-LEN(SUBSTITUTE(A33,".",""))))))-1),".","")))))&amp;RIGHT(LEFT(A33,LEN(LEFT(A33,FIND("☃",SUBSTITUTE(A33,".","☃",LEN(A33)-LEN(SUBSTITUTE(A33,".",""))))))-1),LEN(LEFT(A33,LEN(LEFT(A33,FIND("☃",SUBSTITUTE(A33,".","☃",LEN(A33)-LEN(SUBSTITUTE(A33,".",""))))))-1))-FIND("☃",SUBSTITUTE(LEFT(A33,LEN(LEFT(A33,FIND("☃",SUBSTITUTE(A33,".","☃",LEN(A33)-LEN(SUBSTITUTE(A33,".",""))))))-1),".","☃",LEN(LEFT(A33,LEN(LEFT(A33,FIND("☃",SUBSTITUTE(A33,".","☃",LEN(A33)-LEN(SUBSTITUTE(A33,".",""))))))-1))-LEN(SUBSTITUTE(LEFT(A33,LEN(LEFT(A33,FIND("☃",SUBSTITUTE(A33,".","☃",LEN(A33)-LEN(SUBSTITUTE(A33,".",""))))))-1),".","")))))+1,(LEFT(A33,FIND("☃",SUBSTITUTE(A33,".","☃",LEN(A33)-LEN(SUBSTITUTE(A33,".","")))))&amp;RIGHT(A33,LEN(A33)-FIND("☃",SUBSTITUTE(A33,".","☃",LEN(A33)-LEN(SUBSTITUTE(A33,".","")))))+1)))</f>
        <v>3.4.1</v>
      </c>
      <c r="B34" s="74" t="s">
        <v>171</v>
      </c>
      <c r="C34" s="75" t="s">
        <v>37</v>
      </c>
      <c r="D34" s="44">
        <v>2</v>
      </c>
      <c r="E34" s="11"/>
      <c r="F34" s="58"/>
      <c r="G34" s="58"/>
      <c r="H34" s="58"/>
      <c r="I34" s="58"/>
      <c r="J34" s="58"/>
      <c r="K34" s="58"/>
      <c r="L34" s="58"/>
      <c r="M34" s="58"/>
      <c r="N34" s="58"/>
      <c r="O34" s="58"/>
    </row>
    <row r="35" spans="1:15" x14ac:dyDescent="0.25">
      <c r="A35" s="73" t="str">
        <f>IF(C34="",A34&amp;".1",IF(C35="",LEFT(LEFT(A34,LEN(LEFT(A34,FIND("☃",SUBSTITUTE(A34,".","☃",LEN(A34)-LEN(SUBSTITUTE(A34,".",""))))))-1),FIND("☃",SUBSTITUTE(LEFT(A34,LEN(LEFT(A34,FIND("☃",SUBSTITUTE(A34,".","☃",LEN(A34)-LEN(SUBSTITUTE(A34,".",""))))))-1),".","☃",LEN(LEFT(A34,LEN(LEFT(A34,FIND("☃",SUBSTITUTE(A34,".","☃",LEN(A34)-LEN(SUBSTITUTE(A34,".",""))))))-1))-LEN(SUBSTITUTE(LEFT(A34,LEN(LEFT(A34,FIND("☃",SUBSTITUTE(A34,".","☃",LEN(A34)-LEN(SUBSTITUTE(A34,".",""))))))-1),".","")))))&amp;RIGHT(LEFT(A34,LEN(LEFT(A34,FIND("☃",SUBSTITUTE(A34,".","☃",LEN(A34)-LEN(SUBSTITUTE(A34,".",""))))))-1),LEN(LEFT(A34,LEN(LEFT(A34,FIND("☃",SUBSTITUTE(A34,".","☃",LEN(A34)-LEN(SUBSTITUTE(A34,".",""))))))-1))-FIND("☃",SUBSTITUTE(LEFT(A34,LEN(LEFT(A34,FIND("☃",SUBSTITUTE(A34,".","☃",LEN(A34)-LEN(SUBSTITUTE(A34,".",""))))))-1),".","☃",LEN(LEFT(A34,LEN(LEFT(A34,FIND("☃",SUBSTITUTE(A34,".","☃",LEN(A34)-LEN(SUBSTITUTE(A34,".",""))))))-1))-LEN(SUBSTITUTE(LEFT(A34,LEN(LEFT(A34,FIND("☃",SUBSTITUTE(A34,".","☃",LEN(A34)-LEN(SUBSTITUTE(A34,".",""))))))-1),".","")))))+1,(LEFT(A34,FIND("☃",SUBSTITUTE(A34,".","☃",LEN(A34)-LEN(SUBSTITUTE(A34,".","")))))&amp;RIGHT(A34,LEN(A34)-FIND("☃",SUBSTITUTE(A34,".","☃",LEN(A34)-LEN(SUBSTITUTE(A34,".","")))))+1)))</f>
        <v>3.4.2</v>
      </c>
      <c r="B35" s="74" t="s">
        <v>172</v>
      </c>
      <c r="C35" s="75" t="s">
        <v>37</v>
      </c>
      <c r="D35" s="44">
        <v>2</v>
      </c>
      <c r="E35" s="11"/>
      <c r="F35" s="58"/>
      <c r="G35" s="58"/>
      <c r="H35" s="58"/>
      <c r="I35" s="58"/>
      <c r="J35" s="58"/>
      <c r="K35" s="58"/>
      <c r="L35" s="58"/>
      <c r="M35" s="58"/>
      <c r="N35" s="58"/>
      <c r="O35" s="58"/>
    </row>
    <row r="36" spans="1:15" x14ac:dyDescent="0.25">
      <c r="A36" s="73" t="str">
        <f>IF(C35="",A35&amp;".1",IF(C36="",LEFT(LEFT(A35,LEN(LEFT(A35,FIND("☃",SUBSTITUTE(A35,".","☃",LEN(A35)-LEN(SUBSTITUTE(A35,".",""))))))-1),FIND("☃",SUBSTITUTE(LEFT(A35,LEN(LEFT(A35,FIND("☃",SUBSTITUTE(A35,".","☃",LEN(A35)-LEN(SUBSTITUTE(A35,".",""))))))-1),".","☃",LEN(LEFT(A35,LEN(LEFT(A35,FIND("☃",SUBSTITUTE(A35,".","☃",LEN(A35)-LEN(SUBSTITUTE(A35,".",""))))))-1))-LEN(SUBSTITUTE(LEFT(A35,LEN(LEFT(A35,FIND("☃",SUBSTITUTE(A35,".","☃",LEN(A35)-LEN(SUBSTITUTE(A35,".",""))))))-1),".","")))))&amp;RIGHT(LEFT(A35,LEN(LEFT(A35,FIND("☃",SUBSTITUTE(A35,".","☃",LEN(A35)-LEN(SUBSTITUTE(A35,".",""))))))-1),LEN(LEFT(A35,LEN(LEFT(A35,FIND("☃",SUBSTITUTE(A35,".","☃",LEN(A35)-LEN(SUBSTITUTE(A35,".",""))))))-1))-FIND("☃",SUBSTITUTE(LEFT(A35,LEN(LEFT(A35,FIND("☃",SUBSTITUTE(A35,".","☃",LEN(A35)-LEN(SUBSTITUTE(A35,".",""))))))-1),".","☃",LEN(LEFT(A35,LEN(LEFT(A35,FIND("☃",SUBSTITUTE(A35,".","☃",LEN(A35)-LEN(SUBSTITUTE(A35,".",""))))))-1))-LEN(SUBSTITUTE(LEFT(A35,LEN(LEFT(A35,FIND("☃",SUBSTITUTE(A35,".","☃",LEN(A35)-LEN(SUBSTITUTE(A35,".",""))))))-1),".","")))))+1,(LEFT(A35,FIND("☃",SUBSTITUTE(A35,".","☃",LEN(A35)-LEN(SUBSTITUTE(A35,".","")))))&amp;RIGHT(A35,LEN(A35)-FIND("☃",SUBSTITUTE(A35,".","☃",LEN(A35)-LEN(SUBSTITUTE(A35,".","")))))+1)))</f>
        <v>3.4.3</v>
      </c>
      <c r="B36" s="74" t="s">
        <v>39</v>
      </c>
      <c r="C36" s="75" t="s">
        <v>21</v>
      </c>
      <c r="D36" s="44">
        <v>2</v>
      </c>
      <c r="E36" s="11"/>
      <c r="F36" s="58"/>
      <c r="G36" s="58"/>
      <c r="H36" s="58"/>
      <c r="I36" s="58"/>
      <c r="J36" s="58"/>
      <c r="K36" s="58"/>
      <c r="L36" s="58"/>
      <c r="M36" s="58"/>
      <c r="N36" s="58"/>
      <c r="O36" s="58"/>
    </row>
    <row r="37" spans="1:15" x14ac:dyDescent="0.25">
      <c r="A37" s="81" t="s">
        <v>169</v>
      </c>
      <c r="B37" s="82" t="s">
        <v>173</v>
      </c>
      <c r="C37" s="83"/>
      <c r="D37" s="45"/>
      <c r="E37" s="18"/>
      <c r="F37" s="28"/>
      <c r="G37" s="28"/>
      <c r="H37" s="28"/>
      <c r="I37" s="28"/>
      <c r="J37" s="28"/>
      <c r="K37" s="28"/>
      <c r="L37" s="28"/>
      <c r="M37" s="28"/>
      <c r="N37" s="28"/>
      <c r="O37" s="28"/>
    </row>
    <row r="38" spans="1:15" x14ac:dyDescent="0.25">
      <c r="A38" s="73" t="str">
        <f>IF(C37="",A37&amp;".1",IF(C38="",LEFT(LEFT(A37,LEN(LEFT(A37,FIND("☃",SUBSTITUTE(A37,".","☃",LEN(A37)-LEN(SUBSTITUTE(A37,".",""))))))-1),FIND("☃",SUBSTITUTE(LEFT(A37,LEN(LEFT(A37,FIND("☃",SUBSTITUTE(A37,".","☃",LEN(A37)-LEN(SUBSTITUTE(A37,".",""))))))-1),".","☃",LEN(LEFT(A37,LEN(LEFT(A37,FIND("☃",SUBSTITUTE(A37,".","☃",LEN(A37)-LEN(SUBSTITUTE(A37,".",""))))))-1))-LEN(SUBSTITUTE(LEFT(A37,LEN(LEFT(A37,FIND("☃",SUBSTITUTE(A37,".","☃",LEN(A37)-LEN(SUBSTITUTE(A37,".",""))))))-1),".","")))))&amp;RIGHT(LEFT(A37,LEN(LEFT(A37,FIND("☃",SUBSTITUTE(A37,".","☃",LEN(A37)-LEN(SUBSTITUTE(A37,".",""))))))-1),LEN(LEFT(A37,LEN(LEFT(A37,FIND("☃",SUBSTITUTE(A37,".","☃",LEN(A37)-LEN(SUBSTITUTE(A37,".",""))))))-1))-FIND("☃",SUBSTITUTE(LEFT(A37,LEN(LEFT(A37,FIND("☃",SUBSTITUTE(A37,".","☃",LEN(A37)-LEN(SUBSTITUTE(A37,".",""))))))-1),".","☃",LEN(LEFT(A37,LEN(LEFT(A37,FIND("☃",SUBSTITUTE(A37,".","☃",LEN(A37)-LEN(SUBSTITUTE(A37,".",""))))))-1))-LEN(SUBSTITUTE(LEFT(A37,LEN(LEFT(A37,FIND("☃",SUBSTITUTE(A37,".","☃",LEN(A37)-LEN(SUBSTITUTE(A37,".",""))))))-1),".","")))))+1,(LEFT(A37,FIND("☃",SUBSTITUTE(A37,".","☃",LEN(A37)-LEN(SUBSTITUTE(A37,".","")))))&amp;RIGHT(A37,LEN(A37)-FIND("☃",SUBSTITUTE(A37,".","☃",LEN(A37)-LEN(SUBSTITUTE(A37,".","")))))+1)))</f>
        <v>3.5.1</v>
      </c>
      <c r="B38" s="74" t="s">
        <v>171</v>
      </c>
      <c r="C38" s="75" t="s">
        <v>37</v>
      </c>
      <c r="D38" s="44">
        <v>10</v>
      </c>
      <c r="E38" s="11"/>
      <c r="F38" s="58"/>
      <c r="G38" s="58"/>
      <c r="H38" s="58"/>
      <c r="I38" s="58"/>
      <c r="J38" s="58"/>
      <c r="K38" s="58"/>
      <c r="L38" s="58"/>
      <c r="M38" s="58"/>
      <c r="N38" s="58"/>
      <c r="O38" s="58"/>
    </row>
    <row r="39" spans="1:15" x14ac:dyDescent="0.25">
      <c r="A39" s="73" t="str">
        <f>IF(C38="",A38&amp;".1",IF(C39="",LEFT(LEFT(A38,LEN(LEFT(A38,FIND("☃",SUBSTITUTE(A38,".","☃",LEN(A38)-LEN(SUBSTITUTE(A38,".",""))))))-1),FIND("☃",SUBSTITUTE(LEFT(A38,LEN(LEFT(A38,FIND("☃",SUBSTITUTE(A38,".","☃",LEN(A38)-LEN(SUBSTITUTE(A38,".",""))))))-1),".","☃",LEN(LEFT(A38,LEN(LEFT(A38,FIND("☃",SUBSTITUTE(A38,".","☃",LEN(A38)-LEN(SUBSTITUTE(A38,".",""))))))-1))-LEN(SUBSTITUTE(LEFT(A38,LEN(LEFT(A38,FIND("☃",SUBSTITUTE(A38,".","☃",LEN(A38)-LEN(SUBSTITUTE(A38,".",""))))))-1),".","")))))&amp;RIGHT(LEFT(A38,LEN(LEFT(A38,FIND("☃",SUBSTITUTE(A38,".","☃",LEN(A38)-LEN(SUBSTITUTE(A38,".",""))))))-1),LEN(LEFT(A38,LEN(LEFT(A38,FIND("☃",SUBSTITUTE(A38,".","☃",LEN(A38)-LEN(SUBSTITUTE(A38,".",""))))))-1))-FIND("☃",SUBSTITUTE(LEFT(A38,LEN(LEFT(A38,FIND("☃",SUBSTITUTE(A38,".","☃",LEN(A38)-LEN(SUBSTITUTE(A38,".",""))))))-1),".","☃",LEN(LEFT(A38,LEN(LEFT(A38,FIND("☃",SUBSTITUTE(A38,".","☃",LEN(A38)-LEN(SUBSTITUTE(A38,".",""))))))-1))-LEN(SUBSTITUTE(LEFT(A38,LEN(LEFT(A38,FIND("☃",SUBSTITUTE(A38,".","☃",LEN(A38)-LEN(SUBSTITUTE(A38,".",""))))))-1),".","")))))+1,(LEFT(A38,FIND("☃",SUBSTITUTE(A38,".","☃",LEN(A38)-LEN(SUBSTITUTE(A38,".","")))))&amp;RIGHT(A38,LEN(A38)-FIND("☃",SUBSTITUTE(A38,".","☃",LEN(A38)-LEN(SUBSTITUTE(A38,".","")))))+1)))</f>
        <v>3.5.2</v>
      </c>
      <c r="B39" s="74" t="s">
        <v>172</v>
      </c>
      <c r="C39" s="75" t="s">
        <v>37</v>
      </c>
      <c r="D39" s="44">
        <v>10</v>
      </c>
      <c r="E39" s="11"/>
      <c r="F39" s="58"/>
      <c r="G39" s="58"/>
      <c r="H39" s="58"/>
      <c r="I39" s="58"/>
      <c r="J39" s="58"/>
      <c r="K39" s="58"/>
      <c r="L39" s="58"/>
      <c r="M39" s="58"/>
      <c r="N39" s="58"/>
      <c r="O39" s="58"/>
    </row>
    <row r="40" spans="1:15" x14ac:dyDescent="0.25">
      <c r="A40" s="81" t="s">
        <v>54</v>
      </c>
      <c r="B40" s="82" t="s">
        <v>55</v>
      </c>
      <c r="C40" s="83"/>
      <c r="D40" s="45"/>
      <c r="E40" s="18"/>
      <c r="F40" s="28"/>
      <c r="G40" s="28"/>
      <c r="H40" s="28"/>
      <c r="I40" s="28"/>
      <c r="J40" s="28"/>
      <c r="K40" s="28"/>
      <c r="L40" s="28"/>
      <c r="M40" s="28"/>
      <c r="N40" s="28"/>
      <c r="O40" s="28"/>
    </row>
    <row r="41" spans="1:15" x14ac:dyDescent="0.25">
      <c r="A41" s="73" t="str">
        <f>IF(C40="",A40&amp;".1",IF(C41="",LEFT(LEFT(A40,LEN(LEFT(A40,FIND("☃",SUBSTITUTE(A40,".","☃",LEN(A40)-LEN(SUBSTITUTE(A40,".",""))))))-1),FIND("☃",SUBSTITUTE(LEFT(A40,LEN(LEFT(A40,FIND("☃",SUBSTITUTE(A40,".","☃",LEN(A40)-LEN(SUBSTITUTE(A40,".",""))))))-1),".","☃",LEN(LEFT(A40,LEN(LEFT(A40,FIND("☃",SUBSTITUTE(A40,".","☃",LEN(A40)-LEN(SUBSTITUTE(A40,".",""))))))-1))-LEN(SUBSTITUTE(LEFT(A40,LEN(LEFT(A40,FIND("☃",SUBSTITUTE(A40,".","☃",LEN(A40)-LEN(SUBSTITUTE(A40,".",""))))))-1),".","")))))&amp;RIGHT(LEFT(A40,LEN(LEFT(A40,FIND("☃",SUBSTITUTE(A40,".","☃",LEN(A40)-LEN(SUBSTITUTE(A40,".",""))))))-1),LEN(LEFT(A40,LEN(LEFT(A40,FIND("☃",SUBSTITUTE(A40,".","☃",LEN(A40)-LEN(SUBSTITUTE(A40,".",""))))))-1))-FIND("☃",SUBSTITUTE(LEFT(A40,LEN(LEFT(A40,FIND("☃",SUBSTITUTE(A40,".","☃",LEN(A40)-LEN(SUBSTITUTE(A40,".",""))))))-1),".","☃",LEN(LEFT(A40,LEN(LEFT(A40,FIND("☃",SUBSTITUTE(A40,".","☃",LEN(A40)-LEN(SUBSTITUTE(A40,".",""))))))-1))-LEN(SUBSTITUTE(LEFT(A40,LEN(LEFT(A40,FIND("☃",SUBSTITUTE(A40,".","☃",LEN(A40)-LEN(SUBSTITUTE(A40,".",""))))))-1),".","")))))+1,(LEFT(A40,FIND("☃",SUBSTITUTE(A40,".","☃",LEN(A40)-LEN(SUBSTITUTE(A40,".","")))))&amp;RIGHT(A40,LEN(A40)-FIND("☃",SUBSTITUTE(A40,".","☃",LEN(A40)-LEN(SUBSTITUTE(A40,".","")))))+1)))</f>
        <v>3.6.1</v>
      </c>
      <c r="B41" s="77" t="s">
        <v>56</v>
      </c>
      <c r="C41" s="75" t="s">
        <v>37</v>
      </c>
      <c r="D41" s="44">
        <v>40</v>
      </c>
      <c r="E41" s="11"/>
      <c r="F41" s="58"/>
      <c r="G41" s="58"/>
      <c r="H41" s="58"/>
      <c r="I41" s="58"/>
      <c r="J41" s="58"/>
      <c r="K41" s="58"/>
      <c r="L41" s="58"/>
      <c r="M41" s="58"/>
      <c r="N41" s="58"/>
      <c r="O41" s="58"/>
    </row>
    <row r="42" spans="1:15" x14ac:dyDescent="0.25">
      <c r="A42" s="81" t="s">
        <v>57</v>
      </c>
      <c r="B42" s="82" t="s">
        <v>58</v>
      </c>
      <c r="C42" s="83"/>
      <c r="D42" s="45"/>
      <c r="E42" s="18"/>
      <c r="F42" s="28"/>
      <c r="G42" s="28"/>
      <c r="H42" s="28"/>
      <c r="I42" s="28"/>
      <c r="J42" s="28"/>
      <c r="K42" s="28"/>
      <c r="L42" s="28"/>
      <c r="M42" s="28"/>
      <c r="N42" s="28"/>
      <c r="O42" s="28"/>
    </row>
    <row r="43" spans="1:15" x14ac:dyDescent="0.25">
      <c r="A43" s="81" t="s">
        <v>59</v>
      </c>
      <c r="B43" s="82" t="s">
        <v>60</v>
      </c>
      <c r="C43" s="83"/>
      <c r="D43" s="45"/>
      <c r="E43" s="18"/>
      <c r="F43" s="28"/>
      <c r="G43" s="28"/>
      <c r="H43" s="28"/>
      <c r="I43" s="28"/>
      <c r="J43" s="28"/>
      <c r="K43" s="28"/>
      <c r="L43" s="28"/>
      <c r="M43" s="28"/>
      <c r="N43" s="28"/>
      <c r="O43" s="28"/>
    </row>
    <row r="44" spans="1:15" x14ac:dyDescent="0.25">
      <c r="A44" s="73" t="str">
        <f>IF(C43="",A43&amp;".1",IF(C44="",LEFT(LEFT(A43,LEN(LEFT(A43,FIND("☃",SUBSTITUTE(A43,".","☃",LEN(A43)-LEN(SUBSTITUTE(A43,".",""))))))-1),FIND("☃",SUBSTITUTE(LEFT(A43,LEN(LEFT(A43,FIND("☃",SUBSTITUTE(A43,".","☃",LEN(A43)-LEN(SUBSTITUTE(A43,".",""))))))-1),".","☃",LEN(LEFT(A43,LEN(LEFT(A43,FIND("☃",SUBSTITUTE(A43,".","☃",LEN(A43)-LEN(SUBSTITUTE(A43,".",""))))))-1))-LEN(SUBSTITUTE(LEFT(A43,LEN(LEFT(A43,FIND("☃",SUBSTITUTE(A43,".","☃",LEN(A43)-LEN(SUBSTITUTE(A43,".",""))))))-1),".","")))))&amp;RIGHT(LEFT(A43,LEN(LEFT(A43,FIND("☃",SUBSTITUTE(A43,".","☃",LEN(A43)-LEN(SUBSTITUTE(A43,".",""))))))-1),LEN(LEFT(A43,LEN(LEFT(A43,FIND("☃",SUBSTITUTE(A43,".","☃",LEN(A43)-LEN(SUBSTITUTE(A43,".",""))))))-1))-FIND("☃",SUBSTITUTE(LEFT(A43,LEN(LEFT(A43,FIND("☃",SUBSTITUTE(A43,".","☃",LEN(A43)-LEN(SUBSTITUTE(A43,".",""))))))-1),".","☃",LEN(LEFT(A43,LEN(LEFT(A43,FIND("☃",SUBSTITUTE(A43,".","☃",LEN(A43)-LEN(SUBSTITUTE(A43,".",""))))))-1))-LEN(SUBSTITUTE(LEFT(A43,LEN(LEFT(A43,FIND("☃",SUBSTITUTE(A43,".","☃",LEN(A43)-LEN(SUBSTITUTE(A43,".",""))))))-1),".","")))))+1,(LEFT(A43,FIND("☃",SUBSTITUTE(A43,".","☃",LEN(A43)-LEN(SUBSTITUTE(A43,".","")))))&amp;RIGHT(A43,LEN(A43)-FIND("☃",SUBSTITUTE(A43,".","☃",LEN(A43)-LEN(SUBSTITUTE(A43,".","")))))+1)))</f>
        <v>4.1.1</v>
      </c>
      <c r="B44" s="74" t="s">
        <v>175</v>
      </c>
      <c r="C44" s="75" t="s">
        <v>23</v>
      </c>
      <c r="D44" s="44">
        <v>1</v>
      </c>
      <c r="E44" s="11"/>
      <c r="F44" s="58"/>
      <c r="G44" s="58"/>
      <c r="H44" s="58"/>
      <c r="I44" s="58"/>
      <c r="J44" s="58"/>
      <c r="K44" s="58"/>
      <c r="L44" s="58"/>
      <c r="M44" s="58"/>
      <c r="N44" s="58"/>
      <c r="O44" s="58"/>
    </row>
    <row r="45" spans="1:15" x14ac:dyDescent="0.25">
      <c r="A45" s="73" t="str">
        <f t="shared" ref="A45" si="2">IF(C44="",A44&amp;".1",IF(C45="",LEFT(LEFT(A44,LEN(LEFT(A44,FIND("☃",SUBSTITUTE(A44,".","☃",LEN(A44)-LEN(SUBSTITUTE(A44,".",""))))))-1),FIND("☃",SUBSTITUTE(LEFT(A44,LEN(LEFT(A44,FIND("☃",SUBSTITUTE(A44,".","☃",LEN(A44)-LEN(SUBSTITUTE(A44,".",""))))))-1),".","☃",LEN(LEFT(A44,LEN(LEFT(A44,FIND("☃",SUBSTITUTE(A44,".","☃",LEN(A44)-LEN(SUBSTITUTE(A44,".",""))))))-1))-LEN(SUBSTITUTE(LEFT(A44,LEN(LEFT(A44,FIND("☃",SUBSTITUTE(A44,".","☃",LEN(A44)-LEN(SUBSTITUTE(A44,".",""))))))-1),".","")))))&amp;RIGHT(LEFT(A44,LEN(LEFT(A44,FIND("☃",SUBSTITUTE(A44,".","☃",LEN(A44)-LEN(SUBSTITUTE(A44,".",""))))))-1),LEN(LEFT(A44,LEN(LEFT(A44,FIND("☃",SUBSTITUTE(A44,".","☃",LEN(A44)-LEN(SUBSTITUTE(A44,".",""))))))-1))-FIND("☃",SUBSTITUTE(LEFT(A44,LEN(LEFT(A44,FIND("☃",SUBSTITUTE(A44,".","☃",LEN(A44)-LEN(SUBSTITUTE(A44,".",""))))))-1),".","☃",LEN(LEFT(A44,LEN(LEFT(A44,FIND("☃",SUBSTITUTE(A44,".","☃",LEN(A44)-LEN(SUBSTITUTE(A44,".",""))))))-1))-LEN(SUBSTITUTE(LEFT(A44,LEN(LEFT(A44,FIND("☃",SUBSTITUTE(A44,".","☃",LEN(A44)-LEN(SUBSTITUTE(A44,".",""))))))-1),".","")))))+1,(LEFT(A44,FIND("☃",SUBSTITUTE(A44,".","☃",LEN(A44)-LEN(SUBSTITUTE(A44,".","")))))&amp;RIGHT(A44,LEN(A44)-FIND("☃",SUBSTITUTE(A44,".","☃",LEN(A44)-LEN(SUBSTITUTE(A44,".","")))))+1)))</f>
        <v>4.1.2</v>
      </c>
      <c r="B45" s="74" t="s">
        <v>62</v>
      </c>
      <c r="C45" s="75" t="s">
        <v>23</v>
      </c>
      <c r="D45" s="44">
        <v>1</v>
      </c>
      <c r="E45" s="11"/>
      <c r="F45" s="58"/>
      <c r="G45" s="58"/>
      <c r="H45" s="58"/>
      <c r="I45" s="58"/>
      <c r="J45" s="58"/>
      <c r="K45" s="58"/>
      <c r="L45" s="58"/>
      <c r="M45" s="58"/>
      <c r="N45" s="58"/>
      <c r="O45" s="58"/>
    </row>
    <row r="46" spans="1:15" x14ac:dyDescent="0.25">
      <c r="A46" s="81" t="s">
        <v>63</v>
      </c>
      <c r="B46" s="82" t="s">
        <v>64</v>
      </c>
      <c r="C46" s="83"/>
      <c r="D46" s="45"/>
      <c r="E46" s="18"/>
      <c r="F46" s="28"/>
      <c r="G46" s="28"/>
      <c r="H46" s="28"/>
      <c r="I46" s="28"/>
      <c r="J46" s="28"/>
      <c r="K46" s="28"/>
      <c r="L46" s="28"/>
      <c r="M46" s="28"/>
      <c r="N46" s="28"/>
      <c r="O46" s="28"/>
    </row>
    <row r="47" spans="1:15" x14ac:dyDescent="0.25">
      <c r="A47" s="73" t="str">
        <f>IF(C46="",A46&amp;".1",IF(C47="",LEFT(LEFT(A46,LEN(LEFT(A46,FIND("☃",SUBSTITUTE(A46,".","☃",LEN(A46)-LEN(SUBSTITUTE(A46,".",""))))))-1),FIND("☃",SUBSTITUTE(LEFT(A46,LEN(LEFT(A46,FIND("☃",SUBSTITUTE(A46,".","☃",LEN(A46)-LEN(SUBSTITUTE(A46,".",""))))))-1),".","☃",LEN(LEFT(A46,LEN(LEFT(A46,FIND("☃",SUBSTITUTE(A46,".","☃",LEN(A46)-LEN(SUBSTITUTE(A46,".",""))))))-1))-LEN(SUBSTITUTE(LEFT(A46,LEN(LEFT(A46,FIND("☃",SUBSTITUTE(A46,".","☃",LEN(A46)-LEN(SUBSTITUTE(A46,".",""))))))-1),".","")))))&amp;RIGHT(LEFT(A46,LEN(LEFT(A46,FIND("☃",SUBSTITUTE(A46,".","☃",LEN(A46)-LEN(SUBSTITUTE(A46,".",""))))))-1),LEN(LEFT(A46,LEN(LEFT(A46,FIND("☃",SUBSTITUTE(A46,".","☃",LEN(A46)-LEN(SUBSTITUTE(A46,".",""))))))-1))-FIND("☃",SUBSTITUTE(LEFT(A46,LEN(LEFT(A46,FIND("☃",SUBSTITUTE(A46,".","☃",LEN(A46)-LEN(SUBSTITUTE(A46,".",""))))))-1),".","☃",LEN(LEFT(A46,LEN(LEFT(A46,FIND("☃",SUBSTITUTE(A46,".","☃",LEN(A46)-LEN(SUBSTITUTE(A46,".",""))))))-1))-LEN(SUBSTITUTE(LEFT(A46,LEN(LEFT(A46,FIND("☃",SUBSTITUTE(A46,".","☃",LEN(A46)-LEN(SUBSTITUTE(A46,".",""))))))-1),".","")))))+1,(LEFT(A46,FIND("☃",SUBSTITUTE(A46,".","☃",LEN(A46)-LEN(SUBSTITUTE(A46,".","")))))&amp;RIGHT(A46,LEN(A46)-FIND("☃",SUBSTITUTE(A46,".","☃",LEN(A46)-LEN(SUBSTITUTE(A46,".","")))))+1)))</f>
        <v>4.2.1</v>
      </c>
      <c r="B47" s="74" t="s">
        <v>66</v>
      </c>
      <c r="C47" s="75" t="s">
        <v>25</v>
      </c>
      <c r="D47" s="44">
        <v>33</v>
      </c>
      <c r="E47" s="11"/>
      <c r="F47" s="58"/>
      <c r="G47" s="58"/>
      <c r="H47" s="58"/>
      <c r="I47" s="58"/>
      <c r="J47" s="58"/>
      <c r="K47" s="58"/>
      <c r="L47" s="58"/>
      <c r="M47" s="58"/>
      <c r="N47" s="58"/>
      <c r="O47" s="58"/>
    </row>
    <row r="48" spans="1:15" x14ac:dyDescent="0.25">
      <c r="A48" s="73" t="str">
        <f t="shared" ref="A48:A50" si="3">IF(C47="",A47&amp;".1",IF(C48="",LEFT(LEFT(A47,LEN(LEFT(A47,FIND("☃",SUBSTITUTE(A47,".","☃",LEN(A47)-LEN(SUBSTITUTE(A47,".",""))))))-1),FIND("☃",SUBSTITUTE(LEFT(A47,LEN(LEFT(A47,FIND("☃",SUBSTITUTE(A47,".","☃",LEN(A47)-LEN(SUBSTITUTE(A47,".",""))))))-1),".","☃",LEN(LEFT(A47,LEN(LEFT(A47,FIND("☃",SUBSTITUTE(A47,".","☃",LEN(A47)-LEN(SUBSTITUTE(A47,".",""))))))-1))-LEN(SUBSTITUTE(LEFT(A47,LEN(LEFT(A47,FIND("☃",SUBSTITUTE(A47,".","☃",LEN(A47)-LEN(SUBSTITUTE(A47,".",""))))))-1),".","")))))&amp;RIGHT(LEFT(A47,LEN(LEFT(A47,FIND("☃",SUBSTITUTE(A47,".","☃",LEN(A47)-LEN(SUBSTITUTE(A47,".",""))))))-1),LEN(LEFT(A47,LEN(LEFT(A47,FIND("☃",SUBSTITUTE(A47,".","☃",LEN(A47)-LEN(SUBSTITUTE(A47,".",""))))))-1))-FIND("☃",SUBSTITUTE(LEFT(A47,LEN(LEFT(A47,FIND("☃",SUBSTITUTE(A47,".","☃",LEN(A47)-LEN(SUBSTITUTE(A47,".",""))))))-1),".","☃",LEN(LEFT(A47,LEN(LEFT(A47,FIND("☃",SUBSTITUTE(A47,".","☃",LEN(A47)-LEN(SUBSTITUTE(A47,".",""))))))-1))-LEN(SUBSTITUTE(LEFT(A47,LEN(LEFT(A47,FIND("☃",SUBSTITUTE(A47,".","☃",LEN(A47)-LEN(SUBSTITUTE(A47,".",""))))))-1),".","")))))+1,(LEFT(A47,FIND("☃",SUBSTITUTE(A47,".","☃",LEN(A47)-LEN(SUBSTITUTE(A47,".","")))))&amp;RIGHT(A47,LEN(A47)-FIND("☃",SUBSTITUTE(A47,".","☃",LEN(A47)-LEN(SUBSTITUTE(A47,".","")))))+1)))</f>
        <v>4.2.2</v>
      </c>
      <c r="B48" s="74" t="s">
        <v>67</v>
      </c>
      <c r="C48" s="75" t="s">
        <v>25</v>
      </c>
      <c r="D48" s="44">
        <v>21</v>
      </c>
      <c r="E48" s="11"/>
      <c r="F48" s="58"/>
      <c r="G48" s="58"/>
      <c r="H48" s="58"/>
      <c r="I48" s="58"/>
      <c r="J48" s="58"/>
      <c r="K48" s="58"/>
      <c r="L48" s="58"/>
      <c r="M48" s="58"/>
      <c r="N48" s="58"/>
      <c r="O48" s="58"/>
    </row>
    <row r="49" spans="1:15" x14ac:dyDescent="0.25">
      <c r="A49" s="73" t="str">
        <f t="shared" si="3"/>
        <v>4.2.3</v>
      </c>
      <c r="B49" s="74" t="s">
        <v>68</v>
      </c>
      <c r="C49" s="75" t="s">
        <v>23</v>
      </c>
      <c r="D49" s="44">
        <v>2</v>
      </c>
      <c r="E49" s="11"/>
      <c r="F49" s="58"/>
      <c r="G49" s="58"/>
      <c r="H49" s="58"/>
      <c r="I49" s="58"/>
      <c r="J49" s="58"/>
      <c r="K49" s="58"/>
      <c r="L49" s="58"/>
      <c r="M49" s="58"/>
      <c r="N49" s="58"/>
      <c r="O49" s="58"/>
    </row>
    <row r="50" spans="1:15" x14ac:dyDescent="0.25">
      <c r="A50" s="73" t="str">
        <f t="shared" si="3"/>
        <v>4.2.4</v>
      </c>
      <c r="B50" s="74" t="s">
        <v>69</v>
      </c>
      <c r="C50" s="75" t="s">
        <v>23</v>
      </c>
      <c r="D50" s="44">
        <v>2</v>
      </c>
      <c r="E50" s="11"/>
      <c r="F50" s="58"/>
      <c r="G50" s="58"/>
      <c r="H50" s="58"/>
      <c r="I50" s="58"/>
      <c r="J50" s="58"/>
      <c r="K50" s="58"/>
      <c r="L50" s="58"/>
      <c r="M50" s="58"/>
      <c r="N50" s="58"/>
      <c r="O50" s="58"/>
    </row>
    <row r="51" spans="1:15" x14ac:dyDescent="0.25">
      <c r="A51" s="81" t="s">
        <v>70</v>
      </c>
      <c r="B51" s="82" t="s">
        <v>71</v>
      </c>
      <c r="C51" s="83"/>
      <c r="D51" s="45"/>
      <c r="E51" s="18"/>
      <c r="F51" s="28"/>
      <c r="G51" s="28"/>
      <c r="H51" s="28"/>
      <c r="I51" s="28"/>
      <c r="J51" s="28"/>
      <c r="K51" s="28"/>
      <c r="L51" s="28"/>
      <c r="M51" s="28"/>
      <c r="N51" s="28"/>
      <c r="O51" s="28"/>
    </row>
    <row r="52" spans="1:15" x14ac:dyDescent="0.25">
      <c r="A52" s="73" t="str">
        <f>IF(C51="",A51&amp;".1",IF(C52="",LEFT(LEFT(A51,LEN(LEFT(A51,FIND("☃",SUBSTITUTE(A51,".","☃",LEN(A51)-LEN(SUBSTITUTE(A51,".",""))))))-1),FIND("☃",SUBSTITUTE(LEFT(A51,LEN(LEFT(A51,FIND("☃",SUBSTITUTE(A51,".","☃",LEN(A51)-LEN(SUBSTITUTE(A51,".",""))))))-1),".","☃",LEN(LEFT(A51,LEN(LEFT(A51,FIND("☃",SUBSTITUTE(A51,".","☃",LEN(A51)-LEN(SUBSTITUTE(A51,".",""))))))-1))-LEN(SUBSTITUTE(LEFT(A51,LEN(LEFT(A51,FIND("☃",SUBSTITUTE(A51,".","☃",LEN(A51)-LEN(SUBSTITUTE(A51,".",""))))))-1),".","")))))&amp;RIGHT(LEFT(A51,LEN(LEFT(A51,FIND("☃",SUBSTITUTE(A51,".","☃",LEN(A51)-LEN(SUBSTITUTE(A51,".",""))))))-1),LEN(LEFT(A51,LEN(LEFT(A51,FIND("☃",SUBSTITUTE(A51,".","☃",LEN(A51)-LEN(SUBSTITUTE(A51,".",""))))))-1))-FIND("☃",SUBSTITUTE(LEFT(A51,LEN(LEFT(A51,FIND("☃",SUBSTITUTE(A51,".","☃",LEN(A51)-LEN(SUBSTITUTE(A51,".",""))))))-1),".","☃",LEN(LEFT(A51,LEN(LEFT(A51,FIND("☃",SUBSTITUTE(A51,".","☃",LEN(A51)-LEN(SUBSTITUTE(A51,".",""))))))-1))-LEN(SUBSTITUTE(LEFT(A51,LEN(LEFT(A51,FIND("☃",SUBSTITUTE(A51,".","☃",LEN(A51)-LEN(SUBSTITUTE(A51,".",""))))))-1),".","")))))+1,(LEFT(A51,FIND("☃",SUBSTITUTE(A51,".","☃",LEN(A51)-LEN(SUBSTITUTE(A51,".","")))))&amp;RIGHT(A51,LEN(A51)-FIND("☃",SUBSTITUTE(A51,".","☃",LEN(A51)-LEN(SUBSTITUTE(A51,".","")))))+1)))</f>
        <v>4.3.1</v>
      </c>
      <c r="B52" s="74" t="s">
        <v>73</v>
      </c>
      <c r="C52" s="75" t="s">
        <v>23</v>
      </c>
      <c r="D52" s="44">
        <v>2</v>
      </c>
      <c r="E52" s="11"/>
      <c r="F52" s="58"/>
      <c r="G52" s="58"/>
      <c r="H52" s="58"/>
      <c r="I52" s="58"/>
      <c r="J52" s="58"/>
      <c r="K52" s="58"/>
      <c r="L52" s="58"/>
      <c r="M52" s="58"/>
      <c r="N52" s="58"/>
      <c r="O52" s="58"/>
    </row>
    <row r="53" spans="1:15" x14ac:dyDescent="0.25">
      <c r="A53" s="73" t="str">
        <f>IF(C52="",A52&amp;".1",IF(C53="",LEFT(LEFT(A52,LEN(LEFT(A52,FIND("☃",SUBSTITUTE(A52,".","☃",LEN(A52)-LEN(SUBSTITUTE(A52,".",""))))))-1),FIND("☃",SUBSTITUTE(LEFT(A52,LEN(LEFT(A52,FIND("☃",SUBSTITUTE(A52,".","☃",LEN(A52)-LEN(SUBSTITUTE(A52,".",""))))))-1),".","☃",LEN(LEFT(A52,LEN(LEFT(A52,FIND("☃",SUBSTITUTE(A52,".","☃",LEN(A52)-LEN(SUBSTITUTE(A52,".",""))))))-1))-LEN(SUBSTITUTE(LEFT(A52,LEN(LEFT(A52,FIND("☃",SUBSTITUTE(A52,".","☃",LEN(A52)-LEN(SUBSTITUTE(A52,".",""))))))-1),".","")))))&amp;RIGHT(LEFT(A52,LEN(LEFT(A52,FIND("☃",SUBSTITUTE(A52,".","☃",LEN(A52)-LEN(SUBSTITUTE(A52,".",""))))))-1),LEN(LEFT(A52,LEN(LEFT(A52,FIND("☃",SUBSTITUTE(A52,".","☃",LEN(A52)-LEN(SUBSTITUTE(A52,".",""))))))-1))-FIND("☃",SUBSTITUTE(LEFT(A52,LEN(LEFT(A52,FIND("☃",SUBSTITUTE(A52,".","☃",LEN(A52)-LEN(SUBSTITUTE(A52,".",""))))))-1),".","☃",LEN(LEFT(A52,LEN(LEFT(A52,FIND("☃",SUBSTITUTE(A52,".","☃",LEN(A52)-LEN(SUBSTITUTE(A52,".",""))))))-1))-LEN(SUBSTITUTE(LEFT(A52,LEN(LEFT(A52,FIND("☃",SUBSTITUTE(A52,".","☃",LEN(A52)-LEN(SUBSTITUTE(A52,".",""))))))-1),".","")))))+1,(LEFT(A52,FIND("☃",SUBSTITUTE(A52,".","☃",LEN(A52)-LEN(SUBSTITUTE(A52,".","")))))&amp;RIGHT(A52,LEN(A52)-FIND("☃",SUBSTITUTE(A52,".","☃",LEN(A52)-LEN(SUBSTITUTE(A52,".","")))))+1)))</f>
        <v>4.3.2</v>
      </c>
      <c r="B53" s="74" t="s">
        <v>74</v>
      </c>
      <c r="C53" s="75" t="s">
        <v>23</v>
      </c>
      <c r="D53" s="44">
        <v>1</v>
      </c>
      <c r="E53" s="11"/>
      <c r="F53" s="58"/>
      <c r="G53" s="58"/>
      <c r="H53" s="58"/>
      <c r="I53" s="58"/>
      <c r="J53" s="58"/>
      <c r="K53" s="58"/>
      <c r="L53" s="58"/>
      <c r="M53" s="58"/>
      <c r="N53" s="58"/>
      <c r="O53" s="58"/>
    </row>
    <row r="54" spans="1:15" x14ac:dyDescent="0.25">
      <c r="A54" s="81" t="s">
        <v>75</v>
      </c>
      <c r="B54" s="82" t="s">
        <v>76</v>
      </c>
      <c r="C54" s="83"/>
      <c r="D54" s="45"/>
      <c r="E54" s="18"/>
      <c r="F54" s="28"/>
      <c r="G54" s="28"/>
      <c r="H54" s="28"/>
      <c r="I54" s="28"/>
      <c r="J54" s="28"/>
      <c r="K54" s="28"/>
      <c r="L54" s="28"/>
      <c r="M54" s="28"/>
      <c r="N54" s="28"/>
      <c r="O54" s="28"/>
    </row>
    <row r="55" spans="1:15" ht="20.399999999999999" x14ac:dyDescent="0.25">
      <c r="A55" s="73" t="str">
        <f>IF(C54="",A54&amp;".1",IF(C55="",LEFT(LEFT(A54,LEN(LEFT(A54,FIND("☃",SUBSTITUTE(A54,".","☃",LEN(A54)-LEN(SUBSTITUTE(A54,".",""))))))-1),FIND("☃",SUBSTITUTE(LEFT(A54,LEN(LEFT(A54,FIND("☃",SUBSTITUTE(A54,".","☃",LEN(A54)-LEN(SUBSTITUTE(A54,".",""))))))-1),".","☃",LEN(LEFT(A54,LEN(LEFT(A54,FIND("☃",SUBSTITUTE(A54,".","☃",LEN(A54)-LEN(SUBSTITUTE(A54,".",""))))))-1))-LEN(SUBSTITUTE(LEFT(A54,LEN(LEFT(A54,FIND("☃",SUBSTITUTE(A54,".","☃",LEN(A54)-LEN(SUBSTITUTE(A54,".",""))))))-1),".","")))))&amp;RIGHT(LEFT(A54,LEN(LEFT(A54,FIND("☃",SUBSTITUTE(A54,".","☃",LEN(A54)-LEN(SUBSTITUTE(A54,".",""))))))-1),LEN(LEFT(A54,LEN(LEFT(A54,FIND("☃",SUBSTITUTE(A54,".","☃",LEN(A54)-LEN(SUBSTITUTE(A54,".",""))))))-1))-FIND("☃",SUBSTITUTE(LEFT(A54,LEN(LEFT(A54,FIND("☃",SUBSTITUTE(A54,".","☃",LEN(A54)-LEN(SUBSTITUTE(A54,".",""))))))-1),".","☃",LEN(LEFT(A54,LEN(LEFT(A54,FIND("☃",SUBSTITUTE(A54,".","☃",LEN(A54)-LEN(SUBSTITUTE(A54,".",""))))))-1))-LEN(SUBSTITUTE(LEFT(A54,LEN(LEFT(A54,FIND("☃",SUBSTITUTE(A54,".","☃",LEN(A54)-LEN(SUBSTITUTE(A54,".",""))))))-1),".","")))))+1,(LEFT(A54,FIND("☃",SUBSTITUTE(A54,".","☃",LEN(A54)-LEN(SUBSTITUTE(A54,".","")))))&amp;RIGHT(A54,LEN(A54)-FIND("☃",SUBSTITUTE(A54,".","☃",LEN(A54)-LEN(SUBSTITUTE(A54,".","")))))+1)))</f>
        <v>4.4.1</v>
      </c>
      <c r="B55" s="74" t="s">
        <v>77</v>
      </c>
      <c r="C55" s="75" t="s">
        <v>25</v>
      </c>
      <c r="D55" s="44">
        <v>5</v>
      </c>
      <c r="E55" s="11"/>
      <c r="F55" s="58"/>
      <c r="G55" s="58"/>
      <c r="H55" s="58"/>
      <c r="I55" s="58"/>
      <c r="J55" s="58"/>
      <c r="K55" s="58"/>
      <c r="L55" s="58"/>
      <c r="M55" s="58"/>
      <c r="N55" s="58"/>
      <c r="O55" s="58"/>
    </row>
    <row r="56" spans="1:15" x14ac:dyDescent="0.25">
      <c r="A56" s="81" t="s">
        <v>78</v>
      </c>
      <c r="B56" s="82" t="s">
        <v>18</v>
      </c>
      <c r="C56" s="83"/>
      <c r="D56" s="45"/>
      <c r="E56" s="18"/>
      <c r="F56" s="28"/>
      <c r="G56" s="28"/>
      <c r="H56" s="28"/>
      <c r="I56" s="28"/>
      <c r="J56" s="28"/>
      <c r="K56" s="28"/>
      <c r="L56" s="28"/>
      <c r="M56" s="28"/>
      <c r="N56" s="28"/>
      <c r="O56" s="28"/>
    </row>
    <row r="57" spans="1:15" x14ac:dyDescent="0.25">
      <c r="A57" s="73" t="str">
        <f>IF(C56="",A56&amp;".1",IF(C57="",LEFT(LEFT(A56,LEN(LEFT(A56,FIND("☃",SUBSTITUTE(A56,".","☃",LEN(A56)-LEN(SUBSTITUTE(A56,".",""))))))-1),FIND("☃",SUBSTITUTE(LEFT(A56,LEN(LEFT(A56,FIND("☃",SUBSTITUTE(A56,".","☃",LEN(A56)-LEN(SUBSTITUTE(A56,".",""))))))-1),".","☃",LEN(LEFT(A56,LEN(LEFT(A56,FIND("☃",SUBSTITUTE(A56,".","☃",LEN(A56)-LEN(SUBSTITUTE(A56,".",""))))))-1))-LEN(SUBSTITUTE(LEFT(A56,LEN(LEFT(A56,FIND("☃",SUBSTITUTE(A56,".","☃",LEN(A56)-LEN(SUBSTITUTE(A56,".",""))))))-1),".","")))))&amp;RIGHT(LEFT(A56,LEN(LEFT(A56,FIND("☃",SUBSTITUTE(A56,".","☃",LEN(A56)-LEN(SUBSTITUTE(A56,".",""))))))-1),LEN(LEFT(A56,LEN(LEFT(A56,FIND("☃",SUBSTITUTE(A56,".","☃",LEN(A56)-LEN(SUBSTITUTE(A56,".",""))))))-1))-FIND("☃",SUBSTITUTE(LEFT(A56,LEN(LEFT(A56,FIND("☃",SUBSTITUTE(A56,".","☃",LEN(A56)-LEN(SUBSTITUTE(A56,".",""))))))-1),".","☃",LEN(LEFT(A56,LEN(LEFT(A56,FIND("☃",SUBSTITUTE(A56,".","☃",LEN(A56)-LEN(SUBSTITUTE(A56,".",""))))))-1))-LEN(SUBSTITUTE(LEFT(A56,LEN(LEFT(A56,FIND("☃",SUBSTITUTE(A56,".","☃",LEN(A56)-LEN(SUBSTITUTE(A56,".",""))))))-1),".","")))))+1,(LEFT(A56,FIND("☃",SUBSTITUTE(A56,".","☃",LEN(A56)-LEN(SUBSTITUTE(A56,".","")))))&amp;RIGHT(A56,LEN(A56)-FIND("☃",SUBSTITUTE(A56,".","☃",LEN(A56)-LEN(SUBSTITUTE(A56,".","")))))+1)))</f>
        <v>5.1</v>
      </c>
      <c r="B57" s="74" t="s">
        <v>80</v>
      </c>
      <c r="C57" s="76" t="s">
        <v>81</v>
      </c>
      <c r="D57" s="44">
        <v>2</v>
      </c>
      <c r="E57" s="11"/>
      <c r="F57" s="58"/>
      <c r="G57" s="58"/>
      <c r="H57" s="58"/>
      <c r="I57" s="58"/>
      <c r="J57" s="58"/>
      <c r="K57" s="58"/>
      <c r="L57" s="58"/>
      <c r="M57" s="58"/>
      <c r="N57" s="58"/>
      <c r="O57" s="58"/>
    </row>
    <row r="58" spans="1:15" ht="14.4" customHeight="1" x14ac:dyDescent="0.25">
      <c r="A58" s="109" t="s">
        <v>128</v>
      </c>
      <c r="B58" s="109"/>
      <c r="C58" s="109"/>
      <c r="D58" s="109"/>
      <c r="E58" s="109"/>
      <c r="F58" s="109"/>
      <c r="G58" s="109"/>
      <c r="H58" s="109"/>
      <c r="I58" s="109"/>
      <c r="J58" s="109"/>
      <c r="K58" s="109"/>
      <c r="L58" s="109"/>
      <c r="M58" s="109"/>
      <c r="N58" s="109"/>
      <c r="O58" s="23"/>
    </row>
    <row r="59" spans="1:15" ht="13.2" customHeight="1" x14ac:dyDescent="0.25">
      <c r="A59" s="109" t="s">
        <v>129</v>
      </c>
      <c r="B59" s="109"/>
      <c r="C59" s="109"/>
      <c r="D59" s="109"/>
      <c r="E59" s="109"/>
      <c r="F59" s="109"/>
      <c r="G59" s="109"/>
      <c r="H59" s="109"/>
      <c r="I59" s="109"/>
      <c r="J59" s="109"/>
      <c r="K59" s="109"/>
      <c r="L59" s="109"/>
      <c r="M59" s="109"/>
      <c r="N59" s="109"/>
      <c r="O59" s="23"/>
    </row>
    <row r="60" spans="1:15" ht="13.2" customHeight="1" x14ac:dyDescent="0.25">
      <c r="A60" s="110" t="s">
        <v>130</v>
      </c>
      <c r="B60" s="110"/>
      <c r="C60" s="110"/>
      <c r="D60" s="110"/>
      <c r="E60" s="110"/>
      <c r="F60" s="110"/>
      <c r="G60" s="110"/>
      <c r="H60" s="110"/>
      <c r="I60" s="110"/>
      <c r="J60" s="110"/>
      <c r="K60" s="110"/>
      <c r="L60" s="110"/>
      <c r="M60" s="110"/>
      <c r="N60" s="110"/>
      <c r="O60" s="23"/>
    </row>
    <row r="61" spans="1:15" ht="13.2" customHeight="1" x14ac:dyDescent="0.25">
      <c r="A61" s="109" t="s">
        <v>131</v>
      </c>
      <c r="B61" s="109"/>
      <c r="C61" s="109"/>
      <c r="D61" s="109"/>
      <c r="E61" s="109"/>
      <c r="F61" s="109"/>
      <c r="G61" s="109"/>
      <c r="H61" s="109"/>
      <c r="I61" s="109"/>
      <c r="J61" s="109"/>
      <c r="K61" s="109"/>
      <c r="L61" s="109"/>
      <c r="M61" s="109"/>
      <c r="N61" s="109"/>
      <c r="O61" s="23"/>
    </row>
    <row r="62" spans="1:15" ht="14.4" customHeight="1" x14ac:dyDescent="0.25">
      <c r="A62" s="124" t="s">
        <v>132</v>
      </c>
      <c r="B62" s="124"/>
      <c r="C62" s="124"/>
      <c r="D62" s="124"/>
      <c r="E62" s="124"/>
      <c r="F62" s="124"/>
      <c r="G62" s="124"/>
      <c r="H62" s="124"/>
      <c r="I62" s="124"/>
      <c r="J62" s="124"/>
      <c r="K62" s="124"/>
      <c r="L62" s="124"/>
      <c r="M62" s="124"/>
      <c r="N62" s="124"/>
      <c r="O62" s="23"/>
    </row>
    <row r="63" spans="1:15" ht="14.4" customHeight="1" x14ac:dyDescent="0.25">
      <c r="A63" s="124" t="s">
        <v>133</v>
      </c>
      <c r="B63" s="124"/>
      <c r="C63" s="124"/>
      <c r="D63" s="124"/>
      <c r="E63" s="124"/>
      <c r="F63" s="124"/>
      <c r="G63" s="124"/>
      <c r="H63" s="124"/>
      <c r="I63" s="124"/>
      <c r="J63" s="124"/>
      <c r="K63" s="124"/>
      <c r="L63" s="124"/>
      <c r="M63" s="124"/>
      <c r="N63" s="124"/>
      <c r="O63" s="23"/>
    </row>
    <row r="64" spans="1:15" ht="14.4" x14ac:dyDescent="0.3">
      <c r="A64" s="125" t="s">
        <v>134</v>
      </c>
      <c r="B64" s="125"/>
      <c r="C64" s="125"/>
      <c r="D64" s="125"/>
      <c r="E64" s="125"/>
      <c r="F64" s="125"/>
      <c r="G64" s="125"/>
      <c r="H64" s="125"/>
      <c r="I64" s="125"/>
      <c r="J64" s="125"/>
      <c r="K64" s="125"/>
      <c r="L64" s="125"/>
      <c r="M64" s="125"/>
      <c r="N64" s="125"/>
      <c r="O64" s="23"/>
    </row>
    <row r="65" spans="1:15" x14ac:dyDescent="0.25">
      <c r="A65" s="1"/>
      <c r="B65" s="2"/>
      <c r="C65" s="3"/>
      <c r="D65" s="4"/>
      <c r="E65" s="4"/>
      <c r="F65" s="4"/>
    </row>
    <row r="66" spans="1:15" x14ac:dyDescent="0.25">
      <c r="A66" s="5" t="s">
        <v>135</v>
      </c>
      <c r="B66" s="2"/>
      <c r="C66" s="3"/>
      <c r="D66" s="4"/>
      <c r="E66" s="4"/>
      <c r="F66" s="4"/>
    </row>
    <row r="67" spans="1:15" ht="10.95" customHeight="1" x14ac:dyDescent="0.25">
      <c r="A67" s="22">
        <v>1</v>
      </c>
      <c r="B67" s="107" t="s">
        <v>136</v>
      </c>
      <c r="C67" s="107"/>
      <c r="D67" s="107"/>
      <c r="E67" s="107"/>
      <c r="F67" s="107"/>
      <c r="G67" s="107"/>
      <c r="H67" s="107"/>
      <c r="I67" s="107"/>
      <c r="J67" s="107"/>
      <c r="K67" s="107"/>
      <c r="L67" s="107"/>
      <c r="M67" s="107"/>
      <c r="N67" s="107"/>
      <c r="O67" s="107"/>
    </row>
    <row r="68" spans="1:15" ht="10.95" customHeight="1" x14ac:dyDescent="0.25">
      <c r="A68" s="22">
        <v>2</v>
      </c>
      <c r="B68" s="107" t="s">
        <v>137</v>
      </c>
      <c r="C68" s="107"/>
      <c r="D68" s="107"/>
      <c r="E68" s="107"/>
      <c r="F68" s="107"/>
      <c r="G68" s="107"/>
      <c r="H68" s="107"/>
      <c r="I68" s="107"/>
      <c r="J68" s="107"/>
      <c r="K68" s="107"/>
      <c r="L68" s="107"/>
      <c r="M68" s="107"/>
      <c r="N68" s="107"/>
      <c r="O68" s="107"/>
    </row>
    <row r="69" spans="1:15" ht="22.2" customHeight="1" x14ac:dyDescent="0.25">
      <c r="A69" s="22" t="s">
        <v>32</v>
      </c>
      <c r="B69" s="107" t="s">
        <v>138</v>
      </c>
      <c r="C69" s="107"/>
      <c r="D69" s="107"/>
      <c r="E69" s="107"/>
      <c r="F69" s="107"/>
      <c r="G69" s="107"/>
      <c r="H69" s="107"/>
      <c r="I69" s="107"/>
      <c r="J69" s="107"/>
      <c r="K69" s="107"/>
      <c r="L69" s="107"/>
      <c r="M69" s="107"/>
      <c r="N69" s="107"/>
      <c r="O69" s="107"/>
    </row>
    <row r="70" spans="1:15" ht="22.2" customHeight="1" x14ac:dyDescent="0.25">
      <c r="A70" s="22" t="s">
        <v>57</v>
      </c>
      <c r="B70" s="107" t="s">
        <v>139</v>
      </c>
      <c r="C70" s="107"/>
      <c r="D70" s="107"/>
      <c r="E70" s="107"/>
      <c r="F70" s="107"/>
      <c r="G70" s="107"/>
      <c r="H70" s="107"/>
      <c r="I70" s="107"/>
      <c r="J70" s="107"/>
      <c r="K70" s="107"/>
      <c r="L70" s="107"/>
      <c r="M70" s="107"/>
      <c r="N70" s="107"/>
      <c r="O70" s="107"/>
    </row>
    <row r="71" spans="1:15" ht="10.95" customHeight="1" x14ac:dyDescent="0.25">
      <c r="A71" s="22" t="s">
        <v>78</v>
      </c>
      <c r="B71" s="107" t="s">
        <v>140</v>
      </c>
      <c r="C71" s="107"/>
      <c r="D71" s="107"/>
      <c r="E71" s="107"/>
      <c r="F71" s="107"/>
      <c r="G71" s="107"/>
      <c r="H71" s="107"/>
      <c r="I71" s="107"/>
      <c r="J71" s="107"/>
      <c r="K71" s="107"/>
      <c r="L71" s="107"/>
      <c r="M71" s="107"/>
      <c r="N71" s="107"/>
      <c r="O71" s="107"/>
    </row>
    <row r="72" spans="1:15" ht="10.95" customHeight="1" x14ac:dyDescent="0.25">
      <c r="A72" s="22" t="s">
        <v>82</v>
      </c>
      <c r="B72" s="107" t="s">
        <v>141</v>
      </c>
      <c r="C72" s="107"/>
      <c r="D72" s="107"/>
      <c r="E72" s="107"/>
      <c r="F72" s="107"/>
      <c r="G72" s="107"/>
      <c r="H72" s="107"/>
      <c r="I72" s="107"/>
      <c r="J72" s="107"/>
      <c r="K72" s="107"/>
      <c r="L72" s="107"/>
      <c r="M72" s="107"/>
      <c r="N72" s="107"/>
      <c r="O72" s="107"/>
    </row>
    <row r="73" spans="1:15" ht="10.95" customHeight="1" x14ac:dyDescent="0.25">
      <c r="A73" s="22" t="s">
        <v>142</v>
      </c>
      <c r="B73" s="107" t="s">
        <v>143</v>
      </c>
      <c r="C73" s="107"/>
      <c r="D73" s="107"/>
      <c r="E73" s="107"/>
      <c r="F73" s="107"/>
      <c r="G73" s="107"/>
      <c r="H73" s="107"/>
      <c r="I73" s="107"/>
      <c r="J73" s="107"/>
      <c r="K73" s="107"/>
      <c r="L73" s="107"/>
      <c r="M73" s="107"/>
      <c r="N73" s="107"/>
      <c r="O73" s="107"/>
    </row>
    <row r="74" spans="1:15" ht="10.95" customHeight="1" x14ac:dyDescent="0.25">
      <c r="A74" s="22" t="s">
        <v>144</v>
      </c>
      <c r="B74" s="107" t="s">
        <v>145</v>
      </c>
      <c r="C74" s="107"/>
      <c r="D74" s="107"/>
      <c r="E74" s="107"/>
      <c r="F74" s="107"/>
      <c r="G74" s="107"/>
      <c r="H74" s="107"/>
      <c r="I74" s="107"/>
      <c r="J74" s="107"/>
      <c r="K74" s="107"/>
      <c r="L74" s="107"/>
      <c r="M74" s="107"/>
      <c r="N74" s="107"/>
      <c r="O74" s="107"/>
    </row>
    <row r="75" spans="1:15" ht="10.95" customHeight="1" x14ac:dyDescent="0.25">
      <c r="A75" s="22" t="s">
        <v>146</v>
      </c>
      <c r="B75" s="107" t="s">
        <v>147</v>
      </c>
      <c r="C75" s="107"/>
      <c r="D75" s="107"/>
      <c r="E75" s="107"/>
      <c r="F75" s="107"/>
      <c r="G75" s="107"/>
      <c r="H75" s="107"/>
      <c r="I75" s="107"/>
      <c r="J75" s="107"/>
      <c r="K75" s="107"/>
      <c r="L75" s="107"/>
      <c r="M75" s="107"/>
      <c r="N75" s="107"/>
      <c r="O75" s="107"/>
    </row>
    <row r="76" spans="1:15" x14ac:dyDescent="0.25">
      <c r="A76" s="5"/>
      <c r="B76" s="107"/>
      <c r="C76" s="107"/>
      <c r="D76" s="107"/>
      <c r="E76" s="107"/>
      <c r="F76" s="107"/>
    </row>
  </sheetData>
  <mergeCells count="25">
    <mergeCell ref="A1:O1"/>
    <mergeCell ref="A2:O2"/>
    <mergeCell ref="A4:A5"/>
    <mergeCell ref="B4:B5"/>
    <mergeCell ref="C4:C5"/>
    <mergeCell ref="D4:D5"/>
    <mergeCell ref="E4:J4"/>
    <mergeCell ref="K4:O4"/>
    <mergeCell ref="B71:O71"/>
    <mergeCell ref="A58:N58"/>
    <mergeCell ref="A59:N59"/>
    <mergeCell ref="A60:N60"/>
    <mergeCell ref="A61:N61"/>
    <mergeCell ref="A62:N62"/>
    <mergeCell ref="A63:N63"/>
    <mergeCell ref="A64:N64"/>
    <mergeCell ref="B67:O67"/>
    <mergeCell ref="B68:O68"/>
    <mergeCell ref="B69:O69"/>
    <mergeCell ref="B70:O70"/>
    <mergeCell ref="B72:O72"/>
    <mergeCell ref="B73:O73"/>
    <mergeCell ref="B74:O74"/>
    <mergeCell ref="B75:O75"/>
    <mergeCell ref="B76:F76"/>
  </mergeCells>
  <dataValidations count="1">
    <dataValidation type="list" allowBlank="1" showInputMessage="1" showErrorMessage="1" sqref="C8:C57" xr:uid="{00000000-0002-0000-0900-000000000000}">
      <formula1>Mervienibas</formula1>
    </dataValidation>
  </dataValidations>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F2E76-A965-4C7E-9402-34131F93FDB2}">
  <dimension ref="A1:O86"/>
  <sheetViews>
    <sheetView view="pageBreakPreview" topLeftCell="A32" zoomScaleNormal="100" zoomScaleSheetLayoutView="100" workbookViewId="0">
      <selection activeCell="D56" activeCellId="1" sqref="D53 D56:D58"/>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282</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
        <v>159</v>
      </c>
      <c r="B9" s="74" t="s">
        <v>160</v>
      </c>
      <c r="C9" s="75" t="s">
        <v>23</v>
      </c>
      <c r="D9" s="44">
        <v>1</v>
      </c>
      <c r="E9" s="11"/>
      <c r="F9" s="58"/>
      <c r="G9" s="58"/>
      <c r="H9" s="58"/>
      <c r="I9" s="58"/>
      <c r="J9" s="58"/>
      <c r="K9" s="58"/>
      <c r="L9" s="58"/>
      <c r="M9" s="58"/>
      <c r="N9" s="58"/>
      <c r="O9" s="58"/>
    </row>
    <row r="10" spans="1:15" x14ac:dyDescent="0.25">
      <c r="A10" s="73" t="str">
        <f t="shared" ref="A10:A13"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74" t="s">
        <v>161</v>
      </c>
      <c r="C10" s="75" t="s">
        <v>23</v>
      </c>
      <c r="D10" s="44">
        <v>1</v>
      </c>
      <c r="E10" s="11"/>
      <c r="F10" s="58"/>
      <c r="G10" s="58"/>
      <c r="H10" s="58"/>
      <c r="I10" s="58"/>
      <c r="J10" s="58"/>
      <c r="K10" s="58"/>
      <c r="L10" s="58"/>
      <c r="M10" s="58"/>
      <c r="N10" s="58"/>
      <c r="O10" s="58"/>
    </row>
    <row r="11" spans="1:15" x14ac:dyDescent="0.25">
      <c r="A11" s="73" t="str">
        <f t="shared" si="0"/>
        <v>1.1.3</v>
      </c>
      <c r="B11" s="74" t="s">
        <v>20</v>
      </c>
      <c r="C11" s="76" t="s">
        <v>21</v>
      </c>
      <c r="D11" s="44">
        <v>7</v>
      </c>
      <c r="E11" s="11"/>
      <c r="F11" s="58"/>
      <c r="G11" s="58"/>
      <c r="H11" s="58"/>
      <c r="I11" s="58"/>
      <c r="J11" s="58"/>
      <c r="K11" s="58"/>
      <c r="L11" s="58"/>
      <c r="M11" s="58"/>
      <c r="N11" s="58"/>
      <c r="O11" s="58"/>
    </row>
    <row r="12" spans="1:15" x14ac:dyDescent="0.25">
      <c r="A12" s="73" t="str">
        <f t="shared" si="0"/>
        <v>1.1.4</v>
      </c>
      <c r="B12" s="74" t="s">
        <v>162</v>
      </c>
      <c r="C12" s="76" t="s">
        <v>23</v>
      </c>
      <c r="D12" s="44">
        <v>1</v>
      </c>
      <c r="E12" s="11"/>
      <c r="F12" s="58"/>
      <c r="G12" s="58"/>
      <c r="H12" s="58"/>
      <c r="I12" s="58"/>
      <c r="J12" s="58"/>
      <c r="K12" s="58"/>
      <c r="L12" s="58"/>
      <c r="M12" s="58"/>
      <c r="N12" s="58"/>
      <c r="O12" s="58"/>
    </row>
    <row r="13" spans="1:15" x14ac:dyDescent="0.25">
      <c r="A13" s="73" t="str">
        <f t="shared" si="0"/>
        <v>1.1.5</v>
      </c>
      <c r="B13" s="74" t="s">
        <v>163</v>
      </c>
      <c r="C13" s="75" t="s">
        <v>23</v>
      </c>
      <c r="D13" s="44">
        <v>10</v>
      </c>
      <c r="E13" s="11"/>
      <c r="F13" s="58"/>
      <c r="G13" s="58"/>
      <c r="H13" s="58"/>
      <c r="I13" s="58"/>
      <c r="J13" s="58"/>
      <c r="K13" s="58"/>
      <c r="L13" s="58"/>
      <c r="M13" s="58"/>
      <c r="N13" s="58"/>
      <c r="O13" s="58"/>
    </row>
    <row r="14" spans="1:15" x14ac:dyDescent="0.25">
      <c r="A14" s="81" t="s">
        <v>26</v>
      </c>
      <c r="B14" s="82" t="s">
        <v>27</v>
      </c>
      <c r="C14" s="83"/>
      <c r="D14" s="45"/>
      <c r="E14" s="18"/>
      <c r="F14" s="28"/>
      <c r="G14" s="28"/>
      <c r="H14" s="28"/>
      <c r="I14" s="28"/>
      <c r="J14" s="28"/>
      <c r="K14" s="28"/>
      <c r="L14" s="28"/>
      <c r="M14" s="28"/>
      <c r="N14" s="28"/>
      <c r="O14" s="28"/>
    </row>
    <row r="15" spans="1:15" x14ac:dyDescent="0.25">
      <c r="A15" s="81" t="s">
        <v>28</v>
      </c>
      <c r="B15" s="82" t="s">
        <v>29</v>
      </c>
      <c r="C15" s="83"/>
      <c r="D15" s="45"/>
      <c r="E15" s="18"/>
      <c r="F15" s="28"/>
      <c r="G15" s="28"/>
      <c r="H15" s="28"/>
      <c r="I15" s="28"/>
      <c r="J15" s="28"/>
      <c r="K15" s="28"/>
      <c r="L15" s="28"/>
      <c r="M15" s="28"/>
      <c r="N15" s="28"/>
      <c r="O15" s="28"/>
    </row>
    <row r="16" spans="1:15" x14ac:dyDescent="0.25">
      <c r="A16" s="73"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2.1.1</v>
      </c>
      <c r="B16" s="74" t="s">
        <v>30</v>
      </c>
      <c r="C16" s="75" t="s">
        <v>21</v>
      </c>
      <c r="D16" s="44">
        <v>48</v>
      </c>
      <c r="E16" s="11"/>
      <c r="F16" s="58"/>
      <c r="G16" s="58"/>
      <c r="H16" s="58"/>
      <c r="I16" s="58"/>
      <c r="J16" s="58"/>
      <c r="K16" s="58"/>
      <c r="L16" s="58"/>
      <c r="M16" s="58"/>
      <c r="N16" s="58"/>
      <c r="O16" s="58"/>
    </row>
    <row r="17" spans="1:15" x14ac:dyDescent="0.25">
      <c r="A17" s="73" t="str">
        <f>IF(C16="",A16&amp;".1",IF(C17="",LEFT(LEFT(A16,LEN(LEFT(A16,FIND("☃",SUBSTITUTE(A16,".","☃",LEN(A16)-LEN(SUBSTITUTE(A16,".",""))))))-1),FIND("☃",SUBSTITUTE(LEFT(A16,LEN(LEFT(A16,FIND("☃",SUBSTITUTE(A16,".","☃",LEN(A16)-LEN(SUBSTITUTE(A16,".",""))))))-1),".","☃",LEN(LEFT(A16,LEN(LEFT(A16,FIND("☃",SUBSTITUTE(A16,".","☃",LEN(A16)-LEN(SUBSTITUTE(A16,".",""))))))-1))-LEN(SUBSTITUTE(LEFT(A16,LEN(LEFT(A16,FIND("☃",SUBSTITUTE(A16,".","☃",LEN(A16)-LEN(SUBSTITUTE(A16,".",""))))))-1),".","")))))&amp;RIGHT(LEFT(A16,LEN(LEFT(A16,FIND("☃",SUBSTITUTE(A16,".","☃",LEN(A16)-LEN(SUBSTITUTE(A16,".",""))))))-1),LEN(LEFT(A16,LEN(LEFT(A16,FIND("☃",SUBSTITUTE(A16,".","☃",LEN(A16)-LEN(SUBSTITUTE(A16,".",""))))))-1))-FIND("☃",SUBSTITUTE(LEFT(A16,LEN(LEFT(A16,FIND("☃",SUBSTITUTE(A16,".","☃",LEN(A16)-LEN(SUBSTITUTE(A16,".",""))))))-1),".","☃",LEN(LEFT(A16,LEN(LEFT(A16,FIND("☃",SUBSTITUTE(A16,".","☃",LEN(A16)-LEN(SUBSTITUTE(A16,".",""))))))-1))-LEN(SUBSTITUTE(LEFT(A16,LEN(LEFT(A16,FIND("☃",SUBSTITUTE(A16,".","☃",LEN(A16)-LEN(SUBSTITUTE(A16,".",""))))))-1),".","")))))+1,(LEFT(A16,FIND("☃",SUBSTITUTE(A16,".","☃",LEN(A16)-LEN(SUBSTITUTE(A16,".","")))))&amp;RIGHT(A16,LEN(A16)-FIND("☃",SUBSTITUTE(A16,".","☃",LEN(A16)-LEN(SUBSTITUTE(A16,".","")))))+1)))</f>
        <v>2.1.2</v>
      </c>
      <c r="B17" s="74" t="s">
        <v>31</v>
      </c>
      <c r="C17" s="75" t="s">
        <v>21</v>
      </c>
      <c r="D17" s="44">
        <v>182</v>
      </c>
      <c r="E17" s="11"/>
      <c r="F17" s="58"/>
      <c r="G17" s="58"/>
      <c r="H17" s="58"/>
      <c r="I17" s="58"/>
      <c r="J17" s="58"/>
      <c r="K17" s="58"/>
      <c r="L17" s="58"/>
      <c r="M17" s="58"/>
      <c r="N17" s="58"/>
      <c r="O17" s="58"/>
    </row>
    <row r="18" spans="1:15" x14ac:dyDescent="0.25">
      <c r="A18" s="81" t="s">
        <v>32</v>
      </c>
      <c r="B18" s="82" t="s">
        <v>33</v>
      </c>
      <c r="C18" s="83"/>
      <c r="D18" s="45"/>
      <c r="E18" s="18"/>
      <c r="F18" s="28"/>
      <c r="G18" s="28"/>
      <c r="H18" s="28"/>
      <c r="I18" s="28"/>
      <c r="J18" s="28"/>
      <c r="K18" s="28"/>
      <c r="L18" s="28"/>
      <c r="M18" s="28"/>
      <c r="N18" s="28"/>
      <c r="O18" s="28"/>
    </row>
    <row r="19" spans="1:15" x14ac:dyDescent="0.25">
      <c r="A19" s="81" t="s">
        <v>34</v>
      </c>
      <c r="B19" s="82" t="s">
        <v>164</v>
      </c>
      <c r="C19" s="83"/>
      <c r="D19" s="45"/>
      <c r="E19" s="18"/>
      <c r="F19" s="28"/>
      <c r="G19" s="28"/>
      <c r="H19" s="28"/>
      <c r="I19" s="28"/>
      <c r="J19" s="28"/>
      <c r="K19" s="28"/>
      <c r="L19" s="28"/>
      <c r="M19" s="28"/>
      <c r="N19" s="28"/>
      <c r="O19" s="28"/>
    </row>
    <row r="20" spans="1:15" x14ac:dyDescent="0.25">
      <c r="A20" s="73" t="str">
        <f t="shared" ref="A20:A25" si="1">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3.1.1</v>
      </c>
      <c r="B20" s="74" t="s">
        <v>165</v>
      </c>
      <c r="C20" s="75" t="s">
        <v>37</v>
      </c>
      <c r="D20" s="44">
        <v>124</v>
      </c>
      <c r="E20" s="11"/>
      <c r="F20" s="58"/>
      <c r="G20" s="58"/>
      <c r="H20" s="58"/>
      <c r="I20" s="58"/>
      <c r="J20" s="58"/>
      <c r="K20" s="58"/>
      <c r="L20" s="58"/>
      <c r="M20" s="58"/>
      <c r="N20" s="58"/>
      <c r="O20" s="58"/>
    </row>
    <row r="21" spans="1:15" x14ac:dyDescent="0.25">
      <c r="A21" s="73" t="str">
        <f t="shared" si="1"/>
        <v>3.1.2</v>
      </c>
      <c r="B21" s="74" t="s">
        <v>46</v>
      </c>
      <c r="C21" s="75" t="s">
        <v>37</v>
      </c>
      <c r="D21" s="44">
        <v>124</v>
      </c>
      <c r="E21" s="11"/>
      <c r="F21" s="58"/>
      <c r="G21" s="58"/>
      <c r="H21" s="58"/>
      <c r="I21" s="58"/>
      <c r="J21" s="58"/>
      <c r="K21" s="58"/>
      <c r="L21" s="58"/>
      <c r="M21" s="58"/>
      <c r="N21" s="58"/>
      <c r="O21" s="58"/>
    </row>
    <row r="22" spans="1:15" x14ac:dyDescent="0.25">
      <c r="A22" s="73" t="str">
        <f t="shared" si="1"/>
        <v>3.1.3</v>
      </c>
      <c r="B22" s="74" t="s">
        <v>47</v>
      </c>
      <c r="C22" s="75" t="s">
        <v>37</v>
      </c>
      <c r="D22" s="44">
        <v>124</v>
      </c>
      <c r="E22" s="11"/>
      <c r="F22" s="58"/>
      <c r="G22" s="58"/>
      <c r="H22" s="58"/>
      <c r="I22" s="58"/>
      <c r="J22" s="58"/>
      <c r="K22" s="58"/>
      <c r="L22" s="58"/>
      <c r="M22" s="58"/>
      <c r="N22" s="58"/>
      <c r="O22" s="58"/>
    </row>
    <row r="23" spans="1:15" x14ac:dyDescent="0.25">
      <c r="A23" s="73" t="str">
        <f t="shared" si="1"/>
        <v>3.1.4</v>
      </c>
      <c r="B23" s="74" t="s">
        <v>166</v>
      </c>
      <c r="C23" s="75" t="s">
        <v>37</v>
      </c>
      <c r="D23" s="44">
        <v>124</v>
      </c>
      <c r="E23" s="11"/>
      <c r="F23" s="58"/>
      <c r="G23" s="58"/>
      <c r="H23" s="58"/>
      <c r="I23" s="58"/>
      <c r="J23" s="58"/>
      <c r="K23" s="58"/>
      <c r="L23" s="58"/>
      <c r="M23" s="58"/>
      <c r="N23" s="58"/>
      <c r="O23" s="58"/>
    </row>
    <row r="24" spans="1:15" ht="20.399999999999999" x14ac:dyDescent="0.25">
      <c r="A24" s="73" t="str">
        <f t="shared" si="1"/>
        <v>3.1.5</v>
      </c>
      <c r="B24" s="74" t="s">
        <v>167</v>
      </c>
      <c r="C24" s="75" t="s">
        <v>37</v>
      </c>
      <c r="D24" s="44">
        <v>124</v>
      </c>
      <c r="E24" s="11"/>
      <c r="F24" s="58"/>
      <c r="G24" s="58"/>
      <c r="H24" s="58"/>
      <c r="I24" s="58"/>
      <c r="J24" s="58"/>
      <c r="K24" s="58"/>
      <c r="L24" s="58"/>
      <c r="M24" s="58"/>
      <c r="N24" s="58"/>
      <c r="O24" s="58"/>
    </row>
    <row r="25" spans="1:15" x14ac:dyDescent="0.25">
      <c r="A25" s="73" t="str">
        <f t="shared" si="1"/>
        <v>3.1.6</v>
      </c>
      <c r="B25" s="74" t="s">
        <v>168</v>
      </c>
      <c r="C25" s="75" t="s">
        <v>21</v>
      </c>
      <c r="D25" s="44">
        <v>2622</v>
      </c>
      <c r="E25" s="11"/>
      <c r="F25" s="58"/>
      <c r="G25" s="58"/>
      <c r="H25" s="58"/>
      <c r="I25" s="58"/>
      <c r="J25" s="58"/>
      <c r="K25" s="58"/>
      <c r="L25" s="58"/>
      <c r="M25" s="58"/>
      <c r="N25" s="58"/>
      <c r="O25" s="58"/>
    </row>
    <row r="26" spans="1:15" x14ac:dyDescent="0.25">
      <c r="A26" s="81" t="s">
        <v>40</v>
      </c>
      <c r="B26" s="82" t="s">
        <v>44</v>
      </c>
      <c r="C26" s="83"/>
      <c r="D26" s="45"/>
      <c r="E26" s="18"/>
      <c r="F26" s="28"/>
      <c r="G26" s="28"/>
      <c r="H26" s="28"/>
      <c r="I26" s="28"/>
      <c r="J26" s="28"/>
      <c r="K26" s="28"/>
      <c r="L26" s="28"/>
      <c r="M26" s="28"/>
      <c r="N26" s="28"/>
      <c r="O26" s="28"/>
    </row>
    <row r="27" spans="1:15" x14ac:dyDescent="0.25">
      <c r="A27" s="73" t="str">
        <f>IF(C26="",A26&amp;".1",IF(C27="",LEFT(LEFT(A26,LEN(LEFT(A26,FIND("☃",SUBSTITUTE(A26,".","☃",LEN(A26)-LEN(SUBSTITUTE(A26,".",""))))))-1),FIND("☃",SUBSTITUTE(LEFT(A26,LEN(LEFT(A26,FIND("☃",SUBSTITUTE(A26,".","☃",LEN(A26)-LEN(SUBSTITUTE(A26,".",""))))))-1),".","☃",LEN(LEFT(A26,LEN(LEFT(A26,FIND("☃",SUBSTITUTE(A26,".","☃",LEN(A26)-LEN(SUBSTITUTE(A26,".",""))))))-1))-LEN(SUBSTITUTE(LEFT(A26,LEN(LEFT(A26,FIND("☃",SUBSTITUTE(A26,".","☃",LEN(A26)-LEN(SUBSTITUTE(A26,".",""))))))-1),".","")))))&amp;RIGHT(LEFT(A26,LEN(LEFT(A26,FIND("☃",SUBSTITUTE(A26,".","☃",LEN(A26)-LEN(SUBSTITUTE(A26,".",""))))))-1),LEN(LEFT(A26,LEN(LEFT(A26,FIND("☃",SUBSTITUTE(A26,".","☃",LEN(A26)-LEN(SUBSTITUTE(A26,".",""))))))-1))-FIND("☃",SUBSTITUTE(LEFT(A26,LEN(LEFT(A26,FIND("☃",SUBSTITUTE(A26,".","☃",LEN(A26)-LEN(SUBSTITUTE(A26,".",""))))))-1),".","☃",LEN(LEFT(A26,LEN(LEFT(A26,FIND("☃",SUBSTITUTE(A26,".","☃",LEN(A26)-LEN(SUBSTITUTE(A26,".",""))))))-1))-LEN(SUBSTITUTE(LEFT(A26,LEN(LEFT(A26,FIND("☃",SUBSTITUTE(A26,".","☃",LEN(A26)-LEN(SUBSTITUTE(A26,".",""))))))-1),".","")))))+1,(LEFT(A26,FIND("☃",SUBSTITUTE(A26,".","☃",LEN(A26)-LEN(SUBSTITUTE(A26,".","")))))&amp;RIGHT(A26,LEN(A26)-FIND("☃",SUBSTITUTE(A26,".","☃",LEN(A26)-LEN(SUBSTITUTE(A26,".","")))))+1)))</f>
        <v>3.2.1</v>
      </c>
      <c r="B27" s="74" t="s">
        <v>45</v>
      </c>
      <c r="C27" s="75" t="s">
        <v>37</v>
      </c>
      <c r="D27" s="44">
        <v>35</v>
      </c>
      <c r="E27" s="11"/>
      <c r="F27" s="58"/>
      <c r="G27" s="58"/>
      <c r="H27" s="58"/>
      <c r="I27" s="58"/>
      <c r="J27" s="58"/>
      <c r="K27" s="58"/>
      <c r="L27" s="58"/>
      <c r="M27" s="58"/>
      <c r="N27" s="58"/>
      <c r="O27" s="58"/>
    </row>
    <row r="28" spans="1:15" x14ac:dyDescent="0.25">
      <c r="A28" s="73" t="str">
        <f t="shared" ref="A28:A40" si="2">IF(C27="",A27&amp;".1",IF(C28="",LEFT(LEFT(A27,LEN(LEFT(A27,FIND("☃",SUBSTITUTE(A27,".","☃",LEN(A27)-LEN(SUBSTITUTE(A27,".",""))))))-1),FIND("☃",SUBSTITUTE(LEFT(A27,LEN(LEFT(A27,FIND("☃",SUBSTITUTE(A27,".","☃",LEN(A27)-LEN(SUBSTITUTE(A27,".",""))))))-1),".","☃",LEN(LEFT(A27,LEN(LEFT(A27,FIND("☃",SUBSTITUTE(A27,".","☃",LEN(A27)-LEN(SUBSTITUTE(A27,".",""))))))-1))-LEN(SUBSTITUTE(LEFT(A27,LEN(LEFT(A27,FIND("☃",SUBSTITUTE(A27,".","☃",LEN(A27)-LEN(SUBSTITUTE(A27,".",""))))))-1),".","")))))&amp;RIGHT(LEFT(A27,LEN(LEFT(A27,FIND("☃",SUBSTITUTE(A27,".","☃",LEN(A27)-LEN(SUBSTITUTE(A27,".",""))))))-1),LEN(LEFT(A27,LEN(LEFT(A27,FIND("☃",SUBSTITUTE(A27,".","☃",LEN(A27)-LEN(SUBSTITUTE(A27,".",""))))))-1))-FIND("☃",SUBSTITUTE(LEFT(A27,LEN(LEFT(A27,FIND("☃",SUBSTITUTE(A27,".","☃",LEN(A27)-LEN(SUBSTITUTE(A27,".",""))))))-1),".","☃",LEN(LEFT(A27,LEN(LEFT(A27,FIND("☃",SUBSTITUTE(A27,".","☃",LEN(A27)-LEN(SUBSTITUTE(A27,".",""))))))-1))-LEN(SUBSTITUTE(LEFT(A27,LEN(LEFT(A27,FIND("☃",SUBSTITUTE(A27,".","☃",LEN(A27)-LEN(SUBSTITUTE(A27,".",""))))))-1),".","")))))+1,(LEFT(A27,FIND("☃",SUBSTITUTE(A27,".","☃",LEN(A27)-LEN(SUBSTITUTE(A27,".","")))))&amp;RIGHT(A27,LEN(A27)-FIND("☃",SUBSTITUTE(A27,".","☃",LEN(A27)-LEN(SUBSTITUTE(A27,".","")))))+1)))</f>
        <v>3.2.2</v>
      </c>
      <c r="B28" s="74" t="s">
        <v>46</v>
      </c>
      <c r="C28" s="75" t="s">
        <v>37</v>
      </c>
      <c r="D28" s="44">
        <v>35</v>
      </c>
      <c r="E28" s="11"/>
      <c r="F28" s="58"/>
      <c r="G28" s="58"/>
      <c r="H28" s="58"/>
      <c r="I28" s="58"/>
      <c r="J28" s="58"/>
      <c r="K28" s="58"/>
      <c r="L28" s="58"/>
      <c r="M28" s="58"/>
      <c r="N28" s="58"/>
      <c r="O28" s="58"/>
    </row>
    <row r="29" spans="1:15" x14ac:dyDescent="0.25">
      <c r="A29" s="73" t="str">
        <f t="shared" si="2"/>
        <v>3.2.3</v>
      </c>
      <c r="B29" s="74" t="s">
        <v>47</v>
      </c>
      <c r="C29" s="75" t="s">
        <v>37</v>
      </c>
      <c r="D29" s="44">
        <v>35</v>
      </c>
      <c r="E29" s="11"/>
      <c r="F29" s="58"/>
      <c r="G29" s="58"/>
      <c r="H29" s="58"/>
      <c r="I29" s="58"/>
      <c r="J29" s="58"/>
      <c r="K29" s="58"/>
      <c r="L29" s="58"/>
      <c r="M29" s="58"/>
      <c r="N29" s="58"/>
      <c r="O29" s="58"/>
    </row>
    <row r="30" spans="1:15" ht="20.399999999999999" x14ac:dyDescent="0.25">
      <c r="A30" s="73" t="str">
        <f t="shared" si="2"/>
        <v>3.2.4</v>
      </c>
      <c r="B30" s="74" t="s">
        <v>48</v>
      </c>
      <c r="C30" s="75" t="s">
        <v>37</v>
      </c>
      <c r="D30" s="44">
        <v>35</v>
      </c>
      <c r="E30" s="11"/>
      <c r="F30" s="58"/>
      <c r="G30" s="58"/>
      <c r="H30" s="58"/>
      <c r="I30" s="58"/>
      <c r="J30" s="58"/>
      <c r="K30" s="58"/>
      <c r="L30" s="58"/>
      <c r="M30" s="58"/>
      <c r="N30" s="58"/>
      <c r="O30" s="58"/>
    </row>
    <row r="31" spans="1:15" x14ac:dyDescent="0.25">
      <c r="A31" s="81" t="s">
        <v>43</v>
      </c>
      <c r="B31" s="82" t="s">
        <v>50</v>
      </c>
      <c r="C31" s="83"/>
      <c r="D31" s="45"/>
      <c r="E31" s="18"/>
      <c r="F31" s="28"/>
      <c r="G31" s="28"/>
      <c r="H31" s="28"/>
      <c r="I31" s="28"/>
      <c r="J31" s="28"/>
      <c r="K31" s="28"/>
      <c r="L31" s="28"/>
      <c r="M31" s="28"/>
      <c r="N31" s="28"/>
      <c r="O31" s="28"/>
    </row>
    <row r="32" spans="1:15" ht="20.399999999999999" x14ac:dyDescent="0.25">
      <c r="A32" s="73" t="str">
        <f t="shared" si="2"/>
        <v>3.3.1</v>
      </c>
      <c r="B32" s="74" t="s">
        <v>51</v>
      </c>
      <c r="C32" s="75" t="s">
        <v>37</v>
      </c>
      <c r="D32" s="44">
        <v>61</v>
      </c>
      <c r="E32" s="11"/>
      <c r="F32" s="58"/>
      <c r="G32" s="58"/>
      <c r="H32" s="58"/>
      <c r="I32" s="58"/>
      <c r="J32" s="58"/>
      <c r="K32" s="58"/>
      <c r="L32" s="58"/>
      <c r="M32" s="58"/>
      <c r="N32" s="58"/>
      <c r="O32" s="58"/>
    </row>
    <row r="33" spans="1:15" x14ac:dyDescent="0.25">
      <c r="A33" s="73" t="str">
        <f t="shared" si="2"/>
        <v>3.3.2</v>
      </c>
      <c r="B33" s="74" t="s">
        <v>52</v>
      </c>
      <c r="C33" s="75" t="s">
        <v>37</v>
      </c>
      <c r="D33" s="44">
        <v>61</v>
      </c>
      <c r="E33" s="11"/>
      <c r="F33" s="58"/>
      <c r="G33" s="58"/>
      <c r="H33" s="58"/>
      <c r="I33" s="58"/>
      <c r="J33" s="58"/>
      <c r="K33" s="58"/>
      <c r="L33" s="58"/>
      <c r="M33" s="58"/>
      <c r="N33" s="58"/>
      <c r="O33" s="58"/>
    </row>
    <row r="34" spans="1:15" x14ac:dyDescent="0.25">
      <c r="A34" s="73" t="str">
        <f t="shared" si="2"/>
        <v>3.3.3</v>
      </c>
      <c r="B34" s="74" t="s">
        <v>38</v>
      </c>
      <c r="C34" s="75" t="s">
        <v>37</v>
      </c>
      <c r="D34" s="44">
        <v>61</v>
      </c>
      <c r="E34" s="11"/>
      <c r="F34" s="58"/>
      <c r="G34" s="58"/>
      <c r="H34" s="58"/>
      <c r="I34" s="58"/>
      <c r="J34" s="58"/>
      <c r="K34" s="58"/>
      <c r="L34" s="58"/>
      <c r="M34" s="58"/>
      <c r="N34" s="58"/>
      <c r="O34" s="58"/>
    </row>
    <row r="35" spans="1:15" x14ac:dyDescent="0.25">
      <c r="A35" s="73" t="str">
        <f t="shared" si="2"/>
        <v>3.3.4</v>
      </c>
      <c r="B35" s="74" t="s">
        <v>39</v>
      </c>
      <c r="C35" s="75" t="s">
        <v>21</v>
      </c>
      <c r="D35" s="44">
        <v>21</v>
      </c>
      <c r="E35" s="11"/>
      <c r="F35" s="58"/>
      <c r="G35" s="58"/>
      <c r="H35" s="58"/>
      <c r="I35" s="58"/>
      <c r="J35" s="58"/>
      <c r="K35" s="58"/>
      <c r="L35" s="58"/>
      <c r="M35" s="58"/>
      <c r="N35" s="58"/>
      <c r="O35" s="58"/>
    </row>
    <row r="36" spans="1:15" x14ac:dyDescent="0.25">
      <c r="A36" s="81" t="str">
        <f t="shared" si="2"/>
        <v>3.4</v>
      </c>
      <c r="B36" s="82" t="s">
        <v>53</v>
      </c>
      <c r="C36" s="83"/>
      <c r="D36" s="45"/>
      <c r="E36" s="18"/>
      <c r="F36" s="28"/>
      <c r="G36" s="28"/>
      <c r="H36" s="28"/>
      <c r="I36" s="28"/>
      <c r="J36" s="28"/>
      <c r="K36" s="28"/>
      <c r="L36" s="28"/>
      <c r="M36" s="28"/>
      <c r="N36" s="28"/>
      <c r="O36" s="28"/>
    </row>
    <row r="37" spans="1:15" ht="20.399999999999999" x14ac:dyDescent="0.25">
      <c r="A37" s="73" t="str">
        <f t="shared" si="2"/>
        <v>3.4.1</v>
      </c>
      <c r="B37" s="74" t="s">
        <v>51</v>
      </c>
      <c r="C37" s="75" t="s">
        <v>37</v>
      </c>
      <c r="D37" s="44">
        <v>12</v>
      </c>
      <c r="E37" s="11"/>
      <c r="F37" s="58"/>
      <c r="G37" s="58"/>
      <c r="H37" s="58"/>
      <c r="I37" s="58"/>
      <c r="J37" s="58"/>
      <c r="K37" s="58"/>
      <c r="L37" s="58"/>
      <c r="M37" s="58"/>
      <c r="N37" s="58"/>
      <c r="O37" s="58"/>
    </row>
    <row r="38" spans="1:15" x14ac:dyDescent="0.25">
      <c r="A38" s="73" t="str">
        <f t="shared" si="2"/>
        <v>3.4.2</v>
      </c>
      <c r="B38" s="74" t="s">
        <v>52</v>
      </c>
      <c r="C38" s="75" t="s">
        <v>37</v>
      </c>
      <c r="D38" s="44">
        <v>12</v>
      </c>
      <c r="E38" s="11"/>
      <c r="F38" s="58"/>
      <c r="G38" s="58"/>
      <c r="H38" s="58"/>
      <c r="I38" s="58"/>
      <c r="J38" s="58"/>
      <c r="K38" s="58"/>
      <c r="L38" s="58"/>
      <c r="M38" s="58"/>
      <c r="N38" s="58"/>
      <c r="O38" s="58"/>
    </row>
    <row r="39" spans="1:15" x14ac:dyDescent="0.25">
      <c r="A39" s="73" t="str">
        <f t="shared" si="2"/>
        <v>3.4.3</v>
      </c>
      <c r="B39" s="74" t="s">
        <v>38</v>
      </c>
      <c r="C39" s="75" t="s">
        <v>37</v>
      </c>
      <c r="D39" s="44">
        <v>12</v>
      </c>
      <c r="E39" s="11"/>
      <c r="F39" s="58"/>
      <c r="G39" s="58"/>
      <c r="H39" s="58"/>
      <c r="I39" s="58"/>
      <c r="J39" s="58"/>
      <c r="K39" s="58"/>
      <c r="L39" s="58"/>
      <c r="M39" s="58"/>
      <c r="N39" s="58"/>
      <c r="O39" s="58"/>
    </row>
    <row r="40" spans="1:15" x14ac:dyDescent="0.25">
      <c r="A40" s="73" t="str">
        <f t="shared" si="2"/>
        <v>3.4.4</v>
      </c>
      <c r="B40" s="74" t="s">
        <v>39</v>
      </c>
      <c r="C40" s="75" t="s">
        <v>21</v>
      </c>
      <c r="D40" s="44">
        <v>6</v>
      </c>
      <c r="E40" s="11"/>
      <c r="F40" s="58"/>
      <c r="G40" s="58"/>
      <c r="H40" s="58"/>
      <c r="I40" s="58"/>
      <c r="J40" s="58"/>
      <c r="K40" s="58"/>
      <c r="L40" s="58"/>
      <c r="M40" s="58"/>
      <c r="N40" s="58"/>
      <c r="O40" s="58"/>
    </row>
    <row r="41" spans="1:15" x14ac:dyDescent="0.25">
      <c r="A41" s="81" t="s">
        <v>169</v>
      </c>
      <c r="B41" s="82" t="s">
        <v>173</v>
      </c>
      <c r="C41" s="83"/>
      <c r="D41" s="45"/>
      <c r="E41" s="18"/>
      <c r="F41" s="28"/>
      <c r="G41" s="28"/>
      <c r="H41" s="28"/>
      <c r="I41" s="28"/>
      <c r="J41" s="28"/>
      <c r="K41" s="28"/>
      <c r="L41" s="28"/>
      <c r="M41" s="28"/>
      <c r="N41" s="28"/>
      <c r="O41" s="28"/>
    </row>
    <row r="42" spans="1:15" x14ac:dyDescent="0.25">
      <c r="A42" s="73" t="str">
        <f>IF(C41="",A41&amp;".1",IF(C42="",LEFT(LEFT(A41,LEN(LEFT(A41,FIND("☃",SUBSTITUTE(A41,".","☃",LEN(A41)-LEN(SUBSTITUTE(A41,".",""))))))-1),FIND("☃",SUBSTITUTE(LEFT(A41,LEN(LEFT(A41,FIND("☃",SUBSTITUTE(A41,".","☃",LEN(A41)-LEN(SUBSTITUTE(A41,".",""))))))-1),".","☃",LEN(LEFT(A41,LEN(LEFT(A41,FIND("☃",SUBSTITUTE(A41,".","☃",LEN(A41)-LEN(SUBSTITUTE(A41,".",""))))))-1))-LEN(SUBSTITUTE(LEFT(A41,LEN(LEFT(A41,FIND("☃",SUBSTITUTE(A41,".","☃",LEN(A41)-LEN(SUBSTITUTE(A41,".",""))))))-1),".","")))))&amp;RIGHT(LEFT(A41,LEN(LEFT(A41,FIND("☃",SUBSTITUTE(A41,".","☃",LEN(A41)-LEN(SUBSTITUTE(A41,".",""))))))-1),LEN(LEFT(A41,LEN(LEFT(A41,FIND("☃",SUBSTITUTE(A41,".","☃",LEN(A41)-LEN(SUBSTITUTE(A41,".",""))))))-1))-FIND("☃",SUBSTITUTE(LEFT(A41,LEN(LEFT(A41,FIND("☃",SUBSTITUTE(A41,".","☃",LEN(A41)-LEN(SUBSTITUTE(A41,".",""))))))-1),".","☃",LEN(LEFT(A41,LEN(LEFT(A41,FIND("☃",SUBSTITUTE(A41,".","☃",LEN(A41)-LEN(SUBSTITUTE(A41,".",""))))))-1))-LEN(SUBSTITUTE(LEFT(A41,LEN(LEFT(A41,FIND("☃",SUBSTITUTE(A41,".","☃",LEN(A41)-LEN(SUBSTITUTE(A41,".",""))))))-1),".","")))))+1,(LEFT(A41,FIND("☃",SUBSTITUTE(A41,".","☃",LEN(A41)-LEN(SUBSTITUTE(A41,".","")))))&amp;RIGHT(A41,LEN(A41)-FIND("☃",SUBSTITUTE(A41,".","☃",LEN(A41)-LEN(SUBSTITUTE(A41,".","")))))+1)))</f>
        <v>3.5.1</v>
      </c>
      <c r="B42" s="74" t="s">
        <v>171</v>
      </c>
      <c r="C42" s="75" t="s">
        <v>37</v>
      </c>
      <c r="D42" s="44">
        <v>40</v>
      </c>
      <c r="E42" s="11"/>
      <c r="F42" s="58"/>
      <c r="G42" s="58"/>
      <c r="H42" s="58"/>
      <c r="I42" s="58"/>
      <c r="J42" s="58"/>
      <c r="K42" s="58"/>
      <c r="L42" s="58"/>
      <c r="M42" s="58"/>
      <c r="N42" s="58"/>
      <c r="O42" s="58"/>
    </row>
    <row r="43" spans="1:15" x14ac:dyDescent="0.25">
      <c r="A43" s="73"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3.5.2</v>
      </c>
      <c r="B43" s="74" t="s">
        <v>172</v>
      </c>
      <c r="C43" s="75" t="s">
        <v>37</v>
      </c>
      <c r="D43" s="44">
        <v>40</v>
      </c>
      <c r="E43" s="11"/>
      <c r="F43" s="58"/>
      <c r="G43" s="58"/>
      <c r="H43" s="58"/>
      <c r="I43" s="58"/>
      <c r="J43" s="58"/>
      <c r="K43" s="58"/>
      <c r="L43" s="58"/>
      <c r="M43" s="58"/>
      <c r="N43" s="58"/>
      <c r="O43" s="58"/>
    </row>
    <row r="44" spans="1:15" x14ac:dyDescent="0.25">
      <c r="A44" s="81" t="s">
        <v>54</v>
      </c>
      <c r="B44" s="82" t="s">
        <v>55</v>
      </c>
      <c r="C44" s="83"/>
      <c r="D44" s="45"/>
      <c r="E44" s="18"/>
      <c r="F44" s="28"/>
      <c r="G44" s="28"/>
      <c r="H44" s="28"/>
      <c r="I44" s="28"/>
      <c r="J44" s="28"/>
      <c r="K44" s="28"/>
      <c r="L44" s="28"/>
      <c r="M44" s="28"/>
      <c r="N44" s="28"/>
      <c r="O44" s="28"/>
    </row>
    <row r="45" spans="1:15" x14ac:dyDescent="0.25">
      <c r="A45" s="73" t="str">
        <f>IF(C44="",A44&amp;".1",IF(C45="",LEFT(LEFT(A44,LEN(LEFT(A44,FIND("☃",SUBSTITUTE(A44,".","☃",LEN(A44)-LEN(SUBSTITUTE(A44,".",""))))))-1),FIND("☃",SUBSTITUTE(LEFT(A44,LEN(LEFT(A44,FIND("☃",SUBSTITUTE(A44,".","☃",LEN(A44)-LEN(SUBSTITUTE(A44,".",""))))))-1),".","☃",LEN(LEFT(A44,LEN(LEFT(A44,FIND("☃",SUBSTITUTE(A44,".","☃",LEN(A44)-LEN(SUBSTITUTE(A44,".",""))))))-1))-LEN(SUBSTITUTE(LEFT(A44,LEN(LEFT(A44,FIND("☃",SUBSTITUTE(A44,".","☃",LEN(A44)-LEN(SUBSTITUTE(A44,".",""))))))-1),".","")))))&amp;RIGHT(LEFT(A44,LEN(LEFT(A44,FIND("☃",SUBSTITUTE(A44,".","☃",LEN(A44)-LEN(SUBSTITUTE(A44,".",""))))))-1),LEN(LEFT(A44,LEN(LEFT(A44,FIND("☃",SUBSTITUTE(A44,".","☃",LEN(A44)-LEN(SUBSTITUTE(A44,".",""))))))-1))-FIND("☃",SUBSTITUTE(LEFT(A44,LEN(LEFT(A44,FIND("☃",SUBSTITUTE(A44,".","☃",LEN(A44)-LEN(SUBSTITUTE(A44,".",""))))))-1),".","☃",LEN(LEFT(A44,LEN(LEFT(A44,FIND("☃",SUBSTITUTE(A44,".","☃",LEN(A44)-LEN(SUBSTITUTE(A44,".",""))))))-1))-LEN(SUBSTITUTE(LEFT(A44,LEN(LEFT(A44,FIND("☃",SUBSTITUTE(A44,".","☃",LEN(A44)-LEN(SUBSTITUTE(A44,".",""))))))-1),".","")))))+1,(LEFT(A44,FIND("☃",SUBSTITUTE(A44,".","☃",LEN(A44)-LEN(SUBSTITUTE(A44,".","")))))&amp;RIGHT(A44,LEN(A44)-FIND("☃",SUBSTITUTE(A44,".","☃",LEN(A44)-LEN(SUBSTITUTE(A44,".","")))))+1)))</f>
        <v>3.6.1</v>
      </c>
      <c r="B45" s="77" t="s">
        <v>56</v>
      </c>
      <c r="C45" s="75" t="s">
        <v>37</v>
      </c>
      <c r="D45" s="44">
        <v>74</v>
      </c>
      <c r="E45" s="11"/>
      <c r="F45" s="58"/>
      <c r="G45" s="58"/>
      <c r="H45" s="58"/>
      <c r="I45" s="58"/>
      <c r="J45" s="58"/>
      <c r="K45" s="58"/>
      <c r="L45" s="58"/>
      <c r="M45" s="58"/>
      <c r="N45" s="58"/>
      <c r="O45" s="58"/>
    </row>
    <row r="46" spans="1:15" x14ac:dyDescent="0.25">
      <c r="A46" s="81" t="s">
        <v>57</v>
      </c>
      <c r="B46" s="82" t="s">
        <v>58</v>
      </c>
      <c r="C46" s="83"/>
      <c r="D46" s="45"/>
      <c r="E46" s="18"/>
      <c r="F46" s="28"/>
      <c r="G46" s="28"/>
      <c r="H46" s="28"/>
      <c r="I46" s="28"/>
      <c r="J46" s="28"/>
      <c r="K46" s="28"/>
      <c r="L46" s="28"/>
      <c r="M46" s="28"/>
      <c r="N46" s="28"/>
      <c r="O46" s="28"/>
    </row>
    <row r="47" spans="1:15" x14ac:dyDescent="0.25">
      <c r="A47" s="81" t="s">
        <v>59</v>
      </c>
      <c r="B47" s="82" t="s">
        <v>60</v>
      </c>
      <c r="C47" s="83"/>
      <c r="D47" s="45"/>
      <c r="E47" s="18"/>
      <c r="F47" s="28"/>
      <c r="G47" s="28"/>
      <c r="H47" s="28"/>
      <c r="I47" s="28"/>
      <c r="J47" s="28"/>
      <c r="K47" s="28"/>
      <c r="L47" s="28"/>
      <c r="M47" s="28"/>
      <c r="N47" s="28"/>
      <c r="O47" s="28"/>
    </row>
    <row r="48" spans="1:15" x14ac:dyDescent="0.25">
      <c r="A48" s="73" t="str">
        <f>IF(C47="",A47&amp;".1",IF(C48="",LEFT(LEFT(A47,LEN(LEFT(A47,FIND("☃",SUBSTITUTE(A47,".","☃",LEN(A47)-LEN(SUBSTITUTE(A47,".",""))))))-1),FIND("☃",SUBSTITUTE(LEFT(A47,LEN(LEFT(A47,FIND("☃",SUBSTITUTE(A47,".","☃",LEN(A47)-LEN(SUBSTITUTE(A47,".",""))))))-1),".","☃",LEN(LEFT(A47,LEN(LEFT(A47,FIND("☃",SUBSTITUTE(A47,".","☃",LEN(A47)-LEN(SUBSTITUTE(A47,".",""))))))-1))-LEN(SUBSTITUTE(LEFT(A47,LEN(LEFT(A47,FIND("☃",SUBSTITUTE(A47,".","☃",LEN(A47)-LEN(SUBSTITUTE(A47,".",""))))))-1),".","")))))&amp;RIGHT(LEFT(A47,LEN(LEFT(A47,FIND("☃",SUBSTITUTE(A47,".","☃",LEN(A47)-LEN(SUBSTITUTE(A47,".",""))))))-1),LEN(LEFT(A47,LEN(LEFT(A47,FIND("☃",SUBSTITUTE(A47,".","☃",LEN(A47)-LEN(SUBSTITUTE(A47,".",""))))))-1))-FIND("☃",SUBSTITUTE(LEFT(A47,LEN(LEFT(A47,FIND("☃",SUBSTITUTE(A47,".","☃",LEN(A47)-LEN(SUBSTITUTE(A47,".",""))))))-1),".","☃",LEN(LEFT(A47,LEN(LEFT(A47,FIND("☃",SUBSTITUTE(A47,".","☃",LEN(A47)-LEN(SUBSTITUTE(A47,".",""))))))-1))-LEN(SUBSTITUTE(LEFT(A47,LEN(LEFT(A47,FIND("☃",SUBSTITUTE(A47,".","☃",LEN(A47)-LEN(SUBSTITUTE(A47,".",""))))))-1),".","")))))+1,(LEFT(A47,FIND("☃",SUBSTITUTE(A47,".","☃",LEN(A47)-LEN(SUBSTITUTE(A47,".","")))))&amp;RIGHT(A47,LEN(A47)-FIND("☃",SUBSTITUTE(A47,".","☃",LEN(A47)-LEN(SUBSTITUTE(A47,".","")))))+1)))</f>
        <v>4.1.1</v>
      </c>
      <c r="B48" s="74" t="s">
        <v>175</v>
      </c>
      <c r="C48" s="75" t="s">
        <v>23</v>
      </c>
      <c r="D48" s="44">
        <v>1</v>
      </c>
      <c r="E48" s="11"/>
      <c r="F48" s="58"/>
      <c r="G48" s="58"/>
      <c r="H48" s="58"/>
      <c r="I48" s="58"/>
      <c r="J48" s="58"/>
      <c r="K48" s="58"/>
      <c r="L48" s="58"/>
      <c r="M48" s="58"/>
      <c r="N48" s="58"/>
      <c r="O48" s="58"/>
    </row>
    <row r="49" spans="1:15" x14ac:dyDescent="0.25">
      <c r="A49" s="73" t="str">
        <f>IF(C48="",A48&amp;".1",IF(C49="",LEFT(LEFT(A48,LEN(LEFT(A48,FIND("☃",SUBSTITUTE(A48,".","☃",LEN(A48)-LEN(SUBSTITUTE(A48,".",""))))))-1),FIND("☃",SUBSTITUTE(LEFT(A48,LEN(LEFT(A48,FIND("☃",SUBSTITUTE(A48,".","☃",LEN(A48)-LEN(SUBSTITUTE(A48,".",""))))))-1),".","☃",LEN(LEFT(A48,LEN(LEFT(A48,FIND("☃",SUBSTITUTE(A48,".","☃",LEN(A48)-LEN(SUBSTITUTE(A48,".",""))))))-1))-LEN(SUBSTITUTE(LEFT(A48,LEN(LEFT(A48,FIND("☃",SUBSTITUTE(A48,".","☃",LEN(A48)-LEN(SUBSTITUTE(A48,".",""))))))-1),".","")))))&amp;RIGHT(LEFT(A48,LEN(LEFT(A48,FIND("☃",SUBSTITUTE(A48,".","☃",LEN(A48)-LEN(SUBSTITUTE(A48,".",""))))))-1),LEN(LEFT(A48,LEN(LEFT(A48,FIND("☃",SUBSTITUTE(A48,".","☃",LEN(A48)-LEN(SUBSTITUTE(A48,".",""))))))-1))-FIND("☃",SUBSTITUTE(LEFT(A48,LEN(LEFT(A48,FIND("☃",SUBSTITUTE(A48,".","☃",LEN(A48)-LEN(SUBSTITUTE(A48,".",""))))))-1),".","☃",LEN(LEFT(A48,LEN(LEFT(A48,FIND("☃",SUBSTITUTE(A48,".","☃",LEN(A48)-LEN(SUBSTITUTE(A48,".",""))))))-1))-LEN(SUBSTITUTE(LEFT(A48,LEN(LEFT(A48,FIND("☃",SUBSTITUTE(A48,".","☃",LEN(A48)-LEN(SUBSTITUTE(A48,".",""))))))-1),".","")))))+1,(LEFT(A48,FIND("☃",SUBSTITUTE(A48,".","☃",LEN(A48)-LEN(SUBSTITUTE(A48,".","")))))&amp;RIGHT(A48,LEN(A48)-FIND("☃",SUBSTITUTE(A48,".","☃",LEN(A48)-LEN(SUBSTITUTE(A48,".","")))))+1)))</f>
        <v>4.1.2</v>
      </c>
      <c r="B49" s="74" t="s">
        <v>62</v>
      </c>
      <c r="C49" s="75" t="s">
        <v>23</v>
      </c>
      <c r="D49" s="44">
        <v>1</v>
      </c>
      <c r="E49" s="11"/>
      <c r="F49" s="58"/>
      <c r="G49" s="58"/>
      <c r="H49" s="58"/>
      <c r="I49" s="58"/>
      <c r="J49" s="58"/>
      <c r="K49" s="58"/>
      <c r="L49" s="58"/>
      <c r="M49" s="58"/>
      <c r="N49" s="58"/>
      <c r="O49" s="58"/>
    </row>
    <row r="50" spans="1:15" x14ac:dyDescent="0.25">
      <c r="A50" s="81" t="s">
        <v>63</v>
      </c>
      <c r="B50" s="82" t="s">
        <v>64</v>
      </c>
      <c r="C50" s="83"/>
      <c r="D50" s="45"/>
      <c r="E50" s="18"/>
      <c r="F50" s="28"/>
      <c r="G50" s="28"/>
      <c r="H50" s="28"/>
      <c r="I50" s="28"/>
      <c r="J50" s="28"/>
      <c r="K50" s="28"/>
      <c r="L50" s="28"/>
      <c r="M50" s="28"/>
      <c r="N50" s="28"/>
      <c r="O50" s="28"/>
    </row>
    <row r="51" spans="1:15" x14ac:dyDescent="0.25">
      <c r="A51" s="73" t="str">
        <f>IF(C50="",A50&amp;".1",IF(C51="",LEFT(LEFT(A50,LEN(LEFT(A50,FIND("☃",SUBSTITUTE(A50,".","☃",LEN(A50)-LEN(SUBSTITUTE(A50,".",""))))))-1),FIND("☃",SUBSTITUTE(LEFT(A50,LEN(LEFT(A50,FIND("☃",SUBSTITUTE(A50,".","☃",LEN(A50)-LEN(SUBSTITUTE(A50,".",""))))))-1),".","☃",LEN(LEFT(A50,LEN(LEFT(A50,FIND("☃",SUBSTITUTE(A50,".","☃",LEN(A50)-LEN(SUBSTITUTE(A50,".",""))))))-1))-LEN(SUBSTITUTE(LEFT(A50,LEN(LEFT(A50,FIND("☃",SUBSTITUTE(A50,".","☃",LEN(A50)-LEN(SUBSTITUTE(A50,".",""))))))-1),".","")))))&amp;RIGHT(LEFT(A50,LEN(LEFT(A50,FIND("☃",SUBSTITUTE(A50,".","☃",LEN(A50)-LEN(SUBSTITUTE(A50,".",""))))))-1),LEN(LEFT(A50,LEN(LEFT(A50,FIND("☃",SUBSTITUTE(A50,".","☃",LEN(A50)-LEN(SUBSTITUTE(A50,".",""))))))-1))-FIND("☃",SUBSTITUTE(LEFT(A50,LEN(LEFT(A50,FIND("☃",SUBSTITUTE(A50,".","☃",LEN(A50)-LEN(SUBSTITUTE(A50,".",""))))))-1),".","☃",LEN(LEFT(A50,LEN(LEFT(A50,FIND("☃",SUBSTITUTE(A50,".","☃",LEN(A50)-LEN(SUBSTITUTE(A50,".",""))))))-1))-LEN(SUBSTITUTE(LEFT(A50,LEN(LEFT(A50,FIND("☃",SUBSTITUTE(A50,".","☃",LEN(A50)-LEN(SUBSTITUTE(A50,".",""))))))-1),".","")))))+1,(LEFT(A50,FIND("☃",SUBSTITUTE(A50,".","☃",LEN(A50)-LEN(SUBSTITUTE(A50,".","")))))&amp;RIGHT(A50,LEN(A50)-FIND("☃",SUBSTITUTE(A50,".","☃",LEN(A50)-LEN(SUBSTITUTE(A50,".","")))))+1)))</f>
        <v>4.2.1</v>
      </c>
      <c r="B51" s="74" t="s">
        <v>192</v>
      </c>
      <c r="C51" s="75" t="s">
        <v>25</v>
      </c>
      <c r="D51" s="44">
        <v>10</v>
      </c>
      <c r="E51" s="11"/>
      <c r="F51" s="58"/>
      <c r="G51" s="58"/>
      <c r="H51" s="58"/>
      <c r="I51" s="58"/>
      <c r="J51" s="58"/>
      <c r="K51" s="58"/>
      <c r="L51" s="58"/>
      <c r="M51" s="58"/>
      <c r="N51" s="58"/>
      <c r="O51" s="58"/>
    </row>
    <row r="52" spans="1:15" x14ac:dyDescent="0.25">
      <c r="A52" s="73" t="str">
        <f t="shared" ref="A52:A67" si="3">IF(C51="",A51&amp;".1",IF(C52="",LEFT(LEFT(A51,LEN(LEFT(A51,FIND("☃",SUBSTITUTE(A51,".","☃",LEN(A51)-LEN(SUBSTITUTE(A51,".",""))))))-1),FIND("☃",SUBSTITUTE(LEFT(A51,LEN(LEFT(A51,FIND("☃",SUBSTITUTE(A51,".","☃",LEN(A51)-LEN(SUBSTITUTE(A51,".",""))))))-1),".","☃",LEN(LEFT(A51,LEN(LEFT(A51,FIND("☃",SUBSTITUTE(A51,".","☃",LEN(A51)-LEN(SUBSTITUTE(A51,".",""))))))-1))-LEN(SUBSTITUTE(LEFT(A51,LEN(LEFT(A51,FIND("☃",SUBSTITUTE(A51,".","☃",LEN(A51)-LEN(SUBSTITUTE(A51,".",""))))))-1),".","")))))&amp;RIGHT(LEFT(A51,LEN(LEFT(A51,FIND("☃",SUBSTITUTE(A51,".","☃",LEN(A51)-LEN(SUBSTITUTE(A51,".",""))))))-1),LEN(LEFT(A51,LEN(LEFT(A51,FIND("☃",SUBSTITUTE(A51,".","☃",LEN(A51)-LEN(SUBSTITUTE(A51,".",""))))))-1))-FIND("☃",SUBSTITUTE(LEFT(A51,LEN(LEFT(A51,FIND("☃",SUBSTITUTE(A51,".","☃",LEN(A51)-LEN(SUBSTITUTE(A51,".",""))))))-1),".","☃",LEN(LEFT(A51,LEN(LEFT(A51,FIND("☃",SUBSTITUTE(A51,".","☃",LEN(A51)-LEN(SUBSTITUTE(A51,".",""))))))-1))-LEN(SUBSTITUTE(LEFT(A51,LEN(LEFT(A51,FIND("☃",SUBSTITUTE(A51,".","☃",LEN(A51)-LEN(SUBSTITUTE(A51,".",""))))))-1),".","")))))+1,(LEFT(A51,FIND("☃",SUBSTITUTE(A51,".","☃",LEN(A51)-LEN(SUBSTITUTE(A51,".","")))))&amp;RIGHT(A51,LEN(A51)-FIND("☃",SUBSTITUTE(A51,".","☃",LEN(A51)-LEN(SUBSTITUTE(A51,".","")))))+1)))</f>
        <v>4.2.2</v>
      </c>
      <c r="B52" s="74" t="s">
        <v>65</v>
      </c>
      <c r="C52" s="75" t="s">
        <v>25</v>
      </c>
      <c r="D52" s="44">
        <v>4</v>
      </c>
      <c r="E52" s="11"/>
      <c r="F52" s="58"/>
      <c r="G52" s="58"/>
      <c r="H52" s="58"/>
      <c r="I52" s="58"/>
      <c r="J52" s="58"/>
      <c r="K52" s="58"/>
      <c r="L52" s="58"/>
      <c r="M52" s="58"/>
      <c r="N52" s="58"/>
      <c r="O52" s="58"/>
    </row>
    <row r="53" spans="1:15" x14ac:dyDescent="0.25">
      <c r="A53" s="73" t="str">
        <f t="shared" si="3"/>
        <v>4.2.3</v>
      </c>
      <c r="B53" s="74" t="s">
        <v>177</v>
      </c>
      <c r="C53" s="75" t="s">
        <v>25</v>
      </c>
      <c r="D53" s="44">
        <v>2</v>
      </c>
      <c r="E53" s="11"/>
      <c r="F53" s="58"/>
      <c r="G53" s="58"/>
      <c r="H53" s="58"/>
      <c r="I53" s="58"/>
      <c r="J53" s="58"/>
      <c r="K53" s="58"/>
      <c r="L53" s="58"/>
      <c r="M53" s="58"/>
      <c r="N53" s="58"/>
      <c r="O53" s="58"/>
    </row>
    <row r="54" spans="1:15" x14ac:dyDescent="0.25">
      <c r="A54" s="73" t="str">
        <f t="shared" si="3"/>
        <v>4.2.4</v>
      </c>
      <c r="B54" s="74" t="s">
        <v>66</v>
      </c>
      <c r="C54" s="75" t="s">
        <v>25</v>
      </c>
      <c r="D54" s="44">
        <v>37</v>
      </c>
      <c r="E54" s="11"/>
      <c r="F54" s="58"/>
      <c r="G54" s="58"/>
      <c r="H54" s="58"/>
      <c r="I54" s="58"/>
      <c r="J54" s="58"/>
      <c r="K54" s="58"/>
      <c r="L54" s="58"/>
      <c r="M54" s="58"/>
      <c r="N54" s="58"/>
      <c r="O54" s="58"/>
    </row>
    <row r="55" spans="1:15" x14ac:dyDescent="0.25">
      <c r="A55" s="73" t="str">
        <f t="shared" si="3"/>
        <v>4.2.5</v>
      </c>
      <c r="B55" s="74" t="s">
        <v>283</v>
      </c>
      <c r="C55" s="75" t="s">
        <v>25</v>
      </c>
      <c r="D55" s="44">
        <v>9</v>
      </c>
      <c r="E55" s="11"/>
      <c r="F55" s="58"/>
      <c r="G55" s="58"/>
      <c r="H55" s="58"/>
      <c r="I55" s="58"/>
      <c r="J55" s="58"/>
      <c r="K55" s="58"/>
      <c r="L55" s="58"/>
      <c r="M55" s="58"/>
      <c r="N55" s="58"/>
      <c r="O55" s="58"/>
    </row>
    <row r="56" spans="1:15" x14ac:dyDescent="0.25">
      <c r="A56" s="73" t="str">
        <f t="shared" si="3"/>
        <v>4.2.6</v>
      </c>
      <c r="B56" s="74" t="s">
        <v>284</v>
      </c>
      <c r="C56" s="75" t="s">
        <v>25</v>
      </c>
      <c r="D56" s="44">
        <v>2</v>
      </c>
      <c r="E56" s="11"/>
      <c r="F56" s="58"/>
      <c r="G56" s="58"/>
      <c r="H56" s="58"/>
      <c r="I56" s="58"/>
      <c r="J56" s="58"/>
      <c r="K56" s="58"/>
      <c r="L56" s="58"/>
      <c r="M56" s="58"/>
      <c r="N56" s="58"/>
      <c r="O56" s="58"/>
    </row>
    <row r="57" spans="1:15" x14ac:dyDescent="0.25">
      <c r="A57" s="73" t="str">
        <f t="shared" si="3"/>
        <v>4.2.7</v>
      </c>
      <c r="B57" s="74" t="s">
        <v>285</v>
      </c>
      <c r="C57" s="75" t="s">
        <v>25</v>
      </c>
      <c r="D57" s="44">
        <v>1</v>
      </c>
      <c r="E57" s="11"/>
      <c r="F57" s="58"/>
      <c r="G57" s="58"/>
      <c r="H57" s="58"/>
      <c r="I57" s="58"/>
      <c r="J57" s="58"/>
      <c r="K57" s="58"/>
      <c r="L57" s="58"/>
      <c r="M57" s="58"/>
      <c r="N57" s="58"/>
      <c r="O57" s="58"/>
    </row>
    <row r="58" spans="1:15" x14ac:dyDescent="0.25">
      <c r="A58" s="73" t="str">
        <f t="shared" si="3"/>
        <v>4.2.8</v>
      </c>
      <c r="B58" s="74" t="s">
        <v>286</v>
      </c>
      <c r="C58" s="75" t="s">
        <v>25</v>
      </c>
      <c r="D58" s="44">
        <v>1</v>
      </c>
      <c r="E58" s="11"/>
      <c r="F58" s="58"/>
      <c r="G58" s="58"/>
      <c r="H58" s="58"/>
      <c r="I58" s="58"/>
      <c r="J58" s="58"/>
      <c r="K58" s="58"/>
      <c r="L58" s="58"/>
      <c r="M58" s="58"/>
      <c r="N58" s="58"/>
      <c r="O58" s="58"/>
    </row>
    <row r="59" spans="1:15" x14ac:dyDescent="0.25">
      <c r="A59" s="81" t="s">
        <v>70</v>
      </c>
      <c r="B59" s="82" t="s">
        <v>71</v>
      </c>
      <c r="C59" s="83"/>
      <c r="D59" s="45"/>
      <c r="E59" s="18"/>
      <c r="F59" s="28"/>
      <c r="G59" s="28"/>
      <c r="H59" s="28"/>
      <c r="I59" s="28"/>
      <c r="J59" s="28"/>
      <c r="K59" s="28"/>
      <c r="L59" s="28"/>
      <c r="M59" s="28"/>
      <c r="N59" s="28"/>
      <c r="O59" s="28"/>
    </row>
    <row r="60" spans="1:15" x14ac:dyDescent="0.25">
      <c r="A60" s="73" t="str">
        <f>IF(C59="",A59&amp;".1",IF(C60="",LEFT(LEFT(A59,LEN(LEFT(A59,FIND("☃",SUBSTITUTE(A59,".","☃",LEN(A59)-LEN(SUBSTITUTE(A59,".",""))))))-1),FIND("☃",SUBSTITUTE(LEFT(A59,LEN(LEFT(A59,FIND("☃",SUBSTITUTE(A59,".","☃",LEN(A59)-LEN(SUBSTITUTE(A59,".",""))))))-1),".","☃",LEN(LEFT(A59,LEN(LEFT(A59,FIND("☃",SUBSTITUTE(A59,".","☃",LEN(A59)-LEN(SUBSTITUTE(A59,".",""))))))-1))-LEN(SUBSTITUTE(LEFT(A59,LEN(LEFT(A59,FIND("☃",SUBSTITUTE(A59,".","☃",LEN(A59)-LEN(SUBSTITUTE(A59,".",""))))))-1),".","")))))&amp;RIGHT(LEFT(A59,LEN(LEFT(A59,FIND("☃",SUBSTITUTE(A59,".","☃",LEN(A59)-LEN(SUBSTITUTE(A59,".",""))))))-1),LEN(LEFT(A59,LEN(LEFT(A59,FIND("☃",SUBSTITUTE(A59,".","☃",LEN(A59)-LEN(SUBSTITUTE(A59,".",""))))))-1))-FIND("☃",SUBSTITUTE(LEFT(A59,LEN(LEFT(A59,FIND("☃",SUBSTITUTE(A59,".","☃",LEN(A59)-LEN(SUBSTITUTE(A59,".",""))))))-1),".","☃",LEN(LEFT(A59,LEN(LEFT(A59,FIND("☃",SUBSTITUTE(A59,".","☃",LEN(A59)-LEN(SUBSTITUTE(A59,".",""))))))-1))-LEN(SUBSTITUTE(LEFT(A59,LEN(LEFT(A59,FIND("☃",SUBSTITUTE(A59,".","☃",LEN(A59)-LEN(SUBSTITUTE(A59,".",""))))))-1),".","")))))+1,(LEFT(A59,FIND("☃",SUBSTITUTE(A59,".","☃",LEN(A59)-LEN(SUBSTITUTE(A59,".","")))))&amp;RIGHT(A59,LEN(A59)-FIND("☃",SUBSTITUTE(A59,".","☃",LEN(A59)-LEN(SUBSTITUTE(A59,".","")))))+1)))</f>
        <v>4.3.1</v>
      </c>
      <c r="B60" s="74" t="s">
        <v>73</v>
      </c>
      <c r="C60" s="75" t="s">
        <v>23</v>
      </c>
      <c r="D60" s="44">
        <v>2</v>
      </c>
      <c r="E60" s="11"/>
      <c r="F60" s="58"/>
      <c r="G60" s="58"/>
      <c r="H60" s="58"/>
      <c r="I60" s="58"/>
      <c r="J60" s="58"/>
      <c r="K60" s="58"/>
      <c r="L60" s="58"/>
      <c r="M60" s="58"/>
      <c r="N60" s="58"/>
      <c r="O60" s="58"/>
    </row>
    <row r="61" spans="1:15" x14ac:dyDescent="0.25">
      <c r="A61" s="73" t="str">
        <f>IF(C60="",A60&amp;".1",IF(C61="",LEFT(LEFT(A60,LEN(LEFT(A60,FIND("☃",SUBSTITUTE(A60,".","☃",LEN(A60)-LEN(SUBSTITUTE(A60,".",""))))))-1),FIND("☃",SUBSTITUTE(LEFT(A60,LEN(LEFT(A60,FIND("☃",SUBSTITUTE(A60,".","☃",LEN(A60)-LEN(SUBSTITUTE(A60,".",""))))))-1),".","☃",LEN(LEFT(A60,LEN(LEFT(A60,FIND("☃",SUBSTITUTE(A60,".","☃",LEN(A60)-LEN(SUBSTITUTE(A60,".",""))))))-1))-LEN(SUBSTITUTE(LEFT(A60,LEN(LEFT(A60,FIND("☃",SUBSTITUTE(A60,".","☃",LEN(A60)-LEN(SUBSTITUTE(A60,".",""))))))-1),".","")))))&amp;RIGHT(LEFT(A60,LEN(LEFT(A60,FIND("☃",SUBSTITUTE(A60,".","☃",LEN(A60)-LEN(SUBSTITUTE(A60,".",""))))))-1),LEN(LEFT(A60,LEN(LEFT(A60,FIND("☃",SUBSTITUTE(A60,".","☃",LEN(A60)-LEN(SUBSTITUTE(A60,".",""))))))-1))-FIND("☃",SUBSTITUTE(LEFT(A60,LEN(LEFT(A60,FIND("☃",SUBSTITUTE(A60,".","☃",LEN(A60)-LEN(SUBSTITUTE(A60,".",""))))))-1),".","☃",LEN(LEFT(A60,LEN(LEFT(A60,FIND("☃",SUBSTITUTE(A60,".","☃",LEN(A60)-LEN(SUBSTITUTE(A60,".",""))))))-1))-LEN(SUBSTITUTE(LEFT(A60,LEN(LEFT(A60,FIND("☃",SUBSTITUTE(A60,".","☃",LEN(A60)-LEN(SUBSTITUTE(A60,".",""))))))-1),".","")))))+1,(LEFT(A60,FIND("☃",SUBSTITUTE(A60,".","☃",LEN(A60)-LEN(SUBSTITUTE(A60,".","")))))&amp;RIGHT(A60,LEN(A60)-FIND("☃",SUBSTITUTE(A60,".","☃",LEN(A60)-LEN(SUBSTITUTE(A60,".","")))))+1)))</f>
        <v>4.3.2</v>
      </c>
      <c r="B61" s="74" t="s">
        <v>74</v>
      </c>
      <c r="C61" s="75" t="s">
        <v>23</v>
      </c>
      <c r="D61" s="44">
        <v>1</v>
      </c>
      <c r="E61" s="11"/>
      <c r="F61" s="58"/>
      <c r="G61" s="58"/>
      <c r="H61" s="58"/>
      <c r="I61" s="58"/>
      <c r="J61" s="58"/>
      <c r="K61" s="58"/>
      <c r="L61" s="58"/>
      <c r="M61" s="58"/>
      <c r="N61" s="58"/>
      <c r="O61" s="58"/>
    </row>
    <row r="62" spans="1:15" x14ac:dyDescent="0.25">
      <c r="A62" s="81" t="s">
        <v>75</v>
      </c>
      <c r="B62" s="82" t="s">
        <v>76</v>
      </c>
      <c r="C62" s="83"/>
      <c r="D62" s="45"/>
      <c r="E62" s="18"/>
      <c r="F62" s="28"/>
      <c r="G62" s="28"/>
      <c r="H62" s="28"/>
      <c r="I62" s="28"/>
      <c r="J62" s="28"/>
      <c r="K62" s="28"/>
      <c r="L62" s="28"/>
      <c r="M62" s="28"/>
      <c r="N62" s="28"/>
      <c r="O62" s="28"/>
    </row>
    <row r="63" spans="1:15" ht="20.399999999999999" x14ac:dyDescent="0.25">
      <c r="A63" s="73" t="str">
        <f t="shared" si="3"/>
        <v>4.4.1</v>
      </c>
      <c r="B63" s="74" t="s">
        <v>229</v>
      </c>
      <c r="C63" s="75" t="s">
        <v>25</v>
      </c>
      <c r="D63" s="44">
        <v>3</v>
      </c>
      <c r="E63" s="11"/>
      <c r="F63" s="58"/>
      <c r="G63" s="58"/>
      <c r="H63" s="58"/>
      <c r="I63" s="58"/>
      <c r="J63" s="58"/>
      <c r="K63" s="58"/>
      <c r="L63" s="58"/>
      <c r="M63" s="58"/>
      <c r="N63" s="58"/>
      <c r="O63" s="58"/>
    </row>
    <row r="64" spans="1:15" ht="20.399999999999999" x14ac:dyDescent="0.25">
      <c r="A64" s="73" t="str">
        <f t="shared" si="3"/>
        <v>4.4.2</v>
      </c>
      <c r="B64" s="74" t="s">
        <v>77</v>
      </c>
      <c r="C64" s="75" t="s">
        <v>25</v>
      </c>
      <c r="D64" s="44">
        <v>5</v>
      </c>
      <c r="E64" s="11"/>
      <c r="F64" s="58"/>
      <c r="G64" s="58"/>
      <c r="H64" s="58"/>
      <c r="I64" s="58"/>
      <c r="J64" s="58"/>
      <c r="K64" s="58"/>
      <c r="L64" s="58"/>
      <c r="M64" s="58"/>
      <c r="N64" s="58"/>
      <c r="O64" s="58"/>
    </row>
    <row r="65" spans="1:15" x14ac:dyDescent="0.25">
      <c r="A65" s="81" t="s">
        <v>78</v>
      </c>
      <c r="B65" s="82" t="s">
        <v>18</v>
      </c>
      <c r="C65" s="83"/>
      <c r="D65" s="45"/>
      <c r="E65" s="18"/>
      <c r="F65" s="28"/>
      <c r="G65" s="28"/>
      <c r="H65" s="28"/>
      <c r="I65" s="28"/>
      <c r="J65" s="28"/>
      <c r="K65" s="28"/>
      <c r="L65" s="28"/>
      <c r="M65" s="28"/>
      <c r="N65" s="28"/>
      <c r="O65" s="28"/>
    </row>
    <row r="66" spans="1:15" x14ac:dyDescent="0.25">
      <c r="A66" s="73" t="str">
        <f t="shared" si="3"/>
        <v>5.1</v>
      </c>
      <c r="B66" s="74" t="s">
        <v>80</v>
      </c>
      <c r="C66" s="76" t="s">
        <v>81</v>
      </c>
      <c r="D66" s="44">
        <v>1</v>
      </c>
      <c r="E66" s="11"/>
      <c r="F66" s="58"/>
      <c r="G66" s="58"/>
      <c r="H66" s="58"/>
      <c r="I66" s="58"/>
      <c r="J66" s="58"/>
      <c r="K66" s="58"/>
      <c r="L66" s="58"/>
      <c r="M66" s="58"/>
      <c r="N66" s="58"/>
      <c r="O66" s="58"/>
    </row>
    <row r="67" spans="1:15" x14ac:dyDescent="0.25">
      <c r="A67" s="73" t="str">
        <f t="shared" si="3"/>
        <v>5.2</v>
      </c>
      <c r="B67" s="74" t="s">
        <v>287</v>
      </c>
      <c r="C67" s="76" t="s">
        <v>25</v>
      </c>
      <c r="D67" s="44">
        <v>70</v>
      </c>
      <c r="E67" s="11"/>
      <c r="F67" s="58"/>
      <c r="G67" s="58"/>
      <c r="H67" s="58"/>
      <c r="I67" s="58"/>
      <c r="J67" s="58"/>
      <c r="K67" s="58"/>
      <c r="L67" s="58"/>
      <c r="M67" s="58"/>
      <c r="N67" s="58"/>
      <c r="O67" s="58"/>
    </row>
    <row r="68" spans="1:15" ht="14.4" customHeight="1" x14ac:dyDescent="0.25">
      <c r="A68" s="109" t="s">
        <v>128</v>
      </c>
      <c r="B68" s="109"/>
      <c r="C68" s="109"/>
      <c r="D68" s="109"/>
      <c r="E68" s="109"/>
      <c r="F68" s="109"/>
      <c r="G68" s="109"/>
      <c r="H68" s="109"/>
      <c r="I68" s="109"/>
      <c r="J68" s="109"/>
      <c r="K68" s="109"/>
      <c r="L68" s="109"/>
      <c r="M68" s="109"/>
      <c r="N68" s="109"/>
      <c r="O68" s="23"/>
    </row>
    <row r="69" spans="1:15" ht="13.2" customHeight="1" x14ac:dyDescent="0.25">
      <c r="A69" s="109" t="s">
        <v>129</v>
      </c>
      <c r="B69" s="109"/>
      <c r="C69" s="109"/>
      <c r="D69" s="109"/>
      <c r="E69" s="109"/>
      <c r="F69" s="109"/>
      <c r="G69" s="109"/>
      <c r="H69" s="109"/>
      <c r="I69" s="109"/>
      <c r="J69" s="109"/>
      <c r="K69" s="109"/>
      <c r="L69" s="109"/>
      <c r="M69" s="109"/>
      <c r="N69" s="109"/>
      <c r="O69" s="23"/>
    </row>
    <row r="70" spans="1:15" ht="13.2" customHeight="1" x14ac:dyDescent="0.25">
      <c r="A70" s="110" t="s">
        <v>130</v>
      </c>
      <c r="B70" s="110"/>
      <c r="C70" s="110"/>
      <c r="D70" s="110"/>
      <c r="E70" s="110"/>
      <c r="F70" s="110"/>
      <c r="G70" s="110"/>
      <c r="H70" s="110"/>
      <c r="I70" s="110"/>
      <c r="J70" s="110"/>
      <c r="K70" s="110"/>
      <c r="L70" s="110"/>
      <c r="M70" s="110"/>
      <c r="N70" s="110"/>
      <c r="O70" s="23"/>
    </row>
    <row r="71" spans="1:15" ht="13.2" customHeight="1" x14ac:dyDescent="0.25">
      <c r="A71" s="109" t="s">
        <v>131</v>
      </c>
      <c r="B71" s="109"/>
      <c r="C71" s="109"/>
      <c r="D71" s="109"/>
      <c r="E71" s="109"/>
      <c r="F71" s="109"/>
      <c r="G71" s="109"/>
      <c r="H71" s="109"/>
      <c r="I71" s="109"/>
      <c r="J71" s="109"/>
      <c r="K71" s="109"/>
      <c r="L71" s="109"/>
      <c r="M71" s="109"/>
      <c r="N71" s="109"/>
      <c r="O71" s="23"/>
    </row>
    <row r="72" spans="1:15" ht="14.4" customHeight="1" x14ac:dyDescent="0.25">
      <c r="A72" s="124" t="s">
        <v>132</v>
      </c>
      <c r="B72" s="124"/>
      <c r="C72" s="124"/>
      <c r="D72" s="124"/>
      <c r="E72" s="124"/>
      <c r="F72" s="124"/>
      <c r="G72" s="124"/>
      <c r="H72" s="124"/>
      <c r="I72" s="124"/>
      <c r="J72" s="124"/>
      <c r="K72" s="124"/>
      <c r="L72" s="124"/>
      <c r="M72" s="124"/>
      <c r="N72" s="124"/>
      <c r="O72" s="23"/>
    </row>
    <row r="73" spans="1:15" ht="14.4" customHeight="1" x14ac:dyDescent="0.25">
      <c r="A73" s="124" t="s">
        <v>133</v>
      </c>
      <c r="B73" s="124"/>
      <c r="C73" s="124"/>
      <c r="D73" s="124"/>
      <c r="E73" s="124"/>
      <c r="F73" s="124"/>
      <c r="G73" s="124"/>
      <c r="H73" s="124"/>
      <c r="I73" s="124"/>
      <c r="J73" s="124"/>
      <c r="K73" s="124"/>
      <c r="L73" s="124"/>
      <c r="M73" s="124"/>
      <c r="N73" s="124"/>
      <c r="O73" s="23"/>
    </row>
    <row r="74" spans="1:15" ht="14.4" x14ac:dyDescent="0.3">
      <c r="A74" s="125" t="s">
        <v>134</v>
      </c>
      <c r="B74" s="125"/>
      <c r="C74" s="125"/>
      <c r="D74" s="125"/>
      <c r="E74" s="125"/>
      <c r="F74" s="125"/>
      <c r="G74" s="125"/>
      <c r="H74" s="125"/>
      <c r="I74" s="125"/>
      <c r="J74" s="125"/>
      <c r="K74" s="125"/>
      <c r="L74" s="125"/>
      <c r="M74" s="125"/>
      <c r="N74" s="125"/>
      <c r="O74" s="23"/>
    </row>
    <row r="75" spans="1:15" x14ac:dyDescent="0.25">
      <c r="A75" s="1"/>
      <c r="B75" s="2"/>
      <c r="C75" s="3"/>
      <c r="D75" s="4"/>
      <c r="E75" s="4"/>
      <c r="F75" s="4"/>
    </row>
    <row r="76" spans="1:15" x14ac:dyDescent="0.25">
      <c r="A76" s="5" t="s">
        <v>135</v>
      </c>
      <c r="B76" s="2"/>
      <c r="C76" s="3"/>
      <c r="D76" s="4"/>
      <c r="E76" s="4"/>
      <c r="F76" s="4"/>
    </row>
    <row r="77" spans="1:15" ht="10.95" customHeight="1" x14ac:dyDescent="0.25">
      <c r="A77" s="22">
        <v>1</v>
      </c>
      <c r="B77" s="107" t="s">
        <v>136</v>
      </c>
      <c r="C77" s="107"/>
      <c r="D77" s="107"/>
      <c r="E77" s="107"/>
      <c r="F77" s="107"/>
      <c r="G77" s="107"/>
      <c r="H77" s="107"/>
      <c r="I77" s="107"/>
      <c r="J77" s="107"/>
      <c r="K77" s="107"/>
      <c r="L77" s="107"/>
      <c r="M77" s="107"/>
      <c r="N77" s="107"/>
      <c r="O77" s="107"/>
    </row>
    <row r="78" spans="1:15" ht="10.95" customHeight="1" x14ac:dyDescent="0.25">
      <c r="A78" s="22">
        <v>2</v>
      </c>
      <c r="B78" s="107" t="s">
        <v>137</v>
      </c>
      <c r="C78" s="107"/>
      <c r="D78" s="107"/>
      <c r="E78" s="107"/>
      <c r="F78" s="107"/>
      <c r="G78" s="107"/>
      <c r="H78" s="107"/>
      <c r="I78" s="107"/>
      <c r="J78" s="107"/>
      <c r="K78" s="107"/>
      <c r="L78" s="107"/>
      <c r="M78" s="107"/>
      <c r="N78" s="107"/>
      <c r="O78" s="107"/>
    </row>
    <row r="79" spans="1:15" ht="22.2" customHeight="1" x14ac:dyDescent="0.25">
      <c r="A79" s="22" t="s">
        <v>32</v>
      </c>
      <c r="B79" s="107" t="s">
        <v>138</v>
      </c>
      <c r="C79" s="107"/>
      <c r="D79" s="107"/>
      <c r="E79" s="107"/>
      <c r="F79" s="107"/>
      <c r="G79" s="107"/>
      <c r="H79" s="107"/>
      <c r="I79" s="107"/>
      <c r="J79" s="107"/>
      <c r="K79" s="107"/>
      <c r="L79" s="107"/>
      <c r="M79" s="107"/>
      <c r="N79" s="107"/>
      <c r="O79" s="107"/>
    </row>
    <row r="80" spans="1:15" ht="22.2" customHeight="1" x14ac:dyDescent="0.25">
      <c r="A80" s="22" t="s">
        <v>57</v>
      </c>
      <c r="B80" s="107" t="s">
        <v>139</v>
      </c>
      <c r="C80" s="107"/>
      <c r="D80" s="107"/>
      <c r="E80" s="107"/>
      <c r="F80" s="107"/>
      <c r="G80" s="107"/>
      <c r="H80" s="107"/>
      <c r="I80" s="107"/>
      <c r="J80" s="107"/>
      <c r="K80" s="107"/>
      <c r="L80" s="107"/>
      <c r="M80" s="107"/>
      <c r="N80" s="107"/>
      <c r="O80" s="107"/>
    </row>
    <row r="81" spans="1:15" ht="10.95" customHeight="1" x14ac:dyDescent="0.25">
      <c r="A81" s="22" t="s">
        <v>78</v>
      </c>
      <c r="B81" s="107" t="s">
        <v>140</v>
      </c>
      <c r="C81" s="107"/>
      <c r="D81" s="107"/>
      <c r="E81" s="107"/>
      <c r="F81" s="107"/>
      <c r="G81" s="107"/>
      <c r="H81" s="107"/>
      <c r="I81" s="107"/>
      <c r="J81" s="107"/>
      <c r="K81" s="107"/>
      <c r="L81" s="107"/>
      <c r="M81" s="107"/>
      <c r="N81" s="107"/>
      <c r="O81" s="107"/>
    </row>
    <row r="82" spans="1:15" ht="10.95" customHeight="1" x14ac:dyDescent="0.25">
      <c r="A82" s="22" t="s">
        <v>82</v>
      </c>
      <c r="B82" s="107" t="s">
        <v>141</v>
      </c>
      <c r="C82" s="107"/>
      <c r="D82" s="107"/>
      <c r="E82" s="107"/>
      <c r="F82" s="107"/>
      <c r="G82" s="107"/>
      <c r="H82" s="107"/>
      <c r="I82" s="107"/>
      <c r="J82" s="107"/>
      <c r="K82" s="107"/>
      <c r="L82" s="107"/>
      <c r="M82" s="107"/>
      <c r="N82" s="107"/>
      <c r="O82" s="107"/>
    </row>
    <row r="83" spans="1:15" ht="10.95" customHeight="1" x14ac:dyDescent="0.25">
      <c r="A83" s="22" t="s">
        <v>142</v>
      </c>
      <c r="B83" s="107" t="s">
        <v>143</v>
      </c>
      <c r="C83" s="107"/>
      <c r="D83" s="107"/>
      <c r="E83" s="107"/>
      <c r="F83" s="107"/>
      <c r="G83" s="107"/>
      <c r="H83" s="107"/>
      <c r="I83" s="107"/>
      <c r="J83" s="107"/>
      <c r="K83" s="107"/>
      <c r="L83" s="107"/>
      <c r="M83" s="107"/>
      <c r="N83" s="107"/>
      <c r="O83" s="107"/>
    </row>
    <row r="84" spans="1:15" ht="10.95" customHeight="1" x14ac:dyDescent="0.25">
      <c r="A84" s="22" t="s">
        <v>144</v>
      </c>
      <c r="B84" s="107" t="s">
        <v>145</v>
      </c>
      <c r="C84" s="107"/>
      <c r="D84" s="107"/>
      <c r="E84" s="107"/>
      <c r="F84" s="107"/>
      <c r="G84" s="107"/>
      <c r="H84" s="107"/>
      <c r="I84" s="107"/>
      <c r="J84" s="107"/>
      <c r="K84" s="107"/>
      <c r="L84" s="107"/>
      <c r="M84" s="107"/>
      <c r="N84" s="107"/>
      <c r="O84" s="107"/>
    </row>
    <row r="85" spans="1:15" ht="10.95" customHeight="1" x14ac:dyDescent="0.25">
      <c r="A85" s="22" t="s">
        <v>146</v>
      </c>
      <c r="B85" s="107" t="s">
        <v>147</v>
      </c>
      <c r="C85" s="107"/>
      <c r="D85" s="107"/>
      <c r="E85" s="107"/>
      <c r="F85" s="107"/>
      <c r="G85" s="107"/>
      <c r="H85" s="107"/>
      <c r="I85" s="107"/>
      <c r="J85" s="107"/>
      <c r="K85" s="107"/>
      <c r="L85" s="107"/>
      <c r="M85" s="107"/>
      <c r="N85" s="107"/>
      <c r="O85" s="107"/>
    </row>
    <row r="86" spans="1:15" x14ac:dyDescent="0.25">
      <c r="A86" s="5"/>
      <c r="B86" s="107"/>
      <c r="C86" s="107"/>
      <c r="D86" s="107"/>
      <c r="E86" s="107"/>
      <c r="F86" s="107"/>
    </row>
  </sheetData>
  <mergeCells count="25">
    <mergeCell ref="A1:O1"/>
    <mergeCell ref="A2:O2"/>
    <mergeCell ref="A4:A5"/>
    <mergeCell ref="B4:B5"/>
    <mergeCell ref="C4:C5"/>
    <mergeCell ref="D4:D5"/>
    <mergeCell ref="E4:J4"/>
    <mergeCell ref="K4:O4"/>
    <mergeCell ref="B81:O81"/>
    <mergeCell ref="A68:N68"/>
    <mergeCell ref="A69:N69"/>
    <mergeCell ref="A70:N70"/>
    <mergeCell ref="A71:N71"/>
    <mergeCell ref="A72:N72"/>
    <mergeCell ref="A73:N73"/>
    <mergeCell ref="A74:N74"/>
    <mergeCell ref="B77:O77"/>
    <mergeCell ref="B78:O78"/>
    <mergeCell ref="B79:O79"/>
    <mergeCell ref="B80:O80"/>
    <mergeCell ref="B82:O82"/>
    <mergeCell ref="B83:O83"/>
    <mergeCell ref="B84:O84"/>
    <mergeCell ref="B85:O85"/>
    <mergeCell ref="B86:F86"/>
  </mergeCells>
  <dataValidations count="1">
    <dataValidation type="list" allowBlank="1" showInputMessage="1" showErrorMessage="1" sqref="C8:C67" xr:uid="{00000000-0002-0000-0A00-000000000000}">
      <formula1>Mervienibas</formula1>
    </dataValidation>
  </dataValidations>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20AEA-995D-4F5D-A529-30D0A6244DC4}">
  <dimension ref="A1:O99"/>
  <sheetViews>
    <sheetView view="pageBreakPreview" topLeftCell="A28" zoomScaleNormal="100" zoomScaleSheetLayoutView="100" workbookViewId="0">
      <selection activeCell="B39" sqref="B39"/>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288</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
        <v>159</v>
      </c>
      <c r="B9" s="74" t="s">
        <v>160</v>
      </c>
      <c r="C9" s="75" t="s">
        <v>23</v>
      </c>
      <c r="D9" s="44">
        <v>1</v>
      </c>
      <c r="E9" s="11"/>
      <c r="F9" s="11"/>
      <c r="G9" s="11"/>
      <c r="H9" s="11"/>
      <c r="I9" s="11"/>
      <c r="J9" s="11"/>
      <c r="K9" s="11"/>
      <c r="L9" s="11"/>
      <c r="M9" s="11"/>
      <c r="N9" s="11"/>
      <c r="O9" s="11"/>
    </row>
    <row r="10" spans="1:15" x14ac:dyDescent="0.25">
      <c r="A10" s="73" t="str">
        <f t="shared" ref="A10:A14"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74" t="s">
        <v>161</v>
      </c>
      <c r="C10" s="75" t="s">
        <v>23</v>
      </c>
      <c r="D10" s="44">
        <v>1</v>
      </c>
      <c r="E10" s="11"/>
      <c r="F10" s="11"/>
      <c r="G10" s="11"/>
      <c r="H10" s="11"/>
      <c r="I10" s="11"/>
      <c r="J10" s="11"/>
      <c r="K10" s="11"/>
      <c r="L10" s="11"/>
      <c r="M10" s="11"/>
      <c r="N10" s="11"/>
      <c r="O10" s="11"/>
    </row>
    <row r="11" spans="1:15" x14ac:dyDescent="0.25">
      <c r="A11" s="73" t="str">
        <f t="shared" si="0"/>
        <v>1.1.3</v>
      </c>
      <c r="B11" s="74" t="s">
        <v>20</v>
      </c>
      <c r="C11" s="76" t="s">
        <v>21</v>
      </c>
      <c r="D11" s="44">
        <v>6</v>
      </c>
      <c r="E11" s="11"/>
      <c r="F11" s="11"/>
      <c r="G11" s="11"/>
      <c r="H11" s="11"/>
      <c r="I11" s="11"/>
      <c r="J11" s="11"/>
      <c r="K11" s="11"/>
      <c r="L11" s="11"/>
      <c r="M11" s="11"/>
      <c r="N11" s="11"/>
      <c r="O11" s="11"/>
    </row>
    <row r="12" spans="1:15" x14ac:dyDescent="0.25">
      <c r="A12" s="73" t="str">
        <f t="shared" si="0"/>
        <v>1.1.4</v>
      </c>
      <c r="B12" s="74" t="s">
        <v>162</v>
      </c>
      <c r="C12" s="76" t="s">
        <v>23</v>
      </c>
      <c r="D12" s="44">
        <v>1</v>
      </c>
      <c r="E12" s="11"/>
      <c r="F12" s="11"/>
      <c r="G12" s="11"/>
      <c r="H12" s="11"/>
      <c r="I12" s="11"/>
      <c r="J12" s="11"/>
      <c r="K12" s="11"/>
      <c r="L12" s="11"/>
      <c r="M12" s="11"/>
      <c r="N12" s="11"/>
      <c r="O12" s="11"/>
    </row>
    <row r="13" spans="1:15" x14ac:dyDescent="0.25">
      <c r="A13" s="73" t="str">
        <f t="shared" si="0"/>
        <v>1.1.5</v>
      </c>
      <c r="B13" s="74" t="s">
        <v>24</v>
      </c>
      <c r="C13" s="76" t="s">
        <v>25</v>
      </c>
      <c r="D13" s="44">
        <v>62</v>
      </c>
      <c r="E13" s="11"/>
      <c r="F13" s="11"/>
      <c r="G13" s="11"/>
      <c r="H13" s="11"/>
      <c r="I13" s="11"/>
      <c r="J13" s="11"/>
      <c r="K13" s="11"/>
      <c r="L13" s="11"/>
      <c r="M13" s="11"/>
      <c r="N13" s="11"/>
      <c r="O13" s="11"/>
    </row>
    <row r="14" spans="1:15" x14ac:dyDescent="0.25">
      <c r="A14" s="73" t="str">
        <f t="shared" si="0"/>
        <v>1.1.6</v>
      </c>
      <c r="B14" s="74" t="s">
        <v>163</v>
      </c>
      <c r="C14" s="75" t="s">
        <v>23</v>
      </c>
      <c r="D14" s="44">
        <v>1</v>
      </c>
      <c r="E14" s="11"/>
      <c r="F14" s="11"/>
      <c r="G14" s="11"/>
      <c r="H14" s="11"/>
      <c r="I14" s="11"/>
      <c r="J14" s="11"/>
      <c r="K14" s="11"/>
      <c r="L14" s="11"/>
      <c r="M14" s="11"/>
      <c r="N14" s="11"/>
      <c r="O14" s="11"/>
    </row>
    <row r="15" spans="1:15" x14ac:dyDescent="0.25">
      <c r="A15" s="81" t="s">
        <v>26</v>
      </c>
      <c r="B15" s="82" t="s">
        <v>27</v>
      </c>
      <c r="C15" s="83"/>
      <c r="D15" s="45"/>
      <c r="E15" s="18"/>
      <c r="F15" s="18"/>
      <c r="G15" s="18"/>
      <c r="H15" s="18"/>
      <c r="I15" s="18"/>
      <c r="J15" s="18"/>
      <c r="K15" s="18"/>
      <c r="L15" s="18"/>
      <c r="M15" s="18"/>
      <c r="N15" s="18"/>
      <c r="O15" s="18"/>
    </row>
    <row r="16" spans="1:15" x14ac:dyDescent="0.25">
      <c r="A16" s="81" t="s">
        <v>28</v>
      </c>
      <c r="B16" s="82" t="s">
        <v>29</v>
      </c>
      <c r="C16" s="83"/>
      <c r="D16" s="45"/>
      <c r="E16" s="18"/>
      <c r="F16" s="18"/>
      <c r="G16" s="18"/>
      <c r="H16" s="18"/>
      <c r="I16" s="18"/>
      <c r="J16" s="18"/>
      <c r="K16" s="18"/>
      <c r="L16" s="18"/>
      <c r="M16" s="18"/>
      <c r="N16" s="18"/>
      <c r="O16" s="18"/>
    </row>
    <row r="17" spans="1:15" x14ac:dyDescent="0.25">
      <c r="A17" s="73" t="str">
        <f>IF(C16="",A16&amp;".1",IF(C17="",LEFT(LEFT(A16,LEN(LEFT(A16,FIND("☃",SUBSTITUTE(A16,".","☃",LEN(A16)-LEN(SUBSTITUTE(A16,".",""))))))-1),FIND("☃",SUBSTITUTE(LEFT(A16,LEN(LEFT(A16,FIND("☃",SUBSTITUTE(A16,".","☃",LEN(A16)-LEN(SUBSTITUTE(A16,".",""))))))-1),".","☃",LEN(LEFT(A16,LEN(LEFT(A16,FIND("☃",SUBSTITUTE(A16,".","☃",LEN(A16)-LEN(SUBSTITUTE(A16,".",""))))))-1))-LEN(SUBSTITUTE(LEFT(A16,LEN(LEFT(A16,FIND("☃",SUBSTITUTE(A16,".","☃",LEN(A16)-LEN(SUBSTITUTE(A16,".",""))))))-1),".","")))))&amp;RIGHT(LEFT(A16,LEN(LEFT(A16,FIND("☃",SUBSTITUTE(A16,".","☃",LEN(A16)-LEN(SUBSTITUTE(A16,".",""))))))-1),LEN(LEFT(A16,LEN(LEFT(A16,FIND("☃",SUBSTITUTE(A16,".","☃",LEN(A16)-LEN(SUBSTITUTE(A16,".",""))))))-1))-FIND("☃",SUBSTITUTE(LEFT(A16,LEN(LEFT(A16,FIND("☃",SUBSTITUTE(A16,".","☃",LEN(A16)-LEN(SUBSTITUTE(A16,".",""))))))-1),".","☃",LEN(LEFT(A16,LEN(LEFT(A16,FIND("☃",SUBSTITUTE(A16,".","☃",LEN(A16)-LEN(SUBSTITUTE(A16,".",""))))))-1))-LEN(SUBSTITUTE(LEFT(A16,LEN(LEFT(A16,FIND("☃",SUBSTITUTE(A16,".","☃",LEN(A16)-LEN(SUBSTITUTE(A16,".",""))))))-1),".","")))))+1,(LEFT(A16,FIND("☃",SUBSTITUTE(A16,".","☃",LEN(A16)-LEN(SUBSTITUTE(A16,".","")))))&amp;RIGHT(A16,LEN(A16)-FIND("☃",SUBSTITUTE(A16,".","☃",LEN(A16)-LEN(SUBSTITUTE(A16,".","")))))+1)))</f>
        <v>2.1.1</v>
      </c>
      <c r="B17" s="74" t="s">
        <v>30</v>
      </c>
      <c r="C17" s="75" t="s">
        <v>21</v>
      </c>
      <c r="D17" s="44">
        <v>11</v>
      </c>
      <c r="E17" s="11"/>
      <c r="F17" s="11"/>
      <c r="G17" s="11"/>
      <c r="H17" s="11"/>
      <c r="I17" s="11"/>
      <c r="J17" s="11"/>
      <c r="K17" s="11"/>
      <c r="L17" s="11"/>
      <c r="M17" s="11"/>
      <c r="N17" s="11"/>
      <c r="O17" s="11"/>
    </row>
    <row r="18" spans="1:15" x14ac:dyDescent="0.25">
      <c r="A18" s="73" t="str">
        <f>IF(C17="",A17&amp;".1",IF(C18="",LEFT(LEFT(A17,LEN(LEFT(A17,FIND("☃",SUBSTITUTE(A17,".","☃",LEN(A17)-LEN(SUBSTITUTE(A17,".",""))))))-1),FIND("☃",SUBSTITUTE(LEFT(A17,LEN(LEFT(A17,FIND("☃",SUBSTITUTE(A17,".","☃",LEN(A17)-LEN(SUBSTITUTE(A17,".",""))))))-1),".","☃",LEN(LEFT(A17,LEN(LEFT(A17,FIND("☃",SUBSTITUTE(A17,".","☃",LEN(A17)-LEN(SUBSTITUTE(A17,".",""))))))-1))-LEN(SUBSTITUTE(LEFT(A17,LEN(LEFT(A17,FIND("☃",SUBSTITUTE(A17,".","☃",LEN(A17)-LEN(SUBSTITUTE(A17,".",""))))))-1),".","")))))&amp;RIGHT(LEFT(A17,LEN(LEFT(A17,FIND("☃",SUBSTITUTE(A17,".","☃",LEN(A17)-LEN(SUBSTITUTE(A17,".",""))))))-1),LEN(LEFT(A17,LEN(LEFT(A17,FIND("☃",SUBSTITUTE(A17,".","☃",LEN(A17)-LEN(SUBSTITUTE(A17,".",""))))))-1))-FIND("☃",SUBSTITUTE(LEFT(A17,LEN(LEFT(A17,FIND("☃",SUBSTITUTE(A17,".","☃",LEN(A17)-LEN(SUBSTITUTE(A17,".",""))))))-1),".","☃",LEN(LEFT(A17,LEN(LEFT(A17,FIND("☃",SUBSTITUTE(A17,".","☃",LEN(A17)-LEN(SUBSTITUTE(A17,".",""))))))-1))-LEN(SUBSTITUTE(LEFT(A17,LEN(LEFT(A17,FIND("☃",SUBSTITUTE(A17,".","☃",LEN(A17)-LEN(SUBSTITUTE(A17,".",""))))))-1),".","")))))+1,(LEFT(A17,FIND("☃",SUBSTITUTE(A17,".","☃",LEN(A17)-LEN(SUBSTITUTE(A17,".","")))))&amp;RIGHT(A17,LEN(A17)-FIND("☃",SUBSTITUTE(A17,".","☃",LEN(A17)-LEN(SUBSTITUTE(A17,".","")))))+1)))</f>
        <v>2.1.2</v>
      </c>
      <c r="B18" s="74" t="s">
        <v>31</v>
      </c>
      <c r="C18" s="75" t="s">
        <v>21</v>
      </c>
      <c r="D18" s="44">
        <v>30</v>
      </c>
      <c r="E18" s="11"/>
      <c r="F18" s="11"/>
      <c r="G18" s="11"/>
      <c r="H18" s="11"/>
      <c r="I18" s="11"/>
      <c r="J18" s="11"/>
      <c r="K18" s="11"/>
      <c r="L18" s="11"/>
      <c r="M18" s="11"/>
      <c r="N18" s="11"/>
      <c r="O18" s="11"/>
    </row>
    <row r="19" spans="1:15" x14ac:dyDescent="0.25">
      <c r="A19" s="81" t="s">
        <v>32</v>
      </c>
      <c r="B19" s="82" t="s">
        <v>33</v>
      </c>
      <c r="C19" s="83"/>
      <c r="D19" s="45"/>
      <c r="E19" s="18"/>
      <c r="F19" s="18"/>
      <c r="G19" s="18"/>
      <c r="H19" s="18"/>
      <c r="I19" s="18"/>
      <c r="J19" s="18"/>
      <c r="K19" s="18"/>
      <c r="L19" s="18"/>
      <c r="M19" s="18"/>
      <c r="N19" s="18"/>
      <c r="O19" s="18"/>
    </row>
    <row r="20" spans="1:15" x14ac:dyDescent="0.25">
      <c r="A20" s="81" t="s">
        <v>34</v>
      </c>
      <c r="B20" s="82" t="s">
        <v>35</v>
      </c>
      <c r="C20" s="83"/>
      <c r="D20" s="45"/>
      <c r="E20" s="18"/>
      <c r="F20" s="18"/>
      <c r="G20" s="18"/>
      <c r="H20" s="18"/>
      <c r="I20" s="18"/>
      <c r="J20" s="18"/>
      <c r="K20" s="18"/>
      <c r="L20" s="18"/>
      <c r="M20" s="18"/>
      <c r="N20" s="18"/>
      <c r="O20" s="18"/>
    </row>
    <row r="21" spans="1:15" x14ac:dyDescent="0.25">
      <c r="A21" s="73" t="str">
        <f t="shared" ref="A21" si="1">IF(C20="",A20&amp;".1",IF(C21="",LEFT(LEFT(A20,LEN(LEFT(A20,FIND("☃",SUBSTITUTE(A20,".","☃",LEN(A20)-LEN(SUBSTITUTE(A20,".",""))))))-1),FIND("☃",SUBSTITUTE(LEFT(A20,LEN(LEFT(A20,FIND("☃",SUBSTITUTE(A20,".","☃",LEN(A20)-LEN(SUBSTITUTE(A20,".",""))))))-1),".","☃",LEN(LEFT(A20,LEN(LEFT(A20,FIND("☃",SUBSTITUTE(A20,".","☃",LEN(A20)-LEN(SUBSTITUTE(A20,".",""))))))-1))-LEN(SUBSTITUTE(LEFT(A20,LEN(LEFT(A20,FIND("☃",SUBSTITUTE(A20,".","☃",LEN(A20)-LEN(SUBSTITUTE(A20,".",""))))))-1),".","")))))&amp;RIGHT(LEFT(A20,LEN(LEFT(A20,FIND("☃",SUBSTITUTE(A20,".","☃",LEN(A20)-LEN(SUBSTITUTE(A20,".",""))))))-1),LEN(LEFT(A20,LEN(LEFT(A20,FIND("☃",SUBSTITUTE(A20,".","☃",LEN(A20)-LEN(SUBSTITUTE(A20,".",""))))))-1))-FIND("☃",SUBSTITUTE(LEFT(A20,LEN(LEFT(A20,FIND("☃",SUBSTITUTE(A20,".","☃",LEN(A20)-LEN(SUBSTITUTE(A20,".",""))))))-1),".","☃",LEN(LEFT(A20,LEN(LEFT(A20,FIND("☃",SUBSTITUTE(A20,".","☃",LEN(A20)-LEN(SUBSTITUTE(A20,".",""))))))-1))-LEN(SUBSTITUTE(LEFT(A20,LEN(LEFT(A20,FIND("☃",SUBSTITUTE(A20,".","☃",LEN(A20)-LEN(SUBSTITUTE(A20,".",""))))))-1),".","")))))+1,(LEFT(A20,FIND("☃",SUBSTITUTE(A20,".","☃",LEN(A20)-LEN(SUBSTITUTE(A20,".","")))))&amp;RIGHT(A20,LEN(A20)-FIND("☃",SUBSTITUTE(A20,".","☃",LEN(A20)-LEN(SUBSTITUTE(A20,".","")))))+1)))</f>
        <v>3.1.1</v>
      </c>
      <c r="B21" s="74" t="s">
        <v>36</v>
      </c>
      <c r="C21" s="75" t="s">
        <v>37</v>
      </c>
      <c r="D21" s="44">
        <v>27</v>
      </c>
      <c r="E21" s="11"/>
      <c r="F21" s="11"/>
      <c r="G21" s="11"/>
      <c r="H21" s="11"/>
      <c r="I21" s="11"/>
      <c r="J21" s="11"/>
      <c r="K21" s="11"/>
      <c r="L21" s="11"/>
      <c r="M21" s="11"/>
      <c r="N21" s="11"/>
      <c r="O21" s="11"/>
    </row>
    <row r="22" spans="1:15" x14ac:dyDescent="0.25">
      <c r="A22" s="73" t="str">
        <f>IF(C21="",A21&amp;".1",IF(C22="",LEFT(LEFT(A21,LEN(LEFT(A21,FIND("☃",SUBSTITUTE(A21,".","☃",LEN(A21)-LEN(SUBSTITUTE(A21,".",""))))))-1),FIND("☃",SUBSTITUTE(LEFT(A21,LEN(LEFT(A21,FIND("☃",SUBSTITUTE(A21,".","☃",LEN(A21)-LEN(SUBSTITUTE(A21,".",""))))))-1),".","☃",LEN(LEFT(A21,LEN(LEFT(A21,FIND("☃",SUBSTITUTE(A21,".","☃",LEN(A21)-LEN(SUBSTITUTE(A21,".",""))))))-1))-LEN(SUBSTITUTE(LEFT(A21,LEN(LEFT(A21,FIND("☃",SUBSTITUTE(A21,".","☃",LEN(A21)-LEN(SUBSTITUTE(A21,".",""))))))-1),".","")))))&amp;RIGHT(LEFT(A21,LEN(LEFT(A21,FIND("☃",SUBSTITUTE(A21,".","☃",LEN(A21)-LEN(SUBSTITUTE(A21,".",""))))))-1),LEN(LEFT(A21,LEN(LEFT(A21,FIND("☃",SUBSTITUTE(A21,".","☃",LEN(A21)-LEN(SUBSTITUTE(A21,".",""))))))-1))-FIND("☃",SUBSTITUTE(LEFT(A21,LEN(LEFT(A21,FIND("☃",SUBSTITUTE(A21,".","☃",LEN(A21)-LEN(SUBSTITUTE(A21,".",""))))))-1),".","☃",LEN(LEFT(A21,LEN(LEFT(A21,FIND("☃",SUBSTITUTE(A21,".","☃",LEN(A21)-LEN(SUBSTITUTE(A21,".",""))))))-1))-LEN(SUBSTITUTE(LEFT(A21,LEN(LEFT(A21,FIND("☃",SUBSTITUTE(A21,".","☃",LEN(A21)-LEN(SUBSTITUTE(A21,".",""))))))-1),".","")))))+1,(LEFT(A21,FIND("☃",SUBSTITUTE(A21,".","☃",LEN(A21)-LEN(SUBSTITUTE(A21,".","")))))&amp;RIGHT(A21,LEN(A21)-FIND("☃",SUBSTITUTE(A21,".","☃",LEN(A21)-LEN(SUBSTITUTE(A21,".","")))))+1)))</f>
        <v>3.1.2</v>
      </c>
      <c r="B22" s="74" t="s">
        <v>38</v>
      </c>
      <c r="C22" s="75" t="s">
        <v>37</v>
      </c>
      <c r="D22" s="44">
        <v>27</v>
      </c>
      <c r="E22" s="11"/>
      <c r="F22" s="11"/>
      <c r="G22" s="11"/>
      <c r="H22" s="11"/>
      <c r="I22" s="11"/>
      <c r="J22" s="11"/>
      <c r="K22" s="11"/>
      <c r="L22" s="11"/>
      <c r="M22" s="11"/>
      <c r="N22" s="11"/>
      <c r="O22" s="11"/>
    </row>
    <row r="23" spans="1:15" x14ac:dyDescent="0.25">
      <c r="A23" s="73" t="str">
        <f>IF(C22="",A22&amp;".1",IF(C23="",LEFT(LEFT(A22,LEN(LEFT(A22,FIND("☃",SUBSTITUTE(A22,".","☃",LEN(A22)-LEN(SUBSTITUTE(A22,".",""))))))-1),FIND("☃",SUBSTITUTE(LEFT(A22,LEN(LEFT(A22,FIND("☃",SUBSTITUTE(A22,".","☃",LEN(A22)-LEN(SUBSTITUTE(A22,".",""))))))-1),".","☃",LEN(LEFT(A22,LEN(LEFT(A22,FIND("☃",SUBSTITUTE(A22,".","☃",LEN(A22)-LEN(SUBSTITUTE(A22,".",""))))))-1))-LEN(SUBSTITUTE(LEFT(A22,LEN(LEFT(A22,FIND("☃",SUBSTITUTE(A22,".","☃",LEN(A22)-LEN(SUBSTITUTE(A22,".",""))))))-1),".","")))))&amp;RIGHT(LEFT(A22,LEN(LEFT(A22,FIND("☃",SUBSTITUTE(A22,".","☃",LEN(A22)-LEN(SUBSTITUTE(A22,".",""))))))-1),LEN(LEFT(A22,LEN(LEFT(A22,FIND("☃",SUBSTITUTE(A22,".","☃",LEN(A22)-LEN(SUBSTITUTE(A22,".",""))))))-1))-FIND("☃",SUBSTITUTE(LEFT(A22,LEN(LEFT(A22,FIND("☃",SUBSTITUTE(A22,".","☃",LEN(A22)-LEN(SUBSTITUTE(A22,".",""))))))-1),".","☃",LEN(LEFT(A22,LEN(LEFT(A22,FIND("☃",SUBSTITUTE(A22,".","☃",LEN(A22)-LEN(SUBSTITUTE(A22,".",""))))))-1))-LEN(SUBSTITUTE(LEFT(A22,LEN(LEFT(A22,FIND("☃",SUBSTITUTE(A22,".","☃",LEN(A22)-LEN(SUBSTITUTE(A22,".",""))))))-1),".","")))))+1,(LEFT(A22,FIND("☃",SUBSTITUTE(A22,".","☃",LEN(A22)-LEN(SUBSTITUTE(A22,".","")))))&amp;RIGHT(A22,LEN(A22)-FIND("☃",SUBSTITUTE(A22,".","☃",LEN(A22)-LEN(SUBSTITUTE(A22,".","")))))+1)))</f>
        <v>3.1.3</v>
      </c>
      <c r="B23" s="74" t="s">
        <v>39</v>
      </c>
      <c r="C23" s="75" t="s">
        <v>21</v>
      </c>
      <c r="D23" s="44">
        <v>12</v>
      </c>
      <c r="E23" s="11"/>
      <c r="F23" s="11"/>
      <c r="G23" s="11"/>
      <c r="H23" s="11"/>
      <c r="I23" s="11"/>
      <c r="J23" s="11"/>
      <c r="K23" s="11"/>
      <c r="L23" s="11"/>
      <c r="M23" s="11"/>
      <c r="N23" s="11"/>
      <c r="O23" s="11"/>
    </row>
    <row r="24" spans="1:15" x14ac:dyDescent="0.25">
      <c r="A24" s="81" t="s">
        <v>40</v>
      </c>
      <c r="B24" s="82" t="s">
        <v>41</v>
      </c>
      <c r="C24" s="83"/>
      <c r="D24" s="45"/>
      <c r="E24" s="18"/>
      <c r="F24" s="18"/>
      <c r="G24" s="18"/>
      <c r="H24" s="18"/>
      <c r="I24" s="18"/>
      <c r="J24" s="18"/>
      <c r="K24" s="18"/>
      <c r="L24" s="18"/>
      <c r="M24" s="18"/>
      <c r="N24" s="18"/>
      <c r="O24" s="18"/>
    </row>
    <row r="25" spans="1:15" x14ac:dyDescent="0.25">
      <c r="A25" s="73" t="str">
        <f t="shared" ref="A25" si="2">IF(C24="",A24&amp;".1",IF(C25="",LEFT(LEFT(A24,LEN(LEFT(A24,FIND("☃",SUBSTITUTE(A24,".","☃",LEN(A24)-LEN(SUBSTITUTE(A24,".",""))))))-1),FIND("☃",SUBSTITUTE(LEFT(A24,LEN(LEFT(A24,FIND("☃",SUBSTITUTE(A24,".","☃",LEN(A24)-LEN(SUBSTITUTE(A24,".",""))))))-1),".","☃",LEN(LEFT(A24,LEN(LEFT(A24,FIND("☃",SUBSTITUTE(A24,".","☃",LEN(A24)-LEN(SUBSTITUTE(A24,".",""))))))-1))-LEN(SUBSTITUTE(LEFT(A24,LEN(LEFT(A24,FIND("☃",SUBSTITUTE(A24,".","☃",LEN(A24)-LEN(SUBSTITUTE(A24,".",""))))))-1),".","")))))&amp;RIGHT(LEFT(A24,LEN(LEFT(A24,FIND("☃",SUBSTITUTE(A24,".","☃",LEN(A24)-LEN(SUBSTITUTE(A24,".",""))))))-1),LEN(LEFT(A24,LEN(LEFT(A24,FIND("☃",SUBSTITUTE(A24,".","☃",LEN(A24)-LEN(SUBSTITUTE(A24,".",""))))))-1))-FIND("☃",SUBSTITUTE(LEFT(A24,LEN(LEFT(A24,FIND("☃",SUBSTITUTE(A24,".","☃",LEN(A24)-LEN(SUBSTITUTE(A24,".",""))))))-1),".","☃",LEN(LEFT(A24,LEN(LEFT(A24,FIND("☃",SUBSTITUTE(A24,".","☃",LEN(A24)-LEN(SUBSTITUTE(A24,".",""))))))-1))-LEN(SUBSTITUTE(LEFT(A24,LEN(LEFT(A24,FIND("☃",SUBSTITUTE(A24,".","☃",LEN(A24)-LEN(SUBSTITUTE(A24,".",""))))))-1),".","")))))+1,(LEFT(A24,FIND("☃",SUBSTITUTE(A24,".","☃",LEN(A24)-LEN(SUBSTITUTE(A24,".","")))))&amp;RIGHT(A24,LEN(A24)-FIND("☃",SUBSTITUTE(A24,".","☃",LEN(A24)-LEN(SUBSTITUTE(A24,".","")))))+1)))</f>
        <v>3.2.1</v>
      </c>
      <c r="B25" s="74" t="s">
        <v>36</v>
      </c>
      <c r="C25" s="75" t="s">
        <v>37</v>
      </c>
      <c r="D25" s="44">
        <v>62</v>
      </c>
      <c r="E25" s="11"/>
      <c r="F25" s="11"/>
      <c r="G25" s="11"/>
      <c r="H25" s="11"/>
      <c r="I25" s="11"/>
      <c r="J25" s="11"/>
      <c r="K25" s="11"/>
      <c r="L25" s="11"/>
      <c r="M25" s="11"/>
      <c r="N25" s="11"/>
      <c r="O25" s="11"/>
    </row>
    <row r="26" spans="1:15" ht="20.399999999999999" x14ac:dyDescent="0.25">
      <c r="A26" s="73" t="str">
        <f>IF(C25="",A25&amp;".1",IF(C26="",LEFT(LEFT(A25,LEN(LEFT(A25,FIND("☃",SUBSTITUTE(A25,".","☃",LEN(A25)-LEN(SUBSTITUTE(A25,".",""))))))-1),FIND("☃",SUBSTITUTE(LEFT(A25,LEN(LEFT(A25,FIND("☃",SUBSTITUTE(A25,".","☃",LEN(A25)-LEN(SUBSTITUTE(A25,".",""))))))-1),".","☃",LEN(LEFT(A25,LEN(LEFT(A25,FIND("☃",SUBSTITUTE(A25,".","☃",LEN(A25)-LEN(SUBSTITUTE(A25,".",""))))))-1))-LEN(SUBSTITUTE(LEFT(A25,LEN(LEFT(A25,FIND("☃",SUBSTITUTE(A25,".","☃",LEN(A25)-LEN(SUBSTITUTE(A25,".",""))))))-1),".","")))))&amp;RIGHT(LEFT(A25,LEN(LEFT(A25,FIND("☃",SUBSTITUTE(A25,".","☃",LEN(A25)-LEN(SUBSTITUTE(A25,".",""))))))-1),LEN(LEFT(A25,LEN(LEFT(A25,FIND("☃",SUBSTITUTE(A25,".","☃",LEN(A25)-LEN(SUBSTITUTE(A25,".",""))))))-1))-FIND("☃",SUBSTITUTE(LEFT(A25,LEN(LEFT(A25,FIND("☃",SUBSTITUTE(A25,".","☃",LEN(A25)-LEN(SUBSTITUTE(A25,".",""))))))-1),".","☃",LEN(LEFT(A25,LEN(LEFT(A25,FIND("☃",SUBSTITUTE(A25,".","☃",LEN(A25)-LEN(SUBSTITUTE(A25,".",""))))))-1))-LEN(SUBSTITUTE(LEFT(A25,LEN(LEFT(A25,FIND("☃",SUBSTITUTE(A25,".","☃",LEN(A25)-LEN(SUBSTITUTE(A25,".",""))))))-1),".","")))))+1,(LEFT(A25,FIND("☃",SUBSTITUTE(A25,".","☃",LEN(A25)-LEN(SUBSTITUTE(A25,".","")))))&amp;RIGHT(A25,LEN(A25)-FIND("☃",SUBSTITUTE(A25,".","☃",LEN(A25)-LEN(SUBSTITUTE(A25,".","")))))+1)))</f>
        <v>3.2.2</v>
      </c>
      <c r="B26" s="74" t="s">
        <v>42</v>
      </c>
      <c r="C26" s="75" t="s">
        <v>37</v>
      </c>
      <c r="D26" s="44">
        <v>62</v>
      </c>
      <c r="E26" s="11"/>
      <c r="F26" s="11"/>
      <c r="G26" s="11"/>
      <c r="H26" s="11"/>
      <c r="I26" s="11"/>
      <c r="J26" s="11"/>
      <c r="K26" s="11"/>
      <c r="L26" s="11"/>
      <c r="M26" s="11"/>
      <c r="N26" s="11"/>
      <c r="O26" s="11"/>
    </row>
    <row r="27" spans="1:15" x14ac:dyDescent="0.25">
      <c r="A27" s="81" t="s">
        <v>43</v>
      </c>
      <c r="B27" s="82" t="s">
        <v>44</v>
      </c>
      <c r="C27" s="83"/>
      <c r="D27" s="45"/>
      <c r="E27" s="18"/>
      <c r="F27" s="18"/>
      <c r="G27" s="18"/>
      <c r="H27" s="18"/>
      <c r="I27" s="18"/>
      <c r="J27" s="18"/>
      <c r="K27" s="18"/>
      <c r="L27" s="18"/>
      <c r="M27" s="18"/>
      <c r="N27" s="18"/>
      <c r="O27" s="18"/>
    </row>
    <row r="28" spans="1:15" x14ac:dyDescent="0.25">
      <c r="A28" s="73" t="str">
        <f>IF(C27="",A27&amp;".1",IF(C28="",LEFT(LEFT(A27,LEN(LEFT(A27,FIND("☃",SUBSTITUTE(A27,".","☃",LEN(A27)-LEN(SUBSTITUTE(A27,".",""))))))-1),FIND("☃",SUBSTITUTE(LEFT(A27,LEN(LEFT(A27,FIND("☃",SUBSTITUTE(A27,".","☃",LEN(A27)-LEN(SUBSTITUTE(A27,".",""))))))-1),".","☃",LEN(LEFT(A27,LEN(LEFT(A27,FIND("☃",SUBSTITUTE(A27,".","☃",LEN(A27)-LEN(SUBSTITUTE(A27,".",""))))))-1))-LEN(SUBSTITUTE(LEFT(A27,LEN(LEFT(A27,FIND("☃",SUBSTITUTE(A27,".","☃",LEN(A27)-LEN(SUBSTITUTE(A27,".",""))))))-1),".","")))))&amp;RIGHT(LEFT(A27,LEN(LEFT(A27,FIND("☃",SUBSTITUTE(A27,".","☃",LEN(A27)-LEN(SUBSTITUTE(A27,".",""))))))-1),LEN(LEFT(A27,LEN(LEFT(A27,FIND("☃",SUBSTITUTE(A27,".","☃",LEN(A27)-LEN(SUBSTITUTE(A27,".",""))))))-1))-FIND("☃",SUBSTITUTE(LEFT(A27,LEN(LEFT(A27,FIND("☃",SUBSTITUTE(A27,".","☃",LEN(A27)-LEN(SUBSTITUTE(A27,".",""))))))-1),".","☃",LEN(LEFT(A27,LEN(LEFT(A27,FIND("☃",SUBSTITUTE(A27,".","☃",LEN(A27)-LEN(SUBSTITUTE(A27,".",""))))))-1))-LEN(SUBSTITUTE(LEFT(A27,LEN(LEFT(A27,FIND("☃",SUBSTITUTE(A27,".","☃",LEN(A27)-LEN(SUBSTITUTE(A27,".",""))))))-1),".","")))))+1,(LEFT(A27,FIND("☃",SUBSTITUTE(A27,".","☃",LEN(A27)-LEN(SUBSTITUTE(A27,".","")))))&amp;RIGHT(A27,LEN(A27)-FIND("☃",SUBSTITUTE(A27,".","☃",LEN(A27)-LEN(SUBSTITUTE(A27,".","")))))+1)))</f>
        <v>3.3.1</v>
      </c>
      <c r="B28" s="74" t="s">
        <v>45</v>
      </c>
      <c r="C28" s="75" t="s">
        <v>37</v>
      </c>
      <c r="D28" s="44">
        <v>15</v>
      </c>
      <c r="E28" s="11"/>
      <c r="F28" s="11"/>
      <c r="G28" s="11"/>
      <c r="H28" s="11"/>
      <c r="I28" s="11"/>
      <c r="J28" s="11"/>
      <c r="K28" s="11"/>
      <c r="L28" s="11"/>
      <c r="M28" s="11"/>
      <c r="N28" s="11"/>
      <c r="O28" s="11"/>
    </row>
    <row r="29" spans="1:15" x14ac:dyDescent="0.25">
      <c r="A29" s="73" t="str">
        <f t="shared" ref="A29:A36" si="3">IF(C28="",A28&amp;".1",IF(C29="",LEFT(LEFT(A28,LEN(LEFT(A28,FIND("☃",SUBSTITUTE(A28,".","☃",LEN(A28)-LEN(SUBSTITUTE(A28,".",""))))))-1),FIND("☃",SUBSTITUTE(LEFT(A28,LEN(LEFT(A28,FIND("☃",SUBSTITUTE(A28,".","☃",LEN(A28)-LEN(SUBSTITUTE(A28,".",""))))))-1),".","☃",LEN(LEFT(A28,LEN(LEFT(A28,FIND("☃",SUBSTITUTE(A28,".","☃",LEN(A28)-LEN(SUBSTITUTE(A28,".",""))))))-1))-LEN(SUBSTITUTE(LEFT(A28,LEN(LEFT(A28,FIND("☃",SUBSTITUTE(A28,".","☃",LEN(A28)-LEN(SUBSTITUTE(A28,".",""))))))-1),".","")))))&amp;RIGHT(LEFT(A28,LEN(LEFT(A28,FIND("☃",SUBSTITUTE(A28,".","☃",LEN(A28)-LEN(SUBSTITUTE(A28,".",""))))))-1),LEN(LEFT(A28,LEN(LEFT(A28,FIND("☃",SUBSTITUTE(A28,".","☃",LEN(A28)-LEN(SUBSTITUTE(A28,".",""))))))-1))-FIND("☃",SUBSTITUTE(LEFT(A28,LEN(LEFT(A28,FIND("☃",SUBSTITUTE(A28,".","☃",LEN(A28)-LEN(SUBSTITUTE(A28,".",""))))))-1),".","☃",LEN(LEFT(A28,LEN(LEFT(A28,FIND("☃",SUBSTITUTE(A28,".","☃",LEN(A28)-LEN(SUBSTITUTE(A28,".",""))))))-1))-LEN(SUBSTITUTE(LEFT(A28,LEN(LEFT(A28,FIND("☃",SUBSTITUTE(A28,".","☃",LEN(A28)-LEN(SUBSTITUTE(A28,".",""))))))-1),".","")))))+1,(LEFT(A28,FIND("☃",SUBSTITUTE(A28,".","☃",LEN(A28)-LEN(SUBSTITUTE(A28,".","")))))&amp;RIGHT(A28,LEN(A28)-FIND("☃",SUBSTITUTE(A28,".","☃",LEN(A28)-LEN(SUBSTITUTE(A28,".","")))))+1)))</f>
        <v>3.3.2</v>
      </c>
      <c r="B29" s="74" t="s">
        <v>46</v>
      </c>
      <c r="C29" s="75" t="s">
        <v>37</v>
      </c>
      <c r="D29" s="44">
        <v>15</v>
      </c>
      <c r="E29" s="11"/>
      <c r="F29" s="11"/>
      <c r="G29" s="11"/>
      <c r="H29" s="11"/>
      <c r="I29" s="11"/>
      <c r="J29" s="11"/>
      <c r="K29" s="11"/>
      <c r="L29" s="11"/>
      <c r="M29" s="11"/>
      <c r="N29" s="11"/>
      <c r="O29" s="11"/>
    </row>
    <row r="30" spans="1:15" x14ac:dyDescent="0.25">
      <c r="A30" s="73" t="str">
        <f t="shared" si="3"/>
        <v>3.3.3</v>
      </c>
      <c r="B30" s="74" t="s">
        <v>47</v>
      </c>
      <c r="C30" s="75" t="s">
        <v>37</v>
      </c>
      <c r="D30" s="44">
        <v>15</v>
      </c>
      <c r="E30" s="11"/>
      <c r="F30" s="11"/>
      <c r="G30" s="11"/>
      <c r="H30" s="11"/>
      <c r="I30" s="11"/>
      <c r="J30" s="11"/>
      <c r="K30" s="11"/>
      <c r="L30" s="11"/>
      <c r="M30" s="11"/>
      <c r="N30" s="11"/>
      <c r="O30" s="11"/>
    </row>
    <row r="31" spans="1:15" ht="20.399999999999999" x14ac:dyDescent="0.25">
      <c r="A31" s="73" t="str">
        <f t="shared" si="3"/>
        <v>3.3.4</v>
      </c>
      <c r="B31" s="74" t="s">
        <v>48</v>
      </c>
      <c r="C31" s="75" t="s">
        <v>37</v>
      </c>
      <c r="D31" s="44">
        <v>15</v>
      </c>
      <c r="E31" s="11"/>
      <c r="F31" s="11"/>
      <c r="G31" s="11"/>
      <c r="H31" s="11"/>
      <c r="I31" s="11"/>
      <c r="J31" s="11"/>
      <c r="K31" s="11"/>
      <c r="L31" s="11"/>
      <c r="M31" s="11"/>
      <c r="N31" s="11"/>
      <c r="O31" s="11"/>
    </row>
    <row r="32" spans="1:15" x14ac:dyDescent="0.25">
      <c r="A32" s="81" t="s">
        <v>49</v>
      </c>
      <c r="B32" s="82" t="s">
        <v>53</v>
      </c>
      <c r="C32" s="83"/>
      <c r="D32" s="45"/>
      <c r="E32" s="18"/>
      <c r="F32" s="18"/>
      <c r="G32" s="18"/>
      <c r="H32" s="18"/>
      <c r="I32" s="18"/>
      <c r="J32" s="18"/>
      <c r="K32" s="18"/>
      <c r="L32" s="18"/>
      <c r="M32" s="18"/>
      <c r="N32" s="18"/>
      <c r="O32" s="18"/>
    </row>
    <row r="33" spans="1:15" ht="20.399999999999999" x14ac:dyDescent="0.25">
      <c r="A33" s="73" t="str">
        <f t="shared" si="3"/>
        <v>3.4.1</v>
      </c>
      <c r="B33" s="74" t="s">
        <v>51</v>
      </c>
      <c r="C33" s="75" t="s">
        <v>37</v>
      </c>
      <c r="D33" s="44">
        <v>12</v>
      </c>
      <c r="E33" s="11"/>
      <c r="F33" s="11"/>
      <c r="G33" s="11"/>
      <c r="H33" s="11"/>
      <c r="I33" s="11"/>
      <c r="J33" s="11"/>
      <c r="K33" s="11"/>
      <c r="L33" s="11"/>
      <c r="M33" s="11"/>
      <c r="N33" s="11"/>
      <c r="O33" s="11"/>
    </row>
    <row r="34" spans="1:15" x14ac:dyDescent="0.25">
      <c r="A34" s="73" t="str">
        <f t="shared" si="3"/>
        <v>3.4.2</v>
      </c>
      <c r="B34" s="74" t="s">
        <v>52</v>
      </c>
      <c r="C34" s="75" t="s">
        <v>37</v>
      </c>
      <c r="D34" s="44">
        <v>12</v>
      </c>
      <c r="E34" s="11"/>
      <c r="F34" s="11"/>
      <c r="G34" s="11"/>
      <c r="H34" s="11"/>
      <c r="I34" s="11"/>
      <c r="J34" s="11"/>
      <c r="K34" s="11"/>
      <c r="L34" s="11"/>
      <c r="M34" s="11"/>
      <c r="N34" s="11"/>
      <c r="O34" s="11"/>
    </row>
    <row r="35" spans="1:15" x14ac:dyDescent="0.25">
      <c r="A35" s="73" t="str">
        <f t="shared" si="3"/>
        <v>3.4.3</v>
      </c>
      <c r="B35" s="74" t="s">
        <v>38</v>
      </c>
      <c r="C35" s="75" t="s">
        <v>37</v>
      </c>
      <c r="D35" s="44">
        <v>12</v>
      </c>
      <c r="E35" s="11"/>
      <c r="F35" s="11"/>
      <c r="G35" s="11"/>
      <c r="H35" s="11"/>
      <c r="I35" s="11"/>
      <c r="J35" s="11"/>
      <c r="K35" s="11"/>
      <c r="L35" s="11"/>
      <c r="M35" s="11"/>
      <c r="N35" s="11"/>
      <c r="O35" s="11"/>
    </row>
    <row r="36" spans="1:15" x14ac:dyDescent="0.25">
      <c r="A36" s="73" t="str">
        <f t="shared" si="3"/>
        <v>3.4.4</v>
      </c>
      <c r="B36" s="74" t="s">
        <v>39</v>
      </c>
      <c r="C36" s="75" t="s">
        <v>21</v>
      </c>
      <c r="D36" s="44">
        <v>4</v>
      </c>
      <c r="E36" s="11"/>
      <c r="F36" s="11"/>
      <c r="G36" s="11"/>
      <c r="H36" s="11"/>
      <c r="I36" s="11"/>
      <c r="J36" s="11"/>
      <c r="K36" s="11"/>
      <c r="L36" s="11"/>
      <c r="M36" s="11"/>
      <c r="N36" s="11"/>
      <c r="O36" s="11"/>
    </row>
    <row r="37" spans="1:15" x14ac:dyDescent="0.25">
      <c r="A37" s="81" t="s">
        <v>169</v>
      </c>
      <c r="B37" s="82" t="s">
        <v>55</v>
      </c>
      <c r="C37" s="83"/>
      <c r="D37" s="45"/>
      <c r="E37" s="18"/>
      <c r="F37" s="18"/>
      <c r="G37" s="18"/>
      <c r="H37" s="18"/>
      <c r="I37" s="18"/>
      <c r="J37" s="18"/>
      <c r="K37" s="18"/>
      <c r="L37" s="18"/>
      <c r="M37" s="18"/>
      <c r="N37" s="18"/>
      <c r="O37" s="18"/>
    </row>
    <row r="38" spans="1:15" x14ac:dyDescent="0.25">
      <c r="A38" s="73" t="str">
        <f>IF(C37="",A37&amp;".1",IF(C38="",LEFT(LEFT(A37,LEN(LEFT(A37,FIND("☃",SUBSTITUTE(A37,".","☃",LEN(A37)-LEN(SUBSTITUTE(A37,".",""))))))-1),FIND("☃",SUBSTITUTE(LEFT(A37,LEN(LEFT(A37,FIND("☃",SUBSTITUTE(A37,".","☃",LEN(A37)-LEN(SUBSTITUTE(A37,".",""))))))-1),".","☃",LEN(LEFT(A37,LEN(LEFT(A37,FIND("☃",SUBSTITUTE(A37,".","☃",LEN(A37)-LEN(SUBSTITUTE(A37,".",""))))))-1))-LEN(SUBSTITUTE(LEFT(A37,LEN(LEFT(A37,FIND("☃",SUBSTITUTE(A37,".","☃",LEN(A37)-LEN(SUBSTITUTE(A37,".",""))))))-1),".","")))))&amp;RIGHT(LEFT(A37,LEN(LEFT(A37,FIND("☃",SUBSTITUTE(A37,".","☃",LEN(A37)-LEN(SUBSTITUTE(A37,".",""))))))-1),LEN(LEFT(A37,LEN(LEFT(A37,FIND("☃",SUBSTITUTE(A37,".","☃",LEN(A37)-LEN(SUBSTITUTE(A37,".",""))))))-1))-FIND("☃",SUBSTITUTE(LEFT(A37,LEN(LEFT(A37,FIND("☃",SUBSTITUTE(A37,".","☃",LEN(A37)-LEN(SUBSTITUTE(A37,".",""))))))-1),".","☃",LEN(LEFT(A37,LEN(LEFT(A37,FIND("☃",SUBSTITUTE(A37,".","☃",LEN(A37)-LEN(SUBSTITUTE(A37,".",""))))))-1))-LEN(SUBSTITUTE(LEFT(A37,LEN(LEFT(A37,FIND("☃",SUBSTITUTE(A37,".","☃",LEN(A37)-LEN(SUBSTITUTE(A37,".",""))))))-1),".","")))))+1,(LEFT(A37,FIND("☃",SUBSTITUTE(A37,".","☃",LEN(A37)-LEN(SUBSTITUTE(A37,".","")))))&amp;RIGHT(A37,LEN(A37)-FIND("☃",SUBSTITUTE(A37,".","☃",LEN(A37)-LEN(SUBSTITUTE(A37,".","")))))+1)))</f>
        <v>3.5.1</v>
      </c>
      <c r="B38" s="77" t="s">
        <v>56</v>
      </c>
      <c r="C38" s="75" t="s">
        <v>37</v>
      </c>
      <c r="D38" s="44">
        <v>47</v>
      </c>
      <c r="E38" s="11"/>
      <c r="F38" s="11"/>
      <c r="G38" s="11"/>
      <c r="H38" s="11"/>
      <c r="I38" s="11"/>
      <c r="J38" s="11"/>
      <c r="K38" s="11"/>
      <c r="L38" s="11"/>
      <c r="M38" s="11"/>
      <c r="N38" s="11"/>
      <c r="O38" s="11"/>
    </row>
    <row r="39" spans="1:15" x14ac:dyDescent="0.25">
      <c r="A39" s="81" t="s">
        <v>57</v>
      </c>
      <c r="B39" s="82" t="s">
        <v>58</v>
      </c>
      <c r="C39" s="83"/>
      <c r="D39" s="45"/>
      <c r="E39" s="18"/>
      <c r="F39" s="18"/>
      <c r="G39" s="18"/>
      <c r="H39" s="18"/>
      <c r="I39" s="18"/>
      <c r="J39" s="18"/>
      <c r="K39" s="18"/>
      <c r="L39" s="18"/>
      <c r="M39" s="18"/>
      <c r="N39" s="18"/>
      <c r="O39" s="18"/>
    </row>
    <row r="40" spans="1:15" x14ac:dyDescent="0.25">
      <c r="A40" s="81" t="s">
        <v>59</v>
      </c>
      <c r="B40" s="82" t="s">
        <v>60</v>
      </c>
      <c r="C40" s="83"/>
      <c r="D40" s="45"/>
      <c r="E40" s="18"/>
      <c r="F40" s="18"/>
      <c r="G40" s="18"/>
      <c r="H40" s="18"/>
      <c r="I40" s="18"/>
      <c r="J40" s="18"/>
      <c r="K40" s="18"/>
      <c r="L40" s="18"/>
      <c r="M40" s="18"/>
      <c r="N40" s="18"/>
      <c r="O40" s="18"/>
    </row>
    <row r="41" spans="1:15" x14ac:dyDescent="0.25">
      <c r="A41" s="73" t="str">
        <f>IF(C40="",A40&amp;".1",IF(C41="",LEFT(LEFT(A40,LEN(LEFT(A40,FIND("☃",SUBSTITUTE(A40,".","☃",LEN(A40)-LEN(SUBSTITUTE(A40,".",""))))))-1),FIND("☃",SUBSTITUTE(LEFT(A40,LEN(LEFT(A40,FIND("☃",SUBSTITUTE(A40,".","☃",LEN(A40)-LEN(SUBSTITUTE(A40,".",""))))))-1),".","☃",LEN(LEFT(A40,LEN(LEFT(A40,FIND("☃",SUBSTITUTE(A40,".","☃",LEN(A40)-LEN(SUBSTITUTE(A40,".",""))))))-1))-LEN(SUBSTITUTE(LEFT(A40,LEN(LEFT(A40,FIND("☃",SUBSTITUTE(A40,".","☃",LEN(A40)-LEN(SUBSTITUTE(A40,".",""))))))-1),".","")))))&amp;RIGHT(LEFT(A40,LEN(LEFT(A40,FIND("☃",SUBSTITUTE(A40,".","☃",LEN(A40)-LEN(SUBSTITUTE(A40,".",""))))))-1),LEN(LEFT(A40,LEN(LEFT(A40,FIND("☃",SUBSTITUTE(A40,".","☃",LEN(A40)-LEN(SUBSTITUTE(A40,".",""))))))-1))-FIND("☃",SUBSTITUTE(LEFT(A40,LEN(LEFT(A40,FIND("☃",SUBSTITUTE(A40,".","☃",LEN(A40)-LEN(SUBSTITUTE(A40,".",""))))))-1),".","☃",LEN(LEFT(A40,LEN(LEFT(A40,FIND("☃",SUBSTITUTE(A40,".","☃",LEN(A40)-LEN(SUBSTITUTE(A40,".",""))))))-1))-LEN(SUBSTITUTE(LEFT(A40,LEN(LEFT(A40,FIND("☃",SUBSTITUTE(A40,".","☃",LEN(A40)-LEN(SUBSTITUTE(A40,".",""))))))-1),".","")))))+1,(LEFT(A40,FIND("☃",SUBSTITUTE(A40,".","☃",LEN(A40)-LEN(SUBSTITUTE(A40,".","")))))&amp;RIGHT(A40,LEN(A40)-FIND("☃",SUBSTITUTE(A40,".","☃",LEN(A40)-LEN(SUBSTITUTE(A40,".","")))))+1)))</f>
        <v>4.1.1</v>
      </c>
      <c r="B41" s="74" t="s">
        <v>61</v>
      </c>
      <c r="C41" s="75" t="s">
        <v>23</v>
      </c>
      <c r="D41" s="44">
        <v>1</v>
      </c>
      <c r="E41" s="11"/>
      <c r="F41" s="11"/>
      <c r="G41" s="11"/>
      <c r="H41" s="11"/>
      <c r="I41" s="11"/>
      <c r="J41" s="11"/>
      <c r="K41" s="11"/>
      <c r="L41" s="11"/>
      <c r="M41" s="11"/>
      <c r="N41" s="11"/>
      <c r="O41" s="11"/>
    </row>
    <row r="42" spans="1:15" x14ac:dyDescent="0.25">
      <c r="A42" s="73" t="str">
        <f>IF(C41="",A41&amp;".1",IF(C42="",LEFT(LEFT(A41,LEN(LEFT(A41,FIND("☃",SUBSTITUTE(A41,".","☃",LEN(A41)-LEN(SUBSTITUTE(A41,".",""))))))-1),FIND("☃",SUBSTITUTE(LEFT(A41,LEN(LEFT(A41,FIND("☃",SUBSTITUTE(A41,".","☃",LEN(A41)-LEN(SUBSTITUTE(A41,".",""))))))-1),".","☃",LEN(LEFT(A41,LEN(LEFT(A41,FIND("☃",SUBSTITUTE(A41,".","☃",LEN(A41)-LEN(SUBSTITUTE(A41,".",""))))))-1))-LEN(SUBSTITUTE(LEFT(A41,LEN(LEFT(A41,FIND("☃",SUBSTITUTE(A41,".","☃",LEN(A41)-LEN(SUBSTITUTE(A41,".",""))))))-1),".","")))))&amp;RIGHT(LEFT(A41,LEN(LEFT(A41,FIND("☃",SUBSTITUTE(A41,".","☃",LEN(A41)-LEN(SUBSTITUTE(A41,".",""))))))-1),LEN(LEFT(A41,LEN(LEFT(A41,FIND("☃",SUBSTITUTE(A41,".","☃",LEN(A41)-LEN(SUBSTITUTE(A41,".",""))))))-1))-FIND("☃",SUBSTITUTE(LEFT(A41,LEN(LEFT(A41,FIND("☃",SUBSTITUTE(A41,".","☃",LEN(A41)-LEN(SUBSTITUTE(A41,".",""))))))-1),".","☃",LEN(LEFT(A41,LEN(LEFT(A41,FIND("☃",SUBSTITUTE(A41,".","☃",LEN(A41)-LEN(SUBSTITUTE(A41,".",""))))))-1))-LEN(SUBSTITUTE(LEFT(A41,LEN(LEFT(A41,FIND("☃",SUBSTITUTE(A41,".","☃",LEN(A41)-LEN(SUBSTITUTE(A41,".",""))))))-1),".","")))))+1,(LEFT(A41,FIND("☃",SUBSTITUTE(A41,".","☃",LEN(A41)-LEN(SUBSTITUTE(A41,".","")))))&amp;RIGHT(A41,LEN(A41)-FIND("☃",SUBSTITUTE(A41,".","☃",LEN(A41)-LEN(SUBSTITUTE(A41,".","")))))+1)))</f>
        <v>4.1.2</v>
      </c>
      <c r="B42" s="74" t="s">
        <v>62</v>
      </c>
      <c r="C42" s="75" t="s">
        <v>23</v>
      </c>
      <c r="D42" s="44">
        <v>1</v>
      </c>
      <c r="E42" s="11"/>
      <c r="F42" s="11"/>
      <c r="G42" s="11"/>
      <c r="H42" s="11"/>
      <c r="I42" s="11"/>
      <c r="J42" s="11"/>
      <c r="K42" s="11"/>
      <c r="L42" s="11"/>
      <c r="M42" s="11"/>
      <c r="N42" s="11"/>
      <c r="O42" s="11"/>
    </row>
    <row r="43" spans="1:15" x14ac:dyDescent="0.25">
      <c r="A43" s="81" t="s">
        <v>63</v>
      </c>
      <c r="B43" s="82" t="s">
        <v>64</v>
      </c>
      <c r="C43" s="83"/>
      <c r="D43" s="45"/>
      <c r="E43" s="18"/>
      <c r="F43" s="18"/>
      <c r="G43" s="18"/>
      <c r="H43" s="18"/>
      <c r="I43" s="18"/>
      <c r="J43" s="18"/>
      <c r="K43" s="18"/>
      <c r="L43" s="18"/>
      <c r="M43" s="18"/>
      <c r="N43" s="18"/>
      <c r="O43" s="18"/>
    </row>
    <row r="44" spans="1:15" x14ac:dyDescent="0.25">
      <c r="A44" s="73" t="str">
        <f>IF(C43="",A43&amp;".1",IF(C44="",LEFT(LEFT(A43,LEN(LEFT(A43,FIND("☃",SUBSTITUTE(A43,".","☃",LEN(A43)-LEN(SUBSTITUTE(A43,".",""))))))-1),FIND("☃",SUBSTITUTE(LEFT(A43,LEN(LEFT(A43,FIND("☃",SUBSTITUTE(A43,".","☃",LEN(A43)-LEN(SUBSTITUTE(A43,".",""))))))-1),".","☃",LEN(LEFT(A43,LEN(LEFT(A43,FIND("☃",SUBSTITUTE(A43,".","☃",LEN(A43)-LEN(SUBSTITUTE(A43,".",""))))))-1))-LEN(SUBSTITUTE(LEFT(A43,LEN(LEFT(A43,FIND("☃",SUBSTITUTE(A43,".","☃",LEN(A43)-LEN(SUBSTITUTE(A43,".",""))))))-1),".","")))))&amp;RIGHT(LEFT(A43,LEN(LEFT(A43,FIND("☃",SUBSTITUTE(A43,".","☃",LEN(A43)-LEN(SUBSTITUTE(A43,".",""))))))-1),LEN(LEFT(A43,LEN(LEFT(A43,FIND("☃",SUBSTITUTE(A43,".","☃",LEN(A43)-LEN(SUBSTITUTE(A43,".",""))))))-1))-FIND("☃",SUBSTITUTE(LEFT(A43,LEN(LEFT(A43,FIND("☃",SUBSTITUTE(A43,".","☃",LEN(A43)-LEN(SUBSTITUTE(A43,".",""))))))-1),".","☃",LEN(LEFT(A43,LEN(LEFT(A43,FIND("☃",SUBSTITUTE(A43,".","☃",LEN(A43)-LEN(SUBSTITUTE(A43,".",""))))))-1))-LEN(SUBSTITUTE(LEFT(A43,LEN(LEFT(A43,FIND("☃",SUBSTITUTE(A43,".","☃",LEN(A43)-LEN(SUBSTITUTE(A43,".",""))))))-1),".","")))))+1,(LEFT(A43,FIND("☃",SUBSTITUTE(A43,".","☃",LEN(A43)-LEN(SUBSTITUTE(A43,".","")))))&amp;RIGHT(A43,LEN(A43)-FIND("☃",SUBSTITUTE(A43,".","☃",LEN(A43)-LEN(SUBSTITUTE(A43,".","")))))+1)))</f>
        <v>4.2.1</v>
      </c>
      <c r="B44" s="74" t="s">
        <v>66</v>
      </c>
      <c r="C44" s="75" t="s">
        <v>25</v>
      </c>
      <c r="D44" s="44">
        <v>56</v>
      </c>
      <c r="E44" s="11"/>
      <c r="F44" s="11"/>
      <c r="G44" s="11"/>
      <c r="H44" s="11"/>
      <c r="I44" s="11"/>
      <c r="J44" s="11"/>
      <c r="K44" s="11"/>
      <c r="L44" s="11"/>
      <c r="M44" s="11"/>
      <c r="N44" s="11"/>
      <c r="O44" s="11"/>
    </row>
    <row r="45" spans="1:15" x14ac:dyDescent="0.25">
      <c r="A45" s="73" t="str">
        <f t="shared" ref="A45:A47" si="4">IF(C44="",A44&amp;".1",IF(C45="",LEFT(LEFT(A44,LEN(LEFT(A44,FIND("☃",SUBSTITUTE(A44,".","☃",LEN(A44)-LEN(SUBSTITUTE(A44,".",""))))))-1),FIND("☃",SUBSTITUTE(LEFT(A44,LEN(LEFT(A44,FIND("☃",SUBSTITUTE(A44,".","☃",LEN(A44)-LEN(SUBSTITUTE(A44,".",""))))))-1),".","☃",LEN(LEFT(A44,LEN(LEFT(A44,FIND("☃",SUBSTITUTE(A44,".","☃",LEN(A44)-LEN(SUBSTITUTE(A44,".",""))))))-1))-LEN(SUBSTITUTE(LEFT(A44,LEN(LEFT(A44,FIND("☃",SUBSTITUTE(A44,".","☃",LEN(A44)-LEN(SUBSTITUTE(A44,".",""))))))-1),".","")))))&amp;RIGHT(LEFT(A44,LEN(LEFT(A44,FIND("☃",SUBSTITUTE(A44,".","☃",LEN(A44)-LEN(SUBSTITUTE(A44,".",""))))))-1),LEN(LEFT(A44,LEN(LEFT(A44,FIND("☃",SUBSTITUTE(A44,".","☃",LEN(A44)-LEN(SUBSTITUTE(A44,".",""))))))-1))-FIND("☃",SUBSTITUTE(LEFT(A44,LEN(LEFT(A44,FIND("☃",SUBSTITUTE(A44,".","☃",LEN(A44)-LEN(SUBSTITUTE(A44,".",""))))))-1),".","☃",LEN(LEFT(A44,LEN(LEFT(A44,FIND("☃",SUBSTITUTE(A44,".","☃",LEN(A44)-LEN(SUBSTITUTE(A44,".",""))))))-1))-LEN(SUBSTITUTE(LEFT(A44,LEN(LEFT(A44,FIND("☃",SUBSTITUTE(A44,".","☃",LEN(A44)-LEN(SUBSTITUTE(A44,".",""))))))-1),".","")))))+1,(LEFT(A44,FIND("☃",SUBSTITUTE(A44,".","☃",LEN(A44)-LEN(SUBSTITUTE(A44,".","")))))&amp;RIGHT(A44,LEN(A44)-FIND("☃",SUBSTITUTE(A44,".","☃",LEN(A44)-LEN(SUBSTITUTE(A44,".","")))))+1)))</f>
        <v>4.2.2</v>
      </c>
      <c r="B45" s="74" t="s">
        <v>67</v>
      </c>
      <c r="C45" s="75" t="s">
        <v>25</v>
      </c>
      <c r="D45" s="44">
        <v>21</v>
      </c>
      <c r="E45" s="11"/>
      <c r="F45" s="11"/>
      <c r="G45" s="11"/>
      <c r="H45" s="11"/>
      <c r="I45" s="11"/>
      <c r="J45" s="11"/>
      <c r="K45" s="11"/>
      <c r="L45" s="11"/>
      <c r="M45" s="11"/>
      <c r="N45" s="11"/>
      <c r="O45" s="11"/>
    </row>
    <row r="46" spans="1:15" x14ac:dyDescent="0.25">
      <c r="A46" s="73" t="str">
        <f t="shared" si="4"/>
        <v>4.2.3</v>
      </c>
      <c r="B46" s="74" t="s">
        <v>68</v>
      </c>
      <c r="C46" s="75" t="s">
        <v>23</v>
      </c>
      <c r="D46" s="44">
        <v>2</v>
      </c>
      <c r="E46" s="11"/>
      <c r="F46" s="11"/>
      <c r="G46" s="11"/>
      <c r="H46" s="11"/>
      <c r="I46" s="11"/>
      <c r="J46" s="11"/>
      <c r="K46" s="11"/>
      <c r="L46" s="11"/>
      <c r="M46" s="11"/>
      <c r="N46" s="11"/>
      <c r="O46" s="11"/>
    </row>
    <row r="47" spans="1:15" x14ac:dyDescent="0.25">
      <c r="A47" s="73" t="str">
        <f t="shared" si="4"/>
        <v>4.2.4</v>
      </c>
      <c r="B47" s="74" t="s">
        <v>69</v>
      </c>
      <c r="C47" s="75" t="s">
        <v>23</v>
      </c>
      <c r="D47" s="44">
        <v>2</v>
      </c>
      <c r="E47" s="11"/>
      <c r="F47" s="11"/>
      <c r="G47" s="11"/>
      <c r="H47" s="11"/>
      <c r="I47" s="11"/>
      <c r="J47" s="11"/>
      <c r="K47" s="11"/>
      <c r="L47" s="11"/>
      <c r="M47" s="11"/>
      <c r="N47" s="11"/>
      <c r="O47" s="11"/>
    </row>
    <row r="48" spans="1:15" x14ac:dyDescent="0.25">
      <c r="A48" s="81" t="s">
        <v>70</v>
      </c>
      <c r="B48" s="82" t="s">
        <v>71</v>
      </c>
      <c r="C48" s="83"/>
      <c r="D48" s="45"/>
      <c r="E48" s="18"/>
      <c r="F48" s="18"/>
      <c r="G48" s="18"/>
      <c r="H48" s="18"/>
      <c r="I48" s="18"/>
      <c r="J48" s="18"/>
      <c r="K48" s="18"/>
      <c r="L48" s="18"/>
      <c r="M48" s="18"/>
      <c r="N48" s="18"/>
      <c r="O48" s="18"/>
    </row>
    <row r="49" spans="1:15" x14ac:dyDescent="0.25">
      <c r="A49" s="73" t="str">
        <f>IF(C48="",A48&amp;".1",IF(C49="",LEFT(LEFT(A48,LEN(LEFT(A48,FIND("☃",SUBSTITUTE(A48,".","☃",LEN(A48)-LEN(SUBSTITUTE(A48,".",""))))))-1),FIND("☃",SUBSTITUTE(LEFT(A48,LEN(LEFT(A48,FIND("☃",SUBSTITUTE(A48,".","☃",LEN(A48)-LEN(SUBSTITUTE(A48,".",""))))))-1),".","☃",LEN(LEFT(A48,LEN(LEFT(A48,FIND("☃",SUBSTITUTE(A48,".","☃",LEN(A48)-LEN(SUBSTITUTE(A48,".",""))))))-1))-LEN(SUBSTITUTE(LEFT(A48,LEN(LEFT(A48,FIND("☃",SUBSTITUTE(A48,".","☃",LEN(A48)-LEN(SUBSTITUTE(A48,".",""))))))-1),".","")))))&amp;RIGHT(LEFT(A48,LEN(LEFT(A48,FIND("☃",SUBSTITUTE(A48,".","☃",LEN(A48)-LEN(SUBSTITUTE(A48,".",""))))))-1),LEN(LEFT(A48,LEN(LEFT(A48,FIND("☃",SUBSTITUTE(A48,".","☃",LEN(A48)-LEN(SUBSTITUTE(A48,".",""))))))-1))-FIND("☃",SUBSTITUTE(LEFT(A48,LEN(LEFT(A48,FIND("☃",SUBSTITUTE(A48,".","☃",LEN(A48)-LEN(SUBSTITUTE(A48,".",""))))))-1),".","☃",LEN(LEFT(A48,LEN(LEFT(A48,FIND("☃",SUBSTITUTE(A48,".","☃",LEN(A48)-LEN(SUBSTITUTE(A48,".",""))))))-1))-LEN(SUBSTITUTE(LEFT(A48,LEN(LEFT(A48,FIND("☃",SUBSTITUTE(A48,".","☃",LEN(A48)-LEN(SUBSTITUTE(A48,".",""))))))-1),".","")))))+1,(LEFT(A48,FIND("☃",SUBSTITUTE(A48,".","☃",LEN(A48)-LEN(SUBSTITUTE(A48,".","")))))&amp;RIGHT(A48,LEN(A48)-FIND("☃",SUBSTITUTE(A48,".","☃",LEN(A48)-LEN(SUBSTITUTE(A48,".","")))))+1)))</f>
        <v>4.3.1</v>
      </c>
      <c r="B49" s="74" t="s">
        <v>73</v>
      </c>
      <c r="C49" s="75" t="s">
        <v>23</v>
      </c>
      <c r="D49" s="44">
        <v>2</v>
      </c>
      <c r="E49" s="11"/>
      <c r="F49" s="11"/>
      <c r="G49" s="11"/>
      <c r="H49" s="11"/>
      <c r="I49" s="11"/>
      <c r="J49" s="11"/>
      <c r="K49" s="11"/>
      <c r="L49" s="11"/>
      <c r="M49" s="11"/>
      <c r="N49" s="11"/>
      <c r="O49" s="11"/>
    </row>
    <row r="50" spans="1:15" x14ac:dyDescent="0.25">
      <c r="A50" s="73" t="str">
        <f>IF(C49="",A49&amp;".1",IF(C50="",LEFT(LEFT(A49,LEN(LEFT(A49,FIND("☃",SUBSTITUTE(A49,".","☃",LEN(A49)-LEN(SUBSTITUTE(A49,".",""))))))-1),FIND("☃",SUBSTITUTE(LEFT(A49,LEN(LEFT(A49,FIND("☃",SUBSTITUTE(A49,".","☃",LEN(A49)-LEN(SUBSTITUTE(A49,".",""))))))-1),".","☃",LEN(LEFT(A49,LEN(LEFT(A49,FIND("☃",SUBSTITUTE(A49,".","☃",LEN(A49)-LEN(SUBSTITUTE(A49,".",""))))))-1))-LEN(SUBSTITUTE(LEFT(A49,LEN(LEFT(A49,FIND("☃",SUBSTITUTE(A49,".","☃",LEN(A49)-LEN(SUBSTITUTE(A49,".",""))))))-1),".","")))))&amp;RIGHT(LEFT(A49,LEN(LEFT(A49,FIND("☃",SUBSTITUTE(A49,".","☃",LEN(A49)-LEN(SUBSTITUTE(A49,".",""))))))-1),LEN(LEFT(A49,LEN(LEFT(A49,FIND("☃",SUBSTITUTE(A49,".","☃",LEN(A49)-LEN(SUBSTITUTE(A49,".",""))))))-1))-FIND("☃",SUBSTITUTE(LEFT(A49,LEN(LEFT(A49,FIND("☃",SUBSTITUTE(A49,".","☃",LEN(A49)-LEN(SUBSTITUTE(A49,".",""))))))-1),".","☃",LEN(LEFT(A49,LEN(LEFT(A49,FIND("☃",SUBSTITUTE(A49,".","☃",LEN(A49)-LEN(SUBSTITUTE(A49,".",""))))))-1))-LEN(SUBSTITUTE(LEFT(A49,LEN(LEFT(A49,FIND("☃",SUBSTITUTE(A49,".","☃",LEN(A49)-LEN(SUBSTITUTE(A49,".",""))))))-1),".","")))))+1,(LEFT(A49,FIND("☃",SUBSTITUTE(A49,".","☃",LEN(A49)-LEN(SUBSTITUTE(A49,".","")))))&amp;RIGHT(A49,LEN(A49)-FIND("☃",SUBSTITUTE(A49,".","☃",LEN(A49)-LEN(SUBSTITUTE(A49,".","")))))+1)))</f>
        <v>4.3.2</v>
      </c>
      <c r="B50" s="74" t="s">
        <v>289</v>
      </c>
      <c r="C50" s="75" t="s">
        <v>23</v>
      </c>
      <c r="D50" s="44">
        <v>2</v>
      </c>
      <c r="E50" s="11"/>
      <c r="F50" s="11"/>
      <c r="G50" s="11"/>
      <c r="H50" s="11"/>
      <c r="I50" s="11"/>
      <c r="J50" s="11"/>
      <c r="K50" s="11"/>
      <c r="L50" s="11"/>
      <c r="M50" s="11"/>
      <c r="N50" s="11"/>
      <c r="O50" s="11"/>
    </row>
    <row r="51" spans="1:15" x14ac:dyDescent="0.25">
      <c r="A51" s="81" t="s">
        <v>75</v>
      </c>
      <c r="B51" s="82" t="s">
        <v>76</v>
      </c>
      <c r="C51" s="83"/>
      <c r="D51" s="45"/>
      <c r="E51" s="18"/>
      <c r="F51" s="18"/>
      <c r="G51" s="18"/>
      <c r="H51" s="18"/>
      <c r="I51" s="18"/>
      <c r="J51" s="18"/>
      <c r="K51" s="18"/>
      <c r="L51" s="18"/>
      <c r="M51" s="18"/>
      <c r="N51" s="18"/>
      <c r="O51" s="18"/>
    </row>
    <row r="52" spans="1:15" ht="20.399999999999999" x14ac:dyDescent="0.25">
      <c r="A52" s="73" t="str">
        <f>IF(C51="",A51&amp;".1",IF(C52="",LEFT(LEFT(A51,LEN(LEFT(A51,FIND("☃",SUBSTITUTE(A51,".","☃",LEN(A51)-LEN(SUBSTITUTE(A51,".",""))))))-1),FIND("☃",SUBSTITUTE(LEFT(A51,LEN(LEFT(A51,FIND("☃",SUBSTITUTE(A51,".","☃",LEN(A51)-LEN(SUBSTITUTE(A51,".",""))))))-1),".","☃",LEN(LEFT(A51,LEN(LEFT(A51,FIND("☃",SUBSTITUTE(A51,".","☃",LEN(A51)-LEN(SUBSTITUTE(A51,".",""))))))-1))-LEN(SUBSTITUTE(LEFT(A51,LEN(LEFT(A51,FIND("☃",SUBSTITUTE(A51,".","☃",LEN(A51)-LEN(SUBSTITUTE(A51,".",""))))))-1),".","")))))&amp;RIGHT(LEFT(A51,LEN(LEFT(A51,FIND("☃",SUBSTITUTE(A51,".","☃",LEN(A51)-LEN(SUBSTITUTE(A51,".",""))))))-1),LEN(LEFT(A51,LEN(LEFT(A51,FIND("☃",SUBSTITUTE(A51,".","☃",LEN(A51)-LEN(SUBSTITUTE(A51,".",""))))))-1))-FIND("☃",SUBSTITUTE(LEFT(A51,LEN(LEFT(A51,FIND("☃",SUBSTITUTE(A51,".","☃",LEN(A51)-LEN(SUBSTITUTE(A51,".",""))))))-1),".","☃",LEN(LEFT(A51,LEN(LEFT(A51,FIND("☃",SUBSTITUTE(A51,".","☃",LEN(A51)-LEN(SUBSTITUTE(A51,".",""))))))-1))-LEN(SUBSTITUTE(LEFT(A51,LEN(LEFT(A51,FIND("☃",SUBSTITUTE(A51,".","☃",LEN(A51)-LEN(SUBSTITUTE(A51,".",""))))))-1),".","")))))+1,(LEFT(A51,FIND("☃",SUBSTITUTE(A51,".","☃",LEN(A51)-LEN(SUBSTITUTE(A51,".","")))))&amp;RIGHT(A51,LEN(A51)-FIND("☃",SUBSTITUTE(A51,".","☃",LEN(A51)-LEN(SUBSTITUTE(A51,".","")))))+1)))</f>
        <v>4.4.1</v>
      </c>
      <c r="B52" s="74" t="s">
        <v>77</v>
      </c>
      <c r="C52" s="75" t="s">
        <v>25</v>
      </c>
      <c r="D52" s="44">
        <v>5</v>
      </c>
      <c r="E52" s="11"/>
      <c r="F52" s="11"/>
      <c r="G52" s="11"/>
      <c r="H52" s="11"/>
      <c r="I52" s="11"/>
      <c r="J52" s="11"/>
      <c r="K52" s="11"/>
      <c r="L52" s="11"/>
      <c r="M52" s="11"/>
      <c r="N52" s="11"/>
      <c r="O52" s="11"/>
    </row>
    <row r="53" spans="1:15" x14ac:dyDescent="0.25">
      <c r="A53" s="81" t="s">
        <v>78</v>
      </c>
      <c r="B53" s="82" t="s">
        <v>18</v>
      </c>
      <c r="C53" s="83"/>
      <c r="D53" s="45"/>
      <c r="E53" s="18"/>
      <c r="F53" s="18"/>
      <c r="G53" s="18"/>
      <c r="H53" s="18"/>
      <c r="I53" s="18"/>
      <c r="J53" s="18"/>
      <c r="K53" s="18"/>
      <c r="L53" s="18"/>
      <c r="M53" s="18"/>
      <c r="N53" s="18"/>
      <c r="O53" s="18"/>
    </row>
    <row r="54" spans="1:15" x14ac:dyDescent="0.25">
      <c r="A54" s="73" t="str">
        <f>IF(C53="",A53&amp;".1",IF(C54="",LEFT(LEFT(A53,LEN(LEFT(A53,FIND("☃",SUBSTITUTE(A53,".","☃",LEN(A53)-LEN(SUBSTITUTE(A53,".",""))))))-1),FIND("☃",SUBSTITUTE(LEFT(A53,LEN(LEFT(A53,FIND("☃",SUBSTITUTE(A53,".","☃",LEN(A53)-LEN(SUBSTITUTE(A53,".",""))))))-1),".","☃",LEN(LEFT(A53,LEN(LEFT(A53,FIND("☃",SUBSTITUTE(A53,".","☃",LEN(A53)-LEN(SUBSTITUTE(A53,".",""))))))-1))-LEN(SUBSTITUTE(LEFT(A53,LEN(LEFT(A53,FIND("☃",SUBSTITUTE(A53,".","☃",LEN(A53)-LEN(SUBSTITUTE(A53,".",""))))))-1),".","")))))&amp;RIGHT(LEFT(A53,LEN(LEFT(A53,FIND("☃",SUBSTITUTE(A53,".","☃",LEN(A53)-LEN(SUBSTITUTE(A53,".",""))))))-1),LEN(LEFT(A53,LEN(LEFT(A53,FIND("☃",SUBSTITUTE(A53,".","☃",LEN(A53)-LEN(SUBSTITUTE(A53,".",""))))))-1))-FIND("☃",SUBSTITUTE(LEFT(A53,LEN(LEFT(A53,FIND("☃",SUBSTITUTE(A53,".","☃",LEN(A53)-LEN(SUBSTITUTE(A53,".",""))))))-1),".","☃",LEN(LEFT(A53,LEN(LEFT(A53,FIND("☃",SUBSTITUTE(A53,".","☃",LEN(A53)-LEN(SUBSTITUTE(A53,".",""))))))-1))-LEN(SUBSTITUTE(LEFT(A53,LEN(LEFT(A53,FIND("☃",SUBSTITUTE(A53,".","☃",LEN(A53)-LEN(SUBSTITUTE(A53,".",""))))))-1),".","")))))+1,(LEFT(A53,FIND("☃",SUBSTITUTE(A53,".","☃",LEN(A53)-LEN(SUBSTITUTE(A53,".","")))))&amp;RIGHT(A53,LEN(A53)-FIND("☃",SUBSTITUTE(A53,".","☃",LEN(A53)-LEN(SUBSTITUTE(A53,".","")))))+1)))</f>
        <v>5.1</v>
      </c>
      <c r="B54" s="74" t="s">
        <v>80</v>
      </c>
      <c r="C54" s="76" t="s">
        <v>81</v>
      </c>
      <c r="D54" s="44">
        <v>1</v>
      </c>
      <c r="E54" s="11"/>
      <c r="F54" s="11"/>
      <c r="G54" s="11"/>
      <c r="H54" s="11"/>
      <c r="I54" s="11"/>
      <c r="J54" s="11"/>
      <c r="K54" s="11"/>
      <c r="L54" s="11"/>
      <c r="M54" s="11"/>
      <c r="N54" s="11"/>
      <c r="O54" s="11"/>
    </row>
    <row r="55" spans="1:15" x14ac:dyDescent="0.25">
      <c r="A55" s="24" t="s">
        <v>82</v>
      </c>
      <c r="B55" s="72" t="s">
        <v>83</v>
      </c>
      <c r="C55" s="46"/>
      <c r="D55" s="47"/>
      <c r="E55" s="28"/>
      <c r="F55" s="28"/>
      <c r="G55" s="28"/>
      <c r="H55" s="28"/>
      <c r="I55" s="28"/>
      <c r="J55" s="28"/>
      <c r="K55" s="28"/>
      <c r="L55" s="28"/>
      <c r="M55" s="28"/>
      <c r="N55" s="28"/>
      <c r="O55" s="28"/>
    </row>
    <row r="56" spans="1:15" x14ac:dyDescent="0.25">
      <c r="A56" s="24" t="str">
        <f t="shared" ref="A56:A63" si="5">IF(C55="",A55&amp;".1",IF(C56="",LEFT(LEFT(A55,LEN(LEFT(A55,FIND("☃",SUBSTITUTE(A55,".","☃",LEN(A55)-LEN(SUBSTITUTE(A55,".",""))))))-1),FIND("☃",SUBSTITUTE(LEFT(A55,LEN(LEFT(A55,FIND("☃",SUBSTITUTE(A55,".","☃",LEN(A55)-LEN(SUBSTITUTE(A55,".",""))))))-1),".","☃",LEN(LEFT(A55,LEN(LEFT(A55,FIND("☃",SUBSTITUTE(A55,".","☃",LEN(A55)-LEN(SUBSTITUTE(A55,".",""))))))-1))-LEN(SUBSTITUTE(LEFT(A55,LEN(LEFT(A55,FIND("☃",SUBSTITUTE(A55,".","☃",LEN(A55)-LEN(SUBSTITUTE(A55,".",""))))))-1),".","")))))&amp;RIGHT(LEFT(A55,LEN(LEFT(A55,FIND("☃",SUBSTITUTE(A55,".","☃",LEN(A55)-LEN(SUBSTITUTE(A55,".",""))))))-1),LEN(LEFT(A55,LEN(LEFT(A55,FIND("☃",SUBSTITUTE(A55,".","☃",LEN(A55)-LEN(SUBSTITUTE(A55,".",""))))))-1))-FIND("☃",SUBSTITUTE(LEFT(A55,LEN(LEFT(A55,FIND("☃",SUBSTITUTE(A55,".","☃",LEN(A55)-LEN(SUBSTITUTE(A55,".",""))))))-1),".","☃",LEN(LEFT(A55,LEN(LEFT(A55,FIND("☃",SUBSTITUTE(A55,".","☃",LEN(A55)-LEN(SUBSTITUTE(A55,".",""))))))-1))-LEN(SUBSTITUTE(LEFT(A55,LEN(LEFT(A55,FIND("☃",SUBSTITUTE(A55,".","☃",LEN(A55)-LEN(SUBSTITUTE(A55,".",""))))))-1),".","")))))+1,(LEFT(A55,FIND("☃",SUBSTITUTE(A55,".","☃",LEN(A55)-LEN(SUBSTITUTE(A55,".","")))))&amp;RIGHT(A55,LEN(A55)-FIND("☃",SUBSTITUTE(A55,".","☃",LEN(A55)-LEN(SUBSTITUTE(A55,".","")))))+1)))</f>
        <v>6.1</v>
      </c>
      <c r="B56" s="64" t="s">
        <v>155</v>
      </c>
      <c r="C56" s="46"/>
      <c r="D56" s="47"/>
      <c r="E56" s="28"/>
      <c r="F56" s="28"/>
      <c r="G56" s="28"/>
      <c r="H56" s="28"/>
      <c r="I56" s="28"/>
      <c r="J56" s="28"/>
      <c r="K56" s="28"/>
      <c r="L56" s="28"/>
      <c r="M56" s="28"/>
      <c r="N56" s="28"/>
      <c r="O56" s="28"/>
    </row>
    <row r="57" spans="1:15" x14ac:dyDescent="0.25">
      <c r="A57" s="73" t="str">
        <f t="shared" si="5"/>
        <v>6.1.1</v>
      </c>
      <c r="B57" s="48" t="s">
        <v>290</v>
      </c>
      <c r="C57" s="49" t="s">
        <v>25</v>
      </c>
      <c r="D57" s="50">
        <v>8</v>
      </c>
      <c r="E57" s="11"/>
      <c r="F57" s="11"/>
      <c r="G57" s="11"/>
      <c r="H57" s="11"/>
      <c r="I57" s="11"/>
      <c r="J57" s="11"/>
      <c r="K57" s="11"/>
      <c r="L57" s="11"/>
      <c r="M57" s="11"/>
      <c r="N57" s="11"/>
      <c r="O57" s="11"/>
    </row>
    <row r="58" spans="1:15" x14ac:dyDescent="0.25">
      <c r="A58" s="73" t="str">
        <f t="shared" si="5"/>
        <v>6.1.2</v>
      </c>
      <c r="B58" s="51" t="s">
        <v>88</v>
      </c>
      <c r="C58" s="49" t="s">
        <v>25</v>
      </c>
      <c r="D58" s="50">
        <v>4</v>
      </c>
      <c r="E58" s="11"/>
      <c r="F58" s="11"/>
      <c r="G58" s="11"/>
      <c r="H58" s="11"/>
      <c r="I58" s="11"/>
      <c r="J58" s="11"/>
      <c r="K58" s="11"/>
      <c r="L58" s="11"/>
      <c r="M58" s="11"/>
      <c r="N58" s="11"/>
      <c r="O58" s="11"/>
    </row>
    <row r="59" spans="1:15" x14ac:dyDescent="0.25">
      <c r="A59" s="73" t="str">
        <f t="shared" si="5"/>
        <v>6.1.3</v>
      </c>
      <c r="B59" s="52" t="s">
        <v>90</v>
      </c>
      <c r="C59" s="53" t="s">
        <v>91</v>
      </c>
      <c r="D59" s="50">
        <v>2</v>
      </c>
      <c r="E59" s="11"/>
      <c r="F59" s="11"/>
      <c r="G59" s="11"/>
      <c r="H59" s="11"/>
      <c r="I59" s="11"/>
      <c r="J59" s="11"/>
      <c r="K59" s="11"/>
      <c r="L59" s="11"/>
      <c r="M59" s="11"/>
      <c r="N59" s="11"/>
      <c r="O59" s="11"/>
    </row>
    <row r="60" spans="1:15" x14ac:dyDescent="0.25">
      <c r="A60" s="73" t="str">
        <f t="shared" si="5"/>
        <v>6.1.4</v>
      </c>
      <c r="B60" s="52" t="s">
        <v>291</v>
      </c>
      <c r="C60" s="53" t="s">
        <v>91</v>
      </c>
      <c r="D60" s="50">
        <v>4</v>
      </c>
      <c r="E60" s="11"/>
      <c r="F60" s="11"/>
      <c r="G60" s="11"/>
      <c r="H60" s="11"/>
      <c r="I60" s="11"/>
      <c r="J60" s="11"/>
      <c r="K60" s="11"/>
      <c r="L60" s="11"/>
      <c r="M60" s="11"/>
      <c r="N60" s="11"/>
      <c r="O60" s="11"/>
    </row>
    <row r="61" spans="1:15" x14ac:dyDescent="0.25">
      <c r="A61" s="73" t="str">
        <f t="shared" si="5"/>
        <v>6.1.5</v>
      </c>
      <c r="B61" s="52" t="s">
        <v>156</v>
      </c>
      <c r="C61" s="53" t="s">
        <v>25</v>
      </c>
      <c r="D61" s="50">
        <f>D58</f>
        <v>4</v>
      </c>
      <c r="E61" s="11"/>
      <c r="F61" s="11"/>
      <c r="G61" s="11"/>
      <c r="H61" s="11"/>
      <c r="I61" s="11"/>
      <c r="J61" s="11"/>
      <c r="K61" s="11"/>
      <c r="L61" s="11"/>
      <c r="M61" s="11"/>
      <c r="N61" s="11"/>
      <c r="O61" s="11"/>
    </row>
    <row r="62" spans="1:15" x14ac:dyDescent="0.25">
      <c r="A62" s="73" t="str">
        <f t="shared" si="5"/>
        <v>6.1.6</v>
      </c>
      <c r="B62" s="52" t="s">
        <v>99</v>
      </c>
      <c r="C62" s="53" t="s">
        <v>21</v>
      </c>
      <c r="D62" s="54">
        <f>D58*0.25*0.5</f>
        <v>0.5</v>
      </c>
      <c r="E62" s="11"/>
      <c r="F62" s="11"/>
      <c r="G62" s="11"/>
      <c r="H62" s="11"/>
      <c r="I62" s="11"/>
      <c r="J62" s="11"/>
      <c r="K62" s="11"/>
      <c r="L62" s="11"/>
      <c r="M62" s="11"/>
      <c r="N62" s="11"/>
      <c r="O62" s="11"/>
    </row>
    <row r="63" spans="1:15" x14ac:dyDescent="0.25">
      <c r="A63" s="73" t="str">
        <f t="shared" si="5"/>
        <v>6.1.7</v>
      </c>
      <c r="B63" s="52" t="s">
        <v>101</v>
      </c>
      <c r="C63" s="53" t="s">
        <v>102</v>
      </c>
      <c r="D63" s="50">
        <v>1</v>
      </c>
      <c r="E63" s="11"/>
      <c r="F63" s="11"/>
      <c r="G63" s="11"/>
      <c r="H63" s="11"/>
      <c r="I63" s="11"/>
      <c r="J63" s="11"/>
      <c r="K63" s="11"/>
      <c r="L63" s="11"/>
      <c r="M63" s="11"/>
      <c r="N63" s="11"/>
      <c r="O63" s="11"/>
    </row>
    <row r="64" spans="1:15" x14ac:dyDescent="0.25">
      <c r="A64" s="84" t="s">
        <v>103</v>
      </c>
      <c r="B64" s="57" t="s">
        <v>5</v>
      </c>
      <c r="C64" s="85"/>
      <c r="D64" s="85"/>
      <c r="E64" s="28"/>
      <c r="F64" s="28"/>
      <c r="G64" s="28"/>
      <c r="H64" s="28"/>
      <c r="I64" s="28"/>
      <c r="J64" s="28"/>
      <c r="K64" s="28"/>
      <c r="L64" s="28"/>
      <c r="M64" s="28"/>
      <c r="N64" s="28"/>
      <c r="O64" s="28"/>
    </row>
    <row r="65" spans="1:15" x14ac:dyDescent="0.25">
      <c r="A65" s="73" t="str">
        <f t="shared" ref="A65:A74" si="6">IF(C64="",A64&amp;".1",IF(C65="",LEFT(LEFT(A64,LEN(LEFT(A64,FIND("☃",SUBSTITUTE(A64,".","☃",LEN(A64)-LEN(SUBSTITUTE(A64,".",""))))))-1),FIND("☃",SUBSTITUTE(LEFT(A64,LEN(LEFT(A64,FIND("☃",SUBSTITUTE(A64,".","☃",LEN(A64)-LEN(SUBSTITUTE(A64,".",""))))))-1),".","☃",LEN(LEFT(A64,LEN(LEFT(A64,FIND("☃",SUBSTITUTE(A64,".","☃",LEN(A64)-LEN(SUBSTITUTE(A64,".",""))))))-1))-LEN(SUBSTITUTE(LEFT(A64,LEN(LEFT(A64,FIND("☃",SUBSTITUTE(A64,".","☃",LEN(A64)-LEN(SUBSTITUTE(A64,".",""))))))-1),".","")))))&amp;RIGHT(LEFT(A64,LEN(LEFT(A64,FIND("☃",SUBSTITUTE(A64,".","☃",LEN(A64)-LEN(SUBSTITUTE(A64,".",""))))))-1),LEN(LEFT(A64,LEN(LEFT(A64,FIND("☃",SUBSTITUTE(A64,".","☃",LEN(A64)-LEN(SUBSTITUTE(A64,".",""))))))-1))-FIND("☃",SUBSTITUTE(LEFT(A64,LEN(LEFT(A64,FIND("☃",SUBSTITUTE(A64,".","☃",LEN(A64)-LEN(SUBSTITUTE(A64,".",""))))))-1),".","☃",LEN(LEFT(A64,LEN(LEFT(A64,FIND("☃",SUBSTITUTE(A64,".","☃",LEN(A64)-LEN(SUBSTITUTE(A64,".",""))))))-1))-LEN(SUBSTITUTE(LEFT(A64,LEN(LEFT(A64,FIND("☃",SUBSTITUTE(A64,".","☃",LEN(A64)-LEN(SUBSTITUTE(A64,".",""))))))-1),".","")))))+1,(LEFT(A64,FIND("☃",SUBSTITUTE(A64,".","☃",LEN(A64)-LEN(SUBSTITUTE(A64,".","")))))&amp;RIGHT(A64,LEN(A64)-FIND("☃",SUBSTITUTE(A64,".","☃",LEN(A64)-LEN(SUBSTITUTE(A64,".","")))))+1)))</f>
        <v>6.2.1</v>
      </c>
      <c r="B65" s="52" t="s">
        <v>106</v>
      </c>
      <c r="C65" s="53" t="s">
        <v>91</v>
      </c>
      <c r="D65" s="50">
        <v>1</v>
      </c>
      <c r="E65" s="11"/>
      <c r="F65" s="11"/>
      <c r="G65" s="11"/>
      <c r="H65" s="11"/>
      <c r="I65" s="11"/>
      <c r="J65" s="11"/>
      <c r="K65" s="11"/>
      <c r="L65" s="11"/>
      <c r="M65" s="11"/>
      <c r="N65" s="11"/>
      <c r="O65" s="11"/>
    </row>
    <row r="66" spans="1:15" x14ac:dyDescent="0.25">
      <c r="A66" s="73" t="str">
        <f t="shared" si="6"/>
        <v>6.2.2</v>
      </c>
      <c r="B66" s="52" t="s">
        <v>157</v>
      </c>
      <c r="C66" s="53" t="s">
        <v>25</v>
      </c>
      <c r="D66" s="50">
        <v>4</v>
      </c>
      <c r="E66" s="11"/>
      <c r="F66" s="11"/>
      <c r="G66" s="11"/>
      <c r="H66" s="11"/>
      <c r="I66" s="11"/>
      <c r="J66" s="11"/>
      <c r="K66" s="11"/>
      <c r="L66" s="11"/>
      <c r="M66" s="11"/>
      <c r="N66" s="11"/>
      <c r="O66" s="11"/>
    </row>
    <row r="67" spans="1:15" x14ac:dyDescent="0.25">
      <c r="A67" s="73" t="str">
        <f t="shared" si="6"/>
        <v>6.2.3</v>
      </c>
      <c r="B67" s="52" t="s">
        <v>110</v>
      </c>
      <c r="C67" s="53" t="s">
        <v>25</v>
      </c>
      <c r="D67" s="50">
        <v>4</v>
      </c>
      <c r="E67" s="11"/>
      <c r="F67" s="11"/>
      <c r="G67" s="11"/>
      <c r="H67" s="11"/>
      <c r="I67" s="11"/>
      <c r="J67" s="11"/>
      <c r="K67" s="11"/>
      <c r="L67" s="11"/>
      <c r="M67" s="11"/>
      <c r="N67" s="11"/>
      <c r="O67" s="11"/>
    </row>
    <row r="68" spans="1:15" x14ac:dyDescent="0.25">
      <c r="A68" s="73" t="str">
        <f t="shared" si="6"/>
        <v>6.2.4</v>
      </c>
      <c r="B68" s="52" t="s">
        <v>112</v>
      </c>
      <c r="C68" s="53" t="s">
        <v>25</v>
      </c>
      <c r="D68" s="50">
        <v>4</v>
      </c>
      <c r="E68" s="11"/>
      <c r="F68" s="11"/>
      <c r="G68" s="11"/>
      <c r="H68" s="11"/>
      <c r="I68" s="11"/>
      <c r="J68" s="11"/>
      <c r="K68" s="11"/>
      <c r="L68" s="11"/>
      <c r="M68" s="11"/>
      <c r="N68" s="11"/>
      <c r="O68" s="11"/>
    </row>
    <row r="69" spans="1:15" x14ac:dyDescent="0.25">
      <c r="A69" s="73" t="str">
        <f t="shared" si="6"/>
        <v>6.2.5</v>
      </c>
      <c r="B69" s="52" t="s">
        <v>116</v>
      </c>
      <c r="C69" s="53" t="s">
        <v>25</v>
      </c>
      <c r="D69" s="50">
        <v>4</v>
      </c>
      <c r="E69" s="11"/>
      <c r="F69" s="11"/>
      <c r="G69" s="11"/>
      <c r="H69" s="11"/>
      <c r="I69" s="11"/>
      <c r="J69" s="11"/>
      <c r="K69" s="11"/>
      <c r="L69" s="11"/>
      <c r="M69" s="11"/>
      <c r="N69" s="11"/>
      <c r="O69" s="11"/>
    </row>
    <row r="70" spans="1:15" x14ac:dyDescent="0.25">
      <c r="A70" s="73" t="str">
        <f t="shared" si="6"/>
        <v>6.2.6</v>
      </c>
      <c r="B70" s="52" t="s">
        <v>118</v>
      </c>
      <c r="C70" s="53" t="s">
        <v>91</v>
      </c>
      <c r="D70" s="50">
        <v>2</v>
      </c>
      <c r="E70" s="11"/>
      <c r="F70" s="11"/>
      <c r="G70" s="11"/>
      <c r="H70" s="11"/>
      <c r="I70" s="11"/>
      <c r="J70" s="11"/>
      <c r="K70" s="11"/>
      <c r="L70" s="11"/>
      <c r="M70" s="11"/>
      <c r="N70" s="11"/>
      <c r="O70" s="11"/>
    </row>
    <row r="71" spans="1:15" x14ac:dyDescent="0.25">
      <c r="A71" s="73" t="str">
        <f t="shared" si="6"/>
        <v>6.2.7</v>
      </c>
      <c r="B71" s="55" t="s">
        <v>120</v>
      </c>
      <c r="C71" s="56" t="s">
        <v>25</v>
      </c>
      <c r="D71" s="50">
        <v>4</v>
      </c>
      <c r="E71" s="11"/>
      <c r="F71" s="11"/>
      <c r="G71" s="11"/>
      <c r="H71" s="11"/>
      <c r="I71" s="11"/>
      <c r="J71" s="11"/>
      <c r="K71" s="11"/>
      <c r="L71" s="11"/>
      <c r="M71" s="11"/>
      <c r="N71" s="11"/>
      <c r="O71" s="11"/>
    </row>
    <row r="72" spans="1:15" x14ac:dyDescent="0.25">
      <c r="A72" s="73" t="str">
        <f t="shared" si="6"/>
        <v>6.2.8</v>
      </c>
      <c r="B72" s="55" t="s">
        <v>122</v>
      </c>
      <c r="C72" s="56" t="s">
        <v>123</v>
      </c>
      <c r="D72" s="50">
        <v>1</v>
      </c>
      <c r="E72" s="11"/>
      <c r="F72" s="11"/>
      <c r="G72" s="11"/>
      <c r="H72" s="11"/>
      <c r="I72" s="11"/>
      <c r="J72" s="11"/>
      <c r="K72" s="11"/>
      <c r="L72" s="11"/>
      <c r="M72" s="11"/>
      <c r="N72" s="11"/>
      <c r="O72" s="11"/>
    </row>
    <row r="73" spans="1:15" x14ac:dyDescent="0.25">
      <c r="A73" s="73" t="str">
        <f t="shared" si="6"/>
        <v>6.2.9</v>
      </c>
      <c r="B73" s="55" t="s">
        <v>125</v>
      </c>
      <c r="C73" s="56" t="s">
        <v>123</v>
      </c>
      <c r="D73" s="50">
        <v>1</v>
      </c>
      <c r="E73" s="11"/>
      <c r="F73" s="11"/>
      <c r="G73" s="11"/>
      <c r="H73" s="11"/>
      <c r="I73" s="11"/>
      <c r="J73" s="11"/>
      <c r="K73" s="11"/>
      <c r="L73" s="11"/>
      <c r="M73" s="11"/>
      <c r="N73" s="11"/>
      <c r="O73" s="11"/>
    </row>
    <row r="74" spans="1:15" x14ac:dyDescent="0.25">
      <c r="A74" s="73" t="str">
        <f t="shared" si="6"/>
        <v>6.2.10</v>
      </c>
      <c r="B74" s="55" t="s">
        <v>127</v>
      </c>
      <c r="C74" s="56" t="s">
        <v>123</v>
      </c>
      <c r="D74" s="50">
        <v>1</v>
      </c>
      <c r="E74" s="11"/>
      <c r="F74" s="11"/>
      <c r="G74" s="11"/>
      <c r="H74" s="11"/>
      <c r="I74" s="11"/>
      <c r="J74" s="11"/>
      <c r="K74" s="11"/>
      <c r="L74" s="11"/>
      <c r="M74" s="11"/>
      <c r="N74" s="11"/>
      <c r="O74" s="11"/>
    </row>
    <row r="75" spans="1:15" ht="14.4" customHeight="1" x14ac:dyDescent="0.25">
      <c r="A75" s="109" t="s">
        <v>128</v>
      </c>
      <c r="B75" s="109"/>
      <c r="C75" s="109"/>
      <c r="D75" s="109"/>
      <c r="E75" s="109"/>
      <c r="F75" s="109"/>
      <c r="G75" s="109"/>
      <c r="H75" s="109"/>
      <c r="I75" s="109"/>
      <c r="J75" s="109"/>
      <c r="K75" s="109"/>
      <c r="L75" s="109"/>
      <c r="M75" s="109"/>
      <c r="N75" s="109"/>
      <c r="O75" s="23"/>
    </row>
    <row r="76" spans="1:15" ht="13.2" customHeight="1" x14ac:dyDescent="0.25">
      <c r="A76" s="109" t="s">
        <v>129</v>
      </c>
      <c r="B76" s="109"/>
      <c r="C76" s="109"/>
      <c r="D76" s="109"/>
      <c r="E76" s="109"/>
      <c r="F76" s="109"/>
      <c r="G76" s="109"/>
      <c r="H76" s="109"/>
      <c r="I76" s="109"/>
      <c r="J76" s="109"/>
      <c r="K76" s="109"/>
      <c r="L76" s="109"/>
      <c r="M76" s="109"/>
      <c r="N76" s="109"/>
      <c r="O76" s="23"/>
    </row>
    <row r="77" spans="1:15" ht="13.2" customHeight="1" x14ac:dyDescent="0.25">
      <c r="A77" s="110" t="s">
        <v>130</v>
      </c>
      <c r="B77" s="110"/>
      <c r="C77" s="110"/>
      <c r="D77" s="110"/>
      <c r="E77" s="110"/>
      <c r="F77" s="110"/>
      <c r="G77" s="110"/>
      <c r="H77" s="110"/>
      <c r="I77" s="110"/>
      <c r="J77" s="110"/>
      <c r="K77" s="110"/>
      <c r="L77" s="110"/>
      <c r="M77" s="110"/>
      <c r="N77" s="110"/>
      <c r="O77" s="23"/>
    </row>
    <row r="78" spans="1:15" ht="13.2" customHeight="1" x14ac:dyDescent="0.25">
      <c r="A78" s="109" t="s">
        <v>131</v>
      </c>
      <c r="B78" s="109"/>
      <c r="C78" s="109"/>
      <c r="D78" s="109"/>
      <c r="E78" s="109"/>
      <c r="F78" s="109"/>
      <c r="G78" s="109"/>
      <c r="H78" s="109"/>
      <c r="I78" s="109"/>
      <c r="J78" s="109"/>
      <c r="K78" s="109"/>
      <c r="L78" s="109"/>
      <c r="M78" s="109"/>
      <c r="N78" s="109"/>
      <c r="O78" s="23"/>
    </row>
    <row r="79" spans="1:15" ht="14.4" customHeight="1" x14ac:dyDescent="0.25">
      <c r="A79" s="124" t="s">
        <v>132</v>
      </c>
      <c r="B79" s="124"/>
      <c r="C79" s="124"/>
      <c r="D79" s="124"/>
      <c r="E79" s="124"/>
      <c r="F79" s="124"/>
      <c r="G79" s="124"/>
      <c r="H79" s="124"/>
      <c r="I79" s="124"/>
      <c r="J79" s="124"/>
      <c r="K79" s="124"/>
      <c r="L79" s="124"/>
      <c r="M79" s="124"/>
      <c r="N79" s="124"/>
      <c r="O79" s="23"/>
    </row>
    <row r="80" spans="1:15" ht="14.4" customHeight="1" x14ac:dyDescent="0.25">
      <c r="A80" s="124" t="s">
        <v>133</v>
      </c>
      <c r="B80" s="124"/>
      <c r="C80" s="124"/>
      <c r="D80" s="124"/>
      <c r="E80" s="124"/>
      <c r="F80" s="124"/>
      <c r="G80" s="124"/>
      <c r="H80" s="124"/>
      <c r="I80" s="124"/>
      <c r="J80" s="124"/>
      <c r="K80" s="124"/>
      <c r="L80" s="124"/>
      <c r="M80" s="124"/>
      <c r="N80" s="124"/>
      <c r="O80" s="23"/>
    </row>
    <row r="81" spans="1:15" ht="14.4" x14ac:dyDescent="0.3">
      <c r="A81" s="125" t="s">
        <v>134</v>
      </c>
      <c r="B81" s="125"/>
      <c r="C81" s="125"/>
      <c r="D81" s="125"/>
      <c r="E81" s="125"/>
      <c r="F81" s="125"/>
      <c r="G81" s="125"/>
      <c r="H81" s="125"/>
      <c r="I81" s="125"/>
      <c r="J81" s="125"/>
      <c r="K81" s="125"/>
      <c r="L81" s="125"/>
      <c r="M81" s="125"/>
      <c r="N81" s="125"/>
      <c r="O81" s="23"/>
    </row>
    <row r="82" spans="1:15" x14ac:dyDescent="0.25">
      <c r="A82" s="1"/>
      <c r="B82" s="2"/>
      <c r="C82" s="3"/>
      <c r="D82" s="4"/>
      <c r="E82" s="4"/>
      <c r="F82" s="4"/>
    </row>
    <row r="83" spans="1:15" x14ac:dyDescent="0.25">
      <c r="A83" s="5" t="s">
        <v>135</v>
      </c>
      <c r="B83" s="2"/>
      <c r="C83" s="3"/>
      <c r="D83" s="4"/>
      <c r="E83" s="4"/>
      <c r="F83" s="4"/>
    </row>
    <row r="84" spans="1:15" ht="10.95" customHeight="1" x14ac:dyDescent="0.25">
      <c r="A84" s="22">
        <v>1</v>
      </c>
      <c r="B84" s="107" t="s">
        <v>136</v>
      </c>
      <c r="C84" s="107"/>
      <c r="D84" s="107"/>
      <c r="E84" s="107"/>
      <c r="F84" s="107"/>
      <c r="G84" s="107"/>
      <c r="H84" s="107"/>
      <c r="I84" s="107"/>
      <c r="J84" s="107"/>
      <c r="K84" s="107"/>
      <c r="L84" s="107"/>
      <c r="M84" s="107"/>
      <c r="N84" s="107"/>
      <c r="O84" s="107"/>
    </row>
    <row r="85" spans="1:15" ht="10.95" customHeight="1" x14ac:dyDescent="0.25">
      <c r="A85" s="22">
        <v>2</v>
      </c>
      <c r="B85" s="107" t="s">
        <v>137</v>
      </c>
      <c r="C85" s="107"/>
      <c r="D85" s="107"/>
      <c r="E85" s="107"/>
      <c r="F85" s="107"/>
      <c r="G85" s="107"/>
      <c r="H85" s="107"/>
      <c r="I85" s="107"/>
      <c r="J85" s="107"/>
      <c r="K85" s="107"/>
      <c r="L85" s="107"/>
      <c r="M85" s="107"/>
      <c r="N85" s="107"/>
      <c r="O85" s="107"/>
    </row>
    <row r="86" spans="1:15" ht="22.2" customHeight="1" x14ac:dyDescent="0.25">
      <c r="A86" s="22" t="s">
        <v>32</v>
      </c>
      <c r="B86" s="107" t="s">
        <v>138</v>
      </c>
      <c r="C86" s="107"/>
      <c r="D86" s="107"/>
      <c r="E86" s="107"/>
      <c r="F86" s="107"/>
      <c r="G86" s="107"/>
      <c r="H86" s="107"/>
      <c r="I86" s="107"/>
      <c r="J86" s="107"/>
      <c r="K86" s="107"/>
      <c r="L86" s="107"/>
      <c r="M86" s="107"/>
      <c r="N86" s="107"/>
      <c r="O86" s="107"/>
    </row>
    <row r="87" spans="1:15" ht="22.2" customHeight="1" x14ac:dyDescent="0.25">
      <c r="A87" s="22" t="s">
        <v>57</v>
      </c>
      <c r="B87" s="107" t="s">
        <v>139</v>
      </c>
      <c r="C87" s="107"/>
      <c r="D87" s="107"/>
      <c r="E87" s="107"/>
      <c r="F87" s="107"/>
      <c r="G87" s="107"/>
      <c r="H87" s="107"/>
      <c r="I87" s="107"/>
      <c r="J87" s="107"/>
      <c r="K87" s="107"/>
      <c r="L87" s="107"/>
      <c r="M87" s="107"/>
      <c r="N87" s="107"/>
      <c r="O87" s="107"/>
    </row>
    <row r="88" spans="1:15" ht="10.95" customHeight="1" x14ac:dyDescent="0.25">
      <c r="A88" s="22" t="s">
        <v>78</v>
      </c>
      <c r="B88" s="107" t="s">
        <v>140</v>
      </c>
      <c r="C88" s="107"/>
      <c r="D88" s="107"/>
      <c r="E88" s="107"/>
      <c r="F88" s="107"/>
      <c r="G88" s="107"/>
      <c r="H88" s="107"/>
      <c r="I88" s="107"/>
      <c r="J88" s="107"/>
      <c r="K88" s="107"/>
      <c r="L88" s="107"/>
      <c r="M88" s="107"/>
      <c r="N88" s="107"/>
      <c r="O88" s="107"/>
    </row>
    <row r="89" spans="1:15" ht="10.95" customHeight="1" x14ac:dyDescent="0.25">
      <c r="A89" s="22" t="s">
        <v>82</v>
      </c>
      <c r="B89" s="107" t="s">
        <v>141</v>
      </c>
      <c r="C89" s="107"/>
      <c r="D89" s="107"/>
      <c r="E89" s="107"/>
      <c r="F89" s="107"/>
      <c r="G89" s="107"/>
      <c r="H89" s="107"/>
      <c r="I89" s="107"/>
      <c r="J89" s="107"/>
      <c r="K89" s="107"/>
      <c r="L89" s="107"/>
      <c r="M89" s="107"/>
      <c r="N89" s="107"/>
      <c r="O89" s="107"/>
    </row>
    <row r="90" spans="1:15" ht="10.95" customHeight="1" x14ac:dyDescent="0.25">
      <c r="A90" s="22" t="s">
        <v>142</v>
      </c>
      <c r="B90" s="107" t="s">
        <v>143</v>
      </c>
      <c r="C90" s="107"/>
      <c r="D90" s="107"/>
      <c r="E90" s="107"/>
      <c r="F90" s="107"/>
      <c r="G90" s="107"/>
      <c r="H90" s="107"/>
      <c r="I90" s="107"/>
      <c r="J90" s="107"/>
      <c r="K90" s="107"/>
      <c r="L90" s="107"/>
      <c r="M90" s="107"/>
      <c r="N90" s="107"/>
      <c r="O90" s="107"/>
    </row>
    <row r="91" spans="1:15" ht="10.95" customHeight="1" x14ac:dyDescent="0.25">
      <c r="A91" s="22" t="s">
        <v>144</v>
      </c>
      <c r="B91" s="107" t="s">
        <v>145</v>
      </c>
      <c r="C91" s="107"/>
      <c r="D91" s="107"/>
      <c r="E91" s="107"/>
      <c r="F91" s="107"/>
      <c r="G91" s="107"/>
      <c r="H91" s="107"/>
      <c r="I91" s="107"/>
      <c r="J91" s="107"/>
      <c r="K91" s="107"/>
      <c r="L91" s="107"/>
      <c r="M91" s="107"/>
      <c r="N91" s="107"/>
      <c r="O91" s="107"/>
    </row>
    <row r="92" spans="1:15" ht="10.95" customHeight="1" x14ac:dyDescent="0.25">
      <c r="A92" s="22" t="s">
        <v>146</v>
      </c>
      <c r="B92" s="107" t="s">
        <v>147</v>
      </c>
      <c r="C92" s="107"/>
      <c r="D92" s="107"/>
      <c r="E92" s="107"/>
      <c r="F92" s="107"/>
      <c r="G92" s="107"/>
      <c r="H92" s="107"/>
      <c r="I92" s="107"/>
      <c r="J92" s="107"/>
      <c r="K92" s="107"/>
      <c r="L92" s="107"/>
      <c r="M92" s="107"/>
      <c r="N92" s="107"/>
      <c r="O92" s="107"/>
    </row>
    <row r="93" spans="1:15" ht="10.95" customHeight="1" x14ac:dyDescent="0.25">
      <c r="A93" s="22"/>
      <c r="B93" s="43"/>
      <c r="C93" s="43"/>
      <c r="D93" s="43"/>
      <c r="E93" s="43"/>
      <c r="F93" s="43"/>
      <c r="G93" s="43"/>
      <c r="H93" s="43"/>
      <c r="I93" s="43"/>
      <c r="J93" s="43"/>
      <c r="K93" s="43"/>
      <c r="L93" s="43"/>
      <c r="M93" s="43"/>
      <c r="N93" s="43"/>
      <c r="O93" s="43"/>
    </row>
    <row r="94" spans="1:15" ht="10.95" customHeight="1" x14ac:dyDescent="0.25">
      <c r="A94" s="78" t="s">
        <v>148</v>
      </c>
      <c r="B94" s="43"/>
      <c r="C94" s="43"/>
      <c r="D94" s="43"/>
      <c r="E94" s="43"/>
      <c r="F94" s="43"/>
      <c r="G94" s="43"/>
      <c r="H94" s="43"/>
      <c r="I94" s="43"/>
      <c r="J94" s="43"/>
      <c r="K94" s="43"/>
      <c r="L94" s="43"/>
      <c r="M94" s="43"/>
      <c r="N94" s="43"/>
      <c r="O94" s="43"/>
    </row>
    <row r="95" spans="1:15" ht="10.95" customHeight="1" x14ac:dyDescent="0.25">
      <c r="A95" s="22">
        <v>1</v>
      </c>
      <c r="B95" s="79" t="s">
        <v>149</v>
      </c>
      <c r="C95" s="79"/>
      <c r="D95" s="79"/>
      <c r="E95" s="79"/>
      <c r="F95" s="79"/>
    </row>
    <row r="96" spans="1:15" ht="10.95" customHeight="1" x14ac:dyDescent="0.25">
      <c r="A96" s="22">
        <v>2</v>
      </c>
      <c r="B96" s="79" t="s">
        <v>150</v>
      </c>
      <c r="C96" s="79"/>
      <c r="D96" s="79"/>
      <c r="E96" s="79"/>
      <c r="F96" s="79"/>
    </row>
    <row r="97" spans="1:6" x14ac:dyDescent="0.25">
      <c r="A97" s="22" t="s">
        <v>32</v>
      </c>
      <c r="B97" s="79" t="s">
        <v>151</v>
      </c>
      <c r="C97" s="79"/>
      <c r="D97" s="79"/>
      <c r="E97" s="79"/>
      <c r="F97" s="79"/>
    </row>
    <row r="98" spans="1:6" ht="10.95" customHeight="1" x14ac:dyDescent="0.25">
      <c r="A98" s="22" t="s">
        <v>57</v>
      </c>
      <c r="B98" s="79" t="s">
        <v>152</v>
      </c>
      <c r="C98" s="79"/>
      <c r="D98" s="79"/>
      <c r="E98" s="79"/>
      <c r="F98" s="79"/>
    </row>
    <row r="99" spans="1:6" x14ac:dyDescent="0.25">
      <c r="A99" s="22" t="s">
        <v>78</v>
      </c>
      <c r="B99" s="79" t="s">
        <v>278</v>
      </c>
    </row>
  </sheetData>
  <mergeCells count="24">
    <mergeCell ref="A80:N80"/>
    <mergeCell ref="A1:O1"/>
    <mergeCell ref="A2:O2"/>
    <mergeCell ref="A4:A5"/>
    <mergeCell ref="B4:B5"/>
    <mergeCell ref="C4:C5"/>
    <mergeCell ref="D4:D5"/>
    <mergeCell ref="E4:J4"/>
    <mergeCell ref="K4:O4"/>
    <mergeCell ref="A75:N75"/>
    <mergeCell ref="A76:N76"/>
    <mergeCell ref="A77:N77"/>
    <mergeCell ref="A78:N78"/>
    <mergeCell ref="A79:N79"/>
    <mergeCell ref="B89:O89"/>
    <mergeCell ref="B90:O90"/>
    <mergeCell ref="B91:O91"/>
    <mergeCell ref="B92:O92"/>
    <mergeCell ref="A81:N81"/>
    <mergeCell ref="B84:O84"/>
    <mergeCell ref="B85:O85"/>
    <mergeCell ref="B86:O86"/>
    <mergeCell ref="B87:O87"/>
    <mergeCell ref="B88:O88"/>
  </mergeCells>
  <dataValidations count="1">
    <dataValidation type="list" allowBlank="1" showInputMessage="1" showErrorMessage="1" sqref="C8:C74" xr:uid="{00000000-0002-0000-0B00-000000000000}">
      <formula1>Mervienibas</formula1>
    </dataValidation>
  </dataValidations>
  <pageMargins left="0.7" right="0.7" top="0.75" bottom="0.75" header="0.3" footer="0.3"/>
  <pageSetup paperSize="9" orientation="landscape" r:id="rId1"/>
  <rowBreaks count="1" manualBreakCount="1">
    <brk id="35" max="1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0CD8D-6A67-471F-BD77-DDCF8C9DB5E3}">
  <dimension ref="A1:O135"/>
  <sheetViews>
    <sheetView view="pageBreakPreview" topLeftCell="A46" zoomScaleNormal="100" zoomScaleSheetLayoutView="100" workbookViewId="0">
      <selection activeCell="B85" sqref="B85"/>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292</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
        <v>159</v>
      </c>
      <c r="B9" s="74" t="s">
        <v>160</v>
      </c>
      <c r="C9" s="75" t="s">
        <v>23</v>
      </c>
      <c r="D9" s="44">
        <v>1</v>
      </c>
      <c r="E9" s="11"/>
      <c r="F9" s="11"/>
      <c r="G9" s="11"/>
      <c r="H9" s="11"/>
      <c r="I9" s="11"/>
      <c r="J9" s="11"/>
      <c r="K9" s="11"/>
      <c r="L9" s="11"/>
      <c r="M9" s="11"/>
      <c r="N9" s="11"/>
      <c r="O9" s="11"/>
    </row>
    <row r="10" spans="1:15" x14ac:dyDescent="0.25">
      <c r="A10" s="73" t="str">
        <f t="shared" ref="A10:A12"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74" t="s">
        <v>161</v>
      </c>
      <c r="C10" s="75" t="s">
        <v>23</v>
      </c>
      <c r="D10" s="44">
        <v>1</v>
      </c>
      <c r="E10" s="11"/>
      <c r="F10" s="11"/>
      <c r="G10" s="11"/>
      <c r="H10" s="11"/>
      <c r="I10" s="11"/>
      <c r="J10" s="11"/>
      <c r="K10" s="11"/>
      <c r="L10" s="11"/>
      <c r="M10" s="11"/>
      <c r="N10" s="11"/>
      <c r="O10" s="11"/>
    </row>
    <row r="11" spans="1:15" x14ac:dyDescent="0.25">
      <c r="A11" s="73" t="str">
        <f t="shared" si="0"/>
        <v>1.1.3</v>
      </c>
      <c r="B11" s="74" t="s">
        <v>20</v>
      </c>
      <c r="C11" s="76" t="s">
        <v>21</v>
      </c>
      <c r="D11" s="44">
        <v>5</v>
      </c>
      <c r="E11" s="11"/>
      <c r="F11" s="11"/>
      <c r="G11" s="11"/>
      <c r="H11" s="11"/>
      <c r="I11" s="11"/>
      <c r="J11" s="11"/>
      <c r="K11" s="11"/>
      <c r="L11" s="11"/>
      <c r="M11" s="11"/>
      <c r="N11" s="11"/>
      <c r="O11" s="11"/>
    </row>
    <row r="12" spans="1:15" x14ac:dyDescent="0.25">
      <c r="A12" s="73" t="str">
        <f t="shared" si="0"/>
        <v>1.1.4</v>
      </c>
      <c r="B12" s="74" t="s">
        <v>162</v>
      </c>
      <c r="C12" s="76" t="s">
        <v>23</v>
      </c>
      <c r="D12" s="44">
        <v>1</v>
      </c>
      <c r="E12" s="11"/>
      <c r="F12" s="11"/>
      <c r="G12" s="11"/>
      <c r="H12" s="11"/>
      <c r="I12" s="11"/>
      <c r="J12" s="11"/>
      <c r="K12" s="11"/>
      <c r="L12" s="11"/>
      <c r="M12" s="11"/>
      <c r="N12" s="11"/>
      <c r="O12" s="11"/>
    </row>
    <row r="13" spans="1:15" x14ac:dyDescent="0.25">
      <c r="A13" s="81" t="s">
        <v>26</v>
      </c>
      <c r="B13" s="82" t="s">
        <v>27</v>
      </c>
      <c r="C13" s="83"/>
      <c r="D13" s="45"/>
      <c r="E13" s="18"/>
      <c r="F13" s="18"/>
      <c r="G13" s="18"/>
      <c r="H13" s="18"/>
      <c r="I13" s="18"/>
      <c r="J13" s="18"/>
      <c r="K13" s="18"/>
      <c r="L13" s="18"/>
      <c r="M13" s="18"/>
      <c r="N13" s="18"/>
      <c r="O13" s="18"/>
    </row>
    <row r="14" spans="1:15" x14ac:dyDescent="0.25">
      <c r="A14" s="81" t="s">
        <v>28</v>
      </c>
      <c r="B14" s="82" t="s">
        <v>29</v>
      </c>
      <c r="C14" s="83"/>
      <c r="D14" s="45"/>
      <c r="E14" s="18"/>
      <c r="F14" s="18"/>
      <c r="G14" s="18"/>
      <c r="H14" s="18"/>
      <c r="I14" s="18"/>
      <c r="J14" s="18"/>
      <c r="K14" s="18"/>
      <c r="L14" s="18"/>
      <c r="M14" s="18"/>
      <c r="N14" s="18"/>
      <c r="O14" s="18"/>
    </row>
    <row r="15" spans="1:15" x14ac:dyDescent="0.25">
      <c r="A15" s="73" t="str">
        <f>IF(C14="",A14&amp;".1",IF(C15="",LEFT(LEFT(A14,LEN(LEFT(A14,FIND("☃",SUBSTITUTE(A14,".","☃",LEN(A14)-LEN(SUBSTITUTE(A14,".",""))))))-1),FIND("☃",SUBSTITUTE(LEFT(A14,LEN(LEFT(A14,FIND("☃",SUBSTITUTE(A14,".","☃",LEN(A14)-LEN(SUBSTITUTE(A14,".",""))))))-1),".","☃",LEN(LEFT(A14,LEN(LEFT(A14,FIND("☃",SUBSTITUTE(A14,".","☃",LEN(A14)-LEN(SUBSTITUTE(A14,".",""))))))-1))-LEN(SUBSTITUTE(LEFT(A14,LEN(LEFT(A14,FIND("☃",SUBSTITUTE(A14,".","☃",LEN(A14)-LEN(SUBSTITUTE(A14,".",""))))))-1),".","")))))&amp;RIGHT(LEFT(A14,LEN(LEFT(A14,FIND("☃",SUBSTITUTE(A14,".","☃",LEN(A14)-LEN(SUBSTITUTE(A14,".",""))))))-1),LEN(LEFT(A14,LEN(LEFT(A14,FIND("☃",SUBSTITUTE(A14,".","☃",LEN(A14)-LEN(SUBSTITUTE(A14,".",""))))))-1))-FIND("☃",SUBSTITUTE(LEFT(A14,LEN(LEFT(A14,FIND("☃",SUBSTITUTE(A14,".","☃",LEN(A14)-LEN(SUBSTITUTE(A14,".",""))))))-1),".","☃",LEN(LEFT(A14,LEN(LEFT(A14,FIND("☃",SUBSTITUTE(A14,".","☃",LEN(A14)-LEN(SUBSTITUTE(A14,".",""))))))-1))-LEN(SUBSTITUTE(LEFT(A14,LEN(LEFT(A14,FIND("☃",SUBSTITUTE(A14,".","☃",LEN(A14)-LEN(SUBSTITUTE(A14,".",""))))))-1),".","")))))+1,(LEFT(A14,FIND("☃",SUBSTITUTE(A14,".","☃",LEN(A14)-LEN(SUBSTITUTE(A14,".","")))))&amp;RIGHT(A14,LEN(A14)-FIND("☃",SUBSTITUTE(A14,".","☃",LEN(A14)-LEN(SUBSTITUTE(A14,".","")))))+1)))</f>
        <v>2.1.1</v>
      </c>
      <c r="B15" s="74" t="s">
        <v>30</v>
      </c>
      <c r="C15" s="75" t="s">
        <v>21</v>
      </c>
      <c r="D15" s="44">
        <v>24</v>
      </c>
      <c r="E15" s="11"/>
      <c r="F15" s="11"/>
      <c r="G15" s="11"/>
      <c r="H15" s="11"/>
      <c r="I15" s="11"/>
      <c r="J15" s="11"/>
      <c r="K15" s="11"/>
      <c r="L15" s="11"/>
      <c r="M15" s="11"/>
      <c r="N15" s="11"/>
      <c r="O15" s="11"/>
    </row>
    <row r="16" spans="1:15" x14ac:dyDescent="0.25">
      <c r="A16" s="73"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2.1.2</v>
      </c>
      <c r="B16" s="74" t="s">
        <v>31</v>
      </c>
      <c r="C16" s="75" t="s">
        <v>21</v>
      </c>
      <c r="D16" s="44">
        <v>125</v>
      </c>
      <c r="E16" s="11"/>
      <c r="F16" s="11"/>
      <c r="G16" s="11"/>
      <c r="H16" s="11"/>
      <c r="I16" s="11"/>
      <c r="J16" s="11"/>
      <c r="K16" s="11"/>
      <c r="L16" s="11"/>
      <c r="M16" s="11"/>
      <c r="N16" s="11"/>
      <c r="O16" s="11"/>
    </row>
    <row r="17" spans="1:15" x14ac:dyDescent="0.25">
      <c r="A17" s="81" t="s">
        <v>32</v>
      </c>
      <c r="B17" s="82" t="s">
        <v>33</v>
      </c>
      <c r="C17" s="83"/>
      <c r="D17" s="45"/>
      <c r="E17" s="18"/>
      <c r="F17" s="18"/>
      <c r="G17" s="18"/>
      <c r="H17" s="18"/>
      <c r="I17" s="18"/>
      <c r="J17" s="18"/>
      <c r="K17" s="18"/>
      <c r="L17" s="18"/>
      <c r="M17" s="18"/>
      <c r="N17" s="18"/>
      <c r="O17" s="18"/>
    </row>
    <row r="18" spans="1:15" x14ac:dyDescent="0.25">
      <c r="A18" s="81" t="s">
        <v>34</v>
      </c>
      <c r="B18" s="82" t="s">
        <v>35</v>
      </c>
      <c r="C18" s="83"/>
      <c r="D18" s="45"/>
      <c r="E18" s="18"/>
      <c r="F18" s="18"/>
      <c r="G18" s="18"/>
      <c r="H18" s="18"/>
      <c r="I18" s="18"/>
      <c r="J18" s="18"/>
      <c r="K18" s="18"/>
      <c r="L18" s="18"/>
      <c r="M18" s="18"/>
      <c r="N18" s="18"/>
      <c r="O18" s="18"/>
    </row>
    <row r="19" spans="1:15" x14ac:dyDescent="0.25">
      <c r="A19" s="73" t="str">
        <f t="shared" ref="A19" si="1">IF(C18="",A18&amp;".1",IF(C19="",LEFT(LEFT(A18,LEN(LEFT(A18,FIND("☃",SUBSTITUTE(A18,".","☃",LEN(A18)-LEN(SUBSTITUTE(A18,".",""))))))-1),FIND("☃",SUBSTITUTE(LEFT(A18,LEN(LEFT(A18,FIND("☃",SUBSTITUTE(A18,".","☃",LEN(A18)-LEN(SUBSTITUTE(A18,".",""))))))-1),".","☃",LEN(LEFT(A18,LEN(LEFT(A18,FIND("☃",SUBSTITUTE(A18,".","☃",LEN(A18)-LEN(SUBSTITUTE(A18,".",""))))))-1))-LEN(SUBSTITUTE(LEFT(A18,LEN(LEFT(A18,FIND("☃",SUBSTITUTE(A18,".","☃",LEN(A18)-LEN(SUBSTITUTE(A18,".",""))))))-1),".","")))))&amp;RIGHT(LEFT(A18,LEN(LEFT(A18,FIND("☃",SUBSTITUTE(A18,".","☃",LEN(A18)-LEN(SUBSTITUTE(A18,".",""))))))-1),LEN(LEFT(A18,LEN(LEFT(A18,FIND("☃",SUBSTITUTE(A18,".","☃",LEN(A18)-LEN(SUBSTITUTE(A18,".",""))))))-1))-FIND("☃",SUBSTITUTE(LEFT(A18,LEN(LEFT(A18,FIND("☃",SUBSTITUTE(A18,".","☃",LEN(A18)-LEN(SUBSTITUTE(A18,".",""))))))-1),".","☃",LEN(LEFT(A18,LEN(LEFT(A18,FIND("☃",SUBSTITUTE(A18,".","☃",LEN(A18)-LEN(SUBSTITUTE(A18,".",""))))))-1))-LEN(SUBSTITUTE(LEFT(A18,LEN(LEFT(A18,FIND("☃",SUBSTITUTE(A18,".","☃",LEN(A18)-LEN(SUBSTITUTE(A18,".",""))))))-1),".","")))))+1,(LEFT(A18,FIND("☃",SUBSTITUTE(A18,".","☃",LEN(A18)-LEN(SUBSTITUTE(A18,".","")))))&amp;RIGHT(A18,LEN(A18)-FIND("☃",SUBSTITUTE(A18,".","☃",LEN(A18)-LEN(SUBSTITUTE(A18,".","")))))+1)))</f>
        <v>3.1.1</v>
      </c>
      <c r="B19" s="74" t="s">
        <v>36</v>
      </c>
      <c r="C19" s="75" t="s">
        <v>37</v>
      </c>
      <c r="D19" s="44">
        <v>11</v>
      </c>
      <c r="E19" s="11"/>
      <c r="F19" s="11"/>
      <c r="G19" s="11"/>
      <c r="H19" s="11"/>
      <c r="I19" s="11"/>
      <c r="J19" s="11"/>
      <c r="K19" s="11"/>
      <c r="L19" s="11"/>
      <c r="M19" s="11"/>
      <c r="N19" s="11"/>
      <c r="O19" s="11"/>
    </row>
    <row r="20" spans="1:15" x14ac:dyDescent="0.25">
      <c r="A20" s="73" t="str">
        <f>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3.1.2</v>
      </c>
      <c r="B20" s="74" t="s">
        <v>38</v>
      </c>
      <c r="C20" s="75" t="s">
        <v>37</v>
      </c>
      <c r="D20" s="44">
        <v>11</v>
      </c>
      <c r="E20" s="11"/>
      <c r="F20" s="11"/>
      <c r="G20" s="11"/>
      <c r="H20" s="11"/>
      <c r="I20" s="11"/>
      <c r="J20" s="11"/>
      <c r="K20" s="11"/>
      <c r="L20" s="11"/>
      <c r="M20" s="11"/>
      <c r="N20" s="11"/>
      <c r="O20" s="11"/>
    </row>
    <row r="21" spans="1:15" x14ac:dyDescent="0.25">
      <c r="A21" s="73" t="str">
        <f>IF(C20="",A20&amp;".1",IF(C21="",LEFT(LEFT(A20,LEN(LEFT(A20,FIND("☃",SUBSTITUTE(A20,".","☃",LEN(A20)-LEN(SUBSTITUTE(A20,".",""))))))-1),FIND("☃",SUBSTITUTE(LEFT(A20,LEN(LEFT(A20,FIND("☃",SUBSTITUTE(A20,".","☃",LEN(A20)-LEN(SUBSTITUTE(A20,".",""))))))-1),".","☃",LEN(LEFT(A20,LEN(LEFT(A20,FIND("☃",SUBSTITUTE(A20,".","☃",LEN(A20)-LEN(SUBSTITUTE(A20,".",""))))))-1))-LEN(SUBSTITUTE(LEFT(A20,LEN(LEFT(A20,FIND("☃",SUBSTITUTE(A20,".","☃",LEN(A20)-LEN(SUBSTITUTE(A20,".",""))))))-1),".","")))))&amp;RIGHT(LEFT(A20,LEN(LEFT(A20,FIND("☃",SUBSTITUTE(A20,".","☃",LEN(A20)-LEN(SUBSTITUTE(A20,".",""))))))-1),LEN(LEFT(A20,LEN(LEFT(A20,FIND("☃",SUBSTITUTE(A20,".","☃",LEN(A20)-LEN(SUBSTITUTE(A20,".",""))))))-1))-FIND("☃",SUBSTITUTE(LEFT(A20,LEN(LEFT(A20,FIND("☃",SUBSTITUTE(A20,".","☃",LEN(A20)-LEN(SUBSTITUTE(A20,".",""))))))-1),".","☃",LEN(LEFT(A20,LEN(LEFT(A20,FIND("☃",SUBSTITUTE(A20,".","☃",LEN(A20)-LEN(SUBSTITUTE(A20,".",""))))))-1))-LEN(SUBSTITUTE(LEFT(A20,LEN(LEFT(A20,FIND("☃",SUBSTITUTE(A20,".","☃",LEN(A20)-LEN(SUBSTITUTE(A20,".",""))))))-1),".","")))))+1,(LEFT(A20,FIND("☃",SUBSTITUTE(A20,".","☃",LEN(A20)-LEN(SUBSTITUTE(A20,".","")))))&amp;RIGHT(A20,LEN(A20)-FIND("☃",SUBSTITUTE(A20,".","☃",LEN(A20)-LEN(SUBSTITUTE(A20,".","")))))+1)))</f>
        <v>3.1.3</v>
      </c>
      <c r="B21" s="74" t="s">
        <v>39</v>
      </c>
      <c r="C21" s="75" t="s">
        <v>21</v>
      </c>
      <c r="D21" s="44">
        <v>4</v>
      </c>
      <c r="E21" s="11"/>
      <c r="F21" s="11"/>
      <c r="G21" s="11"/>
      <c r="H21" s="11"/>
      <c r="I21" s="11"/>
      <c r="J21" s="11"/>
      <c r="K21" s="11"/>
      <c r="L21" s="11"/>
      <c r="M21" s="11"/>
      <c r="N21" s="11"/>
      <c r="O21" s="11"/>
    </row>
    <row r="22" spans="1:15" x14ac:dyDescent="0.25">
      <c r="A22" s="81" t="s">
        <v>40</v>
      </c>
      <c r="B22" s="82" t="s">
        <v>44</v>
      </c>
      <c r="C22" s="83"/>
      <c r="D22" s="45"/>
      <c r="E22" s="18"/>
      <c r="F22" s="18"/>
      <c r="G22" s="18"/>
      <c r="H22" s="18"/>
      <c r="I22" s="18"/>
      <c r="J22" s="18"/>
      <c r="K22" s="18"/>
      <c r="L22" s="18"/>
      <c r="M22" s="18"/>
      <c r="N22" s="18"/>
      <c r="O22" s="18"/>
    </row>
    <row r="23" spans="1:15" x14ac:dyDescent="0.25">
      <c r="A23" s="73" t="str">
        <f>IF(C22="",A22&amp;".1",IF(C23="",LEFT(LEFT(A22,LEN(LEFT(A22,FIND("☃",SUBSTITUTE(A22,".","☃",LEN(A22)-LEN(SUBSTITUTE(A22,".",""))))))-1),FIND("☃",SUBSTITUTE(LEFT(A22,LEN(LEFT(A22,FIND("☃",SUBSTITUTE(A22,".","☃",LEN(A22)-LEN(SUBSTITUTE(A22,".",""))))))-1),".","☃",LEN(LEFT(A22,LEN(LEFT(A22,FIND("☃",SUBSTITUTE(A22,".","☃",LEN(A22)-LEN(SUBSTITUTE(A22,".",""))))))-1))-LEN(SUBSTITUTE(LEFT(A22,LEN(LEFT(A22,FIND("☃",SUBSTITUTE(A22,".","☃",LEN(A22)-LEN(SUBSTITUTE(A22,".",""))))))-1),".","")))))&amp;RIGHT(LEFT(A22,LEN(LEFT(A22,FIND("☃",SUBSTITUTE(A22,".","☃",LEN(A22)-LEN(SUBSTITUTE(A22,".",""))))))-1),LEN(LEFT(A22,LEN(LEFT(A22,FIND("☃",SUBSTITUTE(A22,".","☃",LEN(A22)-LEN(SUBSTITUTE(A22,".",""))))))-1))-FIND("☃",SUBSTITUTE(LEFT(A22,LEN(LEFT(A22,FIND("☃",SUBSTITUTE(A22,".","☃",LEN(A22)-LEN(SUBSTITUTE(A22,".",""))))))-1),".","☃",LEN(LEFT(A22,LEN(LEFT(A22,FIND("☃",SUBSTITUTE(A22,".","☃",LEN(A22)-LEN(SUBSTITUTE(A22,".",""))))))-1))-LEN(SUBSTITUTE(LEFT(A22,LEN(LEFT(A22,FIND("☃",SUBSTITUTE(A22,".","☃",LEN(A22)-LEN(SUBSTITUTE(A22,".",""))))))-1),".","")))))+1,(LEFT(A22,FIND("☃",SUBSTITUTE(A22,".","☃",LEN(A22)-LEN(SUBSTITUTE(A22,".","")))))&amp;RIGHT(A22,LEN(A22)-FIND("☃",SUBSTITUTE(A22,".","☃",LEN(A22)-LEN(SUBSTITUTE(A22,".","")))))+1)))</f>
        <v>3.2.1</v>
      </c>
      <c r="B23" s="74" t="s">
        <v>45</v>
      </c>
      <c r="C23" s="75" t="s">
        <v>37</v>
      </c>
      <c r="D23" s="44">
        <v>28</v>
      </c>
      <c r="E23" s="11"/>
      <c r="F23" s="11"/>
      <c r="G23" s="11"/>
      <c r="H23" s="11"/>
      <c r="I23" s="11"/>
      <c r="J23" s="11"/>
      <c r="K23" s="11"/>
      <c r="L23" s="11"/>
      <c r="M23" s="11"/>
      <c r="N23" s="11"/>
      <c r="O23" s="11"/>
    </row>
    <row r="24" spans="1:15" x14ac:dyDescent="0.25">
      <c r="A24" s="73" t="str">
        <f t="shared" ref="A24:A36" si="2">IF(C23="",A23&amp;".1",IF(C24="",LEFT(LEFT(A23,LEN(LEFT(A23,FIND("☃",SUBSTITUTE(A23,".","☃",LEN(A23)-LEN(SUBSTITUTE(A23,".",""))))))-1),FIND("☃",SUBSTITUTE(LEFT(A23,LEN(LEFT(A23,FIND("☃",SUBSTITUTE(A23,".","☃",LEN(A23)-LEN(SUBSTITUTE(A23,".",""))))))-1),".","☃",LEN(LEFT(A23,LEN(LEFT(A23,FIND("☃",SUBSTITUTE(A23,".","☃",LEN(A23)-LEN(SUBSTITUTE(A23,".",""))))))-1))-LEN(SUBSTITUTE(LEFT(A23,LEN(LEFT(A23,FIND("☃",SUBSTITUTE(A23,".","☃",LEN(A23)-LEN(SUBSTITUTE(A23,".",""))))))-1),".","")))))&amp;RIGHT(LEFT(A23,LEN(LEFT(A23,FIND("☃",SUBSTITUTE(A23,".","☃",LEN(A23)-LEN(SUBSTITUTE(A23,".",""))))))-1),LEN(LEFT(A23,LEN(LEFT(A23,FIND("☃",SUBSTITUTE(A23,".","☃",LEN(A23)-LEN(SUBSTITUTE(A23,".",""))))))-1))-FIND("☃",SUBSTITUTE(LEFT(A23,LEN(LEFT(A23,FIND("☃",SUBSTITUTE(A23,".","☃",LEN(A23)-LEN(SUBSTITUTE(A23,".",""))))))-1),".","☃",LEN(LEFT(A23,LEN(LEFT(A23,FIND("☃",SUBSTITUTE(A23,".","☃",LEN(A23)-LEN(SUBSTITUTE(A23,".",""))))))-1))-LEN(SUBSTITUTE(LEFT(A23,LEN(LEFT(A23,FIND("☃",SUBSTITUTE(A23,".","☃",LEN(A23)-LEN(SUBSTITUTE(A23,".",""))))))-1),".","")))))+1,(LEFT(A23,FIND("☃",SUBSTITUTE(A23,".","☃",LEN(A23)-LEN(SUBSTITUTE(A23,".","")))))&amp;RIGHT(A23,LEN(A23)-FIND("☃",SUBSTITUTE(A23,".","☃",LEN(A23)-LEN(SUBSTITUTE(A23,".","")))))+1)))</f>
        <v>3.2.2</v>
      </c>
      <c r="B24" s="74" t="s">
        <v>46</v>
      </c>
      <c r="C24" s="75" t="s">
        <v>37</v>
      </c>
      <c r="D24" s="44">
        <v>28</v>
      </c>
      <c r="E24" s="11"/>
      <c r="F24" s="11"/>
      <c r="G24" s="11"/>
      <c r="H24" s="11"/>
      <c r="I24" s="11"/>
      <c r="J24" s="11"/>
      <c r="K24" s="11"/>
      <c r="L24" s="11"/>
      <c r="M24" s="11"/>
      <c r="N24" s="11"/>
      <c r="O24" s="11"/>
    </row>
    <row r="25" spans="1:15" x14ac:dyDescent="0.25">
      <c r="A25" s="73" t="str">
        <f t="shared" si="2"/>
        <v>3.2.3</v>
      </c>
      <c r="B25" s="74" t="s">
        <v>47</v>
      </c>
      <c r="C25" s="75" t="s">
        <v>37</v>
      </c>
      <c r="D25" s="44">
        <v>28</v>
      </c>
      <c r="E25" s="11"/>
      <c r="F25" s="11"/>
      <c r="G25" s="11"/>
      <c r="H25" s="11"/>
      <c r="I25" s="11"/>
      <c r="J25" s="11"/>
      <c r="K25" s="11"/>
      <c r="L25" s="11"/>
      <c r="M25" s="11"/>
      <c r="N25" s="11"/>
      <c r="O25" s="11"/>
    </row>
    <row r="26" spans="1:15" ht="20.399999999999999" x14ac:dyDescent="0.25">
      <c r="A26" s="73" t="str">
        <f t="shared" si="2"/>
        <v>3.2.4</v>
      </c>
      <c r="B26" s="74" t="s">
        <v>48</v>
      </c>
      <c r="C26" s="75" t="s">
        <v>37</v>
      </c>
      <c r="D26" s="44">
        <v>28</v>
      </c>
      <c r="E26" s="11"/>
      <c r="F26" s="11"/>
      <c r="G26" s="11"/>
      <c r="H26" s="11"/>
      <c r="I26" s="11"/>
      <c r="J26" s="11"/>
      <c r="K26" s="11"/>
      <c r="L26" s="11"/>
      <c r="M26" s="11"/>
      <c r="N26" s="11"/>
      <c r="O26" s="11"/>
    </row>
    <row r="27" spans="1:15" x14ac:dyDescent="0.25">
      <c r="A27" s="81" t="s">
        <v>43</v>
      </c>
      <c r="B27" s="82" t="s">
        <v>50</v>
      </c>
      <c r="C27" s="83"/>
      <c r="D27" s="45"/>
      <c r="E27" s="18"/>
      <c r="F27" s="18"/>
      <c r="G27" s="18"/>
      <c r="H27" s="18"/>
      <c r="I27" s="18"/>
      <c r="J27" s="18"/>
      <c r="K27" s="18"/>
      <c r="L27" s="18"/>
      <c r="M27" s="18"/>
      <c r="N27" s="18"/>
      <c r="O27" s="18"/>
    </row>
    <row r="28" spans="1:15" ht="20.399999999999999" x14ac:dyDescent="0.25">
      <c r="A28" s="73" t="str">
        <f t="shared" si="2"/>
        <v>3.3.1</v>
      </c>
      <c r="B28" s="74" t="s">
        <v>51</v>
      </c>
      <c r="C28" s="75" t="s">
        <v>37</v>
      </c>
      <c r="D28" s="44">
        <v>129</v>
      </c>
      <c r="E28" s="11"/>
      <c r="F28" s="11"/>
      <c r="G28" s="11"/>
      <c r="H28" s="11"/>
      <c r="I28" s="11"/>
      <c r="J28" s="11"/>
      <c r="K28" s="11"/>
      <c r="L28" s="11"/>
      <c r="M28" s="11"/>
      <c r="N28" s="11"/>
      <c r="O28" s="11"/>
    </row>
    <row r="29" spans="1:15" x14ac:dyDescent="0.25">
      <c r="A29" s="73" t="str">
        <f t="shared" si="2"/>
        <v>3.3.2</v>
      </c>
      <c r="B29" s="74" t="s">
        <v>52</v>
      </c>
      <c r="C29" s="75" t="s">
        <v>37</v>
      </c>
      <c r="D29" s="44">
        <v>129</v>
      </c>
      <c r="E29" s="11"/>
      <c r="F29" s="11"/>
      <c r="G29" s="11"/>
      <c r="H29" s="11"/>
      <c r="I29" s="11"/>
      <c r="J29" s="11"/>
      <c r="K29" s="11"/>
      <c r="L29" s="11"/>
      <c r="M29" s="11"/>
      <c r="N29" s="11"/>
      <c r="O29" s="11"/>
    </row>
    <row r="30" spans="1:15" x14ac:dyDescent="0.25">
      <c r="A30" s="73" t="str">
        <f t="shared" si="2"/>
        <v>3.3.3</v>
      </c>
      <c r="B30" s="74" t="s">
        <v>38</v>
      </c>
      <c r="C30" s="75" t="s">
        <v>37</v>
      </c>
      <c r="D30" s="44">
        <v>129</v>
      </c>
      <c r="E30" s="11"/>
      <c r="F30" s="11"/>
      <c r="G30" s="11"/>
      <c r="H30" s="11"/>
      <c r="I30" s="11"/>
      <c r="J30" s="11"/>
      <c r="K30" s="11"/>
      <c r="L30" s="11"/>
      <c r="M30" s="11"/>
      <c r="N30" s="11"/>
      <c r="O30" s="11"/>
    </row>
    <row r="31" spans="1:15" x14ac:dyDescent="0.25">
      <c r="A31" s="73" t="str">
        <f t="shared" si="2"/>
        <v>3.3.4</v>
      </c>
      <c r="B31" s="74" t="s">
        <v>39</v>
      </c>
      <c r="C31" s="75" t="s">
        <v>21</v>
      </c>
      <c r="D31" s="44">
        <v>45</v>
      </c>
      <c r="E31" s="11"/>
      <c r="F31" s="11"/>
      <c r="G31" s="11"/>
      <c r="H31" s="11"/>
      <c r="I31" s="11"/>
      <c r="J31" s="11"/>
      <c r="K31" s="11"/>
      <c r="L31" s="11"/>
      <c r="M31" s="11"/>
      <c r="N31" s="11"/>
      <c r="O31" s="11"/>
    </row>
    <row r="32" spans="1:15" x14ac:dyDescent="0.25">
      <c r="A32" s="81" t="str">
        <f t="shared" si="2"/>
        <v>3.4</v>
      </c>
      <c r="B32" s="82" t="s">
        <v>53</v>
      </c>
      <c r="C32" s="83"/>
      <c r="D32" s="45"/>
      <c r="E32" s="18"/>
      <c r="F32" s="18"/>
      <c r="G32" s="18"/>
      <c r="H32" s="18"/>
      <c r="I32" s="18"/>
      <c r="J32" s="18"/>
      <c r="K32" s="18"/>
      <c r="L32" s="18"/>
      <c r="M32" s="18"/>
      <c r="N32" s="18"/>
      <c r="O32" s="18"/>
    </row>
    <row r="33" spans="1:15" ht="20.399999999999999" x14ac:dyDescent="0.25">
      <c r="A33" s="73" t="str">
        <f t="shared" si="2"/>
        <v>3.4.1</v>
      </c>
      <c r="B33" s="74" t="s">
        <v>51</v>
      </c>
      <c r="C33" s="75" t="s">
        <v>37</v>
      </c>
      <c r="D33" s="44">
        <v>24</v>
      </c>
      <c r="E33" s="11"/>
      <c r="F33" s="11"/>
      <c r="G33" s="11"/>
      <c r="H33" s="11"/>
      <c r="I33" s="11"/>
      <c r="J33" s="11"/>
      <c r="K33" s="11"/>
      <c r="L33" s="11"/>
      <c r="M33" s="11"/>
      <c r="N33" s="11"/>
      <c r="O33" s="11"/>
    </row>
    <row r="34" spans="1:15" x14ac:dyDescent="0.25">
      <c r="A34" s="73" t="str">
        <f t="shared" si="2"/>
        <v>3.4.2</v>
      </c>
      <c r="B34" s="74" t="s">
        <v>52</v>
      </c>
      <c r="C34" s="75" t="s">
        <v>37</v>
      </c>
      <c r="D34" s="44">
        <v>24</v>
      </c>
      <c r="E34" s="11"/>
      <c r="F34" s="11"/>
      <c r="G34" s="11"/>
      <c r="H34" s="11"/>
      <c r="I34" s="11"/>
      <c r="J34" s="11"/>
      <c r="K34" s="11"/>
      <c r="L34" s="11"/>
      <c r="M34" s="11"/>
      <c r="N34" s="11"/>
      <c r="O34" s="11"/>
    </row>
    <row r="35" spans="1:15" x14ac:dyDescent="0.25">
      <c r="A35" s="73" t="str">
        <f t="shared" si="2"/>
        <v>3.4.3</v>
      </c>
      <c r="B35" s="74" t="s">
        <v>38</v>
      </c>
      <c r="C35" s="75" t="s">
        <v>37</v>
      </c>
      <c r="D35" s="44">
        <v>24</v>
      </c>
      <c r="E35" s="11"/>
      <c r="F35" s="11"/>
      <c r="G35" s="11"/>
      <c r="H35" s="11"/>
      <c r="I35" s="11"/>
      <c r="J35" s="11"/>
      <c r="K35" s="11"/>
      <c r="L35" s="11"/>
      <c r="M35" s="11"/>
      <c r="N35" s="11"/>
      <c r="O35" s="11"/>
    </row>
    <row r="36" spans="1:15" x14ac:dyDescent="0.25">
      <c r="A36" s="73" t="str">
        <f t="shared" si="2"/>
        <v>3.4.4</v>
      </c>
      <c r="B36" s="74" t="s">
        <v>39</v>
      </c>
      <c r="C36" s="75" t="s">
        <v>21</v>
      </c>
      <c r="D36" s="44">
        <v>8</v>
      </c>
      <c r="E36" s="11"/>
      <c r="F36" s="11"/>
      <c r="G36" s="11"/>
      <c r="H36" s="11"/>
      <c r="I36" s="11"/>
      <c r="J36" s="11"/>
      <c r="K36" s="11"/>
      <c r="L36" s="11"/>
      <c r="M36" s="11"/>
      <c r="N36" s="11"/>
      <c r="O36" s="11"/>
    </row>
    <row r="37" spans="1:15" x14ac:dyDescent="0.25">
      <c r="A37" s="81" t="s">
        <v>169</v>
      </c>
      <c r="B37" s="82" t="s">
        <v>170</v>
      </c>
      <c r="C37" s="83"/>
      <c r="D37" s="45"/>
      <c r="E37" s="18"/>
      <c r="F37" s="18"/>
      <c r="G37" s="18"/>
      <c r="H37" s="18"/>
      <c r="I37" s="18"/>
      <c r="J37" s="18"/>
      <c r="K37" s="18"/>
      <c r="L37" s="18"/>
      <c r="M37" s="18"/>
      <c r="N37" s="18"/>
      <c r="O37" s="18"/>
    </row>
    <row r="38" spans="1:15" x14ac:dyDescent="0.25">
      <c r="A38" s="73" t="str">
        <f>IF(C37="",A37&amp;".1",IF(C38="",LEFT(LEFT(A37,LEN(LEFT(A37,FIND("☃",SUBSTITUTE(A37,".","☃",LEN(A37)-LEN(SUBSTITUTE(A37,".",""))))))-1),FIND("☃",SUBSTITUTE(LEFT(A37,LEN(LEFT(A37,FIND("☃",SUBSTITUTE(A37,".","☃",LEN(A37)-LEN(SUBSTITUTE(A37,".",""))))))-1),".","☃",LEN(LEFT(A37,LEN(LEFT(A37,FIND("☃",SUBSTITUTE(A37,".","☃",LEN(A37)-LEN(SUBSTITUTE(A37,".",""))))))-1))-LEN(SUBSTITUTE(LEFT(A37,LEN(LEFT(A37,FIND("☃",SUBSTITUTE(A37,".","☃",LEN(A37)-LEN(SUBSTITUTE(A37,".",""))))))-1),".","")))))&amp;RIGHT(LEFT(A37,LEN(LEFT(A37,FIND("☃",SUBSTITUTE(A37,".","☃",LEN(A37)-LEN(SUBSTITUTE(A37,".",""))))))-1),LEN(LEFT(A37,LEN(LEFT(A37,FIND("☃",SUBSTITUTE(A37,".","☃",LEN(A37)-LEN(SUBSTITUTE(A37,".",""))))))-1))-FIND("☃",SUBSTITUTE(LEFT(A37,LEN(LEFT(A37,FIND("☃",SUBSTITUTE(A37,".","☃",LEN(A37)-LEN(SUBSTITUTE(A37,".",""))))))-1),".","☃",LEN(LEFT(A37,LEN(LEFT(A37,FIND("☃",SUBSTITUTE(A37,".","☃",LEN(A37)-LEN(SUBSTITUTE(A37,".",""))))))-1))-LEN(SUBSTITUTE(LEFT(A37,LEN(LEFT(A37,FIND("☃",SUBSTITUTE(A37,".","☃",LEN(A37)-LEN(SUBSTITUTE(A37,".",""))))))-1),".","")))))+1,(LEFT(A37,FIND("☃",SUBSTITUTE(A37,".","☃",LEN(A37)-LEN(SUBSTITUTE(A37,".","")))))&amp;RIGHT(A37,LEN(A37)-FIND("☃",SUBSTITUTE(A37,".","☃",LEN(A37)-LEN(SUBSTITUTE(A37,".","")))))+1)))</f>
        <v>3.5.1</v>
      </c>
      <c r="B38" s="74" t="s">
        <v>171</v>
      </c>
      <c r="C38" s="75" t="s">
        <v>37</v>
      </c>
      <c r="D38" s="44">
        <v>16</v>
      </c>
      <c r="E38" s="11"/>
      <c r="F38" s="11"/>
      <c r="G38" s="11"/>
      <c r="H38" s="11"/>
      <c r="I38" s="11"/>
      <c r="J38" s="11"/>
      <c r="K38" s="11"/>
      <c r="L38" s="11"/>
      <c r="M38" s="11"/>
      <c r="N38" s="11"/>
      <c r="O38" s="11"/>
    </row>
    <row r="39" spans="1:15" x14ac:dyDescent="0.25">
      <c r="A39" s="73" t="str">
        <f>IF(C38="",A38&amp;".1",IF(C39="",LEFT(LEFT(A38,LEN(LEFT(A38,FIND("☃",SUBSTITUTE(A38,".","☃",LEN(A38)-LEN(SUBSTITUTE(A38,".",""))))))-1),FIND("☃",SUBSTITUTE(LEFT(A38,LEN(LEFT(A38,FIND("☃",SUBSTITUTE(A38,".","☃",LEN(A38)-LEN(SUBSTITUTE(A38,".",""))))))-1),".","☃",LEN(LEFT(A38,LEN(LEFT(A38,FIND("☃",SUBSTITUTE(A38,".","☃",LEN(A38)-LEN(SUBSTITUTE(A38,".",""))))))-1))-LEN(SUBSTITUTE(LEFT(A38,LEN(LEFT(A38,FIND("☃",SUBSTITUTE(A38,".","☃",LEN(A38)-LEN(SUBSTITUTE(A38,".",""))))))-1),".","")))))&amp;RIGHT(LEFT(A38,LEN(LEFT(A38,FIND("☃",SUBSTITUTE(A38,".","☃",LEN(A38)-LEN(SUBSTITUTE(A38,".",""))))))-1),LEN(LEFT(A38,LEN(LEFT(A38,FIND("☃",SUBSTITUTE(A38,".","☃",LEN(A38)-LEN(SUBSTITUTE(A38,".",""))))))-1))-FIND("☃",SUBSTITUTE(LEFT(A38,LEN(LEFT(A38,FIND("☃",SUBSTITUTE(A38,".","☃",LEN(A38)-LEN(SUBSTITUTE(A38,".",""))))))-1),".","☃",LEN(LEFT(A38,LEN(LEFT(A38,FIND("☃",SUBSTITUTE(A38,".","☃",LEN(A38)-LEN(SUBSTITUTE(A38,".",""))))))-1))-LEN(SUBSTITUTE(LEFT(A38,LEN(LEFT(A38,FIND("☃",SUBSTITUTE(A38,".","☃",LEN(A38)-LEN(SUBSTITUTE(A38,".",""))))))-1),".","")))))+1,(LEFT(A38,FIND("☃",SUBSTITUTE(A38,".","☃",LEN(A38)-LEN(SUBSTITUTE(A38,".","")))))&amp;RIGHT(A38,LEN(A38)-FIND("☃",SUBSTITUTE(A38,".","☃",LEN(A38)-LEN(SUBSTITUTE(A38,".","")))))+1)))</f>
        <v>3.5.2</v>
      </c>
      <c r="B39" s="74" t="s">
        <v>172</v>
      </c>
      <c r="C39" s="75" t="s">
        <v>37</v>
      </c>
      <c r="D39" s="44">
        <v>16</v>
      </c>
      <c r="E39" s="11"/>
      <c r="F39" s="11"/>
      <c r="G39" s="11"/>
      <c r="H39" s="11"/>
      <c r="I39" s="11"/>
      <c r="J39" s="11"/>
      <c r="K39" s="11"/>
      <c r="L39" s="11"/>
      <c r="M39" s="11"/>
      <c r="N39" s="11"/>
      <c r="O39" s="11"/>
    </row>
    <row r="40" spans="1:15" x14ac:dyDescent="0.25">
      <c r="A40" s="73" t="str">
        <f>IF(C39="",A39&amp;".1",IF(C40="",LEFT(LEFT(A39,LEN(LEFT(A39,FIND("☃",SUBSTITUTE(A39,".","☃",LEN(A39)-LEN(SUBSTITUTE(A39,".",""))))))-1),FIND("☃",SUBSTITUTE(LEFT(A39,LEN(LEFT(A39,FIND("☃",SUBSTITUTE(A39,".","☃",LEN(A39)-LEN(SUBSTITUTE(A39,".",""))))))-1),".","☃",LEN(LEFT(A39,LEN(LEFT(A39,FIND("☃",SUBSTITUTE(A39,".","☃",LEN(A39)-LEN(SUBSTITUTE(A39,".",""))))))-1))-LEN(SUBSTITUTE(LEFT(A39,LEN(LEFT(A39,FIND("☃",SUBSTITUTE(A39,".","☃",LEN(A39)-LEN(SUBSTITUTE(A39,".",""))))))-1),".","")))))&amp;RIGHT(LEFT(A39,LEN(LEFT(A39,FIND("☃",SUBSTITUTE(A39,".","☃",LEN(A39)-LEN(SUBSTITUTE(A39,".",""))))))-1),LEN(LEFT(A39,LEN(LEFT(A39,FIND("☃",SUBSTITUTE(A39,".","☃",LEN(A39)-LEN(SUBSTITUTE(A39,".",""))))))-1))-FIND("☃",SUBSTITUTE(LEFT(A39,LEN(LEFT(A39,FIND("☃",SUBSTITUTE(A39,".","☃",LEN(A39)-LEN(SUBSTITUTE(A39,".",""))))))-1),".","☃",LEN(LEFT(A39,LEN(LEFT(A39,FIND("☃",SUBSTITUTE(A39,".","☃",LEN(A39)-LEN(SUBSTITUTE(A39,".",""))))))-1))-LEN(SUBSTITUTE(LEFT(A39,LEN(LEFT(A39,FIND("☃",SUBSTITUTE(A39,".","☃",LEN(A39)-LEN(SUBSTITUTE(A39,".",""))))))-1),".","")))))+1,(LEFT(A39,FIND("☃",SUBSTITUTE(A39,".","☃",LEN(A39)-LEN(SUBSTITUTE(A39,".","")))))&amp;RIGHT(A39,LEN(A39)-FIND("☃",SUBSTITUTE(A39,".","☃",LEN(A39)-LEN(SUBSTITUTE(A39,".","")))))+1)))</f>
        <v>3.5.3</v>
      </c>
      <c r="B40" s="74" t="s">
        <v>39</v>
      </c>
      <c r="C40" s="75" t="s">
        <v>21</v>
      </c>
      <c r="D40" s="44">
        <v>5</v>
      </c>
      <c r="E40" s="11"/>
      <c r="F40" s="11"/>
      <c r="G40" s="11"/>
      <c r="H40" s="11"/>
      <c r="I40" s="11"/>
      <c r="J40" s="11"/>
      <c r="K40" s="11"/>
      <c r="L40" s="11"/>
      <c r="M40" s="11"/>
      <c r="N40" s="11"/>
      <c r="O40" s="11"/>
    </row>
    <row r="41" spans="1:15" x14ac:dyDescent="0.25">
      <c r="A41" s="81" t="s">
        <v>54</v>
      </c>
      <c r="B41" s="82" t="s">
        <v>173</v>
      </c>
      <c r="C41" s="83"/>
      <c r="D41" s="45"/>
      <c r="E41" s="18"/>
      <c r="F41" s="18"/>
      <c r="G41" s="18"/>
      <c r="H41" s="18"/>
      <c r="I41" s="18"/>
      <c r="J41" s="18"/>
      <c r="K41" s="18"/>
      <c r="L41" s="18"/>
      <c r="M41" s="18"/>
      <c r="N41" s="18"/>
      <c r="O41" s="18"/>
    </row>
    <row r="42" spans="1:15" x14ac:dyDescent="0.25">
      <c r="A42" s="73" t="str">
        <f>IF(C41="",A41&amp;".1",IF(C42="",LEFT(LEFT(A41,LEN(LEFT(A41,FIND("☃",SUBSTITUTE(A41,".","☃",LEN(A41)-LEN(SUBSTITUTE(A41,".",""))))))-1),FIND("☃",SUBSTITUTE(LEFT(A41,LEN(LEFT(A41,FIND("☃",SUBSTITUTE(A41,".","☃",LEN(A41)-LEN(SUBSTITUTE(A41,".",""))))))-1),".","☃",LEN(LEFT(A41,LEN(LEFT(A41,FIND("☃",SUBSTITUTE(A41,".","☃",LEN(A41)-LEN(SUBSTITUTE(A41,".",""))))))-1))-LEN(SUBSTITUTE(LEFT(A41,LEN(LEFT(A41,FIND("☃",SUBSTITUTE(A41,".","☃",LEN(A41)-LEN(SUBSTITUTE(A41,".",""))))))-1),".","")))))&amp;RIGHT(LEFT(A41,LEN(LEFT(A41,FIND("☃",SUBSTITUTE(A41,".","☃",LEN(A41)-LEN(SUBSTITUTE(A41,".",""))))))-1),LEN(LEFT(A41,LEN(LEFT(A41,FIND("☃",SUBSTITUTE(A41,".","☃",LEN(A41)-LEN(SUBSTITUTE(A41,".",""))))))-1))-FIND("☃",SUBSTITUTE(LEFT(A41,LEN(LEFT(A41,FIND("☃",SUBSTITUTE(A41,".","☃",LEN(A41)-LEN(SUBSTITUTE(A41,".",""))))))-1),".","☃",LEN(LEFT(A41,LEN(LEFT(A41,FIND("☃",SUBSTITUTE(A41,".","☃",LEN(A41)-LEN(SUBSTITUTE(A41,".",""))))))-1))-LEN(SUBSTITUTE(LEFT(A41,LEN(LEFT(A41,FIND("☃",SUBSTITUTE(A41,".","☃",LEN(A41)-LEN(SUBSTITUTE(A41,".",""))))))-1),".","")))))+1,(LEFT(A41,FIND("☃",SUBSTITUTE(A41,".","☃",LEN(A41)-LEN(SUBSTITUTE(A41,".","")))))&amp;RIGHT(A41,LEN(A41)-FIND("☃",SUBSTITUTE(A41,".","☃",LEN(A41)-LEN(SUBSTITUTE(A41,".","")))))+1)))</f>
        <v>3.6.1</v>
      </c>
      <c r="B42" s="74" t="s">
        <v>171</v>
      </c>
      <c r="C42" s="75" t="s">
        <v>37</v>
      </c>
      <c r="D42" s="44">
        <v>48</v>
      </c>
      <c r="E42" s="11"/>
      <c r="F42" s="11"/>
      <c r="G42" s="11"/>
      <c r="H42" s="11"/>
      <c r="I42" s="11"/>
      <c r="J42" s="11"/>
      <c r="K42" s="11"/>
      <c r="L42" s="11"/>
      <c r="M42" s="11"/>
      <c r="N42" s="11"/>
      <c r="O42" s="11"/>
    </row>
    <row r="43" spans="1:15" x14ac:dyDescent="0.25">
      <c r="A43" s="73"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3.6.2</v>
      </c>
      <c r="B43" s="74" t="s">
        <v>172</v>
      </c>
      <c r="C43" s="75" t="s">
        <v>37</v>
      </c>
      <c r="D43" s="44">
        <v>48</v>
      </c>
      <c r="E43" s="11"/>
      <c r="F43" s="11"/>
      <c r="G43" s="11"/>
      <c r="H43" s="11"/>
      <c r="I43" s="11"/>
      <c r="J43" s="11"/>
      <c r="K43" s="11"/>
      <c r="L43" s="11"/>
      <c r="M43" s="11"/>
      <c r="N43" s="11"/>
      <c r="O43" s="11"/>
    </row>
    <row r="44" spans="1:15" x14ac:dyDescent="0.25">
      <c r="A44" s="81" t="s">
        <v>174</v>
      </c>
      <c r="B44" s="82" t="s">
        <v>55</v>
      </c>
      <c r="C44" s="83"/>
      <c r="D44" s="45"/>
      <c r="E44" s="18"/>
      <c r="F44" s="18"/>
      <c r="G44" s="18"/>
      <c r="H44" s="18"/>
      <c r="I44" s="18"/>
      <c r="J44" s="18"/>
      <c r="K44" s="18"/>
      <c r="L44" s="18"/>
      <c r="M44" s="18"/>
      <c r="N44" s="18"/>
      <c r="O44" s="18"/>
    </row>
    <row r="45" spans="1:15" x14ac:dyDescent="0.25">
      <c r="A45" s="73" t="str">
        <f>IF(C44="",A44&amp;".1",IF(C45="",LEFT(LEFT(A44,LEN(LEFT(A44,FIND("☃",SUBSTITUTE(A44,".","☃",LEN(A44)-LEN(SUBSTITUTE(A44,".",""))))))-1),FIND("☃",SUBSTITUTE(LEFT(A44,LEN(LEFT(A44,FIND("☃",SUBSTITUTE(A44,".","☃",LEN(A44)-LEN(SUBSTITUTE(A44,".",""))))))-1),".","☃",LEN(LEFT(A44,LEN(LEFT(A44,FIND("☃",SUBSTITUTE(A44,".","☃",LEN(A44)-LEN(SUBSTITUTE(A44,".",""))))))-1))-LEN(SUBSTITUTE(LEFT(A44,LEN(LEFT(A44,FIND("☃",SUBSTITUTE(A44,".","☃",LEN(A44)-LEN(SUBSTITUTE(A44,".",""))))))-1),".","")))))&amp;RIGHT(LEFT(A44,LEN(LEFT(A44,FIND("☃",SUBSTITUTE(A44,".","☃",LEN(A44)-LEN(SUBSTITUTE(A44,".",""))))))-1),LEN(LEFT(A44,LEN(LEFT(A44,FIND("☃",SUBSTITUTE(A44,".","☃",LEN(A44)-LEN(SUBSTITUTE(A44,".",""))))))-1))-FIND("☃",SUBSTITUTE(LEFT(A44,LEN(LEFT(A44,FIND("☃",SUBSTITUTE(A44,".","☃",LEN(A44)-LEN(SUBSTITUTE(A44,".",""))))))-1),".","☃",LEN(LEFT(A44,LEN(LEFT(A44,FIND("☃",SUBSTITUTE(A44,".","☃",LEN(A44)-LEN(SUBSTITUTE(A44,".",""))))))-1))-LEN(SUBSTITUTE(LEFT(A44,LEN(LEFT(A44,FIND("☃",SUBSTITUTE(A44,".","☃",LEN(A44)-LEN(SUBSTITUTE(A44,".",""))))))-1),".","")))))+1,(LEFT(A44,FIND("☃",SUBSTITUTE(A44,".","☃",LEN(A44)-LEN(SUBSTITUTE(A44,".","")))))&amp;RIGHT(A44,LEN(A44)-FIND("☃",SUBSTITUTE(A44,".","☃",LEN(A44)-LEN(SUBSTITUTE(A44,".","")))))+1)))</f>
        <v>3.7.1</v>
      </c>
      <c r="B45" s="77" t="s">
        <v>56</v>
      </c>
      <c r="C45" s="75" t="s">
        <v>37</v>
      </c>
      <c r="D45" s="44">
        <v>137</v>
      </c>
      <c r="E45" s="11"/>
      <c r="F45" s="11"/>
      <c r="G45" s="11"/>
      <c r="H45" s="11"/>
      <c r="I45" s="11"/>
      <c r="J45" s="11"/>
      <c r="K45" s="11"/>
      <c r="L45" s="11"/>
      <c r="M45" s="11"/>
      <c r="N45" s="11"/>
      <c r="O45" s="11"/>
    </row>
    <row r="46" spans="1:15" x14ac:dyDescent="0.25">
      <c r="A46" s="81" t="s">
        <v>57</v>
      </c>
      <c r="B46" s="82" t="s">
        <v>58</v>
      </c>
      <c r="C46" s="83"/>
      <c r="D46" s="45"/>
      <c r="E46" s="18"/>
      <c r="F46" s="18"/>
      <c r="G46" s="18"/>
      <c r="H46" s="18"/>
      <c r="I46" s="18"/>
      <c r="J46" s="18"/>
      <c r="K46" s="18"/>
      <c r="L46" s="18"/>
      <c r="M46" s="18"/>
      <c r="N46" s="18"/>
      <c r="O46" s="18"/>
    </row>
    <row r="47" spans="1:15" x14ac:dyDescent="0.25">
      <c r="A47" s="81" t="s">
        <v>59</v>
      </c>
      <c r="B47" s="82" t="s">
        <v>60</v>
      </c>
      <c r="C47" s="83"/>
      <c r="D47" s="45"/>
      <c r="E47" s="18"/>
      <c r="F47" s="18"/>
      <c r="G47" s="18"/>
      <c r="H47" s="18"/>
      <c r="I47" s="18"/>
      <c r="J47" s="18"/>
      <c r="K47" s="18"/>
      <c r="L47" s="18"/>
      <c r="M47" s="18"/>
      <c r="N47" s="18"/>
      <c r="O47" s="18"/>
    </row>
    <row r="48" spans="1:15" x14ac:dyDescent="0.25">
      <c r="A48" s="73" t="str">
        <f t="shared" ref="A48:A67" si="3">IF(C47="",A47&amp;".1",IF(C48="",LEFT(LEFT(A47,LEN(LEFT(A47,FIND("☃",SUBSTITUTE(A47,".","☃",LEN(A47)-LEN(SUBSTITUTE(A47,".",""))))))-1),FIND("☃",SUBSTITUTE(LEFT(A47,LEN(LEFT(A47,FIND("☃",SUBSTITUTE(A47,".","☃",LEN(A47)-LEN(SUBSTITUTE(A47,".",""))))))-1),".","☃",LEN(LEFT(A47,LEN(LEFT(A47,FIND("☃",SUBSTITUTE(A47,".","☃",LEN(A47)-LEN(SUBSTITUTE(A47,".",""))))))-1))-LEN(SUBSTITUTE(LEFT(A47,LEN(LEFT(A47,FIND("☃",SUBSTITUTE(A47,".","☃",LEN(A47)-LEN(SUBSTITUTE(A47,".",""))))))-1),".","")))))&amp;RIGHT(LEFT(A47,LEN(LEFT(A47,FIND("☃",SUBSTITUTE(A47,".","☃",LEN(A47)-LEN(SUBSTITUTE(A47,".",""))))))-1),LEN(LEFT(A47,LEN(LEFT(A47,FIND("☃",SUBSTITUTE(A47,".","☃",LEN(A47)-LEN(SUBSTITUTE(A47,".",""))))))-1))-FIND("☃",SUBSTITUTE(LEFT(A47,LEN(LEFT(A47,FIND("☃",SUBSTITUTE(A47,".","☃",LEN(A47)-LEN(SUBSTITUTE(A47,".",""))))))-1),".","☃",LEN(LEFT(A47,LEN(LEFT(A47,FIND("☃",SUBSTITUTE(A47,".","☃",LEN(A47)-LEN(SUBSTITUTE(A47,".",""))))))-1))-LEN(SUBSTITUTE(LEFT(A47,LEN(LEFT(A47,FIND("☃",SUBSTITUTE(A47,".","☃",LEN(A47)-LEN(SUBSTITUTE(A47,".",""))))))-1),".","")))))+1,(LEFT(A47,FIND("☃",SUBSTITUTE(A47,".","☃",LEN(A47)-LEN(SUBSTITUTE(A47,".","")))))&amp;RIGHT(A47,LEN(A47)-FIND("☃",SUBSTITUTE(A47,".","☃",LEN(A47)-LEN(SUBSTITUTE(A47,".","")))))+1)))</f>
        <v>4.1.1</v>
      </c>
      <c r="B48" s="74" t="s">
        <v>61</v>
      </c>
      <c r="C48" s="75" t="s">
        <v>23</v>
      </c>
      <c r="D48" s="44">
        <v>1</v>
      </c>
      <c r="E48" s="11"/>
      <c r="F48" s="11"/>
      <c r="G48" s="11"/>
      <c r="H48" s="11"/>
      <c r="I48" s="11"/>
      <c r="J48" s="11"/>
      <c r="K48" s="11"/>
      <c r="L48" s="11"/>
      <c r="M48" s="11"/>
      <c r="N48" s="11"/>
      <c r="O48" s="11"/>
    </row>
    <row r="49" spans="1:15" x14ac:dyDescent="0.25">
      <c r="A49" s="73" t="str">
        <f t="shared" si="3"/>
        <v>4.1.2</v>
      </c>
      <c r="B49" s="74" t="s">
        <v>175</v>
      </c>
      <c r="C49" s="75" t="s">
        <v>23</v>
      </c>
      <c r="D49" s="44">
        <v>1</v>
      </c>
      <c r="E49" s="11"/>
      <c r="F49" s="11"/>
      <c r="G49" s="11"/>
      <c r="H49" s="11"/>
      <c r="I49" s="11"/>
      <c r="J49" s="11"/>
      <c r="K49" s="11"/>
      <c r="L49" s="11"/>
      <c r="M49" s="11"/>
      <c r="N49" s="11"/>
      <c r="O49" s="11"/>
    </row>
    <row r="50" spans="1:15" x14ac:dyDescent="0.25">
      <c r="A50" s="73" t="str">
        <f t="shared" si="3"/>
        <v>4.1.3</v>
      </c>
      <c r="B50" s="74" t="s">
        <v>62</v>
      </c>
      <c r="C50" s="75" t="s">
        <v>23</v>
      </c>
      <c r="D50" s="44">
        <v>2</v>
      </c>
      <c r="E50" s="11"/>
      <c r="F50" s="11"/>
      <c r="G50" s="11"/>
      <c r="H50" s="11"/>
      <c r="I50" s="11"/>
      <c r="J50" s="11"/>
      <c r="K50" s="11"/>
      <c r="L50" s="11"/>
      <c r="M50" s="11"/>
      <c r="N50" s="11"/>
      <c r="O50" s="11"/>
    </row>
    <row r="51" spans="1:15" x14ac:dyDescent="0.25">
      <c r="A51" s="81" t="s">
        <v>63</v>
      </c>
      <c r="B51" s="82" t="s">
        <v>64</v>
      </c>
      <c r="C51" s="83"/>
      <c r="D51" s="45"/>
      <c r="E51" s="18"/>
      <c r="F51" s="18"/>
      <c r="G51" s="18"/>
      <c r="H51" s="18"/>
      <c r="I51" s="18"/>
      <c r="J51" s="18"/>
      <c r="K51" s="18"/>
      <c r="L51" s="18"/>
      <c r="M51" s="18"/>
      <c r="N51" s="18"/>
      <c r="O51" s="18"/>
    </row>
    <row r="52" spans="1:15" x14ac:dyDescent="0.25">
      <c r="A52" s="73" t="str">
        <f t="shared" si="3"/>
        <v>4.2.1</v>
      </c>
      <c r="B52" s="74" t="s">
        <v>192</v>
      </c>
      <c r="C52" s="75" t="s">
        <v>25</v>
      </c>
      <c r="D52" s="44">
        <v>11</v>
      </c>
      <c r="E52" s="11"/>
      <c r="F52" s="11"/>
      <c r="G52" s="11"/>
      <c r="H52" s="11"/>
      <c r="I52" s="11"/>
      <c r="J52" s="11"/>
      <c r="K52" s="11"/>
      <c r="L52" s="11"/>
      <c r="M52" s="11"/>
      <c r="N52" s="11"/>
      <c r="O52" s="11"/>
    </row>
    <row r="53" spans="1:15" x14ac:dyDescent="0.25">
      <c r="A53" s="73" t="str">
        <f t="shared" si="3"/>
        <v>4.2.2</v>
      </c>
      <c r="B53" s="74" t="s">
        <v>65</v>
      </c>
      <c r="C53" s="75" t="s">
        <v>25</v>
      </c>
      <c r="D53" s="44">
        <v>2</v>
      </c>
      <c r="E53" s="11"/>
      <c r="F53" s="11"/>
      <c r="G53" s="11"/>
      <c r="H53" s="11"/>
      <c r="I53" s="11"/>
      <c r="J53" s="11"/>
      <c r="K53" s="11"/>
      <c r="L53" s="11"/>
      <c r="M53" s="11"/>
      <c r="N53" s="11"/>
      <c r="O53" s="11"/>
    </row>
    <row r="54" spans="1:15" x14ac:dyDescent="0.25">
      <c r="A54" s="73" t="str">
        <f t="shared" si="3"/>
        <v>4.2.3</v>
      </c>
      <c r="B54" s="74" t="s">
        <v>66</v>
      </c>
      <c r="C54" s="75" t="s">
        <v>25</v>
      </c>
      <c r="D54" s="44">
        <v>76</v>
      </c>
      <c r="E54" s="11"/>
      <c r="F54" s="11"/>
      <c r="G54" s="11"/>
      <c r="H54" s="11"/>
      <c r="I54" s="11"/>
      <c r="J54" s="11"/>
      <c r="K54" s="11"/>
      <c r="L54" s="11"/>
      <c r="M54" s="11"/>
      <c r="N54" s="11"/>
      <c r="O54" s="11"/>
    </row>
    <row r="55" spans="1:15" x14ac:dyDescent="0.25">
      <c r="A55" s="73" t="str">
        <f t="shared" si="3"/>
        <v>4.2.4</v>
      </c>
      <c r="B55" s="74" t="s">
        <v>67</v>
      </c>
      <c r="C55" s="75" t="s">
        <v>25</v>
      </c>
      <c r="D55" s="44">
        <v>30</v>
      </c>
      <c r="E55" s="11"/>
      <c r="F55" s="11"/>
      <c r="G55" s="11"/>
      <c r="H55" s="11"/>
      <c r="I55" s="11"/>
      <c r="J55" s="11"/>
      <c r="K55" s="11"/>
      <c r="L55" s="11"/>
      <c r="M55" s="11"/>
      <c r="N55" s="11"/>
      <c r="O55" s="11"/>
    </row>
    <row r="56" spans="1:15" x14ac:dyDescent="0.25">
      <c r="A56" s="73" t="str">
        <f t="shared" si="3"/>
        <v>4.2.5</v>
      </c>
      <c r="B56" s="74" t="s">
        <v>68</v>
      </c>
      <c r="C56" s="75" t="s">
        <v>23</v>
      </c>
      <c r="D56" s="44">
        <v>4</v>
      </c>
      <c r="E56" s="11"/>
      <c r="F56" s="11"/>
      <c r="G56" s="11"/>
      <c r="H56" s="11"/>
      <c r="I56" s="11"/>
      <c r="J56" s="11"/>
      <c r="K56" s="11"/>
      <c r="L56" s="11"/>
      <c r="M56" s="11"/>
      <c r="N56" s="11"/>
      <c r="O56" s="11"/>
    </row>
    <row r="57" spans="1:15" x14ac:dyDescent="0.25">
      <c r="A57" s="73" t="str">
        <f t="shared" si="3"/>
        <v>4.2.6</v>
      </c>
      <c r="B57" s="74" t="s">
        <v>178</v>
      </c>
      <c r="C57" s="75" t="s">
        <v>23</v>
      </c>
      <c r="D57" s="44">
        <v>1</v>
      </c>
      <c r="E57" s="11"/>
      <c r="F57" s="11"/>
      <c r="G57" s="11"/>
      <c r="H57" s="11"/>
      <c r="I57" s="11"/>
      <c r="J57" s="11"/>
      <c r="K57" s="11"/>
      <c r="L57" s="11"/>
      <c r="M57" s="11"/>
      <c r="N57" s="11"/>
      <c r="O57" s="11"/>
    </row>
    <row r="58" spans="1:15" x14ac:dyDescent="0.25">
      <c r="A58" s="73" t="str">
        <f t="shared" si="3"/>
        <v>4.2.7</v>
      </c>
      <c r="B58" s="74" t="s">
        <v>69</v>
      </c>
      <c r="C58" s="75" t="s">
        <v>23</v>
      </c>
      <c r="D58" s="44">
        <v>2</v>
      </c>
      <c r="E58" s="11"/>
      <c r="F58" s="11"/>
      <c r="G58" s="11"/>
      <c r="H58" s="11"/>
      <c r="I58" s="11"/>
      <c r="J58" s="11"/>
      <c r="K58" s="11"/>
      <c r="L58" s="11"/>
      <c r="M58" s="11"/>
      <c r="N58" s="11"/>
      <c r="O58" s="11"/>
    </row>
    <row r="59" spans="1:15" x14ac:dyDescent="0.25">
      <c r="A59" s="81" t="s">
        <v>70</v>
      </c>
      <c r="B59" s="82" t="s">
        <v>71</v>
      </c>
      <c r="C59" s="83"/>
      <c r="D59" s="45"/>
      <c r="E59" s="18"/>
      <c r="F59" s="18"/>
      <c r="G59" s="18"/>
      <c r="H59" s="18"/>
      <c r="I59" s="18"/>
      <c r="J59" s="18"/>
      <c r="K59" s="18"/>
      <c r="L59" s="18"/>
      <c r="M59" s="18"/>
      <c r="N59" s="18"/>
      <c r="O59" s="18"/>
    </row>
    <row r="60" spans="1:15" x14ac:dyDescent="0.25">
      <c r="A60" s="73" t="str">
        <f t="shared" si="3"/>
        <v>4.3.1</v>
      </c>
      <c r="B60" s="74" t="s">
        <v>73</v>
      </c>
      <c r="C60" s="75" t="s">
        <v>23</v>
      </c>
      <c r="D60" s="44">
        <v>4</v>
      </c>
      <c r="E60" s="11"/>
      <c r="F60" s="11"/>
      <c r="G60" s="11"/>
      <c r="H60" s="11"/>
      <c r="I60" s="11"/>
      <c r="J60" s="11"/>
      <c r="K60" s="11"/>
      <c r="L60" s="11"/>
      <c r="M60" s="11"/>
      <c r="N60" s="11"/>
      <c r="O60" s="11"/>
    </row>
    <row r="61" spans="1:15" x14ac:dyDescent="0.25">
      <c r="A61" s="73" t="str">
        <f t="shared" si="3"/>
        <v>4.3.2</v>
      </c>
      <c r="B61" s="74" t="s">
        <v>74</v>
      </c>
      <c r="C61" s="75" t="s">
        <v>23</v>
      </c>
      <c r="D61" s="44">
        <v>2</v>
      </c>
      <c r="E61" s="11"/>
      <c r="F61" s="11"/>
      <c r="G61" s="11"/>
      <c r="H61" s="11"/>
      <c r="I61" s="11"/>
      <c r="J61" s="11"/>
      <c r="K61" s="11"/>
      <c r="L61" s="11"/>
      <c r="M61" s="11"/>
      <c r="N61" s="11"/>
      <c r="O61" s="11"/>
    </row>
    <row r="62" spans="1:15" x14ac:dyDescent="0.25">
      <c r="A62" s="81" t="s">
        <v>75</v>
      </c>
      <c r="B62" s="82" t="s">
        <v>76</v>
      </c>
      <c r="C62" s="83"/>
      <c r="D62" s="45"/>
      <c r="E62" s="18"/>
      <c r="F62" s="18"/>
      <c r="G62" s="18"/>
      <c r="H62" s="18"/>
      <c r="I62" s="18"/>
      <c r="J62" s="18"/>
      <c r="K62" s="18"/>
      <c r="L62" s="18"/>
      <c r="M62" s="18"/>
      <c r="N62" s="18"/>
      <c r="O62" s="18"/>
    </row>
    <row r="63" spans="1:15" ht="20.399999999999999" x14ac:dyDescent="0.25">
      <c r="A63" s="73" t="str">
        <f t="shared" si="3"/>
        <v>4.4.1</v>
      </c>
      <c r="B63" s="74" t="s">
        <v>77</v>
      </c>
      <c r="C63" s="75" t="s">
        <v>25</v>
      </c>
      <c r="D63" s="44">
        <v>9</v>
      </c>
      <c r="E63" s="11"/>
      <c r="F63" s="11"/>
      <c r="G63" s="11"/>
      <c r="H63" s="11"/>
      <c r="I63" s="11"/>
      <c r="J63" s="11"/>
      <c r="K63" s="11"/>
      <c r="L63" s="11"/>
      <c r="M63" s="11"/>
      <c r="N63" s="11"/>
      <c r="O63" s="11"/>
    </row>
    <row r="64" spans="1:15" x14ac:dyDescent="0.25">
      <c r="A64" s="81" t="s">
        <v>78</v>
      </c>
      <c r="B64" s="82" t="s">
        <v>18</v>
      </c>
      <c r="C64" s="83"/>
      <c r="D64" s="45"/>
      <c r="E64" s="18"/>
      <c r="F64" s="18"/>
      <c r="G64" s="18"/>
      <c r="H64" s="18"/>
      <c r="I64" s="18"/>
      <c r="J64" s="18"/>
      <c r="K64" s="18"/>
      <c r="L64" s="18"/>
      <c r="M64" s="18"/>
      <c r="N64" s="18"/>
      <c r="O64" s="18"/>
    </row>
    <row r="65" spans="1:15" x14ac:dyDescent="0.25">
      <c r="A65" s="73" t="str">
        <f t="shared" si="3"/>
        <v>5.1</v>
      </c>
      <c r="B65" s="74" t="s">
        <v>80</v>
      </c>
      <c r="C65" s="76" t="s">
        <v>81</v>
      </c>
      <c r="D65" s="44">
        <v>2</v>
      </c>
      <c r="E65" s="11"/>
      <c r="F65" s="11"/>
      <c r="G65" s="11"/>
      <c r="H65" s="11"/>
      <c r="I65" s="11"/>
      <c r="J65" s="11"/>
      <c r="K65" s="11"/>
      <c r="L65" s="11"/>
      <c r="M65" s="11"/>
      <c r="N65" s="11"/>
      <c r="O65" s="11"/>
    </row>
    <row r="66" spans="1:15" x14ac:dyDescent="0.25">
      <c r="A66" s="73" t="str">
        <f t="shared" si="3"/>
        <v>5.2</v>
      </c>
      <c r="B66" s="74" t="s">
        <v>293</v>
      </c>
      <c r="C66" s="76" t="s">
        <v>81</v>
      </c>
      <c r="D66" s="44">
        <v>0</v>
      </c>
      <c r="E66" s="11"/>
      <c r="F66" s="11"/>
      <c r="G66" s="11"/>
      <c r="H66" s="11"/>
      <c r="I66" s="11"/>
      <c r="J66" s="11"/>
      <c r="K66" s="11"/>
      <c r="L66" s="11"/>
      <c r="M66" s="11"/>
      <c r="N66" s="11"/>
      <c r="O66" s="11"/>
    </row>
    <row r="67" spans="1:15" x14ac:dyDescent="0.25">
      <c r="A67" s="73" t="str">
        <f t="shared" si="3"/>
        <v>5.3</v>
      </c>
      <c r="B67" s="74" t="s">
        <v>294</v>
      </c>
      <c r="C67" s="76" t="s">
        <v>37</v>
      </c>
      <c r="D67" s="44">
        <v>228</v>
      </c>
      <c r="E67" s="11"/>
      <c r="F67" s="11"/>
      <c r="G67" s="11"/>
      <c r="H67" s="11"/>
      <c r="I67" s="11"/>
      <c r="J67" s="11"/>
      <c r="K67" s="11"/>
      <c r="L67" s="11"/>
      <c r="M67" s="11"/>
      <c r="N67" s="11"/>
      <c r="O67" s="11"/>
    </row>
    <row r="68" spans="1:15" x14ac:dyDescent="0.25">
      <c r="A68" s="24" t="s">
        <v>82</v>
      </c>
      <c r="B68" s="72" t="s">
        <v>83</v>
      </c>
      <c r="C68" s="46"/>
      <c r="D68" s="47"/>
      <c r="E68" s="28"/>
      <c r="F68" s="28"/>
      <c r="G68" s="28"/>
      <c r="H68" s="28"/>
      <c r="I68" s="28"/>
      <c r="J68" s="28"/>
      <c r="K68" s="28"/>
      <c r="L68" s="28"/>
      <c r="M68" s="28"/>
      <c r="N68" s="28"/>
      <c r="O68" s="28"/>
    </row>
    <row r="69" spans="1:15" x14ac:dyDescent="0.25">
      <c r="A69" s="24" t="str">
        <f t="shared" ref="A69:A89" si="4">IF(C68="",A68&amp;".1",IF(C69="",LEFT(LEFT(A68,LEN(LEFT(A68,FIND("☃",SUBSTITUTE(A68,".","☃",LEN(A68)-LEN(SUBSTITUTE(A68,".",""))))))-1),FIND("☃",SUBSTITUTE(LEFT(A68,LEN(LEFT(A68,FIND("☃",SUBSTITUTE(A68,".","☃",LEN(A68)-LEN(SUBSTITUTE(A68,".",""))))))-1),".","☃",LEN(LEFT(A68,LEN(LEFT(A68,FIND("☃",SUBSTITUTE(A68,".","☃",LEN(A68)-LEN(SUBSTITUTE(A68,".",""))))))-1))-LEN(SUBSTITUTE(LEFT(A68,LEN(LEFT(A68,FIND("☃",SUBSTITUTE(A68,".","☃",LEN(A68)-LEN(SUBSTITUTE(A68,".",""))))))-1),".","")))))&amp;RIGHT(LEFT(A68,LEN(LEFT(A68,FIND("☃",SUBSTITUTE(A68,".","☃",LEN(A68)-LEN(SUBSTITUTE(A68,".",""))))))-1),LEN(LEFT(A68,LEN(LEFT(A68,FIND("☃",SUBSTITUTE(A68,".","☃",LEN(A68)-LEN(SUBSTITUTE(A68,".",""))))))-1))-FIND("☃",SUBSTITUTE(LEFT(A68,LEN(LEFT(A68,FIND("☃",SUBSTITUTE(A68,".","☃",LEN(A68)-LEN(SUBSTITUTE(A68,".",""))))))-1),".","☃",LEN(LEFT(A68,LEN(LEFT(A68,FIND("☃",SUBSTITUTE(A68,".","☃",LEN(A68)-LEN(SUBSTITUTE(A68,".",""))))))-1))-LEN(SUBSTITUTE(LEFT(A68,LEN(LEFT(A68,FIND("☃",SUBSTITUTE(A68,".","☃",LEN(A68)-LEN(SUBSTITUTE(A68,".",""))))))-1),".","")))))+1,(LEFT(A68,FIND("☃",SUBSTITUTE(A68,".","☃",LEN(A68)-LEN(SUBSTITUTE(A68,".","")))))&amp;RIGHT(A68,LEN(A68)-FIND("☃",SUBSTITUTE(A68,".","☃",LEN(A68)-LEN(SUBSTITUTE(A68,".","")))))+1)))</f>
        <v>6.1</v>
      </c>
      <c r="B69" s="64" t="s">
        <v>155</v>
      </c>
      <c r="C69" s="46"/>
      <c r="D69" s="47"/>
      <c r="E69" s="28"/>
      <c r="F69" s="28"/>
      <c r="G69" s="28"/>
      <c r="H69" s="28"/>
      <c r="I69" s="28"/>
      <c r="J69" s="28"/>
      <c r="K69" s="28"/>
      <c r="L69" s="28"/>
      <c r="M69" s="28"/>
      <c r="N69" s="28"/>
      <c r="O69" s="28"/>
    </row>
    <row r="70" spans="1:15" ht="30.6" x14ac:dyDescent="0.25">
      <c r="A70" s="73" t="str">
        <f t="shared" si="4"/>
        <v>6.1.1</v>
      </c>
      <c r="B70" s="86" t="s">
        <v>295</v>
      </c>
      <c r="C70" s="87" t="s">
        <v>102</v>
      </c>
      <c r="D70" s="88">
        <v>1</v>
      </c>
      <c r="E70" s="11"/>
      <c r="F70" s="11"/>
      <c r="G70" s="11"/>
      <c r="H70" s="11"/>
      <c r="I70" s="11"/>
      <c r="J70" s="11"/>
      <c r="K70" s="11"/>
      <c r="L70" s="11"/>
      <c r="M70" s="11"/>
      <c r="N70" s="11"/>
      <c r="O70" s="11"/>
    </row>
    <row r="71" spans="1:15" x14ac:dyDescent="0.25">
      <c r="A71" s="73" t="str">
        <f t="shared" si="4"/>
        <v>6.1.2</v>
      </c>
      <c r="B71" s="71" t="s">
        <v>296</v>
      </c>
      <c r="C71" s="31" t="s">
        <v>91</v>
      </c>
      <c r="D71" s="32">
        <v>1</v>
      </c>
      <c r="E71" s="11"/>
      <c r="F71" s="11"/>
      <c r="G71" s="11"/>
      <c r="H71" s="11"/>
      <c r="I71" s="11"/>
      <c r="J71" s="11"/>
      <c r="K71" s="11"/>
      <c r="L71" s="11"/>
      <c r="M71" s="11"/>
      <c r="N71" s="11"/>
      <c r="O71" s="11"/>
    </row>
    <row r="72" spans="1:15" x14ac:dyDescent="0.25">
      <c r="A72" s="73" t="str">
        <f t="shared" si="4"/>
        <v>6.1.3</v>
      </c>
      <c r="B72" s="30" t="s">
        <v>297</v>
      </c>
      <c r="C72" s="33" t="s">
        <v>102</v>
      </c>
      <c r="D72" s="32">
        <v>1</v>
      </c>
      <c r="E72" s="11"/>
      <c r="F72" s="11"/>
      <c r="G72" s="11"/>
      <c r="H72" s="11"/>
      <c r="I72" s="11"/>
      <c r="J72" s="11"/>
      <c r="K72" s="11"/>
      <c r="L72" s="11"/>
      <c r="M72" s="11"/>
      <c r="N72" s="11"/>
      <c r="O72" s="11"/>
    </row>
    <row r="73" spans="1:15" x14ac:dyDescent="0.25">
      <c r="A73" s="73" t="str">
        <f t="shared" si="4"/>
        <v>6.1.4</v>
      </c>
      <c r="B73" s="30" t="s">
        <v>298</v>
      </c>
      <c r="C73" s="33" t="s">
        <v>91</v>
      </c>
      <c r="D73" s="32">
        <v>1</v>
      </c>
      <c r="E73" s="11"/>
      <c r="F73" s="11"/>
      <c r="G73" s="11"/>
      <c r="H73" s="11"/>
      <c r="I73" s="11"/>
      <c r="J73" s="11"/>
      <c r="K73" s="11"/>
      <c r="L73" s="11"/>
      <c r="M73" s="11"/>
      <c r="N73" s="11"/>
      <c r="O73" s="11"/>
    </row>
    <row r="74" spans="1:15" x14ac:dyDescent="0.25">
      <c r="A74" s="73" t="str">
        <f t="shared" si="4"/>
        <v>6.1.5</v>
      </c>
      <c r="B74" s="71" t="s">
        <v>253</v>
      </c>
      <c r="C74" s="42" t="s">
        <v>91</v>
      </c>
      <c r="D74" s="32">
        <v>1</v>
      </c>
      <c r="E74" s="11"/>
      <c r="F74" s="11"/>
      <c r="G74" s="11"/>
      <c r="H74" s="11"/>
      <c r="I74" s="11"/>
      <c r="J74" s="11"/>
      <c r="K74" s="11"/>
      <c r="L74" s="11"/>
      <c r="M74" s="11"/>
      <c r="N74" s="11"/>
      <c r="O74" s="11"/>
    </row>
    <row r="75" spans="1:15" x14ac:dyDescent="0.25">
      <c r="A75" s="73" t="str">
        <f t="shared" si="4"/>
        <v>6.1.6</v>
      </c>
      <c r="B75" s="35" t="s">
        <v>254</v>
      </c>
      <c r="C75" s="33" t="s">
        <v>91</v>
      </c>
      <c r="D75" s="32">
        <v>1</v>
      </c>
      <c r="E75" s="11"/>
      <c r="F75" s="11"/>
      <c r="G75" s="11"/>
      <c r="H75" s="11"/>
      <c r="I75" s="11"/>
      <c r="J75" s="11"/>
      <c r="K75" s="11"/>
      <c r="L75" s="11"/>
      <c r="M75" s="11"/>
      <c r="N75" s="11"/>
      <c r="O75" s="11"/>
    </row>
    <row r="76" spans="1:15" x14ac:dyDescent="0.25">
      <c r="A76" s="73" t="str">
        <f t="shared" si="4"/>
        <v>6.1.7</v>
      </c>
      <c r="B76" s="71" t="s">
        <v>252</v>
      </c>
      <c r="C76" s="31" t="s">
        <v>91</v>
      </c>
      <c r="D76" s="32">
        <v>1</v>
      </c>
      <c r="E76" s="11"/>
      <c r="F76" s="11"/>
      <c r="G76" s="11"/>
      <c r="H76" s="11"/>
      <c r="I76" s="11"/>
      <c r="J76" s="11"/>
      <c r="K76" s="11"/>
      <c r="L76" s="11"/>
      <c r="M76" s="11"/>
      <c r="N76" s="11"/>
      <c r="O76" s="11"/>
    </row>
    <row r="77" spans="1:15" x14ac:dyDescent="0.25">
      <c r="A77" s="73" t="str">
        <f t="shared" si="4"/>
        <v>6.1.8</v>
      </c>
      <c r="B77" s="35" t="s">
        <v>299</v>
      </c>
      <c r="C77" s="33" t="s">
        <v>102</v>
      </c>
      <c r="D77" s="32">
        <v>1</v>
      </c>
      <c r="E77" s="11"/>
      <c r="F77" s="11"/>
      <c r="G77" s="11"/>
      <c r="H77" s="11"/>
      <c r="I77" s="11"/>
      <c r="J77" s="11"/>
      <c r="K77" s="11"/>
      <c r="L77" s="11"/>
      <c r="M77" s="11"/>
      <c r="N77" s="11"/>
      <c r="O77" s="11"/>
    </row>
    <row r="78" spans="1:15" x14ac:dyDescent="0.25">
      <c r="A78" s="73" t="str">
        <f t="shared" si="4"/>
        <v>6.1.9</v>
      </c>
      <c r="B78" s="35" t="s">
        <v>256</v>
      </c>
      <c r="C78" s="33" t="s">
        <v>21</v>
      </c>
      <c r="D78" s="32">
        <v>0.1</v>
      </c>
      <c r="E78" s="11"/>
      <c r="F78" s="11"/>
      <c r="G78" s="11"/>
      <c r="H78" s="11"/>
      <c r="I78" s="11"/>
      <c r="J78" s="11"/>
      <c r="K78" s="11"/>
      <c r="L78" s="11"/>
      <c r="M78" s="11"/>
      <c r="N78" s="11"/>
      <c r="O78" s="11"/>
    </row>
    <row r="79" spans="1:15" x14ac:dyDescent="0.25">
      <c r="A79" s="73" t="str">
        <f t="shared" si="4"/>
        <v>6.1.10</v>
      </c>
      <c r="B79" s="35" t="s">
        <v>300</v>
      </c>
      <c r="C79" s="33" t="s">
        <v>91</v>
      </c>
      <c r="D79" s="36">
        <v>1</v>
      </c>
      <c r="E79" s="11"/>
      <c r="F79" s="11"/>
      <c r="G79" s="11"/>
      <c r="H79" s="11"/>
      <c r="I79" s="11"/>
      <c r="J79" s="11"/>
      <c r="K79" s="11"/>
      <c r="L79" s="11"/>
      <c r="M79" s="11"/>
      <c r="N79" s="11"/>
      <c r="O79" s="11"/>
    </row>
    <row r="80" spans="1:15" x14ac:dyDescent="0.25">
      <c r="A80" s="73" t="str">
        <f t="shared" si="4"/>
        <v>6.1.11</v>
      </c>
      <c r="B80" s="35" t="s">
        <v>301</v>
      </c>
      <c r="C80" s="33" t="s">
        <v>91</v>
      </c>
      <c r="D80" s="32">
        <v>1</v>
      </c>
      <c r="E80" s="11"/>
      <c r="F80" s="11"/>
      <c r="G80" s="11"/>
      <c r="H80" s="11"/>
      <c r="I80" s="11"/>
      <c r="J80" s="11"/>
      <c r="K80" s="11"/>
      <c r="L80" s="11"/>
      <c r="M80" s="11"/>
      <c r="N80" s="11"/>
      <c r="O80" s="11"/>
    </row>
    <row r="81" spans="1:15" x14ac:dyDescent="0.25">
      <c r="A81" s="73" t="str">
        <f t="shared" si="4"/>
        <v>6.1.12</v>
      </c>
      <c r="B81" s="30" t="s">
        <v>86</v>
      </c>
      <c r="C81" s="31" t="s">
        <v>25</v>
      </c>
      <c r="D81" s="32">
        <v>30</v>
      </c>
      <c r="E81" s="11"/>
      <c r="F81" s="11"/>
      <c r="G81" s="11"/>
      <c r="H81" s="11"/>
      <c r="I81" s="11"/>
      <c r="J81" s="11"/>
      <c r="K81" s="11"/>
      <c r="L81" s="11"/>
      <c r="M81" s="11"/>
      <c r="N81" s="11"/>
      <c r="O81" s="11"/>
    </row>
    <row r="82" spans="1:15" x14ac:dyDescent="0.25">
      <c r="A82" s="73" t="str">
        <f t="shared" si="4"/>
        <v>6.1.13</v>
      </c>
      <c r="B82" s="30" t="s">
        <v>302</v>
      </c>
      <c r="C82" s="31" t="s">
        <v>25</v>
      </c>
      <c r="D82" s="32">
        <v>7</v>
      </c>
      <c r="E82" s="11"/>
      <c r="F82" s="11"/>
      <c r="G82" s="11"/>
      <c r="H82" s="11"/>
      <c r="I82" s="11"/>
      <c r="J82" s="11"/>
      <c r="K82" s="11"/>
      <c r="L82" s="11"/>
      <c r="M82" s="11"/>
      <c r="N82" s="11"/>
      <c r="O82" s="11"/>
    </row>
    <row r="83" spans="1:15" x14ac:dyDescent="0.25">
      <c r="A83" s="73" t="str">
        <f t="shared" si="4"/>
        <v>6.1.14</v>
      </c>
      <c r="B83" s="30" t="s">
        <v>303</v>
      </c>
      <c r="C83" s="31" t="s">
        <v>25</v>
      </c>
      <c r="D83" s="32">
        <v>9</v>
      </c>
      <c r="E83" s="11"/>
      <c r="F83" s="11"/>
      <c r="G83" s="11"/>
      <c r="H83" s="11"/>
      <c r="I83" s="11"/>
      <c r="J83" s="11"/>
      <c r="K83" s="11"/>
      <c r="L83" s="11"/>
      <c r="M83" s="11"/>
      <c r="N83" s="11"/>
      <c r="O83" s="11"/>
    </row>
    <row r="84" spans="1:15" x14ac:dyDescent="0.25">
      <c r="A84" s="73" t="str">
        <f t="shared" si="4"/>
        <v>6.1.15</v>
      </c>
      <c r="B84" s="34" t="s">
        <v>88</v>
      </c>
      <c r="C84" s="31" t="s">
        <v>25</v>
      </c>
      <c r="D84" s="32">
        <f>29-D87</f>
        <v>15</v>
      </c>
      <c r="E84" s="11"/>
      <c r="F84" s="11"/>
      <c r="G84" s="11"/>
      <c r="H84" s="11"/>
      <c r="I84" s="11"/>
      <c r="J84" s="11"/>
      <c r="K84" s="11"/>
      <c r="L84" s="11"/>
      <c r="M84" s="11"/>
      <c r="N84" s="11"/>
      <c r="O84" s="11"/>
    </row>
    <row r="85" spans="1:15" x14ac:dyDescent="0.25">
      <c r="A85" s="73" t="str">
        <f t="shared" si="4"/>
        <v>6.1.16</v>
      </c>
      <c r="B85" s="35" t="s">
        <v>90</v>
      </c>
      <c r="C85" s="33" t="s">
        <v>91</v>
      </c>
      <c r="D85" s="32">
        <v>4</v>
      </c>
      <c r="E85" s="11"/>
      <c r="F85" s="11"/>
      <c r="G85" s="11"/>
      <c r="H85" s="11"/>
      <c r="I85" s="11"/>
      <c r="J85" s="11"/>
      <c r="K85" s="11"/>
      <c r="L85" s="11"/>
      <c r="M85" s="11"/>
      <c r="N85" s="11"/>
      <c r="O85" s="11"/>
    </row>
    <row r="86" spans="1:15" x14ac:dyDescent="0.25">
      <c r="A86" s="73" t="str">
        <f t="shared" si="4"/>
        <v>6.1.17</v>
      </c>
      <c r="B86" s="35" t="s">
        <v>156</v>
      </c>
      <c r="C86" s="33" t="s">
        <v>25</v>
      </c>
      <c r="D86" s="32">
        <f>29-D87</f>
        <v>15</v>
      </c>
      <c r="E86" s="11"/>
      <c r="F86" s="11"/>
      <c r="G86" s="11"/>
      <c r="H86" s="11"/>
      <c r="I86" s="11"/>
      <c r="J86" s="11"/>
      <c r="K86" s="11"/>
      <c r="L86" s="11"/>
      <c r="M86" s="11"/>
      <c r="N86" s="11"/>
      <c r="O86" s="11"/>
    </row>
    <row r="87" spans="1:15" x14ac:dyDescent="0.25">
      <c r="A87" s="73" t="str">
        <f t="shared" si="4"/>
        <v>6.1.18</v>
      </c>
      <c r="B87" s="35" t="s">
        <v>304</v>
      </c>
      <c r="C87" s="33" t="s">
        <v>25</v>
      </c>
      <c r="D87" s="32">
        <v>14</v>
      </c>
      <c r="E87" s="11"/>
      <c r="F87" s="11"/>
      <c r="G87" s="11"/>
      <c r="H87" s="11"/>
      <c r="I87" s="11"/>
      <c r="J87" s="11"/>
      <c r="K87" s="11"/>
      <c r="L87" s="11"/>
      <c r="M87" s="11"/>
      <c r="N87" s="11"/>
      <c r="O87" s="11"/>
    </row>
    <row r="88" spans="1:15" x14ac:dyDescent="0.25">
      <c r="A88" s="73" t="str">
        <f t="shared" si="4"/>
        <v>6.1.19</v>
      </c>
      <c r="B88" s="35" t="s">
        <v>99</v>
      </c>
      <c r="C88" s="33" t="s">
        <v>21</v>
      </c>
      <c r="D88" s="36">
        <f>D84*0.2*0.5</f>
        <v>1.5</v>
      </c>
      <c r="E88" s="11"/>
      <c r="F88" s="11"/>
      <c r="G88" s="11"/>
      <c r="H88" s="11"/>
      <c r="I88" s="11"/>
      <c r="J88" s="11"/>
      <c r="K88" s="11"/>
      <c r="L88" s="11"/>
      <c r="M88" s="11"/>
      <c r="N88" s="11"/>
      <c r="O88" s="11"/>
    </row>
    <row r="89" spans="1:15" x14ac:dyDescent="0.25">
      <c r="A89" s="73" t="str">
        <f t="shared" si="4"/>
        <v>6.1.20</v>
      </c>
      <c r="B89" s="35" t="s">
        <v>101</v>
      </c>
      <c r="C89" s="33" t="s">
        <v>102</v>
      </c>
      <c r="D89" s="32">
        <v>1</v>
      </c>
      <c r="E89" s="11"/>
      <c r="F89" s="11"/>
      <c r="G89" s="11"/>
      <c r="H89" s="11"/>
      <c r="I89" s="11"/>
      <c r="J89" s="11"/>
      <c r="K89" s="11"/>
      <c r="L89" s="11"/>
      <c r="M89" s="11"/>
      <c r="N89" s="11"/>
      <c r="O89" s="11"/>
    </row>
    <row r="90" spans="1:15" x14ac:dyDescent="0.25">
      <c r="A90" s="84" t="s">
        <v>103</v>
      </c>
      <c r="B90" s="57" t="s">
        <v>5</v>
      </c>
      <c r="C90" s="85"/>
      <c r="D90" s="85"/>
      <c r="E90" s="28"/>
      <c r="F90" s="28"/>
      <c r="G90" s="28"/>
      <c r="H90" s="28"/>
      <c r="I90" s="28"/>
      <c r="J90" s="28"/>
      <c r="K90" s="28"/>
      <c r="L90" s="28"/>
      <c r="M90" s="28"/>
      <c r="N90" s="28"/>
      <c r="O90" s="28"/>
    </row>
    <row r="91" spans="1:15" x14ac:dyDescent="0.25">
      <c r="A91" s="73" t="str">
        <f t="shared" ref="A91:A109" si="5">IF(C90="",A90&amp;".1",IF(C91="",LEFT(LEFT(A90,LEN(LEFT(A90,FIND("☃",SUBSTITUTE(A90,".","☃",LEN(A90)-LEN(SUBSTITUTE(A90,".",""))))))-1),FIND("☃",SUBSTITUTE(LEFT(A90,LEN(LEFT(A90,FIND("☃",SUBSTITUTE(A90,".","☃",LEN(A90)-LEN(SUBSTITUTE(A90,".",""))))))-1),".","☃",LEN(LEFT(A90,LEN(LEFT(A90,FIND("☃",SUBSTITUTE(A90,".","☃",LEN(A90)-LEN(SUBSTITUTE(A90,".",""))))))-1))-LEN(SUBSTITUTE(LEFT(A90,LEN(LEFT(A90,FIND("☃",SUBSTITUTE(A90,".","☃",LEN(A90)-LEN(SUBSTITUTE(A90,".",""))))))-1),".","")))))&amp;RIGHT(LEFT(A90,LEN(LEFT(A90,FIND("☃",SUBSTITUTE(A90,".","☃",LEN(A90)-LEN(SUBSTITUTE(A90,".",""))))))-1),LEN(LEFT(A90,LEN(LEFT(A90,FIND("☃",SUBSTITUTE(A90,".","☃",LEN(A90)-LEN(SUBSTITUTE(A90,".",""))))))-1))-FIND("☃",SUBSTITUTE(LEFT(A90,LEN(LEFT(A90,FIND("☃",SUBSTITUTE(A90,".","☃",LEN(A90)-LEN(SUBSTITUTE(A90,".",""))))))-1),".","☃",LEN(LEFT(A90,LEN(LEFT(A90,FIND("☃",SUBSTITUTE(A90,".","☃",LEN(A90)-LEN(SUBSTITUTE(A90,".",""))))))-1))-LEN(SUBSTITUTE(LEFT(A90,LEN(LEFT(A90,FIND("☃",SUBSTITUTE(A90,".","☃",LEN(A90)-LEN(SUBSTITUTE(A90,".",""))))))-1),".","")))))+1,(LEFT(A90,FIND("☃",SUBSTITUTE(A90,".","☃",LEN(A90)-LEN(SUBSTITUTE(A90,".","")))))&amp;RIGHT(A90,LEN(A90)-FIND("☃",SUBSTITUTE(A90,".","☃",LEN(A90)-LEN(SUBSTITUTE(A90,".","")))))+1)))</f>
        <v>6.2.1</v>
      </c>
      <c r="B91" s="35" t="s">
        <v>305</v>
      </c>
      <c r="C91" s="33" t="s">
        <v>102</v>
      </c>
      <c r="D91" s="32">
        <v>1</v>
      </c>
      <c r="E91" s="11"/>
      <c r="F91" s="11"/>
      <c r="G91" s="11"/>
      <c r="H91" s="11"/>
      <c r="I91" s="11"/>
      <c r="J91" s="11"/>
      <c r="K91" s="11"/>
      <c r="L91" s="11"/>
      <c r="M91" s="11"/>
      <c r="N91" s="11"/>
      <c r="O91" s="11"/>
    </row>
    <row r="92" spans="1:15" x14ac:dyDescent="0.25">
      <c r="A92" s="73" t="str">
        <f t="shared" si="5"/>
        <v>6.2.2</v>
      </c>
      <c r="B92" s="35" t="s">
        <v>306</v>
      </c>
      <c r="C92" s="33" t="s">
        <v>102</v>
      </c>
      <c r="D92" s="32">
        <v>1</v>
      </c>
      <c r="E92" s="11"/>
      <c r="F92" s="11"/>
      <c r="G92" s="11"/>
      <c r="H92" s="11"/>
      <c r="I92" s="11"/>
      <c r="J92" s="11"/>
      <c r="K92" s="11"/>
      <c r="L92" s="11"/>
      <c r="M92" s="11"/>
      <c r="N92" s="11"/>
      <c r="O92" s="11"/>
    </row>
    <row r="93" spans="1:15" x14ac:dyDescent="0.25">
      <c r="A93" s="73" t="str">
        <f t="shared" si="5"/>
        <v>6.2.3</v>
      </c>
      <c r="B93" s="35" t="s">
        <v>307</v>
      </c>
      <c r="C93" s="33" t="s">
        <v>91</v>
      </c>
      <c r="D93" s="32">
        <v>1</v>
      </c>
      <c r="E93" s="11"/>
      <c r="F93" s="11"/>
      <c r="G93" s="11"/>
      <c r="H93" s="11"/>
      <c r="I93" s="11"/>
      <c r="J93" s="11"/>
      <c r="K93" s="11"/>
      <c r="L93" s="11"/>
      <c r="M93" s="11"/>
      <c r="N93" s="11"/>
      <c r="O93" s="11"/>
    </row>
    <row r="94" spans="1:15" x14ac:dyDescent="0.25">
      <c r="A94" s="73" t="str">
        <f t="shared" si="5"/>
        <v>6.2.4</v>
      </c>
      <c r="B94" s="35" t="s">
        <v>271</v>
      </c>
      <c r="C94" s="33" t="s">
        <v>91</v>
      </c>
      <c r="D94" s="32">
        <v>1</v>
      </c>
      <c r="E94" s="11"/>
      <c r="F94" s="11"/>
      <c r="G94" s="11"/>
      <c r="H94" s="11"/>
      <c r="I94" s="11"/>
      <c r="J94" s="11"/>
      <c r="K94" s="11"/>
      <c r="L94" s="11"/>
      <c r="M94" s="11"/>
      <c r="N94" s="11"/>
      <c r="O94" s="11"/>
    </row>
    <row r="95" spans="1:15" x14ac:dyDescent="0.25">
      <c r="A95" s="73" t="str">
        <f t="shared" si="5"/>
        <v>6.2.5</v>
      </c>
      <c r="B95" s="35" t="s">
        <v>308</v>
      </c>
      <c r="C95" s="33" t="s">
        <v>25</v>
      </c>
      <c r="D95" s="32">
        <v>9</v>
      </c>
      <c r="E95" s="11"/>
      <c r="F95" s="11"/>
      <c r="G95" s="11"/>
      <c r="H95" s="11"/>
      <c r="I95" s="11"/>
      <c r="J95" s="11"/>
      <c r="K95" s="11"/>
      <c r="L95" s="11"/>
      <c r="M95" s="11"/>
      <c r="N95" s="11"/>
      <c r="O95" s="11"/>
    </row>
    <row r="96" spans="1:15" x14ac:dyDescent="0.25">
      <c r="A96" s="73" t="str">
        <f t="shared" si="5"/>
        <v>6.2.6</v>
      </c>
      <c r="B96" s="35" t="s">
        <v>272</v>
      </c>
      <c r="C96" s="33" t="s">
        <v>21</v>
      </c>
      <c r="D96" s="32">
        <v>0.1</v>
      </c>
      <c r="E96" s="11"/>
      <c r="F96" s="11"/>
      <c r="G96" s="11"/>
      <c r="H96" s="11"/>
      <c r="I96" s="11"/>
      <c r="J96" s="11"/>
      <c r="K96" s="11"/>
      <c r="L96" s="11"/>
      <c r="M96" s="11"/>
      <c r="N96" s="11"/>
      <c r="O96" s="11"/>
    </row>
    <row r="97" spans="1:15" x14ac:dyDescent="0.25">
      <c r="A97" s="73" t="str">
        <f t="shared" si="5"/>
        <v>6.2.7</v>
      </c>
      <c r="B97" s="35" t="s">
        <v>309</v>
      </c>
      <c r="C97" s="33" t="s">
        <v>102</v>
      </c>
      <c r="D97" s="32">
        <v>1</v>
      </c>
      <c r="E97" s="11"/>
      <c r="F97" s="11"/>
      <c r="G97" s="11"/>
      <c r="H97" s="11"/>
      <c r="I97" s="11"/>
      <c r="J97" s="11"/>
      <c r="K97" s="11"/>
      <c r="L97" s="11"/>
      <c r="M97" s="11"/>
      <c r="N97" s="11"/>
      <c r="O97" s="11"/>
    </row>
    <row r="98" spans="1:15" x14ac:dyDescent="0.25">
      <c r="A98" s="73" t="str">
        <f t="shared" si="5"/>
        <v>6.2.8</v>
      </c>
      <c r="B98" s="35" t="s">
        <v>310</v>
      </c>
      <c r="C98" s="33" t="s">
        <v>91</v>
      </c>
      <c r="D98" s="32">
        <v>1</v>
      </c>
      <c r="E98" s="11"/>
      <c r="F98" s="11"/>
      <c r="G98" s="11"/>
      <c r="H98" s="11"/>
      <c r="I98" s="11"/>
      <c r="J98" s="11"/>
      <c r="K98" s="11"/>
      <c r="L98" s="11"/>
      <c r="M98" s="11"/>
      <c r="N98" s="11"/>
      <c r="O98" s="11"/>
    </row>
    <row r="99" spans="1:15" x14ac:dyDescent="0.25">
      <c r="A99" s="73" t="str">
        <f t="shared" si="5"/>
        <v>6.2.9</v>
      </c>
      <c r="B99" s="35" t="s">
        <v>311</v>
      </c>
      <c r="C99" s="33" t="s">
        <v>25</v>
      </c>
      <c r="D99" s="32">
        <v>14</v>
      </c>
      <c r="E99" s="11"/>
      <c r="F99" s="11"/>
      <c r="G99" s="11"/>
      <c r="H99" s="11"/>
      <c r="I99" s="11"/>
      <c r="J99" s="11"/>
      <c r="K99" s="11"/>
      <c r="L99" s="11"/>
      <c r="M99" s="11"/>
      <c r="N99" s="11"/>
      <c r="O99" s="11"/>
    </row>
    <row r="100" spans="1:15" x14ac:dyDescent="0.25">
      <c r="A100" s="73" t="str">
        <f t="shared" si="5"/>
        <v>6.2.10</v>
      </c>
      <c r="B100" s="35" t="s">
        <v>106</v>
      </c>
      <c r="C100" s="33" t="s">
        <v>91</v>
      </c>
      <c r="D100" s="32">
        <v>2</v>
      </c>
      <c r="E100" s="11"/>
      <c r="F100" s="11"/>
      <c r="G100" s="11"/>
      <c r="H100" s="11"/>
      <c r="I100" s="11"/>
      <c r="J100" s="11"/>
      <c r="K100" s="11"/>
      <c r="L100" s="11"/>
      <c r="M100" s="11"/>
      <c r="N100" s="11"/>
      <c r="O100" s="11"/>
    </row>
    <row r="101" spans="1:15" x14ac:dyDescent="0.25">
      <c r="A101" s="73" t="str">
        <f t="shared" si="5"/>
        <v>6.2.11</v>
      </c>
      <c r="B101" s="35" t="s">
        <v>157</v>
      </c>
      <c r="C101" s="33" t="s">
        <v>25</v>
      </c>
      <c r="D101" s="32">
        <v>15</v>
      </c>
      <c r="E101" s="11"/>
      <c r="F101" s="11"/>
      <c r="G101" s="11"/>
      <c r="H101" s="11"/>
      <c r="I101" s="11"/>
      <c r="J101" s="11"/>
      <c r="K101" s="11"/>
      <c r="L101" s="11"/>
      <c r="M101" s="11"/>
      <c r="N101" s="11"/>
      <c r="O101" s="11"/>
    </row>
    <row r="102" spans="1:15" x14ac:dyDescent="0.25">
      <c r="A102" s="73" t="str">
        <f t="shared" si="5"/>
        <v>6.2.12</v>
      </c>
      <c r="B102" s="35" t="s">
        <v>110</v>
      </c>
      <c r="C102" s="33" t="s">
        <v>25</v>
      </c>
      <c r="D102" s="32">
        <v>15</v>
      </c>
      <c r="E102" s="11"/>
      <c r="F102" s="11"/>
      <c r="G102" s="11"/>
      <c r="H102" s="11"/>
      <c r="I102" s="11"/>
      <c r="J102" s="11"/>
      <c r="K102" s="11"/>
      <c r="L102" s="11"/>
      <c r="M102" s="11"/>
      <c r="N102" s="11"/>
      <c r="O102" s="11"/>
    </row>
    <row r="103" spans="1:15" x14ac:dyDescent="0.25">
      <c r="A103" s="73" t="str">
        <f t="shared" si="5"/>
        <v>6.2.13</v>
      </c>
      <c r="B103" s="35" t="s">
        <v>112</v>
      </c>
      <c r="C103" s="33" t="s">
        <v>25</v>
      </c>
      <c r="D103" s="32">
        <v>29</v>
      </c>
      <c r="E103" s="11"/>
      <c r="F103" s="11"/>
      <c r="G103" s="11"/>
      <c r="H103" s="11"/>
      <c r="I103" s="11"/>
      <c r="J103" s="11"/>
      <c r="K103" s="11"/>
      <c r="L103" s="11"/>
      <c r="M103" s="11"/>
      <c r="N103" s="11"/>
      <c r="O103" s="11"/>
    </row>
    <row r="104" spans="1:15" x14ac:dyDescent="0.25">
      <c r="A104" s="73" t="str">
        <f t="shared" si="5"/>
        <v>6.2.14</v>
      </c>
      <c r="B104" s="35" t="s">
        <v>116</v>
      </c>
      <c r="C104" s="33" t="s">
        <v>25</v>
      </c>
      <c r="D104" s="32">
        <v>15</v>
      </c>
      <c r="E104" s="11"/>
      <c r="F104" s="11"/>
      <c r="G104" s="11"/>
      <c r="H104" s="11"/>
      <c r="I104" s="11"/>
      <c r="J104" s="11"/>
      <c r="K104" s="11"/>
      <c r="L104" s="11"/>
      <c r="M104" s="11"/>
      <c r="N104" s="11"/>
      <c r="O104" s="11"/>
    </row>
    <row r="105" spans="1:15" x14ac:dyDescent="0.25">
      <c r="A105" s="73" t="str">
        <f t="shared" si="5"/>
        <v>6.2.15</v>
      </c>
      <c r="B105" s="35" t="s">
        <v>118</v>
      </c>
      <c r="C105" s="33" t="s">
        <v>91</v>
      </c>
      <c r="D105" s="32">
        <v>4</v>
      </c>
      <c r="E105" s="11"/>
      <c r="F105" s="11"/>
      <c r="G105" s="11"/>
      <c r="H105" s="11"/>
      <c r="I105" s="11"/>
      <c r="J105" s="11"/>
      <c r="K105" s="11"/>
      <c r="L105" s="11"/>
      <c r="M105" s="11"/>
      <c r="N105" s="11"/>
      <c r="O105" s="11"/>
    </row>
    <row r="106" spans="1:15" x14ac:dyDescent="0.25">
      <c r="A106" s="73" t="str">
        <f t="shared" si="5"/>
        <v>6.2.16</v>
      </c>
      <c r="B106" s="41" t="s">
        <v>120</v>
      </c>
      <c r="C106" s="42" t="s">
        <v>25</v>
      </c>
      <c r="D106" s="32">
        <v>29</v>
      </c>
      <c r="E106" s="11"/>
      <c r="F106" s="11"/>
      <c r="G106" s="11"/>
      <c r="H106" s="11"/>
      <c r="I106" s="11"/>
      <c r="J106" s="11"/>
      <c r="K106" s="11"/>
      <c r="L106" s="11"/>
      <c r="M106" s="11"/>
      <c r="N106" s="11"/>
      <c r="O106" s="11"/>
    </row>
    <row r="107" spans="1:15" x14ac:dyDescent="0.25">
      <c r="A107" s="73" t="str">
        <f t="shared" si="5"/>
        <v>6.2.17</v>
      </c>
      <c r="B107" s="41" t="s">
        <v>122</v>
      </c>
      <c r="C107" s="42" t="s">
        <v>123</v>
      </c>
      <c r="D107" s="32">
        <v>1</v>
      </c>
      <c r="E107" s="11"/>
      <c r="F107" s="11"/>
      <c r="G107" s="11"/>
      <c r="H107" s="11"/>
      <c r="I107" s="11"/>
      <c r="J107" s="11"/>
      <c r="K107" s="11"/>
      <c r="L107" s="11"/>
      <c r="M107" s="11"/>
      <c r="N107" s="11"/>
      <c r="O107" s="11"/>
    </row>
    <row r="108" spans="1:15" x14ac:dyDescent="0.25">
      <c r="A108" s="73" t="str">
        <f t="shared" si="5"/>
        <v>6.2.18</v>
      </c>
      <c r="B108" s="41" t="s">
        <v>125</v>
      </c>
      <c r="C108" s="42" t="s">
        <v>123</v>
      </c>
      <c r="D108" s="32">
        <v>1</v>
      </c>
      <c r="E108" s="11"/>
      <c r="F108" s="11"/>
      <c r="G108" s="11"/>
      <c r="H108" s="11"/>
      <c r="I108" s="11"/>
      <c r="J108" s="11"/>
      <c r="K108" s="11"/>
      <c r="L108" s="11"/>
      <c r="M108" s="11"/>
      <c r="N108" s="11"/>
      <c r="O108" s="11"/>
    </row>
    <row r="109" spans="1:15" x14ac:dyDescent="0.25">
      <c r="A109" s="73" t="str">
        <f t="shared" si="5"/>
        <v>6.2.19</v>
      </c>
      <c r="B109" s="41" t="s">
        <v>127</v>
      </c>
      <c r="C109" s="42" t="s">
        <v>123</v>
      </c>
      <c r="D109" s="32">
        <v>1</v>
      </c>
      <c r="E109" s="11"/>
      <c r="F109" s="11"/>
      <c r="G109" s="11"/>
      <c r="H109" s="11"/>
      <c r="I109" s="11"/>
      <c r="J109" s="11"/>
      <c r="K109" s="11"/>
      <c r="L109" s="11"/>
      <c r="M109" s="11"/>
      <c r="N109" s="11"/>
      <c r="O109" s="11"/>
    </row>
    <row r="110" spans="1:15" ht="14.4" customHeight="1" x14ac:dyDescent="0.25">
      <c r="A110" s="109" t="s">
        <v>128</v>
      </c>
      <c r="B110" s="109"/>
      <c r="C110" s="109"/>
      <c r="D110" s="109"/>
      <c r="E110" s="109"/>
      <c r="F110" s="109"/>
      <c r="G110" s="109"/>
      <c r="H110" s="109"/>
      <c r="I110" s="109"/>
      <c r="J110" s="109"/>
      <c r="K110" s="109"/>
      <c r="L110" s="109"/>
      <c r="M110" s="109"/>
      <c r="N110" s="109"/>
      <c r="O110" s="23"/>
    </row>
    <row r="111" spans="1:15" ht="13.2" customHeight="1" x14ac:dyDescent="0.25">
      <c r="A111" s="109" t="s">
        <v>129</v>
      </c>
      <c r="B111" s="109"/>
      <c r="C111" s="109"/>
      <c r="D111" s="109"/>
      <c r="E111" s="109"/>
      <c r="F111" s="109"/>
      <c r="G111" s="109"/>
      <c r="H111" s="109"/>
      <c r="I111" s="109"/>
      <c r="J111" s="109"/>
      <c r="K111" s="109"/>
      <c r="L111" s="109"/>
      <c r="M111" s="109"/>
      <c r="N111" s="109"/>
      <c r="O111" s="23"/>
    </row>
    <row r="112" spans="1:15" ht="13.2" customHeight="1" x14ac:dyDescent="0.25">
      <c r="A112" s="110" t="s">
        <v>130</v>
      </c>
      <c r="B112" s="110"/>
      <c r="C112" s="110"/>
      <c r="D112" s="110"/>
      <c r="E112" s="110"/>
      <c r="F112" s="110"/>
      <c r="G112" s="110"/>
      <c r="H112" s="110"/>
      <c r="I112" s="110"/>
      <c r="J112" s="110"/>
      <c r="K112" s="110"/>
      <c r="L112" s="110"/>
      <c r="M112" s="110"/>
      <c r="N112" s="110"/>
      <c r="O112" s="23"/>
    </row>
    <row r="113" spans="1:15" ht="13.2" customHeight="1" x14ac:dyDescent="0.25">
      <c r="A113" s="109" t="s">
        <v>131</v>
      </c>
      <c r="B113" s="109"/>
      <c r="C113" s="109"/>
      <c r="D113" s="109"/>
      <c r="E113" s="109"/>
      <c r="F113" s="109"/>
      <c r="G113" s="109"/>
      <c r="H113" s="109"/>
      <c r="I113" s="109"/>
      <c r="J113" s="109"/>
      <c r="K113" s="109"/>
      <c r="L113" s="109"/>
      <c r="M113" s="109"/>
      <c r="N113" s="109"/>
      <c r="O113" s="23"/>
    </row>
    <row r="114" spans="1:15" ht="14.4" customHeight="1" x14ac:dyDescent="0.25">
      <c r="A114" s="124" t="s">
        <v>132</v>
      </c>
      <c r="B114" s="124"/>
      <c r="C114" s="124"/>
      <c r="D114" s="124"/>
      <c r="E114" s="124"/>
      <c r="F114" s="124"/>
      <c r="G114" s="124"/>
      <c r="H114" s="124"/>
      <c r="I114" s="124"/>
      <c r="J114" s="124"/>
      <c r="K114" s="124"/>
      <c r="L114" s="124"/>
      <c r="M114" s="124"/>
      <c r="N114" s="124"/>
      <c r="O114" s="23"/>
    </row>
    <row r="115" spans="1:15" ht="14.4" customHeight="1" x14ac:dyDescent="0.25">
      <c r="A115" s="124" t="s">
        <v>133</v>
      </c>
      <c r="B115" s="124"/>
      <c r="C115" s="124"/>
      <c r="D115" s="124"/>
      <c r="E115" s="124"/>
      <c r="F115" s="124"/>
      <c r="G115" s="124"/>
      <c r="H115" s="124"/>
      <c r="I115" s="124"/>
      <c r="J115" s="124"/>
      <c r="K115" s="124"/>
      <c r="L115" s="124"/>
      <c r="M115" s="124"/>
      <c r="N115" s="124"/>
      <c r="O115" s="23"/>
    </row>
    <row r="116" spans="1:15" ht="14.4" x14ac:dyDescent="0.3">
      <c r="A116" s="125" t="s">
        <v>134</v>
      </c>
      <c r="B116" s="125"/>
      <c r="C116" s="125"/>
      <c r="D116" s="125"/>
      <c r="E116" s="125"/>
      <c r="F116" s="125"/>
      <c r="G116" s="125"/>
      <c r="H116" s="125"/>
      <c r="I116" s="125"/>
      <c r="J116" s="125"/>
      <c r="K116" s="125"/>
      <c r="L116" s="125"/>
      <c r="M116" s="125"/>
      <c r="N116" s="125"/>
      <c r="O116" s="23"/>
    </row>
    <row r="117" spans="1:15" x14ac:dyDescent="0.25">
      <c r="A117" s="1"/>
      <c r="B117" s="2"/>
      <c r="C117" s="3"/>
      <c r="D117" s="4"/>
      <c r="E117" s="4"/>
      <c r="F117" s="4"/>
    </row>
    <row r="118" spans="1:15" x14ac:dyDescent="0.25">
      <c r="A118" s="5" t="s">
        <v>135</v>
      </c>
      <c r="B118" s="2"/>
      <c r="C118" s="3"/>
      <c r="D118" s="4"/>
      <c r="E118" s="4"/>
      <c r="F118" s="4"/>
    </row>
    <row r="119" spans="1:15" ht="10.95" customHeight="1" x14ac:dyDescent="0.25">
      <c r="A119" s="22">
        <v>1</v>
      </c>
      <c r="B119" s="107" t="s">
        <v>136</v>
      </c>
      <c r="C119" s="107"/>
      <c r="D119" s="107"/>
      <c r="E119" s="107"/>
      <c r="F119" s="107"/>
      <c r="G119" s="107"/>
      <c r="H119" s="107"/>
      <c r="I119" s="107"/>
      <c r="J119" s="107"/>
      <c r="K119" s="107"/>
      <c r="L119" s="107"/>
      <c r="M119" s="107"/>
      <c r="N119" s="107"/>
      <c r="O119" s="107"/>
    </row>
    <row r="120" spans="1:15" ht="10.95" customHeight="1" x14ac:dyDescent="0.25">
      <c r="A120" s="22">
        <v>2</v>
      </c>
      <c r="B120" s="107" t="s">
        <v>137</v>
      </c>
      <c r="C120" s="107"/>
      <c r="D120" s="107"/>
      <c r="E120" s="107"/>
      <c r="F120" s="107"/>
      <c r="G120" s="107"/>
      <c r="H120" s="107"/>
      <c r="I120" s="107"/>
      <c r="J120" s="107"/>
      <c r="K120" s="107"/>
      <c r="L120" s="107"/>
      <c r="M120" s="107"/>
      <c r="N120" s="107"/>
      <c r="O120" s="107"/>
    </row>
    <row r="121" spans="1:15" ht="22.2" customHeight="1" x14ac:dyDescent="0.25">
      <c r="A121" s="22" t="s">
        <v>32</v>
      </c>
      <c r="B121" s="107" t="s">
        <v>138</v>
      </c>
      <c r="C121" s="107"/>
      <c r="D121" s="107"/>
      <c r="E121" s="107"/>
      <c r="F121" s="107"/>
      <c r="G121" s="107"/>
      <c r="H121" s="107"/>
      <c r="I121" s="107"/>
      <c r="J121" s="107"/>
      <c r="K121" s="107"/>
      <c r="L121" s="107"/>
      <c r="M121" s="107"/>
      <c r="N121" s="107"/>
      <c r="O121" s="107"/>
    </row>
    <row r="122" spans="1:15" ht="22.2" customHeight="1" x14ac:dyDescent="0.25">
      <c r="A122" s="22" t="s">
        <v>57</v>
      </c>
      <c r="B122" s="107" t="s">
        <v>139</v>
      </c>
      <c r="C122" s="107"/>
      <c r="D122" s="107"/>
      <c r="E122" s="107"/>
      <c r="F122" s="107"/>
      <c r="G122" s="107"/>
      <c r="H122" s="107"/>
      <c r="I122" s="107"/>
      <c r="J122" s="107"/>
      <c r="K122" s="107"/>
      <c r="L122" s="107"/>
      <c r="M122" s="107"/>
      <c r="N122" s="107"/>
      <c r="O122" s="107"/>
    </row>
    <row r="123" spans="1:15" ht="10.95" customHeight="1" x14ac:dyDescent="0.25">
      <c r="A123" s="22" t="s">
        <v>78</v>
      </c>
      <c r="B123" s="107" t="s">
        <v>140</v>
      </c>
      <c r="C123" s="107"/>
      <c r="D123" s="107"/>
      <c r="E123" s="107"/>
      <c r="F123" s="107"/>
      <c r="G123" s="107"/>
      <c r="H123" s="107"/>
      <c r="I123" s="107"/>
      <c r="J123" s="107"/>
      <c r="K123" s="107"/>
      <c r="L123" s="107"/>
      <c r="M123" s="107"/>
      <c r="N123" s="107"/>
      <c r="O123" s="107"/>
    </row>
    <row r="124" spans="1:15" ht="10.95" customHeight="1" x14ac:dyDescent="0.25">
      <c r="A124" s="22" t="s">
        <v>82</v>
      </c>
      <c r="B124" s="107" t="s">
        <v>141</v>
      </c>
      <c r="C124" s="107"/>
      <c r="D124" s="107"/>
      <c r="E124" s="107"/>
      <c r="F124" s="107"/>
      <c r="G124" s="107"/>
      <c r="H124" s="107"/>
      <c r="I124" s="107"/>
      <c r="J124" s="107"/>
      <c r="K124" s="107"/>
      <c r="L124" s="107"/>
      <c r="M124" s="107"/>
      <c r="N124" s="107"/>
      <c r="O124" s="107"/>
    </row>
    <row r="125" spans="1:15" ht="10.95" customHeight="1" x14ac:dyDescent="0.25">
      <c r="A125" s="22" t="s">
        <v>142</v>
      </c>
      <c r="B125" s="107" t="s">
        <v>143</v>
      </c>
      <c r="C125" s="107"/>
      <c r="D125" s="107"/>
      <c r="E125" s="107"/>
      <c r="F125" s="107"/>
      <c r="G125" s="107"/>
      <c r="H125" s="107"/>
      <c r="I125" s="107"/>
      <c r="J125" s="107"/>
      <c r="K125" s="107"/>
      <c r="L125" s="107"/>
      <c r="M125" s="107"/>
      <c r="N125" s="107"/>
      <c r="O125" s="107"/>
    </row>
    <row r="126" spans="1:15" ht="10.95" customHeight="1" x14ac:dyDescent="0.25">
      <c r="A126" s="22" t="s">
        <v>144</v>
      </c>
      <c r="B126" s="107" t="s">
        <v>145</v>
      </c>
      <c r="C126" s="107"/>
      <c r="D126" s="107"/>
      <c r="E126" s="107"/>
      <c r="F126" s="107"/>
      <c r="G126" s="107"/>
      <c r="H126" s="107"/>
      <c r="I126" s="107"/>
      <c r="J126" s="107"/>
      <c r="K126" s="107"/>
      <c r="L126" s="107"/>
      <c r="M126" s="107"/>
      <c r="N126" s="107"/>
      <c r="O126" s="107"/>
    </row>
    <row r="127" spans="1:15" ht="10.95" customHeight="1" x14ac:dyDescent="0.25">
      <c r="A127" s="22" t="s">
        <v>146</v>
      </c>
      <c r="B127" s="107" t="s">
        <v>147</v>
      </c>
      <c r="C127" s="107"/>
      <c r="D127" s="107"/>
      <c r="E127" s="107"/>
      <c r="F127" s="107"/>
      <c r="G127" s="107"/>
      <c r="H127" s="107"/>
      <c r="I127" s="107"/>
      <c r="J127" s="107"/>
      <c r="K127" s="107"/>
      <c r="L127" s="107"/>
      <c r="M127" s="107"/>
      <c r="N127" s="107"/>
      <c r="O127" s="107"/>
    </row>
    <row r="128" spans="1:15" ht="10.95" customHeight="1" x14ac:dyDescent="0.25">
      <c r="A128" s="22"/>
      <c r="B128" s="43"/>
      <c r="C128" s="43"/>
      <c r="D128" s="43"/>
      <c r="E128" s="43"/>
      <c r="F128" s="43"/>
      <c r="G128" s="43"/>
      <c r="H128" s="43"/>
      <c r="I128" s="43"/>
      <c r="J128" s="43"/>
      <c r="K128" s="43"/>
      <c r="L128" s="43"/>
      <c r="M128" s="43"/>
      <c r="N128" s="43"/>
      <c r="O128" s="43"/>
    </row>
    <row r="129" spans="1:15" ht="10.95" customHeight="1" x14ac:dyDescent="0.25">
      <c r="A129" s="78" t="s">
        <v>148</v>
      </c>
      <c r="B129" s="43"/>
      <c r="C129" s="43"/>
      <c r="D129" s="43"/>
      <c r="E129" s="43"/>
      <c r="F129" s="43"/>
      <c r="G129" s="43"/>
      <c r="H129" s="43"/>
      <c r="I129" s="43"/>
      <c r="J129" s="43"/>
      <c r="K129" s="43"/>
      <c r="L129" s="43"/>
      <c r="M129" s="43"/>
      <c r="N129" s="43"/>
      <c r="O129" s="43"/>
    </row>
    <row r="130" spans="1:15" ht="10.95" customHeight="1" x14ac:dyDescent="0.25">
      <c r="A130" s="22">
        <v>1</v>
      </c>
      <c r="B130" s="79" t="s">
        <v>149</v>
      </c>
      <c r="C130" s="79"/>
      <c r="D130" s="79"/>
      <c r="E130" s="79"/>
      <c r="F130" s="79"/>
    </row>
    <row r="131" spans="1:15" ht="10.95" customHeight="1" x14ac:dyDescent="0.25">
      <c r="A131" s="22">
        <v>2</v>
      </c>
      <c r="B131" s="79" t="s">
        <v>150</v>
      </c>
      <c r="C131" s="79"/>
      <c r="D131" s="79"/>
      <c r="E131" s="79"/>
      <c r="F131" s="79"/>
    </row>
    <row r="132" spans="1:15" x14ac:dyDescent="0.25">
      <c r="A132" s="22" t="s">
        <v>32</v>
      </c>
      <c r="B132" s="79" t="s">
        <v>151</v>
      </c>
      <c r="C132" s="79"/>
      <c r="D132" s="79"/>
      <c r="E132" s="79"/>
      <c r="F132" s="79"/>
    </row>
    <row r="133" spans="1:15" ht="10.95" customHeight="1" x14ac:dyDescent="0.25">
      <c r="A133" s="22" t="s">
        <v>57</v>
      </c>
      <c r="B133" s="79" t="s">
        <v>152</v>
      </c>
      <c r="C133" s="79"/>
      <c r="D133" s="79"/>
      <c r="E133" s="79"/>
      <c r="F133" s="79"/>
    </row>
    <row r="134" spans="1:15" x14ac:dyDescent="0.25">
      <c r="A134" s="22" t="s">
        <v>78</v>
      </c>
      <c r="B134" s="79" t="s">
        <v>278</v>
      </c>
    </row>
    <row r="135" spans="1:15" ht="21.6" customHeight="1" x14ac:dyDescent="0.25">
      <c r="A135" s="89" t="s">
        <v>312</v>
      </c>
      <c r="B135" s="107" t="s">
        <v>313</v>
      </c>
      <c r="C135" s="107"/>
      <c r="D135" s="107"/>
      <c r="E135" s="107"/>
      <c r="F135" s="107"/>
      <c r="G135" s="107"/>
      <c r="H135" s="107"/>
      <c r="I135" s="107"/>
      <c r="J135" s="107"/>
      <c r="K135" s="107"/>
      <c r="L135" s="107"/>
      <c r="M135" s="107"/>
      <c r="N135" s="107"/>
      <c r="O135" s="107"/>
    </row>
  </sheetData>
  <mergeCells count="25">
    <mergeCell ref="A1:O1"/>
    <mergeCell ref="A2:O2"/>
    <mergeCell ref="A4:A5"/>
    <mergeCell ref="B4:B5"/>
    <mergeCell ref="C4:C5"/>
    <mergeCell ref="D4:D5"/>
    <mergeCell ref="E4:J4"/>
    <mergeCell ref="K4:O4"/>
    <mergeCell ref="B123:O123"/>
    <mergeCell ref="A110:N110"/>
    <mergeCell ref="A111:N111"/>
    <mergeCell ref="A112:N112"/>
    <mergeCell ref="A113:N113"/>
    <mergeCell ref="A114:N114"/>
    <mergeCell ref="A115:N115"/>
    <mergeCell ref="A116:N116"/>
    <mergeCell ref="B119:O119"/>
    <mergeCell ref="B120:O120"/>
    <mergeCell ref="B121:O121"/>
    <mergeCell ref="B122:O122"/>
    <mergeCell ref="B124:O124"/>
    <mergeCell ref="B125:O125"/>
    <mergeCell ref="B126:O126"/>
    <mergeCell ref="B127:O127"/>
    <mergeCell ref="B135:O135"/>
  </mergeCells>
  <dataValidations count="1">
    <dataValidation type="list" allowBlank="1" showInputMessage="1" showErrorMessage="1" sqref="C8:C109" xr:uid="{00000000-0002-0000-0C00-000000000000}">
      <formula1>Mervienibas</formula1>
    </dataValidation>
  </dataValidations>
  <pageMargins left="0.7" right="0.7" top="0.75" bottom="0.75" header="0.3" footer="0.3"/>
  <pageSetup paperSize="9" orientation="landscape" r:id="rId1"/>
  <rowBreaks count="1" manualBreakCount="1">
    <brk id="58" max="14"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2A5A4-96B6-46D9-ACAC-EA5D1FC9599D}">
  <dimension ref="A1:O82"/>
  <sheetViews>
    <sheetView view="pageBreakPreview" topLeftCell="A25" zoomScaleNormal="100" zoomScaleSheetLayoutView="100" workbookViewId="0">
      <selection activeCell="B60" sqref="B60"/>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314</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
        <v>159</v>
      </c>
      <c r="B9" s="74" t="s">
        <v>160</v>
      </c>
      <c r="C9" s="75" t="s">
        <v>23</v>
      </c>
      <c r="D9" s="44">
        <v>1</v>
      </c>
      <c r="E9" s="11"/>
      <c r="F9" s="58"/>
      <c r="G9" s="58"/>
      <c r="H9" s="58"/>
      <c r="I9" s="58"/>
      <c r="J9" s="58"/>
      <c r="K9" s="58"/>
      <c r="L9" s="58"/>
      <c r="M9" s="58"/>
      <c r="N9" s="58"/>
      <c r="O9" s="58"/>
    </row>
    <row r="10" spans="1:15" x14ac:dyDescent="0.25">
      <c r="A10" s="73" t="str">
        <f t="shared" ref="A10:A13"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74" t="s">
        <v>161</v>
      </c>
      <c r="C10" s="75" t="s">
        <v>23</v>
      </c>
      <c r="D10" s="44">
        <v>1</v>
      </c>
      <c r="E10" s="11"/>
      <c r="F10" s="58"/>
      <c r="G10" s="58"/>
      <c r="H10" s="58"/>
      <c r="I10" s="58"/>
      <c r="J10" s="58"/>
      <c r="K10" s="58"/>
      <c r="L10" s="58"/>
      <c r="M10" s="58"/>
      <c r="N10" s="58"/>
      <c r="O10" s="58"/>
    </row>
    <row r="11" spans="1:15" x14ac:dyDescent="0.25">
      <c r="A11" s="73" t="str">
        <f t="shared" si="0"/>
        <v>1.1.3</v>
      </c>
      <c r="B11" s="74" t="s">
        <v>20</v>
      </c>
      <c r="C11" s="76" t="s">
        <v>21</v>
      </c>
      <c r="D11" s="44">
        <v>4</v>
      </c>
      <c r="E11" s="11"/>
      <c r="F11" s="58"/>
      <c r="G11" s="58"/>
      <c r="H11" s="58"/>
      <c r="I11" s="58"/>
      <c r="J11" s="58"/>
      <c r="K11" s="58"/>
      <c r="L11" s="58"/>
      <c r="M11" s="58"/>
      <c r="N11" s="58"/>
      <c r="O11" s="58"/>
    </row>
    <row r="12" spans="1:15" x14ac:dyDescent="0.25">
      <c r="A12" s="73" t="str">
        <f t="shared" si="0"/>
        <v>1.1.4</v>
      </c>
      <c r="B12" s="74" t="s">
        <v>162</v>
      </c>
      <c r="C12" s="76" t="s">
        <v>23</v>
      </c>
      <c r="D12" s="44">
        <v>1</v>
      </c>
      <c r="E12" s="11"/>
      <c r="F12" s="58"/>
      <c r="G12" s="58"/>
      <c r="H12" s="58"/>
      <c r="I12" s="58"/>
      <c r="J12" s="58"/>
      <c r="K12" s="58"/>
      <c r="L12" s="58"/>
      <c r="M12" s="58"/>
      <c r="N12" s="58"/>
      <c r="O12" s="58"/>
    </row>
    <row r="13" spans="1:15" x14ac:dyDescent="0.25">
      <c r="A13" s="73" t="str">
        <f t="shared" si="0"/>
        <v>1.1.5</v>
      </c>
      <c r="B13" s="74" t="s">
        <v>24</v>
      </c>
      <c r="C13" s="76" t="s">
        <v>25</v>
      </c>
      <c r="D13" s="44">
        <v>60</v>
      </c>
      <c r="E13" s="11"/>
      <c r="F13" s="58"/>
      <c r="G13" s="58"/>
      <c r="H13" s="58"/>
      <c r="I13" s="58"/>
      <c r="J13" s="58"/>
      <c r="K13" s="58"/>
      <c r="L13" s="58"/>
      <c r="M13" s="58"/>
      <c r="N13" s="58"/>
      <c r="O13" s="58"/>
    </row>
    <row r="14" spans="1:15" x14ac:dyDescent="0.25">
      <c r="A14" s="81" t="s">
        <v>26</v>
      </c>
      <c r="B14" s="82" t="s">
        <v>27</v>
      </c>
      <c r="C14" s="83"/>
      <c r="D14" s="45"/>
      <c r="E14" s="18"/>
      <c r="F14" s="28"/>
      <c r="G14" s="28"/>
      <c r="H14" s="28"/>
      <c r="I14" s="28"/>
      <c r="J14" s="28"/>
      <c r="K14" s="28"/>
      <c r="L14" s="28"/>
      <c r="M14" s="28"/>
      <c r="N14" s="28"/>
      <c r="O14" s="28"/>
    </row>
    <row r="15" spans="1:15" x14ac:dyDescent="0.25">
      <c r="A15" s="81" t="s">
        <v>28</v>
      </c>
      <c r="B15" s="82" t="s">
        <v>29</v>
      </c>
      <c r="C15" s="83"/>
      <c r="D15" s="45"/>
      <c r="E15" s="18"/>
      <c r="F15" s="28"/>
      <c r="G15" s="28"/>
      <c r="H15" s="28"/>
      <c r="I15" s="28"/>
      <c r="J15" s="28"/>
      <c r="K15" s="28"/>
      <c r="L15" s="28"/>
      <c r="M15" s="28"/>
      <c r="N15" s="28"/>
      <c r="O15" s="28"/>
    </row>
    <row r="16" spans="1:15" x14ac:dyDescent="0.25">
      <c r="A16" s="73"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2.1.1</v>
      </c>
      <c r="B16" s="74" t="s">
        <v>30</v>
      </c>
      <c r="C16" s="75" t="s">
        <v>21</v>
      </c>
      <c r="D16" s="44">
        <v>9</v>
      </c>
      <c r="E16" s="11"/>
      <c r="F16" s="58"/>
      <c r="G16" s="58"/>
      <c r="H16" s="58"/>
      <c r="I16" s="58"/>
      <c r="J16" s="58"/>
      <c r="K16" s="58"/>
      <c r="L16" s="58"/>
      <c r="M16" s="58"/>
      <c r="N16" s="58"/>
      <c r="O16" s="58"/>
    </row>
    <row r="17" spans="1:15" x14ac:dyDescent="0.25">
      <c r="A17" s="73" t="str">
        <f>IF(C16="",A16&amp;".1",IF(C17="",LEFT(LEFT(A16,LEN(LEFT(A16,FIND("☃",SUBSTITUTE(A16,".","☃",LEN(A16)-LEN(SUBSTITUTE(A16,".",""))))))-1),FIND("☃",SUBSTITUTE(LEFT(A16,LEN(LEFT(A16,FIND("☃",SUBSTITUTE(A16,".","☃",LEN(A16)-LEN(SUBSTITUTE(A16,".",""))))))-1),".","☃",LEN(LEFT(A16,LEN(LEFT(A16,FIND("☃",SUBSTITUTE(A16,".","☃",LEN(A16)-LEN(SUBSTITUTE(A16,".",""))))))-1))-LEN(SUBSTITUTE(LEFT(A16,LEN(LEFT(A16,FIND("☃",SUBSTITUTE(A16,".","☃",LEN(A16)-LEN(SUBSTITUTE(A16,".",""))))))-1),".","")))))&amp;RIGHT(LEFT(A16,LEN(LEFT(A16,FIND("☃",SUBSTITUTE(A16,".","☃",LEN(A16)-LEN(SUBSTITUTE(A16,".",""))))))-1),LEN(LEFT(A16,LEN(LEFT(A16,FIND("☃",SUBSTITUTE(A16,".","☃",LEN(A16)-LEN(SUBSTITUTE(A16,".",""))))))-1))-FIND("☃",SUBSTITUTE(LEFT(A16,LEN(LEFT(A16,FIND("☃",SUBSTITUTE(A16,".","☃",LEN(A16)-LEN(SUBSTITUTE(A16,".",""))))))-1),".","☃",LEN(LEFT(A16,LEN(LEFT(A16,FIND("☃",SUBSTITUTE(A16,".","☃",LEN(A16)-LEN(SUBSTITUTE(A16,".",""))))))-1))-LEN(SUBSTITUTE(LEFT(A16,LEN(LEFT(A16,FIND("☃",SUBSTITUTE(A16,".","☃",LEN(A16)-LEN(SUBSTITUTE(A16,".",""))))))-1),".","")))))+1,(LEFT(A16,FIND("☃",SUBSTITUTE(A16,".","☃",LEN(A16)-LEN(SUBSTITUTE(A16,".","")))))&amp;RIGHT(A16,LEN(A16)-FIND("☃",SUBSTITUTE(A16,".","☃",LEN(A16)-LEN(SUBSTITUTE(A16,".","")))))+1)))</f>
        <v>2.1.2</v>
      </c>
      <c r="B17" s="74" t="s">
        <v>31</v>
      </c>
      <c r="C17" s="75" t="s">
        <v>21</v>
      </c>
      <c r="D17" s="44">
        <v>49</v>
      </c>
      <c r="E17" s="11"/>
      <c r="F17" s="58"/>
      <c r="G17" s="58"/>
      <c r="H17" s="58"/>
      <c r="I17" s="58"/>
      <c r="J17" s="58"/>
      <c r="K17" s="58"/>
      <c r="L17" s="58"/>
      <c r="M17" s="58"/>
      <c r="N17" s="58"/>
      <c r="O17" s="58"/>
    </row>
    <row r="18" spans="1:15" x14ac:dyDescent="0.25">
      <c r="A18" s="81" t="s">
        <v>32</v>
      </c>
      <c r="B18" s="82" t="s">
        <v>33</v>
      </c>
      <c r="C18" s="83"/>
      <c r="D18" s="45"/>
      <c r="E18" s="18"/>
      <c r="F18" s="28"/>
      <c r="G18" s="28"/>
      <c r="H18" s="28"/>
      <c r="I18" s="28"/>
      <c r="J18" s="28"/>
      <c r="K18" s="28"/>
      <c r="L18" s="28"/>
      <c r="M18" s="28"/>
      <c r="N18" s="28"/>
      <c r="O18" s="28"/>
    </row>
    <row r="19" spans="1:15" x14ac:dyDescent="0.25">
      <c r="A19" s="81" t="s">
        <v>34</v>
      </c>
      <c r="B19" s="82" t="s">
        <v>35</v>
      </c>
      <c r="C19" s="83"/>
      <c r="D19" s="45"/>
      <c r="E19" s="18"/>
      <c r="F19" s="28"/>
      <c r="G19" s="28"/>
      <c r="H19" s="28"/>
      <c r="I19" s="28"/>
      <c r="J19" s="28"/>
      <c r="K19" s="28"/>
      <c r="L19" s="28"/>
      <c r="M19" s="28"/>
      <c r="N19" s="28"/>
      <c r="O19" s="28"/>
    </row>
    <row r="20" spans="1:15" x14ac:dyDescent="0.25">
      <c r="A20" s="73" t="str">
        <f t="shared" ref="A20" si="1">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3.1.1</v>
      </c>
      <c r="B20" s="74" t="s">
        <v>36</v>
      </c>
      <c r="C20" s="75" t="s">
        <v>37</v>
      </c>
      <c r="D20" s="44">
        <v>29</v>
      </c>
      <c r="E20" s="11"/>
      <c r="F20" s="58"/>
      <c r="G20" s="58"/>
      <c r="H20" s="58"/>
      <c r="I20" s="58"/>
      <c r="J20" s="58"/>
      <c r="K20" s="58"/>
      <c r="L20" s="58"/>
      <c r="M20" s="58"/>
      <c r="N20" s="58"/>
      <c r="O20" s="58"/>
    </row>
    <row r="21" spans="1:15" x14ac:dyDescent="0.25">
      <c r="A21" s="73" t="str">
        <f>IF(C20="",A20&amp;".1",IF(C21="",LEFT(LEFT(A20,LEN(LEFT(A20,FIND("☃",SUBSTITUTE(A20,".","☃",LEN(A20)-LEN(SUBSTITUTE(A20,".",""))))))-1),FIND("☃",SUBSTITUTE(LEFT(A20,LEN(LEFT(A20,FIND("☃",SUBSTITUTE(A20,".","☃",LEN(A20)-LEN(SUBSTITUTE(A20,".",""))))))-1),".","☃",LEN(LEFT(A20,LEN(LEFT(A20,FIND("☃",SUBSTITUTE(A20,".","☃",LEN(A20)-LEN(SUBSTITUTE(A20,".",""))))))-1))-LEN(SUBSTITUTE(LEFT(A20,LEN(LEFT(A20,FIND("☃",SUBSTITUTE(A20,".","☃",LEN(A20)-LEN(SUBSTITUTE(A20,".",""))))))-1),".","")))))&amp;RIGHT(LEFT(A20,LEN(LEFT(A20,FIND("☃",SUBSTITUTE(A20,".","☃",LEN(A20)-LEN(SUBSTITUTE(A20,".",""))))))-1),LEN(LEFT(A20,LEN(LEFT(A20,FIND("☃",SUBSTITUTE(A20,".","☃",LEN(A20)-LEN(SUBSTITUTE(A20,".",""))))))-1))-FIND("☃",SUBSTITUTE(LEFT(A20,LEN(LEFT(A20,FIND("☃",SUBSTITUTE(A20,".","☃",LEN(A20)-LEN(SUBSTITUTE(A20,".",""))))))-1),".","☃",LEN(LEFT(A20,LEN(LEFT(A20,FIND("☃",SUBSTITUTE(A20,".","☃",LEN(A20)-LEN(SUBSTITUTE(A20,".",""))))))-1))-LEN(SUBSTITUTE(LEFT(A20,LEN(LEFT(A20,FIND("☃",SUBSTITUTE(A20,".","☃",LEN(A20)-LEN(SUBSTITUTE(A20,".",""))))))-1),".","")))))+1,(LEFT(A20,FIND("☃",SUBSTITUTE(A20,".","☃",LEN(A20)-LEN(SUBSTITUTE(A20,".","")))))&amp;RIGHT(A20,LEN(A20)-FIND("☃",SUBSTITUTE(A20,".","☃",LEN(A20)-LEN(SUBSTITUTE(A20,".","")))))+1)))</f>
        <v>3.1.2</v>
      </c>
      <c r="B21" s="74" t="s">
        <v>38</v>
      </c>
      <c r="C21" s="75" t="s">
        <v>37</v>
      </c>
      <c r="D21" s="44">
        <v>29</v>
      </c>
      <c r="E21" s="11"/>
      <c r="F21" s="58"/>
      <c r="G21" s="58"/>
      <c r="H21" s="58"/>
      <c r="I21" s="58"/>
      <c r="J21" s="58"/>
      <c r="K21" s="58"/>
      <c r="L21" s="58"/>
      <c r="M21" s="58"/>
      <c r="N21" s="58"/>
      <c r="O21" s="58"/>
    </row>
    <row r="22" spans="1:15" x14ac:dyDescent="0.25">
      <c r="A22" s="73" t="str">
        <f>IF(C21="",A21&amp;".1",IF(C22="",LEFT(LEFT(A21,LEN(LEFT(A21,FIND("☃",SUBSTITUTE(A21,".","☃",LEN(A21)-LEN(SUBSTITUTE(A21,".",""))))))-1),FIND("☃",SUBSTITUTE(LEFT(A21,LEN(LEFT(A21,FIND("☃",SUBSTITUTE(A21,".","☃",LEN(A21)-LEN(SUBSTITUTE(A21,".",""))))))-1),".","☃",LEN(LEFT(A21,LEN(LEFT(A21,FIND("☃",SUBSTITUTE(A21,".","☃",LEN(A21)-LEN(SUBSTITUTE(A21,".",""))))))-1))-LEN(SUBSTITUTE(LEFT(A21,LEN(LEFT(A21,FIND("☃",SUBSTITUTE(A21,".","☃",LEN(A21)-LEN(SUBSTITUTE(A21,".",""))))))-1),".","")))))&amp;RIGHT(LEFT(A21,LEN(LEFT(A21,FIND("☃",SUBSTITUTE(A21,".","☃",LEN(A21)-LEN(SUBSTITUTE(A21,".",""))))))-1),LEN(LEFT(A21,LEN(LEFT(A21,FIND("☃",SUBSTITUTE(A21,".","☃",LEN(A21)-LEN(SUBSTITUTE(A21,".",""))))))-1))-FIND("☃",SUBSTITUTE(LEFT(A21,LEN(LEFT(A21,FIND("☃",SUBSTITUTE(A21,".","☃",LEN(A21)-LEN(SUBSTITUTE(A21,".",""))))))-1),".","☃",LEN(LEFT(A21,LEN(LEFT(A21,FIND("☃",SUBSTITUTE(A21,".","☃",LEN(A21)-LEN(SUBSTITUTE(A21,".",""))))))-1))-LEN(SUBSTITUTE(LEFT(A21,LEN(LEFT(A21,FIND("☃",SUBSTITUTE(A21,".","☃",LEN(A21)-LEN(SUBSTITUTE(A21,".",""))))))-1),".","")))))+1,(LEFT(A21,FIND("☃",SUBSTITUTE(A21,".","☃",LEN(A21)-LEN(SUBSTITUTE(A21,".","")))))&amp;RIGHT(A21,LEN(A21)-FIND("☃",SUBSTITUTE(A21,".","☃",LEN(A21)-LEN(SUBSTITUTE(A21,".","")))))+1)))</f>
        <v>3.1.3</v>
      </c>
      <c r="B22" s="74" t="s">
        <v>39</v>
      </c>
      <c r="C22" s="75" t="s">
        <v>21</v>
      </c>
      <c r="D22" s="44">
        <v>11</v>
      </c>
      <c r="E22" s="11"/>
      <c r="F22" s="58"/>
      <c r="G22" s="58"/>
      <c r="H22" s="58"/>
      <c r="I22" s="58"/>
      <c r="J22" s="58"/>
      <c r="K22" s="58"/>
      <c r="L22" s="58"/>
      <c r="M22" s="58"/>
      <c r="N22" s="58"/>
      <c r="O22" s="58"/>
    </row>
    <row r="23" spans="1:15" x14ac:dyDescent="0.25">
      <c r="A23" s="81" t="s">
        <v>40</v>
      </c>
      <c r="B23" s="82" t="s">
        <v>41</v>
      </c>
      <c r="C23" s="83"/>
      <c r="D23" s="45"/>
      <c r="E23" s="18"/>
      <c r="F23" s="28"/>
      <c r="G23" s="28"/>
      <c r="H23" s="28"/>
      <c r="I23" s="28"/>
      <c r="J23" s="28"/>
      <c r="K23" s="28"/>
      <c r="L23" s="28"/>
      <c r="M23" s="28"/>
      <c r="N23" s="28"/>
      <c r="O23" s="28"/>
    </row>
    <row r="24" spans="1:15" x14ac:dyDescent="0.25">
      <c r="A24" s="73" t="str">
        <f t="shared" ref="A24" si="2">IF(C23="",A23&amp;".1",IF(C24="",LEFT(LEFT(A23,LEN(LEFT(A23,FIND("☃",SUBSTITUTE(A23,".","☃",LEN(A23)-LEN(SUBSTITUTE(A23,".",""))))))-1),FIND("☃",SUBSTITUTE(LEFT(A23,LEN(LEFT(A23,FIND("☃",SUBSTITUTE(A23,".","☃",LEN(A23)-LEN(SUBSTITUTE(A23,".",""))))))-1),".","☃",LEN(LEFT(A23,LEN(LEFT(A23,FIND("☃",SUBSTITUTE(A23,".","☃",LEN(A23)-LEN(SUBSTITUTE(A23,".",""))))))-1))-LEN(SUBSTITUTE(LEFT(A23,LEN(LEFT(A23,FIND("☃",SUBSTITUTE(A23,".","☃",LEN(A23)-LEN(SUBSTITUTE(A23,".",""))))))-1),".","")))))&amp;RIGHT(LEFT(A23,LEN(LEFT(A23,FIND("☃",SUBSTITUTE(A23,".","☃",LEN(A23)-LEN(SUBSTITUTE(A23,".",""))))))-1),LEN(LEFT(A23,LEN(LEFT(A23,FIND("☃",SUBSTITUTE(A23,".","☃",LEN(A23)-LEN(SUBSTITUTE(A23,".",""))))))-1))-FIND("☃",SUBSTITUTE(LEFT(A23,LEN(LEFT(A23,FIND("☃",SUBSTITUTE(A23,".","☃",LEN(A23)-LEN(SUBSTITUTE(A23,".",""))))))-1),".","☃",LEN(LEFT(A23,LEN(LEFT(A23,FIND("☃",SUBSTITUTE(A23,".","☃",LEN(A23)-LEN(SUBSTITUTE(A23,".",""))))))-1))-LEN(SUBSTITUTE(LEFT(A23,LEN(LEFT(A23,FIND("☃",SUBSTITUTE(A23,".","☃",LEN(A23)-LEN(SUBSTITUTE(A23,".",""))))))-1),".","")))))+1,(LEFT(A23,FIND("☃",SUBSTITUTE(A23,".","☃",LEN(A23)-LEN(SUBSTITUTE(A23,".","")))))&amp;RIGHT(A23,LEN(A23)-FIND("☃",SUBSTITUTE(A23,".","☃",LEN(A23)-LEN(SUBSTITUTE(A23,".","")))))+1)))</f>
        <v>3.2.1</v>
      </c>
      <c r="B24" s="74" t="s">
        <v>36</v>
      </c>
      <c r="C24" s="75" t="s">
        <v>37</v>
      </c>
      <c r="D24" s="44">
        <v>33</v>
      </c>
      <c r="E24" s="11"/>
      <c r="F24" s="58"/>
      <c r="G24" s="58"/>
      <c r="H24" s="58"/>
      <c r="I24" s="58"/>
      <c r="J24" s="58"/>
      <c r="K24" s="58"/>
      <c r="L24" s="58"/>
      <c r="M24" s="58"/>
      <c r="N24" s="58"/>
      <c r="O24" s="58"/>
    </row>
    <row r="25" spans="1:15" ht="20.399999999999999" x14ac:dyDescent="0.25">
      <c r="A25" s="73" t="str">
        <f>IF(C24="",A24&amp;".1",IF(C25="",LEFT(LEFT(A24,LEN(LEFT(A24,FIND("☃",SUBSTITUTE(A24,".","☃",LEN(A24)-LEN(SUBSTITUTE(A24,".",""))))))-1),FIND("☃",SUBSTITUTE(LEFT(A24,LEN(LEFT(A24,FIND("☃",SUBSTITUTE(A24,".","☃",LEN(A24)-LEN(SUBSTITUTE(A24,".",""))))))-1),".","☃",LEN(LEFT(A24,LEN(LEFT(A24,FIND("☃",SUBSTITUTE(A24,".","☃",LEN(A24)-LEN(SUBSTITUTE(A24,".",""))))))-1))-LEN(SUBSTITUTE(LEFT(A24,LEN(LEFT(A24,FIND("☃",SUBSTITUTE(A24,".","☃",LEN(A24)-LEN(SUBSTITUTE(A24,".",""))))))-1),".","")))))&amp;RIGHT(LEFT(A24,LEN(LEFT(A24,FIND("☃",SUBSTITUTE(A24,".","☃",LEN(A24)-LEN(SUBSTITUTE(A24,".",""))))))-1),LEN(LEFT(A24,LEN(LEFT(A24,FIND("☃",SUBSTITUTE(A24,".","☃",LEN(A24)-LEN(SUBSTITUTE(A24,".",""))))))-1))-FIND("☃",SUBSTITUTE(LEFT(A24,LEN(LEFT(A24,FIND("☃",SUBSTITUTE(A24,".","☃",LEN(A24)-LEN(SUBSTITUTE(A24,".",""))))))-1),".","☃",LEN(LEFT(A24,LEN(LEFT(A24,FIND("☃",SUBSTITUTE(A24,".","☃",LEN(A24)-LEN(SUBSTITUTE(A24,".",""))))))-1))-LEN(SUBSTITUTE(LEFT(A24,LEN(LEFT(A24,FIND("☃",SUBSTITUTE(A24,".","☃",LEN(A24)-LEN(SUBSTITUTE(A24,".",""))))))-1),".","")))))+1,(LEFT(A24,FIND("☃",SUBSTITUTE(A24,".","☃",LEN(A24)-LEN(SUBSTITUTE(A24,".","")))))&amp;RIGHT(A24,LEN(A24)-FIND("☃",SUBSTITUTE(A24,".","☃",LEN(A24)-LEN(SUBSTITUTE(A24,".","")))))+1)))</f>
        <v>3.2.2</v>
      </c>
      <c r="B25" s="74" t="s">
        <v>42</v>
      </c>
      <c r="C25" s="75" t="s">
        <v>37</v>
      </c>
      <c r="D25" s="44">
        <v>33</v>
      </c>
      <c r="E25" s="11"/>
      <c r="F25" s="58"/>
      <c r="G25" s="58"/>
      <c r="H25" s="58"/>
      <c r="I25" s="58"/>
      <c r="J25" s="58"/>
      <c r="K25" s="58"/>
      <c r="L25" s="58"/>
      <c r="M25" s="58"/>
      <c r="N25" s="58"/>
      <c r="O25" s="58"/>
    </row>
    <row r="26" spans="1:15" x14ac:dyDescent="0.25">
      <c r="A26" s="81" t="s">
        <v>43</v>
      </c>
      <c r="B26" s="82" t="s">
        <v>44</v>
      </c>
      <c r="C26" s="83"/>
      <c r="D26" s="45"/>
      <c r="E26" s="18"/>
      <c r="F26" s="28"/>
      <c r="G26" s="28"/>
      <c r="H26" s="28"/>
      <c r="I26" s="28"/>
      <c r="J26" s="28"/>
      <c r="K26" s="28"/>
      <c r="L26" s="28"/>
      <c r="M26" s="28"/>
      <c r="N26" s="28"/>
      <c r="O26" s="28"/>
    </row>
    <row r="27" spans="1:15" x14ac:dyDescent="0.25">
      <c r="A27" s="73" t="str">
        <f>IF(C26="",A26&amp;".1",IF(C27="",LEFT(LEFT(A26,LEN(LEFT(A26,FIND("☃",SUBSTITUTE(A26,".","☃",LEN(A26)-LEN(SUBSTITUTE(A26,".",""))))))-1),FIND("☃",SUBSTITUTE(LEFT(A26,LEN(LEFT(A26,FIND("☃",SUBSTITUTE(A26,".","☃",LEN(A26)-LEN(SUBSTITUTE(A26,".",""))))))-1),".","☃",LEN(LEFT(A26,LEN(LEFT(A26,FIND("☃",SUBSTITUTE(A26,".","☃",LEN(A26)-LEN(SUBSTITUTE(A26,".",""))))))-1))-LEN(SUBSTITUTE(LEFT(A26,LEN(LEFT(A26,FIND("☃",SUBSTITUTE(A26,".","☃",LEN(A26)-LEN(SUBSTITUTE(A26,".",""))))))-1),".","")))))&amp;RIGHT(LEFT(A26,LEN(LEFT(A26,FIND("☃",SUBSTITUTE(A26,".","☃",LEN(A26)-LEN(SUBSTITUTE(A26,".",""))))))-1),LEN(LEFT(A26,LEN(LEFT(A26,FIND("☃",SUBSTITUTE(A26,".","☃",LEN(A26)-LEN(SUBSTITUTE(A26,".",""))))))-1))-FIND("☃",SUBSTITUTE(LEFT(A26,LEN(LEFT(A26,FIND("☃",SUBSTITUTE(A26,".","☃",LEN(A26)-LEN(SUBSTITUTE(A26,".",""))))))-1),".","☃",LEN(LEFT(A26,LEN(LEFT(A26,FIND("☃",SUBSTITUTE(A26,".","☃",LEN(A26)-LEN(SUBSTITUTE(A26,".",""))))))-1))-LEN(SUBSTITUTE(LEFT(A26,LEN(LEFT(A26,FIND("☃",SUBSTITUTE(A26,".","☃",LEN(A26)-LEN(SUBSTITUTE(A26,".",""))))))-1),".","")))))+1,(LEFT(A26,FIND("☃",SUBSTITUTE(A26,".","☃",LEN(A26)-LEN(SUBSTITUTE(A26,".","")))))&amp;RIGHT(A26,LEN(A26)-FIND("☃",SUBSTITUTE(A26,".","☃",LEN(A26)-LEN(SUBSTITUTE(A26,".","")))))+1)))</f>
        <v>3.3.1</v>
      </c>
      <c r="B27" s="74" t="s">
        <v>45</v>
      </c>
      <c r="C27" s="75" t="s">
        <v>37</v>
      </c>
      <c r="D27" s="44">
        <v>14</v>
      </c>
      <c r="E27" s="11"/>
      <c r="F27" s="58"/>
      <c r="G27" s="58"/>
      <c r="H27" s="58"/>
      <c r="I27" s="58"/>
      <c r="J27" s="58"/>
      <c r="K27" s="58"/>
      <c r="L27" s="58"/>
      <c r="M27" s="58"/>
      <c r="N27" s="58"/>
      <c r="O27" s="58"/>
    </row>
    <row r="28" spans="1:15" x14ac:dyDescent="0.25">
      <c r="A28" s="73" t="str">
        <f t="shared" ref="A28:A40" si="3">IF(C27="",A27&amp;".1",IF(C28="",LEFT(LEFT(A27,LEN(LEFT(A27,FIND("☃",SUBSTITUTE(A27,".","☃",LEN(A27)-LEN(SUBSTITUTE(A27,".",""))))))-1),FIND("☃",SUBSTITUTE(LEFT(A27,LEN(LEFT(A27,FIND("☃",SUBSTITUTE(A27,".","☃",LEN(A27)-LEN(SUBSTITUTE(A27,".",""))))))-1),".","☃",LEN(LEFT(A27,LEN(LEFT(A27,FIND("☃",SUBSTITUTE(A27,".","☃",LEN(A27)-LEN(SUBSTITUTE(A27,".",""))))))-1))-LEN(SUBSTITUTE(LEFT(A27,LEN(LEFT(A27,FIND("☃",SUBSTITUTE(A27,".","☃",LEN(A27)-LEN(SUBSTITUTE(A27,".",""))))))-1),".","")))))&amp;RIGHT(LEFT(A27,LEN(LEFT(A27,FIND("☃",SUBSTITUTE(A27,".","☃",LEN(A27)-LEN(SUBSTITUTE(A27,".",""))))))-1),LEN(LEFT(A27,LEN(LEFT(A27,FIND("☃",SUBSTITUTE(A27,".","☃",LEN(A27)-LEN(SUBSTITUTE(A27,".",""))))))-1))-FIND("☃",SUBSTITUTE(LEFT(A27,LEN(LEFT(A27,FIND("☃",SUBSTITUTE(A27,".","☃",LEN(A27)-LEN(SUBSTITUTE(A27,".",""))))))-1),".","☃",LEN(LEFT(A27,LEN(LEFT(A27,FIND("☃",SUBSTITUTE(A27,".","☃",LEN(A27)-LEN(SUBSTITUTE(A27,".",""))))))-1))-LEN(SUBSTITUTE(LEFT(A27,LEN(LEFT(A27,FIND("☃",SUBSTITUTE(A27,".","☃",LEN(A27)-LEN(SUBSTITUTE(A27,".",""))))))-1),".","")))))+1,(LEFT(A27,FIND("☃",SUBSTITUTE(A27,".","☃",LEN(A27)-LEN(SUBSTITUTE(A27,".","")))))&amp;RIGHT(A27,LEN(A27)-FIND("☃",SUBSTITUTE(A27,".","☃",LEN(A27)-LEN(SUBSTITUTE(A27,".","")))))+1)))</f>
        <v>3.3.2</v>
      </c>
      <c r="B28" s="74" t="s">
        <v>46</v>
      </c>
      <c r="C28" s="75" t="s">
        <v>37</v>
      </c>
      <c r="D28" s="44">
        <v>14</v>
      </c>
      <c r="E28" s="11"/>
      <c r="F28" s="58"/>
      <c r="G28" s="58"/>
      <c r="H28" s="58"/>
      <c r="I28" s="58"/>
      <c r="J28" s="58"/>
      <c r="K28" s="58"/>
      <c r="L28" s="58"/>
      <c r="M28" s="58"/>
      <c r="N28" s="58"/>
      <c r="O28" s="58"/>
    </row>
    <row r="29" spans="1:15" x14ac:dyDescent="0.25">
      <c r="A29" s="73" t="str">
        <f t="shared" si="3"/>
        <v>3.3.3</v>
      </c>
      <c r="B29" s="74" t="s">
        <v>47</v>
      </c>
      <c r="C29" s="75" t="s">
        <v>37</v>
      </c>
      <c r="D29" s="44">
        <v>14</v>
      </c>
      <c r="E29" s="11"/>
      <c r="F29" s="58"/>
      <c r="G29" s="58"/>
      <c r="H29" s="58"/>
      <c r="I29" s="58"/>
      <c r="J29" s="58"/>
      <c r="K29" s="58"/>
      <c r="L29" s="58"/>
      <c r="M29" s="58"/>
      <c r="N29" s="58"/>
      <c r="O29" s="58"/>
    </row>
    <row r="30" spans="1:15" ht="20.399999999999999" x14ac:dyDescent="0.25">
      <c r="A30" s="73" t="str">
        <f t="shared" si="3"/>
        <v>3.3.4</v>
      </c>
      <c r="B30" s="74" t="s">
        <v>48</v>
      </c>
      <c r="C30" s="75" t="s">
        <v>37</v>
      </c>
      <c r="D30" s="44">
        <v>14</v>
      </c>
      <c r="E30" s="11"/>
      <c r="F30" s="58"/>
      <c r="G30" s="58"/>
      <c r="H30" s="58"/>
      <c r="I30" s="58"/>
      <c r="J30" s="58"/>
      <c r="K30" s="58"/>
      <c r="L30" s="58"/>
      <c r="M30" s="58"/>
      <c r="N30" s="58"/>
      <c r="O30" s="58"/>
    </row>
    <row r="31" spans="1:15" x14ac:dyDescent="0.25">
      <c r="A31" s="81" t="s">
        <v>49</v>
      </c>
      <c r="B31" s="82" t="s">
        <v>50</v>
      </c>
      <c r="C31" s="83"/>
      <c r="D31" s="45"/>
      <c r="E31" s="18"/>
      <c r="F31" s="28"/>
      <c r="G31" s="28"/>
      <c r="H31" s="28"/>
      <c r="I31" s="28"/>
      <c r="J31" s="28"/>
      <c r="K31" s="28"/>
      <c r="L31" s="28"/>
      <c r="M31" s="28"/>
      <c r="N31" s="28"/>
      <c r="O31" s="28"/>
    </row>
    <row r="32" spans="1:15" ht="20.399999999999999" x14ac:dyDescent="0.25">
      <c r="A32" s="73" t="str">
        <f t="shared" si="3"/>
        <v>3.4.1</v>
      </c>
      <c r="B32" s="74" t="s">
        <v>51</v>
      </c>
      <c r="C32" s="75" t="s">
        <v>37</v>
      </c>
      <c r="D32" s="44">
        <v>41</v>
      </c>
      <c r="E32" s="11"/>
      <c r="F32" s="58"/>
      <c r="G32" s="58"/>
      <c r="H32" s="58"/>
      <c r="I32" s="58"/>
      <c r="J32" s="58"/>
      <c r="K32" s="58"/>
      <c r="L32" s="58"/>
      <c r="M32" s="58"/>
      <c r="N32" s="58"/>
      <c r="O32" s="58"/>
    </row>
    <row r="33" spans="1:15" x14ac:dyDescent="0.25">
      <c r="A33" s="73" t="str">
        <f t="shared" si="3"/>
        <v>3.4.2</v>
      </c>
      <c r="B33" s="74" t="s">
        <v>52</v>
      </c>
      <c r="C33" s="75" t="s">
        <v>37</v>
      </c>
      <c r="D33" s="44">
        <v>41</v>
      </c>
      <c r="E33" s="11"/>
      <c r="F33" s="58"/>
      <c r="G33" s="58"/>
      <c r="H33" s="58"/>
      <c r="I33" s="58"/>
      <c r="J33" s="58"/>
      <c r="K33" s="58"/>
      <c r="L33" s="58"/>
      <c r="M33" s="58"/>
      <c r="N33" s="58"/>
      <c r="O33" s="58"/>
    </row>
    <row r="34" spans="1:15" x14ac:dyDescent="0.25">
      <c r="A34" s="73" t="str">
        <f t="shared" si="3"/>
        <v>3.4.3</v>
      </c>
      <c r="B34" s="74" t="s">
        <v>38</v>
      </c>
      <c r="C34" s="75" t="s">
        <v>37</v>
      </c>
      <c r="D34" s="44">
        <v>41</v>
      </c>
      <c r="E34" s="11"/>
      <c r="F34" s="58"/>
      <c r="G34" s="58"/>
      <c r="H34" s="58"/>
      <c r="I34" s="58"/>
      <c r="J34" s="58"/>
      <c r="K34" s="58"/>
      <c r="L34" s="58"/>
      <c r="M34" s="58"/>
      <c r="N34" s="58"/>
      <c r="O34" s="58"/>
    </row>
    <row r="35" spans="1:15" x14ac:dyDescent="0.25">
      <c r="A35" s="73" t="str">
        <f t="shared" si="3"/>
        <v>3.4.4</v>
      </c>
      <c r="B35" s="74" t="s">
        <v>39</v>
      </c>
      <c r="C35" s="75" t="s">
        <v>21</v>
      </c>
      <c r="D35" s="44">
        <v>13</v>
      </c>
      <c r="E35" s="11"/>
      <c r="F35" s="58"/>
      <c r="G35" s="58"/>
      <c r="H35" s="58"/>
      <c r="I35" s="58"/>
      <c r="J35" s="58"/>
      <c r="K35" s="58"/>
      <c r="L35" s="58"/>
      <c r="M35" s="58"/>
      <c r="N35" s="58"/>
      <c r="O35" s="58"/>
    </row>
    <row r="36" spans="1:15" x14ac:dyDescent="0.25">
      <c r="A36" s="81" t="str">
        <f t="shared" si="3"/>
        <v>3.5</v>
      </c>
      <c r="B36" s="82" t="s">
        <v>53</v>
      </c>
      <c r="C36" s="83"/>
      <c r="D36" s="45"/>
      <c r="E36" s="18"/>
      <c r="F36" s="28"/>
      <c r="G36" s="28"/>
      <c r="H36" s="28"/>
      <c r="I36" s="28"/>
      <c r="J36" s="28"/>
      <c r="K36" s="28"/>
      <c r="L36" s="28"/>
      <c r="M36" s="28"/>
      <c r="N36" s="28"/>
      <c r="O36" s="28"/>
    </row>
    <row r="37" spans="1:15" ht="20.399999999999999" x14ac:dyDescent="0.25">
      <c r="A37" s="73" t="str">
        <f t="shared" si="3"/>
        <v>3.5.1</v>
      </c>
      <c r="B37" s="74" t="s">
        <v>51</v>
      </c>
      <c r="C37" s="75" t="s">
        <v>37</v>
      </c>
      <c r="D37" s="44">
        <v>12</v>
      </c>
      <c r="E37" s="11"/>
      <c r="F37" s="58"/>
      <c r="G37" s="58"/>
      <c r="H37" s="58"/>
      <c r="I37" s="58"/>
      <c r="J37" s="58"/>
      <c r="K37" s="58"/>
      <c r="L37" s="58"/>
      <c r="M37" s="58"/>
      <c r="N37" s="58"/>
      <c r="O37" s="58"/>
    </row>
    <row r="38" spans="1:15" x14ac:dyDescent="0.25">
      <c r="A38" s="73" t="str">
        <f t="shared" si="3"/>
        <v>3.5.2</v>
      </c>
      <c r="B38" s="74" t="s">
        <v>52</v>
      </c>
      <c r="C38" s="75" t="s">
        <v>37</v>
      </c>
      <c r="D38" s="44">
        <v>12</v>
      </c>
      <c r="E38" s="11"/>
      <c r="F38" s="58"/>
      <c r="G38" s="58"/>
      <c r="H38" s="58"/>
      <c r="I38" s="58"/>
      <c r="J38" s="58"/>
      <c r="K38" s="58"/>
      <c r="L38" s="58"/>
      <c r="M38" s="58"/>
      <c r="N38" s="58"/>
      <c r="O38" s="58"/>
    </row>
    <row r="39" spans="1:15" x14ac:dyDescent="0.25">
      <c r="A39" s="73" t="str">
        <f t="shared" si="3"/>
        <v>3.5.3</v>
      </c>
      <c r="B39" s="74" t="s">
        <v>38</v>
      </c>
      <c r="C39" s="75" t="s">
        <v>37</v>
      </c>
      <c r="D39" s="44">
        <v>12</v>
      </c>
      <c r="E39" s="11"/>
      <c r="F39" s="58"/>
      <c r="G39" s="58"/>
      <c r="H39" s="58"/>
      <c r="I39" s="58"/>
      <c r="J39" s="58"/>
      <c r="K39" s="58"/>
      <c r="L39" s="58"/>
      <c r="M39" s="58"/>
      <c r="N39" s="58"/>
      <c r="O39" s="58"/>
    </row>
    <row r="40" spans="1:15" x14ac:dyDescent="0.25">
      <c r="A40" s="73" t="str">
        <f t="shared" si="3"/>
        <v>3.5.4</v>
      </c>
      <c r="B40" s="74" t="s">
        <v>39</v>
      </c>
      <c r="C40" s="75" t="s">
        <v>21</v>
      </c>
      <c r="D40" s="44">
        <v>4</v>
      </c>
      <c r="E40" s="11"/>
      <c r="F40" s="58"/>
      <c r="G40" s="58"/>
      <c r="H40" s="58"/>
      <c r="I40" s="58"/>
      <c r="J40" s="58"/>
      <c r="K40" s="58"/>
      <c r="L40" s="58"/>
      <c r="M40" s="58"/>
      <c r="N40" s="58"/>
      <c r="O40" s="58"/>
    </row>
    <row r="41" spans="1:15" x14ac:dyDescent="0.25">
      <c r="A41" s="81" t="s">
        <v>54</v>
      </c>
      <c r="B41" s="82" t="s">
        <v>223</v>
      </c>
      <c r="C41" s="83"/>
      <c r="D41" s="45"/>
      <c r="E41" s="18"/>
      <c r="F41" s="28"/>
      <c r="G41" s="28"/>
      <c r="H41" s="28"/>
      <c r="I41" s="28"/>
      <c r="J41" s="28"/>
      <c r="K41" s="28"/>
      <c r="L41" s="28"/>
      <c r="M41" s="28"/>
      <c r="N41" s="28"/>
      <c r="O41" s="28"/>
    </row>
    <row r="42" spans="1:15" x14ac:dyDescent="0.25">
      <c r="A42" s="73" t="str">
        <f>IF(C41="",A41&amp;".1",IF(C42="",LEFT(LEFT(A41,LEN(LEFT(A41,FIND("☃",SUBSTITUTE(A41,".","☃",LEN(A41)-LEN(SUBSTITUTE(A41,".",""))))))-1),FIND("☃",SUBSTITUTE(LEFT(A41,LEN(LEFT(A41,FIND("☃",SUBSTITUTE(A41,".","☃",LEN(A41)-LEN(SUBSTITUTE(A41,".",""))))))-1),".","☃",LEN(LEFT(A41,LEN(LEFT(A41,FIND("☃",SUBSTITUTE(A41,".","☃",LEN(A41)-LEN(SUBSTITUTE(A41,".",""))))))-1))-LEN(SUBSTITUTE(LEFT(A41,LEN(LEFT(A41,FIND("☃",SUBSTITUTE(A41,".","☃",LEN(A41)-LEN(SUBSTITUTE(A41,".",""))))))-1),".","")))))&amp;RIGHT(LEFT(A41,LEN(LEFT(A41,FIND("☃",SUBSTITUTE(A41,".","☃",LEN(A41)-LEN(SUBSTITUTE(A41,".",""))))))-1),LEN(LEFT(A41,LEN(LEFT(A41,FIND("☃",SUBSTITUTE(A41,".","☃",LEN(A41)-LEN(SUBSTITUTE(A41,".",""))))))-1))-FIND("☃",SUBSTITUTE(LEFT(A41,LEN(LEFT(A41,FIND("☃",SUBSTITUTE(A41,".","☃",LEN(A41)-LEN(SUBSTITUTE(A41,".",""))))))-1),".","☃",LEN(LEFT(A41,LEN(LEFT(A41,FIND("☃",SUBSTITUTE(A41,".","☃",LEN(A41)-LEN(SUBSTITUTE(A41,".",""))))))-1))-LEN(SUBSTITUTE(LEFT(A41,LEN(LEFT(A41,FIND("☃",SUBSTITUTE(A41,".","☃",LEN(A41)-LEN(SUBSTITUTE(A41,".",""))))))-1),".","")))))+1,(LEFT(A41,FIND("☃",SUBSTITUTE(A41,".","☃",LEN(A41)-LEN(SUBSTITUTE(A41,".","")))))&amp;RIGHT(A41,LEN(A41)-FIND("☃",SUBSTITUTE(A41,".","☃",LEN(A41)-LEN(SUBSTITUTE(A41,".","")))))+1)))</f>
        <v>3.6.1</v>
      </c>
      <c r="B42" s="74" t="s">
        <v>181</v>
      </c>
      <c r="C42" s="75" t="s">
        <v>37</v>
      </c>
      <c r="D42" s="44">
        <v>2</v>
      </c>
      <c r="E42" s="11"/>
      <c r="F42" s="58"/>
      <c r="G42" s="58"/>
      <c r="H42" s="58"/>
      <c r="I42" s="58"/>
      <c r="J42" s="58"/>
      <c r="K42" s="58"/>
      <c r="L42" s="58"/>
      <c r="M42" s="58"/>
      <c r="N42" s="58"/>
      <c r="O42" s="58"/>
    </row>
    <row r="43" spans="1:15" ht="20.399999999999999" x14ac:dyDescent="0.25">
      <c r="A43" s="73"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3.6.2</v>
      </c>
      <c r="B43" s="74" t="s">
        <v>224</v>
      </c>
      <c r="C43" s="75" t="s">
        <v>37</v>
      </c>
      <c r="D43" s="44">
        <v>2</v>
      </c>
      <c r="E43" s="11"/>
      <c r="F43" s="58"/>
      <c r="G43" s="58"/>
      <c r="H43" s="58"/>
      <c r="I43" s="58"/>
      <c r="J43" s="58"/>
      <c r="K43" s="58"/>
      <c r="L43" s="58"/>
      <c r="M43" s="58"/>
      <c r="N43" s="58"/>
      <c r="O43" s="58"/>
    </row>
    <row r="44" spans="1:15" x14ac:dyDescent="0.25">
      <c r="A44" s="81" t="s">
        <v>174</v>
      </c>
      <c r="B44" s="82" t="s">
        <v>55</v>
      </c>
      <c r="C44" s="83"/>
      <c r="D44" s="45"/>
      <c r="E44" s="18"/>
      <c r="F44" s="28"/>
      <c r="G44" s="28"/>
      <c r="H44" s="28"/>
      <c r="I44" s="28"/>
      <c r="J44" s="28"/>
      <c r="K44" s="28"/>
      <c r="L44" s="28"/>
      <c r="M44" s="28"/>
      <c r="N44" s="28"/>
      <c r="O44" s="28"/>
    </row>
    <row r="45" spans="1:15" x14ac:dyDescent="0.25">
      <c r="A45" s="73" t="str">
        <f>IF(C44="",A44&amp;".1",IF(C45="",LEFT(LEFT(A44,LEN(LEFT(A44,FIND("☃",SUBSTITUTE(A44,".","☃",LEN(A44)-LEN(SUBSTITUTE(A44,".",""))))))-1),FIND("☃",SUBSTITUTE(LEFT(A44,LEN(LEFT(A44,FIND("☃",SUBSTITUTE(A44,".","☃",LEN(A44)-LEN(SUBSTITUTE(A44,".",""))))))-1),".","☃",LEN(LEFT(A44,LEN(LEFT(A44,FIND("☃",SUBSTITUTE(A44,".","☃",LEN(A44)-LEN(SUBSTITUTE(A44,".",""))))))-1))-LEN(SUBSTITUTE(LEFT(A44,LEN(LEFT(A44,FIND("☃",SUBSTITUTE(A44,".","☃",LEN(A44)-LEN(SUBSTITUTE(A44,".",""))))))-1),".","")))))&amp;RIGHT(LEFT(A44,LEN(LEFT(A44,FIND("☃",SUBSTITUTE(A44,".","☃",LEN(A44)-LEN(SUBSTITUTE(A44,".",""))))))-1),LEN(LEFT(A44,LEN(LEFT(A44,FIND("☃",SUBSTITUTE(A44,".","☃",LEN(A44)-LEN(SUBSTITUTE(A44,".",""))))))-1))-FIND("☃",SUBSTITUTE(LEFT(A44,LEN(LEFT(A44,FIND("☃",SUBSTITUTE(A44,".","☃",LEN(A44)-LEN(SUBSTITUTE(A44,".",""))))))-1),".","☃",LEN(LEFT(A44,LEN(LEFT(A44,FIND("☃",SUBSTITUTE(A44,".","☃",LEN(A44)-LEN(SUBSTITUTE(A44,".",""))))))-1))-LEN(SUBSTITUTE(LEFT(A44,LEN(LEFT(A44,FIND("☃",SUBSTITUTE(A44,".","☃",LEN(A44)-LEN(SUBSTITUTE(A44,".",""))))))-1),".","")))))+1,(LEFT(A44,FIND("☃",SUBSTITUTE(A44,".","☃",LEN(A44)-LEN(SUBSTITUTE(A44,".","")))))&amp;RIGHT(A44,LEN(A44)-FIND("☃",SUBSTITUTE(A44,".","☃",LEN(A44)-LEN(SUBSTITUTE(A44,".","")))))+1)))</f>
        <v>3.7.1</v>
      </c>
      <c r="B45" s="77" t="s">
        <v>56</v>
      </c>
      <c r="C45" s="75" t="s">
        <v>37</v>
      </c>
      <c r="D45" s="44">
        <v>56</v>
      </c>
      <c r="E45" s="11"/>
      <c r="F45" s="58"/>
      <c r="G45" s="58"/>
      <c r="H45" s="58"/>
      <c r="I45" s="58"/>
      <c r="J45" s="58"/>
      <c r="K45" s="58"/>
      <c r="L45" s="58"/>
      <c r="M45" s="58"/>
      <c r="N45" s="58"/>
      <c r="O45" s="58"/>
    </row>
    <row r="46" spans="1:15" x14ac:dyDescent="0.25">
      <c r="A46" s="81" t="s">
        <v>57</v>
      </c>
      <c r="B46" s="82" t="s">
        <v>58</v>
      </c>
      <c r="C46" s="83"/>
      <c r="D46" s="45"/>
      <c r="E46" s="18"/>
      <c r="F46" s="28"/>
      <c r="G46" s="28"/>
      <c r="H46" s="28"/>
      <c r="I46" s="28"/>
      <c r="J46" s="28"/>
      <c r="K46" s="28"/>
      <c r="L46" s="28"/>
      <c r="M46" s="28"/>
      <c r="N46" s="28"/>
      <c r="O46" s="28"/>
    </row>
    <row r="47" spans="1:15" x14ac:dyDescent="0.25">
      <c r="A47" s="81" t="s">
        <v>59</v>
      </c>
      <c r="B47" s="82" t="s">
        <v>60</v>
      </c>
      <c r="C47" s="83"/>
      <c r="D47" s="45"/>
      <c r="E47" s="18"/>
      <c r="F47" s="28"/>
      <c r="G47" s="28"/>
      <c r="H47" s="28"/>
      <c r="I47" s="28"/>
      <c r="J47" s="28"/>
      <c r="K47" s="28"/>
      <c r="L47" s="28"/>
      <c r="M47" s="28"/>
      <c r="N47" s="28"/>
      <c r="O47" s="28"/>
    </row>
    <row r="48" spans="1:15" x14ac:dyDescent="0.25">
      <c r="A48" s="73" t="str">
        <f>IF(C47="",A47&amp;".1",IF(C48="",LEFT(LEFT(A47,LEN(LEFT(A47,FIND("☃",SUBSTITUTE(A47,".","☃",LEN(A47)-LEN(SUBSTITUTE(A47,".",""))))))-1),FIND("☃",SUBSTITUTE(LEFT(A47,LEN(LEFT(A47,FIND("☃",SUBSTITUTE(A47,".","☃",LEN(A47)-LEN(SUBSTITUTE(A47,".",""))))))-1),".","☃",LEN(LEFT(A47,LEN(LEFT(A47,FIND("☃",SUBSTITUTE(A47,".","☃",LEN(A47)-LEN(SUBSTITUTE(A47,".",""))))))-1))-LEN(SUBSTITUTE(LEFT(A47,LEN(LEFT(A47,FIND("☃",SUBSTITUTE(A47,".","☃",LEN(A47)-LEN(SUBSTITUTE(A47,".",""))))))-1),".","")))))&amp;RIGHT(LEFT(A47,LEN(LEFT(A47,FIND("☃",SUBSTITUTE(A47,".","☃",LEN(A47)-LEN(SUBSTITUTE(A47,".",""))))))-1),LEN(LEFT(A47,LEN(LEFT(A47,FIND("☃",SUBSTITUTE(A47,".","☃",LEN(A47)-LEN(SUBSTITUTE(A47,".",""))))))-1))-FIND("☃",SUBSTITUTE(LEFT(A47,LEN(LEFT(A47,FIND("☃",SUBSTITUTE(A47,".","☃",LEN(A47)-LEN(SUBSTITUTE(A47,".",""))))))-1),".","☃",LEN(LEFT(A47,LEN(LEFT(A47,FIND("☃",SUBSTITUTE(A47,".","☃",LEN(A47)-LEN(SUBSTITUTE(A47,".",""))))))-1))-LEN(SUBSTITUTE(LEFT(A47,LEN(LEFT(A47,FIND("☃",SUBSTITUTE(A47,".","☃",LEN(A47)-LEN(SUBSTITUTE(A47,".",""))))))-1),".","")))))+1,(LEFT(A47,FIND("☃",SUBSTITUTE(A47,".","☃",LEN(A47)-LEN(SUBSTITUTE(A47,".","")))))&amp;RIGHT(A47,LEN(A47)-FIND("☃",SUBSTITUTE(A47,".","☃",LEN(A47)-LEN(SUBSTITUTE(A47,".","")))))+1)))</f>
        <v>4.1.1</v>
      </c>
      <c r="B48" s="74" t="s">
        <v>175</v>
      </c>
      <c r="C48" s="75" t="s">
        <v>23</v>
      </c>
      <c r="D48" s="44">
        <v>1</v>
      </c>
      <c r="E48" s="11"/>
      <c r="F48" s="58"/>
      <c r="G48" s="58"/>
      <c r="H48" s="58"/>
      <c r="I48" s="58"/>
      <c r="J48" s="58"/>
      <c r="K48" s="58"/>
      <c r="L48" s="58"/>
      <c r="M48" s="58"/>
      <c r="N48" s="58"/>
      <c r="O48" s="58"/>
    </row>
    <row r="49" spans="1:15" x14ac:dyDescent="0.25">
      <c r="A49" s="73" t="str">
        <f t="shared" ref="A49" si="4">IF(C48="",A48&amp;".1",IF(C49="",LEFT(LEFT(A48,LEN(LEFT(A48,FIND("☃",SUBSTITUTE(A48,".","☃",LEN(A48)-LEN(SUBSTITUTE(A48,".",""))))))-1),FIND("☃",SUBSTITUTE(LEFT(A48,LEN(LEFT(A48,FIND("☃",SUBSTITUTE(A48,".","☃",LEN(A48)-LEN(SUBSTITUTE(A48,".",""))))))-1),".","☃",LEN(LEFT(A48,LEN(LEFT(A48,FIND("☃",SUBSTITUTE(A48,".","☃",LEN(A48)-LEN(SUBSTITUTE(A48,".",""))))))-1))-LEN(SUBSTITUTE(LEFT(A48,LEN(LEFT(A48,FIND("☃",SUBSTITUTE(A48,".","☃",LEN(A48)-LEN(SUBSTITUTE(A48,".",""))))))-1),".","")))))&amp;RIGHT(LEFT(A48,LEN(LEFT(A48,FIND("☃",SUBSTITUTE(A48,".","☃",LEN(A48)-LEN(SUBSTITUTE(A48,".",""))))))-1),LEN(LEFT(A48,LEN(LEFT(A48,FIND("☃",SUBSTITUTE(A48,".","☃",LEN(A48)-LEN(SUBSTITUTE(A48,".",""))))))-1))-FIND("☃",SUBSTITUTE(LEFT(A48,LEN(LEFT(A48,FIND("☃",SUBSTITUTE(A48,".","☃",LEN(A48)-LEN(SUBSTITUTE(A48,".",""))))))-1),".","☃",LEN(LEFT(A48,LEN(LEFT(A48,FIND("☃",SUBSTITUTE(A48,".","☃",LEN(A48)-LEN(SUBSTITUTE(A48,".",""))))))-1))-LEN(SUBSTITUTE(LEFT(A48,LEN(LEFT(A48,FIND("☃",SUBSTITUTE(A48,".","☃",LEN(A48)-LEN(SUBSTITUTE(A48,".",""))))))-1),".","")))))+1,(LEFT(A48,FIND("☃",SUBSTITUTE(A48,".","☃",LEN(A48)-LEN(SUBSTITUTE(A48,".","")))))&amp;RIGHT(A48,LEN(A48)-FIND("☃",SUBSTITUTE(A48,".","☃",LEN(A48)-LEN(SUBSTITUTE(A48,".","")))))+1)))</f>
        <v>4.1.2</v>
      </c>
      <c r="B49" s="74" t="s">
        <v>62</v>
      </c>
      <c r="C49" s="75" t="s">
        <v>23</v>
      </c>
      <c r="D49" s="44">
        <v>1</v>
      </c>
      <c r="E49" s="11"/>
      <c r="F49" s="58"/>
      <c r="G49" s="58"/>
      <c r="H49" s="58"/>
      <c r="I49" s="58"/>
      <c r="J49" s="58"/>
      <c r="K49" s="58"/>
      <c r="L49" s="58"/>
      <c r="M49" s="58"/>
      <c r="N49" s="58"/>
      <c r="O49" s="58"/>
    </row>
    <row r="50" spans="1:15" x14ac:dyDescent="0.25">
      <c r="A50" s="81" t="s">
        <v>63</v>
      </c>
      <c r="B50" s="82" t="s">
        <v>64</v>
      </c>
      <c r="C50" s="83"/>
      <c r="D50" s="45"/>
      <c r="E50" s="18"/>
      <c r="F50" s="28"/>
      <c r="G50" s="28"/>
      <c r="H50" s="28"/>
      <c r="I50" s="28"/>
      <c r="J50" s="28"/>
      <c r="K50" s="28"/>
      <c r="L50" s="28"/>
      <c r="M50" s="28"/>
      <c r="N50" s="28"/>
      <c r="O50" s="28"/>
    </row>
    <row r="51" spans="1:15" x14ac:dyDescent="0.25">
      <c r="A51" s="73" t="str">
        <f>IF(C50="",A50&amp;".1",IF(C51="",LEFT(LEFT(A50,LEN(LEFT(A50,FIND("☃",SUBSTITUTE(A50,".","☃",LEN(A50)-LEN(SUBSTITUTE(A50,".",""))))))-1),FIND("☃",SUBSTITUTE(LEFT(A50,LEN(LEFT(A50,FIND("☃",SUBSTITUTE(A50,".","☃",LEN(A50)-LEN(SUBSTITUTE(A50,".",""))))))-1),".","☃",LEN(LEFT(A50,LEN(LEFT(A50,FIND("☃",SUBSTITUTE(A50,".","☃",LEN(A50)-LEN(SUBSTITUTE(A50,".",""))))))-1))-LEN(SUBSTITUTE(LEFT(A50,LEN(LEFT(A50,FIND("☃",SUBSTITUTE(A50,".","☃",LEN(A50)-LEN(SUBSTITUTE(A50,".",""))))))-1),".","")))))&amp;RIGHT(LEFT(A50,LEN(LEFT(A50,FIND("☃",SUBSTITUTE(A50,".","☃",LEN(A50)-LEN(SUBSTITUTE(A50,".",""))))))-1),LEN(LEFT(A50,LEN(LEFT(A50,FIND("☃",SUBSTITUTE(A50,".","☃",LEN(A50)-LEN(SUBSTITUTE(A50,".",""))))))-1))-FIND("☃",SUBSTITUTE(LEFT(A50,LEN(LEFT(A50,FIND("☃",SUBSTITUTE(A50,".","☃",LEN(A50)-LEN(SUBSTITUTE(A50,".",""))))))-1),".","☃",LEN(LEFT(A50,LEN(LEFT(A50,FIND("☃",SUBSTITUTE(A50,".","☃",LEN(A50)-LEN(SUBSTITUTE(A50,".",""))))))-1))-LEN(SUBSTITUTE(LEFT(A50,LEN(LEFT(A50,FIND("☃",SUBSTITUTE(A50,".","☃",LEN(A50)-LEN(SUBSTITUTE(A50,".",""))))))-1),".","")))))+1,(LEFT(A50,FIND("☃",SUBSTITUTE(A50,".","☃",LEN(A50)-LEN(SUBSTITUTE(A50,".","")))))&amp;RIGHT(A50,LEN(A50)-FIND("☃",SUBSTITUTE(A50,".","☃",LEN(A50)-LEN(SUBSTITUTE(A50,".","")))))+1)))</f>
        <v>4.2.1</v>
      </c>
      <c r="B51" s="74" t="s">
        <v>66</v>
      </c>
      <c r="C51" s="75" t="s">
        <v>25</v>
      </c>
      <c r="D51" s="44">
        <v>60</v>
      </c>
      <c r="E51" s="11"/>
      <c r="F51" s="58"/>
      <c r="G51" s="58"/>
      <c r="H51" s="58"/>
      <c r="I51" s="58"/>
      <c r="J51" s="58"/>
      <c r="K51" s="58"/>
      <c r="L51" s="58"/>
      <c r="M51" s="58"/>
      <c r="N51" s="58"/>
      <c r="O51" s="58"/>
    </row>
    <row r="52" spans="1:15" x14ac:dyDescent="0.25">
      <c r="A52" s="73" t="str">
        <f t="shared" ref="A52:A54" si="5">IF(C51="",A51&amp;".1",IF(C52="",LEFT(LEFT(A51,LEN(LEFT(A51,FIND("☃",SUBSTITUTE(A51,".","☃",LEN(A51)-LEN(SUBSTITUTE(A51,".",""))))))-1),FIND("☃",SUBSTITUTE(LEFT(A51,LEN(LEFT(A51,FIND("☃",SUBSTITUTE(A51,".","☃",LEN(A51)-LEN(SUBSTITUTE(A51,".",""))))))-1),".","☃",LEN(LEFT(A51,LEN(LEFT(A51,FIND("☃",SUBSTITUTE(A51,".","☃",LEN(A51)-LEN(SUBSTITUTE(A51,".",""))))))-1))-LEN(SUBSTITUTE(LEFT(A51,LEN(LEFT(A51,FIND("☃",SUBSTITUTE(A51,".","☃",LEN(A51)-LEN(SUBSTITUTE(A51,".",""))))))-1),".","")))))&amp;RIGHT(LEFT(A51,LEN(LEFT(A51,FIND("☃",SUBSTITUTE(A51,".","☃",LEN(A51)-LEN(SUBSTITUTE(A51,".",""))))))-1),LEN(LEFT(A51,LEN(LEFT(A51,FIND("☃",SUBSTITUTE(A51,".","☃",LEN(A51)-LEN(SUBSTITUTE(A51,".",""))))))-1))-FIND("☃",SUBSTITUTE(LEFT(A51,LEN(LEFT(A51,FIND("☃",SUBSTITUTE(A51,".","☃",LEN(A51)-LEN(SUBSTITUTE(A51,".",""))))))-1),".","☃",LEN(LEFT(A51,LEN(LEFT(A51,FIND("☃",SUBSTITUTE(A51,".","☃",LEN(A51)-LEN(SUBSTITUTE(A51,".",""))))))-1))-LEN(SUBSTITUTE(LEFT(A51,LEN(LEFT(A51,FIND("☃",SUBSTITUTE(A51,".","☃",LEN(A51)-LEN(SUBSTITUTE(A51,".",""))))))-1),".","")))))+1,(LEFT(A51,FIND("☃",SUBSTITUTE(A51,".","☃",LEN(A51)-LEN(SUBSTITUTE(A51,".","")))))&amp;RIGHT(A51,LEN(A51)-FIND("☃",SUBSTITUTE(A51,".","☃",LEN(A51)-LEN(SUBSTITUTE(A51,".","")))))+1)))</f>
        <v>4.2.2</v>
      </c>
      <c r="B52" s="74" t="s">
        <v>67</v>
      </c>
      <c r="C52" s="75" t="s">
        <v>25</v>
      </c>
      <c r="D52" s="44">
        <v>21</v>
      </c>
      <c r="E52" s="11"/>
      <c r="F52" s="58"/>
      <c r="G52" s="58"/>
      <c r="H52" s="58"/>
      <c r="I52" s="58"/>
      <c r="J52" s="58"/>
      <c r="K52" s="58"/>
      <c r="L52" s="58"/>
      <c r="M52" s="58"/>
      <c r="N52" s="58"/>
      <c r="O52" s="58"/>
    </row>
    <row r="53" spans="1:15" x14ac:dyDescent="0.25">
      <c r="A53" s="73" t="str">
        <f t="shared" si="5"/>
        <v>4.2.3</v>
      </c>
      <c r="B53" s="74" t="s">
        <v>68</v>
      </c>
      <c r="C53" s="75" t="s">
        <v>23</v>
      </c>
      <c r="D53" s="44">
        <v>2</v>
      </c>
      <c r="E53" s="11"/>
      <c r="F53" s="58"/>
      <c r="G53" s="58"/>
      <c r="H53" s="58"/>
      <c r="I53" s="58"/>
      <c r="J53" s="58"/>
      <c r="K53" s="58"/>
      <c r="L53" s="58"/>
      <c r="M53" s="58"/>
      <c r="N53" s="58"/>
      <c r="O53" s="58"/>
    </row>
    <row r="54" spans="1:15" x14ac:dyDescent="0.25">
      <c r="A54" s="73" t="str">
        <f t="shared" si="5"/>
        <v>4.2.4</v>
      </c>
      <c r="B54" s="74" t="s">
        <v>69</v>
      </c>
      <c r="C54" s="75" t="s">
        <v>23</v>
      </c>
      <c r="D54" s="44">
        <v>2</v>
      </c>
      <c r="E54" s="11"/>
      <c r="F54" s="58"/>
      <c r="G54" s="58"/>
      <c r="H54" s="58"/>
      <c r="I54" s="58"/>
      <c r="J54" s="58"/>
      <c r="K54" s="58"/>
      <c r="L54" s="58"/>
      <c r="M54" s="58"/>
      <c r="N54" s="58"/>
      <c r="O54" s="58"/>
    </row>
    <row r="55" spans="1:15" x14ac:dyDescent="0.25">
      <c r="A55" s="81" t="s">
        <v>70</v>
      </c>
      <c r="B55" s="82" t="s">
        <v>71</v>
      </c>
      <c r="C55" s="83"/>
      <c r="D55" s="45"/>
      <c r="E55" s="18"/>
      <c r="F55" s="28"/>
      <c r="G55" s="28"/>
      <c r="H55" s="28"/>
      <c r="I55" s="28"/>
      <c r="J55" s="28"/>
      <c r="K55" s="28"/>
      <c r="L55" s="28"/>
      <c r="M55" s="28"/>
      <c r="N55" s="28"/>
      <c r="O55" s="28"/>
    </row>
    <row r="56" spans="1:15" x14ac:dyDescent="0.25">
      <c r="A56" s="73" t="str">
        <f>IF(C55="",A55&amp;".1",IF(C56="",LEFT(LEFT(A55,LEN(LEFT(A55,FIND("☃",SUBSTITUTE(A55,".","☃",LEN(A55)-LEN(SUBSTITUTE(A55,".",""))))))-1),FIND("☃",SUBSTITUTE(LEFT(A55,LEN(LEFT(A55,FIND("☃",SUBSTITUTE(A55,".","☃",LEN(A55)-LEN(SUBSTITUTE(A55,".",""))))))-1),".","☃",LEN(LEFT(A55,LEN(LEFT(A55,FIND("☃",SUBSTITUTE(A55,".","☃",LEN(A55)-LEN(SUBSTITUTE(A55,".",""))))))-1))-LEN(SUBSTITUTE(LEFT(A55,LEN(LEFT(A55,FIND("☃",SUBSTITUTE(A55,".","☃",LEN(A55)-LEN(SUBSTITUTE(A55,".",""))))))-1),".","")))))&amp;RIGHT(LEFT(A55,LEN(LEFT(A55,FIND("☃",SUBSTITUTE(A55,".","☃",LEN(A55)-LEN(SUBSTITUTE(A55,".",""))))))-1),LEN(LEFT(A55,LEN(LEFT(A55,FIND("☃",SUBSTITUTE(A55,".","☃",LEN(A55)-LEN(SUBSTITUTE(A55,".",""))))))-1))-FIND("☃",SUBSTITUTE(LEFT(A55,LEN(LEFT(A55,FIND("☃",SUBSTITUTE(A55,".","☃",LEN(A55)-LEN(SUBSTITUTE(A55,".",""))))))-1),".","☃",LEN(LEFT(A55,LEN(LEFT(A55,FIND("☃",SUBSTITUTE(A55,".","☃",LEN(A55)-LEN(SUBSTITUTE(A55,".",""))))))-1))-LEN(SUBSTITUTE(LEFT(A55,LEN(LEFT(A55,FIND("☃",SUBSTITUTE(A55,".","☃",LEN(A55)-LEN(SUBSTITUTE(A55,".",""))))))-1),".","")))))+1,(LEFT(A55,FIND("☃",SUBSTITUTE(A55,".","☃",LEN(A55)-LEN(SUBSTITUTE(A55,".","")))))&amp;RIGHT(A55,LEN(A55)-FIND("☃",SUBSTITUTE(A55,".","☃",LEN(A55)-LEN(SUBSTITUTE(A55,".","")))))+1)))</f>
        <v>4.3.1</v>
      </c>
      <c r="B56" s="74" t="s">
        <v>73</v>
      </c>
      <c r="C56" s="75" t="s">
        <v>23</v>
      </c>
      <c r="D56" s="44">
        <v>2</v>
      </c>
      <c r="E56" s="11"/>
      <c r="F56" s="58"/>
      <c r="G56" s="58"/>
      <c r="H56" s="58"/>
      <c r="I56" s="58"/>
      <c r="J56" s="58"/>
      <c r="K56" s="58"/>
      <c r="L56" s="58"/>
      <c r="M56" s="58"/>
      <c r="N56" s="58"/>
      <c r="O56" s="58"/>
    </row>
    <row r="57" spans="1:15" x14ac:dyDescent="0.25">
      <c r="A57" s="73" t="str">
        <f>IF(C56="",A56&amp;".1",IF(C57="",LEFT(LEFT(A56,LEN(LEFT(A56,FIND("☃",SUBSTITUTE(A56,".","☃",LEN(A56)-LEN(SUBSTITUTE(A56,".",""))))))-1),FIND("☃",SUBSTITUTE(LEFT(A56,LEN(LEFT(A56,FIND("☃",SUBSTITUTE(A56,".","☃",LEN(A56)-LEN(SUBSTITUTE(A56,".",""))))))-1),".","☃",LEN(LEFT(A56,LEN(LEFT(A56,FIND("☃",SUBSTITUTE(A56,".","☃",LEN(A56)-LEN(SUBSTITUTE(A56,".",""))))))-1))-LEN(SUBSTITUTE(LEFT(A56,LEN(LEFT(A56,FIND("☃",SUBSTITUTE(A56,".","☃",LEN(A56)-LEN(SUBSTITUTE(A56,".",""))))))-1),".","")))))&amp;RIGHT(LEFT(A56,LEN(LEFT(A56,FIND("☃",SUBSTITUTE(A56,".","☃",LEN(A56)-LEN(SUBSTITUTE(A56,".",""))))))-1),LEN(LEFT(A56,LEN(LEFT(A56,FIND("☃",SUBSTITUTE(A56,".","☃",LEN(A56)-LEN(SUBSTITUTE(A56,".",""))))))-1))-FIND("☃",SUBSTITUTE(LEFT(A56,LEN(LEFT(A56,FIND("☃",SUBSTITUTE(A56,".","☃",LEN(A56)-LEN(SUBSTITUTE(A56,".",""))))))-1),".","☃",LEN(LEFT(A56,LEN(LEFT(A56,FIND("☃",SUBSTITUTE(A56,".","☃",LEN(A56)-LEN(SUBSTITUTE(A56,".",""))))))-1))-LEN(SUBSTITUTE(LEFT(A56,LEN(LEFT(A56,FIND("☃",SUBSTITUTE(A56,".","☃",LEN(A56)-LEN(SUBSTITUTE(A56,".",""))))))-1),".","")))))+1,(LEFT(A56,FIND("☃",SUBSTITUTE(A56,".","☃",LEN(A56)-LEN(SUBSTITUTE(A56,".","")))))&amp;RIGHT(A56,LEN(A56)-FIND("☃",SUBSTITUTE(A56,".","☃",LEN(A56)-LEN(SUBSTITUTE(A56,".","")))))+1)))</f>
        <v>4.3.2</v>
      </c>
      <c r="B57" s="74" t="s">
        <v>74</v>
      </c>
      <c r="C57" s="75" t="s">
        <v>23</v>
      </c>
      <c r="D57" s="44">
        <v>1</v>
      </c>
      <c r="E57" s="11"/>
      <c r="F57" s="58"/>
      <c r="G57" s="58"/>
      <c r="H57" s="58"/>
      <c r="I57" s="58"/>
      <c r="J57" s="58"/>
      <c r="K57" s="58"/>
      <c r="L57" s="58"/>
      <c r="M57" s="58"/>
      <c r="N57" s="58"/>
      <c r="O57" s="58"/>
    </row>
    <row r="58" spans="1:15" x14ac:dyDescent="0.25">
      <c r="A58" s="81" t="s">
        <v>75</v>
      </c>
      <c r="B58" s="82" t="s">
        <v>76</v>
      </c>
      <c r="C58" s="83"/>
      <c r="D58" s="45"/>
      <c r="E58" s="18"/>
      <c r="F58" s="28"/>
      <c r="G58" s="28"/>
      <c r="H58" s="28"/>
      <c r="I58" s="28"/>
      <c r="J58" s="28"/>
      <c r="K58" s="28"/>
      <c r="L58" s="28"/>
      <c r="M58" s="28"/>
      <c r="N58" s="28"/>
      <c r="O58" s="28"/>
    </row>
    <row r="59" spans="1:15" ht="20.399999999999999" x14ac:dyDescent="0.25">
      <c r="A59" s="73" t="str">
        <f>IF(C58="",A58&amp;".1",IF(C59="",LEFT(LEFT(A58,LEN(LEFT(A58,FIND("☃",SUBSTITUTE(A58,".","☃",LEN(A58)-LEN(SUBSTITUTE(A58,".",""))))))-1),FIND("☃",SUBSTITUTE(LEFT(A58,LEN(LEFT(A58,FIND("☃",SUBSTITUTE(A58,".","☃",LEN(A58)-LEN(SUBSTITUTE(A58,".",""))))))-1),".","☃",LEN(LEFT(A58,LEN(LEFT(A58,FIND("☃",SUBSTITUTE(A58,".","☃",LEN(A58)-LEN(SUBSTITUTE(A58,".",""))))))-1))-LEN(SUBSTITUTE(LEFT(A58,LEN(LEFT(A58,FIND("☃",SUBSTITUTE(A58,".","☃",LEN(A58)-LEN(SUBSTITUTE(A58,".",""))))))-1),".","")))))&amp;RIGHT(LEFT(A58,LEN(LEFT(A58,FIND("☃",SUBSTITUTE(A58,".","☃",LEN(A58)-LEN(SUBSTITUTE(A58,".",""))))))-1),LEN(LEFT(A58,LEN(LEFT(A58,FIND("☃",SUBSTITUTE(A58,".","☃",LEN(A58)-LEN(SUBSTITUTE(A58,".",""))))))-1))-FIND("☃",SUBSTITUTE(LEFT(A58,LEN(LEFT(A58,FIND("☃",SUBSTITUTE(A58,".","☃",LEN(A58)-LEN(SUBSTITUTE(A58,".",""))))))-1),".","☃",LEN(LEFT(A58,LEN(LEFT(A58,FIND("☃",SUBSTITUTE(A58,".","☃",LEN(A58)-LEN(SUBSTITUTE(A58,".",""))))))-1))-LEN(SUBSTITUTE(LEFT(A58,LEN(LEFT(A58,FIND("☃",SUBSTITUTE(A58,".","☃",LEN(A58)-LEN(SUBSTITUTE(A58,".",""))))))-1),".","")))))+1,(LEFT(A58,FIND("☃",SUBSTITUTE(A58,".","☃",LEN(A58)-LEN(SUBSTITUTE(A58,".","")))))&amp;RIGHT(A58,LEN(A58)-FIND("☃",SUBSTITUTE(A58,".","☃",LEN(A58)-LEN(SUBSTITUTE(A58,".","")))))+1)))</f>
        <v>4.4.1</v>
      </c>
      <c r="B59" s="74" t="s">
        <v>77</v>
      </c>
      <c r="C59" s="75" t="s">
        <v>25</v>
      </c>
      <c r="D59" s="44">
        <v>5</v>
      </c>
      <c r="E59" s="11"/>
      <c r="F59" s="58"/>
      <c r="G59" s="58"/>
      <c r="H59" s="58"/>
      <c r="I59" s="58"/>
      <c r="J59" s="58"/>
      <c r="K59" s="58"/>
      <c r="L59" s="58"/>
      <c r="M59" s="58"/>
      <c r="N59" s="58"/>
      <c r="O59" s="58"/>
    </row>
    <row r="60" spans="1:15" x14ac:dyDescent="0.25">
      <c r="A60" s="81" t="s">
        <v>78</v>
      </c>
      <c r="B60" s="82" t="s">
        <v>18</v>
      </c>
      <c r="C60" s="83"/>
      <c r="D60" s="45"/>
      <c r="E60" s="18"/>
      <c r="F60" s="28"/>
      <c r="G60" s="28"/>
      <c r="H60" s="28"/>
      <c r="I60" s="28"/>
      <c r="J60" s="28"/>
      <c r="K60" s="28"/>
      <c r="L60" s="28"/>
      <c r="M60" s="28"/>
      <c r="N60" s="28"/>
      <c r="O60" s="28"/>
    </row>
    <row r="61" spans="1:15" x14ac:dyDescent="0.25">
      <c r="A61" s="73" t="str">
        <f t="shared" ref="A61:A63" si="6">IF(C60="",A60&amp;".1",IF(C61="",LEFT(LEFT(A60,LEN(LEFT(A60,FIND("☃",SUBSTITUTE(A60,".","☃",LEN(A60)-LEN(SUBSTITUTE(A60,".",""))))))-1),FIND("☃",SUBSTITUTE(LEFT(A60,LEN(LEFT(A60,FIND("☃",SUBSTITUTE(A60,".","☃",LEN(A60)-LEN(SUBSTITUTE(A60,".",""))))))-1),".","☃",LEN(LEFT(A60,LEN(LEFT(A60,FIND("☃",SUBSTITUTE(A60,".","☃",LEN(A60)-LEN(SUBSTITUTE(A60,".",""))))))-1))-LEN(SUBSTITUTE(LEFT(A60,LEN(LEFT(A60,FIND("☃",SUBSTITUTE(A60,".","☃",LEN(A60)-LEN(SUBSTITUTE(A60,".",""))))))-1),".","")))))&amp;RIGHT(LEFT(A60,LEN(LEFT(A60,FIND("☃",SUBSTITUTE(A60,".","☃",LEN(A60)-LEN(SUBSTITUTE(A60,".",""))))))-1),LEN(LEFT(A60,LEN(LEFT(A60,FIND("☃",SUBSTITUTE(A60,".","☃",LEN(A60)-LEN(SUBSTITUTE(A60,".",""))))))-1))-FIND("☃",SUBSTITUTE(LEFT(A60,LEN(LEFT(A60,FIND("☃",SUBSTITUTE(A60,".","☃",LEN(A60)-LEN(SUBSTITUTE(A60,".",""))))))-1),".","☃",LEN(LEFT(A60,LEN(LEFT(A60,FIND("☃",SUBSTITUTE(A60,".","☃",LEN(A60)-LEN(SUBSTITUTE(A60,".",""))))))-1))-LEN(SUBSTITUTE(LEFT(A60,LEN(LEFT(A60,FIND("☃",SUBSTITUTE(A60,".","☃",LEN(A60)-LEN(SUBSTITUTE(A60,".",""))))))-1),".","")))))+1,(LEFT(A60,FIND("☃",SUBSTITUTE(A60,".","☃",LEN(A60)-LEN(SUBSTITUTE(A60,".","")))))&amp;RIGHT(A60,LEN(A60)-FIND("☃",SUBSTITUTE(A60,".","☃",LEN(A60)-LEN(SUBSTITUTE(A60,".","")))))+1)))</f>
        <v>5.1</v>
      </c>
      <c r="B61" s="74" t="s">
        <v>315</v>
      </c>
      <c r="C61" s="75" t="s">
        <v>23</v>
      </c>
      <c r="D61" s="44">
        <v>1</v>
      </c>
      <c r="E61" s="11"/>
      <c r="F61" s="58"/>
      <c r="G61" s="58"/>
      <c r="H61" s="58"/>
      <c r="I61" s="58"/>
      <c r="J61" s="58"/>
      <c r="K61" s="58"/>
      <c r="L61" s="58"/>
      <c r="M61" s="58"/>
      <c r="N61" s="58"/>
      <c r="O61" s="58"/>
    </row>
    <row r="62" spans="1:15" x14ac:dyDescent="0.25">
      <c r="A62" s="73" t="str">
        <f t="shared" si="6"/>
        <v>5.2</v>
      </c>
      <c r="B62" s="74" t="s">
        <v>196</v>
      </c>
      <c r="C62" s="76" t="s">
        <v>23</v>
      </c>
      <c r="D62" s="44">
        <v>1</v>
      </c>
      <c r="E62" s="11"/>
      <c r="F62" s="58"/>
      <c r="G62" s="58"/>
      <c r="H62" s="58"/>
      <c r="I62" s="58"/>
      <c r="J62" s="58"/>
      <c r="K62" s="58"/>
      <c r="L62" s="58"/>
      <c r="M62" s="58"/>
      <c r="N62" s="58"/>
      <c r="O62" s="58"/>
    </row>
    <row r="63" spans="1:15" x14ac:dyDescent="0.25">
      <c r="A63" s="73" t="str">
        <f t="shared" si="6"/>
        <v>5.3</v>
      </c>
      <c r="B63" s="74" t="s">
        <v>80</v>
      </c>
      <c r="C63" s="76" t="s">
        <v>81</v>
      </c>
      <c r="D63" s="44">
        <v>1</v>
      </c>
      <c r="E63" s="11"/>
      <c r="F63" s="58"/>
      <c r="G63" s="58"/>
      <c r="H63" s="58"/>
      <c r="I63" s="58"/>
      <c r="J63" s="58"/>
      <c r="K63" s="58"/>
      <c r="L63" s="58"/>
      <c r="M63" s="58"/>
      <c r="N63" s="58"/>
      <c r="O63" s="58"/>
    </row>
    <row r="64" spans="1:15" ht="14.4" customHeight="1" x14ac:dyDescent="0.25">
      <c r="A64" s="109" t="s">
        <v>128</v>
      </c>
      <c r="B64" s="109"/>
      <c r="C64" s="109"/>
      <c r="D64" s="109"/>
      <c r="E64" s="109"/>
      <c r="F64" s="109"/>
      <c r="G64" s="109"/>
      <c r="H64" s="109"/>
      <c r="I64" s="109"/>
      <c r="J64" s="109"/>
      <c r="K64" s="109"/>
      <c r="L64" s="109"/>
      <c r="M64" s="109"/>
      <c r="N64" s="109"/>
      <c r="O64" s="23"/>
    </row>
    <row r="65" spans="1:15" ht="13.2" customHeight="1" x14ac:dyDescent="0.25">
      <c r="A65" s="109" t="s">
        <v>129</v>
      </c>
      <c r="B65" s="109"/>
      <c r="C65" s="109"/>
      <c r="D65" s="109"/>
      <c r="E65" s="109"/>
      <c r="F65" s="109"/>
      <c r="G65" s="109"/>
      <c r="H65" s="109"/>
      <c r="I65" s="109"/>
      <c r="J65" s="109"/>
      <c r="K65" s="109"/>
      <c r="L65" s="109"/>
      <c r="M65" s="109"/>
      <c r="N65" s="109"/>
      <c r="O65" s="23"/>
    </row>
    <row r="66" spans="1:15" ht="13.2" customHeight="1" x14ac:dyDescent="0.25">
      <c r="A66" s="110" t="s">
        <v>130</v>
      </c>
      <c r="B66" s="110"/>
      <c r="C66" s="110"/>
      <c r="D66" s="110"/>
      <c r="E66" s="110"/>
      <c r="F66" s="110"/>
      <c r="G66" s="110"/>
      <c r="H66" s="110"/>
      <c r="I66" s="110"/>
      <c r="J66" s="110"/>
      <c r="K66" s="110"/>
      <c r="L66" s="110"/>
      <c r="M66" s="110"/>
      <c r="N66" s="110"/>
      <c r="O66" s="23"/>
    </row>
    <row r="67" spans="1:15" ht="13.2" customHeight="1" x14ac:dyDescent="0.25">
      <c r="A67" s="109" t="s">
        <v>131</v>
      </c>
      <c r="B67" s="109"/>
      <c r="C67" s="109"/>
      <c r="D67" s="109"/>
      <c r="E67" s="109"/>
      <c r="F67" s="109"/>
      <c r="G67" s="109"/>
      <c r="H67" s="109"/>
      <c r="I67" s="109"/>
      <c r="J67" s="109"/>
      <c r="K67" s="109"/>
      <c r="L67" s="109"/>
      <c r="M67" s="109"/>
      <c r="N67" s="109"/>
      <c r="O67" s="23"/>
    </row>
    <row r="68" spans="1:15" ht="14.4" customHeight="1" x14ac:dyDescent="0.25">
      <c r="A68" s="124" t="s">
        <v>132</v>
      </c>
      <c r="B68" s="124"/>
      <c r="C68" s="124"/>
      <c r="D68" s="124"/>
      <c r="E68" s="124"/>
      <c r="F68" s="124"/>
      <c r="G68" s="124"/>
      <c r="H68" s="124"/>
      <c r="I68" s="124"/>
      <c r="J68" s="124"/>
      <c r="K68" s="124"/>
      <c r="L68" s="124"/>
      <c r="M68" s="124"/>
      <c r="N68" s="124"/>
      <c r="O68" s="23"/>
    </row>
    <row r="69" spans="1:15" ht="14.4" customHeight="1" x14ac:dyDescent="0.25">
      <c r="A69" s="124" t="s">
        <v>133</v>
      </c>
      <c r="B69" s="124"/>
      <c r="C69" s="124"/>
      <c r="D69" s="124"/>
      <c r="E69" s="124"/>
      <c r="F69" s="124"/>
      <c r="G69" s="124"/>
      <c r="H69" s="124"/>
      <c r="I69" s="124"/>
      <c r="J69" s="124"/>
      <c r="K69" s="124"/>
      <c r="L69" s="124"/>
      <c r="M69" s="124"/>
      <c r="N69" s="124"/>
      <c r="O69" s="23"/>
    </row>
    <row r="70" spans="1:15" ht="14.4" x14ac:dyDescent="0.3">
      <c r="A70" s="125" t="s">
        <v>134</v>
      </c>
      <c r="B70" s="125"/>
      <c r="C70" s="125"/>
      <c r="D70" s="125"/>
      <c r="E70" s="125"/>
      <c r="F70" s="125"/>
      <c r="G70" s="125"/>
      <c r="H70" s="125"/>
      <c r="I70" s="125"/>
      <c r="J70" s="125"/>
      <c r="K70" s="125"/>
      <c r="L70" s="125"/>
      <c r="M70" s="125"/>
      <c r="N70" s="125"/>
      <c r="O70" s="23"/>
    </row>
    <row r="71" spans="1:15" x14ac:dyDescent="0.25">
      <c r="A71" s="1"/>
      <c r="B71" s="2"/>
      <c r="C71" s="3"/>
      <c r="D71" s="4"/>
      <c r="E71" s="4"/>
      <c r="F71" s="4"/>
    </row>
    <row r="72" spans="1:15" x14ac:dyDescent="0.25">
      <c r="A72" s="5" t="s">
        <v>135</v>
      </c>
      <c r="B72" s="2"/>
      <c r="C72" s="3"/>
      <c r="D72" s="4"/>
      <c r="E72" s="4"/>
      <c r="F72" s="4"/>
    </row>
    <row r="73" spans="1:15" ht="10.95" customHeight="1" x14ac:dyDescent="0.25">
      <c r="A73" s="22">
        <v>1</v>
      </c>
      <c r="B73" s="107" t="s">
        <v>136</v>
      </c>
      <c r="C73" s="107"/>
      <c r="D73" s="107"/>
      <c r="E73" s="107"/>
      <c r="F73" s="107"/>
      <c r="G73" s="107"/>
      <c r="H73" s="107"/>
      <c r="I73" s="107"/>
      <c r="J73" s="107"/>
      <c r="K73" s="107"/>
      <c r="L73" s="107"/>
      <c r="M73" s="107"/>
      <c r="N73" s="107"/>
      <c r="O73" s="107"/>
    </row>
    <row r="74" spans="1:15" ht="10.95" customHeight="1" x14ac:dyDescent="0.25">
      <c r="A74" s="22">
        <v>2</v>
      </c>
      <c r="B74" s="107" t="s">
        <v>137</v>
      </c>
      <c r="C74" s="107"/>
      <c r="D74" s="107"/>
      <c r="E74" s="107"/>
      <c r="F74" s="107"/>
      <c r="G74" s="107"/>
      <c r="H74" s="107"/>
      <c r="I74" s="107"/>
      <c r="J74" s="107"/>
      <c r="K74" s="107"/>
      <c r="L74" s="107"/>
      <c r="M74" s="107"/>
      <c r="N74" s="107"/>
      <c r="O74" s="107"/>
    </row>
    <row r="75" spans="1:15" ht="22.2" customHeight="1" x14ac:dyDescent="0.25">
      <c r="A75" s="22" t="s">
        <v>32</v>
      </c>
      <c r="B75" s="107" t="s">
        <v>138</v>
      </c>
      <c r="C75" s="107"/>
      <c r="D75" s="107"/>
      <c r="E75" s="107"/>
      <c r="F75" s="107"/>
      <c r="G75" s="107"/>
      <c r="H75" s="107"/>
      <c r="I75" s="107"/>
      <c r="J75" s="107"/>
      <c r="K75" s="107"/>
      <c r="L75" s="107"/>
      <c r="M75" s="107"/>
      <c r="N75" s="107"/>
      <c r="O75" s="107"/>
    </row>
    <row r="76" spans="1:15" ht="22.2" customHeight="1" x14ac:dyDescent="0.25">
      <c r="A76" s="22" t="s">
        <v>57</v>
      </c>
      <c r="B76" s="107" t="s">
        <v>139</v>
      </c>
      <c r="C76" s="107"/>
      <c r="D76" s="107"/>
      <c r="E76" s="107"/>
      <c r="F76" s="107"/>
      <c r="G76" s="107"/>
      <c r="H76" s="107"/>
      <c r="I76" s="107"/>
      <c r="J76" s="107"/>
      <c r="K76" s="107"/>
      <c r="L76" s="107"/>
      <c r="M76" s="107"/>
      <c r="N76" s="107"/>
      <c r="O76" s="107"/>
    </row>
    <row r="77" spans="1:15" ht="10.95" customHeight="1" x14ac:dyDescent="0.25">
      <c r="A77" s="22" t="s">
        <v>78</v>
      </c>
      <c r="B77" s="107" t="s">
        <v>140</v>
      </c>
      <c r="C77" s="107"/>
      <c r="D77" s="107"/>
      <c r="E77" s="107"/>
      <c r="F77" s="107"/>
      <c r="G77" s="107"/>
      <c r="H77" s="107"/>
      <c r="I77" s="107"/>
      <c r="J77" s="107"/>
      <c r="K77" s="107"/>
      <c r="L77" s="107"/>
      <c r="M77" s="107"/>
      <c r="N77" s="107"/>
      <c r="O77" s="107"/>
    </row>
    <row r="78" spans="1:15" ht="10.95" customHeight="1" x14ac:dyDescent="0.25">
      <c r="A78" s="22" t="s">
        <v>82</v>
      </c>
      <c r="B78" s="107" t="s">
        <v>141</v>
      </c>
      <c r="C78" s="107"/>
      <c r="D78" s="107"/>
      <c r="E78" s="107"/>
      <c r="F78" s="107"/>
      <c r="G78" s="107"/>
      <c r="H78" s="107"/>
      <c r="I78" s="107"/>
      <c r="J78" s="107"/>
      <c r="K78" s="107"/>
      <c r="L78" s="107"/>
      <c r="M78" s="107"/>
      <c r="N78" s="107"/>
      <c r="O78" s="107"/>
    </row>
    <row r="79" spans="1:15" ht="10.95" customHeight="1" x14ac:dyDescent="0.25">
      <c r="A79" s="22" t="s">
        <v>142</v>
      </c>
      <c r="B79" s="107" t="s">
        <v>143</v>
      </c>
      <c r="C79" s="107"/>
      <c r="D79" s="107"/>
      <c r="E79" s="107"/>
      <c r="F79" s="107"/>
      <c r="G79" s="107"/>
      <c r="H79" s="107"/>
      <c r="I79" s="107"/>
      <c r="J79" s="107"/>
      <c r="K79" s="107"/>
      <c r="L79" s="107"/>
      <c r="M79" s="107"/>
      <c r="N79" s="107"/>
      <c r="O79" s="107"/>
    </row>
    <row r="80" spans="1:15" ht="10.95" customHeight="1" x14ac:dyDescent="0.25">
      <c r="A80" s="22" t="s">
        <v>144</v>
      </c>
      <c r="B80" s="107" t="s">
        <v>145</v>
      </c>
      <c r="C80" s="107"/>
      <c r="D80" s="107"/>
      <c r="E80" s="107"/>
      <c r="F80" s="107"/>
      <c r="G80" s="107"/>
      <c r="H80" s="107"/>
      <c r="I80" s="107"/>
      <c r="J80" s="107"/>
      <c r="K80" s="107"/>
      <c r="L80" s="107"/>
      <c r="M80" s="107"/>
      <c r="N80" s="107"/>
      <c r="O80" s="107"/>
    </row>
    <row r="81" spans="1:15" ht="10.95" customHeight="1" x14ac:dyDescent="0.25">
      <c r="A81" s="22" t="s">
        <v>146</v>
      </c>
      <c r="B81" s="107" t="s">
        <v>147</v>
      </c>
      <c r="C81" s="107"/>
      <c r="D81" s="107"/>
      <c r="E81" s="107"/>
      <c r="F81" s="107"/>
      <c r="G81" s="107"/>
      <c r="H81" s="107"/>
      <c r="I81" s="107"/>
      <c r="J81" s="107"/>
      <c r="K81" s="107"/>
      <c r="L81" s="107"/>
      <c r="M81" s="107"/>
      <c r="N81" s="107"/>
      <c r="O81" s="107"/>
    </row>
    <row r="82" spans="1:15" x14ac:dyDescent="0.25">
      <c r="A82" s="5"/>
      <c r="B82" s="107"/>
      <c r="C82" s="107"/>
      <c r="D82" s="107"/>
      <c r="E82" s="107"/>
      <c r="F82" s="107"/>
    </row>
  </sheetData>
  <mergeCells count="25">
    <mergeCell ref="A1:O1"/>
    <mergeCell ref="A2:O2"/>
    <mergeCell ref="A4:A5"/>
    <mergeCell ref="B4:B5"/>
    <mergeCell ref="C4:C5"/>
    <mergeCell ref="D4:D5"/>
    <mergeCell ref="E4:J4"/>
    <mergeCell ref="K4:O4"/>
    <mergeCell ref="B77:O77"/>
    <mergeCell ref="A64:N64"/>
    <mergeCell ref="A65:N65"/>
    <mergeCell ref="A66:N66"/>
    <mergeCell ref="A67:N67"/>
    <mergeCell ref="A68:N68"/>
    <mergeCell ref="A69:N69"/>
    <mergeCell ref="A70:N70"/>
    <mergeCell ref="B73:O73"/>
    <mergeCell ref="B74:O74"/>
    <mergeCell ref="B75:O75"/>
    <mergeCell ref="B76:O76"/>
    <mergeCell ref="B78:O78"/>
    <mergeCell ref="B79:O79"/>
    <mergeCell ref="B80:O80"/>
    <mergeCell ref="B81:O81"/>
    <mergeCell ref="B82:F82"/>
  </mergeCells>
  <dataValidations count="1">
    <dataValidation type="list" allowBlank="1" showInputMessage="1" showErrorMessage="1" sqref="C8:C63" xr:uid="{00000000-0002-0000-0D00-000000000000}">
      <formula1>Mervienibas</formula1>
    </dataValidation>
  </dataValidations>
  <pageMargins left="0.7" right="0.7" top="0.75" bottom="0.7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97751-3446-45A3-8714-251A465E8304}">
  <dimension ref="A1:O86"/>
  <sheetViews>
    <sheetView view="pageBreakPreview" topLeftCell="A35" zoomScaleNormal="100" zoomScaleSheetLayoutView="100" workbookViewId="0">
      <selection activeCell="B66" sqref="B66"/>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316</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
        <v>159</v>
      </c>
      <c r="B9" s="74" t="s">
        <v>160</v>
      </c>
      <c r="C9" s="75" t="s">
        <v>23</v>
      </c>
      <c r="D9" s="44">
        <v>1</v>
      </c>
      <c r="E9" s="11"/>
      <c r="F9" s="58"/>
      <c r="G9" s="58"/>
      <c r="H9" s="58"/>
      <c r="I9" s="58"/>
      <c r="J9" s="58"/>
      <c r="K9" s="58"/>
      <c r="L9" s="58"/>
      <c r="M9" s="58"/>
      <c r="N9" s="58"/>
      <c r="O9" s="58"/>
    </row>
    <row r="10" spans="1:15" x14ac:dyDescent="0.25">
      <c r="A10" s="73" t="str">
        <f t="shared" ref="A10:A14"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74" t="s">
        <v>161</v>
      </c>
      <c r="C10" s="75" t="s">
        <v>23</v>
      </c>
      <c r="D10" s="44">
        <v>1</v>
      </c>
      <c r="E10" s="11"/>
      <c r="F10" s="58"/>
      <c r="G10" s="58"/>
      <c r="H10" s="58"/>
      <c r="I10" s="58"/>
      <c r="J10" s="58"/>
      <c r="K10" s="58"/>
      <c r="L10" s="58"/>
      <c r="M10" s="58"/>
      <c r="N10" s="58"/>
      <c r="O10" s="58"/>
    </row>
    <row r="11" spans="1:15" x14ac:dyDescent="0.25">
      <c r="A11" s="73" t="str">
        <f t="shared" si="0"/>
        <v>1.1.3</v>
      </c>
      <c r="B11" s="74" t="s">
        <v>20</v>
      </c>
      <c r="C11" s="76" t="s">
        <v>21</v>
      </c>
      <c r="D11" s="44">
        <v>7</v>
      </c>
      <c r="E11" s="11"/>
      <c r="F11" s="58"/>
      <c r="G11" s="58"/>
      <c r="H11" s="58"/>
      <c r="I11" s="58"/>
      <c r="J11" s="58"/>
      <c r="K11" s="58"/>
      <c r="L11" s="58"/>
      <c r="M11" s="58"/>
      <c r="N11" s="58"/>
      <c r="O11" s="58"/>
    </row>
    <row r="12" spans="1:15" x14ac:dyDescent="0.25">
      <c r="A12" s="73" t="str">
        <f t="shared" si="0"/>
        <v>1.1.4</v>
      </c>
      <c r="B12" s="74" t="s">
        <v>162</v>
      </c>
      <c r="C12" s="76" t="s">
        <v>23</v>
      </c>
      <c r="D12" s="44">
        <v>1</v>
      </c>
      <c r="E12" s="11"/>
      <c r="F12" s="58"/>
      <c r="G12" s="58"/>
      <c r="H12" s="58"/>
      <c r="I12" s="58"/>
      <c r="J12" s="58"/>
      <c r="K12" s="58"/>
      <c r="L12" s="58"/>
      <c r="M12" s="58"/>
      <c r="N12" s="58"/>
      <c r="O12" s="58"/>
    </row>
    <row r="13" spans="1:15" x14ac:dyDescent="0.25">
      <c r="A13" s="73" t="str">
        <f t="shared" si="0"/>
        <v>1.1.5</v>
      </c>
      <c r="B13" s="74" t="s">
        <v>24</v>
      </c>
      <c r="C13" s="76" t="s">
        <v>25</v>
      </c>
      <c r="D13" s="44">
        <v>81</v>
      </c>
      <c r="E13" s="11"/>
      <c r="F13" s="58"/>
      <c r="G13" s="58"/>
      <c r="H13" s="58"/>
      <c r="I13" s="58"/>
      <c r="J13" s="58"/>
      <c r="K13" s="58"/>
      <c r="L13" s="58"/>
      <c r="M13" s="58"/>
      <c r="N13" s="58"/>
      <c r="O13" s="58"/>
    </row>
    <row r="14" spans="1:15" x14ac:dyDescent="0.25">
      <c r="A14" s="73" t="str">
        <f t="shared" si="0"/>
        <v>1.1.6</v>
      </c>
      <c r="B14" s="74" t="s">
        <v>163</v>
      </c>
      <c r="C14" s="75" t="s">
        <v>23</v>
      </c>
      <c r="D14" s="44">
        <v>1</v>
      </c>
      <c r="E14" s="11"/>
      <c r="F14" s="58"/>
      <c r="G14" s="58"/>
      <c r="H14" s="58"/>
      <c r="I14" s="58"/>
      <c r="J14" s="58"/>
      <c r="K14" s="58"/>
      <c r="L14" s="58"/>
      <c r="M14" s="58"/>
      <c r="N14" s="58"/>
      <c r="O14" s="58"/>
    </row>
    <row r="15" spans="1:15" x14ac:dyDescent="0.25">
      <c r="A15" s="81" t="s">
        <v>26</v>
      </c>
      <c r="B15" s="82" t="s">
        <v>27</v>
      </c>
      <c r="C15" s="83"/>
      <c r="D15" s="45"/>
      <c r="E15" s="18"/>
      <c r="F15" s="28"/>
      <c r="G15" s="28"/>
      <c r="H15" s="28"/>
      <c r="I15" s="28"/>
      <c r="J15" s="28"/>
      <c r="K15" s="28"/>
      <c r="L15" s="28"/>
      <c r="M15" s="28"/>
      <c r="N15" s="28"/>
      <c r="O15" s="28"/>
    </row>
    <row r="16" spans="1:15" x14ac:dyDescent="0.25">
      <c r="A16" s="81" t="s">
        <v>28</v>
      </c>
      <c r="B16" s="82" t="s">
        <v>29</v>
      </c>
      <c r="C16" s="83"/>
      <c r="D16" s="45"/>
      <c r="E16" s="18"/>
      <c r="F16" s="28"/>
      <c r="G16" s="28"/>
      <c r="H16" s="28"/>
      <c r="I16" s="28"/>
      <c r="J16" s="28"/>
      <c r="K16" s="28"/>
      <c r="L16" s="28"/>
      <c r="M16" s="28"/>
      <c r="N16" s="28"/>
      <c r="O16" s="28"/>
    </row>
    <row r="17" spans="1:15" x14ac:dyDescent="0.25">
      <c r="A17" s="73" t="str">
        <f>IF(C16="",A16&amp;".1",IF(C17="",LEFT(LEFT(A16,LEN(LEFT(A16,FIND("☃",SUBSTITUTE(A16,".","☃",LEN(A16)-LEN(SUBSTITUTE(A16,".",""))))))-1),FIND("☃",SUBSTITUTE(LEFT(A16,LEN(LEFT(A16,FIND("☃",SUBSTITUTE(A16,".","☃",LEN(A16)-LEN(SUBSTITUTE(A16,".",""))))))-1),".","☃",LEN(LEFT(A16,LEN(LEFT(A16,FIND("☃",SUBSTITUTE(A16,".","☃",LEN(A16)-LEN(SUBSTITUTE(A16,".",""))))))-1))-LEN(SUBSTITUTE(LEFT(A16,LEN(LEFT(A16,FIND("☃",SUBSTITUTE(A16,".","☃",LEN(A16)-LEN(SUBSTITUTE(A16,".",""))))))-1),".","")))))&amp;RIGHT(LEFT(A16,LEN(LEFT(A16,FIND("☃",SUBSTITUTE(A16,".","☃",LEN(A16)-LEN(SUBSTITUTE(A16,".",""))))))-1),LEN(LEFT(A16,LEN(LEFT(A16,FIND("☃",SUBSTITUTE(A16,".","☃",LEN(A16)-LEN(SUBSTITUTE(A16,".",""))))))-1))-FIND("☃",SUBSTITUTE(LEFT(A16,LEN(LEFT(A16,FIND("☃",SUBSTITUTE(A16,".","☃",LEN(A16)-LEN(SUBSTITUTE(A16,".",""))))))-1),".","☃",LEN(LEFT(A16,LEN(LEFT(A16,FIND("☃",SUBSTITUTE(A16,".","☃",LEN(A16)-LEN(SUBSTITUTE(A16,".",""))))))-1))-LEN(SUBSTITUTE(LEFT(A16,LEN(LEFT(A16,FIND("☃",SUBSTITUTE(A16,".","☃",LEN(A16)-LEN(SUBSTITUTE(A16,".",""))))))-1),".","")))))+1,(LEFT(A16,FIND("☃",SUBSTITUTE(A16,".","☃",LEN(A16)-LEN(SUBSTITUTE(A16,".","")))))&amp;RIGHT(A16,LEN(A16)-FIND("☃",SUBSTITUTE(A16,".","☃",LEN(A16)-LEN(SUBSTITUTE(A16,".","")))))+1)))</f>
        <v>2.1.1</v>
      </c>
      <c r="B17" s="74" t="s">
        <v>30</v>
      </c>
      <c r="C17" s="75" t="s">
        <v>21</v>
      </c>
      <c r="D17" s="44">
        <v>7</v>
      </c>
      <c r="E17" s="11"/>
      <c r="F17" s="58"/>
      <c r="G17" s="58"/>
      <c r="H17" s="58"/>
      <c r="I17" s="58"/>
      <c r="J17" s="58"/>
      <c r="K17" s="58"/>
      <c r="L17" s="58"/>
      <c r="M17" s="58"/>
      <c r="N17" s="58"/>
      <c r="O17" s="58"/>
    </row>
    <row r="18" spans="1:15" x14ac:dyDescent="0.25">
      <c r="A18" s="73" t="str">
        <f>IF(C17="",A17&amp;".1",IF(C18="",LEFT(LEFT(A17,LEN(LEFT(A17,FIND("☃",SUBSTITUTE(A17,".","☃",LEN(A17)-LEN(SUBSTITUTE(A17,".",""))))))-1),FIND("☃",SUBSTITUTE(LEFT(A17,LEN(LEFT(A17,FIND("☃",SUBSTITUTE(A17,".","☃",LEN(A17)-LEN(SUBSTITUTE(A17,".",""))))))-1),".","☃",LEN(LEFT(A17,LEN(LEFT(A17,FIND("☃",SUBSTITUTE(A17,".","☃",LEN(A17)-LEN(SUBSTITUTE(A17,".",""))))))-1))-LEN(SUBSTITUTE(LEFT(A17,LEN(LEFT(A17,FIND("☃",SUBSTITUTE(A17,".","☃",LEN(A17)-LEN(SUBSTITUTE(A17,".",""))))))-1),".","")))))&amp;RIGHT(LEFT(A17,LEN(LEFT(A17,FIND("☃",SUBSTITUTE(A17,".","☃",LEN(A17)-LEN(SUBSTITUTE(A17,".",""))))))-1),LEN(LEFT(A17,LEN(LEFT(A17,FIND("☃",SUBSTITUTE(A17,".","☃",LEN(A17)-LEN(SUBSTITUTE(A17,".",""))))))-1))-FIND("☃",SUBSTITUTE(LEFT(A17,LEN(LEFT(A17,FIND("☃",SUBSTITUTE(A17,".","☃",LEN(A17)-LEN(SUBSTITUTE(A17,".",""))))))-1),".","☃",LEN(LEFT(A17,LEN(LEFT(A17,FIND("☃",SUBSTITUTE(A17,".","☃",LEN(A17)-LEN(SUBSTITUTE(A17,".",""))))))-1))-LEN(SUBSTITUTE(LEFT(A17,LEN(LEFT(A17,FIND("☃",SUBSTITUTE(A17,".","☃",LEN(A17)-LEN(SUBSTITUTE(A17,".",""))))))-1),".","")))))+1,(LEFT(A17,FIND("☃",SUBSTITUTE(A17,".","☃",LEN(A17)-LEN(SUBSTITUTE(A17,".","")))))&amp;RIGHT(A17,LEN(A17)-FIND("☃",SUBSTITUTE(A17,".","☃",LEN(A17)-LEN(SUBSTITUTE(A17,".","")))))+1)))</f>
        <v>2.1.2</v>
      </c>
      <c r="B18" s="74" t="s">
        <v>31</v>
      </c>
      <c r="C18" s="75" t="s">
        <v>21</v>
      </c>
      <c r="D18" s="44">
        <v>37</v>
      </c>
      <c r="E18" s="11"/>
      <c r="F18" s="58"/>
      <c r="G18" s="58"/>
      <c r="H18" s="58"/>
      <c r="I18" s="58"/>
      <c r="J18" s="58"/>
      <c r="K18" s="58"/>
      <c r="L18" s="58"/>
      <c r="M18" s="58"/>
      <c r="N18" s="58"/>
      <c r="O18" s="58"/>
    </row>
    <row r="19" spans="1:15" x14ac:dyDescent="0.25">
      <c r="A19" s="81" t="s">
        <v>32</v>
      </c>
      <c r="B19" s="82" t="s">
        <v>33</v>
      </c>
      <c r="C19" s="83"/>
      <c r="D19" s="45"/>
      <c r="E19" s="18"/>
      <c r="F19" s="28"/>
      <c r="G19" s="28"/>
      <c r="H19" s="28"/>
      <c r="I19" s="28"/>
      <c r="J19" s="28"/>
      <c r="K19" s="28"/>
      <c r="L19" s="28"/>
      <c r="M19" s="28"/>
      <c r="N19" s="28"/>
      <c r="O19" s="28"/>
    </row>
    <row r="20" spans="1:15" x14ac:dyDescent="0.25">
      <c r="A20" s="81" t="s">
        <v>34</v>
      </c>
      <c r="B20" s="82" t="s">
        <v>35</v>
      </c>
      <c r="C20" s="83"/>
      <c r="D20" s="45"/>
      <c r="E20" s="18"/>
      <c r="F20" s="28"/>
      <c r="G20" s="28"/>
      <c r="H20" s="28"/>
      <c r="I20" s="28"/>
      <c r="J20" s="28"/>
      <c r="K20" s="28"/>
      <c r="L20" s="28"/>
      <c r="M20" s="28"/>
      <c r="N20" s="28"/>
      <c r="O20" s="28"/>
    </row>
    <row r="21" spans="1:15" x14ac:dyDescent="0.25">
      <c r="A21" s="73" t="str">
        <f t="shared" ref="A21" si="1">IF(C20="",A20&amp;".1",IF(C21="",LEFT(LEFT(A20,LEN(LEFT(A20,FIND("☃",SUBSTITUTE(A20,".","☃",LEN(A20)-LEN(SUBSTITUTE(A20,".",""))))))-1),FIND("☃",SUBSTITUTE(LEFT(A20,LEN(LEFT(A20,FIND("☃",SUBSTITUTE(A20,".","☃",LEN(A20)-LEN(SUBSTITUTE(A20,".",""))))))-1),".","☃",LEN(LEFT(A20,LEN(LEFT(A20,FIND("☃",SUBSTITUTE(A20,".","☃",LEN(A20)-LEN(SUBSTITUTE(A20,".",""))))))-1))-LEN(SUBSTITUTE(LEFT(A20,LEN(LEFT(A20,FIND("☃",SUBSTITUTE(A20,".","☃",LEN(A20)-LEN(SUBSTITUTE(A20,".",""))))))-1),".","")))))&amp;RIGHT(LEFT(A20,LEN(LEFT(A20,FIND("☃",SUBSTITUTE(A20,".","☃",LEN(A20)-LEN(SUBSTITUTE(A20,".",""))))))-1),LEN(LEFT(A20,LEN(LEFT(A20,FIND("☃",SUBSTITUTE(A20,".","☃",LEN(A20)-LEN(SUBSTITUTE(A20,".",""))))))-1))-FIND("☃",SUBSTITUTE(LEFT(A20,LEN(LEFT(A20,FIND("☃",SUBSTITUTE(A20,".","☃",LEN(A20)-LEN(SUBSTITUTE(A20,".",""))))))-1),".","☃",LEN(LEFT(A20,LEN(LEFT(A20,FIND("☃",SUBSTITUTE(A20,".","☃",LEN(A20)-LEN(SUBSTITUTE(A20,".",""))))))-1))-LEN(SUBSTITUTE(LEFT(A20,LEN(LEFT(A20,FIND("☃",SUBSTITUTE(A20,".","☃",LEN(A20)-LEN(SUBSTITUTE(A20,".",""))))))-1),".","")))))+1,(LEFT(A20,FIND("☃",SUBSTITUTE(A20,".","☃",LEN(A20)-LEN(SUBSTITUTE(A20,".","")))))&amp;RIGHT(A20,LEN(A20)-FIND("☃",SUBSTITUTE(A20,".","☃",LEN(A20)-LEN(SUBSTITUTE(A20,".","")))))+1)))</f>
        <v>3.1.1</v>
      </c>
      <c r="B21" s="74" t="s">
        <v>36</v>
      </c>
      <c r="C21" s="75" t="s">
        <v>37</v>
      </c>
      <c r="D21" s="44">
        <v>6</v>
      </c>
      <c r="E21" s="11"/>
      <c r="F21" s="58"/>
      <c r="G21" s="58"/>
      <c r="H21" s="58"/>
      <c r="I21" s="58"/>
      <c r="J21" s="58"/>
      <c r="K21" s="58"/>
      <c r="L21" s="58"/>
      <c r="M21" s="58"/>
      <c r="N21" s="58"/>
      <c r="O21" s="58"/>
    </row>
    <row r="22" spans="1:15" x14ac:dyDescent="0.25">
      <c r="A22" s="73" t="str">
        <f>IF(C21="",A21&amp;".1",IF(C22="",LEFT(LEFT(A21,LEN(LEFT(A21,FIND("☃",SUBSTITUTE(A21,".","☃",LEN(A21)-LEN(SUBSTITUTE(A21,".",""))))))-1),FIND("☃",SUBSTITUTE(LEFT(A21,LEN(LEFT(A21,FIND("☃",SUBSTITUTE(A21,".","☃",LEN(A21)-LEN(SUBSTITUTE(A21,".",""))))))-1),".","☃",LEN(LEFT(A21,LEN(LEFT(A21,FIND("☃",SUBSTITUTE(A21,".","☃",LEN(A21)-LEN(SUBSTITUTE(A21,".",""))))))-1))-LEN(SUBSTITUTE(LEFT(A21,LEN(LEFT(A21,FIND("☃",SUBSTITUTE(A21,".","☃",LEN(A21)-LEN(SUBSTITUTE(A21,".",""))))))-1),".","")))))&amp;RIGHT(LEFT(A21,LEN(LEFT(A21,FIND("☃",SUBSTITUTE(A21,".","☃",LEN(A21)-LEN(SUBSTITUTE(A21,".",""))))))-1),LEN(LEFT(A21,LEN(LEFT(A21,FIND("☃",SUBSTITUTE(A21,".","☃",LEN(A21)-LEN(SUBSTITUTE(A21,".",""))))))-1))-FIND("☃",SUBSTITUTE(LEFT(A21,LEN(LEFT(A21,FIND("☃",SUBSTITUTE(A21,".","☃",LEN(A21)-LEN(SUBSTITUTE(A21,".",""))))))-1),".","☃",LEN(LEFT(A21,LEN(LEFT(A21,FIND("☃",SUBSTITUTE(A21,".","☃",LEN(A21)-LEN(SUBSTITUTE(A21,".",""))))))-1))-LEN(SUBSTITUTE(LEFT(A21,LEN(LEFT(A21,FIND("☃",SUBSTITUTE(A21,".","☃",LEN(A21)-LEN(SUBSTITUTE(A21,".",""))))))-1),".","")))))+1,(LEFT(A21,FIND("☃",SUBSTITUTE(A21,".","☃",LEN(A21)-LEN(SUBSTITUTE(A21,".","")))))&amp;RIGHT(A21,LEN(A21)-FIND("☃",SUBSTITUTE(A21,".","☃",LEN(A21)-LEN(SUBSTITUTE(A21,".","")))))+1)))</f>
        <v>3.1.2</v>
      </c>
      <c r="B22" s="74" t="s">
        <v>38</v>
      </c>
      <c r="C22" s="75" t="s">
        <v>37</v>
      </c>
      <c r="D22" s="44">
        <v>6</v>
      </c>
      <c r="E22" s="11"/>
      <c r="F22" s="58"/>
      <c r="G22" s="58"/>
      <c r="H22" s="58"/>
      <c r="I22" s="58"/>
      <c r="J22" s="58"/>
      <c r="K22" s="58"/>
      <c r="L22" s="58"/>
      <c r="M22" s="58"/>
      <c r="N22" s="58"/>
      <c r="O22" s="58"/>
    </row>
    <row r="23" spans="1:15" x14ac:dyDescent="0.25">
      <c r="A23" s="73" t="str">
        <f>IF(C22="",A22&amp;".1",IF(C23="",LEFT(LEFT(A22,LEN(LEFT(A22,FIND("☃",SUBSTITUTE(A22,".","☃",LEN(A22)-LEN(SUBSTITUTE(A22,".",""))))))-1),FIND("☃",SUBSTITUTE(LEFT(A22,LEN(LEFT(A22,FIND("☃",SUBSTITUTE(A22,".","☃",LEN(A22)-LEN(SUBSTITUTE(A22,".",""))))))-1),".","☃",LEN(LEFT(A22,LEN(LEFT(A22,FIND("☃",SUBSTITUTE(A22,".","☃",LEN(A22)-LEN(SUBSTITUTE(A22,".",""))))))-1))-LEN(SUBSTITUTE(LEFT(A22,LEN(LEFT(A22,FIND("☃",SUBSTITUTE(A22,".","☃",LEN(A22)-LEN(SUBSTITUTE(A22,".",""))))))-1),".","")))))&amp;RIGHT(LEFT(A22,LEN(LEFT(A22,FIND("☃",SUBSTITUTE(A22,".","☃",LEN(A22)-LEN(SUBSTITUTE(A22,".",""))))))-1),LEN(LEFT(A22,LEN(LEFT(A22,FIND("☃",SUBSTITUTE(A22,".","☃",LEN(A22)-LEN(SUBSTITUTE(A22,".",""))))))-1))-FIND("☃",SUBSTITUTE(LEFT(A22,LEN(LEFT(A22,FIND("☃",SUBSTITUTE(A22,".","☃",LEN(A22)-LEN(SUBSTITUTE(A22,".",""))))))-1),".","☃",LEN(LEFT(A22,LEN(LEFT(A22,FIND("☃",SUBSTITUTE(A22,".","☃",LEN(A22)-LEN(SUBSTITUTE(A22,".",""))))))-1))-LEN(SUBSTITUTE(LEFT(A22,LEN(LEFT(A22,FIND("☃",SUBSTITUTE(A22,".","☃",LEN(A22)-LEN(SUBSTITUTE(A22,".",""))))))-1),".","")))))+1,(LEFT(A22,FIND("☃",SUBSTITUTE(A22,".","☃",LEN(A22)-LEN(SUBSTITUTE(A22,".","")))))&amp;RIGHT(A22,LEN(A22)-FIND("☃",SUBSTITUTE(A22,".","☃",LEN(A22)-LEN(SUBSTITUTE(A22,".","")))))+1)))</f>
        <v>3.1.3</v>
      </c>
      <c r="B23" s="74" t="s">
        <v>39</v>
      </c>
      <c r="C23" s="75" t="s">
        <v>21</v>
      </c>
      <c r="D23" s="44">
        <v>4</v>
      </c>
      <c r="E23" s="11"/>
      <c r="F23" s="58"/>
      <c r="G23" s="58"/>
      <c r="H23" s="58"/>
      <c r="I23" s="58"/>
      <c r="J23" s="58"/>
      <c r="K23" s="58"/>
      <c r="L23" s="58"/>
      <c r="M23" s="58"/>
      <c r="N23" s="58"/>
      <c r="O23" s="58"/>
    </row>
    <row r="24" spans="1:15" x14ac:dyDescent="0.25">
      <c r="A24" s="81" t="s">
        <v>40</v>
      </c>
      <c r="B24" s="82" t="s">
        <v>41</v>
      </c>
      <c r="C24" s="83"/>
      <c r="D24" s="45"/>
      <c r="E24" s="18"/>
      <c r="F24" s="28"/>
      <c r="G24" s="28"/>
      <c r="H24" s="28"/>
      <c r="I24" s="28"/>
      <c r="J24" s="28"/>
      <c r="K24" s="28"/>
      <c r="L24" s="28"/>
      <c r="M24" s="28"/>
      <c r="N24" s="28"/>
      <c r="O24" s="28"/>
    </row>
    <row r="25" spans="1:15" x14ac:dyDescent="0.25">
      <c r="A25" s="73" t="str">
        <f t="shared" ref="A25" si="2">IF(C24="",A24&amp;".1",IF(C25="",LEFT(LEFT(A24,LEN(LEFT(A24,FIND("☃",SUBSTITUTE(A24,".","☃",LEN(A24)-LEN(SUBSTITUTE(A24,".",""))))))-1),FIND("☃",SUBSTITUTE(LEFT(A24,LEN(LEFT(A24,FIND("☃",SUBSTITUTE(A24,".","☃",LEN(A24)-LEN(SUBSTITUTE(A24,".",""))))))-1),".","☃",LEN(LEFT(A24,LEN(LEFT(A24,FIND("☃",SUBSTITUTE(A24,".","☃",LEN(A24)-LEN(SUBSTITUTE(A24,".",""))))))-1))-LEN(SUBSTITUTE(LEFT(A24,LEN(LEFT(A24,FIND("☃",SUBSTITUTE(A24,".","☃",LEN(A24)-LEN(SUBSTITUTE(A24,".",""))))))-1),".","")))))&amp;RIGHT(LEFT(A24,LEN(LEFT(A24,FIND("☃",SUBSTITUTE(A24,".","☃",LEN(A24)-LEN(SUBSTITUTE(A24,".",""))))))-1),LEN(LEFT(A24,LEN(LEFT(A24,FIND("☃",SUBSTITUTE(A24,".","☃",LEN(A24)-LEN(SUBSTITUTE(A24,".",""))))))-1))-FIND("☃",SUBSTITUTE(LEFT(A24,LEN(LEFT(A24,FIND("☃",SUBSTITUTE(A24,".","☃",LEN(A24)-LEN(SUBSTITUTE(A24,".",""))))))-1),".","☃",LEN(LEFT(A24,LEN(LEFT(A24,FIND("☃",SUBSTITUTE(A24,".","☃",LEN(A24)-LEN(SUBSTITUTE(A24,".",""))))))-1))-LEN(SUBSTITUTE(LEFT(A24,LEN(LEFT(A24,FIND("☃",SUBSTITUTE(A24,".","☃",LEN(A24)-LEN(SUBSTITUTE(A24,".",""))))))-1),".","")))))+1,(LEFT(A24,FIND("☃",SUBSTITUTE(A24,".","☃",LEN(A24)-LEN(SUBSTITUTE(A24,".","")))))&amp;RIGHT(A24,LEN(A24)-FIND("☃",SUBSTITUTE(A24,".","☃",LEN(A24)-LEN(SUBSTITUTE(A24,".","")))))+1)))</f>
        <v>3.2.1</v>
      </c>
      <c r="B25" s="74" t="s">
        <v>36</v>
      </c>
      <c r="C25" s="75" t="s">
        <v>37</v>
      </c>
      <c r="D25" s="44">
        <v>58</v>
      </c>
      <c r="E25" s="11"/>
      <c r="F25" s="58"/>
      <c r="G25" s="58"/>
      <c r="H25" s="58"/>
      <c r="I25" s="58"/>
      <c r="J25" s="58"/>
      <c r="K25" s="58"/>
      <c r="L25" s="58"/>
      <c r="M25" s="58"/>
      <c r="N25" s="58"/>
      <c r="O25" s="58"/>
    </row>
    <row r="26" spans="1:15" ht="20.399999999999999" x14ac:dyDescent="0.25">
      <c r="A26" s="73" t="str">
        <f>IF(C25="",A25&amp;".1",IF(C26="",LEFT(LEFT(A25,LEN(LEFT(A25,FIND("☃",SUBSTITUTE(A25,".","☃",LEN(A25)-LEN(SUBSTITUTE(A25,".",""))))))-1),FIND("☃",SUBSTITUTE(LEFT(A25,LEN(LEFT(A25,FIND("☃",SUBSTITUTE(A25,".","☃",LEN(A25)-LEN(SUBSTITUTE(A25,".",""))))))-1),".","☃",LEN(LEFT(A25,LEN(LEFT(A25,FIND("☃",SUBSTITUTE(A25,".","☃",LEN(A25)-LEN(SUBSTITUTE(A25,".",""))))))-1))-LEN(SUBSTITUTE(LEFT(A25,LEN(LEFT(A25,FIND("☃",SUBSTITUTE(A25,".","☃",LEN(A25)-LEN(SUBSTITUTE(A25,".",""))))))-1),".","")))))&amp;RIGHT(LEFT(A25,LEN(LEFT(A25,FIND("☃",SUBSTITUTE(A25,".","☃",LEN(A25)-LEN(SUBSTITUTE(A25,".",""))))))-1),LEN(LEFT(A25,LEN(LEFT(A25,FIND("☃",SUBSTITUTE(A25,".","☃",LEN(A25)-LEN(SUBSTITUTE(A25,".",""))))))-1))-FIND("☃",SUBSTITUTE(LEFT(A25,LEN(LEFT(A25,FIND("☃",SUBSTITUTE(A25,".","☃",LEN(A25)-LEN(SUBSTITUTE(A25,".",""))))))-1),".","☃",LEN(LEFT(A25,LEN(LEFT(A25,FIND("☃",SUBSTITUTE(A25,".","☃",LEN(A25)-LEN(SUBSTITUTE(A25,".",""))))))-1))-LEN(SUBSTITUTE(LEFT(A25,LEN(LEFT(A25,FIND("☃",SUBSTITUTE(A25,".","☃",LEN(A25)-LEN(SUBSTITUTE(A25,".",""))))))-1),".","")))))+1,(LEFT(A25,FIND("☃",SUBSTITUTE(A25,".","☃",LEN(A25)-LEN(SUBSTITUTE(A25,".","")))))&amp;RIGHT(A25,LEN(A25)-FIND("☃",SUBSTITUTE(A25,".","☃",LEN(A25)-LEN(SUBSTITUTE(A25,".","")))))+1)))</f>
        <v>3.2.2</v>
      </c>
      <c r="B26" s="74" t="s">
        <v>42</v>
      </c>
      <c r="C26" s="75" t="s">
        <v>37</v>
      </c>
      <c r="D26" s="44">
        <v>58</v>
      </c>
      <c r="E26" s="11"/>
      <c r="F26" s="58"/>
      <c r="G26" s="58"/>
      <c r="H26" s="58"/>
      <c r="I26" s="58"/>
      <c r="J26" s="58"/>
      <c r="K26" s="58"/>
      <c r="L26" s="58"/>
      <c r="M26" s="58"/>
      <c r="N26" s="58"/>
      <c r="O26" s="58"/>
    </row>
    <row r="27" spans="1:15" x14ac:dyDescent="0.25">
      <c r="A27" s="81" t="s">
        <v>43</v>
      </c>
      <c r="B27" s="82" t="s">
        <v>44</v>
      </c>
      <c r="C27" s="83"/>
      <c r="D27" s="45"/>
      <c r="E27" s="18"/>
      <c r="F27" s="28"/>
      <c r="G27" s="28"/>
      <c r="H27" s="28"/>
      <c r="I27" s="28"/>
      <c r="J27" s="28"/>
      <c r="K27" s="28"/>
      <c r="L27" s="28"/>
      <c r="M27" s="28"/>
      <c r="N27" s="28"/>
      <c r="O27" s="28"/>
    </row>
    <row r="28" spans="1:15" x14ac:dyDescent="0.25">
      <c r="A28" s="73" t="str">
        <f>IF(C27="",A27&amp;".1",IF(C28="",LEFT(LEFT(A27,LEN(LEFT(A27,FIND("☃",SUBSTITUTE(A27,".","☃",LEN(A27)-LEN(SUBSTITUTE(A27,".",""))))))-1),FIND("☃",SUBSTITUTE(LEFT(A27,LEN(LEFT(A27,FIND("☃",SUBSTITUTE(A27,".","☃",LEN(A27)-LEN(SUBSTITUTE(A27,".",""))))))-1),".","☃",LEN(LEFT(A27,LEN(LEFT(A27,FIND("☃",SUBSTITUTE(A27,".","☃",LEN(A27)-LEN(SUBSTITUTE(A27,".",""))))))-1))-LEN(SUBSTITUTE(LEFT(A27,LEN(LEFT(A27,FIND("☃",SUBSTITUTE(A27,".","☃",LEN(A27)-LEN(SUBSTITUTE(A27,".",""))))))-1),".","")))))&amp;RIGHT(LEFT(A27,LEN(LEFT(A27,FIND("☃",SUBSTITUTE(A27,".","☃",LEN(A27)-LEN(SUBSTITUTE(A27,".",""))))))-1),LEN(LEFT(A27,LEN(LEFT(A27,FIND("☃",SUBSTITUTE(A27,".","☃",LEN(A27)-LEN(SUBSTITUTE(A27,".",""))))))-1))-FIND("☃",SUBSTITUTE(LEFT(A27,LEN(LEFT(A27,FIND("☃",SUBSTITUTE(A27,".","☃",LEN(A27)-LEN(SUBSTITUTE(A27,".",""))))))-1),".","☃",LEN(LEFT(A27,LEN(LEFT(A27,FIND("☃",SUBSTITUTE(A27,".","☃",LEN(A27)-LEN(SUBSTITUTE(A27,".",""))))))-1))-LEN(SUBSTITUTE(LEFT(A27,LEN(LEFT(A27,FIND("☃",SUBSTITUTE(A27,".","☃",LEN(A27)-LEN(SUBSTITUTE(A27,".",""))))))-1),".","")))))+1,(LEFT(A27,FIND("☃",SUBSTITUTE(A27,".","☃",LEN(A27)-LEN(SUBSTITUTE(A27,".","")))))&amp;RIGHT(A27,LEN(A27)-FIND("☃",SUBSTITUTE(A27,".","☃",LEN(A27)-LEN(SUBSTITUTE(A27,".","")))))+1)))</f>
        <v>3.3.1</v>
      </c>
      <c r="B28" s="74" t="s">
        <v>45</v>
      </c>
      <c r="C28" s="75" t="s">
        <v>37</v>
      </c>
      <c r="D28" s="44">
        <v>16</v>
      </c>
      <c r="E28" s="11"/>
      <c r="F28" s="58"/>
      <c r="G28" s="58"/>
      <c r="H28" s="58"/>
      <c r="I28" s="58"/>
      <c r="J28" s="58"/>
      <c r="K28" s="58"/>
      <c r="L28" s="58"/>
      <c r="M28" s="58"/>
      <c r="N28" s="58"/>
      <c r="O28" s="58"/>
    </row>
    <row r="29" spans="1:15" x14ac:dyDescent="0.25">
      <c r="A29" s="73" t="str">
        <f t="shared" ref="A29:A41" si="3">IF(C28="",A28&amp;".1",IF(C29="",LEFT(LEFT(A28,LEN(LEFT(A28,FIND("☃",SUBSTITUTE(A28,".","☃",LEN(A28)-LEN(SUBSTITUTE(A28,".",""))))))-1),FIND("☃",SUBSTITUTE(LEFT(A28,LEN(LEFT(A28,FIND("☃",SUBSTITUTE(A28,".","☃",LEN(A28)-LEN(SUBSTITUTE(A28,".",""))))))-1),".","☃",LEN(LEFT(A28,LEN(LEFT(A28,FIND("☃",SUBSTITUTE(A28,".","☃",LEN(A28)-LEN(SUBSTITUTE(A28,".",""))))))-1))-LEN(SUBSTITUTE(LEFT(A28,LEN(LEFT(A28,FIND("☃",SUBSTITUTE(A28,".","☃",LEN(A28)-LEN(SUBSTITUTE(A28,".",""))))))-1),".","")))))&amp;RIGHT(LEFT(A28,LEN(LEFT(A28,FIND("☃",SUBSTITUTE(A28,".","☃",LEN(A28)-LEN(SUBSTITUTE(A28,".",""))))))-1),LEN(LEFT(A28,LEN(LEFT(A28,FIND("☃",SUBSTITUTE(A28,".","☃",LEN(A28)-LEN(SUBSTITUTE(A28,".",""))))))-1))-FIND("☃",SUBSTITUTE(LEFT(A28,LEN(LEFT(A28,FIND("☃",SUBSTITUTE(A28,".","☃",LEN(A28)-LEN(SUBSTITUTE(A28,".",""))))))-1),".","☃",LEN(LEFT(A28,LEN(LEFT(A28,FIND("☃",SUBSTITUTE(A28,".","☃",LEN(A28)-LEN(SUBSTITUTE(A28,".",""))))))-1))-LEN(SUBSTITUTE(LEFT(A28,LEN(LEFT(A28,FIND("☃",SUBSTITUTE(A28,".","☃",LEN(A28)-LEN(SUBSTITUTE(A28,".",""))))))-1),".","")))))+1,(LEFT(A28,FIND("☃",SUBSTITUTE(A28,".","☃",LEN(A28)-LEN(SUBSTITUTE(A28,".","")))))&amp;RIGHT(A28,LEN(A28)-FIND("☃",SUBSTITUTE(A28,".","☃",LEN(A28)-LEN(SUBSTITUTE(A28,".","")))))+1)))</f>
        <v>3.3.2</v>
      </c>
      <c r="B29" s="74" t="s">
        <v>46</v>
      </c>
      <c r="C29" s="75" t="s">
        <v>37</v>
      </c>
      <c r="D29" s="44">
        <v>16</v>
      </c>
      <c r="E29" s="11"/>
      <c r="F29" s="58"/>
      <c r="G29" s="58"/>
      <c r="H29" s="58"/>
      <c r="I29" s="58"/>
      <c r="J29" s="58"/>
      <c r="K29" s="58"/>
      <c r="L29" s="58"/>
      <c r="M29" s="58"/>
      <c r="N29" s="58"/>
      <c r="O29" s="58"/>
    </row>
    <row r="30" spans="1:15" x14ac:dyDescent="0.25">
      <c r="A30" s="73" t="str">
        <f t="shared" si="3"/>
        <v>3.3.3</v>
      </c>
      <c r="B30" s="74" t="s">
        <v>47</v>
      </c>
      <c r="C30" s="75" t="s">
        <v>37</v>
      </c>
      <c r="D30" s="44">
        <v>16</v>
      </c>
      <c r="E30" s="11"/>
      <c r="F30" s="58"/>
      <c r="G30" s="58"/>
      <c r="H30" s="58"/>
      <c r="I30" s="58"/>
      <c r="J30" s="58"/>
      <c r="K30" s="58"/>
      <c r="L30" s="58"/>
      <c r="M30" s="58"/>
      <c r="N30" s="58"/>
      <c r="O30" s="58"/>
    </row>
    <row r="31" spans="1:15" ht="20.399999999999999" x14ac:dyDescent="0.25">
      <c r="A31" s="73" t="str">
        <f t="shared" si="3"/>
        <v>3.3.4</v>
      </c>
      <c r="B31" s="74" t="s">
        <v>48</v>
      </c>
      <c r="C31" s="75" t="s">
        <v>37</v>
      </c>
      <c r="D31" s="44">
        <v>16</v>
      </c>
      <c r="E31" s="11"/>
      <c r="F31" s="58"/>
      <c r="G31" s="58"/>
      <c r="H31" s="58"/>
      <c r="I31" s="58"/>
      <c r="J31" s="58"/>
      <c r="K31" s="58"/>
      <c r="L31" s="58"/>
      <c r="M31" s="58"/>
      <c r="N31" s="58"/>
      <c r="O31" s="58"/>
    </row>
    <row r="32" spans="1:15" x14ac:dyDescent="0.25">
      <c r="A32" s="81" t="s">
        <v>49</v>
      </c>
      <c r="B32" s="82" t="s">
        <v>50</v>
      </c>
      <c r="C32" s="83"/>
      <c r="D32" s="45"/>
      <c r="E32" s="18"/>
      <c r="F32" s="28"/>
      <c r="G32" s="28"/>
      <c r="H32" s="28"/>
      <c r="I32" s="28"/>
      <c r="J32" s="28"/>
      <c r="K32" s="28"/>
      <c r="L32" s="28"/>
      <c r="M32" s="28"/>
      <c r="N32" s="28"/>
      <c r="O32" s="28"/>
    </row>
    <row r="33" spans="1:15" ht="20.399999999999999" x14ac:dyDescent="0.25">
      <c r="A33" s="73" t="str">
        <f t="shared" si="3"/>
        <v>3.4.1</v>
      </c>
      <c r="B33" s="74" t="s">
        <v>51</v>
      </c>
      <c r="C33" s="75" t="s">
        <v>37</v>
      </c>
      <c r="D33" s="44">
        <v>41</v>
      </c>
      <c r="E33" s="11"/>
      <c r="F33" s="58"/>
      <c r="G33" s="58"/>
      <c r="H33" s="58"/>
      <c r="I33" s="58"/>
      <c r="J33" s="58"/>
      <c r="K33" s="58"/>
      <c r="L33" s="58"/>
      <c r="M33" s="58"/>
      <c r="N33" s="58"/>
      <c r="O33" s="58"/>
    </row>
    <row r="34" spans="1:15" x14ac:dyDescent="0.25">
      <c r="A34" s="73" t="str">
        <f t="shared" si="3"/>
        <v>3.4.2</v>
      </c>
      <c r="B34" s="74" t="s">
        <v>52</v>
      </c>
      <c r="C34" s="75" t="s">
        <v>37</v>
      </c>
      <c r="D34" s="44">
        <v>41</v>
      </c>
      <c r="E34" s="11"/>
      <c r="F34" s="58"/>
      <c r="G34" s="58"/>
      <c r="H34" s="58"/>
      <c r="I34" s="58"/>
      <c r="J34" s="58"/>
      <c r="K34" s="58"/>
      <c r="L34" s="58"/>
      <c r="M34" s="58"/>
      <c r="N34" s="58"/>
      <c r="O34" s="58"/>
    </row>
    <row r="35" spans="1:15" x14ac:dyDescent="0.25">
      <c r="A35" s="73" t="str">
        <f t="shared" si="3"/>
        <v>3.4.3</v>
      </c>
      <c r="B35" s="74" t="s">
        <v>38</v>
      </c>
      <c r="C35" s="75" t="s">
        <v>37</v>
      </c>
      <c r="D35" s="44">
        <v>41</v>
      </c>
      <c r="E35" s="11"/>
      <c r="F35" s="58"/>
      <c r="G35" s="58"/>
      <c r="H35" s="58"/>
      <c r="I35" s="58"/>
      <c r="J35" s="58"/>
      <c r="K35" s="58"/>
      <c r="L35" s="58"/>
      <c r="M35" s="58"/>
      <c r="N35" s="58"/>
      <c r="O35" s="58"/>
    </row>
    <row r="36" spans="1:15" x14ac:dyDescent="0.25">
      <c r="A36" s="73" t="str">
        <f t="shared" si="3"/>
        <v>3.4.4</v>
      </c>
      <c r="B36" s="74" t="s">
        <v>39</v>
      </c>
      <c r="C36" s="75" t="s">
        <v>21</v>
      </c>
      <c r="D36" s="44">
        <v>13</v>
      </c>
      <c r="E36" s="11"/>
      <c r="F36" s="58"/>
      <c r="G36" s="58"/>
      <c r="H36" s="58"/>
      <c r="I36" s="58"/>
      <c r="J36" s="58"/>
      <c r="K36" s="58"/>
      <c r="L36" s="58"/>
      <c r="M36" s="58"/>
      <c r="N36" s="58"/>
      <c r="O36" s="58"/>
    </row>
    <row r="37" spans="1:15" x14ac:dyDescent="0.25">
      <c r="A37" s="81" t="str">
        <f t="shared" si="3"/>
        <v>3.5</v>
      </c>
      <c r="B37" s="82" t="s">
        <v>53</v>
      </c>
      <c r="C37" s="83"/>
      <c r="D37" s="45"/>
      <c r="E37" s="18"/>
      <c r="F37" s="28"/>
      <c r="G37" s="28"/>
      <c r="H37" s="28"/>
      <c r="I37" s="28"/>
      <c r="J37" s="28"/>
      <c r="K37" s="28"/>
      <c r="L37" s="28"/>
      <c r="M37" s="28"/>
      <c r="N37" s="28"/>
      <c r="O37" s="28"/>
    </row>
    <row r="38" spans="1:15" ht="20.399999999999999" x14ac:dyDescent="0.25">
      <c r="A38" s="73" t="str">
        <f t="shared" si="3"/>
        <v>3.5.1</v>
      </c>
      <c r="B38" s="74" t="s">
        <v>51</v>
      </c>
      <c r="C38" s="75" t="s">
        <v>37</v>
      </c>
      <c r="D38" s="44">
        <v>12</v>
      </c>
      <c r="E38" s="11"/>
      <c r="F38" s="58"/>
      <c r="G38" s="58"/>
      <c r="H38" s="58"/>
      <c r="I38" s="58"/>
      <c r="J38" s="58"/>
      <c r="K38" s="58"/>
      <c r="L38" s="58"/>
      <c r="M38" s="58"/>
      <c r="N38" s="58"/>
      <c r="O38" s="58"/>
    </row>
    <row r="39" spans="1:15" x14ac:dyDescent="0.25">
      <c r="A39" s="73" t="str">
        <f t="shared" si="3"/>
        <v>3.5.2</v>
      </c>
      <c r="B39" s="74" t="s">
        <v>52</v>
      </c>
      <c r="C39" s="75" t="s">
        <v>37</v>
      </c>
      <c r="D39" s="44">
        <v>12</v>
      </c>
      <c r="E39" s="11"/>
      <c r="F39" s="58"/>
      <c r="G39" s="58"/>
      <c r="H39" s="58"/>
      <c r="I39" s="58"/>
      <c r="J39" s="58"/>
      <c r="K39" s="58"/>
      <c r="L39" s="58"/>
      <c r="M39" s="58"/>
      <c r="N39" s="58"/>
      <c r="O39" s="58"/>
    </row>
    <row r="40" spans="1:15" x14ac:dyDescent="0.25">
      <c r="A40" s="73" t="str">
        <f t="shared" si="3"/>
        <v>3.5.3</v>
      </c>
      <c r="B40" s="74" t="s">
        <v>38</v>
      </c>
      <c r="C40" s="75" t="s">
        <v>37</v>
      </c>
      <c r="D40" s="44">
        <v>12</v>
      </c>
      <c r="E40" s="11"/>
      <c r="F40" s="58"/>
      <c r="G40" s="58"/>
      <c r="H40" s="58"/>
      <c r="I40" s="58"/>
      <c r="J40" s="58"/>
      <c r="K40" s="58"/>
      <c r="L40" s="58"/>
      <c r="M40" s="58"/>
      <c r="N40" s="58"/>
      <c r="O40" s="58"/>
    </row>
    <row r="41" spans="1:15" x14ac:dyDescent="0.25">
      <c r="A41" s="73" t="str">
        <f t="shared" si="3"/>
        <v>3.5.4</v>
      </c>
      <c r="B41" s="74" t="s">
        <v>39</v>
      </c>
      <c r="C41" s="75" t="s">
        <v>21</v>
      </c>
      <c r="D41" s="44">
        <v>4</v>
      </c>
      <c r="E41" s="11"/>
      <c r="F41" s="58"/>
      <c r="G41" s="58"/>
      <c r="H41" s="58"/>
      <c r="I41" s="58"/>
      <c r="J41" s="58"/>
      <c r="K41" s="58"/>
      <c r="L41" s="58"/>
      <c r="M41" s="58"/>
      <c r="N41" s="58"/>
      <c r="O41" s="58"/>
    </row>
    <row r="42" spans="1:15" x14ac:dyDescent="0.25">
      <c r="A42" s="81" t="s">
        <v>54</v>
      </c>
      <c r="B42" s="82" t="s">
        <v>223</v>
      </c>
      <c r="C42" s="83"/>
      <c r="D42" s="45"/>
      <c r="E42" s="18"/>
      <c r="F42" s="28"/>
      <c r="G42" s="28"/>
      <c r="H42" s="28"/>
      <c r="I42" s="28"/>
      <c r="J42" s="28"/>
      <c r="K42" s="28"/>
      <c r="L42" s="28"/>
      <c r="M42" s="28"/>
      <c r="N42" s="28"/>
      <c r="O42" s="28"/>
    </row>
    <row r="43" spans="1:15" x14ac:dyDescent="0.25">
      <c r="A43" s="73"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3.6.1</v>
      </c>
      <c r="B43" s="74" t="s">
        <v>181</v>
      </c>
      <c r="C43" s="75" t="s">
        <v>37</v>
      </c>
      <c r="D43" s="44">
        <v>11</v>
      </c>
      <c r="E43" s="11"/>
      <c r="F43" s="58"/>
      <c r="G43" s="58"/>
      <c r="H43" s="58"/>
      <c r="I43" s="58"/>
      <c r="J43" s="58"/>
      <c r="K43" s="58"/>
      <c r="L43" s="58"/>
      <c r="M43" s="58"/>
      <c r="N43" s="58"/>
      <c r="O43" s="58"/>
    </row>
    <row r="44" spans="1:15" ht="20.399999999999999" x14ac:dyDescent="0.25">
      <c r="A44" s="73" t="str">
        <f>IF(C43="",A43&amp;".1",IF(C44="",LEFT(LEFT(A43,LEN(LEFT(A43,FIND("☃",SUBSTITUTE(A43,".","☃",LEN(A43)-LEN(SUBSTITUTE(A43,".",""))))))-1),FIND("☃",SUBSTITUTE(LEFT(A43,LEN(LEFT(A43,FIND("☃",SUBSTITUTE(A43,".","☃",LEN(A43)-LEN(SUBSTITUTE(A43,".",""))))))-1),".","☃",LEN(LEFT(A43,LEN(LEFT(A43,FIND("☃",SUBSTITUTE(A43,".","☃",LEN(A43)-LEN(SUBSTITUTE(A43,".",""))))))-1))-LEN(SUBSTITUTE(LEFT(A43,LEN(LEFT(A43,FIND("☃",SUBSTITUTE(A43,".","☃",LEN(A43)-LEN(SUBSTITUTE(A43,".",""))))))-1),".","")))))&amp;RIGHT(LEFT(A43,LEN(LEFT(A43,FIND("☃",SUBSTITUTE(A43,".","☃",LEN(A43)-LEN(SUBSTITUTE(A43,".",""))))))-1),LEN(LEFT(A43,LEN(LEFT(A43,FIND("☃",SUBSTITUTE(A43,".","☃",LEN(A43)-LEN(SUBSTITUTE(A43,".",""))))))-1))-FIND("☃",SUBSTITUTE(LEFT(A43,LEN(LEFT(A43,FIND("☃",SUBSTITUTE(A43,".","☃",LEN(A43)-LEN(SUBSTITUTE(A43,".",""))))))-1),".","☃",LEN(LEFT(A43,LEN(LEFT(A43,FIND("☃",SUBSTITUTE(A43,".","☃",LEN(A43)-LEN(SUBSTITUTE(A43,".",""))))))-1))-LEN(SUBSTITUTE(LEFT(A43,LEN(LEFT(A43,FIND("☃",SUBSTITUTE(A43,".","☃",LEN(A43)-LEN(SUBSTITUTE(A43,".",""))))))-1),".","")))))+1,(LEFT(A43,FIND("☃",SUBSTITUTE(A43,".","☃",LEN(A43)-LEN(SUBSTITUTE(A43,".","")))))&amp;RIGHT(A43,LEN(A43)-FIND("☃",SUBSTITUTE(A43,".","☃",LEN(A43)-LEN(SUBSTITUTE(A43,".","")))))+1)))</f>
        <v>3.6.2</v>
      </c>
      <c r="B44" s="74" t="s">
        <v>224</v>
      </c>
      <c r="C44" s="75" t="s">
        <v>37</v>
      </c>
      <c r="D44" s="44">
        <v>11</v>
      </c>
      <c r="E44" s="11"/>
      <c r="F44" s="58"/>
      <c r="G44" s="58"/>
      <c r="H44" s="58"/>
      <c r="I44" s="58"/>
      <c r="J44" s="58"/>
      <c r="K44" s="58"/>
      <c r="L44" s="58"/>
      <c r="M44" s="58"/>
      <c r="N44" s="58"/>
      <c r="O44" s="58"/>
    </row>
    <row r="45" spans="1:15" x14ac:dyDescent="0.25">
      <c r="A45" s="81" t="s">
        <v>174</v>
      </c>
      <c r="B45" s="82" t="s">
        <v>189</v>
      </c>
      <c r="C45" s="83"/>
      <c r="D45" s="45"/>
      <c r="E45" s="18"/>
      <c r="F45" s="28"/>
      <c r="G45" s="28"/>
      <c r="H45" s="28"/>
      <c r="I45" s="28"/>
      <c r="J45" s="28"/>
      <c r="K45" s="28"/>
      <c r="L45" s="28"/>
      <c r="M45" s="28"/>
      <c r="N45" s="28"/>
      <c r="O45" s="28"/>
    </row>
    <row r="46" spans="1:15" x14ac:dyDescent="0.25">
      <c r="A46" s="73" t="str">
        <f>IF(C45="",A45&amp;".1",IF(C46="",LEFT(LEFT(A45,LEN(LEFT(A45,FIND("☃",SUBSTITUTE(A45,".","☃",LEN(A45)-LEN(SUBSTITUTE(A45,".",""))))))-1),FIND("☃",SUBSTITUTE(LEFT(A45,LEN(LEFT(A45,FIND("☃",SUBSTITUTE(A45,".","☃",LEN(A45)-LEN(SUBSTITUTE(A45,".",""))))))-1),".","☃",LEN(LEFT(A45,LEN(LEFT(A45,FIND("☃",SUBSTITUTE(A45,".","☃",LEN(A45)-LEN(SUBSTITUTE(A45,".",""))))))-1))-LEN(SUBSTITUTE(LEFT(A45,LEN(LEFT(A45,FIND("☃",SUBSTITUTE(A45,".","☃",LEN(A45)-LEN(SUBSTITUTE(A45,".",""))))))-1),".","")))))&amp;RIGHT(LEFT(A45,LEN(LEFT(A45,FIND("☃",SUBSTITUTE(A45,".","☃",LEN(A45)-LEN(SUBSTITUTE(A45,".",""))))))-1),LEN(LEFT(A45,LEN(LEFT(A45,FIND("☃",SUBSTITUTE(A45,".","☃",LEN(A45)-LEN(SUBSTITUTE(A45,".",""))))))-1))-FIND("☃",SUBSTITUTE(LEFT(A45,LEN(LEFT(A45,FIND("☃",SUBSTITUTE(A45,".","☃",LEN(A45)-LEN(SUBSTITUTE(A45,".",""))))))-1),".","☃",LEN(LEFT(A45,LEN(LEFT(A45,FIND("☃",SUBSTITUTE(A45,".","☃",LEN(A45)-LEN(SUBSTITUTE(A45,".",""))))))-1))-LEN(SUBSTITUTE(LEFT(A45,LEN(LEFT(A45,FIND("☃",SUBSTITUTE(A45,".","☃",LEN(A45)-LEN(SUBSTITUTE(A45,".",""))))))-1),".","")))))+1,(LEFT(A45,FIND("☃",SUBSTITUTE(A45,".","☃",LEN(A45)-LEN(SUBSTITUTE(A45,".","")))))&amp;RIGHT(A45,LEN(A45)-FIND("☃",SUBSTITUTE(A45,".","☃",LEN(A45)-LEN(SUBSTITUTE(A45,".","")))))+1)))</f>
        <v>3.7.1</v>
      </c>
      <c r="B46" s="74" t="s">
        <v>187</v>
      </c>
      <c r="C46" s="75" t="s">
        <v>37</v>
      </c>
      <c r="D46" s="44">
        <v>3</v>
      </c>
      <c r="E46" s="11"/>
      <c r="F46" s="58"/>
      <c r="G46" s="58"/>
      <c r="H46" s="58"/>
      <c r="I46" s="58"/>
      <c r="J46" s="58"/>
      <c r="K46" s="58"/>
      <c r="L46" s="58"/>
      <c r="M46" s="58"/>
      <c r="N46" s="58"/>
      <c r="O46" s="58"/>
    </row>
    <row r="47" spans="1:15" x14ac:dyDescent="0.25">
      <c r="A47" s="73" t="str">
        <f>IF(C46="",A46&amp;".1",IF(C47="",LEFT(LEFT(A46,LEN(LEFT(A46,FIND("☃",SUBSTITUTE(A46,".","☃",LEN(A46)-LEN(SUBSTITUTE(A46,".",""))))))-1),FIND("☃",SUBSTITUTE(LEFT(A46,LEN(LEFT(A46,FIND("☃",SUBSTITUTE(A46,".","☃",LEN(A46)-LEN(SUBSTITUTE(A46,".",""))))))-1),".","☃",LEN(LEFT(A46,LEN(LEFT(A46,FIND("☃",SUBSTITUTE(A46,".","☃",LEN(A46)-LEN(SUBSTITUTE(A46,".",""))))))-1))-LEN(SUBSTITUTE(LEFT(A46,LEN(LEFT(A46,FIND("☃",SUBSTITUTE(A46,".","☃",LEN(A46)-LEN(SUBSTITUTE(A46,".",""))))))-1),".","")))))&amp;RIGHT(LEFT(A46,LEN(LEFT(A46,FIND("☃",SUBSTITUTE(A46,".","☃",LEN(A46)-LEN(SUBSTITUTE(A46,".",""))))))-1),LEN(LEFT(A46,LEN(LEFT(A46,FIND("☃",SUBSTITUTE(A46,".","☃",LEN(A46)-LEN(SUBSTITUTE(A46,".",""))))))-1))-FIND("☃",SUBSTITUTE(LEFT(A46,LEN(LEFT(A46,FIND("☃",SUBSTITUTE(A46,".","☃",LEN(A46)-LEN(SUBSTITUTE(A46,".",""))))))-1),".","☃",LEN(LEFT(A46,LEN(LEFT(A46,FIND("☃",SUBSTITUTE(A46,".","☃",LEN(A46)-LEN(SUBSTITUTE(A46,".",""))))))-1))-LEN(SUBSTITUTE(LEFT(A46,LEN(LEFT(A46,FIND("☃",SUBSTITUTE(A46,".","☃",LEN(A46)-LEN(SUBSTITUTE(A46,".",""))))))-1),".","")))))+1,(LEFT(A46,FIND("☃",SUBSTITUTE(A46,".","☃",LEN(A46)-LEN(SUBSTITUTE(A46,".","")))))&amp;RIGHT(A46,LEN(A46)-FIND("☃",SUBSTITUTE(A46,".","☃",LEN(A46)-LEN(SUBSTITUTE(A46,".","")))))+1)))</f>
        <v>3.7.2</v>
      </c>
      <c r="B47" s="74" t="s">
        <v>52</v>
      </c>
      <c r="C47" s="75" t="s">
        <v>37</v>
      </c>
      <c r="D47" s="44">
        <v>3</v>
      </c>
      <c r="E47" s="11"/>
      <c r="F47" s="58"/>
      <c r="G47" s="58"/>
      <c r="H47" s="58"/>
      <c r="I47" s="58"/>
      <c r="J47" s="58"/>
      <c r="K47" s="58"/>
      <c r="L47" s="58"/>
      <c r="M47" s="58"/>
      <c r="N47" s="58"/>
      <c r="O47" s="58"/>
    </row>
    <row r="48" spans="1:15" ht="20.399999999999999" x14ac:dyDescent="0.25">
      <c r="A48" s="73" t="str">
        <f>IF(C47="",A47&amp;".1",IF(C48="",LEFT(LEFT(A47,LEN(LEFT(A47,FIND("☃",SUBSTITUTE(A47,".","☃",LEN(A47)-LEN(SUBSTITUTE(A47,".",""))))))-1),FIND("☃",SUBSTITUTE(LEFT(A47,LEN(LEFT(A47,FIND("☃",SUBSTITUTE(A47,".","☃",LEN(A47)-LEN(SUBSTITUTE(A47,".",""))))))-1),".","☃",LEN(LEFT(A47,LEN(LEFT(A47,FIND("☃",SUBSTITUTE(A47,".","☃",LEN(A47)-LEN(SUBSTITUTE(A47,".",""))))))-1))-LEN(SUBSTITUTE(LEFT(A47,LEN(LEFT(A47,FIND("☃",SUBSTITUTE(A47,".","☃",LEN(A47)-LEN(SUBSTITUTE(A47,".",""))))))-1),".","")))))&amp;RIGHT(LEFT(A47,LEN(LEFT(A47,FIND("☃",SUBSTITUTE(A47,".","☃",LEN(A47)-LEN(SUBSTITUTE(A47,".",""))))))-1),LEN(LEFT(A47,LEN(LEFT(A47,FIND("☃",SUBSTITUTE(A47,".","☃",LEN(A47)-LEN(SUBSTITUTE(A47,".",""))))))-1))-FIND("☃",SUBSTITUTE(LEFT(A47,LEN(LEFT(A47,FIND("☃",SUBSTITUTE(A47,".","☃",LEN(A47)-LEN(SUBSTITUTE(A47,".",""))))))-1),".","☃",LEN(LEFT(A47,LEN(LEFT(A47,FIND("☃",SUBSTITUTE(A47,".","☃",LEN(A47)-LEN(SUBSTITUTE(A47,".",""))))))-1))-LEN(SUBSTITUTE(LEFT(A47,LEN(LEFT(A47,FIND("☃",SUBSTITUTE(A47,".","☃",LEN(A47)-LEN(SUBSTITUTE(A47,".",""))))))-1),".","")))))+1,(LEFT(A47,FIND("☃",SUBSTITUTE(A47,".","☃",LEN(A47)-LEN(SUBSTITUTE(A47,".","")))))&amp;RIGHT(A47,LEN(A47)-FIND("☃",SUBSTITUTE(A47,".","☃",LEN(A47)-LEN(SUBSTITUTE(A47,".","")))))+1)))</f>
        <v>3.7.3</v>
      </c>
      <c r="B48" s="74" t="s">
        <v>42</v>
      </c>
      <c r="C48" s="75" t="s">
        <v>37</v>
      </c>
      <c r="D48" s="44">
        <v>3</v>
      </c>
      <c r="E48" s="11"/>
      <c r="F48" s="58"/>
      <c r="G48" s="58"/>
      <c r="H48" s="58"/>
      <c r="I48" s="58"/>
      <c r="J48" s="58"/>
      <c r="K48" s="58"/>
      <c r="L48" s="58"/>
      <c r="M48" s="58"/>
      <c r="N48" s="58"/>
      <c r="O48" s="58"/>
    </row>
    <row r="49" spans="1:15" x14ac:dyDescent="0.25">
      <c r="A49" s="81" t="s">
        <v>185</v>
      </c>
      <c r="B49" s="82" t="s">
        <v>55</v>
      </c>
      <c r="C49" s="83"/>
      <c r="D49" s="45"/>
      <c r="E49" s="18"/>
      <c r="F49" s="28"/>
      <c r="G49" s="28"/>
      <c r="H49" s="28"/>
      <c r="I49" s="28"/>
      <c r="J49" s="28"/>
      <c r="K49" s="28"/>
      <c r="L49" s="28"/>
      <c r="M49" s="28"/>
      <c r="N49" s="28"/>
      <c r="O49" s="28"/>
    </row>
    <row r="50" spans="1:15" x14ac:dyDescent="0.25">
      <c r="A50" s="73" t="str">
        <f>IF(C49="",A49&amp;".1",IF(C50="",LEFT(LEFT(A49,LEN(LEFT(A49,FIND("☃",SUBSTITUTE(A49,".","☃",LEN(A49)-LEN(SUBSTITUTE(A49,".",""))))))-1),FIND("☃",SUBSTITUTE(LEFT(A49,LEN(LEFT(A49,FIND("☃",SUBSTITUTE(A49,".","☃",LEN(A49)-LEN(SUBSTITUTE(A49,".",""))))))-1),".","☃",LEN(LEFT(A49,LEN(LEFT(A49,FIND("☃",SUBSTITUTE(A49,".","☃",LEN(A49)-LEN(SUBSTITUTE(A49,".",""))))))-1))-LEN(SUBSTITUTE(LEFT(A49,LEN(LEFT(A49,FIND("☃",SUBSTITUTE(A49,".","☃",LEN(A49)-LEN(SUBSTITUTE(A49,".",""))))))-1),".","")))))&amp;RIGHT(LEFT(A49,LEN(LEFT(A49,FIND("☃",SUBSTITUTE(A49,".","☃",LEN(A49)-LEN(SUBSTITUTE(A49,".",""))))))-1),LEN(LEFT(A49,LEN(LEFT(A49,FIND("☃",SUBSTITUTE(A49,".","☃",LEN(A49)-LEN(SUBSTITUTE(A49,".",""))))))-1))-FIND("☃",SUBSTITUTE(LEFT(A49,LEN(LEFT(A49,FIND("☃",SUBSTITUTE(A49,".","☃",LEN(A49)-LEN(SUBSTITUTE(A49,".",""))))))-1),".","☃",LEN(LEFT(A49,LEN(LEFT(A49,FIND("☃",SUBSTITUTE(A49,".","☃",LEN(A49)-LEN(SUBSTITUTE(A49,".",""))))))-1))-LEN(SUBSTITUTE(LEFT(A49,LEN(LEFT(A49,FIND("☃",SUBSTITUTE(A49,".","☃",LEN(A49)-LEN(SUBSTITUTE(A49,".",""))))))-1),".","")))))+1,(LEFT(A49,FIND("☃",SUBSTITUTE(A49,".","☃",LEN(A49)-LEN(SUBSTITUTE(A49,".","")))))&amp;RIGHT(A49,LEN(A49)-FIND("☃",SUBSTITUTE(A49,".","☃",LEN(A49)-LEN(SUBSTITUTE(A49,".","")))))+1)))</f>
        <v>3.8.1</v>
      </c>
      <c r="B50" s="77" t="s">
        <v>56</v>
      </c>
      <c r="C50" s="75" t="s">
        <v>37</v>
      </c>
      <c r="D50" s="44">
        <v>50</v>
      </c>
      <c r="E50" s="11"/>
      <c r="F50" s="58"/>
      <c r="G50" s="58"/>
      <c r="H50" s="58"/>
      <c r="I50" s="58"/>
      <c r="J50" s="58"/>
      <c r="K50" s="58"/>
      <c r="L50" s="58"/>
      <c r="M50" s="58"/>
      <c r="N50" s="58"/>
      <c r="O50" s="58"/>
    </row>
    <row r="51" spans="1:15" x14ac:dyDescent="0.25">
      <c r="A51" s="81" t="s">
        <v>57</v>
      </c>
      <c r="B51" s="82" t="s">
        <v>58</v>
      </c>
      <c r="C51" s="83"/>
      <c r="D51" s="45"/>
      <c r="E51" s="18"/>
      <c r="F51" s="28"/>
      <c r="G51" s="28"/>
      <c r="H51" s="28"/>
      <c r="I51" s="28"/>
      <c r="J51" s="28"/>
      <c r="K51" s="28"/>
      <c r="L51" s="28"/>
      <c r="M51" s="28"/>
      <c r="N51" s="28"/>
      <c r="O51" s="28"/>
    </row>
    <row r="52" spans="1:15" x14ac:dyDescent="0.25">
      <c r="A52" s="81" t="s">
        <v>59</v>
      </c>
      <c r="B52" s="82" t="s">
        <v>60</v>
      </c>
      <c r="C52" s="83"/>
      <c r="D52" s="45"/>
      <c r="E52" s="18"/>
      <c r="F52" s="28"/>
      <c r="G52" s="28"/>
      <c r="H52" s="28"/>
      <c r="I52" s="28"/>
      <c r="J52" s="28"/>
      <c r="K52" s="28"/>
      <c r="L52" s="28"/>
      <c r="M52" s="28"/>
      <c r="N52" s="28"/>
      <c r="O52" s="28"/>
    </row>
    <row r="53" spans="1:15" x14ac:dyDescent="0.25">
      <c r="A53" s="73" t="str">
        <f>IF(C52="",A52&amp;".1",IF(C53="",LEFT(LEFT(A52,LEN(LEFT(A52,FIND("☃",SUBSTITUTE(A52,".","☃",LEN(A52)-LEN(SUBSTITUTE(A52,".",""))))))-1),FIND("☃",SUBSTITUTE(LEFT(A52,LEN(LEFT(A52,FIND("☃",SUBSTITUTE(A52,".","☃",LEN(A52)-LEN(SUBSTITUTE(A52,".",""))))))-1),".","☃",LEN(LEFT(A52,LEN(LEFT(A52,FIND("☃",SUBSTITUTE(A52,".","☃",LEN(A52)-LEN(SUBSTITUTE(A52,".",""))))))-1))-LEN(SUBSTITUTE(LEFT(A52,LEN(LEFT(A52,FIND("☃",SUBSTITUTE(A52,".","☃",LEN(A52)-LEN(SUBSTITUTE(A52,".",""))))))-1),".","")))))&amp;RIGHT(LEFT(A52,LEN(LEFT(A52,FIND("☃",SUBSTITUTE(A52,".","☃",LEN(A52)-LEN(SUBSTITUTE(A52,".",""))))))-1),LEN(LEFT(A52,LEN(LEFT(A52,FIND("☃",SUBSTITUTE(A52,".","☃",LEN(A52)-LEN(SUBSTITUTE(A52,".",""))))))-1))-FIND("☃",SUBSTITUTE(LEFT(A52,LEN(LEFT(A52,FIND("☃",SUBSTITUTE(A52,".","☃",LEN(A52)-LEN(SUBSTITUTE(A52,".",""))))))-1),".","☃",LEN(LEFT(A52,LEN(LEFT(A52,FIND("☃",SUBSTITUTE(A52,".","☃",LEN(A52)-LEN(SUBSTITUTE(A52,".",""))))))-1))-LEN(SUBSTITUTE(LEFT(A52,LEN(LEFT(A52,FIND("☃",SUBSTITUTE(A52,".","☃",LEN(A52)-LEN(SUBSTITUTE(A52,".",""))))))-1),".","")))))+1,(LEFT(A52,FIND("☃",SUBSTITUTE(A52,".","☃",LEN(A52)-LEN(SUBSTITUTE(A52,".","")))))&amp;RIGHT(A52,LEN(A52)-FIND("☃",SUBSTITUTE(A52,".","☃",LEN(A52)-LEN(SUBSTITUTE(A52,".","")))))+1)))</f>
        <v>4.1.1</v>
      </c>
      <c r="B53" s="74" t="s">
        <v>175</v>
      </c>
      <c r="C53" s="75" t="s">
        <v>23</v>
      </c>
      <c r="D53" s="44">
        <v>1</v>
      </c>
      <c r="E53" s="11"/>
      <c r="F53" s="58"/>
      <c r="G53" s="58"/>
      <c r="H53" s="58"/>
      <c r="I53" s="58"/>
      <c r="J53" s="58"/>
      <c r="K53" s="58"/>
      <c r="L53" s="58"/>
      <c r="M53" s="58"/>
      <c r="N53" s="58"/>
      <c r="O53" s="58"/>
    </row>
    <row r="54" spans="1:15" x14ac:dyDescent="0.25">
      <c r="A54" s="73" t="str">
        <f t="shared" ref="A54" si="4">IF(C53="",A53&amp;".1",IF(C54="",LEFT(LEFT(A53,LEN(LEFT(A53,FIND("☃",SUBSTITUTE(A53,".","☃",LEN(A53)-LEN(SUBSTITUTE(A53,".",""))))))-1),FIND("☃",SUBSTITUTE(LEFT(A53,LEN(LEFT(A53,FIND("☃",SUBSTITUTE(A53,".","☃",LEN(A53)-LEN(SUBSTITUTE(A53,".",""))))))-1),".","☃",LEN(LEFT(A53,LEN(LEFT(A53,FIND("☃",SUBSTITUTE(A53,".","☃",LEN(A53)-LEN(SUBSTITUTE(A53,".",""))))))-1))-LEN(SUBSTITUTE(LEFT(A53,LEN(LEFT(A53,FIND("☃",SUBSTITUTE(A53,".","☃",LEN(A53)-LEN(SUBSTITUTE(A53,".",""))))))-1),".","")))))&amp;RIGHT(LEFT(A53,LEN(LEFT(A53,FIND("☃",SUBSTITUTE(A53,".","☃",LEN(A53)-LEN(SUBSTITUTE(A53,".",""))))))-1),LEN(LEFT(A53,LEN(LEFT(A53,FIND("☃",SUBSTITUTE(A53,".","☃",LEN(A53)-LEN(SUBSTITUTE(A53,".",""))))))-1))-FIND("☃",SUBSTITUTE(LEFT(A53,LEN(LEFT(A53,FIND("☃",SUBSTITUTE(A53,".","☃",LEN(A53)-LEN(SUBSTITUTE(A53,".",""))))))-1),".","☃",LEN(LEFT(A53,LEN(LEFT(A53,FIND("☃",SUBSTITUTE(A53,".","☃",LEN(A53)-LEN(SUBSTITUTE(A53,".",""))))))-1))-LEN(SUBSTITUTE(LEFT(A53,LEN(LEFT(A53,FIND("☃",SUBSTITUTE(A53,".","☃",LEN(A53)-LEN(SUBSTITUTE(A53,".",""))))))-1),".","")))))+1,(LEFT(A53,FIND("☃",SUBSTITUTE(A53,".","☃",LEN(A53)-LEN(SUBSTITUTE(A53,".","")))))&amp;RIGHT(A53,LEN(A53)-FIND("☃",SUBSTITUTE(A53,".","☃",LEN(A53)-LEN(SUBSTITUTE(A53,".","")))))+1)))</f>
        <v>4.1.2</v>
      </c>
      <c r="B54" s="74" t="s">
        <v>62</v>
      </c>
      <c r="C54" s="75" t="s">
        <v>23</v>
      </c>
      <c r="D54" s="44">
        <v>1</v>
      </c>
      <c r="E54" s="11"/>
      <c r="F54" s="58"/>
      <c r="G54" s="58"/>
      <c r="H54" s="58"/>
      <c r="I54" s="58"/>
      <c r="J54" s="58"/>
      <c r="K54" s="58"/>
      <c r="L54" s="58"/>
      <c r="M54" s="58"/>
      <c r="N54" s="58"/>
      <c r="O54" s="58"/>
    </row>
    <row r="55" spans="1:15" x14ac:dyDescent="0.25">
      <c r="A55" s="81" t="s">
        <v>63</v>
      </c>
      <c r="B55" s="82" t="s">
        <v>64</v>
      </c>
      <c r="C55" s="83"/>
      <c r="D55" s="45"/>
      <c r="E55" s="18"/>
      <c r="F55" s="28"/>
      <c r="G55" s="28"/>
      <c r="H55" s="28"/>
      <c r="I55" s="28"/>
      <c r="J55" s="28"/>
      <c r="K55" s="28"/>
      <c r="L55" s="28"/>
      <c r="M55" s="28"/>
      <c r="N55" s="28"/>
      <c r="O55" s="28"/>
    </row>
    <row r="56" spans="1:15" x14ac:dyDescent="0.25">
      <c r="A56" s="73" t="str">
        <f>IF(C55="",A55&amp;".1",IF(C56="",LEFT(LEFT(A55,LEN(LEFT(A55,FIND("☃",SUBSTITUTE(A55,".","☃",LEN(A55)-LEN(SUBSTITUTE(A55,".",""))))))-1),FIND("☃",SUBSTITUTE(LEFT(A55,LEN(LEFT(A55,FIND("☃",SUBSTITUTE(A55,".","☃",LEN(A55)-LEN(SUBSTITUTE(A55,".",""))))))-1),".","☃",LEN(LEFT(A55,LEN(LEFT(A55,FIND("☃",SUBSTITUTE(A55,".","☃",LEN(A55)-LEN(SUBSTITUTE(A55,".",""))))))-1))-LEN(SUBSTITUTE(LEFT(A55,LEN(LEFT(A55,FIND("☃",SUBSTITUTE(A55,".","☃",LEN(A55)-LEN(SUBSTITUTE(A55,".",""))))))-1),".","")))))&amp;RIGHT(LEFT(A55,LEN(LEFT(A55,FIND("☃",SUBSTITUTE(A55,".","☃",LEN(A55)-LEN(SUBSTITUTE(A55,".",""))))))-1),LEN(LEFT(A55,LEN(LEFT(A55,FIND("☃",SUBSTITUTE(A55,".","☃",LEN(A55)-LEN(SUBSTITUTE(A55,".",""))))))-1))-FIND("☃",SUBSTITUTE(LEFT(A55,LEN(LEFT(A55,FIND("☃",SUBSTITUTE(A55,".","☃",LEN(A55)-LEN(SUBSTITUTE(A55,".",""))))))-1),".","☃",LEN(LEFT(A55,LEN(LEFT(A55,FIND("☃",SUBSTITUTE(A55,".","☃",LEN(A55)-LEN(SUBSTITUTE(A55,".",""))))))-1))-LEN(SUBSTITUTE(LEFT(A55,LEN(LEFT(A55,FIND("☃",SUBSTITUTE(A55,".","☃",LEN(A55)-LEN(SUBSTITUTE(A55,".",""))))))-1),".","")))))+1,(LEFT(A55,FIND("☃",SUBSTITUTE(A55,".","☃",LEN(A55)-LEN(SUBSTITUTE(A55,".","")))))&amp;RIGHT(A55,LEN(A55)-FIND("☃",SUBSTITUTE(A55,".","☃",LEN(A55)-LEN(SUBSTITUTE(A55,".","")))))+1)))</f>
        <v>4.2.1</v>
      </c>
      <c r="B56" s="74" t="s">
        <v>191</v>
      </c>
      <c r="C56" s="75" t="s">
        <v>25</v>
      </c>
      <c r="D56" s="44">
        <v>21</v>
      </c>
      <c r="E56" s="11"/>
      <c r="F56" s="58"/>
      <c r="G56" s="58"/>
      <c r="H56" s="58"/>
      <c r="I56" s="58"/>
      <c r="J56" s="58"/>
      <c r="K56" s="58"/>
      <c r="L56" s="58"/>
      <c r="M56" s="58"/>
      <c r="N56" s="58"/>
      <c r="O56" s="58"/>
    </row>
    <row r="57" spans="1:15" x14ac:dyDescent="0.25">
      <c r="A57" s="73" t="str">
        <f t="shared" ref="A57:A58" si="5">IF(C56="",A56&amp;".1",IF(C57="",LEFT(LEFT(A56,LEN(LEFT(A56,FIND("☃",SUBSTITUTE(A56,".","☃",LEN(A56)-LEN(SUBSTITUTE(A56,".",""))))))-1),FIND("☃",SUBSTITUTE(LEFT(A56,LEN(LEFT(A56,FIND("☃",SUBSTITUTE(A56,".","☃",LEN(A56)-LEN(SUBSTITUTE(A56,".",""))))))-1),".","☃",LEN(LEFT(A56,LEN(LEFT(A56,FIND("☃",SUBSTITUTE(A56,".","☃",LEN(A56)-LEN(SUBSTITUTE(A56,".",""))))))-1))-LEN(SUBSTITUTE(LEFT(A56,LEN(LEFT(A56,FIND("☃",SUBSTITUTE(A56,".","☃",LEN(A56)-LEN(SUBSTITUTE(A56,".",""))))))-1),".","")))))&amp;RIGHT(LEFT(A56,LEN(LEFT(A56,FIND("☃",SUBSTITUTE(A56,".","☃",LEN(A56)-LEN(SUBSTITUTE(A56,".",""))))))-1),LEN(LEFT(A56,LEN(LEFT(A56,FIND("☃",SUBSTITUTE(A56,".","☃",LEN(A56)-LEN(SUBSTITUTE(A56,".",""))))))-1))-FIND("☃",SUBSTITUTE(LEFT(A56,LEN(LEFT(A56,FIND("☃",SUBSTITUTE(A56,".","☃",LEN(A56)-LEN(SUBSTITUTE(A56,".",""))))))-1),".","☃",LEN(LEFT(A56,LEN(LEFT(A56,FIND("☃",SUBSTITUTE(A56,".","☃",LEN(A56)-LEN(SUBSTITUTE(A56,".",""))))))-1))-LEN(SUBSTITUTE(LEFT(A56,LEN(LEFT(A56,FIND("☃",SUBSTITUTE(A56,".","☃",LEN(A56)-LEN(SUBSTITUTE(A56,".",""))))))-1),".","")))))+1,(LEFT(A56,FIND("☃",SUBSTITUTE(A56,".","☃",LEN(A56)-LEN(SUBSTITUTE(A56,".","")))))&amp;RIGHT(A56,LEN(A56)-FIND("☃",SUBSTITUTE(A56,".","☃",LEN(A56)-LEN(SUBSTITUTE(A56,".","")))))+1)))</f>
        <v>4.2.2</v>
      </c>
      <c r="B57" s="74" t="s">
        <v>177</v>
      </c>
      <c r="C57" s="75" t="s">
        <v>25</v>
      </c>
      <c r="D57" s="44">
        <v>6</v>
      </c>
      <c r="E57" s="11"/>
      <c r="F57" s="58"/>
      <c r="G57" s="58"/>
      <c r="H57" s="58"/>
      <c r="I57" s="58"/>
      <c r="J57" s="58"/>
      <c r="K57" s="58"/>
      <c r="L57" s="58"/>
      <c r="M57" s="58"/>
      <c r="N57" s="58"/>
      <c r="O57" s="58"/>
    </row>
    <row r="58" spans="1:15" x14ac:dyDescent="0.25">
      <c r="A58" s="73" t="str">
        <f t="shared" si="5"/>
        <v>4.2.3</v>
      </c>
      <c r="B58" s="74" t="s">
        <v>66</v>
      </c>
      <c r="C58" s="75" t="s">
        <v>25</v>
      </c>
      <c r="D58" s="44">
        <v>53</v>
      </c>
      <c r="E58" s="11"/>
      <c r="F58" s="58"/>
      <c r="G58" s="58"/>
      <c r="H58" s="58"/>
      <c r="I58" s="58"/>
      <c r="J58" s="58"/>
      <c r="K58" s="58"/>
      <c r="L58" s="58"/>
      <c r="M58" s="58"/>
      <c r="N58" s="58"/>
      <c r="O58" s="58"/>
    </row>
    <row r="59" spans="1:15" x14ac:dyDescent="0.25">
      <c r="A59" s="81" t="s">
        <v>70</v>
      </c>
      <c r="B59" s="82" t="s">
        <v>71</v>
      </c>
      <c r="C59" s="83"/>
      <c r="D59" s="45"/>
      <c r="E59" s="18"/>
      <c r="F59" s="28"/>
      <c r="G59" s="28"/>
      <c r="H59" s="28"/>
      <c r="I59" s="28"/>
      <c r="J59" s="28"/>
      <c r="K59" s="28"/>
      <c r="L59" s="28"/>
      <c r="M59" s="28"/>
      <c r="N59" s="28"/>
      <c r="O59" s="28"/>
    </row>
    <row r="60" spans="1:15" x14ac:dyDescent="0.25">
      <c r="A60" s="73" t="str">
        <f>IF(C59="",A59&amp;".1",IF(C60="",LEFT(LEFT(A59,LEN(LEFT(A59,FIND("☃",SUBSTITUTE(A59,".","☃",LEN(A59)-LEN(SUBSTITUTE(A59,".",""))))))-1),FIND("☃",SUBSTITUTE(LEFT(A59,LEN(LEFT(A59,FIND("☃",SUBSTITUTE(A59,".","☃",LEN(A59)-LEN(SUBSTITUTE(A59,".",""))))))-1),".","☃",LEN(LEFT(A59,LEN(LEFT(A59,FIND("☃",SUBSTITUTE(A59,".","☃",LEN(A59)-LEN(SUBSTITUTE(A59,".",""))))))-1))-LEN(SUBSTITUTE(LEFT(A59,LEN(LEFT(A59,FIND("☃",SUBSTITUTE(A59,".","☃",LEN(A59)-LEN(SUBSTITUTE(A59,".",""))))))-1),".","")))))&amp;RIGHT(LEFT(A59,LEN(LEFT(A59,FIND("☃",SUBSTITUTE(A59,".","☃",LEN(A59)-LEN(SUBSTITUTE(A59,".",""))))))-1),LEN(LEFT(A59,LEN(LEFT(A59,FIND("☃",SUBSTITUTE(A59,".","☃",LEN(A59)-LEN(SUBSTITUTE(A59,".",""))))))-1))-FIND("☃",SUBSTITUTE(LEFT(A59,LEN(LEFT(A59,FIND("☃",SUBSTITUTE(A59,".","☃",LEN(A59)-LEN(SUBSTITUTE(A59,".",""))))))-1),".","☃",LEN(LEFT(A59,LEN(LEFT(A59,FIND("☃",SUBSTITUTE(A59,".","☃",LEN(A59)-LEN(SUBSTITUTE(A59,".",""))))))-1))-LEN(SUBSTITUTE(LEFT(A59,LEN(LEFT(A59,FIND("☃",SUBSTITUTE(A59,".","☃",LEN(A59)-LEN(SUBSTITUTE(A59,".",""))))))-1),".","")))))+1,(LEFT(A59,FIND("☃",SUBSTITUTE(A59,".","☃",LEN(A59)-LEN(SUBSTITUTE(A59,".","")))))&amp;RIGHT(A59,LEN(A59)-FIND("☃",SUBSTITUTE(A59,".","☃",LEN(A59)-LEN(SUBSTITUTE(A59,".","")))))+1)))</f>
        <v>4.3.1</v>
      </c>
      <c r="B60" s="74" t="s">
        <v>73</v>
      </c>
      <c r="C60" s="75" t="s">
        <v>23</v>
      </c>
      <c r="D60" s="44">
        <v>2</v>
      </c>
      <c r="E60" s="11"/>
      <c r="F60" s="58"/>
      <c r="G60" s="58"/>
      <c r="H60" s="58"/>
      <c r="I60" s="58"/>
      <c r="J60" s="58"/>
      <c r="K60" s="58"/>
      <c r="L60" s="58"/>
      <c r="M60" s="58"/>
      <c r="N60" s="58"/>
      <c r="O60" s="58"/>
    </row>
    <row r="61" spans="1:15" x14ac:dyDescent="0.25">
      <c r="A61" s="73" t="str">
        <f>IF(C60="",A60&amp;".1",IF(C61="",LEFT(LEFT(A60,LEN(LEFT(A60,FIND("☃",SUBSTITUTE(A60,".","☃",LEN(A60)-LEN(SUBSTITUTE(A60,".",""))))))-1),FIND("☃",SUBSTITUTE(LEFT(A60,LEN(LEFT(A60,FIND("☃",SUBSTITUTE(A60,".","☃",LEN(A60)-LEN(SUBSTITUTE(A60,".",""))))))-1),".","☃",LEN(LEFT(A60,LEN(LEFT(A60,FIND("☃",SUBSTITUTE(A60,".","☃",LEN(A60)-LEN(SUBSTITUTE(A60,".",""))))))-1))-LEN(SUBSTITUTE(LEFT(A60,LEN(LEFT(A60,FIND("☃",SUBSTITUTE(A60,".","☃",LEN(A60)-LEN(SUBSTITUTE(A60,".",""))))))-1),".","")))))&amp;RIGHT(LEFT(A60,LEN(LEFT(A60,FIND("☃",SUBSTITUTE(A60,".","☃",LEN(A60)-LEN(SUBSTITUTE(A60,".",""))))))-1),LEN(LEFT(A60,LEN(LEFT(A60,FIND("☃",SUBSTITUTE(A60,".","☃",LEN(A60)-LEN(SUBSTITUTE(A60,".",""))))))-1))-FIND("☃",SUBSTITUTE(LEFT(A60,LEN(LEFT(A60,FIND("☃",SUBSTITUTE(A60,".","☃",LEN(A60)-LEN(SUBSTITUTE(A60,".",""))))))-1),".","☃",LEN(LEFT(A60,LEN(LEFT(A60,FIND("☃",SUBSTITUTE(A60,".","☃",LEN(A60)-LEN(SUBSTITUTE(A60,".",""))))))-1))-LEN(SUBSTITUTE(LEFT(A60,LEN(LEFT(A60,FIND("☃",SUBSTITUTE(A60,".","☃",LEN(A60)-LEN(SUBSTITUTE(A60,".",""))))))-1),".","")))))+1,(LEFT(A60,FIND("☃",SUBSTITUTE(A60,".","☃",LEN(A60)-LEN(SUBSTITUTE(A60,".","")))))&amp;RIGHT(A60,LEN(A60)-FIND("☃",SUBSTITUTE(A60,".","☃",LEN(A60)-LEN(SUBSTITUTE(A60,".","")))))+1)))</f>
        <v>4.3.2</v>
      </c>
      <c r="B61" s="74" t="s">
        <v>74</v>
      </c>
      <c r="C61" s="75" t="s">
        <v>23</v>
      </c>
      <c r="D61" s="44">
        <v>1</v>
      </c>
      <c r="E61" s="11"/>
      <c r="F61" s="58"/>
      <c r="G61" s="58"/>
      <c r="H61" s="58"/>
      <c r="I61" s="58"/>
      <c r="J61" s="58"/>
      <c r="K61" s="58"/>
      <c r="L61" s="58"/>
      <c r="M61" s="58"/>
      <c r="N61" s="58"/>
      <c r="O61" s="58"/>
    </row>
    <row r="62" spans="1:15" x14ac:dyDescent="0.25">
      <c r="A62" s="81" t="s">
        <v>75</v>
      </c>
      <c r="B62" s="82" t="s">
        <v>76</v>
      </c>
      <c r="C62" s="83"/>
      <c r="D62" s="45"/>
      <c r="E62" s="18"/>
      <c r="F62" s="28"/>
      <c r="G62" s="28"/>
      <c r="H62" s="28"/>
      <c r="I62" s="28"/>
      <c r="J62" s="28"/>
      <c r="K62" s="28"/>
      <c r="L62" s="28"/>
      <c r="M62" s="28"/>
      <c r="N62" s="28"/>
      <c r="O62" s="28"/>
    </row>
    <row r="63" spans="1:15" ht="20.399999999999999" x14ac:dyDescent="0.25">
      <c r="A63" s="73" t="str">
        <f>IF(C62="",A62&amp;".1",IF(C63="",LEFT(LEFT(A62,LEN(LEFT(A62,FIND("☃",SUBSTITUTE(A62,".","☃",LEN(A62)-LEN(SUBSTITUTE(A62,".",""))))))-1),FIND("☃",SUBSTITUTE(LEFT(A62,LEN(LEFT(A62,FIND("☃",SUBSTITUTE(A62,".","☃",LEN(A62)-LEN(SUBSTITUTE(A62,".",""))))))-1),".","☃",LEN(LEFT(A62,LEN(LEFT(A62,FIND("☃",SUBSTITUTE(A62,".","☃",LEN(A62)-LEN(SUBSTITUTE(A62,".",""))))))-1))-LEN(SUBSTITUTE(LEFT(A62,LEN(LEFT(A62,FIND("☃",SUBSTITUTE(A62,".","☃",LEN(A62)-LEN(SUBSTITUTE(A62,".",""))))))-1),".","")))))&amp;RIGHT(LEFT(A62,LEN(LEFT(A62,FIND("☃",SUBSTITUTE(A62,".","☃",LEN(A62)-LEN(SUBSTITUTE(A62,".",""))))))-1),LEN(LEFT(A62,LEN(LEFT(A62,FIND("☃",SUBSTITUTE(A62,".","☃",LEN(A62)-LEN(SUBSTITUTE(A62,".",""))))))-1))-FIND("☃",SUBSTITUTE(LEFT(A62,LEN(LEFT(A62,FIND("☃",SUBSTITUTE(A62,".","☃",LEN(A62)-LEN(SUBSTITUTE(A62,".",""))))))-1),".","☃",LEN(LEFT(A62,LEN(LEFT(A62,FIND("☃",SUBSTITUTE(A62,".","☃",LEN(A62)-LEN(SUBSTITUTE(A62,".",""))))))-1))-LEN(SUBSTITUTE(LEFT(A62,LEN(LEFT(A62,FIND("☃",SUBSTITUTE(A62,".","☃",LEN(A62)-LEN(SUBSTITUTE(A62,".",""))))))-1),".","")))))+1,(LEFT(A62,FIND("☃",SUBSTITUTE(A62,".","☃",LEN(A62)-LEN(SUBSTITUTE(A62,".","")))))&amp;RIGHT(A62,LEN(A62)-FIND("☃",SUBSTITUTE(A62,".","☃",LEN(A62)-LEN(SUBSTITUTE(A62,".","")))))+1)))</f>
        <v>4.4.1</v>
      </c>
      <c r="B63" s="74" t="s">
        <v>77</v>
      </c>
      <c r="C63" s="75" t="s">
        <v>25</v>
      </c>
      <c r="D63" s="44">
        <v>5</v>
      </c>
      <c r="E63" s="11"/>
      <c r="F63" s="58"/>
      <c r="G63" s="58"/>
      <c r="H63" s="58"/>
      <c r="I63" s="58"/>
      <c r="J63" s="58"/>
      <c r="K63" s="58"/>
      <c r="L63" s="58"/>
      <c r="M63" s="58"/>
      <c r="N63" s="58"/>
      <c r="O63" s="58"/>
    </row>
    <row r="64" spans="1:15" x14ac:dyDescent="0.25">
      <c r="A64" s="81" t="s">
        <v>78</v>
      </c>
      <c r="B64" s="82" t="s">
        <v>18</v>
      </c>
      <c r="C64" s="83"/>
      <c r="D64" s="45"/>
      <c r="E64" s="18"/>
      <c r="F64" s="28"/>
      <c r="G64" s="28"/>
      <c r="H64" s="28"/>
      <c r="I64" s="28"/>
      <c r="J64" s="28"/>
      <c r="K64" s="28"/>
      <c r="L64" s="28"/>
      <c r="M64" s="28"/>
      <c r="N64" s="28"/>
      <c r="O64" s="28"/>
    </row>
    <row r="65" spans="1:15" x14ac:dyDescent="0.25">
      <c r="A65" s="73" t="str">
        <f>IF(C64="",A64&amp;".1",IF(C65="",LEFT(LEFT(A64,LEN(LEFT(A64,FIND("☃",SUBSTITUTE(A64,".","☃",LEN(A64)-LEN(SUBSTITUTE(A64,".",""))))))-1),FIND("☃",SUBSTITUTE(LEFT(A64,LEN(LEFT(A64,FIND("☃",SUBSTITUTE(A64,".","☃",LEN(A64)-LEN(SUBSTITUTE(A64,".",""))))))-1),".","☃",LEN(LEFT(A64,LEN(LEFT(A64,FIND("☃",SUBSTITUTE(A64,".","☃",LEN(A64)-LEN(SUBSTITUTE(A64,".",""))))))-1))-LEN(SUBSTITUTE(LEFT(A64,LEN(LEFT(A64,FIND("☃",SUBSTITUTE(A64,".","☃",LEN(A64)-LEN(SUBSTITUTE(A64,".",""))))))-1),".","")))))&amp;RIGHT(LEFT(A64,LEN(LEFT(A64,FIND("☃",SUBSTITUTE(A64,".","☃",LEN(A64)-LEN(SUBSTITUTE(A64,".",""))))))-1),LEN(LEFT(A64,LEN(LEFT(A64,FIND("☃",SUBSTITUTE(A64,".","☃",LEN(A64)-LEN(SUBSTITUTE(A64,".",""))))))-1))-FIND("☃",SUBSTITUTE(LEFT(A64,LEN(LEFT(A64,FIND("☃",SUBSTITUTE(A64,".","☃",LEN(A64)-LEN(SUBSTITUTE(A64,".",""))))))-1),".","☃",LEN(LEFT(A64,LEN(LEFT(A64,FIND("☃",SUBSTITUTE(A64,".","☃",LEN(A64)-LEN(SUBSTITUTE(A64,".",""))))))-1))-LEN(SUBSTITUTE(LEFT(A64,LEN(LEFT(A64,FIND("☃",SUBSTITUTE(A64,".","☃",LEN(A64)-LEN(SUBSTITUTE(A64,".",""))))))-1),".","")))))+1,(LEFT(A64,FIND("☃",SUBSTITUTE(A64,".","☃",LEN(A64)-LEN(SUBSTITUTE(A64,".","")))))&amp;RIGHT(A64,LEN(A64)-FIND("☃",SUBSTITUTE(A64,".","☃",LEN(A64)-LEN(SUBSTITUTE(A64,".","")))))+1)))</f>
        <v>5.1</v>
      </c>
      <c r="B65" s="74" t="s">
        <v>196</v>
      </c>
      <c r="C65" s="76" t="s">
        <v>23</v>
      </c>
      <c r="D65" s="44">
        <v>1</v>
      </c>
      <c r="E65" s="11"/>
      <c r="F65" s="58"/>
      <c r="G65" s="58"/>
      <c r="H65" s="58"/>
      <c r="I65" s="58"/>
      <c r="J65" s="58"/>
      <c r="K65" s="58"/>
      <c r="L65" s="58"/>
      <c r="M65" s="58"/>
      <c r="N65" s="58"/>
      <c r="O65" s="58"/>
    </row>
    <row r="66" spans="1:15" x14ac:dyDescent="0.25">
      <c r="A66" s="73" t="str">
        <f t="shared" ref="A66:A67" si="6">IF(C65="",A65&amp;".1",IF(C66="",LEFT(LEFT(A65,LEN(LEFT(A65,FIND("☃",SUBSTITUTE(A65,".","☃",LEN(A65)-LEN(SUBSTITUTE(A65,".",""))))))-1),FIND("☃",SUBSTITUTE(LEFT(A65,LEN(LEFT(A65,FIND("☃",SUBSTITUTE(A65,".","☃",LEN(A65)-LEN(SUBSTITUTE(A65,".",""))))))-1),".","☃",LEN(LEFT(A65,LEN(LEFT(A65,FIND("☃",SUBSTITUTE(A65,".","☃",LEN(A65)-LEN(SUBSTITUTE(A65,".",""))))))-1))-LEN(SUBSTITUTE(LEFT(A65,LEN(LEFT(A65,FIND("☃",SUBSTITUTE(A65,".","☃",LEN(A65)-LEN(SUBSTITUTE(A65,".",""))))))-1),".","")))))&amp;RIGHT(LEFT(A65,LEN(LEFT(A65,FIND("☃",SUBSTITUTE(A65,".","☃",LEN(A65)-LEN(SUBSTITUTE(A65,".",""))))))-1),LEN(LEFT(A65,LEN(LEFT(A65,FIND("☃",SUBSTITUTE(A65,".","☃",LEN(A65)-LEN(SUBSTITUTE(A65,".",""))))))-1))-FIND("☃",SUBSTITUTE(LEFT(A65,LEN(LEFT(A65,FIND("☃",SUBSTITUTE(A65,".","☃",LEN(A65)-LEN(SUBSTITUTE(A65,".",""))))))-1),".","☃",LEN(LEFT(A65,LEN(LEFT(A65,FIND("☃",SUBSTITUTE(A65,".","☃",LEN(A65)-LEN(SUBSTITUTE(A65,".",""))))))-1))-LEN(SUBSTITUTE(LEFT(A65,LEN(LEFT(A65,FIND("☃",SUBSTITUTE(A65,".","☃",LEN(A65)-LEN(SUBSTITUTE(A65,".",""))))))-1),".","")))))+1,(LEFT(A65,FIND("☃",SUBSTITUTE(A65,".","☃",LEN(A65)-LEN(SUBSTITUTE(A65,".","")))))&amp;RIGHT(A65,LEN(A65)-FIND("☃",SUBSTITUTE(A65,".","☃",LEN(A65)-LEN(SUBSTITUTE(A65,".","")))))+1)))</f>
        <v>5.2</v>
      </c>
      <c r="B66" s="74" t="s">
        <v>80</v>
      </c>
      <c r="C66" s="76" t="s">
        <v>81</v>
      </c>
      <c r="D66" s="44">
        <v>1</v>
      </c>
      <c r="E66" s="11"/>
      <c r="F66" s="58"/>
      <c r="G66" s="58"/>
      <c r="H66" s="58"/>
      <c r="I66" s="58"/>
      <c r="J66" s="58"/>
      <c r="K66" s="58"/>
      <c r="L66" s="58"/>
      <c r="M66" s="58"/>
      <c r="N66" s="58"/>
      <c r="O66" s="58"/>
    </row>
    <row r="67" spans="1:15" x14ac:dyDescent="0.25">
      <c r="A67" s="73" t="str">
        <f t="shared" si="6"/>
        <v>5.3</v>
      </c>
      <c r="B67" s="74" t="s">
        <v>317</v>
      </c>
      <c r="C67" s="76" t="s">
        <v>25</v>
      </c>
      <c r="D67" s="44">
        <v>28</v>
      </c>
      <c r="E67" s="11"/>
      <c r="F67" s="58"/>
      <c r="G67" s="58"/>
      <c r="H67" s="58"/>
      <c r="I67" s="58"/>
      <c r="J67" s="58"/>
      <c r="K67" s="58"/>
      <c r="L67" s="58"/>
      <c r="M67" s="58"/>
      <c r="N67" s="58"/>
      <c r="O67" s="58"/>
    </row>
    <row r="68" spans="1:15" ht="14.4" customHeight="1" x14ac:dyDescent="0.25">
      <c r="A68" s="109" t="s">
        <v>128</v>
      </c>
      <c r="B68" s="109"/>
      <c r="C68" s="109"/>
      <c r="D68" s="109"/>
      <c r="E68" s="109"/>
      <c r="F68" s="109"/>
      <c r="G68" s="109"/>
      <c r="H68" s="109"/>
      <c r="I68" s="109"/>
      <c r="J68" s="109"/>
      <c r="K68" s="109"/>
      <c r="L68" s="109"/>
      <c r="M68" s="109"/>
      <c r="N68" s="109"/>
      <c r="O68" s="23"/>
    </row>
    <row r="69" spans="1:15" ht="13.2" customHeight="1" x14ac:dyDescent="0.25">
      <c r="A69" s="109" t="s">
        <v>129</v>
      </c>
      <c r="B69" s="109"/>
      <c r="C69" s="109"/>
      <c r="D69" s="109"/>
      <c r="E69" s="109"/>
      <c r="F69" s="109"/>
      <c r="G69" s="109"/>
      <c r="H69" s="109"/>
      <c r="I69" s="109"/>
      <c r="J69" s="109"/>
      <c r="K69" s="109"/>
      <c r="L69" s="109"/>
      <c r="M69" s="109"/>
      <c r="N69" s="109"/>
      <c r="O69" s="23"/>
    </row>
    <row r="70" spans="1:15" ht="13.2" customHeight="1" x14ac:dyDescent="0.25">
      <c r="A70" s="110" t="s">
        <v>130</v>
      </c>
      <c r="B70" s="110"/>
      <c r="C70" s="110"/>
      <c r="D70" s="110"/>
      <c r="E70" s="110"/>
      <c r="F70" s="110"/>
      <c r="G70" s="110"/>
      <c r="H70" s="110"/>
      <c r="I70" s="110"/>
      <c r="J70" s="110"/>
      <c r="K70" s="110"/>
      <c r="L70" s="110"/>
      <c r="M70" s="110"/>
      <c r="N70" s="110"/>
      <c r="O70" s="23"/>
    </row>
    <row r="71" spans="1:15" ht="13.2" customHeight="1" x14ac:dyDescent="0.25">
      <c r="A71" s="109" t="s">
        <v>131</v>
      </c>
      <c r="B71" s="109"/>
      <c r="C71" s="109"/>
      <c r="D71" s="109"/>
      <c r="E71" s="109"/>
      <c r="F71" s="109"/>
      <c r="G71" s="109"/>
      <c r="H71" s="109"/>
      <c r="I71" s="109"/>
      <c r="J71" s="109"/>
      <c r="K71" s="109"/>
      <c r="L71" s="109"/>
      <c r="M71" s="109"/>
      <c r="N71" s="109"/>
      <c r="O71" s="23"/>
    </row>
    <row r="72" spans="1:15" ht="14.4" customHeight="1" x14ac:dyDescent="0.25">
      <c r="A72" s="124" t="s">
        <v>132</v>
      </c>
      <c r="B72" s="124"/>
      <c r="C72" s="124"/>
      <c r="D72" s="124"/>
      <c r="E72" s="124"/>
      <c r="F72" s="124"/>
      <c r="G72" s="124"/>
      <c r="H72" s="124"/>
      <c r="I72" s="124"/>
      <c r="J72" s="124"/>
      <c r="K72" s="124"/>
      <c r="L72" s="124"/>
      <c r="M72" s="124"/>
      <c r="N72" s="124"/>
      <c r="O72" s="23"/>
    </row>
    <row r="73" spans="1:15" ht="14.4" customHeight="1" x14ac:dyDescent="0.25">
      <c r="A73" s="124" t="s">
        <v>133</v>
      </c>
      <c r="B73" s="124"/>
      <c r="C73" s="124"/>
      <c r="D73" s="124"/>
      <c r="E73" s="124"/>
      <c r="F73" s="124"/>
      <c r="G73" s="124"/>
      <c r="H73" s="124"/>
      <c r="I73" s="124"/>
      <c r="J73" s="124"/>
      <c r="K73" s="124"/>
      <c r="L73" s="124"/>
      <c r="M73" s="124"/>
      <c r="N73" s="124"/>
      <c r="O73" s="23"/>
    </row>
    <row r="74" spans="1:15" ht="14.4" x14ac:dyDescent="0.3">
      <c r="A74" s="125" t="s">
        <v>134</v>
      </c>
      <c r="B74" s="125"/>
      <c r="C74" s="125"/>
      <c r="D74" s="125"/>
      <c r="E74" s="125"/>
      <c r="F74" s="125"/>
      <c r="G74" s="125"/>
      <c r="H74" s="125"/>
      <c r="I74" s="125"/>
      <c r="J74" s="125"/>
      <c r="K74" s="125"/>
      <c r="L74" s="125"/>
      <c r="M74" s="125"/>
      <c r="N74" s="125"/>
      <c r="O74" s="23"/>
    </row>
    <row r="75" spans="1:15" x14ac:dyDescent="0.25">
      <c r="A75" s="1"/>
      <c r="B75" s="2"/>
      <c r="C75" s="3"/>
      <c r="D75" s="4"/>
      <c r="E75" s="4"/>
      <c r="F75" s="4"/>
    </row>
    <row r="76" spans="1:15" x14ac:dyDescent="0.25">
      <c r="A76" s="5" t="s">
        <v>135</v>
      </c>
      <c r="B76" s="2"/>
      <c r="C76" s="3"/>
      <c r="D76" s="4"/>
      <c r="E76" s="4"/>
      <c r="F76" s="4"/>
    </row>
    <row r="77" spans="1:15" ht="10.95" customHeight="1" x14ac:dyDescent="0.25">
      <c r="A77" s="22">
        <v>1</v>
      </c>
      <c r="B77" s="107" t="s">
        <v>136</v>
      </c>
      <c r="C77" s="107"/>
      <c r="D77" s="107"/>
      <c r="E77" s="107"/>
      <c r="F77" s="107"/>
      <c r="G77" s="107"/>
      <c r="H77" s="107"/>
      <c r="I77" s="107"/>
      <c r="J77" s="107"/>
      <c r="K77" s="107"/>
      <c r="L77" s="107"/>
      <c r="M77" s="107"/>
      <c r="N77" s="107"/>
      <c r="O77" s="107"/>
    </row>
    <row r="78" spans="1:15" ht="10.95" customHeight="1" x14ac:dyDescent="0.25">
      <c r="A78" s="22">
        <v>2</v>
      </c>
      <c r="B78" s="107" t="s">
        <v>137</v>
      </c>
      <c r="C78" s="107"/>
      <c r="D78" s="107"/>
      <c r="E78" s="107"/>
      <c r="F78" s="107"/>
      <c r="G78" s="107"/>
      <c r="H78" s="107"/>
      <c r="I78" s="107"/>
      <c r="J78" s="107"/>
      <c r="K78" s="107"/>
      <c r="L78" s="107"/>
      <c r="M78" s="107"/>
      <c r="N78" s="107"/>
      <c r="O78" s="107"/>
    </row>
    <row r="79" spans="1:15" ht="22.2" customHeight="1" x14ac:dyDescent="0.25">
      <c r="A79" s="22" t="s">
        <v>32</v>
      </c>
      <c r="B79" s="107" t="s">
        <v>138</v>
      </c>
      <c r="C79" s="107"/>
      <c r="D79" s="107"/>
      <c r="E79" s="107"/>
      <c r="F79" s="107"/>
      <c r="G79" s="107"/>
      <c r="H79" s="107"/>
      <c r="I79" s="107"/>
      <c r="J79" s="107"/>
      <c r="K79" s="107"/>
      <c r="L79" s="107"/>
      <c r="M79" s="107"/>
      <c r="N79" s="107"/>
      <c r="O79" s="107"/>
    </row>
    <row r="80" spans="1:15" ht="22.2" customHeight="1" x14ac:dyDescent="0.25">
      <c r="A80" s="22" t="s">
        <v>57</v>
      </c>
      <c r="B80" s="107" t="s">
        <v>139</v>
      </c>
      <c r="C80" s="107"/>
      <c r="D80" s="107"/>
      <c r="E80" s="107"/>
      <c r="F80" s="107"/>
      <c r="G80" s="107"/>
      <c r="H80" s="107"/>
      <c r="I80" s="107"/>
      <c r="J80" s="107"/>
      <c r="K80" s="107"/>
      <c r="L80" s="107"/>
      <c r="M80" s="107"/>
      <c r="N80" s="107"/>
      <c r="O80" s="107"/>
    </row>
    <row r="81" spans="1:15" ht="10.95" customHeight="1" x14ac:dyDescent="0.25">
      <c r="A81" s="22" t="s">
        <v>78</v>
      </c>
      <c r="B81" s="107" t="s">
        <v>140</v>
      </c>
      <c r="C81" s="107"/>
      <c r="D81" s="107"/>
      <c r="E81" s="107"/>
      <c r="F81" s="107"/>
      <c r="G81" s="107"/>
      <c r="H81" s="107"/>
      <c r="I81" s="107"/>
      <c r="J81" s="107"/>
      <c r="K81" s="107"/>
      <c r="L81" s="107"/>
      <c r="M81" s="107"/>
      <c r="N81" s="107"/>
      <c r="O81" s="107"/>
    </row>
    <row r="82" spans="1:15" ht="10.95" customHeight="1" x14ac:dyDescent="0.25">
      <c r="A82" s="22" t="s">
        <v>82</v>
      </c>
      <c r="B82" s="107" t="s">
        <v>141</v>
      </c>
      <c r="C82" s="107"/>
      <c r="D82" s="107"/>
      <c r="E82" s="107"/>
      <c r="F82" s="107"/>
      <c r="G82" s="107"/>
      <c r="H82" s="107"/>
      <c r="I82" s="107"/>
      <c r="J82" s="107"/>
      <c r="K82" s="107"/>
      <c r="L82" s="107"/>
      <c r="M82" s="107"/>
      <c r="N82" s="107"/>
      <c r="O82" s="107"/>
    </row>
    <row r="83" spans="1:15" ht="10.95" customHeight="1" x14ac:dyDescent="0.25">
      <c r="A83" s="22" t="s">
        <v>142</v>
      </c>
      <c r="B83" s="107" t="s">
        <v>143</v>
      </c>
      <c r="C83" s="107"/>
      <c r="D83" s="107"/>
      <c r="E83" s="107"/>
      <c r="F83" s="107"/>
      <c r="G83" s="107"/>
      <c r="H83" s="107"/>
      <c r="I83" s="107"/>
      <c r="J83" s="107"/>
      <c r="K83" s="107"/>
      <c r="L83" s="107"/>
      <c r="M83" s="107"/>
      <c r="N83" s="107"/>
      <c r="O83" s="107"/>
    </row>
    <row r="84" spans="1:15" ht="10.95" customHeight="1" x14ac:dyDescent="0.25">
      <c r="A84" s="22" t="s">
        <v>144</v>
      </c>
      <c r="B84" s="107" t="s">
        <v>145</v>
      </c>
      <c r="C84" s="107"/>
      <c r="D84" s="107"/>
      <c r="E84" s="107"/>
      <c r="F84" s="107"/>
      <c r="G84" s="107"/>
      <c r="H84" s="107"/>
      <c r="I84" s="107"/>
      <c r="J84" s="107"/>
      <c r="K84" s="107"/>
      <c r="L84" s="107"/>
      <c r="M84" s="107"/>
      <c r="N84" s="107"/>
      <c r="O84" s="107"/>
    </row>
    <row r="85" spans="1:15" ht="10.95" customHeight="1" x14ac:dyDescent="0.25">
      <c r="A85" s="22" t="s">
        <v>146</v>
      </c>
      <c r="B85" s="107" t="s">
        <v>147</v>
      </c>
      <c r="C85" s="107"/>
      <c r="D85" s="107"/>
      <c r="E85" s="107"/>
      <c r="F85" s="107"/>
      <c r="G85" s="107"/>
      <c r="H85" s="107"/>
      <c r="I85" s="107"/>
      <c r="J85" s="107"/>
      <c r="K85" s="107"/>
      <c r="L85" s="107"/>
      <c r="M85" s="107"/>
      <c r="N85" s="107"/>
      <c r="O85" s="107"/>
    </row>
    <row r="86" spans="1:15" x14ac:dyDescent="0.25">
      <c r="A86" s="5"/>
      <c r="B86" s="107"/>
      <c r="C86" s="107"/>
      <c r="D86" s="107"/>
      <c r="E86" s="107"/>
      <c r="F86" s="107"/>
    </row>
  </sheetData>
  <mergeCells count="25">
    <mergeCell ref="A1:O1"/>
    <mergeCell ref="A2:O2"/>
    <mergeCell ref="A4:A5"/>
    <mergeCell ref="B4:B5"/>
    <mergeCell ref="C4:C5"/>
    <mergeCell ref="D4:D5"/>
    <mergeCell ref="E4:J4"/>
    <mergeCell ref="K4:O4"/>
    <mergeCell ref="B81:O81"/>
    <mergeCell ref="A68:N68"/>
    <mergeCell ref="A69:N69"/>
    <mergeCell ref="A70:N70"/>
    <mergeCell ref="A71:N71"/>
    <mergeCell ref="A72:N72"/>
    <mergeCell ref="A73:N73"/>
    <mergeCell ref="A74:N74"/>
    <mergeCell ref="B77:O77"/>
    <mergeCell ref="B78:O78"/>
    <mergeCell ref="B79:O79"/>
    <mergeCell ref="B80:O80"/>
    <mergeCell ref="B82:O82"/>
    <mergeCell ref="B83:O83"/>
    <mergeCell ref="B84:O84"/>
    <mergeCell ref="B85:O85"/>
    <mergeCell ref="B86:F86"/>
  </mergeCells>
  <dataValidations count="1">
    <dataValidation type="list" allowBlank="1" showInputMessage="1" showErrorMessage="1" sqref="C8:C67" xr:uid="{00000000-0002-0000-0E00-000000000000}">
      <formula1>Mervienibas</formula1>
    </dataValidation>
  </dataValidations>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133A8-4EA9-49BD-A685-4F2EA8765F3F}">
  <dimension ref="A1:O77"/>
  <sheetViews>
    <sheetView view="pageBreakPreview" topLeftCell="A25" zoomScaleNormal="100" zoomScaleSheetLayoutView="100" workbookViewId="0">
      <selection activeCell="D57" sqref="D57"/>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318</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tr">
        <f>IF(C8="",A8&amp;".1",IF(C9="",LEFT(LEFT(A8,LEN(LEFT(A8,FIND("☃",SUBSTITUTE(A8,".","☃",LEN(A8)-LEN(SUBSTITUTE(A8,".",""))))))-1),FIND("☃",SUBSTITUTE(LEFT(A8,LEN(LEFT(A8,FIND("☃",SUBSTITUTE(A8,".","☃",LEN(A8)-LEN(SUBSTITUTE(A8,".",""))))))-1),".","☃",LEN(LEFT(A8,LEN(LEFT(A8,FIND("☃",SUBSTITUTE(A8,".","☃",LEN(A8)-LEN(SUBSTITUTE(A8,".",""))))))-1))-LEN(SUBSTITUTE(LEFT(A8,LEN(LEFT(A8,FIND("☃",SUBSTITUTE(A8,".","☃",LEN(A8)-LEN(SUBSTITUTE(A8,".",""))))))-1),".","")))))&amp;RIGHT(LEFT(A8,LEN(LEFT(A8,FIND("☃",SUBSTITUTE(A8,".","☃",LEN(A8)-LEN(SUBSTITUTE(A8,".",""))))))-1),LEN(LEFT(A8,LEN(LEFT(A8,FIND("☃",SUBSTITUTE(A8,".","☃",LEN(A8)-LEN(SUBSTITUTE(A8,".",""))))))-1))-FIND("☃",SUBSTITUTE(LEFT(A8,LEN(LEFT(A8,FIND("☃",SUBSTITUTE(A8,".","☃",LEN(A8)-LEN(SUBSTITUTE(A8,".",""))))))-1),".","☃",LEN(LEFT(A8,LEN(LEFT(A8,FIND("☃",SUBSTITUTE(A8,".","☃",LEN(A8)-LEN(SUBSTITUTE(A8,".",""))))))-1))-LEN(SUBSTITUTE(LEFT(A8,LEN(LEFT(A8,FIND("☃",SUBSTITUTE(A8,".","☃",LEN(A8)-LEN(SUBSTITUTE(A8,".",""))))))-1),".","")))))+1,(LEFT(A8,FIND("☃",SUBSTITUTE(A8,".","☃",LEN(A8)-LEN(SUBSTITUTE(A8,".","")))))&amp;RIGHT(A8,LEN(A8)-FIND("☃",SUBSTITUTE(A8,".","☃",LEN(A8)-LEN(SUBSTITUTE(A8,".","")))))+1)))</f>
        <v>1.1.1</v>
      </c>
      <c r="B9" s="74" t="s">
        <v>161</v>
      </c>
      <c r="C9" s="75" t="s">
        <v>23</v>
      </c>
      <c r="D9" s="44">
        <v>1</v>
      </c>
      <c r="E9" s="11"/>
      <c r="F9" s="58"/>
      <c r="G9" s="58"/>
      <c r="H9" s="58"/>
      <c r="I9" s="58"/>
      <c r="J9" s="58"/>
      <c r="K9" s="58"/>
      <c r="L9" s="58"/>
      <c r="M9" s="58"/>
      <c r="N9" s="58"/>
      <c r="O9" s="58"/>
    </row>
    <row r="10" spans="1:15" x14ac:dyDescent="0.25">
      <c r="A10" s="73" t="str">
        <f t="shared" ref="A10:A12"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74" t="s">
        <v>20</v>
      </c>
      <c r="C10" s="76" t="s">
        <v>21</v>
      </c>
      <c r="D10" s="44">
        <v>6</v>
      </c>
      <c r="E10" s="11"/>
      <c r="F10" s="58"/>
      <c r="G10" s="58"/>
      <c r="H10" s="58"/>
      <c r="I10" s="58"/>
      <c r="J10" s="58"/>
      <c r="K10" s="58"/>
      <c r="L10" s="58"/>
      <c r="M10" s="58"/>
      <c r="N10" s="58"/>
      <c r="O10" s="58"/>
    </row>
    <row r="11" spans="1:15" x14ac:dyDescent="0.25">
      <c r="A11" s="73" t="str">
        <f t="shared" si="0"/>
        <v>1.1.3</v>
      </c>
      <c r="B11" s="74" t="s">
        <v>162</v>
      </c>
      <c r="C11" s="76" t="s">
        <v>23</v>
      </c>
      <c r="D11" s="44">
        <v>1</v>
      </c>
      <c r="E11" s="11"/>
      <c r="F11" s="58"/>
      <c r="G11" s="58"/>
      <c r="H11" s="58"/>
      <c r="I11" s="58"/>
      <c r="J11" s="58"/>
      <c r="K11" s="58"/>
      <c r="L11" s="58"/>
      <c r="M11" s="58"/>
      <c r="N11" s="58"/>
      <c r="O11" s="58"/>
    </row>
    <row r="12" spans="1:15" x14ac:dyDescent="0.25">
      <c r="A12" s="73" t="str">
        <f t="shared" si="0"/>
        <v>1.1.4</v>
      </c>
      <c r="B12" s="74" t="s">
        <v>24</v>
      </c>
      <c r="C12" s="76" t="s">
        <v>25</v>
      </c>
      <c r="D12" s="44">
        <v>84</v>
      </c>
      <c r="E12" s="11"/>
      <c r="F12" s="58"/>
      <c r="G12" s="58"/>
      <c r="H12" s="58"/>
      <c r="I12" s="58"/>
      <c r="J12" s="58"/>
      <c r="K12" s="58"/>
      <c r="L12" s="58"/>
      <c r="M12" s="58"/>
      <c r="N12" s="58"/>
      <c r="O12" s="58"/>
    </row>
    <row r="13" spans="1:15" x14ac:dyDescent="0.25">
      <c r="A13" s="81" t="s">
        <v>26</v>
      </c>
      <c r="B13" s="82" t="s">
        <v>27</v>
      </c>
      <c r="C13" s="83"/>
      <c r="D13" s="45"/>
      <c r="E13" s="18"/>
      <c r="F13" s="28"/>
      <c r="G13" s="28"/>
      <c r="H13" s="28"/>
      <c r="I13" s="28"/>
      <c r="J13" s="28"/>
      <c r="K13" s="28"/>
      <c r="L13" s="28"/>
      <c r="M13" s="28"/>
      <c r="N13" s="28"/>
      <c r="O13" s="28"/>
    </row>
    <row r="14" spans="1:15" x14ac:dyDescent="0.25">
      <c r="A14" s="73" t="s">
        <v>28</v>
      </c>
      <c r="B14" s="74" t="s">
        <v>29</v>
      </c>
      <c r="C14" s="75"/>
      <c r="D14" s="44"/>
      <c r="E14" s="11"/>
      <c r="F14" s="58"/>
      <c r="G14" s="58"/>
      <c r="H14" s="58"/>
      <c r="I14" s="58"/>
      <c r="J14" s="58"/>
      <c r="K14" s="58"/>
      <c r="L14" s="58"/>
      <c r="M14" s="58"/>
      <c r="N14" s="58"/>
      <c r="O14" s="58"/>
    </row>
    <row r="15" spans="1:15" x14ac:dyDescent="0.25">
      <c r="A15" s="73" t="str">
        <f>IF(C14="",A14&amp;".1",IF(C15="",LEFT(LEFT(A14,LEN(LEFT(A14,FIND("☃",SUBSTITUTE(A14,".","☃",LEN(A14)-LEN(SUBSTITUTE(A14,".",""))))))-1),FIND("☃",SUBSTITUTE(LEFT(A14,LEN(LEFT(A14,FIND("☃",SUBSTITUTE(A14,".","☃",LEN(A14)-LEN(SUBSTITUTE(A14,".",""))))))-1),".","☃",LEN(LEFT(A14,LEN(LEFT(A14,FIND("☃",SUBSTITUTE(A14,".","☃",LEN(A14)-LEN(SUBSTITUTE(A14,".",""))))))-1))-LEN(SUBSTITUTE(LEFT(A14,LEN(LEFT(A14,FIND("☃",SUBSTITUTE(A14,".","☃",LEN(A14)-LEN(SUBSTITUTE(A14,".",""))))))-1),".","")))))&amp;RIGHT(LEFT(A14,LEN(LEFT(A14,FIND("☃",SUBSTITUTE(A14,".","☃",LEN(A14)-LEN(SUBSTITUTE(A14,".",""))))))-1),LEN(LEFT(A14,LEN(LEFT(A14,FIND("☃",SUBSTITUTE(A14,".","☃",LEN(A14)-LEN(SUBSTITUTE(A14,".",""))))))-1))-FIND("☃",SUBSTITUTE(LEFT(A14,LEN(LEFT(A14,FIND("☃",SUBSTITUTE(A14,".","☃",LEN(A14)-LEN(SUBSTITUTE(A14,".",""))))))-1),".","☃",LEN(LEFT(A14,LEN(LEFT(A14,FIND("☃",SUBSTITUTE(A14,".","☃",LEN(A14)-LEN(SUBSTITUTE(A14,".",""))))))-1))-LEN(SUBSTITUTE(LEFT(A14,LEN(LEFT(A14,FIND("☃",SUBSTITUTE(A14,".","☃",LEN(A14)-LEN(SUBSTITUTE(A14,".",""))))))-1),".","")))))+1,(LEFT(A14,FIND("☃",SUBSTITUTE(A14,".","☃",LEN(A14)-LEN(SUBSTITUTE(A14,".","")))))&amp;RIGHT(A14,LEN(A14)-FIND("☃",SUBSTITUTE(A14,".","☃",LEN(A14)-LEN(SUBSTITUTE(A14,".","")))))+1)))</f>
        <v>2.1.1</v>
      </c>
      <c r="B15" s="74" t="s">
        <v>30</v>
      </c>
      <c r="C15" s="75" t="s">
        <v>21</v>
      </c>
      <c r="D15" s="44">
        <v>13</v>
      </c>
      <c r="E15" s="11"/>
      <c r="F15" s="58"/>
      <c r="G15" s="58"/>
      <c r="H15" s="58"/>
      <c r="I15" s="58"/>
      <c r="J15" s="58"/>
      <c r="K15" s="58"/>
      <c r="L15" s="58"/>
      <c r="M15" s="58"/>
      <c r="N15" s="58"/>
      <c r="O15" s="58"/>
    </row>
    <row r="16" spans="1:15" x14ac:dyDescent="0.25">
      <c r="A16" s="73"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2.1.2</v>
      </c>
      <c r="B16" s="74" t="s">
        <v>31</v>
      </c>
      <c r="C16" s="75" t="s">
        <v>21</v>
      </c>
      <c r="D16" s="44">
        <v>43</v>
      </c>
      <c r="E16" s="11"/>
      <c r="F16" s="58"/>
      <c r="G16" s="58"/>
      <c r="H16" s="58"/>
      <c r="I16" s="58"/>
      <c r="J16" s="58"/>
      <c r="K16" s="58"/>
      <c r="L16" s="58"/>
      <c r="M16" s="58"/>
      <c r="N16" s="58"/>
      <c r="O16" s="58"/>
    </row>
    <row r="17" spans="1:15" x14ac:dyDescent="0.25">
      <c r="A17" s="81" t="s">
        <v>32</v>
      </c>
      <c r="B17" s="82" t="s">
        <v>33</v>
      </c>
      <c r="C17" s="83"/>
      <c r="D17" s="45"/>
      <c r="E17" s="18"/>
      <c r="F17" s="28"/>
      <c r="G17" s="28"/>
      <c r="H17" s="28"/>
      <c r="I17" s="28"/>
      <c r="J17" s="28"/>
      <c r="K17" s="28"/>
      <c r="L17" s="28"/>
      <c r="M17" s="28"/>
      <c r="N17" s="28"/>
      <c r="O17" s="28"/>
    </row>
    <row r="18" spans="1:15" x14ac:dyDescent="0.25">
      <c r="A18" s="81" t="s">
        <v>34</v>
      </c>
      <c r="B18" s="82" t="s">
        <v>35</v>
      </c>
      <c r="C18" s="83"/>
      <c r="D18" s="45"/>
      <c r="E18" s="18"/>
      <c r="F18" s="28"/>
      <c r="G18" s="28"/>
      <c r="H18" s="28"/>
      <c r="I18" s="28"/>
      <c r="J18" s="28"/>
      <c r="K18" s="28"/>
      <c r="L18" s="28"/>
      <c r="M18" s="28"/>
      <c r="N18" s="28"/>
      <c r="O18" s="28"/>
    </row>
    <row r="19" spans="1:15" x14ac:dyDescent="0.25">
      <c r="A19" s="73" t="str">
        <f t="shared" ref="A19" si="1">IF(C18="",A18&amp;".1",IF(C19="",LEFT(LEFT(A18,LEN(LEFT(A18,FIND("☃",SUBSTITUTE(A18,".","☃",LEN(A18)-LEN(SUBSTITUTE(A18,".",""))))))-1),FIND("☃",SUBSTITUTE(LEFT(A18,LEN(LEFT(A18,FIND("☃",SUBSTITUTE(A18,".","☃",LEN(A18)-LEN(SUBSTITUTE(A18,".",""))))))-1),".","☃",LEN(LEFT(A18,LEN(LEFT(A18,FIND("☃",SUBSTITUTE(A18,".","☃",LEN(A18)-LEN(SUBSTITUTE(A18,".",""))))))-1))-LEN(SUBSTITUTE(LEFT(A18,LEN(LEFT(A18,FIND("☃",SUBSTITUTE(A18,".","☃",LEN(A18)-LEN(SUBSTITUTE(A18,".",""))))))-1),".","")))))&amp;RIGHT(LEFT(A18,LEN(LEFT(A18,FIND("☃",SUBSTITUTE(A18,".","☃",LEN(A18)-LEN(SUBSTITUTE(A18,".",""))))))-1),LEN(LEFT(A18,LEN(LEFT(A18,FIND("☃",SUBSTITUTE(A18,".","☃",LEN(A18)-LEN(SUBSTITUTE(A18,".",""))))))-1))-FIND("☃",SUBSTITUTE(LEFT(A18,LEN(LEFT(A18,FIND("☃",SUBSTITUTE(A18,".","☃",LEN(A18)-LEN(SUBSTITUTE(A18,".",""))))))-1),".","☃",LEN(LEFT(A18,LEN(LEFT(A18,FIND("☃",SUBSTITUTE(A18,".","☃",LEN(A18)-LEN(SUBSTITUTE(A18,".",""))))))-1))-LEN(SUBSTITUTE(LEFT(A18,LEN(LEFT(A18,FIND("☃",SUBSTITUTE(A18,".","☃",LEN(A18)-LEN(SUBSTITUTE(A18,".",""))))))-1),".","")))))+1,(LEFT(A18,FIND("☃",SUBSTITUTE(A18,".","☃",LEN(A18)-LEN(SUBSTITUTE(A18,".","")))))&amp;RIGHT(A18,LEN(A18)-FIND("☃",SUBSTITUTE(A18,".","☃",LEN(A18)-LEN(SUBSTITUTE(A18,".","")))))+1)))</f>
        <v>3.1.1</v>
      </c>
      <c r="B19" s="74" t="s">
        <v>36</v>
      </c>
      <c r="C19" s="75" t="s">
        <v>37</v>
      </c>
      <c r="D19" s="44">
        <v>8</v>
      </c>
      <c r="E19" s="11"/>
      <c r="F19" s="58"/>
      <c r="G19" s="58"/>
      <c r="H19" s="58"/>
      <c r="I19" s="58"/>
      <c r="J19" s="58"/>
      <c r="K19" s="58"/>
      <c r="L19" s="58"/>
      <c r="M19" s="58"/>
      <c r="N19" s="58"/>
      <c r="O19" s="58"/>
    </row>
    <row r="20" spans="1:15" x14ac:dyDescent="0.25">
      <c r="A20" s="73" t="str">
        <f>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3.1.2</v>
      </c>
      <c r="B20" s="74" t="s">
        <v>38</v>
      </c>
      <c r="C20" s="75" t="s">
        <v>37</v>
      </c>
      <c r="D20" s="44">
        <v>8</v>
      </c>
      <c r="E20" s="11"/>
      <c r="F20" s="58"/>
      <c r="G20" s="58"/>
      <c r="H20" s="58"/>
      <c r="I20" s="58"/>
      <c r="J20" s="58"/>
      <c r="K20" s="58"/>
      <c r="L20" s="58"/>
      <c r="M20" s="58"/>
      <c r="N20" s="58"/>
      <c r="O20" s="58"/>
    </row>
    <row r="21" spans="1:15" x14ac:dyDescent="0.25">
      <c r="A21" s="73" t="str">
        <f>IF(C20="",A20&amp;".1",IF(C21="",LEFT(LEFT(A20,LEN(LEFT(A20,FIND("☃",SUBSTITUTE(A20,".","☃",LEN(A20)-LEN(SUBSTITUTE(A20,".",""))))))-1),FIND("☃",SUBSTITUTE(LEFT(A20,LEN(LEFT(A20,FIND("☃",SUBSTITUTE(A20,".","☃",LEN(A20)-LEN(SUBSTITUTE(A20,".",""))))))-1),".","☃",LEN(LEFT(A20,LEN(LEFT(A20,FIND("☃",SUBSTITUTE(A20,".","☃",LEN(A20)-LEN(SUBSTITUTE(A20,".",""))))))-1))-LEN(SUBSTITUTE(LEFT(A20,LEN(LEFT(A20,FIND("☃",SUBSTITUTE(A20,".","☃",LEN(A20)-LEN(SUBSTITUTE(A20,".",""))))))-1),".","")))))&amp;RIGHT(LEFT(A20,LEN(LEFT(A20,FIND("☃",SUBSTITUTE(A20,".","☃",LEN(A20)-LEN(SUBSTITUTE(A20,".",""))))))-1),LEN(LEFT(A20,LEN(LEFT(A20,FIND("☃",SUBSTITUTE(A20,".","☃",LEN(A20)-LEN(SUBSTITUTE(A20,".",""))))))-1))-FIND("☃",SUBSTITUTE(LEFT(A20,LEN(LEFT(A20,FIND("☃",SUBSTITUTE(A20,".","☃",LEN(A20)-LEN(SUBSTITUTE(A20,".",""))))))-1),".","☃",LEN(LEFT(A20,LEN(LEFT(A20,FIND("☃",SUBSTITUTE(A20,".","☃",LEN(A20)-LEN(SUBSTITUTE(A20,".",""))))))-1))-LEN(SUBSTITUTE(LEFT(A20,LEN(LEFT(A20,FIND("☃",SUBSTITUTE(A20,".","☃",LEN(A20)-LEN(SUBSTITUTE(A20,".",""))))))-1),".","")))))+1,(LEFT(A20,FIND("☃",SUBSTITUTE(A20,".","☃",LEN(A20)-LEN(SUBSTITUTE(A20,".","")))))&amp;RIGHT(A20,LEN(A20)-FIND("☃",SUBSTITUTE(A20,".","☃",LEN(A20)-LEN(SUBSTITUTE(A20,".","")))))+1)))</f>
        <v>3.1.3</v>
      </c>
      <c r="B21" s="74" t="s">
        <v>39</v>
      </c>
      <c r="C21" s="75" t="s">
        <v>21</v>
      </c>
      <c r="D21" s="44">
        <v>6</v>
      </c>
      <c r="E21" s="11"/>
      <c r="F21" s="58"/>
      <c r="G21" s="58"/>
      <c r="H21" s="58"/>
      <c r="I21" s="58"/>
      <c r="J21" s="58"/>
      <c r="K21" s="58"/>
      <c r="L21" s="58"/>
      <c r="M21" s="58"/>
      <c r="N21" s="58"/>
      <c r="O21" s="58"/>
    </row>
    <row r="22" spans="1:15" x14ac:dyDescent="0.25">
      <c r="A22" s="81" t="s">
        <v>40</v>
      </c>
      <c r="B22" s="82" t="s">
        <v>41</v>
      </c>
      <c r="C22" s="83"/>
      <c r="D22" s="45"/>
      <c r="E22" s="18"/>
      <c r="F22" s="28"/>
      <c r="G22" s="28"/>
      <c r="H22" s="28"/>
      <c r="I22" s="28"/>
      <c r="J22" s="28"/>
      <c r="K22" s="28"/>
      <c r="L22" s="28"/>
      <c r="M22" s="28"/>
      <c r="N22" s="28"/>
      <c r="O22" s="28"/>
    </row>
    <row r="23" spans="1:15" x14ac:dyDescent="0.25">
      <c r="A23" s="73" t="str">
        <f t="shared" ref="A23" si="2">IF(C22="",A22&amp;".1",IF(C23="",LEFT(LEFT(A22,LEN(LEFT(A22,FIND("☃",SUBSTITUTE(A22,".","☃",LEN(A22)-LEN(SUBSTITUTE(A22,".",""))))))-1),FIND("☃",SUBSTITUTE(LEFT(A22,LEN(LEFT(A22,FIND("☃",SUBSTITUTE(A22,".","☃",LEN(A22)-LEN(SUBSTITUTE(A22,".",""))))))-1),".","☃",LEN(LEFT(A22,LEN(LEFT(A22,FIND("☃",SUBSTITUTE(A22,".","☃",LEN(A22)-LEN(SUBSTITUTE(A22,".",""))))))-1))-LEN(SUBSTITUTE(LEFT(A22,LEN(LEFT(A22,FIND("☃",SUBSTITUTE(A22,".","☃",LEN(A22)-LEN(SUBSTITUTE(A22,".",""))))))-1),".","")))))&amp;RIGHT(LEFT(A22,LEN(LEFT(A22,FIND("☃",SUBSTITUTE(A22,".","☃",LEN(A22)-LEN(SUBSTITUTE(A22,".",""))))))-1),LEN(LEFT(A22,LEN(LEFT(A22,FIND("☃",SUBSTITUTE(A22,".","☃",LEN(A22)-LEN(SUBSTITUTE(A22,".",""))))))-1))-FIND("☃",SUBSTITUTE(LEFT(A22,LEN(LEFT(A22,FIND("☃",SUBSTITUTE(A22,".","☃",LEN(A22)-LEN(SUBSTITUTE(A22,".",""))))))-1),".","☃",LEN(LEFT(A22,LEN(LEFT(A22,FIND("☃",SUBSTITUTE(A22,".","☃",LEN(A22)-LEN(SUBSTITUTE(A22,".",""))))))-1))-LEN(SUBSTITUTE(LEFT(A22,LEN(LEFT(A22,FIND("☃",SUBSTITUTE(A22,".","☃",LEN(A22)-LEN(SUBSTITUTE(A22,".",""))))))-1),".","")))))+1,(LEFT(A22,FIND("☃",SUBSTITUTE(A22,".","☃",LEN(A22)-LEN(SUBSTITUTE(A22,".","")))))&amp;RIGHT(A22,LEN(A22)-FIND("☃",SUBSTITUTE(A22,".","☃",LEN(A22)-LEN(SUBSTITUTE(A22,".","")))))+1)))</f>
        <v>3.2.1</v>
      </c>
      <c r="B23" s="74" t="s">
        <v>36</v>
      </c>
      <c r="C23" s="75" t="s">
        <v>37</v>
      </c>
      <c r="D23" s="44">
        <v>57</v>
      </c>
      <c r="E23" s="11"/>
      <c r="F23" s="58"/>
      <c r="G23" s="58"/>
      <c r="H23" s="58"/>
      <c r="I23" s="58"/>
      <c r="J23" s="58"/>
      <c r="K23" s="58"/>
      <c r="L23" s="58"/>
      <c r="M23" s="58"/>
      <c r="N23" s="58"/>
      <c r="O23" s="58"/>
    </row>
    <row r="24" spans="1:15" ht="20.399999999999999" x14ac:dyDescent="0.25">
      <c r="A24" s="73" t="str">
        <f>IF(C23="",A23&amp;".1",IF(C24="",LEFT(LEFT(A23,LEN(LEFT(A23,FIND("☃",SUBSTITUTE(A23,".","☃",LEN(A23)-LEN(SUBSTITUTE(A23,".",""))))))-1),FIND("☃",SUBSTITUTE(LEFT(A23,LEN(LEFT(A23,FIND("☃",SUBSTITUTE(A23,".","☃",LEN(A23)-LEN(SUBSTITUTE(A23,".",""))))))-1),".","☃",LEN(LEFT(A23,LEN(LEFT(A23,FIND("☃",SUBSTITUTE(A23,".","☃",LEN(A23)-LEN(SUBSTITUTE(A23,".",""))))))-1))-LEN(SUBSTITUTE(LEFT(A23,LEN(LEFT(A23,FIND("☃",SUBSTITUTE(A23,".","☃",LEN(A23)-LEN(SUBSTITUTE(A23,".",""))))))-1),".","")))))&amp;RIGHT(LEFT(A23,LEN(LEFT(A23,FIND("☃",SUBSTITUTE(A23,".","☃",LEN(A23)-LEN(SUBSTITUTE(A23,".",""))))))-1),LEN(LEFT(A23,LEN(LEFT(A23,FIND("☃",SUBSTITUTE(A23,".","☃",LEN(A23)-LEN(SUBSTITUTE(A23,".",""))))))-1))-FIND("☃",SUBSTITUTE(LEFT(A23,LEN(LEFT(A23,FIND("☃",SUBSTITUTE(A23,".","☃",LEN(A23)-LEN(SUBSTITUTE(A23,".",""))))))-1),".","☃",LEN(LEFT(A23,LEN(LEFT(A23,FIND("☃",SUBSTITUTE(A23,".","☃",LEN(A23)-LEN(SUBSTITUTE(A23,".",""))))))-1))-LEN(SUBSTITUTE(LEFT(A23,LEN(LEFT(A23,FIND("☃",SUBSTITUTE(A23,".","☃",LEN(A23)-LEN(SUBSTITUTE(A23,".",""))))))-1),".","")))))+1,(LEFT(A23,FIND("☃",SUBSTITUTE(A23,".","☃",LEN(A23)-LEN(SUBSTITUTE(A23,".","")))))&amp;RIGHT(A23,LEN(A23)-FIND("☃",SUBSTITUTE(A23,".","☃",LEN(A23)-LEN(SUBSTITUTE(A23,".","")))))+1)))</f>
        <v>3.2.2</v>
      </c>
      <c r="B24" s="74" t="s">
        <v>42</v>
      </c>
      <c r="C24" s="75" t="s">
        <v>37</v>
      </c>
      <c r="D24" s="44">
        <v>57</v>
      </c>
      <c r="E24" s="11"/>
      <c r="F24" s="58"/>
      <c r="G24" s="58"/>
      <c r="H24" s="58"/>
      <c r="I24" s="58"/>
      <c r="J24" s="58"/>
      <c r="K24" s="58"/>
      <c r="L24" s="58"/>
      <c r="M24" s="58"/>
      <c r="N24" s="58"/>
      <c r="O24" s="58"/>
    </row>
    <row r="25" spans="1:15" x14ac:dyDescent="0.25">
      <c r="A25" s="81" t="s">
        <v>43</v>
      </c>
      <c r="B25" s="82" t="s">
        <v>44</v>
      </c>
      <c r="C25" s="83"/>
      <c r="D25" s="45"/>
      <c r="E25" s="18"/>
      <c r="F25" s="28"/>
      <c r="G25" s="28"/>
      <c r="H25" s="28"/>
      <c r="I25" s="28"/>
      <c r="J25" s="28"/>
      <c r="K25" s="28"/>
      <c r="L25" s="28"/>
      <c r="M25" s="28"/>
      <c r="N25" s="28"/>
      <c r="O25" s="28"/>
    </row>
    <row r="26" spans="1:15" x14ac:dyDescent="0.25">
      <c r="A26" s="73" t="str">
        <f>IF(C25="",A25&amp;".1",IF(C26="",LEFT(LEFT(A25,LEN(LEFT(A25,FIND("☃",SUBSTITUTE(A25,".","☃",LEN(A25)-LEN(SUBSTITUTE(A25,".",""))))))-1),FIND("☃",SUBSTITUTE(LEFT(A25,LEN(LEFT(A25,FIND("☃",SUBSTITUTE(A25,".","☃",LEN(A25)-LEN(SUBSTITUTE(A25,".",""))))))-1),".","☃",LEN(LEFT(A25,LEN(LEFT(A25,FIND("☃",SUBSTITUTE(A25,".","☃",LEN(A25)-LEN(SUBSTITUTE(A25,".",""))))))-1))-LEN(SUBSTITUTE(LEFT(A25,LEN(LEFT(A25,FIND("☃",SUBSTITUTE(A25,".","☃",LEN(A25)-LEN(SUBSTITUTE(A25,".",""))))))-1),".","")))))&amp;RIGHT(LEFT(A25,LEN(LEFT(A25,FIND("☃",SUBSTITUTE(A25,".","☃",LEN(A25)-LEN(SUBSTITUTE(A25,".",""))))))-1),LEN(LEFT(A25,LEN(LEFT(A25,FIND("☃",SUBSTITUTE(A25,".","☃",LEN(A25)-LEN(SUBSTITUTE(A25,".",""))))))-1))-FIND("☃",SUBSTITUTE(LEFT(A25,LEN(LEFT(A25,FIND("☃",SUBSTITUTE(A25,".","☃",LEN(A25)-LEN(SUBSTITUTE(A25,".",""))))))-1),".","☃",LEN(LEFT(A25,LEN(LEFT(A25,FIND("☃",SUBSTITUTE(A25,".","☃",LEN(A25)-LEN(SUBSTITUTE(A25,".",""))))))-1))-LEN(SUBSTITUTE(LEFT(A25,LEN(LEFT(A25,FIND("☃",SUBSTITUTE(A25,".","☃",LEN(A25)-LEN(SUBSTITUTE(A25,".",""))))))-1),".","")))))+1,(LEFT(A25,FIND("☃",SUBSTITUTE(A25,".","☃",LEN(A25)-LEN(SUBSTITUTE(A25,".","")))))&amp;RIGHT(A25,LEN(A25)-FIND("☃",SUBSTITUTE(A25,".","☃",LEN(A25)-LEN(SUBSTITUTE(A25,".","")))))+1)))</f>
        <v>3.3.1</v>
      </c>
      <c r="B26" s="74" t="s">
        <v>45</v>
      </c>
      <c r="C26" s="75" t="s">
        <v>37</v>
      </c>
      <c r="D26" s="44">
        <v>14</v>
      </c>
      <c r="E26" s="11"/>
      <c r="F26" s="58"/>
      <c r="G26" s="58"/>
      <c r="H26" s="58"/>
      <c r="I26" s="58"/>
      <c r="J26" s="58"/>
      <c r="K26" s="58"/>
      <c r="L26" s="58"/>
      <c r="M26" s="58"/>
      <c r="N26" s="58"/>
      <c r="O26" s="58"/>
    </row>
    <row r="27" spans="1:15" x14ac:dyDescent="0.25">
      <c r="A27" s="73" t="str">
        <f t="shared" ref="A27:A39" si="3">IF(C26="",A26&amp;".1",IF(C27="",LEFT(LEFT(A26,LEN(LEFT(A26,FIND("☃",SUBSTITUTE(A26,".","☃",LEN(A26)-LEN(SUBSTITUTE(A26,".",""))))))-1),FIND("☃",SUBSTITUTE(LEFT(A26,LEN(LEFT(A26,FIND("☃",SUBSTITUTE(A26,".","☃",LEN(A26)-LEN(SUBSTITUTE(A26,".",""))))))-1),".","☃",LEN(LEFT(A26,LEN(LEFT(A26,FIND("☃",SUBSTITUTE(A26,".","☃",LEN(A26)-LEN(SUBSTITUTE(A26,".",""))))))-1))-LEN(SUBSTITUTE(LEFT(A26,LEN(LEFT(A26,FIND("☃",SUBSTITUTE(A26,".","☃",LEN(A26)-LEN(SUBSTITUTE(A26,".",""))))))-1),".","")))))&amp;RIGHT(LEFT(A26,LEN(LEFT(A26,FIND("☃",SUBSTITUTE(A26,".","☃",LEN(A26)-LEN(SUBSTITUTE(A26,".",""))))))-1),LEN(LEFT(A26,LEN(LEFT(A26,FIND("☃",SUBSTITUTE(A26,".","☃",LEN(A26)-LEN(SUBSTITUTE(A26,".",""))))))-1))-FIND("☃",SUBSTITUTE(LEFT(A26,LEN(LEFT(A26,FIND("☃",SUBSTITUTE(A26,".","☃",LEN(A26)-LEN(SUBSTITUTE(A26,".",""))))))-1),".","☃",LEN(LEFT(A26,LEN(LEFT(A26,FIND("☃",SUBSTITUTE(A26,".","☃",LEN(A26)-LEN(SUBSTITUTE(A26,".",""))))))-1))-LEN(SUBSTITUTE(LEFT(A26,LEN(LEFT(A26,FIND("☃",SUBSTITUTE(A26,".","☃",LEN(A26)-LEN(SUBSTITUTE(A26,".",""))))))-1),".","")))))+1,(LEFT(A26,FIND("☃",SUBSTITUTE(A26,".","☃",LEN(A26)-LEN(SUBSTITUTE(A26,".","")))))&amp;RIGHT(A26,LEN(A26)-FIND("☃",SUBSTITUTE(A26,".","☃",LEN(A26)-LEN(SUBSTITUTE(A26,".","")))))+1)))</f>
        <v>3.3.2</v>
      </c>
      <c r="B27" s="74" t="s">
        <v>46</v>
      </c>
      <c r="C27" s="75" t="s">
        <v>37</v>
      </c>
      <c r="D27" s="44">
        <v>14</v>
      </c>
      <c r="E27" s="11"/>
      <c r="F27" s="58"/>
      <c r="G27" s="58"/>
      <c r="H27" s="58"/>
      <c r="I27" s="58"/>
      <c r="J27" s="58"/>
      <c r="K27" s="58"/>
      <c r="L27" s="58"/>
      <c r="M27" s="58"/>
      <c r="N27" s="58"/>
      <c r="O27" s="58"/>
    </row>
    <row r="28" spans="1:15" x14ac:dyDescent="0.25">
      <c r="A28" s="73" t="str">
        <f t="shared" si="3"/>
        <v>3.3.3</v>
      </c>
      <c r="B28" s="74" t="s">
        <v>47</v>
      </c>
      <c r="C28" s="75" t="s">
        <v>37</v>
      </c>
      <c r="D28" s="44">
        <v>14</v>
      </c>
      <c r="E28" s="11"/>
      <c r="F28" s="58"/>
      <c r="G28" s="58"/>
      <c r="H28" s="58"/>
      <c r="I28" s="58"/>
      <c r="J28" s="58"/>
      <c r="K28" s="58"/>
      <c r="L28" s="58"/>
      <c r="M28" s="58"/>
      <c r="N28" s="58"/>
      <c r="O28" s="58"/>
    </row>
    <row r="29" spans="1:15" ht="20.399999999999999" x14ac:dyDescent="0.25">
      <c r="A29" s="73" t="str">
        <f t="shared" si="3"/>
        <v>3.3.4</v>
      </c>
      <c r="B29" s="74" t="s">
        <v>48</v>
      </c>
      <c r="C29" s="75" t="s">
        <v>37</v>
      </c>
      <c r="D29" s="44">
        <v>14</v>
      </c>
      <c r="E29" s="11"/>
      <c r="F29" s="58"/>
      <c r="G29" s="58"/>
      <c r="H29" s="58"/>
      <c r="I29" s="58"/>
      <c r="J29" s="58"/>
      <c r="K29" s="58"/>
      <c r="L29" s="58"/>
      <c r="M29" s="58"/>
      <c r="N29" s="58"/>
      <c r="O29" s="58"/>
    </row>
    <row r="30" spans="1:15" x14ac:dyDescent="0.25">
      <c r="A30" s="81" t="s">
        <v>49</v>
      </c>
      <c r="B30" s="82" t="s">
        <v>50</v>
      </c>
      <c r="C30" s="83"/>
      <c r="D30" s="45"/>
      <c r="E30" s="18"/>
      <c r="F30" s="28"/>
      <c r="G30" s="28"/>
      <c r="H30" s="28"/>
      <c r="I30" s="28"/>
      <c r="J30" s="28"/>
      <c r="K30" s="28"/>
      <c r="L30" s="28"/>
      <c r="M30" s="28"/>
      <c r="N30" s="28"/>
      <c r="O30" s="28"/>
    </row>
    <row r="31" spans="1:15" ht="20.399999999999999" x14ac:dyDescent="0.25">
      <c r="A31" s="73" t="str">
        <f t="shared" si="3"/>
        <v>3.4.1</v>
      </c>
      <c r="B31" s="74" t="s">
        <v>51</v>
      </c>
      <c r="C31" s="75" t="s">
        <v>37</v>
      </c>
      <c r="D31" s="44">
        <v>41</v>
      </c>
      <c r="E31" s="11"/>
      <c r="F31" s="58"/>
      <c r="G31" s="58"/>
      <c r="H31" s="58"/>
      <c r="I31" s="58"/>
      <c r="J31" s="58"/>
      <c r="K31" s="58"/>
      <c r="L31" s="58"/>
      <c r="M31" s="58"/>
      <c r="N31" s="58"/>
      <c r="O31" s="58"/>
    </row>
    <row r="32" spans="1:15" x14ac:dyDescent="0.25">
      <c r="A32" s="73" t="str">
        <f t="shared" si="3"/>
        <v>3.4.2</v>
      </c>
      <c r="B32" s="74" t="s">
        <v>52</v>
      </c>
      <c r="C32" s="75" t="s">
        <v>37</v>
      </c>
      <c r="D32" s="44">
        <v>41</v>
      </c>
      <c r="E32" s="11"/>
      <c r="F32" s="58"/>
      <c r="G32" s="58"/>
      <c r="H32" s="58"/>
      <c r="I32" s="58"/>
      <c r="J32" s="58"/>
      <c r="K32" s="58"/>
      <c r="L32" s="58"/>
      <c r="M32" s="58"/>
      <c r="N32" s="58"/>
      <c r="O32" s="58"/>
    </row>
    <row r="33" spans="1:15" x14ac:dyDescent="0.25">
      <c r="A33" s="73" t="str">
        <f t="shared" si="3"/>
        <v>3.4.3</v>
      </c>
      <c r="B33" s="74" t="s">
        <v>38</v>
      </c>
      <c r="C33" s="75" t="s">
        <v>37</v>
      </c>
      <c r="D33" s="44">
        <v>41</v>
      </c>
      <c r="E33" s="11"/>
      <c r="F33" s="58"/>
      <c r="G33" s="58"/>
      <c r="H33" s="58"/>
      <c r="I33" s="58"/>
      <c r="J33" s="58"/>
      <c r="K33" s="58"/>
      <c r="L33" s="58"/>
      <c r="M33" s="58"/>
      <c r="N33" s="58"/>
      <c r="O33" s="58"/>
    </row>
    <row r="34" spans="1:15" x14ac:dyDescent="0.25">
      <c r="A34" s="73" t="str">
        <f t="shared" si="3"/>
        <v>3.4.4</v>
      </c>
      <c r="B34" s="74" t="s">
        <v>39</v>
      </c>
      <c r="C34" s="75" t="s">
        <v>21</v>
      </c>
      <c r="D34" s="44">
        <v>13</v>
      </c>
      <c r="E34" s="11"/>
      <c r="F34" s="58"/>
      <c r="G34" s="58"/>
      <c r="H34" s="58"/>
      <c r="I34" s="58"/>
      <c r="J34" s="58"/>
      <c r="K34" s="58"/>
      <c r="L34" s="58"/>
      <c r="M34" s="58"/>
      <c r="N34" s="58"/>
      <c r="O34" s="58"/>
    </row>
    <row r="35" spans="1:15" x14ac:dyDescent="0.25">
      <c r="A35" s="81" t="str">
        <f t="shared" si="3"/>
        <v>3.5</v>
      </c>
      <c r="B35" s="82" t="s">
        <v>53</v>
      </c>
      <c r="C35" s="83"/>
      <c r="D35" s="45"/>
      <c r="E35" s="18"/>
      <c r="F35" s="28"/>
      <c r="G35" s="28"/>
      <c r="H35" s="28"/>
      <c r="I35" s="28"/>
      <c r="J35" s="28"/>
      <c r="K35" s="28"/>
      <c r="L35" s="28"/>
      <c r="M35" s="28"/>
      <c r="N35" s="28"/>
      <c r="O35" s="28"/>
    </row>
    <row r="36" spans="1:15" ht="20.399999999999999" x14ac:dyDescent="0.25">
      <c r="A36" s="73" t="str">
        <f t="shared" si="3"/>
        <v>3.5.1</v>
      </c>
      <c r="B36" s="74" t="s">
        <v>51</v>
      </c>
      <c r="C36" s="75" t="s">
        <v>37</v>
      </c>
      <c r="D36" s="44">
        <v>12</v>
      </c>
      <c r="E36" s="11"/>
      <c r="F36" s="58"/>
      <c r="G36" s="58"/>
      <c r="H36" s="58"/>
      <c r="I36" s="58"/>
      <c r="J36" s="58"/>
      <c r="K36" s="58"/>
      <c r="L36" s="58"/>
      <c r="M36" s="58"/>
      <c r="N36" s="58"/>
      <c r="O36" s="58"/>
    </row>
    <row r="37" spans="1:15" x14ac:dyDescent="0.25">
      <c r="A37" s="73" t="str">
        <f t="shared" si="3"/>
        <v>3.5.2</v>
      </c>
      <c r="B37" s="74" t="s">
        <v>52</v>
      </c>
      <c r="C37" s="75" t="s">
        <v>37</v>
      </c>
      <c r="D37" s="44">
        <v>12</v>
      </c>
      <c r="E37" s="11"/>
      <c r="F37" s="58"/>
      <c r="G37" s="58"/>
      <c r="H37" s="58"/>
      <c r="I37" s="58"/>
      <c r="J37" s="58"/>
      <c r="K37" s="58"/>
      <c r="L37" s="58"/>
      <c r="M37" s="58"/>
      <c r="N37" s="58"/>
      <c r="O37" s="58"/>
    </row>
    <row r="38" spans="1:15" x14ac:dyDescent="0.25">
      <c r="A38" s="73" t="str">
        <f t="shared" si="3"/>
        <v>3.5.3</v>
      </c>
      <c r="B38" s="74" t="s">
        <v>38</v>
      </c>
      <c r="C38" s="75" t="s">
        <v>37</v>
      </c>
      <c r="D38" s="44">
        <v>12</v>
      </c>
      <c r="E38" s="11"/>
      <c r="F38" s="58"/>
      <c r="G38" s="58"/>
      <c r="H38" s="58"/>
      <c r="I38" s="58"/>
      <c r="J38" s="58"/>
      <c r="K38" s="58"/>
      <c r="L38" s="58"/>
      <c r="M38" s="58"/>
      <c r="N38" s="58"/>
      <c r="O38" s="58"/>
    </row>
    <row r="39" spans="1:15" x14ac:dyDescent="0.25">
      <c r="A39" s="73" t="str">
        <f t="shared" si="3"/>
        <v>3.5.4</v>
      </c>
      <c r="B39" s="74" t="s">
        <v>39</v>
      </c>
      <c r="C39" s="75" t="s">
        <v>21</v>
      </c>
      <c r="D39" s="44">
        <v>4</v>
      </c>
      <c r="E39" s="11"/>
      <c r="F39" s="58"/>
      <c r="G39" s="58"/>
      <c r="H39" s="58"/>
      <c r="I39" s="58"/>
      <c r="J39" s="58"/>
      <c r="K39" s="58"/>
      <c r="L39" s="58"/>
      <c r="M39" s="58"/>
      <c r="N39" s="58"/>
      <c r="O39" s="58"/>
    </row>
    <row r="40" spans="1:15" x14ac:dyDescent="0.25">
      <c r="A40" s="81" t="s">
        <v>54</v>
      </c>
      <c r="B40" s="82" t="s">
        <v>55</v>
      </c>
      <c r="C40" s="83"/>
      <c r="D40" s="45"/>
      <c r="E40" s="18"/>
      <c r="F40" s="28"/>
      <c r="G40" s="28"/>
      <c r="H40" s="28"/>
      <c r="I40" s="28"/>
      <c r="J40" s="28"/>
      <c r="K40" s="28"/>
      <c r="L40" s="28"/>
      <c r="M40" s="28"/>
      <c r="N40" s="28"/>
      <c r="O40" s="28"/>
    </row>
    <row r="41" spans="1:15" x14ac:dyDescent="0.25">
      <c r="A41" s="73" t="str">
        <f>IF(C40="",A40&amp;".1",IF(C41="",LEFT(LEFT(A40,LEN(LEFT(A40,FIND("☃",SUBSTITUTE(A40,".","☃",LEN(A40)-LEN(SUBSTITUTE(A40,".",""))))))-1),FIND("☃",SUBSTITUTE(LEFT(A40,LEN(LEFT(A40,FIND("☃",SUBSTITUTE(A40,".","☃",LEN(A40)-LEN(SUBSTITUTE(A40,".",""))))))-1),".","☃",LEN(LEFT(A40,LEN(LEFT(A40,FIND("☃",SUBSTITUTE(A40,".","☃",LEN(A40)-LEN(SUBSTITUTE(A40,".",""))))))-1))-LEN(SUBSTITUTE(LEFT(A40,LEN(LEFT(A40,FIND("☃",SUBSTITUTE(A40,".","☃",LEN(A40)-LEN(SUBSTITUTE(A40,".",""))))))-1),".","")))))&amp;RIGHT(LEFT(A40,LEN(LEFT(A40,FIND("☃",SUBSTITUTE(A40,".","☃",LEN(A40)-LEN(SUBSTITUTE(A40,".",""))))))-1),LEN(LEFT(A40,LEN(LEFT(A40,FIND("☃",SUBSTITUTE(A40,".","☃",LEN(A40)-LEN(SUBSTITUTE(A40,".",""))))))-1))-FIND("☃",SUBSTITUTE(LEFT(A40,LEN(LEFT(A40,FIND("☃",SUBSTITUTE(A40,".","☃",LEN(A40)-LEN(SUBSTITUTE(A40,".",""))))))-1),".","☃",LEN(LEFT(A40,LEN(LEFT(A40,FIND("☃",SUBSTITUTE(A40,".","☃",LEN(A40)-LEN(SUBSTITUTE(A40,".",""))))))-1))-LEN(SUBSTITUTE(LEFT(A40,LEN(LEFT(A40,FIND("☃",SUBSTITUTE(A40,".","☃",LEN(A40)-LEN(SUBSTITUTE(A40,".",""))))))-1),".","")))))+1,(LEFT(A40,FIND("☃",SUBSTITUTE(A40,".","☃",LEN(A40)-LEN(SUBSTITUTE(A40,".","")))))&amp;RIGHT(A40,LEN(A40)-FIND("☃",SUBSTITUTE(A40,".","☃",LEN(A40)-LEN(SUBSTITUTE(A40,".","")))))+1)))</f>
        <v>3.6.1</v>
      </c>
      <c r="B41" s="77" t="s">
        <v>56</v>
      </c>
      <c r="C41" s="75" t="s">
        <v>37</v>
      </c>
      <c r="D41" s="44">
        <v>78</v>
      </c>
      <c r="E41" s="11"/>
      <c r="F41" s="58"/>
      <c r="G41" s="58"/>
      <c r="H41" s="58"/>
      <c r="I41" s="58"/>
      <c r="J41" s="58"/>
      <c r="K41" s="58"/>
      <c r="L41" s="58"/>
      <c r="M41" s="58"/>
      <c r="N41" s="58"/>
      <c r="O41" s="58"/>
    </row>
    <row r="42" spans="1:15" x14ac:dyDescent="0.25">
      <c r="A42" s="81" t="s">
        <v>57</v>
      </c>
      <c r="B42" s="82" t="s">
        <v>58</v>
      </c>
      <c r="C42" s="83"/>
      <c r="D42" s="45"/>
      <c r="E42" s="18"/>
      <c r="F42" s="28"/>
      <c r="G42" s="28"/>
      <c r="H42" s="28"/>
      <c r="I42" s="28"/>
      <c r="J42" s="28"/>
      <c r="K42" s="28"/>
      <c r="L42" s="28"/>
      <c r="M42" s="28"/>
      <c r="N42" s="28"/>
      <c r="O42" s="28"/>
    </row>
    <row r="43" spans="1:15" x14ac:dyDescent="0.25">
      <c r="A43" s="81" t="s">
        <v>59</v>
      </c>
      <c r="B43" s="82" t="s">
        <v>60</v>
      </c>
      <c r="C43" s="83"/>
      <c r="D43" s="45"/>
      <c r="E43" s="18"/>
      <c r="F43" s="28"/>
      <c r="G43" s="28"/>
      <c r="H43" s="28"/>
      <c r="I43" s="28"/>
      <c r="J43" s="28"/>
      <c r="K43" s="28"/>
      <c r="L43" s="28"/>
      <c r="M43" s="28"/>
      <c r="N43" s="28"/>
      <c r="O43" s="28"/>
    </row>
    <row r="44" spans="1:15" x14ac:dyDescent="0.25">
      <c r="A44" s="73" t="str">
        <f>IF(C43="",A43&amp;".1",IF(C44="",LEFT(LEFT(A43,LEN(LEFT(A43,FIND("☃",SUBSTITUTE(A43,".","☃",LEN(A43)-LEN(SUBSTITUTE(A43,".",""))))))-1),FIND("☃",SUBSTITUTE(LEFT(A43,LEN(LEFT(A43,FIND("☃",SUBSTITUTE(A43,".","☃",LEN(A43)-LEN(SUBSTITUTE(A43,".",""))))))-1),".","☃",LEN(LEFT(A43,LEN(LEFT(A43,FIND("☃",SUBSTITUTE(A43,".","☃",LEN(A43)-LEN(SUBSTITUTE(A43,".",""))))))-1))-LEN(SUBSTITUTE(LEFT(A43,LEN(LEFT(A43,FIND("☃",SUBSTITUTE(A43,".","☃",LEN(A43)-LEN(SUBSTITUTE(A43,".",""))))))-1),".","")))))&amp;RIGHT(LEFT(A43,LEN(LEFT(A43,FIND("☃",SUBSTITUTE(A43,".","☃",LEN(A43)-LEN(SUBSTITUTE(A43,".",""))))))-1),LEN(LEFT(A43,LEN(LEFT(A43,FIND("☃",SUBSTITUTE(A43,".","☃",LEN(A43)-LEN(SUBSTITUTE(A43,".",""))))))-1))-FIND("☃",SUBSTITUTE(LEFT(A43,LEN(LEFT(A43,FIND("☃",SUBSTITUTE(A43,".","☃",LEN(A43)-LEN(SUBSTITUTE(A43,".",""))))))-1),".","☃",LEN(LEFT(A43,LEN(LEFT(A43,FIND("☃",SUBSTITUTE(A43,".","☃",LEN(A43)-LEN(SUBSTITUTE(A43,".",""))))))-1))-LEN(SUBSTITUTE(LEFT(A43,LEN(LEFT(A43,FIND("☃",SUBSTITUTE(A43,".","☃",LEN(A43)-LEN(SUBSTITUTE(A43,".",""))))))-1),".","")))))+1,(LEFT(A43,FIND("☃",SUBSTITUTE(A43,".","☃",LEN(A43)-LEN(SUBSTITUTE(A43,".","")))))&amp;RIGHT(A43,LEN(A43)-FIND("☃",SUBSTITUTE(A43,".","☃",LEN(A43)-LEN(SUBSTITUTE(A43,".","")))))+1)))</f>
        <v>4.1.1</v>
      </c>
      <c r="B44" s="74" t="s">
        <v>175</v>
      </c>
      <c r="C44" s="75" t="s">
        <v>23</v>
      </c>
      <c r="D44" s="44">
        <v>1</v>
      </c>
      <c r="E44" s="11"/>
      <c r="F44" s="58"/>
      <c r="G44" s="58"/>
      <c r="H44" s="58"/>
      <c r="I44" s="58"/>
      <c r="J44" s="58"/>
      <c r="K44" s="58"/>
      <c r="L44" s="58"/>
      <c r="M44" s="58"/>
      <c r="N44" s="58"/>
      <c r="O44" s="58"/>
    </row>
    <row r="45" spans="1:15" x14ac:dyDescent="0.25">
      <c r="A45" s="73" t="str">
        <f t="shared" ref="A45" si="4">IF(C44="",A44&amp;".1",IF(C45="",LEFT(LEFT(A44,LEN(LEFT(A44,FIND("☃",SUBSTITUTE(A44,".","☃",LEN(A44)-LEN(SUBSTITUTE(A44,".",""))))))-1),FIND("☃",SUBSTITUTE(LEFT(A44,LEN(LEFT(A44,FIND("☃",SUBSTITUTE(A44,".","☃",LEN(A44)-LEN(SUBSTITUTE(A44,".",""))))))-1),".","☃",LEN(LEFT(A44,LEN(LEFT(A44,FIND("☃",SUBSTITUTE(A44,".","☃",LEN(A44)-LEN(SUBSTITUTE(A44,".",""))))))-1))-LEN(SUBSTITUTE(LEFT(A44,LEN(LEFT(A44,FIND("☃",SUBSTITUTE(A44,".","☃",LEN(A44)-LEN(SUBSTITUTE(A44,".",""))))))-1),".","")))))&amp;RIGHT(LEFT(A44,LEN(LEFT(A44,FIND("☃",SUBSTITUTE(A44,".","☃",LEN(A44)-LEN(SUBSTITUTE(A44,".",""))))))-1),LEN(LEFT(A44,LEN(LEFT(A44,FIND("☃",SUBSTITUTE(A44,".","☃",LEN(A44)-LEN(SUBSTITUTE(A44,".",""))))))-1))-FIND("☃",SUBSTITUTE(LEFT(A44,LEN(LEFT(A44,FIND("☃",SUBSTITUTE(A44,".","☃",LEN(A44)-LEN(SUBSTITUTE(A44,".",""))))))-1),".","☃",LEN(LEFT(A44,LEN(LEFT(A44,FIND("☃",SUBSTITUTE(A44,".","☃",LEN(A44)-LEN(SUBSTITUTE(A44,".",""))))))-1))-LEN(SUBSTITUTE(LEFT(A44,LEN(LEFT(A44,FIND("☃",SUBSTITUTE(A44,".","☃",LEN(A44)-LEN(SUBSTITUTE(A44,".",""))))))-1),".","")))))+1,(LEFT(A44,FIND("☃",SUBSTITUTE(A44,".","☃",LEN(A44)-LEN(SUBSTITUTE(A44,".","")))))&amp;RIGHT(A44,LEN(A44)-FIND("☃",SUBSTITUTE(A44,".","☃",LEN(A44)-LEN(SUBSTITUTE(A44,".","")))))+1)))</f>
        <v>4.1.2</v>
      </c>
      <c r="B45" s="74" t="s">
        <v>62</v>
      </c>
      <c r="C45" s="75" t="s">
        <v>23</v>
      </c>
      <c r="D45" s="44">
        <v>1</v>
      </c>
      <c r="E45" s="11"/>
      <c r="F45" s="58"/>
      <c r="G45" s="58"/>
      <c r="H45" s="58"/>
      <c r="I45" s="58"/>
      <c r="J45" s="58"/>
      <c r="K45" s="58"/>
      <c r="L45" s="58"/>
      <c r="M45" s="58"/>
      <c r="N45" s="58"/>
      <c r="O45" s="58"/>
    </row>
    <row r="46" spans="1:15" x14ac:dyDescent="0.25">
      <c r="A46" s="81" t="s">
        <v>63</v>
      </c>
      <c r="B46" s="82" t="s">
        <v>64</v>
      </c>
      <c r="C46" s="83"/>
      <c r="D46" s="45"/>
      <c r="E46" s="18"/>
      <c r="F46" s="28"/>
      <c r="G46" s="28"/>
      <c r="H46" s="28"/>
      <c r="I46" s="28"/>
      <c r="J46" s="28"/>
      <c r="K46" s="28"/>
      <c r="L46" s="28"/>
      <c r="M46" s="28"/>
      <c r="N46" s="28"/>
      <c r="O46" s="28"/>
    </row>
    <row r="47" spans="1:15" x14ac:dyDescent="0.25">
      <c r="A47" s="73" t="str">
        <f>IF(C46="",A46&amp;".1",IF(C47="",LEFT(LEFT(A46,LEN(LEFT(A46,FIND("☃",SUBSTITUTE(A46,".","☃",LEN(A46)-LEN(SUBSTITUTE(A46,".",""))))))-1),FIND("☃",SUBSTITUTE(LEFT(A46,LEN(LEFT(A46,FIND("☃",SUBSTITUTE(A46,".","☃",LEN(A46)-LEN(SUBSTITUTE(A46,".",""))))))-1),".","☃",LEN(LEFT(A46,LEN(LEFT(A46,FIND("☃",SUBSTITUTE(A46,".","☃",LEN(A46)-LEN(SUBSTITUTE(A46,".",""))))))-1))-LEN(SUBSTITUTE(LEFT(A46,LEN(LEFT(A46,FIND("☃",SUBSTITUTE(A46,".","☃",LEN(A46)-LEN(SUBSTITUTE(A46,".",""))))))-1),".","")))))&amp;RIGHT(LEFT(A46,LEN(LEFT(A46,FIND("☃",SUBSTITUTE(A46,".","☃",LEN(A46)-LEN(SUBSTITUTE(A46,".",""))))))-1),LEN(LEFT(A46,LEN(LEFT(A46,FIND("☃",SUBSTITUTE(A46,".","☃",LEN(A46)-LEN(SUBSTITUTE(A46,".",""))))))-1))-FIND("☃",SUBSTITUTE(LEFT(A46,LEN(LEFT(A46,FIND("☃",SUBSTITUTE(A46,".","☃",LEN(A46)-LEN(SUBSTITUTE(A46,".",""))))))-1),".","☃",LEN(LEFT(A46,LEN(LEFT(A46,FIND("☃",SUBSTITUTE(A46,".","☃",LEN(A46)-LEN(SUBSTITUTE(A46,".",""))))))-1))-LEN(SUBSTITUTE(LEFT(A46,LEN(LEFT(A46,FIND("☃",SUBSTITUTE(A46,".","☃",LEN(A46)-LEN(SUBSTITUTE(A46,".",""))))))-1),".","")))))+1,(LEFT(A46,FIND("☃",SUBSTITUTE(A46,".","☃",LEN(A46)-LEN(SUBSTITUTE(A46,".","")))))&amp;RIGHT(A46,LEN(A46)-FIND("☃",SUBSTITUTE(A46,".","☃",LEN(A46)-LEN(SUBSTITUTE(A46,".","")))))+1)))</f>
        <v>4.2.1</v>
      </c>
      <c r="B47" s="74" t="s">
        <v>66</v>
      </c>
      <c r="C47" s="75" t="s">
        <v>25</v>
      </c>
      <c r="D47" s="44">
        <v>72</v>
      </c>
      <c r="E47" s="11"/>
      <c r="F47" s="58"/>
      <c r="G47" s="58"/>
      <c r="H47" s="58"/>
      <c r="I47" s="58"/>
      <c r="J47" s="58"/>
      <c r="K47" s="58"/>
      <c r="L47" s="58"/>
      <c r="M47" s="58"/>
      <c r="N47" s="58"/>
      <c r="O47" s="58"/>
    </row>
    <row r="48" spans="1:15" x14ac:dyDescent="0.25">
      <c r="A48" s="73" t="str">
        <f t="shared" ref="A48:A50" si="5">IF(C47="",A47&amp;".1",IF(C48="",LEFT(LEFT(A47,LEN(LEFT(A47,FIND("☃",SUBSTITUTE(A47,".","☃",LEN(A47)-LEN(SUBSTITUTE(A47,".",""))))))-1),FIND("☃",SUBSTITUTE(LEFT(A47,LEN(LEFT(A47,FIND("☃",SUBSTITUTE(A47,".","☃",LEN(A47)-LEN(SUBSTITUTE(A47,".",""))))))-1),".","☃",LEN(LEFT(A47,LEN(LEFT(A47,FIND("☃",SUBSTITUTE(A47,".","☃",LEN(A47)-LEN(SUBSTITUTE(A47,".",""))))))-1))-LEN(SUBSTITUTE(LEFT(A47,LEN(LEFT(A47,FIND("☃",SUBSTITUTE(A47,".","☃",LEN(A47)-LEN(SUBSTITUTE(A47,".",""))))))-1),".","")))))&amp;RIGHT(LEFT(A47,LEN(LEFT(A47,FIND("☃",SUBSTITUTE(A47,".","☃",LEN(A47)-LEN(SUBSTITUTE(A47,".",""))))))-1),LEN(LEFT(A47,LEN(LEFT(A47,FIND("☃",SUBSTITUTE(A47,".","☃",LEN(A47)-LEN(SUBSTITUTE(A47,".",""))))))-1))-FIND("☃",SUBSTITUTE(LEFT(A47,LEN(LEFT(A47,FIND("☃",SUBSTITUTE(A47,".","☃",LEN(A47)-LEN(SUBSTITUTE(A47,".",""))))))-1),".","☃",LEN(LEFT(A47,LEN(LEFT(A47,FIND("☃",SUBSTITUTE(A47,".","☃",LEN(A47)-LEN(SUBSTITUTE(A47,".",""))))))-1))-LEN(SUBSTITUTE(LEFT(A47,LEN(LEFT(A47,FIND("☃",SUBSTITUTE(A47,".","☃",LEN(A47)-LEN(SUBSTITUTE(A47,".",""))))))-1),".","")))))+1,(LEFT(A47,FIND("☃",SUBSTITUTE(A47,".","☃",LEN(A47)-LEN(SUBSTITUTE(A47,".","")))))&amp;RIGHT(A47,LEN(A47)-FIND("☃",SUBSTITUTE(A47,".","☃",LEN(A47)-LEN(SUBSTITUTE(A47,".","")))))+1)))</f>
        <v>4.2.2</v>
      </c>
      <c r="B48" s="74" t="s">
        <v>67</v>
      </c>
      <c r="C48" s="75" t="s">
        <v>25</v>
      </c>
      <c r="D48" s="44">
        <v>21</v>
      </c>
      <c r="E48" s="11"/>
      <c r="F48" s="58"/>
      <c r="G48" s="58"/>
      <c r="H48" s="58"/>
      <c r="I48" s="58"/>
      <c r="J48" s="58"/>
      <c r="K48" s="58"/>
      <c r="L48" s="58"/>
      <c r="M48" s="58"/>
      <c r="N48" s="58"/>
      <c r="O48" s="58"/>
    </row>
    <row r="49" spans="1:15" x14ac:dyDescent="0.25">
      <c r="A49" s="73" t="str">
        <f t="shared" si="5"/>
        <v>4.2.3</v>
      </c>
      <c r="B49" s="74" t="s">
        <v>68</v>
      </c>
      <c r="C49" s="75" t="s">
        <v>23</v>
      </c>
      <c r="D49" s="44">
        <v>2</v>
      </c>
      <c r="E49" s="11"/>
      <c r="F49" s="58"/>
      <c r="G49" s="58"/>
      <c r="H49" s="58"/>
      <c r="I49" s="58"/>
      <c r="J49" s="58"/>
      <c r="K49" s="58"/>
      <c r="L49" s="58"/>
      <c r="M49" s="58"/>
      <c r="N49" s="58"/>
      <c r="O49" s="58"/>
    </row>
    <row r="50" spans="1:15" x14ac:dyDescent="0.25">
      <c r="A50" s="81" t="str">
        <f t="shared" si="5"/>
        <v>4.2.4</v>
      </c>
      <c r="B50" s="82" t="s">
        <v>69</v>
      </c>
      <c r="C50" s="83" t="s">
        <v>23</v>
      </c>
      <c r="D50" s="45">
        <v>2</v>
      </c>
      <c r="E50" s="18"/>
      <c r="F50" s="28"/>
      <c r="G50" s="28"/>
      <c r="H50" s="28"/>
      <c r="I50" s="28"/>
      <c r="J50" s="28"/>
      <c r="K50" s="28"/>
      <c r="L50" s="28"/>
      <c r="M50" s="28"/>
      <c r="N50" s="28"/>
      <c r="O50" s="28"/>
    </row>
    <row r="51" spans="1:15" x14ac:dyDescent="0.25">
      <c r="A51" s="81" t="s">
        <v>70</v>
      </c>
      <c r="B51" s="82" t="s">
        <v>71</v>
      </c>
      <c r="C51" s="83"/>
      <c r="D51" s="45"/>
      <c r="E51" s="18"/>
      <c r="F51" s="28"/>
      <c r="G51" s="28"/>
      <c r="H51" s="28"/>
      <c r="I51" s="28"/>
      <c r="J51" s="28"/>
      <c r="K51" s="28"/>
      <c r="L51" s="28"/>
      <c r="M51" s="28"/>
      <c r="N51" s="28"/>
      <c r="O51" s="28"/>
    </row>
    <row r="52" spans="1:15" x14ac:dyDescent="0.25">
      <c r="A52" s="73" t="str">
        <f>IF(C51="",A51&amp;".1",IF(C52="",LEFT(LEFT(A51,LEN(LEFT(A51,FIND("☃",SUBSTITUTE(A51,".","☃",LEN(A51)-LEN(SUBSTITUTE(A51,".",""))))))-1),FIND("☃",SUBSTITUTE(LEFT(A51,LEN(LEFT(A51,FIND("☃",SUBSTITUTE(A51,".","☃",LEN(A51)-LEN(SUBSTITUTE(A51,".",""))))))-1),".","☃",LEN(LEFT(A51,LEN(LEFT(A51,FIND("☃",SUBSTITUTE(A51,".","☃",LEN(A51)-LEN(SUBSTITUTE(A51,".",""))))))-1))-LEN(SUBSTITUTE(LEFT(A51,LEN(LEFT(A51,FIND("☃",SUBSTITUTE(A51,".","☃",LEN(A51)-LEN(SUBSTITUTE(A51,".",""))))))-1),".","")))))&amp;RIGHT(LEFT(A51,LEN(LEFT(A51,FIND("☃",SUBSTITUTE(A51,".","☃",LEN(A51)-LEN(SUBSTITUTE(A51,".",""))))))-1),LEN(LEFT(A51,LEN(LEFT(A51,FIND("☃",SUBSTITUTE(A51,".","☃",LEN(A51)-LEN(SUBSTITUTE(A51,".",""))))))-1))-FIND("☃",SUBSTITUTE(LEFT(A51,LEN(LEFT(A51,FIND("☃",SUBSTITUTE(A51,".","☃",LEN(A51)-LEN(SUBSTITUTE(A51,".",""))))))-1),".","☃",LEN(LEFT(A51,LEN(LEFT(A51,FIND("☃",SUBSTITUTE(A51,".","☃",LEN(A51)-LEN(SUBSTITUTE(A51,".",""))))))-1))-LEN(SUBSTITUTE(LEFT(A51,LEN(LEFT(A51,FIND("☃",SUBSTITUTE(A51,".","☃",LEN(A51)-LEN(SUBSTITUTE(A51,".",""))))))-1),".","")))))+1,(LEFT(A51,FIND("☃",SUBSTITUTE(A51,".","☃",LEN(A51)-LEN(SUBSTITUTE(A51,".","")))))&amp;RIGHT(A51,LEN(A51)-FIND("☃",SUBSTITUTE(A51,".","☃",LEN(A51)-LEN(SUBSTITUTE(A51,".","")))))+1)))</f>
        <v>4.3.1</v>
      </c>
      <c r="B52" s="74" t="s">
        <v>73</v>
      </c>
      <c r="C52" s="75" t="s">
        <v>23</v>
      </c>
      <c r="D52" s="44">
        <v>2</v>
      </c>
      <c r="E52" s="11"/>
      <c r="F52" s="58"/>
      <c r="G52" s="58"/>
      <c r="H52" s="58"/>
      <c r="I52" s="58"/>
      <c r="J52" s="58"/>
      <c r="K52" s="58"/>
      <c r="L52" s="58"/>
      <c r="M52" s="58"/>
      <c r="N52" s="58"/>
      <c r="O52" s="58"/>
    </row>
    <row r="53" spans="1:15" x14ac:dyDescent="0.25">
      <c r="A53" s="73" t="str">
        <f>IF(C52="",A52&amp;".1",IF(C53="",LEFT(LEFT(A52,LEN(LEFT(A52,FIND("☃",SUBSTITUTE(A52,".","☃",LEN(A52)-LEN(SUBSTITUTE(A52,".",""))))))-1),FIND("☃",SUBSTITUTE(LEFT(A52,LEN(LEFT(A52,FIND("☃",SUBSTITUTE(A52,".","☃",LEN(A52)-LEN(SUBSTITUTE(A52,".",""))))))-1),".","☃",LEN(LEFT(A52,LEN(LEFT(A52,FIND("☃",SUBSTITUTE(A52,".","☃",LEN(A52)-LEN(SUBSTITUTE(A52,".",""))))))-1))-LEN(SUBSTITUTE(LEFT(A52,LEN(LEFT(A52,FIND("☃",SUBSTITUTE(A52,".","☃",LEN(A52)-LEN(SUBSTITUTE(A52,".",""))))))-1),".","")))))&amp;RIGHT(LEFT(A52,LEN(LEFT(A52,FIND("☃",SUBSTITUTE(A52,".","☃",LEN(A52)-LEN(SUBSTITUTE(A52,".",""))))))-1),LEN(LEFT(A52,LEN(LEFT(A52,FIND("☃",SUBSTITUTE(A52,".","☃",LEN(A52)-LEN(SUBSTITUTE(A52,".",""))))))-1))-FIND("☃",SUBSTITUTE(LEFT(A52,LEN(LEFT(A52,FIND("☃",SUBSTITUTE(A52,".","☃",LEN(A52)-LEN(SUBSTITUTE(A52,".",""))))))-1),".","☃",LEN(LEFT(A52,LEN(LEFT(A52,FIND("☃",SUBSTITUTE(A52,".","☃",LEN(A52)-LEN(SUBSTITUTE(A52,".",""))))))-1))-LEN(SUBSTITUTE(LEFT(A52,LEN(LEFT(A52,FIND("☃",SUBSTITUTE(A52,".","☃",LEN(A52)-LEN(SUBSTITUTE(A52,".",""))))))-1),".","")))))+1,(LEFT(A52,FIND("☃",SUBSTITUTE(A52,".","☃",LEN(A52)-LEN(SUBSTITUTE(A52,".","")))))&amp;RIGHT(A52,LEN(A52)-FIND("☃",SUBSTITUTE(A52,".","☃",LEN(A52)-LEN(SUBSTITUTE(A52,".","")))))+1)))</f>
        <v>4.3.2</v>
      </c>
      <c r="B53" s="74" t="s">
        <v>74</v>
      </c>
      <c r="C53" s="75" t="s">
        <v>23</v>
      </c>
      <c r="D53" s="44">
        <v>1</v>
      </c>
      <c r="E53" s="11"/>
      <c r="F53" s="58"/>
      <c r="G53" s="58"/>
      <c r="H53" s="58"/>
      <c r="I53" s="58"/>
      <c r="J53" s="58"/>
      <c r="K53" s="58"/>
      <c r="L53" s="58"/>
      <c r="M53" s="58"/>
      <c r="N53" s="58"/>
      <c r="O53" s="58"/>
    </row>
    <row r="54" spans="1:15" x14ac:dyDescent="0.25">
      <c r="A54" s="81" t="s">
        <v>75</v>
      </c>
      <c r="B54" s="82" t="s">
        <v>76</v>
      </c>
      <c r="C54" s="83"/>
      <c r="D54" s="45"/>
      <c r="E54" s="18"/>
      <c r="F54" s="28"/>
      <c r="G54" s="28"/>
      <c r="H54" s="28"/>
      <c r="I54" s="28"/>
      <c r="J54" s="28"/>
      <c r="K54" s="28"/>
      <c r="L54" s="28"/>
      <c r="M54" s="28"/>
      <c r="N54" s="28"/>
      <c r="O54" s="28"/>
    </row>
    <row r="55" spans="1:15" ht="20.399999999999999" x14ac:dyDescent="0.25">
      <c r="A55" s="73" t="str">
        <f>IF(C54="",A54&amp;".1",IF(C55="",LEFT(LEFT(A54,LEN(LEFT(A54,FIND("☃",SUBSTITUTE(A54,".","☃",LEN(A54)-LEN(SUBSTITUTE(A54,".",""))))))-1),FIND("☃",SUBSTITUTE(LEFT(A54,LEN(LEFT(A54,FIND("☃",SUBSTITUTE(A54,".","☃",LEN(A54)-LEN(SUBSTITUTE(A54,".",""))))))-1),".","☃",LEN(LEFT(A54,LEN(LEFT(A54,FIND("☃",SUBSTITUTE(A54,".","☃",LEN(A54)-LEN(SUBSTITUTE(A54,".",""))))))-1))-LEN(SUBSTITUTE(LEFT(A54,LEN(LEFT(A54,FIND("☃",SUBSTITUTE(A54,".","☃",LEN(A54)-LEN(SUBSTITUTE(A54,".",""))))))-1),".","")))))&amp;RIGHT(LEFT(A54,LEN(LEFT(A54,FIND("☃",SUBSTITUTE(A54,".","☃",LEN(A54)-LEN(SUBSTITUTE(A54,".",""))))))-1),LEN(LEFT(A54,LEN(LEFT(A54,FIND("☃",SUBSTITUTE(A54,".","☃",LEN(A54)-LEN(SUBSTITUTE(A54,".",""))))))-1))-FIND("☃",SUBSTITUTE(LEFT(A54,LEN(LEFT(A54,FIND("☃",SUBSTITUTE(A54,".","☃",LEN(A54)-LEN(SUBSTITUTE(A54,".",""))))))-1),".","☃",LEN(LEFT(A54,LEN(LEFT(A54,FIND("☃",SUBSTITUTE(A54,".","☃",LEN(A54)-LEN(SUBSTITUTE(A54,".",""))))))-1))-LEN(SUBSTITUTE(LEFT(A54,LEN(LEFT(A54,FIND("☃",SUBSTITUTE(A54,".","☃",LEN(A54)-LEN(SUBSTITUTE(A54,".",""))))))-1),".","")))))+1,(LEFT(A54,FIND("☃",SUBSTITUTE(A54,".","☃",LEN(A54)-LEN(SUBSTITUTE(A54,".","")))))&amp;RIGHT(A54,LEN(A54)-FIND("☃",SUBSTITUTE(A54,".","☃",LEN(A54)-LEN(SUBSTITUTE(A54,".","")))))+1)))</f>
        <v>4.4.1</v>
      </c>
      <c r="B55" s="74" t="s">
        <v>77</v>
      </c>
      <c r="C55" s="75" t="s">
        <v>25</v>
      </c>
      <c r="D55" s="44">
        <v>5</v>
      </c>
      <c r="E55" s="11"/>
      <c r="F55" s="58"/>
      <c r="G55" s="58"/>
      <c r="H55" s="58"/>
      <c r="I55" s="58"/>
      <c r="J55" s="58"/>
      <c r="K55" s="58"/>
      <c r="L55" s="58"/>
      <c r="M55" s="58"/>
      <c r="N55" s="58"/>
      <c r="O55" s="58"/>
    </row>
    <row r="56" spans="1:15" x14ac:dyDescent="0.25">
      <c r="A56" s="81" t="s">
        <v>78</v>
      </c>
      <c r="B56" s="82" t="s">
        <v>18</v>
      </c>
      <c r="C56" s="83"/>
      <c r="D56" s="45"/>
      <c r="E56" s="18"/>
      <c r="F56" s="28"/>
      <c r="G56" s="28"/>
      <c r="H56" s="28"/>
      <c r="I56" s="28"/>
      <c r="J56" s="28"/>
      <c r="K56" s="28"/>
      <c r="L56" s="28"/>
      <c r="M56" s="28"/>
      <c r="N56" s="28"/>
      <c r="O56" s="28"/>
    </row>
    <row r="57" spans="1:15" x14ac:dyDescent="0.25">
      <c r="A57" s="73" t="str">
        <f>IF(C56="",A56&amp;".1",IF(C57="",LEFT(LEFT(A56,LEN(LEFT(A56,FIND("☃",SUBSTITUTE(A56,".","☃",LEN(A56)-LEN(SUBSTITUTE(A56,".",""))))))-1),FIND("☃",SUBSTITUTE(LEFT(A56,LEN(LEFT(A56,FIND("☃",SUBSTITUTE(A56,".","☃",LEN(A56)-LEN(SUBSTITUTE(A56,".",""))))))-1),".","☃",LEN(LEFT(A56,LEN(LEFT(A56,FIND("☃",SUBSTITUTE(A56,".","☃",LEN(A56)-LEN(SUBSTITUTE(A56,".",""))))))-1))-LEN(SUBSTITUTE(LEFT(A56,LEN(LEFT(A56,FIND("☃",SUBSTITUTE(A56,".","☃",LEN(A56)-LEN(SUBSTITUTE(A56,".",""))))))-1),".","")))))&amp;RIGHT(LEFT(A56,LEN(LEFT(A56,FIND("☃",SUBSTITUTE(A56,".","☃",LEN(A56)-LEN(SUBSTITUTE(A56,".",""))))))-1),LEN(LEFT(A56,LEN(LEFT(A56,FIND("☃",SUBSTITUTE(A56,".","☃",LEN(A56)-LEN(SUBSTITUTE(A56,".",""))))))-1))-FIND("☃",SUBSTITUTE(LEFT(A56,LEN(LEFT(A56,FIND("☃",SUBSTITUTE(A56,".","☃",LEN(A56)-LEN(SUBSTITUTE(A56,".",""))))))-1),".","☃",LEN(LEFT(A56,LEN(LEFT(A56,FIND("☃",SUBSTITUTE(A56,".","☃",LEN(A56)-LEN(SUBSTITUTE(A56,".",""))))))-1))-LEN(SUBSTITUTE(LEFT(A56,LEN(LEFT(A56,FIND("☃",SUBSTITUTE(A56,".","☃",LEN(A56)-LEN(SUBSTITUTE(A56,".",""))))))-1),".","")))))+1,(LEFT(A56,FIND("☃",SUBSTITUTE(A56,".","☃",LEN(A56)-LEN(SUBSTITUTE(A56,".","")))))&amp;RIGHT(A56,LEN(A56)-FIND("☃",SUBSTITUTE(A56,".","☃",LEN(A56)-LEN(SUBSTITUTE(A56,".","")))))+1)))</f>
        <v>5.1</v>
      </c>
      <c r="B57" s="74" t="s">
        <v>196</v>
      </c>
      <c r="C57" s="76" t="s">
        <v>23</v>
      </c>
      <c r="D57" s="44">
        <v>1</v>
      </c>
      <c r="E57" s="11"/>
      <c r="F57" s="58"/>
      <c r="G57" s="58"/>
      <c r="H57" s="58"/>
      <c r="I57" s="58"/>
      <c r="J57" s="58"/>
      <c r="K57" s="58"/>
      <c r="L57" s="58"/>
      <c r="M57" s="58"/>
      <c r="N57" s="58"/>
      <c r="O57" s="58"/>
    </row>
    <row r="58" spans="1:15" x14ac:dyDescent="0.25">
      <c r="A58" s="73" t="str">
        <f>IF(C57="",A57&amp;".1",IF(C58="",LEFT(LEFT(A57,LEN(LEFT(A57,FIND("☃",SUBSTITUTE(A57,".","☃",LEN(A57)-LEN(SUBSTITUTE(A57,".",""))))))-1),FIND("☃",SUBSTITUTE(LEFT(A57,LEN(LEFT(A57,FIND("☃",SUBSTITUTE(A57,".","☃",LEN(A57)-LEN(SUBSTITUTE(A57,".",""))))))-1),".","☃",LEN(LEFT(A57,LEN(LEFT(A57,FIND("☃",SUBSTITUTE(A57,".","☃",LEN(A57)-LEN(SUBSTITUTE(A57,".",""))))))-1))-LEN(SUBSTITUTE(LEFT(A57,LEN(LEFT(A57,FIND("☃",SUBSTITUTE(A57,".","☃",LEN(A57)-LEN(SUBSTITUTE(A57,".",""))))))-1),".","")))))&amp;RIGHT(LEFT(A57,LEN(LEFT(A57,FIND("☃",SUBSTITUTE(A57,".","☃",LEN(A57)-LEN(SUBSTITUTE(A57,".",""))))))-1),LEN(LEFT(A57,LEN(LEFT(A57,FIND("☃",SUBSTITUTE(A57,".","☃",LEN(A57)-LEN(SUBSTITUTE(A57,".",""))))))-1))-FIND("☃",SUBSTITUTE(LEFT(A57,LEN(LEFT(A57,FIND("☃",SUBSTITUTE(A57,".","☃",LEN(A57)-LEN(SUBSTITUTE(A57,".",""))))))-1),".","☃",LEN(LEFT(A57,LEN(LEFT(A57,FIND("☃",SUBSTITUTE(A57,".","☃",LEN(A57)-LEN(SUBSTITUTE(A57,".",""))))))-1))-LEN(SUBSTITUTE(LEFT(A57,LEN(LEFT(A57,FIND("☃",SUBSTITUTE(A57,".","☃",LEN(A57)-LEN(SUBSTITUTE(A57,".",""))))))-1),".","")))))+1,(LEFT(A57,FIND("☃",SUBSTITUTE(A57,".","☃",LEN(A57)-LEN(SUBSTITUTE(A57,".","")))))&amp;RIGHT(A57,LEN(A57)-FIND("☃",SUBSTITUTE(A57,".","☃",LEN(A57)-LEN(SUBSTITUTE(A57,".","")))))+1)))</f>
        <v>5.2</v>
      </c>
      <c r="B58" s="74" t="s">
        <v>80</v>
      </c>
      <c r="C58" s="76" t="s">
        <v>81</v>
      </c>
      <c r="D58" s="44">
        <v>1</v>
      </c>
      <c r="E58" s="11"/>
      <c r="F58" s="58"/>
      <c r="G58" s="58"/>
      <c r="H58" s="58"/>
      <c r="I58" s="58"/>
      <c r="J58" s="58"/>
      <c r="K58" s="58"/>
      <c r="L58" s="58"/>
      <c r="M58" s="58"/>
      <c r="N58" s="58"/>
      <c r="O58" s="58"/>
    </row>
    <row r="59" spans="1:15" ht="14.4" customHeight="1" x14ac:dyDescent="0.25">
      <c r="A59" s="109" t="s">
        <v>128</v>
      </c>
      <c r="B59" s="109"/>
      <c r="C59" s="109"/>
      <c r="D59" s="109"/>
      <c r="E59" s="109"/>
      <c r="F59" s="109"/>
      <c r="G59" s="109"/>
      <c r="H59" s="109"/>
      <c r="I59" s="109"/>
      <c r="J59" s="109"/>
      <c r="K59" s="109"/>
      <c r="L59" s="109"/>
      <c r="M59" s="109"/>
      <c r="N59" s="109"/>
      <c r="O59" s="23"/>
    </row>
    <row r="60" spans="1:15" ht="13.2" customHeight="1" x14ac:dyDescent="0.25">
      <c r="A60" s="109" t="s">
        <v>129</v>
      </c>
      <c r="B60" s="109"/>
      <c r="C60" s="109"/>
      <c r="D60" s="109"/>
      <c r="E60" s="109"/>
      <c r="F60" s="109"/>
      <c r="G60" s="109"/>
      <c r="H60" s="109"/>
      <c r="I60" s="109"/>
      <c r="J60" s="109"/>
      <c r="K60" s="109"/>
      <c r="L60" s="109"/>
      <c r="M60" s="109"/>
      <c r="N60" s="109"/>
      <c r="O60" s="23"/>
    </row>
    <row r="61" spans="1:15" ht="13.2" customHeight="1" x14ac:dyDescent="0.25">
      <c r="A61" s="110" t="s">
        <v>130</v>
      </c>
      <c r="B61" s="110"/>
      <c r="C61" s="110"/>
      <c r="D61" s="110"/>
      <c r="E61" s="110"/>
      <c r="F61" s="110"/>
      <c r="G61" s="110"/>
      <c r="H61" s="110"/>
      <c r="I61" s="110"/>
      <c r="J61" s="110"/>
      <c r="K61" s="110"/>
      <c r="L61" s="110"/>
      <c r="M61" s="110"/>
      <c r="N61" s="110"/>
      <c r="O61" s="23"/>
    </row>
    <row r="62" spans="1:15" ht="13.2" customHeight="1" x14ac:dyDescent="0.25">
      <c r="A62" s="109" t="s">
        <v>131</v>
      </c>
      <c r="B62" s="109"/>
      <c r="C62" s="109"/>
      <c r="D62" s="109"/>
      <c r="E62" s="109"/>
      <c r="F62" s="109"/>
      <c r="G62" s="109"/>
      <c r="H62" s="109"/>
      <c r="I62" s="109"/>
      <c r="J62" s="109"/>
      <c r="K62" s="109"/>
      <c r="L62" s="109"/>
      <c r="M62" s="109"/>
      <c r="N62" s="109"/>
      <c r="O62" s="23"/>
    </row>
    <row r="63" spans="1:15" ht="14.4" customHeight="1" x14ac:dyDescent="0.25">
      <c r="A63" s="124" t="s">
        <v>132</v>
      </c>
      <c r="B63" s="124"/>
      <c r="C63" s="124"/>
      <c r="D63" s="124"/>
      <c r="E63" s="124"/>
      <c r="F63" s="124"/>
      <c r="G63" s="124"/>
      <c r="H63" s="124"/>
      <c r="I63" s="124"/>
      <c r="J63" s="124"/>
      <c r="K63" s="124"/>
      <c r="L63" s="124"/>
      <c r="M63" s="124"/>
      <c r="N63" s="124"/>
      <c r="O63" s="23"/>
    </row>
    <row r="64" spans="1:15" ht="14.4" customHeight="1" x14ac:dyDescent="0.25">
      <c r="A64" s="124" t="s">
        <v>133</v>
      </c>
      <c r="B64" s="124"/>
      <c r="C64" s="124"/>
      <c r="D64" s="124"/>
      <c r="E64" s="124"/>
      <c r="F64" s="124"/>
      <c r="G64" s="124"/>
      <c r="H64" s="124"/>
      <c r="I64" s="124"/>
      <c r="J64" s="124"/>
      <c r="K64" s="124"/>
      <c r="L64" s="124"/>
      <c r="M64" s="124"/>
      <c r="N64" s="124"/>
      <c r="O64" s="23"/>
    </row>
    <row r="65" spans="1:15" ht="14.4" x14ac:dyDescent="0.3">
      <c r="A65" s="125" t="s">
        <v>134</v>
      </c>
      <c r="B65" s="125"/>
      <c r="C65" s="125"/>
      <c r="D65" s="125"/>
      <c r="E65" s="125"/>
      <c r="F65" s="125"/>
      <c r="G65" s="125"/>
      <c r="H65" s="125"/>
      <c r="I65" s="125"/>
      <c r="J65" s="125"/>
      <c r="K65" s="125"/>
      <c r="L65" s="125"/>
      <c r="M65" s="125"/>
      <c r="N65" s="125"/>
      <c r="O65" s="23"/>
    </row>
    <row r="66" spans="1:15" x14ac:dyDescent="0.25">
      <c r="A66" s="1"/>
      <c r="B66" s="2"/>
      <c r="C66" s="3"/>
      <c r="D66" s="4"/>
      <c r="E66" s="4"/>
      <c r="F66" s="4"/>
    </row>
    <row r="67" spans="1:15" x14ac:dyDescent="0.25">
      <c r="A67" s="5" t="s">
        <v>135</v>
      </c>
      <c r="B67" s="2"/>
      <c r="C67" s="3"/>
      <c r="D67" s="4"/>
      <c r="E67" s="4"/>
      <c r="F67" s="4"/>
    </row>
    <row r="68" spans="1:15" ht="10.95" customHeight="1" x14ac:dyDescent="0.25">
      <c r="A68" s="22">
        <v>1</v>
      </c>
      <c r="B68" s="107" t="s">
        <v>136</v>
      </c>
      <c r="C68" s="107"/>
      <c r="D68" s="107"/>
      <c r="E68" s="107"/>
      <c r="F68" s="107"/>
      <c r="G68" s="107"/>
      <c r="H68" s="107"/>
      <c r="I68" s="107"/>
      <c r="J68" s="107"/>
      <c r="K68" s="107"/>
      <c r="L68" s="107"/>
      <c r="M68" s="107"/>
      <c r="N68" s="107"/>
      <c r="O68" s="107"/>
    </row>
    <row r="69" spans="1:15" ht="10.95" customHeight="1" x14ac:dyDescent="0.25">
      <c r="A69" s="22">
        <v>2</v>
      </c>
      <c r="B69" s="107" t="s">
        <v>137</v>
      </c>
      <c r="C69" s="107"/>
      <c r="D69" s="107"/>
      <c r="E69" s="107"/>
      <c r="F69" s="107"/>
      <c r="G69" s="107"/>
      <c r="H69" s="107"/>
      <c r="I69" s="107"/>
      <c r="J69" s="107"/>
      <c r="K69" s="107"/>
      <c r="L69" s="107"/>
      <c r="M69" s="107"/>
      <c r="N69" s="107"/>
      <c r="O69" s="107"/>
    </row>
    <row r="70" spans="1:15" ht="22.2" customHeight="1" x14ac:dyDescent="0.25">
      <c r="A70" s="22" t="s">
        <v>32</v>
      </c>
      <c r="B70" s="107" t="s">
        <v>138</v>
      </c>
      <c r="C70" s="107"/>
      <c r="D70" s="107"/>
      <c r="E70" s="107"/>
      <c r="F70" s="107"/>
      <c r="G70" s="107"/>
      <c r="H70" s="107"/>
      <c r="I70" s="107"/>
      <c r="J70" s="107"/>
      <c r="K70" s="107"/>
      <c r="L70" s="107"/>
      <c r="M70" s="107"/>
      <c r="N70" s="107"/>
      <c r="O70" s="107"/>
    </row>
    <row r="71" spans="1:15" ht="22.2" customHeight="1" x14ac:dyDescent="0.25">
      <c r="A71" s="22" t="s">
        <v>57</v>
      </c>
      <c r="B71" s="107" t="s">
        <v>139</v>
      </c>
      <c r="C71" s="107"/>
      <c r="D71" s="107"/>
      <c r="E71" s="107"/>
      <c r="F71" s="107"/>
      <c r="G71" s="107"/>
      <c r="H71" s="107"/>
      <c r="I71" s="107"/>
      <c r="J71" s="107"/>
      <c r="K71" s="107"/>
      <c r="L71" s="107"/>
      <c r="M71" s="107"/>
      <c r="N71" s="107"/>
      <c r="O71" s="107"/>
    </row>
    <row r="72" spans="1:15" ht="10.95" customHeight="1" x14ac:dyDescent="0.25">
      <c r="A72" s="22" t="s">
        <v>78</v>
      </c>
      <c r="B72" s="107" t="s">
        <v>140</v>
      </c>
      <c r="C72" s="107"/>
      <c r="D72" s="107"/>
      <c r="E72" s="107"/>
      <c r="F72" s="107"/>
      <c r="G72" s="107"/>
      <c r="H72" s="107"/>
      <c r="I72" s="107"/>
      <c r="J72" s="107"/>
      <c r="K72" s="107"/>
      <c r="L72" s="107"/>
      <c r="M72" s="107"/>
      <c r="N72" s="107"/>
      <c r="O72" s="107"/>
    </row>
    <row r="73" spans="1:15" ht="10.95" customHeight="1" x14ac:dyDescent="0.25">
      <c r="A73" s="22" t="s">
        <v>82</v>
      </c>
      <c r="B73" s="107" t="s">
        <v>141</v>
      </c>
      <c r="C73" s="107"/>
      <c r="D73" s="107"/>
      <c r="E73" s="107"/>
      <c r="F73" s="107"/>
      <c r="G73" s="107"/>
      <c r="H73" s="107"/>
      <c r="I73" s="107"/>
      <c r="J73" s="107"/>
      <c r="K73" s="107"/>
      <c r="L73" s="107"/>
      <c r="M73" s="107"/>
      <c r="N73" s="107"/>
      <c r="O73" s="107"/>
    </row>
    <row r="74" spans="1:15" ht="10.95" customHeight="1" x14ac:dyDescent="0.25">
      <c r="A74" s="22" t="s">
        <v>142</v>
      </c>
      <c r="B74" s="107" t="s">
        <v>143</v>
      </c>
      <c r="C74" s="107"/>
      <c r="D74" s="107"/>
      <c r="E74" s="107"/>
      <c r="F74" s="107"/>
      <c r="G74" s="107"/>
      <c r="H74" s="107"/>
      <c r="I74" s="107"/>
      <c r="J74" s="107"/>
      <c r="K74" s="107"/>
      <c r="L74" s="107"/>
      <c r="M74" s="107"/>
      <c r="N74" s="107"/>
      <c r="O74" s="107"/>
    </row>
    <row r="75" spans="1:15" ht="10.95" customHeight="1" x14ac:dyDescent="0.25">
      <c r="A75" s="22" t="s">
        <v>144</v>
      </c>
      <c r="B75" s="107" t="s">
        <v>145</v>
      </c>
      <c r="C75" s="107"/>
      <c r="D75" s="107"/>
      <c r="E75" s="107"/>
      <c r="F75" s="107"/>
      <c r="G75" s="107"/>
      <c r="H75" s="107"/>
      <c r="I75" s="107"/>
      <c r="J75" s="107"/>
      <c r="K75" s="107"/>
      <c r="L75" s="107"/>
      <c r="M75" s="107"/>
      <c r="N75" s="107"/>
      <c r="O75" s="107"/>
    </row>
    <row r="76" spans="1:15" ht="10.95" customHeight="1" x14ac:dyDescent="0.25">
      <c r="A76" s="22" t="s">
        <v>146</v>
      </c>
      <c r="B76" s="107" t="s">
        <v>147</v>
      </c>
      <c r="C76" s="107"/>
      <c r="D76" s="107"/>
      <c r="E76" s="107"/>
      <c r="F76" s="107"/>
      <c r="G76" s="107"/>
      <c r="H76" s="107"/>
      <c r="I76" s="107"/>
      <c r="J76" s="107"/>
      <c r="K76" s="107"/>
      <c r="L76" s="107"/>
      <c r="M76" s="107"/>
      <c r="N76" s="107"/>
      <c r="O76" s="107"/>
    </row>
    <row r="77" spans="1:15" x14ac:dyDescent="0.25">
      <c r="A77" s="5"/>
      <c r="B77" s="107"/>
      <c r="C77" s="107"/>
      <c r="D77" s="107"/>
      <c r="E77" s="107"/>
      <c r="F77" s="107"/>
    </row>
  </sheetData>
  <mergeCells count="25">
    <mergeCell ref="A1:O1"/>
    <mergeCell ref="A2:O2"/>
    <mergeCell ref="A4:A5"/>
    <mergeCell ref="B4:B5"/>
    <mergeCell ref="C4:C5"/>
    <mergeCell ref="D4:D5"/>
    <mergeCell ref="E4:J4"/>
    <mergeCell ref="K4:O4"/>
    <mergeCell ref="B72:O72"/>
    <mergeCell ref="A59:N59"/>
    <mergeCell ref="A60:N60"/>
    <mergeCell ref="A61:N61"/>
    <mergeCell ref="A62:N62"/>
    <mergeCell ref="A63:N63"/>
    <mergeCell ref="A64:N64"/>
    <mergeCell ref="A65:N65"/>
    <mergeCell ref="B68:O68"/>
    <mergeCell ref="B69:O69"/>
    <mergeCell ref="B70:O70"/>
    <mergeCell ref="B71:O71"/>
    <mergeCell ref="B73:O73"/>
    <mergeCell ref="B74:O74"/>
    <mergeCell ref="B75:O75"/>
    <mergeCell ref="B76:O76"/>
    <mergeCell ref="B77:F77"/>
  </mergeCells>
  <dataValidations count="1">
    <dataValidation type="list" allowBlank="1" showInputMessage="1" showErrorMessage="1" sqref="C8:C58" xr:uid="{00000000-0002-0000-0F00-000000000000}">
      <formula1>Mervienibas</formula1>
    </dataValidation>
  </dataValidations>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5C4D4-490F-425C-8452-0BC69BBAD9C0}">
  <dimension ref="A1:O79"/>
  <sheetViews>
    <sheetView view="pageBreakPreview" topLeftCell="A25" zoomScaleNormal="100" zoomScaleSheetLayoutView="100" workbookViewId="0">
      <selection activeCell="B58" sqref="B58:B59"/>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319</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tr">
        <f t="shared" ref="A9:A12" si="0">IF(C8="",A8&amp;".1",IF(C9="",LEFT(LEFT(A8,LEN(LEFT(A8,FIND("☃",SUBSTITUTE(A8,".","☃",LEN(A8)-LEN(SUBSTITUTE(A8,".",""))))))-1),FIND("☃",SUBSTITUTE(LEFT(A8,LEN(LEFT(A8,FIND("☃",SUBSTITUTE(A8,".","☃",LEN(A8)-LEN(SUBSTITUTE(A8,".",""))))))-1),".","☃",LEN(LEFT(A8,LEN(LEFT(A8,FIND("☃",SUBSTITUTE(A8,".","☃",LEN(A8)-LEN(SUBSTITUTE(A8,".",""))))))-1))-LEN(SUBSTITUTE(LEFT(A8,LEN(LEFT(A8,FIND("☃",SUBSTITUTE(A8,".","☃",LEN(A8)-LEN(SUBSTITUTE(A8,".",""))))))-1),".","")))))&amp;RIGHT(LEFT(A8,LEN(LEFT(A8,FIND("☃",SUBSTITUTE(A8,".","☃",LEN(A8)-LEN(SUBSTITUTE(A8,".",""))))))-1),LEN(LEFT(A8,LEN(LEFT(A8,FIND("☃",SUBSTITUTE(A8,".","☃",LEN(A8)-LEN(SUBSTITUTE(A8,".",""))))))-1))-FIND("☃",SUBSTITUTE(LEFT(A8,LEN(LEFT(A8,FIND("☃",SUBSTITUTE(A8,".","☃",LEN(A8)-LEN(SUBSTITUTE(A8,".",""))))))-1),".","☃",LEN(LEFT(A8,LEN(LEFT(A8,FIND("☃",SUBSTITUTE(A8,".","☃",LEN(A8)-LEN(SUBSTITUTE(A8,".",""))))))-1))-LEN(SUBSTITUTE(LEFT(A8,LEN(LEFT(A8,FIND("☃",SUBSTITUTE(A8,".","☃",LEN(A8)-LEN(SUBSTITUTE(A8,".",""))))))-1),".","")))))+1,(LEFT(A8,FIND("☃",SUBSTITUTE(A8,".","☃",LEN(A8)-LEN(SUBSTITUTE(A8,".","")))))&amp;RIGHT(A8,LEN(A8)-FIND("☃",SUBSTITUTE(A8,".","☃",LEN(A8)-LEN(SUBSTITUTE(A8,".","")))))+1)))</f>
        <v>1.1.1</v>
      </c>
      <c r="B9" s="74" t="s">
        <v>161</v>
      </c>
      <c r="C9" s="75" t="s">
        <v>23</v>
      </c>
      <c r="D9" s="44">
        <v>1</v>
      </c>
      <c r="E9" s="11"/>
      <c r="F9" s="58"/>
      <c r="G9" s="58"/>
      <c r="H9" s="58"/>
      <c r="I9" s="58"/>
      <c r="J9" s="58"/>
      <c r="K9" s="58"/>
      <c r="L9" s="58"/>
      <c r="M9" s="58"/>
      <c r="N9" s="58"/>
      <c r="O9" s="58"/>
    </row>
    <row r="10" spans="1:15" x14ac:dyDescent="0.25">
      <c r="A10" s="73" t="str">
        <f t="shared" si="0"/>
        <v>1.1.2</v>
      </c>
      <c r="B10" s="74" t="s">
        <v>20</v>
      </c>
      <c r="C10" s="76" t="s">
        <v>21</v>
      </c>
      <c r="D10" s="44">
        <v>8</v>
      </c>
      <c r="E10" s="11"/>
      <c r="F10" s="58"/>
      <c r="G10" s="58"/>
      <c r="H10" s="58"/>
      <c r="I10" s="58"/>
      <c r="J10" s="58"/>
      <c r="K10" s="58"/>
      <c r="L10" s="58"/>
      <c r="M10" s="58"/>
      <c r="N10" s="58"/>
      <c r="O10" s="58"/>
    </row>
    <row r="11" spans="1:15" x14ac:dyDescent="0.25">
      <c r="A11" s="73" t="str">
        <f t="shared" si="0"/>
        <v>1.1.3</v>
      </c>
      <c r="B11" s="74" t="s">
        <v>162</v>
      </c>
      <c r="C11" s="76" t="s">
        <v>23</v>
      </c>
      <c r="D11" s="44">
        <v>1</v>
      </c>
      <c r="E11" s="11"/>
      <c r="F11" s="58"/>
      <c r="G11" s="58"/>
      <c r="H11" s="58"/>
      <c r="I11" s="58"/>
      <c r="J11" s="58"/>
      <c r="K11" s="58"/>
      <c r="L11" s="58"/>
      <c r="M11" s="58"/>
      <c r="N11" s="58"/>
      <c r="O11" s="58"/>
    </row>
    <row r="12" spans="1:15" x14ac:dyDescent="0.25">
      <c r="A12" s="73" t="str">
        <f t="shared" si="0"/>
        <v>1.1.4</v>
      </c>
      <c r="B12" s="74" t="s">
        <v>24</v>
      </c>
      <c r="C12" s="76" t="s">
        <v>25</v>
      </c>
      <c r="D12" s="44">
        <v>36</v>
      </c>
      <c r="E12" s="11"/>
      <c r="F12" s="58"/>
      <c r="G12" s="58"/>
      <c r="H12" s="58"/>
      <c r="I12" s="58"/>
      <c r="J12" s="58"/>
      <c r="K12" s="58"/>
      <c r="L12" s="58"/>
      <c r="M12" s="58"/>
      <c r="N12" s="58"/>
      <c r="O12" s="58"/>
    </row>
    <row r="13" spans="1:15" x14ac:dyDescent="0.25">
      <c r="A13" s="81" t="s">
        <v>26</v>
      </c>
      <c r="B13" s="82" t="s">
        <v>27</v>
      </c>
      <c r="C13" s="83"/>
      <c r="D13" s="45"/>
      <c r="E13" s="18"/>
      <c r="F13" s="28"/>
      <c r="G13" s="28"/>
      <c r="H13" s="28"/>
      <c r="I13" s="28"/>
      <c r="J13" s="28"/>
      <c r="K13" s="28"/>
      <c r="L13" s="28"/>
      <c r="M13" s="28"/>
      <c r="N13" s="28"/>
      <c r="O13" s="28"/>
    </row>
    <row r="14" spans="1:15" x14ac:dyDescent="0.25">
      <c r="A14" s="81" t="s">
        <v>28</v>
      </c>
      <c r="B14" s="82" t="s">
        <v>29</v>
      </c>
      <c r="C14" s="83"/>
      <c r="D14" s="45"/>
      <c r="E14" s="18"/>
      <c r="F14" s="28"/>
      <c r="G14" s="28"/>
      <c r="H14" s="28"/>
      <c r="I14" s="28"/>
      <c r="J14" s="28"/>
      <c r="K14" s="28"/>
      <c r="L14" s="28"/>
      <c r="M14" s="28"/>
      <c r="N14" s="28"/>
      <c r="O14" s="28"/>
    </row>
    <row r="15" spans="1:15" x14ac:dyDescent="0.25">
      <c r="A15" s="73" t="str">
        <f t="shared" ref="A15" si="1">IF(C14="",A14&amp;".1",IF(C15="",LEFT(LEFT(A14,LEN(LEFT(A14,FIND("☃",SUBSTITUTE(A14,".","☃",LEN(A14)-LEN(SUBSTITUTE(A14,".",""))))))-1),FIND("☃",SUBSTITUTE(LEFT(A14,LEN(LEFT(A14,FIND("☃",SUBSTITUTE(A14,".","☃",LEN(A14)-LEN(SUBSTITUTE(A14,".",""))))))-1),".","☃",LEN(LEFT(A14,LEN(LEFT(A14,FIND("☃",SUBSTITUTE(A14,".","☃",LEN(A14)-LEN(SUBSTITUTE(A14,".",""))))))-1))-LEN(SUBSTITUTE(LEFT(A14,LEN(LEFT(A14,FIND("☃",SUBSTITUTE(A14,".","☃",LEN(A14)-LEN(SUBSTITUTE(A14,".",""))))))-1),".","")))))&amp;RIGHT(LEFT(A14,LEN(LEFT(A14,FIND("☃",SUBSTITUTE(A14,".","☃",LEN(A14)-LEN(SUBSTITUTE(A14,".",""))))))-1),LEN(LEFT(A14,LEN(LEFT(A14,FIND("☃",SUBSTITUTE(A14,".","☃",LEN(A14)-LEN(SUBSTITUTE(A14,".",""))))))-1))-FIND("☃",SUBSTITUTE(LEFT(A14,LEN(LEFT(A14,FIND("☃",SUBSTITUTE(A14,".","☃",LEN(A14)-LEN(SUBSTITUTE(A14,".",""))))))-1),".","☃",LEN(LEFT(A14,LEN(LEFT(A14,FIND("☃",SUBSTITUTE(A14,".","☃",LEN(A14)-LEN(SUBSTITUTE(A14,".",""))))))-1))-LEN(SUBSTITUTE(LEFT(A14,LEN(LEFT(A14,FIND("☃",SUBSTITUTE(A14,".","☃",LEN(A14)-LEN(SUBSTITUTE(A14,".",""))))))-1),".","")))))+1,(LEFT(A14,FIND("☃",SUBSTITUTE(A14,".","☃",LEN(A14)-LEN(SUBSTITUTE(A14,".","")))))&amp;RIGHT(A14,LEN(A14)-FIND("☃",SUBSTITUTE(A14,".","☃",LEN(A14)-LEN(SUBSTITUTE(A14,".","")))))+1)))</f>
        <v>2.1.1</v>
      </c>
      <c r="B15" s="74" t="s">
        <v>31</v>
      </c>
      <c r="C15" s="75" t="s">
        <v>21</v>
      </c>
      <c r="D15" s="44">
        <v>28</v>
      </c>
      <c r="E15" s="11"/>
      <c r="F15" s="58"/>
      <c r="G15" s="58"/>
      <c r="H15" s="58"/>
      <c r="I15" s="58"/>
      <c r="J15" s="58"/>
      <c r="K15" s="58"/>
      <c r="L15" s="58"/>
      <c r="M15" s="58"/>
      <c r="N15" s="58"/>
      <c r="O15" s="58"/>
    </row>
    <row r="16" spans="1:15" x14ac:dyDescent="0.25">
      <c r="A16" s="81" t="s">
        <v>32</v>
      </c>
      <c r="B16" s="82" t="s">
        <v>33</v>
      </c>
      <c r="C16" s="83"/>
      <c r="D16" s="45"/>
      <c r="E16" s="18"/>
      <c r="F16" s="28"/>
      <c r="G16" s="28"/>
      <c r="H16" s="28"/>
      <c r="I16" s="28"/>
      <c r="J16" s="28"/>
      <c r="K16" s="28"/>
      <c r="L16" s="28"/>
      <c r="M16" s="28"/>
      <c r="N16" s="28"/>
      <c r="O16" s="28"/>
    </row>
    <row r="17" spans="1:15" x14ac:dyDescent="0.25">
      <c r="A17" s="81" t="s">
        <v>34</v>
      </c>
      <c r="B17" s="82" t="s">
        <v>35</v>
      </c>
      <c r="C17" s="83"/>
      <c r="D17" s="45"/>
      <c r="E17" s="18"/>
      <c r="F17" s="28"/>
      <c r="G17" s="28"/>
      <c r="H17" s="28"/>
      <c r="I17" s="28"/>
      <c r="J17" s="28"/>
      <c r="K17" s="28"/>
      <c r="L17" s="28"/>
      <c r="M17" s="28"/>
      <c r="N17" s="28"/>
      <c r="O17" s="28"/>
    </row>
    <row r="18" spans="1:15" x14ac:dyDescent="0.25">
      <c r="A18" s="73" t="str">
        <f t="shared" ref="A18" si="2">IF(C17="",A17&amp;".1",IF(C18="",LEFT(LEFT(A17,LEN(LEFT(A17,FIND("☃",SUBSTITUTE(A17,".","☃",LEN(A17)-LEN(SUBSTITUTE(A17,".",""))))))-1),FIND("☃",SUBSTITUTE(LEFT(A17,LEN(LEFT(A17,FIND("☃",SUBSTITUTE(A17,".","☃",LEN(A17)-LEN(SUBSTITUTE(A17,".",""))))))-1),".","☃",LEN(LEFT(A17,LEN(LEFT(A17,FIND("☃",SUBSTITUTE(A17,".","☃",LEN(A17)-LEN(SUBSTITUTE(A17,".",""))))))-1))-LEN(SUBSTITUTE(LEFT(A17,LEN(LEFT(A17,FIND("☃",SUBSTITUTE(A17,".","☃",LEN(A17)-LEN(SUBSTITUTE(A17,".",""))))))-1),".","")))))&amp;RIGHT(LEFT(A17,LEN(LEFT(A17,FIND("☃",SUBSTITUTE(A17,".","☃",LEN(A17)-LEN(SUBSTITUTE(A17,".",""))))))-1),LEN(LEFT(A17,LEN(LEFT(A17,FIND("☃",SUBSTITUTE(A17,".","☃",LEN(A17)-LEN(SUBSTITUTE(A17,".",""))))))-1))-FIND("☃",SUBSTITUTE(LEFT(A17,LEN(LEFT(A17,FIND("☃",SUBSTITUTE(A17,".","☃",LEN(A17)-LEN(SUBSTITUTE(A17,".",""))))))-1),".","☃",LEN(LEFT(A17,LEN(LEFT(A17,FIND("☃",SUBSTITUTE(A17,".","☃",LEN(A17)-LEN(SUBSTITUTE(A17,".",""))))))-1))-LEN(SUBSTITUTE(LEFT(A17,LEN(LEFT(A17,FIND("☃",SUBSTITUTE(A17,".","☃",LEN(A17)-LEN(SUBSTITUTE(A17,".",""))))))-1),".","")))))+1,(LEFT(A17,FIND("☃",SUBSTITUTE(A17,".","☃",LEN(A17)-LEN(SUBSTITUTE(A17,".","")))))&amp;RIGHT(A17,LEN(A17)-FIND("☃",SUBSTITUTE(A17,".","☃",LEN(A17)-LEN(SUBSTITUTE(A17,".","")))))+1)))</f>
        <v>3.1.1</v>
      </c>
      <c r="B18" s="74" t="s">
        <v>36</v>
      </c>
      <c r="C18" s="75" t="s">
        <v>37</v>
      </c>
      <c r="D18" s="44">
        <v>3</v>
      </c>
      <c r="E18" s="11"/>
      <c r="F18" s="58"/>
      <c r="G18" s="58"/>
      <c r="H18" s="58"/>
      <c r="I18" s="58"/>
      <c r="J18" s="58"/>
      <c r="K18" s="58"/>
      <c r="L18" s="58"/>
      <c r="M18" s="58"/>
      <c r="N18" s="58"/>
      <c r="O18" s="58"/>
    </row>
    <row r="19" spans="1:15" x14ac:dyDescent="0.25">
      <c r="A19" s="73" t="str">
        <f>IF(C18="",A18&amp;".1",IF(C19="",LEFT(LEFT(A18,LEN(LEFT(A18,FIND("☃",SUBSTITUTE(A18,".","☃",LEN(A18)-LEN(SUBSTITUTE(A18,".",""))))))-1),FIND("☃",SUBSTITUTE(LEFT(A18,LEN(LEFT(A18,FIND("☃",SUBSTITUTE(A18,".","☃",LEN(A18)-LEN(SUBSTITUTE(A18,".",""))))))-1),".","☃",LEN(LEFT(A18,LEN(LEFT(A18,FIND("☃",SUBSTITUTE(A18,".","☃",LEN(A18)-LEN(SUBSTITUTE(A18,".",""))))))-1))-LEN(SUBSTITUTE(LEFT(A18,LEN(LEFT(A18,FIND("☃",SUBSTITUTE(A18,".","☃",LEN(A18)-LEN(SUBSTITUTE(A18,".",""))))))-1),".","")))))&amp;RIGHT(LEFT(A18,LEN(LEFT(A18,FIND("☃",SUBSTITUTE(A18,".","☃",LEN(A18)-LEN(SUBSTITUTE(A18,".",""))))))-1),LEN(LEFT(A18,LEN(LEFT(A18,FIND("☃",SUBSTITUTE(A18,".","☃",LEN(A18)-LEN(SUBSTITUTE(A18,".",""))))))-1))-FIND("☃",SUBSTITUTE(LEFT(A18,LEN(LEFT(A18,FIND("☃",SUBSTITUTE(A18,".","☃",LEN(A18)-LEN(SUBSTITUTE(A18,".",""))))))-1),".","☃",LEN(LEFT(A18,LEN(LEFT(A18,FIND("☃",SUBSTITUTE(A18,".","☃",LEN(A18)-LEN(SUBSTITUTE(A18,".",""))))))-1))-LEN(SUBSTITUTE(LEFT(A18,LEN(LEFT(A18,FIND("☃",SUBSTITUTE(A18,".","☃",LEN(A18)-LEN(SUBSTITUTE(A18,".",""))))))-1),".","")))))+1,(LEFT(A18,FIND("☃",SUBSTITUTE(A18,".","☃",LEN(A18)-LEN(SUBSTITUTE(A18,".","")))))&amp;RIGHT(A18,LEN(A18)-FIND("☃",SUBSTITUTE(A18,".","☃",LEN(A18)-LEN(SUBSTITUTE(A18,".","")))))+1)))</f>
        <v>3.1.2</v>
      </c>
      <c r="B19" s="74" t="s">
        <v>38</v>
      </c>
      <c r="C19" s="75" t="s">
        <v>37</v>
      </c>
      <c r="D19" s="44">
        <v>3</v>
      </c>
      <c r="E19" s="11"/>
      <c r="F19" s="58"/>
      <c r="G19" s="58"/>
      <c r="H19" s="58"/>
      <c r="I19" s="58"/>
      <c r="J19" s="58"/>
      <c r="K19" s="58"/>
      <c r="L19" s="58"/>
      <c r="M19" s="58"/>
      <c r="N19" s="58"/>
      <c r="O19" s="58"/>
    </row>
    <row r="20" spans="1:15" x14ac:dyDescent="0.25">
      <c r="A20" s="73" t="str">
        <f>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3.1.3</v>
      </c>
      <c r="B20" s="74" t="s">
        <v>39</v>
      </c>
      <c r="C20" s="75" t="s">
        <v>21</v>
      </c>
      <c r="D20" s="44">
        <v>1</v>
      </c>
      <c r="E20" s="11"/>
      <c r="F20" s="58"/>
      <c r="G20" s="58"/>
      <c r="H20" s="58"/>
      <c r="I20" s="58"/>
      <c r="J20" s="58"/>
      <c r="K20" s="58"/>
      <c r="L20" s="58"/>
      <c r="M20" s="58"/>
      <c r="N20" s="58"/>
      <c r="O20" s="58"/>
    </row>
    <row r="21" spans="1:15" x14ac:dyDescent="0.25">
      <c r="A21" s="81" t="s">
        <v>40</v>
      </c>
      <c r="B21" s="82" t="s">
        <v>41</v>
      </c>
      <c r="C21" s="83"/>
      <c r="D21" s="45"/>
      <c r="E21" s="18"/>
      <c r="F21" s="28"/>
      <c r="G21" s="28"/>
      <c r="H21" s="28"/>
      <c r="I21" s="28"/>
      <c r="J21" s="28"/>
      <c r="K21" s="28"/>
      <c r="L21" s="28"/>
      <c r="M21" s="28"/>
      <c r="N21" s="28"/>
      <c r="O21" s="28"/>
    </row>
    <row r="22" spans="1:15" x14ac:dyDescent="0.25">
      <c r="A22" s="73" t="str">
        <f t="shared" ref="A22" si="3">IF(C21="",A21&amp;".1",IF(C22="",LEFT(LEFT(A21,LEN(LEFT(A21,FIND("☃",SUBSTITUTE(A21,".","☃",LEN(A21)-LEN(SUBSTITUTE(A21,".",""))))))-1),FIND("☃",SUBSTITUTE(LEFT(A21,LEN(LEFT(A21,FIND("☃",SUBSTITUTE(A21,".","☃",LEN(A21)-LEN(SUBSTITUTE(A21,".",""))))))-1),".","☃",LEN(LEFT(A21,LEN(LEFT(A21,FIND("☃",SUBSTITUTE(A21,".","☃",LEN(A21)-LEN(SUBSTITUTE(A21,".",""))))))-1))-LEN(SUBSTITUTE(LEFT(A21,LEN(LEFT(A21,FIND("☃",SUBSTITUTE(A21,".","☃",LEN(A21)-LEN(SUBSTITUTE(A21,".",""))))))-1),".","")))))&amp;RIGHT(LEFT(A21,LEN(LEFT(A21,FIND("☃",SUBSTITUTE(A21,".","☃",LEN(A21)-LEN(SUBSTITUTE(A21,".",""))))))-1),LEN(LEFT(A21,LEN(LEFT(A21,FIND("☃",SUBSTITUTE(A21,".","☃",LEN(A21)-LEN(SUBSTITUTE(A21,".",""))))))-1))-FIND("☃",SUBSTITUTE(LEFT(A21,LEN(LEFT(A21,FIND("☃",SUBSTITUTE(A21,".","☃",LEN(A21)-LEN(SUBSTITUTE(A21,".",""))))))-1),".","☃",LEN(LEFT(A21,LEN(LEFT(A21,FIND("☃",SUBSTITUTE(A21,".","☃",LEN(A21)-LEN(SUBSTITUTE(A21,".",""))))))-1))-LEN(SUBSTITUTE(LEFT(A21,LEN(LEFT(A21,FIND("☃",SUBSTITUTE(A21,".","☃",LEN(A21)-LEN(SUBSTITUTE(A21,".",""))))))-1),".","")))))+1,(LEFT(A21,FIND("☃",SUBSTITUTE(A21,".","☃",LEN(A21)-LEN(SUBSTITUTE(A21,".","")))))&amp;RIGHT(A21,LEN(A21)-FIND("☃",SUBSTITUTE(A21,".","☃",LEN(A21)-LEN(SUBSTITUTE(A21,".","")))))+1)))</f>
        <v>3.2.1</v>
      </c>
      <c r="B22" s="74" t="s">
        <v>36</v>
      </c>
      <c r="C22" s="75" t="s">
        <v>37</v>
      </c>
      <c r="D22" s="44">
        <v>44</v>
      </c>
      <c r="E22" s="11"/>
      <c r="F22" s="58"/>
      <c r="G22" s="58"/>
      <c r="H22" s="58"/>
      <c r="I22" s="58"/>
      <c r="J22" s="58"/>
      <c r="K22" s="58"/>
      <c r="L22" s="58"/>
      <c r="M22" s="58"/>
      <c r="N22" s="58"/>
      <c r="O22" s="58"/>
    </row>
    <row r="23" spans="1:15" ht="20.399999999999999" x14ac:dyDescent="0.25">
      <c r="A23" s="73" t="str">
        <f>IF(C22="",A22&amp;".1",IF(C23="",LEFT(LEFT(A22,LEN(LEFT(A22,FIND("☃",SUBSTITUTE(A22,".","☃",LEN(A22)-LEN(SUBSTITUTE(A22,".",""))))))-1),FIND("☃",SUBSTITUTE(LEFT(A22,LEN(LEFT(A22,FIND("☃",SUBSTITUTE(A22,".","☃",LEN(A22)-LEN(SUBSTITUTE(A22,".",""))))))-1),".","☃",LEN(LEFT(A22,LEN(LEFT(A22,FIND("☃",SUBSTITUTE(A22,".","☃",LEN(A22)-LEN(SUBSTITUTE(A22,".",""))))))-1))-LEN(SUBSTITUTE(LEFT(A22,LEN(LEFT(A22,FIND("☃",SUBSTITUTE(A22,".","☃",LEN(A22)-LEN(SUBSTITUTE(A22,".",""))))))-1),".","")))))&amp;RIGHT(LEFT(A22,LEN(LEFT(A22,FIND("☃",SUBSTITUTE(A22,".","☃",LEN(A22)-LEN(SUBSTITUTE(A22,".",""))))))-1),LEN(LEFT(A22,LEN(LEFT(A22,FIND("☃",SUBSTITUTE(A22,".","☃",LEN(A22)-LEN(SUBSTITUTE(A22,".",""))))))-1))-FIND("☃",SUBSTITUTE(LEFT(A22,LEN(LEFT(A22,FIND("☃",SUBSTITUTE(A22,".","☃",LEN(A22)-LEN(SUBSTITUTE(A22,".",""))))))-1),".","☃",LEN(LEFT(A22,LEN(LEFT(A22,FIND("☃",SUBSTITUTE(A22,".","☃",LEN(A22)-LEN(SUBSTITUTE(A22,".",""))))))-1))-LEN(SUBSTITUTE(LEFT(A22,LEN(LEFT(A22,FIND("☃",SUBSTITUTE(A22,".","☃",LEN(A22)-LEN(SUBSTITUTE(A22,".",""))))))-1),".","")))))+1,(LEFT(A22,FIND("☃",SUBSTITUTE(A22,".","☃",LEN(A22)-LEN(SUBSTITUTE(A22,".","")))))&amp;RIGHT(A22,LEN(A22)-FIND("☃",SUBSTITUTE(A22,".","☃",LEN(A22)-LEN(SUBSTITUTE(A22,".","")))))+1)))</f>
        <v>3.2.2</v>
      </c>
      <c r="B23" s="74" t="s">
        <v>42</v>
      </c>
      <c r="C23" s="75" t="s">
        <v>37</v>
      </c>
      <c r="D23" s="44">
        <v>44</v>
      </c>
      <c r="E23" s="11"/>
      <c r="F23" s="58"/>
      <c r="G23" s="58"/>
      <c r="H23" s="58"/>
      <c r="I23" s="58"/>
      <c r="J23" s="58"/>
      <c r="K23" s="58"/>
      <c r="L23" s="58"/>
      <c r="M23" s="58"/>
      <c r="N23" s="58"/>
      <c r="O23" s="58"/>
    </row>
    <row r="24" spans="1:15" x14ac:dyDescent="0.25">
      <c r="A24" s="81" t="s">
        <v>43</v>
      </c>
      <c r="B24" s="82" t="s">
        <v>44</v>
      </c>
      <c r="C24" s="83"/>
      <c r="D24" s="45"/>
      <c r="E24" s="18"/>
      <c r="F24" s="28"/>
      <c r="G24" s="28"/>
      <c r="H24" s="28"/>
      <c r="I24" s="28"/>
      <c r="J24" s="28"/>
      <c r="K24" s="28"/>
      <c r="L24" s="28"/>
      <c r="M24" s="28"/>
      <c r="N24" s="28"/>
      <c r="O24" s="28"/>
    </row>
    <row r="25" spans="1:15" x14ac:dyDescent="0.25">
      <c r="A25" s="73" t="str">
        <f>IF(C24="",A24&amp;".1",IF(C25="",LEFT(LEFT(A24,LEN(LEFT(A24,FIND("☃",SUBSTITUTE(A24,".","☃",LEN(A24)-LEN(SUBSTITUTE(A24,".",""))))))-1),FIND("☃",SUBSTITUTE(LEFT(A24,LEN(LEFT(A24,FIND("☃",SUBSTITUTE(A24,".","☃",LEN(A24)-LEN(SUBSTITUTE(A24,".",""))))))-1),".","☃",LEN(LEFT(A24,LEN(LEFT(A24,FIND("☃",SUBSTITUTE(A24,".","☃",LEN(A24)-LEN(SUBSTITUTE(A24,".",""))))))-1))-LEN(SUBSTITUTE(LEFT(A24,LEN(LEFT(A24,FIND("☃",SUBSTITUTE(A24,".","☃",LEN(A24)-LEN(SUBSTITUTE(A24,".",""))))))-1),".","")))))&amp;RIGHT(LEFT(A24,LEN(LEFT(A24,FIND("☃",SUBSTITUTE(A24,".","☃",LEN(A24)-LEN(SUBSTITUTE(A24,".",""))))))-1),LEN(LEFT(A24,LEN(LEFT(A24,FIND("☃",SUBSTITUTE(A24,".","☃",LEN(A24)-LEN(SUBSTITUTE(A24,".",""))))))-1))-FIND("☃",SUBSTITUTE(LEFT(A24,LEN(LEFT(A24,FIND("☃",SUBSTITUTE(A24,".","☃",LEN(A24)-LEN(SUBSTITUTE(A24,".",""))))))-1),".","☃",LEN(LEFT(A24,LEN(LEFT(A24,FIND("☃",SUBSTITUTE(A24,".","☃",LEN(A24)-LEN(SUBSTITUTE(A24,".",""))))))-1))-LEN(SUBSTITUTE(LEFT(A24,LEN(LEFT(A24,FIND("☃",SUBSTITUTE(A24,".","☃",LEN(A24)-LEN(SUBSTITUTE(A24,".",""))))))-1),".","")))))+1,(LEFT(A24,FIND("☃",SUBSTITUTE(A24,".","☃",LEN(A24)-LEN(SUBSTITUTE(A24,".","")))))&amp;RIGHT(A24,LEN(A24)-FIND("☃",SUBSTITUTE(A24,".","☃",LEN(A24)-LEN(SUBSTITUTE(A24,".","")))))+1)))</f>
        <v>3.3.1</v>
      </c>
      <c r="B25" s="74" t="s">
        <v>45</v>
      </c>
      <c r="C25" s="75" t="s">
        <v>37</v>
      </c>
      <c r="D25" s="44">
        <v>14</v>
      </c>
      <c r="E25" s="11"/>
      <c r="F25" s="58"/>
      <c r="G25" s="58"/>
      <c r="H25" s="58"/>
      <c r="I25" s="58"/>
      <c r="J25" s="58"/>
      <c r="K25" s="58"/>
      <c r="L25" s="58"/>
      <c r="M25" s="58"/>
      <c r="N25" s="58"/>
      <c r="O25" s="58"/>
    </row>
    <row r="26" spans="1:15" x14ac:dyDescent="0.25">
      <c r="A26" s="73" t="str">
        <f t="shared" ref="A26:A38" si="4">IF(C25="",A25&amp;".1",IF(C26="",LEFT(LEFT(A25,LEN(LEFT(A25,FIND("☃",SUBSTITUTE(A25,".","☃",LEN(A25)-LEN(SUBSTITUTE(A25,".",""))))))-1),FIND("☃",SUBSTITUTE(LEFT(A25,LEN(LEFT(A25,FIND("☃",SUBSTITUTE(A25,".","☃",LEN(A25)-LEN(SUBSTITUTE(A25,".",""))))))-1),".","☃",LEN(LEFT(A25,LEN(LEFT(A25,FIND("☃",SUBSTITUTE(A25,".","☃",LEN(A25)-LEN(SUBSTITUTE(A25,".",""))))))-1))-LEN(SUBSTITUTE(LEFT(A25,LEN(LEFT(A25,FIND("☃",SUBSTITUTE(A25,".","☃",LEN(A25)-LEN(SUBSTITUTE(A25,".",""))))))-1),".","")))))&amp;RIGHT(LEFT(A25,LEN(LEFT(A25,FIND("☃",SUBSTITUTE(A25,".","☃",LEN(A25)-LEN(SUBSTITUTE(A25,".",""))))))-1),LEN(LEFT(A25,LEN(LEFT(A25,FIND("☃",SUBSTITUTE(A25,".","☃",LEN(A25)-LEN(SUBSTITUTE(A25,".",""))))))-1))-FIND("☃",SUBSTITUTE(LEFT(A25,LEN(LEFT(A25,FIND("☃",SUBSTITUTE(A25,".","☃",LEN(A25)-LEN(SUBSTITUTE(A25,".",""))))))-1),".","☃",LEN(LEFT(A25,LEN(LEFT(A25,FIND("☃",SUBSTITUTE(A25,".","☃",LEN(A25)-LEN(SUBSTITUTE(A25,".",""))))))-1))-LEN(SUBSTITUTE(LEFT(A25,LEN(LEFT(A25,FIND("☃",SUBSTITUTE(A25,".","☃",LEN(A25)-LEN(SUBSTITUTE(A25,".",""))))))-1),".","")))))+1,(LEFT(A25,FIND("☃",SUBSTITUTE(A25,".","☃",LEN(A25)-LEN(SUBSTITUTE(A25,".","")))))&amp;RIGHT(A25,LEN(A25)-FIND("☃",SUBSTITUTE(A25,".","☃",LEN(A25)-LEN(SUBSTITUTE(A25,".","")))))+1)))</f>
        <v>3.3.2</v>
      </c>
      <c r="B26" s="74" t="s">
        <v>46</v>
      </c>
      <c r="C26" s="75" t="s">
        <v>37</v>
      </c>
      <c r="D26" s="44">
        <v>14</v>
      </c>
      <c r="E26" s="11"/>
      <c r="F26" s="58"/>
      <c r="G26" s="58"/>
      <c r="H26" s="58"/>
      <c r="I26" s="58"/>
      <c r="J26" s="58"/>
      <c r="K26" s="58"/>
      <c r="L26" s="58"/>
      <c r="M26" s="58"/>
      <c r="N26" s="58"/>
      <c r="O26" s="58"/>
    </row>
    <row r="27" spans="1:15" x14ac:dyDescent="0.25">
      <c r="A27" s="73" t="str">
        <f t="shared" si="4"/>
        <v>3.3.3</v>
      </c>
      <c r="B27" s="74" t="s">
        <v>47</v>
      </c>
      <c r="C27" s="75" t="s">
        <v>37</v>
      </c>
      <c r="D27" s="44">
        <v>14</v>
      </c>
      <c r="E27" s="11"/>
      <c r="F27" s="58"/>
      <c r="G27" s="58"/>
      <c r="H27" s="58"/>
      <c r="I27" s="58"/>
      <c r="J27" s="58"/>
      <c r="K27" s="58"/>
      <c r="L27" s="58"/>
      <c r="M27" s="58"/>
      <c r="N27" s="58"/>
      <c r="O27" s="58"/>
    </row>
    <row r="28" spans="1:15" ht="20.399999999999999" x14ac:dyDescent="0.25">
      <c r="A28" s="73" t="str">
        <f t="shared" si="4"/>
        <v>3.3.4</v>
      </c>
      <c r="B28" s="74" t="s">
        <v>48</v>
      </c>
      <c r="C28" s="75" t="s">
        <v>37</v>
      </c>
      <c r="D28" s="44">
        <v>14</v>
      </c>
      <c r="E28" s="11"/>
      <c r="F28" s="58"/>
      <c r="G28" s="58"/>
      <c r="H28" s="58"/>
      <c r="I28" s="58"/>
      <c r="J28" s="58"/>
      <c r="K28" s="58"/>
      <c r="L28" s="58"/>
      <c r="M28" s="58"/>
      <c r="N28" s="58"/>
      <c r="O28" s="58"/>
    </row>
    <row r="29" spans="1:15" x14ac:dyDescent="0.25">
      <c r="A29" s="81" t="s">
        <v>49</v>
      </c>
      <c r="B29" s="82" t="s">
        <v>50</v>
      </c>
      <c r="C29" s="83"/>
      <c r="D29" s="45"/>
      <c r="E29" s="18"/>
      <c r="F29" s="28"/>
      <c r="G29" s="28"/>
      <c r="H29" s="28"/>
      <c r="I29" s="28"/>
      <c r="J29" s="28"/>
      <c r="K29" s="28"/>
      <c r="L29" s="28"/>
      <c r="M29" s="28"/>
      <c r="N29" s="28"/>
      <c r="O29" s="28"/>
    </row>
    <row r="30" spans="1:15" ht="20.399999999999999" x14ac:dyDescent="0.25">
      <c r="A30" s="73" t="str">
        <f t="shared" si="4"/>
        <v>3.4.1</v>
      </c>
      <c r="B30" s="74" t="s">
        <v>51</v>
      </c>
      <c r="C30" s="75" t="s">
        <v>37</v>
      </c>
      <c r="D30" s="44">
        <v>40</v>
      </c>
      <c r="E30" s="11"/>
      <c r="F30" s="58"/>
      <c r="G30" s="58"/>
      <c r="H30" s="58"/>
      <c r="I30" s="58"/>
      <c r="J30" s="58"/>
      <c r="K30" s="58"/>
      <c r="L30" s="58"/>
      <c r="M30" s="58"/>
      <c r="N30" s="58"/>
      <c r="O30" s="58"/>
    </row>
    <row r="31" spans="1:15" x14ac:dyDescent="0.25">
      <c r="A31" s="73" t="str">
        <f t="shared" si="4"/>
        <v>3.4.2</v>
      </c>
      <c r="B31" s="74" t="s">
        <v>52</v>
      </c>
      <c r="C31" s="75" t="s">
        <v>37</v>
      </c>
      <c r="D31" s="44">
        <v>40</v>
      </c>
      <c r="E31" s="11"/>
      <c r="F31" s="58"/>
      <c r="G31" s="58"/>
      <c r="H31" s="58"/>
      <c r="I31" s="58"/>
      <c r="J31" s="58"/>
      <c r="K31" s="58"/>
      <c r="L31" s="58"/>
      <c r="M31" s="58"/>
      <c r="N31" s="58"/>
      <c r="O31" s="58"/>
    </row>
    <row r="32" spans="1:15" x14ac:dyDescent="0.25">
      <c r="A32" s="73" t="str">
        <f t="shared" si="4"/>
        <v>3.4.3</v>
      </c>
      <c r="B32" s="74" t="s">
        <v>38</v>
      </c>
      <c r="C32" s="75" t="s">
        <v>37</v>
      </c>
      <c r="D32" s="44">
        <v>40</v>
      </c>
      <c r="E32" s="11"/>
      <c r="F32" s="58"/>
      <c r="G32" s="58"/>
      <c r="H32" s="58"/>
      <c r="I32" s="58"/>
      <c r="J32" s="58"/>
      <c r="K32" s="58"/>
      <c r="L32" s="58"/>
      <c r="M32" s="58"/>
      <c r="N32" s="58"/>
      <c r="O32" s="58"/>
    </row>
    <row r="33" spans="1:15" x14ac:dyDescent="0.25">
      <c r="A33" s="73" t="str">
        <f t="shared" si="4"/>
        <v>3.4.4</v>
      </c>
      <c r="B33" s="74" t="s">
        <v>39</v>
      </c>
      <c r="C33" s="75" t="s">
        <v>21</v>
      </c>
      <c r="D33" s="44">
        <v>12</v>
      </c>
      <c r="E33" s="11"/>
      <c r="F33" s="58"/>
      <c r="G33" s="58"/>
      <c r="H33" s="58"/>
      <c r="I33" s="58"/>
      <c r="J33" s="58"/>
      <c r="K33" s="58"/>
      <c r="L33" s="58"/>
      <c r="M33" s="58"/>
      <c r="N33" s="58"/>
      <c r="O33" s="58"/>
    </row>
    <row r="34" spans="1:15" x14ac:dyDescent="0.25">
      <c r="A34" s="81" t="str">
        <f t="shared" si="4"/>
        <v>3.5</v>
      </c>
      <c r="B34" s="82" t="s">
        <v>53</v>
      </c>
      <c r="C34" s="83"/>
      <c r="D34" s="45"/>
      <c r="E34" s="18"/>
      <c r="F34" s="28"/>
      <c r="G34" s="28"/>
      <c r="H34" s="28"/>
      <c r="I34" s="28"/>
      <c r="J34" s="28"/>
      <c r="K34" s="28"/>
      <c r="L34" s="28"/>
      <c r="M34" s="28"/>
      <c r="N34" s="28"/>
      <c r="O34" s="28"/>
    </row>
    <row r="35" spans="1:15" ht="20.399999999999999" x14ac:dyDescent="0.25">
      <c r="A35" s="73" t="str">
        <f t="shared" si="4"/>
        <v>3.5.1</v>
      </c>
      <c r="B35" s="74" t="s">
        <v>51</v>
      </c>
      <c r="C35" s="75" t="s">
        <v>37</v>
      </c>
      <c r="D35" s="44">
        <v>12</v>
      </c>
      <c r="E35" s="11"/>
      <c r="F35" s="58"/>
      <c r="G35" s="58"/>
      <c r="H35" s="58"/>
      <c r="I35" s="58"/>
      <c r="J35" s="58"/>
      <c r="K35" s="58"/>
      <c r="L35" s="58"/>
      <c r="M35" s="58"/>
      <c r="N35" s="58"/>
      <c r="O35" s="58"/>
    </row>
    <row r="36" spans="1:15" x14ac:dyDescent="0.25">
      <c r="A36" s="73" t="str">
        <f t="shared" si="4"/>
        <v>3.5.2</v>
      </c>
      <c r="B36" s="74" t="s">
        <v>52</v>
      </c>
      <c r="C36" s="75" t="s">
        <v>37</v>
      </c>
      <c r="D36" s="44">
        <v>12</v>
      </c>
      <c r="E36" s="11"/>
      <c r="F36" s="58"/>
      <c r="G36" s="58"/>
      <c r="H36" s="58"/>
      <c r="I36" s="58"/>
      <c r="J36" s="58"/>
      <c r="K36" s="58"/>
      <c r="L36" s="58"/>
      <c r="M36" s="58"/>
      <c r="N36" s="58"/>
      <c r="O36" s="58"/>
    </row>
    <row r="37" spans="1:15" x14ac:dyDescent="0.25">
      <c r="A37" s="73" t="str">
        <f t="shared" si="4"/>
        <v>3.5.3</v>
      </c>
      <c r="B37" s="74" t="s">
        <v>38</v>
      </c>
      <c r="C37" s="75" t="s">
        <v>37</v>
      </c>
      <c r="D37" s="44">
        <v>12</v>
      </c>
      <c r="E37" s="11"/>
      <c r="F37" s="58"/>
      <c r="G37" s="58"/>
      <c r="H37" s="58"/>
      <c r="I37" s="58"/>
      <c r="J37" s="58"/>
      <c r="K37" s="58"/>
      <c r="L37" s="58"/>
      <c r="M37" s="58"/>
      <c r="N37" s="58"/>
      <c r="O37" s="58"/>
    </row>
    <row r="38" spans="1:15" x14ac:dyDescent="0.25">
      <c r="A38" s="73" t="str">
        <f t="shared" si="4"/>
        <v>3.5.4</v>
      </c>
      <c r="B38" s="74" t="s">
        <v>39</v>
      </c>
      <c r="C38" s="75" t="s">
        <v>21</v>
      </c>
      <c r="D38" s="44">
        <v>4</v>
      </c>
      <c r="E38" s="11"/>
      <c r="F38" s="58"/>
      <c r="G38" s="58"/>
      <c r="H38" s="58"/>
      <c r="I38" s="58"/>
      <c r="J38" s="58"/>
      <c r="K38" s="58"/>
      <c r="L38" s="58"/>
      <c r="M38" s="58"/>
      <c r="N38" s="58"/>
      <c r="O38" s="58"/>
    </row>
    <row r="39" spans="1:15" x14ac:dyDescent="0.25">
      <c r="A39" s="81" t="s">
        <v>54</v>
      </c>
      <c r="B39" s="82" t="s">
        <v>223</v>
      </c>
      <c r="C39" s="83"/>
      <c r="D39" s="45"/>
      <c r="E39" s="18"/>
      <c r="F39" s="28"/>
      <c r="G39" s="28"/>
      <c r="H39" s="28"/>
      <c r="I39" s="28"/>
      <c r="J39" s="28"/>
      <c r="K39" s="28"/>
      <c r="L39" s="28"/>
      <c r="M39" s="28"/>
      <c r="N39" s="28"/>
      <c r="O39" s="28"/>
    </row>
    <row r="40" spans="1:15" x14ac:dyDescent="0.25">
      <c r="A40" s="73" t="str">
        <f>IF(C39="",A39&amp;".1",IF(C40="",LEFT(LEFT(A39,LEN(LEFT(A39,FIND("☃",SUBSTITUTE(A39,".","☃",LEN(A39)-LEN(SUBSTITUTE(A39,".",""))))))-1),FIND("☃",SUBSTITUTE(LEFT(A39,LEN(LEFT(A39,FIND("☃",SUBSTITUTE(A39,".","☃",LEN(A39)-LEN(SUBSTITUTE(A39,".",""))))))-1),".","☃",LEN(LEFT(A39,LEN(LEFT(A39,FIND("☃",SUBSTITUTE(A39,".","☃",LEN(A39)-LEN(SUBSTITUTE(A39,".",""))))))-1))-LEN(SUBSTITUTE(LEFT(A39,LEN(LEFT(A39,FIND("☃",SUBSTITUTE(A39,".","☃",LEN(A39)-LEN(SUBSTITUTE(A39,".",""))))))-1),".","")))))&amp;RIGHT(LEFT(A39,LEN(LEFT(A39,FIND("☃",SUBSTITUTE(A39,".","☃",LEN(A39)-LEN(SUBSTITUTE(A39,".",""))))))-1),LEN(LEFT(A39,LEN(LEFT(A39,FIND("☃",SUBSTITUTE(A39,".","☃",LEN(A39)-LEN(SUBSTITUTE(A39,".",""))))))-1))-FIND("☃",SUBSTITUTE(LEFT(A39,LEN(LEFT(A39,FIND("☃",SUBSTITUTE(A39,".","☃",LEN(A39)-LEN(SUBSTITUTE(A39,".",""))))))-1),".","☃",LEN(LEFT(A39,LEN(LEFT(A39,FIND("☃",SUBSTITUTE(A39,".","☃",LEN(A39)-LEN(SUBSTITUTE(A39,".",""))))))-1))-LEN(SUBSTITUTE(LEFT(A39,LEN(LEFT(A39,FIND("☃",SUBSTITUTE(A39,".","☃",LEN(A39)-LEN(SUBSTITUTE(A39,".",""))))))-1),".","")))))+1,(LEFT(A39,FIND("☃",SUBSTITUTE(A39,".","☃",LEN(A39)-LEN(SUBSTITUTE(A39,".","")))))&amp;RIGHT(A39,LEN(A39)-FIND("☃",SUBSTITUTE(A39,".","☃",LEN(A39)-LEN(SUBSTITUTE(A39,".","")))))+1)))</f>
        <v>3.6.1</v>
      </c>
      <c r="B40" s="74" t="s">
        <v>181</v>
      </c>
      <c r="C40" s="75" t="s">
        <v>37</v>
      </c>
      <c r="D40" s="44">
        <v>12</v>
      </c>
      <c r="E40" s="11"/>
      <c r="F40" s="58"/>
      <c r="G40" s="58"/>
      <c r="H40" s="58"/>
      <c r="I40" s="58"/>
      <c r="J40" s="58"/>
      <c r="K40" s="58"/>
      <c r="L40" s="58"/>
      <c r="M40" s="58"/>
      <c r="N40" s="58"/>
      <c r="O40" s="58"/>
    </row>
    <row r="41" spans="1:15" ht="20.399999999999999" x14ac:dyDescent="0.25">
      <c r="A41" s="73" t="str">
        <f>IF(C40="",A40&amp;".1",IF(C41="",LEFT(LEFT(A40,LEN(LEFT(A40,FIND("☃",SUBSTITUTE(A40,".","☃",LEN(A40)-LEN(SUBSTITUTE(A40,".",""))))))-1),FIND("☃",SUBSTITUTE(LEFT(A40,LEN(LEFT(A40,FIND("☃",SUBSTITUTE(A40,".","☃",LEN(A40)-LEN(SUBSTITUTE(A40,".",""))))))-1),".","☃",LEN(LEFT(A40,LEN(LEFT(A40,FIND("☃",SUBSTITUTE(A40,".","☃",LEN(A40)-LEN(SUBSTITUTE(A40,".",""))))))-1))-LEN(SUBSTITUTE(LEFT(A40,LEN(LEFT(A40,FIND("☃",SUBSTITUTE(A40,".","☃",LEN(A40)-LEN(SUBSTITUTE(A40,".",""))))))-1),".","")))))&amp;RIGHT(LEFT(A40,LEN(LEFT(A40,FIND("☃",SUBSTITUTE(A40,".","☃",LEN(A40)-LEN(SUBSTITUTE(A40,".",""))))))-1),LEN(LEFT(A40,LEN(LEFT(A40,FIND("☃",SUBSTITUTE(A40,".","☃",LEN(A40)-LEN(SUBSTITUTE(A40,".",""))))))-1))-FIND("☃",SUBSTITUTE(LEFT(A40,LEN(LEFT(A40,FIND("☃",SUBSTITUTE(A40,".","☃",LEN(A40)-LEN(SUBSTITUTE(A40,".",""))))))-1),".","☃",LEN(LEFT(A40,LEN(LEFT(A40,FIND("☃",SUBSTITUTE(A40,".","☃",LEN(A40)-LEN(SUBSTITUTE(A40,".",""))))))-1))-LEN(SUBSTITUTE(LEFT(A40,LEN(LEFT(A40,FIND("☃",SUBSTITUTE(A40,".","☃",LEN(A40)-LEN(SUBSTITUTE(A40,".",""))))))-1),".","")))))+1,(LEFT(A40,FIND("☃",SUBSTITUTE(A40,".","☃",LEN(A40)-LEN(SUBSTITUTE(A40,".","")))))&amp;RIGHT(A40,LEN(A40)-FIND("☃",SUBSTITUTE(A40,".","☃",LEN(A40)-LEN(SUBSTITUTE(A40,".","")))))+1)))</f>
        <v>3.6.2</v>
      </c>
      <c r="B41" s="74" t="s">
        <v>224</v>
      </c>
      <c r="C41" s="75" t="s">
        <v>37</v>
      </c>
      <c r="D41" s="44">
        <v>12</v>
      </c>
      <c r="E41" s="11"/>
      <c r="F41" s="58"/>
      <c r="G41" s="58"/>
      <c r="H41" s="58"/>
      <c r="I41" s="58"/>
      <c r="J41" s="58"/>
      <c r="K41" s="58"/>
      <c r="L41" s="58"/>
      <c r="M41" s="58"/>
      <c r="N41" s="58"/>
      <c r="O41" s="58"/>
    </row>
    <row r="42" spans="1:15" x14ac:dyDescent="0.25">
      <c r="A42" s="81" t="s">
        <v>174</v>
      </c>
      <c r="B42" s="82" t="s">
        <v>55</v>
      </c>
      <c r="C42" s="83"/>
      <c r="D42" s="45"/>
      <c r="E42" s="18"/>
      <c r="F42" s="28"/>
      <c r="G42" s="28"/>
      <c r="H42" s="28"/>
      <c r="I42" s="28"/>
      <c r="J42" s="28"/>
      <c r="K42" s="28"/>
      <c r="L42" s="28"/>
      <c r="M42" s="28"/>
      <c r="N42" s="28"/>
      <c r="O42" s="28"/>
    </row>
    <row r="43" spans="1:15" x14ac:dyDescent="0.25">
      <c r="A43" s="73"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3.7.1</v>
      </c>
      <c r="B43" s="77" t="s">
        <v>56</v>
      </c>
      <c r="C43" s="75" t="s">
        <v>37</v>
      </c>
      <c r="D43" s="44">
        <v>71</v>
      </c>
      <c r="E43" s="11"/>
      <c r="F43" s="58"/>
      <c r="G43" s="58"/>
      <c r="H43" s="58"/>
      <c r="I43" s="58"/>
      <c r="J43" s="58"/>
      <c r="K43" s="58"/>
      <c r="L43" s="58"/>
      <c r="M43" s="58"/>
      <c r="N43" s="58"/>
      <c r="O43" s="58"/>
    </row>
    <row r="44" spans="1:15" x14ac:dyDescent="0.25">
      <c r="A44" s="81" t="s">
        <v>57</v>
      </c>
      <c r="B44" s="82" t="s">
        <v>58</v>
      </c>
      <c r="C44" s="83"/>
      <c r="D44" s="45"/>
      <c r="E44" s="18"/>
      <c r="F44" s="28"/>
      <c r="G44" s="28"/>
      <c r="H44" s="28"/>
      <c r="I44" s="28"/>
      <c r="J44" s="28"/>
      <c r="K44" s="28"/>
      <c r="L44" s="28"/>
      <c r="M44" s="28"/>
      <c r="N44" s="28"/>
      <c r="O44" s="28"/>
    </row>
    <row r="45" spans="1:15" x14ac:dyDescent="0.25">
      <c r="A45" s="81" t="s">
        <v>59</v>
      </c>
      <c r="B45" s="82" t="s">
        <v>60</v>
      </c>
      <c r="C45" s="83"/>
      <c r="D45" s="45"/>
      <c r="E45" s="18"/>
      <c r="F45" s="28"/>
      <c r="G45" s="28"/>
      <c r="H45" s="28"/>
      <c r="I45" s="28"/>
      <c r="J45" s="28"/>
      <c r="K45" s="28"/>
      <c r="L45" s="28"/>
      <c r="M45" s="28"/>
      <c r="N45" s="28"/>
      <c r="O45" s="28"/>
    </row>
    <row r="46" spans="1:15" x14ac:dyDescent="0.25">
      <c r="A46" s="73" t="str">
        <f>IF(C45="",A45&amp;".1",IF(C46="",LEFT(LEFT(A45,LEN(LEFT(A45,FIND("☃",SUBSTITUTE(A45,".","☃",LEN(A45)-LEN(SUBSTITUTE(A45,".",""))))))-1),FIND("☃",SUBSTITUTE(LEFT(A45,LEN(LEFT(A45,FIND("☃",SUBSTITUTE(A45,".","☃",LEN(A45)-LEN(SUBSTITUTE(A45,".",""))))))-1),".","☃",LEN(LEFT(A45,LEN(LEFT(A45,FIND("☃",SUBSTITUTE(A45,".","☃",LEN(A45)-LEN(SUBSTITUTE(A45,".",""))))))-1))-LEN(SUBSTITUTE(LEFT(A45,LEN(LEFT(A45,FIND("☃",SUBSTITUTE(A45,".","☃",LEN(A45)-LEN(SUBSTITUTE(A45,".",""))))))-1),".","")))))&amp;RIGHT(LEFT(A45,LEN(LEFT(A45,FIND("☃",SUBSTITUTE(A45,".","☃",LEN(A45)-LEN(SUBSTITUTE(A45,".",""))))))-1),LEN(LEFT(A45,LEN(LEFT(A45,FIND("☃",SUBSTITUTE(A45,".","☃",LEN(A45)-LEN(SUBSTITUTE(A45,".",""))))))-1))-FIND("☃",SUBSTITUTE(LEFT(A45,LEN(LEFT(A45,FIND("☃",SUBSTITUTE(A45,".","☃",LEN(A45)-LEN(SUBSTITUTE(A45,".",""))))))-1),".","☃",LEN(LEFT(A45,LEN(LEFT(A45,FIND("☃",SUBSTITUTE(A45,".","☃",LEN(A45)-LEN(SUBSTITUTE(A45,".",""))))))-1))-LEN(SUBSTITUTE(LEFT(A45,LEN(LEFT(A45,FIND("☃",SUBSTITUTE(A45,".","☃",LEN(A45)-LEN(SUBSTITUTE(A45,".",""))))))-1),".","")))))+1,(LEFT(A45,FIND("☃",SUBSTITUTE(A45,".","☃",LEN(A45)-LEN(SUBSTITUTE(A45,".","")))))&amp;RIGHT(A45,LEN(A45)-FIND("☃",SUBSTITUTE(A45,".","☃",LEN(A45)-LEN(SUBSTITUTE(A45,".","")))))+1)))</f>
        <v>4.1.1</v>
      </c>
      <c r="B46" s="74" t="s">
        <v>175</v>
      </c>
      <c r="C46" s="75" t="s">
        <v>23</v>
      </c>
      <c r="D46" s="44">
        <v>1</v>
      </c>
      <c r="E46" s="11"/>
      <c r="F46" s="58"/>
      <c r="G46" s="58"/>
      <c r="H46" s="58"/>
      <c r="I46" s="58"/>
      <c r="J46" s="58"/>
      <c r="K46" s="58"/>
      <c r="L46" s="58"/>
      <c r="M46" s="58"/>
      <c r="N46" s="58"/>
      <c r="O46" s="58"/>
    </row>
    <row r="47" spans="1:15" x14ac:dyDescent="0.25">
      <c r="A47" s="73" t="str">
        <f t="shared" ref="A47" si="5">IF(C46="",A46&amp;".1",IF(C47="",LEFT(LEFT(A46,LEN(LEFT(A46,FIND("☃",SUBSTITUTE(A46,".","☃",LEN(A46)-LEN(SUBSTITUTE(A46,".",""))))))-1),FIND("☃",SUBSTITUTE(LEFT(A46,LEN(LEFT(A46,FIND("☃",SUBSTITUTE(A46,".","☃",LEN(A46)-LEN(SUBSTITUTE(A46,".",""))))))-1),".","☃",LEN(LEFT(A46,LEN(LEFT(A46,FIND("☃",SUBSTITUTE(A46,".","☃",LEN(A46)-LEN(SUBSTITUTE(A46,".",""))))))-1))-LEN(SUBSTITUTE(LEFT(A46,LEN(LEFT(A46,FIND("☃",SUBSTITUTE(A46,".","☃",LEN(A46)-LEN(SUBSTITUTE(A46,".",""))))))-1),".","")))))&amp;RIGHT(LEFT(A46,LEN(LEFT(A46,FIND("☃",SUBSTITUTE(A46,".","☃",LEN(A46)-LEN(SUBSTITUTE(A46,".",""))))))-1),LEN(LEFT(A46,LEN(LEFT(A46,FIND("☃",SUBSTITUTE(A46,".","☃",LEN(A46)-LEN(SUBSTITUTE(A46,".",""))))))-1))-FIND("☃",SUBSTITUTE(LEFT(A46,LEN(LEFT(A46,FIND("☃",SUBSTITUTE(A46,".","☃",LEN(A46)-LEN(SUBSTITUTE(A46,".",""))))))-1),".","☃",LEN(LEFT(A46,LEN(LEFT(A46,FIND("☃",SUBSTITUTE(A46,".","☃",LEN(A46)-LEN(SUBSTITUTE(A46,".",""))))))-1))-LEN(SUBSTITUTE(LEFT(A46,LEN(LEFT(A46,FIND("☃",SUBSTITUTE(A46,".","☃",LEN(A46)-LEN(SUBSTITUTE(A46,".",""))))))-1),".","")))))+1,(LEFT(A46,FIND("☃",SUBSTITUTE(A46,".","☃",LEN(A46)-LEN(SUBSTITUTE(A46,".","")))))&amp;RIGHT(A46,LEN(A46)-FIND("☃",SUBSTITUTE(A46,".","☃",LEN(A46)-LEN(SUBSTITUTE(A46,".","")))))+1)))</f>
        <v>4.1.2</v>
      </c>
      <c r="B47" s="74" t="s">
        <v>62</v>
      </c>
      <c r="C47" s="75" t="s">
        <v>23</v>
      </c>
      <c r="D47" s="44">
        <v>1</v>
      </c>
      <c r="E47" s="11"/>
      <c r="F47" s="58"/>
      <c r="G47" s="58"/>
      <c r="H47" s="58"/>
      <c r="I47" s="58"/>
      <c r="J47" s="58"/>
      <c r="K47" s="58"/>
      <c r="L47" s="58"/>
      <c r="M47" s="58"/>
      <c r="N47" s="58"/>
      <c r="O47" s="58"/>
    </row>
    <row r="48" spans="1:15" x14ac:dyDescent="0.25">
      <c r="A48" s="81" t="s">
        <v>63</v>
      </c>
      <c r="B48" s="82" t="s">
        <v>64</v>
      </c>
      <c r="C48" s="83"/>
      <c r="D48" s="45"/>
      <c r="E48" s="18"/>
      <c r="F48" s="28"/>
      <c r="G48" s="28"/>
      <c r="H48" s="28"/>
      <c r="I48" s="28"/>
      <c r="J48" s="28"/>
      <c r="K48" s="28"/>
      <c r="L48" s="28"/>
      <c r="M48" s="28"/>
      <c r="N48" s="28"/>
      <c r="O48" s="28"/>
    </row>
    <row r="49" spans="1:15" x14ac:dyDescent="0.25">
      <c r="A49" s="73" t="str">
        <f>IF(C48="",A48&amp;".1",IF(C49="",LEFT(LEFT(A48,LEN(LEFT(A48,FIND("☃",SUBSTITUTE(A48,".","☃",LEN(A48)-LEN(SUBSTITUTE(A48,".",""))))))-1),FIND("☃",SUBSTITUTE(LEFT(A48,LEN(LEFT(A48,FIND("☃",SUBSTITUTE(A48,".","☃",LEN(A48)-LEN(SUBSTITUTE(A48,".",""))))))-1),".","☃",LEN(LEFT(A48,LEN(LEFT(A48,FIND("☃",SUBSTITUTE(A48,".","☃",LEN(A48)-LEN(SUBSTITUTE(A48,".",""))))))-1))-LEN(SUBSTITUTE(LEFT(A48,LEN(LEFT(A48,FIND("☃",SUBSTITUTE(A48,".","☃",LEN(A48)-LEN(SUBSTITUTE(A48,".",""))))))-1),".","")))))&amp;RIGHT(LEFT(A48,LEN(LEFT(A48,FIND("☃",SUBSTITUTE(A48,".","☃",LEN(A48)-LEN(SUBSTITUTE(A48,".",""))))))-1),LEN(LEFT(A48,LEN(LEFT(A48,FIND("☃",SUBSTITUTE(A48,".","☃",LEN(A48)-LEN(SUBSTITUTE(A48,".",""))))))-1))-FIND("☃",SUBSTITUTE(LEFT(A48,LEN(LEFT(A48,FIND("☃",SUBSTITUTE(A48,".","☃",LEN(A48)-LEN(SUBSTITUTE(A48,".",""))))))-1),".","☃",LEN(LEFT(A48,LEN(LEFT(A48,FIND("☃",SUBSTITUTE(A48,".","☃",LEN(A48)-LEN(SUBSTITUTE(A48,".",""))))))-1))-LEN(SUBSTITUTE(LEFT(A48,LEN(LEFT(A48,FIND("☃",SUBSTITUTE(A48,".","☃",LEN(A48)-LEN(SUBSTITUTE(A48,".",""))))))-1),".","")))))+1,(LEFT(A48,FIND("☃",SUBSTITUTE(A48,".","☃",LEN(A48)-LEN(SUBSTITUTE(A48,".","")))))&amp;RIGHT(A48,LEN(A48)-FIND("☃",SUBSTITUTE(A48,".","☃",LEN(A48)-LEN(SUBSTITUTE(A48,".","")))))+1)))</f>
        <v>4.2.1</v>
      </c>
      <c r="B49" s="74" t="s">
        <v>191</v>
      </c>
      <c r="C49" s="75" t="s">
        <v>25</v>
      </c>
      <c r="D49" s="44">
        <v>21</v>
      </c>
      <c r="E49" s="11"/>
      <c r="F49" s="58"/>
      <c r="G49" s="58"/>
      <c r="H49" s="58"/>
      <c r="I49" s="58"/>
      <c r="J49" s="58"/>
      <c r="K49" s="58"/>
      <c r="L49" s="58"/>
      <c r="M49" s="58"/>
      <c r="N49" s="58"/>
      <c r="O49" s="58"/>
    </row>
    <row r="50" spans="1:15" x14ac:dyDescent="0.25">
      <c r="A50" s="73" t="str">
        <f t="shared" ref="A50:A51" si="6">IF(C49="",A49&amp;".1",IF(C50="",LEFT(LEFT(A49,LEN(LEFT(A49,FIND("☃",SUBSTITUTE(A49,".","☃",LEN(A49)-LEN(SUBSTITUTE(A49,".",""))))))-1),FIND("☃",SUBSTITUTE(LEFT(A49,LEN(LEFT(A49,FIND("☃",SUBSTITUTE(A49,".","☃",LEN(A49)-LEN(SUBSTITUTE(A49,".",""))))))-1),".","☃",LEN(LEFT(A49,LEN(LEFT(A49,FIND("☃",SUBSTITUTE(A49,".","☃",LEN(A49)-LEN(SUBSTITUTE(A49,".",""))))))-1))-LEN(SUBSTITUTE(LEFT(A49,LEN(LEFT(A49,FIND("☃",SUBSTITUTE(A49,".","☃",LEN(A49)-LEN(SUBSTITUTE(A49,".",""))))))-1),".","")))))&amp;RIGHT(LEFT(A49,LEN(LEFT(A49,FIND("☃",SUBSTITUTE(A49,".","☃",LEN(A49)-LEN(SUBSTITUTE(A49,".",""))))))-1),LEN(LEFT(A49,LEN(LEFT(A49,FIND("☃",SUBSTITUTE(A49,".","☃",LEN(A49)-LEN(SUBSTITUTE(A49,".",""))))))-1))-FIND("☃",SUBSTITUTE(LEFT(A49,LEN(LEFT(A49,FIND("☃",SUBSTITUTE(A49,".","☃",LEN(A49)-LEN(SUBSTITUTE(A49,".",""))))))-1),".","☃",LEN(LEFT(A49,LEN(LEFT(A49,FIND("☃",SUBSTITUTE(A49,".","☃",LEN(A49)-LEN(SUBSTITUTE(A49,".",""))))))-1))-LEN(SUBSTITUTE(LEFT(A49,LEN(LEFT(A49,FIND("☃",SUBSTITUTE(A49,".","☃",LEN(A49)-LEN(SUBSTITUTE(A49,".",""))))))-1),".","")))))+1,(LEFT(A49,FIND("☃",SUBSTITUTE(A49,".","☃",LEN(A49)-LEN(SUBSTITUTE(A49,".","")))))&amp;RIGHT(A49,LEN(A49)-FIND("☃",SUBSTITUTE(A49,".","☃",LEN(A49)-LEN(SUBSTITUTE(A49,".","")))))+1)))</f>
        <v>4.2.2</v>
      </c>
      <c r="B50" s="74" t="s">
        <v>177</v>
      </c>
      <c r="C50" s="75" t="s">
        <v>25</v>
      </c>
      <c r="D50" s="44">
        <v>5</v>
      </c>
      <c r="E50" s="11"/>
      <c r="F50" s="58"/>
      <c r="G50" s="58"/>
      <c r="H50" s="58"/>
      <c r="I50" s="58"/>
      <c r="J50" s="58"/>
      <c r="K50" s="58"/>
      <c r="L50" s="58"/>
      <c r="M50" s="58"/>
      <c r="N50" s="58"/>
      <c r="O50" s="58"/>
    </row>
    <row r="51" spans="1:15" x14ac:dyDescent="0.25">
      <c r="A51" s="73" t="str">
        <f t="shared" si="6"/>
        <v>4.2.3</v>
      </c>
      <c r="B51" s="74" t="s">
        <v>66</v>
      </c>
      <c r="C51" s="75" t="s">
        <v>25</v>
      </c>
      <c r="D51" s="44">
        <v>58</v>
      </c>
      <c r="E51" s="11"/>
      <c r="F51" s="58"/>
      <c r="G51" s="58"/>
      <c r="H51" s="58"/>
      <c r="I51" s="58"/>
      <c r="J51" s="58"/>
      <c r="K51" s="58"/>
      <c r="L51" s="58"/>
      <c r="M51" s="58"/>
      <c r="N51" s="58"/>
      <c r="O51" s="58"/>
    </row>
    <row r="52" spans="1:15" x14ac:dyDescent="0.25">
      <c r="A52" s="81" t="s">
        <v>70</v>
      </c>
      <c r="B52" s="82" t="s">
        <v>71</v>
      </c>
      <c r="C52" s="83"/>
      <c r="D52" s="45"/>
      <c r="E52" s="18"/>
      <c r="F52" s="28"/>
      <c r="G52" s="28"/>
      <c r="H52" s="28"/>
      <c r="I52" s="28"/>
      <c r="J52" s="28"/>
      <c r="K52" s="28"/>
      <c r="L52" s="28"/>
      <c r="M52" s="28"/>
      <c r="N52" s="28"/>
      <c r="O52" s="28"/>
    </row>
    <row r="53" spans="1:15" x14ac:dyDescent="0.25">
      <c r="A53" s="73" t="str">
        <f>IF(C52="",A52&amp;".1",IF(C53="",LEFT(LEFT(A52,LEN(LEFT(A52,FIND("☃",SUBSTITUTE(A52,".","☃",LEN(A52)-LEN(SUBSTITUTE(A52,".",""))))))-1),FIND("☃",SUBSTITUTE(LEFT(A52,LEN(LEFT(A52,FIND("☃",SUBSTITUTE(A52,".","☃",LEN(A52)-LEN(SUBSTITUTE(A52,".",""))))))-1),".","☃",LEN(LEFT(A52,LEN(LEFT(A52,FIND("☃",SUBSTITUTE(A52,".","☃",LEN(A52)-LEN(SUBSTITUTE(A52,".",""))))))-1))-LEN(SUBSTITUTE(LEFT(A52,LEN(LEFT(A52,FIND("☃",SUBSTITUTE(A52,".","☃",LEN(A52)-LEN(SUBSTITUTE(A52,".",""))))))-1),".","")))))&amp;RIGHT(LEFT(A52,LEN(LEFT(A52,FIND("☃",SUBSTITUTE(A52,".","☃",LEN(A52)-LEN(SUBSTITUTE(A52,".",""))))))-1),LEN(LEFT(A52,LEN(LEFT(A52,FIND("☃",SUBSTITUTE(A52,".","☃",LEN(A52)-LEN(SUBSTITUTE(A52,".",""))))))-1))-FIND("☃",SUBSTITUTE(LEFT(A52,LEN(LEFT(A52,FIND("☃",SUBSTITUTE(A52,".","☃",LEN(A52)-LEN(SUBSTITUTE(A52,".",""))))))-1),".","☃",LEN(LEFT(A52,LEN(LEFT(A52,FIND("☃",SUBSTITUTE(A52,".","☃",LEN(A52)-LEN(SUBSTITUTE(A52,".",""))))))-1))-LEN(SUBSTITUTE(LEFT(A52,LEN(LEFT(A52,FIND("☃",SUBSTITUTE(A52,".","☃",LEN(A52)-LEN(SUBSTITUTE(A52,".",""))))))-1),".","")))))+1,(LEFT(A52,FIND("☃",SUBSTITUTE(A52,".","☃",LEN(A52)-LEN(SUBSTITUTE(A52,".","")))))&amp;RIGHT(A52,LEN(A52)-FIND("☃",SUBSTITUTE(A52,".","☃",LEN(A52)-LEN(SUBSTITUTE(A52,".","")))))+1)))</f>
        <v>4.3.1</v>
      </c>
      <c r="B53" s="74" t="s">
        <v>73</v>
      </c>
      <c r="C53" s="75" t="s">
        <v>23</v>
      </c>
      <c r="D53" s="44">
        <v>2</v>
      </c>
      <c r="E53" s="11"/>
      <c r="F53" s="58"/>
      <c r="G53" s="58"/>
      <c r="H53" s="58"/>
      <c r="I53" s="58"/>
      <c r="J53" s="58"/>
      <c r="K53" s="58"/>
      <c r="L53" s="58"/>
      <c r="M53" s="58"/>
      <c r="N53" s="58"/>
      <c r="O53" s="58"/>
    </row>
    <row r="54" spans="1:15" x14ac:dyDescent="0.25">
      <c r="A54" s="73" t="str">
        <f>IF(C53="",A53&amp;".1",IF(C54="",LEFT(LEFT(A53,LEN(LEFT(A53,FIND("☃",SUBSTITUTE(A53,".","☃",LEN(A53)-LEN(SUBSTITUTE(A53,".",""))))))-1),FIND("☃",SUBSTITUTE(LEFT(A53,LEN(LEFT(A53,FIND("☃",SUBSTITUTE(A53,".","☃",LEN(A53)-LEN(SUBSTITUTE(A53,".",""))))))-1),".","☃",LEN(LEFT(A53,LEN(LEFT(A53,FIND("☃",SUBSTITUTE(A53,".","☃",LEN(A53)-LEN(SUBSTITUTE(A53,".",""))))))-1))-LEN(SUBSTITUTE(LEFT(A53,LEN(LEFT(A53,FIND("☃",SUBSTITUTE(A53,".","☃",LEN(A53)-LEN(SUBSTITUTE(A53,".",""))))))-1),".","")))))&amp;RIGHT(LEFT(A53,LEN(LEFT(A53,FIND("☃",SUBSTITUTE(A53,".","☃",LEN(A53)-LEN(SUBSTITUTE(A53,".",""))))))-1),LEN(LEFT(A53,LEN(LEFT(A53,FIND("☃",SUBSTITUTE(A53,".","☃",LEN(A53)-LEN(SUBSTITUTE(A53,".",""))))))-1))-FIND("☃",SUBSTITUTE(LEFT(A53,LEN(LEFT(A53,FIND("☃",SUBSTITUTE(A53,".","☃",LEN(A53)-LEN(SUBSTITUTE(A53,".",""))))))-1),".","☃",LEN(LEFT(A53,LEN(LEFT(A53,FIND("☃",SUBSTITUTE(A53,".","☃",LEN(A53)-LEN(SUBSTITUTE(A53,".",""))))))-1))-LEN(SUBSTITUTE(LEFT(A53,LEN(LEFT(A53,FIND("☃",SUBSTITUTE(A53,".","☃",LEN(A53)-LEN(SUBSTITUTE(A53,".",""))))))-1),".","")))))+1,(LEFT(A53,FIND("☃",SUBSTITUTE(A53,".","☃",LEN(A53)-LEN(SUBSTITUTE(A53,".","")))))&amp;RIGHT(A53,LEN(A53)-FIND("☃",SUBSTITUTE(A53,".","☃",LEN(A53)-LEN(SUBSTITUTE(A53,".","")))))+1)))</f>
        <v>4.3.2</v>
      </c>
      <c r="B54" s="74" t="s">
        <v>74</v>
      </c>
      <c r="C54" s="75" t="s">
        <v>23</v>
      </c>
      <c r="D54" s="44">
        <v>1</v>
      </c>
      <c r="E54" s="11"/>
      <c r="F54" s="58"/>
      <c r="G54" s="58"/>
      <c r="H54" s="58"/>
      <c r="I54" s="58"/>
      <c r="J54" s="58"/>
      <c r="K54" s="58"/>
      <c r="L54" s="58"/>
      <c r="M54" s="58"/>
      <c r="N54" s="58"/>
      <c r="O54" s="58"/>
    </row>
    <row r="55" spans="1:15" x14ac:dyDescent="0.25">
      <c r="A55" s="81" t="s">
        <v>75</v>
      </c>
      <c r="B55" s="82" t="s">
        <v>76</v>
      </c>
      <c r="C55" s="83"/>
      <c r="D55" s="45"/>
      <c r="E55" s="18"/>
      <c r="F55" s="28"/>
      <c r="G55" s="28"/>
      <c r="H55" s="28"/>
      <c r="I55" s="28"/>
      <c r="J55" s="28"/>
      <c r="K55" s="28"/>
      <c r="L55" s="28"/>
      <c r="M55" s="28"/>
      <c r="N55" s="28"/>
      <c r="O55" s="28"/>
    </row>
    <row r="56" spans="1:15" ht="20.399999999999999" x14ac:dyDescent="0.25">
      <c r="A56" s="73" t="str">
        <f>IF(C55="",A55&amp;".1",IF(C56="",LEFT(LEFT(A55,LEN(LEFT(A55,FIND("☃",SUBSTITUTE(A55,".","☃",LEN(A55)-LEN(SUBSTITUTE(A55,".",""))))))-1),FIND("☃",SUBSTITUTE(LEFT(A55,LEN(LEFT(A55,FIND("☃",SUBSTITUTE(A55,".","☃",LEN(A55)-LEN(SUBSTITUTE(A55,".",""))))))-1),".","☃",LEN(LEFT(A55,LEN(LEFT(A55,FIND("☃",SUBSTITUTE(A55,".","☃",LEN(A55)-LEN(SUBSTITUTE(A55,".",""))))))-1))-LEN(SUBSTITUTE(LEFT(A55,LEN(LEFT(A55,FIND("☃",SUBSTITUTE(A55,".","☃",LEN(A55)-LEN(SUBSTITUTE(A55,".",""))))))-1),".","")))))&amp;RIGHT(LEFT(A55,LEN(LEFT(A55,FIND("☃",SUBSTITUTE(A55,".","☃",LEN(A55)-LEN(SUBSTITUTE(A55,".",""))))))-1),LEN(LEFT(A55,LEN(LEFT(A55,FIND("☃",SUBSTITUTE(A55,".","☃",LEN(A55)-LEN(SUBSTITUTE(A55,".",""))))))-1))-FIND("☃",SUBSTITUTE(LEFT(A55,LEN(LEFT(A55,FIND("☃",SUBSTITUTE(A55,".","☃",LEN(A55)-LEN(SUBSTITUTE(A55,".",""))))))-1),".","☃",LEN(LEFT(A55,LEN(LEFT(A55,FIND("☃",SUBSTITUTE(A55,".","☃",LEN(A55)-LEN(SUBSTITUTE(A55,".",""))))))-1))-LEN(SUBSTITUTE(LEFT(A55,LEN(LEFT(A55,FIND("☃",SUBSTITUTE(A55,".","☃",LEN(A55)-LEN(SUBSTITUTE(A55,".",""))))))-1),".","")))))+1,(LEFT(A55,FIND("☃",SUBSTITUTE(A55,".","☃",LEN(A55)-LEN(SUBSTITUTE(A55,".","")))))&amp;RIGHT(A55,LEN(A55)-FIND("☃",SUBSTITUTE(A55,".","☃",LEN(A55)-LEN(SUBSTITUTE(A55,".","")))))+1)))</f>
        <v>4.4.1</v>
      </c>
      <c r="B56" s="74" t="s">
        <v>77</v>
      </c>
      <c r="C56" s="75" t="s">
        <v>25</v>
      </c>
      <c r="D56" s="44">
        <v>5</v>
      </c>
      <c r="E56" s="11"/>
      <c r="F56" s="58"/>
      <c r="G56" s="58"/>
      <c r="H56" s="58"/>
      <c r="I56" s="58"/>
      <c r="J56" s="58"/>
      <c r="K56" s="58"/>
      <c r="L56" s="58"/>
      <c r="M56" s="58"/>
      <c r="N56" s="58"/>
      <c r="O56" s="58"/>
    </row>
    <row r="57" spans="1:15" x14ac:dyDescent="0.25">
      <c r="A57" s="81" t="s">
        <v>78</v>
      </c>
      <c r="B57" s="82" t="s">
        <v>18</v>
      </c>
      <c r="C57" s="83"/>
      <c r="D57" s="45"/>
      <c r="E57" s="18"/>
      <c r="F57" s="28"/>
      <c r="G57" s="28"/>
      <c r="H57" s="28"/>
      <c r="I57" s="28"/>
      <c r="J57" s="28"/>
      <c r="K57" s="28"/>
      <c r="L57" s="28"/>
      <c r="M57" s="28"/>
      <c r="N57" s="28"/>
      <c r="O57" s="28"/>
    </row>
    <row r="58" spans="1:15" x14ac:dyDescent="0.25">
      <c r="A58" s="73" t="str">
        <f>IF(C57="",A57&amp;".1",IF(C58="",LEFT(LEFT(A57,LEN(LEFT(A57,FIND("☃",SUBSTITUTE(A57,".","☃",LEN(A57)-LEN(SUBSTITUTE(A57,".",""))))))-1),FIND("☃",SUBSTITUTE(LEFT(A57,LEN(LEFT(A57,FIND("☃",SUBSTITUTE(A57,".","☃",LEN(A57)-LEN(SUBSTITUTE(A57,".",""))))))-1),".","☃",LEN(LEFT(A57,LEN(LEFT(A57,FIND("☃",SUBSTITUTE(A57,".","☃",LEN(A57)-LEN(SUBSTITUTE(A57,".",""))))))-1))-LEN(SUBSTITUTE(LEFT(A57,LEN(LEFT(A57,FIND("☃",SUBSTITUTE(A57,".","☃",LEN(A57)-LEN(SUBSTITUTE(A57,".",""))))))-1),".","")))))&amp;RIGHT(LEFT(A57,LEN(LEFT(A57,FIND("☃",SUBSTITUTE(A57,".","☃",LEN(A57)-LEN(SUBSTITUTE(A57,".",""))))))-1),LEN(LEFT(A57,LEN(LEFT(A57,FIND("☃",SUBSTITUTE(A57,".","☃",LEN(A57)-LEN(SUBSTITUTE(A57,".",""))))))-1))-FIND("☃",SUBSTITUTE(LEFT(A57,LEN(LEFT(A57,FIND("☃",SUBSTITUTE(A57,".","☃",LEN(A57)-LEN(SUBSTITUTE(A57,".",""))))))-1),".","☃",LEN(LEFT(A57,LEN(LEFT(A57,FIND("☃",SUBSTITUTE(A57,".","☃",LEN(A57)-LEN(SUBSTITUTE(A57,".",""))))))-1))-LEN(SUBSTITUTE(LEFT(A57,LEN(LEFT(A57,FIND("☃",SUBSTITUTE(A57,".","☃",LEN(A57)-LEN(SUBSTITUTE(A57,".",""))))))-1),".","")))))+1,(LEFT(A57,FIND("☃",SUBSTITUTE(A57,".","☃",LEN(A57)-LEN(SUBSTITUTE(A57,".","")))))&amp;RIGHT(A57,LEN(A57)-FIND("☃",SUBSTITUTE(A57,".","☃",LEN(A57)-LEN(SUBSTITUTE(A57,".","")))))+1)))</f>
        <v>5.1</v>
      </c>
      <c r="B58" s="74" t="s">
        <v>196</v>
      </c>
      <c r="C58" s="76" t="s">
        <v>23</v>
      </c>
      <c r="D58" s="44">
        <v>1</v>
      </c>
      <c r="E58" s="11"/>
      <c r="F58" s="58"/>
      <c r="G58" s="58"/>
      <c r="H58" s="58"/>
      <c r="I58" s="58"/>
      <c r="J58" s="58"/>
      <c r="K58" s="58"/>
      <c r="L58" s="58"/>
      <c r="M58" s="58"/>
      <c r="N58" s="58"/>
      <c r="O58" s="58"/>
    </row>
    <row r="59" spans="1:15" x14ac:dyDescent="0.25">
      <c r="A59" s="73" t="str">
        <f t="shared" ref="A59:A60" si="7">IF(C58="",A58&amp;".1",IF(C59="",LEFT(LEFT(A58,LEN(LEFT(A58,FIND("☃",SUBSTITUTE(A58,".","☃",LEN(A58)-LEN(SUBSTITUTE(A58,".",""))))))-1),FIND("☃",SUBSTITUTE(LEFT(A58,LEN(LEFT(A58,FIND("☃",SUBSTITUTE(A58,".","☃",LEN(A58)-LEN(SUBSTITUTE(A58,".",""))))))-1),".","☃",LEN(LEFT(A58,LEN(LEFT(A58,FIND("☃",SUBSTITUTE(A58,".","☃",LEN(A58)-LEN(SUBSTITUTE(A58,".",""))))))-1))-LEN(SUBSTITUTE(LEFT(A58,LEN(LEFT(A58,FIND("☃",SUBSTITUTE(A58,".","☃",LEN(A58)-LEN(SUBSTITUTE(A58,".",""))))))-1),".","")))))&amp;RIGHT(LEFT(A58,LEN(LEFT(A58,FIND("☃",SUBSTITUTE(A58,".","☃",LEN(A58)-LEN(SUBSTITUTE(A58,".",""))))))-1),LEN(LEFT(A58,LEN(LEFT(A58,FIND("☃",SUBSTITUTE(A58,".","☃",LEN(A58)-LEN(SUBSTITUTE(A58,".",""))))))-1))-FIND("☃",SUBSTITUTE(LEFT(A58,LEN(LEFT(A58,FIND("☃",SUBSTITUTE(A58,".","☃",LEN(A58)-LEN(SUBSTITUTE(A58,".",""))))))-1),".","☃",LEN(LEFT(A58,LEN(LEFT(A58,FIND("☃",SUBSTITUTE(A58,".","☃",LEN(A58)-LEN(SUBSTITUTE(A58,".",""))))))-1))-LEN(SUBSTITUTE(LEFT(A58,LEN(LEFT(A58,FIND("☃",SUBSTITUTE(A58,".","☃",LEN(A58)-LEN(SUBSTITUTE(A58,".",""))))))-1),".","")))))+1,(LEFT(A58,FIND("☃",SUBSTITUTE(A58,".","☃",LEN(A58)-LEN(SUBSTITUTE(A58,".","")))))&amp;RIGHT(A58,LEN(A58)-FIND("☃",SUBSTITUTE(A58,".","☃",LEN(A58)-LEN(SUBSTITUTE(A58,".","")))))+1)))</f>
        <v>5.2</v>
      </c>
      <c r="B59" s="74" t="s">
        <v>79</v>
      </c>
      <c r="C59" s="76" t="s">
        <v>23</v>
      </c>
      <c r="D59" s="44">
        <v>1</v>
      </c>
      <c r="E59" s="11"/>
      <c r="F59" s="58"/>
      <c r="G59" s="58"/>
      <c r="H59" s="58"/>
      <c r="I59" s="58"/>
      <c r="J59" s="58"/>
      <c r="K59" s="58"/>
      <c r="L59" s="58"/>
      <c r="M59" s="58"/>
      <c r="N59" s="58"/>
      <c r="O59" s="58"/>
    </row>
    <row r="60" spans="1:15" x14ac:dyDescent="0.25">
      <c r="A60" s="73" t="str">
        <f t="shared" si="7"/>
        <v>5.3</v>
      </c>
      <c r="B60" s="74" t="s">
        <v>80</v>
      </c>
      <c r="C60" s="76" t="s">
        <v>81</v>
      </c>
      <c r="D60" s="44">
        <v>2</v>
      </c>
      <c r="E60" s="11"/>
      <c r="F60" s="58"/>
      <c r="G60" s="58"/>
      <c r="H60" s="58"/>
      <c r="I60" s="58"/>
      <c r="J60" s="58"/>
      <c r="K60" s="58"/>
      <c r="L60" s="58"/>
      <c r="M60" s="58"/>
      <c r="N60" s="58"/>
      <c r="O60" s="58"/>
    </row>
    <row r="61" spans="1:15" ht="14.4" customHeight="1" x14ac:dyDescent="0.25">
      <c r="A61" s="109" t="s">
        <v>128</v>
      </c>
      <c r="B61" s="109"/>
      <c r="C61" s="109"/>
      <c r="D61" s="109"/>
      <c r="E61" s="109"/>
      <c r="F61" s="109"/>
      <c r="G61" s="109"/>
      <c r="H61" s="109"/>
      <c r="I61" s="109"/>
      <c r="J61" s="109"/>
      <c r="K61" s="109"/>
      <c r="L61" s="109"/>
      <c r="M61" s="109"/>
      <c r="N61" s="109"/>
      <c r="O61" s="23"/>
    </row>
    <row r="62" spans="1:15" ht="13.2" customHeight="1" x14ac:dyDescent="0.25">
      <c r="A62" s="109" t="s">
        <v>129</v>
      </c>
      <c r="B62" s="109"/>
      <c r="C62" s="109"/>
      <c r="D62" s="109"/>
      <c r="E62" s="109"/>
      <c r="F62" s="109"/>
      <c r="G62" s="109"/>
      <c r="H62" s="109"/>
      <c r="I62" s="109"/>
      <c r="J62" s="109"/>
      <c r="K62" s="109"/>
      <c r="L62" s="109"/>
      <c r="M62" s="109"/>
      <c r="N62" s="109"/>
      <c r="O62" s="23"/>
    </row>
    <row r="63" spans="1:15" ht="13.2" customHeight="1" x14ac:dyDescent="0.25">
      <c r="A63" s="110" t="s">
        <v>130</v>
      </c>
      <c r="B63" s="110"/>
      <c r="C63" s="110"/>
      <c r="D63" s="110"/>
      <c r="E63" s="110"/>
      <c r="F63" s="110"/>
      <c r="G63" s="110"/>
      <c r="H63" s="110"/>
      <c r="I63" s="110"/>
      <c r="J63" s="110"/>
      <c r="K63" s="110"/>
      <c r="L63" s="110"/>
      <c r="M63" s="110"/>
      <c r="N63" s="110"/>
      <c r="O63" s="23"/>
    </row>
    <row r="64" spans="1:15" ht="13.2" customHeight="1" x14ac:dyDescent="0.25">
      <c r="A64" s="109" t="s">
        <v>131</v>
      </c>
      <c r="B64" s="109"/>
      <c r="C64" s="109"/>
      <c r="D64" s="109"/>
      <c r="E64" s="109"/>
      <c r="F64" s="109"/>
      <c r="G64" s="109"/>
      <c r="H64" s="109"/>
      <c r="I64" s="109"/>
      <c r="J64" s="109"/>
      <c r="K64" s="109"/>
      <c r="L64" s="109"/>
      <c r="M64" s="109"/>
      <c r="N64" s="109"/>
      <c r="O64" s="23"/>
    </row>
    <row r="65" spans="1:15" ht="14.4" customHeight="1" x14ac:dyDescent="0.25">
      <c r="A65" s="124" t="s">
        <v>132</v>
      </c>
      <c r="B65" s="124"/>
      <c r="C65" s="124"/>
      <c r="D65" s="124"/>
      <c r="E65" s="124"/>
      <c r="F65" s="124"/>
      <c r="G65" s="124"/>
      <c r="H65" s="124"/>
      <c r="I65" s="124"/>
      <c r="J65" s="124"/>
      <c r="K65" s="124"/>
      <c r="L65" s="124"/>
      <c r="M65" s="124"/>
      <c r="N65" s="124"/>
      <c r="O65" s="23"/>
    </row>
    <row r="66" spans="1:15" ht="14.4" customHeight="1" x14ac:dyDescent="0.25">
      <c r="A66" s="124" t="s">
        <v>133</v>
      </c>
      <c r="B66" s="124"/>
      <c r="C66" s="124"/>
      <c r="D66" s="124"/>
      <c r="E66" s="124"/>
      <c r="F66" s="124"/>
      <c r="G66" s="124"/>
      <c r="H66" s="124"/>
      <c r="I66" s="124"/>
      <c r="J66" s="124"/>
      <c r="K66" s="124"/>
      <c r="L66" s="124"/>
      <c r="M66" s="124"/>
      <c r="N66" s="124"/>
      <c r="O66" s="23"/>
    </row>
    <row r="67" spans="1:15" ht="14.4" x14ac:dyDescent="0.3">
      <c r="A67" s="125" t="s">
        <v>134</v>
      </c>
      <c r="B67" s="125"/>
      <c r="C67" s="125"/>
      <c r="D67" s="125"/>
      <c r="E67" s="125"/>
      <c r="F67" s="125"/>
      <c r="G67" s="125"/>
      <c r="H67" s="125"/>
      <c r="I67" s="125"/>
      <c r="J67" s="125"/>
      <c r="K67" s="125"/>
      <c r="L67" s="125"/>
      <c r="M67" s="125"/>
      <c r="N67" s="125"/>
      <c r="O67" s="23"/>
    </row>
    <row r="68" spans="1:15" x14ac:dyDescent="0.25">
      <c r="A68" s="1"/>
      <c r="B68" s="2"/>
      <c r="C68" s="3"/>
      <c r="D68" s="4"/>
      <c r="E68" s="4"/>
      <c r="F68" s="4"/>
    </row>
    <row r="69" spans="1:15" x14ac:dyDescent="0.25">
      <c r="A69" s="5" t="s">
        <v>135</v>
      </c>
      <c r="B69" s="2"/>
      <c r="C69" s="3"/>
      <c r="D69" s="4"/>
      <c r="E69" s="4"/>
      <c r="F69" s="4"/>
    </row>
    <row r="70" spans="1:15" ht="10.95" customHeight="1" x14ac:dyDescent="0.25">
      <c r="A70" s="22">
        <v>1</v>
      </c>
      <c r="B70" s="107" t="s">
        <v>136</v>
      </c>
      <c r="C70" s="107"/>
      <c r="D70" s="107"/>
      <c r="E70" s="107"/>
      <c r="F70" s="107"/>
      <c r="G70" s="107"/>
      <c r="H70" s="107"/>
      <c r="I70" s="107"/>
      <c r="J70" s="107"/>
      <c r="K70" s="107"/>
      <c r="L70" s="107"/>
      <c r="M70" s="107"/>
      <c r="N70" s="107"/>
      <c r="O70" s="107"/>
    </row>
    <row r="71" spans="1:15" ht="10.95" customHeight="1" x14ac:dyDescent="0.25">
      <c r="A71" s="22">
        <v>2</v>
      </c>
      <c r="B71" s="107" t="s">
        <v>137</v>
      </c>
      <c r="C71" s="107"/>
      <c r="D71" s="107"/>
      <c r="E71" s="107"/>
      <c r="F71" s="107"/>
      <c r="G71" s="107"/>
      <c r="H71" s="107"/>
      <c r="I71" s="107"/>
      <c r="J71" s="107"/>
      <c r="K71" s="107"/>
      <c r="L71" s="107"/>
      <c r="M71" s="107"/>
      <c r="N71" s="107"/>
      <c r="O71" s="107"/>
    </row>
    <row r="72" spans="1:15" ht="22.2" customHeight="1" x14ac:dyDescent="0.25">
      <c r="A72" s="22" t="s">
        <v>32</v>
      </c>
      <c r="B72" s="107" t="s">
        <v>138</v>
      </c>
      <c r="C72" s="107"/>
      <c r="D72" s="107"/>
      <c r="E72" s="107"/>
      <c r="F72" s="107"/>
      <c r="G72" s="107"/>
      <c r="H72" s="107"/>
      <c r="I72" s="107"/>
      <c r="J72" s="107"/>
      <c r="K72" s="107"/>
      <c r="L72" s="107"/>
      <c r="M72" s="107"/>
      <c r="N72" s="107"/>
      <c r="O72" s="107"/>
    </row>
    <row r="73" spans="1:15" ht="22.2" customHeight="1" x14ac:dyDescent="0.25">
      <c r="A73" s="22" t="s">
        <v>57</v>
      </c>
      <c r="B73" s="107" t="s">
        <v>139</v>
      </c>
      <c r="C73" s="107"/>
      <c r="D73" s="107"/>
      <c r="E73" s="107"/>
      <c r="F73" s="107"/>
      <c r="G73" s="107"/>
      <c r="H73" s="107"/>
      <c r="I73" s="107"/>
      <c r="J73" s="107"/>
      <c r="K73" s="107"/>
      <c r="L73" s="107"/>
      <c r="M73" s="107"/>
      <c r="N73" s="107"/>
      <c r="O73" s="107"/>
    </row>
    <row r="74" spans="1:15" ht="10.95" customHeight="1" x14ac:dyDescent="0.25">
      <c r="A74" s="22" t="s">
        <v>78</v>
      </c>
      <c r="B74" s="107" t="s">
        <v>140</v>
      </c>
      <c r="C74" s="107"/>
      <c r="D74" s="107"/>
      <c r="E74" s="107"/>
      <c r="F74" s="107"/>
      <c r="G74" s="107"/>
      <c r="H74" s="107"/>
      <c r="I74" s="107"/>
      <c r="J74" s="107"/>
      <c r="K74" s="107"/>
      <c r="L74" s="107"/>
      <c r="M74" s="107"/>
      <c r="N74" s="107"/>
      <c r="O74" s="107"/>
    </row>
    <row r="75" spans="1:15" ht="10.95" customHeight="1" x14ac:dyDescent="0.25">
      <c r="A75" s="22" t="s">
        <v>82</v>
      </c>
      <c r="B75" s="107" t="s">
        <v>141</v>
      </c>
      <c r="C75" s="107"/>
      <c r="D75" s="107"/>
      <c r="E75" s="107"/>
      <c r="F75" s="107"/>
      <c r="G75" s="107"/>
      <c r="H75" s="107"/>
      <c r="I75" s="107"/>
      <c r="J75" s="107"/>
      <c r="K75" s="107"/>
      <c r="L75" s="107"/>
      <c r="M75" s="107"/>
      <c r="N75" s="107"/>
      <c r="O75" s="107"/>
    </row>
    <row r="76" spans="1:15" ht="10.95" customHeight="1" x14ac:dyDescent="0.25">
      <c r="A76" s="22" t="s">
        <v>142</v>
      </c>
      <c r="B76" s="107" t="s">
        <v>143</v>
      </c>
      <c r="C76" s="107"/>
      <c r="D76" s="107"/>
      <c r="E76" s="107"/>
      <c r="F76" s="107"/>
      <c r="G76" s="107"/>
      <c r="H76" s="107"/>
      <c r="I76" s="107"/>
      <c r="J76" s="107"/>
      <c r="K76" s="107"/>
      <c r="L76" s="107"/>
      <c r="M76" s="107"/>
      <c r="N76" s="107"/>
      <c r="O76" s="107"/>
    </row>
    <row r="77" spans="1:15" ht="10.95" customHeight="1" x14ac:dyDescent="0.25">
      <c r="A77" s="22" t="s">
        <v>144</v>
      </c>
      <c r="B77" s="107" t="s">
        <v>145</v>
      </c>
      <c r="C77" s="107"/>
      <c r="D77" s="107"/>
      <c r="E77" s="107"/>
      <c r="F77" s="107"/>
      <c r="G77" s="107"/>
      <c r="H77" s="107"/>
      <c r="I77" s="107"/>
      <c r="J77" s="107"/>
      <c r="K77" s="107"/>
      <c r="L77" s="107"/>
      <c r="M77" s="107"/>
      <c r="N77" s="107"/>
      <c r="O77" s="107"/>
    </row>
    <row r="78" spans="1:15" ht="10.95" customHeight="1" x14ac:dyDescent="0.25">
      <c r="A78" s="22" t="s">
        <v>146</v>
      </c>
      <c r="B78" s="107" t="s">
        <v>147</v>
      </c>
      <c r="C78" s="107"/>
      <c r="D78" s="107"/>
      <c r="E78" s="107"/>
      <c r="F78" s="107"/>
      <c r="G78" s="107"/>
      <c r="H78" s="107"/>
      <c r="I78" s="107"/>
      <c r="J78" s="107"/>
      <c r="K78" s="107"/>
      <c r="L78" s="107"/>
      <c r="M78" s="107"/>
      <c r="N78" s="107"/>
      <c r="O78" s="107"/>
    </row>
    <row r="79" spans="1:15" x14ac:dyDescent="0.25">
      <c r="A79" s="5"/>
      <c r="B79" s="107"/>
      <c r="C79" s="107"/>
      <c r="D79" s="107"/>
      <c r="E79" s="107"/>
      <c r="F79" s="107"/>
    </row>
  </sheetData>
  <mergeCells count="25">
    <mergeCell ref="A1:O1"/>
    <mergeCell ref="A2:O2"/>
    <mergeCell ref="A4:A5"/>
    <mergeCell ref="B4:B5"/>
    <mergeCell ref="C4:C5"/>
    <mergeCell ref="D4:D5"/>
    <mergeCell ref="E4:J4"/>
    <mergeCell ref="K4:O4"/>
    <mergeCell ref="B74:O74"/>
    <mergeCell ref="A61:N61"/>
    <mergeCell ref="A62:N62"/>
    <mergeCell ref="A63:N63"/>
    <mergeCell ref="A64:N64"/>
    <mergeCell ref="A65:N65"/>
    <mergeCell ref="A66:N66"/>
    <mergeCell ref="A67:N67"/>
    <mergeCell ref="B70:O70"/>
    <mergeCell ref="B71:O71"/>
    <mergeCell ref="B72:O72"/>
    <mergeCell ref="B73:O73"/>
    <mergeCell ref="B75:O75"/>
    <mergeCell ref="B76:O76"/>
    <mergeCell ref="B77:O77"/>
    <mergeCell ref="B78:O78"/>
    <mergeCell ref="B79:F79"/>
  </mergeCells>
  <dataValidations count="1">
    <dataValidation type="list" allowBlank="1" showInputMessage="1" showErrorMessage="1" sqref="C8:C60" xr:uid="{00000000-0002-0000-1000-000000000000}">
      <formula1>Mervienibas</formula1>
    </dataValidation>
  </dataValidations>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B3A5A-2A26-4F9F-AF8B-987B6BCF4D3A}">
  <dimension ref="A1:O111"/>
  <sheetViews>
    <sheetView view="pageBreakPreview" topLeftCell="A43" zoomScaleNormal="100" zoomScaleSheetLayoutView="100" workbookViewId="0">
      <selection activeCell="B63" sqref="B63"/>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320</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tr">
        <f>IF(C8="",A8&amp;".1",IF(C9="",LEFT(LEFT(A8,LEN(LEFT(A8,FIND("☃",SUBSTITUTE(A8,".","☃",LEN(A8)-LEN(SUBSTITUTE(A8,".",""))))))-1),FIND("☃",SUBSTITUTE(LEFT(A8,LEN(LEFT(A8,FIND("☃",SUBSTITUTE(A8,".","☃",LEN(A8)-LEN(SUBSTITUTE(A8,".",""))))))-1),".","☃",LEN(LEFT(A8,LEN(LEFT(A8,FIND("☃",SUBSTITUTE(A8,".","☃",LEN(A8)-LEN(SUBSTITUTE(A8,".",""))))))-1))-LEN(SUBSTITUTE(LEFT(A8,LEN(LEFT(A8,FIND("☃",SUBSTITUTE(A8,".","☃",LEN(A8)-LEN(SUBSTITUTE(A8,".",""))))))-1),".","")))))&amp;RIGHT(LEFT(A8,LEN(LEFT(A8,FIND("☃",SUBSTITUTE(A8,".","☃",LEN(A8)-LEN(SUBSTITUTE(A8,".",""))))))-1),LEN(LEFT(A8,LEN(LEFT(A8,FIND("☃",SUBSTITUTE(A8,".","☃",LEN(A8)-LEN(SUBSTITUTE(A8,".",""))))))-1))-FIND("☃",SUBSTITUTE(LEFT(A8,LEN(LEFT(A8,FIND("☃",SUBSTITUTE(A8,".","☃",LEN(A8)-LEN(SUBSTITUTE(A8,".",""))))))-1),".","☃",LEN(LEFT(A8,LEN(LEFT(A8,FIND("☃",SUBSTITUTE(A8,".","☃",LEN(A8)-LEN(SUBSTITUTE(A8,".",""))))))-1))-LEN(SUBSTITUTE(LEFT(A8,LEN(LEFT(A8,FIND("☃",SUBSTITUTE(A8,".","☃",LEN(A8)-LEN(SUBSTITUTE(A8,".",""))))))-1),".","")))))+1,(LEFT(A8,FIND("☃",SUBSTITUTE(A8,".","☃",LEN(A8)-LEN(SUBSTITUTE(A8,".","")))))&amp;RIGHT(A8,LEN(A8)-FIND("☃",SUBSTITUTE(A8,".","☃",LEN(A8)-LEN(SUBSTITUTE(A8,".","")))))+1)))</f>
        <v>1.1.1</v>
      </c>
      <c r="B9" s="74" t="s">
        <v>161</v>
      </c>
      <c r="C9" s="75" t="s">
        <v>23</v>
      </c>
      <c r="D9" s="44">
        <v>1</v>
      </c>
      <c r="E9" s="11"/>
      <c r="F9" s="11"/>
      <c r="G9" s="11"/>
      <c r="H9" s="11"/>
      <c r="I9" s="11"/>
      <c r="J9" s="11"/>
      <c r="K9" s="11"/>
      <c r="L9" s="11"/>
      <c r="M9" s="11"/>
      <c r="N9" s="11"/>
      <c r="O9" s="11"/>
    </row>
    <row r="10" spans="1:15" x14ac:dyDescent="0.25">
      <c r="A10" s="73" t="str">
        <f t="shared" ref="A10:A11"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74" t="s">
        <v>162</v>
      </c>
      <c r="C10" s="76" t="s">
        <v>23</v>
      </c>
      <c r="D10" s="44">
        <v>2</v>
      </c>
      <c r="E10" s="11"/>
      <c r="F10" s="11"/>
      <c r="G10" s="11"/>
      <c r="H10" s="11"/>
      <c r="I10" s="11"/>
      <c r="J10" s="11"/>
      <c r="K10" s="11"/>
      <c r="L10" s="11"/>
      <c r="M10" s="11"/>
      <c r="N10" s="11"/>
      <c r="O10" s="11"/>
    </row>
    <row r="11" spans="1:15" x14ac:dyDescent="0.25">
      <c r="A11" s="73" t="str">
        <f t="shared" si="0"/>
        <v>1.1.3</v>
      </c>
      <c r="B11" s="74" t="s">
        <v>321</v>
      </c>
      <c r="C11" s="75" t="s">
        <v>25</v>
      </c>
      <c r="D11" s="44">
        <v>14</v>
      </c>
      <c r="E11" s="11"/>
      <c r="F11" s="11"/>
      <c r="G11" s="11"/>
      <c r="H11" s="11"/>
      <c r="I11" s="11"/>
      <c r="J11" s="11"/>
      <c r="K11" s="11"/>
      <c r="L11" s="11"/>
      <c r="M11" s="11"/>
      <c r="N11" s="11"/>
      <c r="O11" s="11"/>
    </row>
    <row r="12" spans="1:15" x14ac:dyDescent="0.25">
      <c r="A12" s="81" t="s">
        <v>26</v>
      </c>
      <c r="B12" s="82" t="s">
        <v>27</v>
      </c>
      <c r="C12" s="83"/>
      <c r="D12" s="45"/>
      <c r="E12" s="18"/>
      <c r="F12" s="18"/>
      <c r="G12" s="18"/>
      <c r="H12" s="18"/>
      <c r="I12" s="18"/>
      <c r="J12" s="18"/>
      <c r="K12" s="18"/>
      <c r="L12" s="18"/>
      <c r="M12" s="18"/>
      <c r="N12" s="18"/>
      <c r="O12" s="18"/>
    </row>
    <row r="13" spans="1:15" x14ac:dyDescent="0.25">
      <c r="A13" s="73" t="s">
        <v>28</v>
      </c>
      <c r="B13" s="74" t="s">
        <v>29</v>
      </c>
      <c r="C13" s="75"/>
      <c r="D13" s="44"/>
      <c r="E13" s="11"/>
      <c r="F13" s="11"/>
      <c r="G13" s="11"/>
      <c r="H13" s="11"/>
      <c r="I13" s="11"/>
      <c r="J13" s="11"/>
      <c r="K13" s="11"/>
      <c r="L13" s="11"/>
      <c r="M13" s="11"/>
      <c r="N13" s="11"/>
      <c r="O13" s="11"/>
    </row>
    <row r="14" spans="1:15" x14ac:dyDescent="0.25">
      <c r="A14" s="73" t="str">
        <f>IF(C13="",A13&amp;".1",IF(C14="",LEFT(LEFT(A13,LEN(LEFT(A13,FIND("☃",SUBSTITUTE(A13,".","☃",LEN(A13)-LEN(SUBSTITUTE(A13,".",""))))))-1),FIND("☃",SUBSTITUTE(LEFT(A13,LEN(LEFT(A13,FIND("☃",SUBSTITUTE(A13,".","☃",LEN(A13)-LEN(SUBSTITUTE(A13,".",""))))))-1),".","☃",LEN(LEFT(A13,LEN(LEFT(A13,FIND("☃",SUBSTITUTE(A13,".","☃",LEN(A13)-LEN(SUBSTITUTE(A13,".",""))))))-1))-LEN(SUBSTITUTE(LEFT(A13,LEN(LEFT(A13,FIND("☃",SUBSTITUTE(A13,".","☃",LEN(A13)-LEN(SUBSTITUTE(A13,".",""))))))-1),".","")))))&amp;RIGHT(LEFT(A13,LEN(LEFT(A13,FIND("☃",SUBSTITUTE(A13,".","☃",LEN(A13)-LEN(SUBSTITUTE(A13,".",""))))))-1),LEN(LEFT(A13,LEN(LEFT(A13,FIND("☃",SUBSTITUTE(A13,".","☃",LEN(A13)-LEN(SUBSTITUTE(A13,".",""))))))-1))-FIND("☃",SUBSTITUTE(LEFT(A13,LEN(LEFT(A13,FIND("☃",SUBSTITUTE(A13,".","☃",LEN(A13)-LEN(SUBSTITUTE(A13,".",""))))))-1),".","☃",LEN(LEFT(A13,LEN(LEFT(A13,FIND("☃",SUBSTITUTE(A13,".","☃",LEN(A13)-LEN(SUBSTITUTE(A13,".",""))))))-1))-LEN(SUBSTITUTE(LEFT(A13,LEN(LEFT(A13,FIND("☃",SUBSTITUTE(A13,".","☃",LEN(A13)-LEN(SUBSTITUTE(A13,".",""))))))-1),".","")))))+1,(LEFT(A13,FIND("☃",SUBSTITUTE(A13,".","☃",LEN(A13)-LEN(SUBSTITUTE(A13,".","")))))&amp;RIGHT(A13,LEN(A13)-FIND("☃",SUBSTITUTE(A13,".","☃",LEN(A13)-LEN(SUBSTITUTE(A13,".","")))))+1)))</f>
        <v>2.1.1</v>
      </c>
      <c r="B14" s="74" t="s">
        <v>30</v>
      </c>
      <c r="C14" s="75" t="s">
        <v>21</v>
      </c>
      <c r="D14" s="44">
        <v>9</v>
      </c>
      <c r="E14" s="11"/>
      <c r="F14" s="11"/>
      <c r="G14" s="11"/>
      <c r="H14" s="11"/>
      <c r="I14" s="11"/>
      <c r="J14" s="11"/>
      <c r="K14" s="11"/>
      <c r="L14" s="11"/>
      <c r="M14" s="11"/>
      <c r="N14" s="11"/>
      <c r="O14" s="11"/>
    </row>
    <row r="15" spans="1:15" x14ac:dyDescent="0.25">
      <c r="A15" s="73" t="str">
        <f>IF(C14="",A14&amp;".1",IF(C15="",LEFT(LEFT(A14,LEN(LEFT(A14,FIND("☃",SUBSTITUTE(A14,".","☃",LEN(A14)-LEN(SUBSTITUTE(A14,".",""))))))-1),FIND("☃",SUBSTITUTE(LEFT(A14,LEN(LEFT(A14,FIND("☃",SUBSTITUTE(A14,".","☃",LEN(A14)-LEN(SUBSTITUTE(A14,".",""))))))-1),".","☃",LEN(LEFT(A14,LEN(LEFT(A14,FIND("☃",SUBSTITUTE(A14,".","☃",LEN(A14)-LEN(SUBSTITUTE(A14,".",""))))))-1))-LEN(SUBSTITUTE(LEFT(A14,LEN(LEFT(A14,FIND("☃",SUBSTITUTE(A14,".","☃",LEN(A14)-LEN(SUBSTITUTE(A14,".",""))))))-1),".","")))))&amp;RIGHT(LEFT(A14,LEN(LEFT(A14,FIND("☃",SUBSTITUTE(A14,".","☃",LEN(A14)-LEN(SUBSTITUTE(A14,".",""))))))-1),LEN(LEFT(A14,LEN(LEFT(A14,FIND("☃",SUBSTITUTE(A14,".","☃",LEN(A14)-LEN(SUBSTITUTE(A14,".",""))))))-1))-FIND("☃",SUBSTITUTE(LEFT(A14,LEN(LEFT(A14,FIND("☃",SUBSTITUTE(A14,".","☃",LEN(A14)-LEN(SUBSTITUTE(A14,".",""))))))-1),".","☃",LEN(LEFT(A14,LEN(LEFT(A14,FIND("☃",SUBSTITUTE(A14,".","☃",LEN(A14)-LEN(SUBSTITUTE(A14,".",""))))))-1))-LEN(SUBSTITUTE(LEFT(A14,LEN(LEFT(A14,FIND("☃",SUBSTITUTE(A14,".","☃",LEN(A14)-LEN(SUBSTITUTE(A14,".",""))))))-1),".","")))))+1,(LEFT(A14,FIND("☃",SUBSTITUTE(A14,".","☃",LEN(A14)-LEN(SUBSTITUTE(A14,".","")))))&amp;RIGHT(A14,LEN(A14)-FIND("☃",SUBSTITUTE(A14,".","☃",LEN(A14)-LEN(SUBSTITUTE(A14,".","")))))+1)))</f>
        <v>2.1.2</v>
      </c>
      <c r="B15" s="74" t="s">
        <v>31</v>
      </c>
      <c r="C15" s="75" t="s">
        <v>21</v>
      </c>
      <c r="D15" s="44">
        <v>50</v>
      </c>
      <c r="E15" s="11"/>
      <c r="F15" s="11"/>
      <c r="G15" s="11"/>
      <c r="H15" s="11"/>
      <c r="I15" s="11"/>
      <c r="J15" s="11"/>
      <c r="K15" s="11"/>
      <c r="L15" s="11"/>
      <c r="M15" s="11"/>
      <c r="N15" s="11"/>
      <c r="O15" s="11"/>
    </row>
    <row r="16" spans="1:15" x14ac:dyDescent="0.25">
      <c r="A16" s="81" t="s">
        <v>32</v>
      </c>
      <c r="B16" s="82" t="s">
        <v>33</v>
      </c>
      <c r="C16" s="83"/>
      <c r="D16" s="45"/>
      <c r="E16" s="18"/>
      <c r="F16" s="18"/>
      <c r="G16" s="18"/>
      <c r="H16" s="18"/>
      <c r="I16" s="18"/>
      <c r="J16" s="18"/>
      <c r="K16" s="18"/>
      <c r="L16" s="18"/>
      <c r="M16" s="18"/>
      <c r="N16" s="18"/>
      <c r="O16" s="18"/>
    </row>
    <row r="17" spans="1:15" x14ac:dyDescent="0.25">
      <c r="A17" s="81" t="s">
        <v>34</v>
      </c>
      <c r="B17" s="82" t="s">
        <v>44</v>
      </c>
      <c r="C17" s="83"/>
      <c r="D17" s="45"/>
      <c r="E17" s="18"/>
      <c r="F17" s="18"/>
      <c r="G17" s="18"/>
      <c r="H17" s="18"/>
      <c r="I17" s="18"/>
      <c r="J17" s="18"/>
      <c r="K17" s="18"/>
      <c r="L17" s="18"/>
      <c r="M17" s="18"/>
      <c r="N17" s="18"/>
      <c r="O17" s="18"/>
    </row>
    <row r="18" spans="1:15" x14ac:dyDescent="0.25">
      <c r="A18" s="73" t="str">
        <f>IF(C17="",A17&amp;".1",IF(C18="",LEFT(LEFT(A17,LEN(LEFT(A17,FIND("☃",SUBSTITUTE(A17,".","☃",LEN(A17)-LEN(SUBSTITUTE(A17,".",""))))))-1),FIND("☃",SUBSTITUTE(LEFT(A17,LEN(LEFT(A17,FIND("☃",SUBSTITUTE(A17,".","☃",LEN(A17)-LEN(SUBSTITUTE(A17,".",""))))))-1),".","☃",LEN(LEFT(A17,LEN(LEFT(A17,FIND("☃",SUBSTITUTE(A17,".","☃",LEN(A17)-LEN(SUBSTITUTE(A17,".",""))))))-1))-LEN(SUBSTITUTE(LEFT(A17,LEN(LEFT(A17,FIND("☃",SUBSTITUTE(A17,".","☃",LEN(A17)-LEN(SUBSTITUTE(A17,".",""))))))-1),".","")))))&amp;RIGHT(LEFT(A17,LEN(LEFT(A17,FIND("☃",SUBSTITUTE(A17,".","☃",LEN(A17)-LEN(SUBSTITUTE(A17,".",""))))))-1),LEN(LEFT(A17,LEN(LEFT(A17,FIND("☃",SUBSTITUTE(A17,".","☃",LEN(A17)-LEN(SUBSTITUTE(A17,".",""))))))-1))-FIND("☃",SUBSTITUTE(LEFT(A17,LEN(LEFT(A17,FIND("☃",SUBSTITUTE(A17,".","☃",LEN(A17)-LEN(SUBSTITUTE(A17,".",""))))))-1),".","☃",LEN(LEFT(A17,LEN(LEFT(A17,FIND("☃",SUBSTITUTE(A17,".","☃",LEN(A17)-LEN(SUBSTITUTE(A17,".",""))))))-1))-LEN(SUBSTITUTE(LEFT(A17,LEN(LEFT(A17,FIND("☃",SUBSTITUTE(A17,".","☃",LEN(A17)-LEN(SUBSTITUTE(A17,".",""))))))-1),".","")))))+1,(LEFT(A17,FIND("☃",SUBSTITUTE(A17,".","☃",LEN(A17)-LEN(SUBSTITUTE(A17,".","")))))&amp;RIGHT(A17,LEN(A17)-FIND("☃",SUBSTITUTE(A17,".","☃",LEN(A17)-LEN(SUBSTITUTE(A17,".","")))))+1)))</f>
        <v>3.1.1</v>
      </c>
      <c r="B18" s="74" t="s">
        <v>45</v>
      </c>
      <c r="C18" s="75" t="s">
        <v>37</v>
      </c>
      <c r="D18" s="44">
        <v>14</v>
      </c>
      <c r="E18" s="11"/>
      <c r="F18" s="11"/>
      <c r="G18" s="11"/>
      <c r="H18" s="11"/>
      <c r="I18" s="11"/>
      <c r="J18" s="11"/>
      <c r="K18" s="11"/>
      <c r="L18" s="11"/>
      <c r="M18" s="11"/>
      <c r="N18" s="11"/>
      <c r="O18" s="11"/>
    </row>
    <row r="19" spans="1:15" x14ac:dyDescent="0.25">
      <c r="A19" s="73" t="str">
        <f t="shared" ref="A19:A31" si="1">IF(C18="",A18&amp;".1",IF(C19="",LEFT(LEFT(A18,LEN(LEFT(A18,FIND("☃",SUBSTITUTE(A18,".","☃",LEN(A18)-LEN(SUBSTITUTE(A18,".",""))))))-1),FIND("☃",SUBSTITUTE(LEFT(A18,LEN(LEFT(A18,FIND("☃",SUBSTITUTE(A18,".","☃",LEN(A18)-LEN(SUBSTITUTE(A18,".",""))))))-1),".","☃",LEN(LEFT(A18,LEN(LEFT(A18,FIND("☃",SUBSTITUTE(A18,".","☃",LEN(A18)-LEN(SUBSTITUTE(A18,".",""))))))-1))-LEN(SUBSTITUTE(LEFT(A18,LEN(LEFT(A18,FIND("☃",SUBSTITUTE(A18,".","☃",LEN(A18)-LEN(SUBSTITUTE(A18,".",""))))))-1),".","")))))&amp;RIGHT(LEFT(A18,LEN(LEFT(A18,FIND("☃",SUBSTITUTE(A18,".","☃",LEN(A18)-LEN(SUBSTITUTE(A18,".",""))))))-1),LEN(LEFT(A18,LEN(LEFT(A18,FIND("☃",SUBSTITUTE(A18,".","☃",LEN(A18)-LEN(SUBSTITUTE(A18,".",""))))))-1))-FIND("☃",SUBSTITUTE(LEFT(A18,LEN(LEFT(A18,FIND("☃",SUBSTITUTE(A18,".","☃",LEN(A18)-LEN(SUBSTITUTE(A18,".",""))))))-1),".","☃",LEN(LEFT(A18,LEN(LEFT(A18,FIND("☃",SUBSTITUTE(A18,".","☃",LEN(A18)-LEN(SUBSTITUTE(A18,".",""))))))-1))-LEN(SUBSTITUTE(LEFT(A18,LEN(LEFT(A18,FIND("☃",SUBSTITUTE(A18,".","☃",LEN(A18)-LEN(SUBSTITUTE(A18,".",""))))))-1),".","")))))+1,(LEFT(A18,FIND("☃",SUBSTITUTE(A18,".","☃",LEN(A18)-LEN(SUBSTITUTE(A18,".","")))))&amp;RIGHT(A18,LEN(A18)-FIND("☃",SUBSTITUTE(A18,".","☃",LEN(A18)-LEN(SUBSTITUTE(A18,".","")))))+1)))</f>
        <v>3.1.2</v>
      </c>
      <c r="B19" s="74" t="s">
        <v>46</v>
      </c>
      <c r="C19" s="75" t="s">
        <v>37</v>
      </c>
      <c r="D19" s="44">
        <v>14</v>
      </c>
      <c r="E19" s="11"/>
      <c r="F19" s="11"/>
      <c r="G19" s="11"/>
      <c r="H19" s="11"/>
      <c r="I19" s="11"/>
      <c r="J19" s="11"/>
      <c r="K19" s="11"/>
      <c r="L19" s="11"/>
      <c r="M19" s="11"/>
      <c r="N19" s="11"/>
      <c r="O19" s="11"/>
    </row>
    <row r="20" spans="1:15" x14ac:dyDescent="0.25">
      <c r="A20" s="73" t="str">
        <f t="shared" si="1"/>
        <v>3.1.3</v>
      </c>
      <c r="B20" s="74" t="s">
        <v>47</v>
      </c>
      <c r="C20" s="75" t="s">
        <v>37</v>
      </c>
      <c r="D20" s="44">
        <v>14</v>
      </c>
      <c r="E20" s="11"/>
      <c r="F20" s="11"/>
      <c r="G20" s="11"/>
      <c r="H20" s="11"/>
      <c r="I20" s="11"/>
      <c r="J20" s="11"/>
      <c r="K20" s="11"/>
      <c r="L20" s="11"/>
      <c r="M20" s="11"/>
      <c r="N20" s="11"/>
      <c r="O20" s="11"/>
    </row>
    <row r="21" spans="1:15" ht="20.399999999999999" x14ac:dyDescent="0.25">
      <c r="A21" s="73" t="str">
        <f t="shared" si="1"/>
        <v>3.1.4</v>
      </c>
      <c r="B21" s="74" t="s">
        <v>48</v>
      </c>
      <c r="C21" s="75" t="s">
        <v>37</v>
      </c>
      <c r="D21" s="44">
        <v>14</v>
      </c>
      <c r="E21" s="11"/>
      <c r="F21" s="11"/>
      <c r="G21" s="11"/>
      <c r="H21" s="11"/>
      <c r="I21" s="11"/>
      <c r="J21" s="11"/>
      <c r="K21" s="11"/>
      <c r="L21" s="11"/>
      <c r="M21" s="11"/>
      <c r="N21" s="11"/>
      <c r="O21" s="11"/>
    </row>
    <row r="22" spans="1:15" x14ac:dyDescent="0.25">
      <c r="A22" s="81" t="s">
        <v>40</v>
      </c>
      <c r="B22" s="82" t="s">
        <v>50</v>
      </c>
      <c r="C22" s="83"/>
      <c r="D22" s="45"/>
      <c r="E22" s="18"/>
      <c r="F22" s="18"/>
      <c r="G22" s="18"/>
      <c r="H22" s="18"/>
      <c r="I22" s="18"/>
      <c r="J22" s="18"/>
      <c r="K22" s="18"/>
      <c r="L22" s="18"/>
      <c r="M22" s="18"/>
      <c r="N22" s="18"/>
      <c r="O22" s="18"/>
    </row>
    <row r="23" spans="1:15" ht="20.399999999999999" x14ac:dyDescent="0.25">
      <c r="A23" s="73" t="str">
        <f t="shared" si="1"/>
        <v>3.2.1</v>
      </c>
      <c r="B23" s="74" t="s">
        <v>51</v>
      </c>
      <c r="C23" s="75" t="s">
        <v>37</v>
      </c>
      <c r="D23" s="44">
        <v>58</v>
      </c>
      <c r="E23" s="11"/>
      <c r="F23" s="11"/>
      <c r="G23" s="11"/>
      <c r="H23" s="11"/>
      <c r="I23" s="11"/>
      <c r="J23" s="11"/>
      <c r="K23" s="11"/>
      <c r="L23" s="11"/>
      <c r="M23" s="11"/>
      <c r="N23" s="11"/>
      <c r="O23" s="11"/>
    </row>
    <row r="24" spans="1:15" x14ac:dyDescent="0.25">
      <c r="A24" s="73" t="str">
        <f t="shared" si="1"/>
        <v>3.2.2</v>
      </c>
      <c r="B24" s="74" t="s">
        <v>52</v>
      </c>
      <c r="C24" s="75" t="s">
        <v>37</v>
      </c>
      <c r="D24" s="44">
        <v>58</v>
      </c>
      <c r="E24" s="11"/>
      <c r="F24" s="11"/>
      <c r="G24" s="11"/>
      <c r="H24" s="11"/>
      <c r="I24" s="11"/>
      <c r="J24" s="11"/>
      <c r="K24" s="11"/>
      <c r="L24" s="11"/>
      <c r="M24" s="11"/>
      <c r="N24" s="11"/>
      <c r="O24" s="11"/>
    </row>
    <row r="25" spans="1:15" x14ac:dyDescent="0.25">
      <c r="A25" s="73" t="str">
        <f t="shared" si="1"/>
        <v>3.2.3</v>
      </c>
      <c r="B25" s="74" t="s">
        <v>38</v>
      </c>
      <c r="C25" s="75" t="s">
        <v>37</v>
      </c>
      <c r="D25" s="44">
        <v>58</v>
      </c>
      <c r="E25" s="11"/>
      <c r="F25" s="11"/>
      <c r="G25" s="11"/>
      <c r="H25" s="11"/>
      <c r="I25" s="11"/>
      <c r="J25" s="11"/>
      <c r="K25" s="11"/>
      <c r="L25" s="11"/>
      <c r="M25" s="11"/>
      <c r="N25" s="11"/>
      <c r="O25" s="11"/>
    </row>
    <row r="26" spans="1:15" x14ac:dyDescent="0.25">
      <c r="A26" s="73" t="str">
        <f t="shared" si="1"/>
        <v>3.2.4</v>
      </c>
      <c r="B26" s="74" t="s">
        <v>39</v>
      </c>
      <c r="C26" s="75" t="s">
        <v>21</v>
      </c>
      <c r="D26" s="44">
        <v>20</v>
      </c>
      <c r="E26" s="11"/>
      <c r="F26" s="11"/>
      <c r="G26" s="11"/>
      <c r="H26" s="11"/>
      <c r="I26" s="11"/>
      <c r="J26" s="11"/>
      <c r="K26" s="11"/>
      <c r="L26" s="11"/>
      <c r="M26" s="11"/>
      <c r="N26" s="11"/>
      <c r="O26" s="11"/>
    </row>
    <row r="27" spans="1:15" x14ac:dyDescent="0.25">
      <c r="A27" s="81" t="str">
        <f t="shared" si="1"/>
        <v>3.3</v>
      </c>
      <c r="B27" s="82" t="s">
        <v>53</v>
      </c>
      <c r="C27" s="83"/>
      <c r="D27" s="45"/>
      <c r="E27" s="18"/>
      <c r="F27" s="18"/>
      <c r="G27" s="18"/>
      <c r="H27" s="18"/>
      <c r="I27" s="18"/>
      <c r="J27" s="18"/>
      <c r="K27" s="18"/>
      <c r="L27" s="18"/>
      <c r="M27" s="18"/>
      <c r="N27" s="18"/>
      <c r="O27" s="18"/>
    </row>
    <row r="28" spans="1:15" ht="20.399999999999999" x14ac:dyDescent="0.25">
      <c r="A28" s="73" t="str">
        <f t="shared" si="1"/>
        <v>3.3.1</v>
      </c>
      <c r="B28" s="74" t="s">
        <v>51</v>
      </c>
      <c r="C28" s="75" t="s">
        <v>37</v>
      </c>
      <c r="D28" s="44">
        <v>12</v>
      </c>
      <c r="E28" s="11"/>
      <c r="F28" s="11"/>
      <c r="G28" s="11"/>
      <c r="H28" s="11"/>
      <c r="I28" s="11"/>
      <c r="J28" s="11"/>
      <c r="K28" s="11"/>
      <c r="L28" s="11"/>
      <c r="M28" s="11"/>
      <c r="N28" s="11"/>
      <c r="O28" s="11"/>
    </row>
    <row r="29" spans="1:15" x14ac:dyDescent="0.25">
      <c r="A29" s="73" t="str">
        <f t="shared" si="1"/>
        <v>3.3.2</v>
      </c>
      <c r="B29" s="74" t="s">
        <v>52</v>
      </c>
      <c r="C29" s="75" t="s">
        <v>37</v>
      </c>
      <c r="D29" s="44">
        <v>12</v>
      </c>
      <c r="E29" s="11"/>
      <c r="F29" s="11"/>
      <c r="G29" s="11"/>
      <c r="H29" s="11"/>
      <c r="I29" s="11"/>
      <c r="J29" s="11"/>
      <c r="K29" s="11"/>
      <c r="L29" s="11"/>
      <c r="M29" s="11"/>
      <c r="N29" s="11"/>
      <c r="O29" s="11"/>
    </row>
    <row r="30" spans="1:15" x14ac:dyDescent="0.25">
      <c r="A30" s="73" t="str">
        <f t="shared" si="1"/>
        <v>3.3.3</v>
      </c>
      <c r="B30" s="74" t="s">
        <v>38</v>
      </c>
      <c r="C30" s="75" t="s">
        <v>37</v>
      </c>
      <c r="D30" s="44">
        <v>12</v>
      </c>
      <c r="E30" s="11"/>
      <c r="F30" s="11"/>
      <c r="G30" s="11"/>
      <c r="H30" s="11"/>
      <c r="I30" s="11"/>
      <c r="J30" s="11"/>
      <c r="K30" s="11"/>
      <c r="L30" s="11"/>
      <c r="M30" s="11"/>
      <c r="N30" s="11"/>
      <c r="O30" s="11"/>
    </row>
    <row r="31" spans="1:15" x14ac:dyDescent="0.25">
      <c r="A31" s="73" t="str">
        <f t="shared" si="1"/>
        <v>3.3.4</v>
      </c>
      <c r="B31" s="74" t="s">
        <v>39</v>
      </c>
      <c r="C31" s="75" t="s">
        <v>21</v>
      </c>
      <c r="D31" s="44">
        <v>4</v>
      </c>
      <c r="E31" s="11"/>
      <c r="F31" s="11"/>
      <c r="G31" s="11"/>
      <c r="H31" s="11"/>
      <c r="I31" s="11"/>
      <c r="J31" s="11"/>
      <c r="K31" s="11"/>
      <c r="L31" s="11"/>
      <c r="M31" s="11"/>
      <c r="N31" s="11"/>
      <c r="O31" s="11"/>
    </row>
    <row r="32" spans="1:15" x14ac:dyDescent="0.25">
      <c r="A32" s="81" t="s">
        <v>49</v>
      </c>
      <c r="B32" s="82" t="s">
        <v>170</v>
      </c>
      <c r="C32" s="83"/>
      <c r="D32" s="45"/>
      <c r="E32" s="18"/>
      <c r="F32" s="18"/>
      <c r="G32" s="18"/>
      <c r="H32" s="18"/>
      <c r="I32" s="18"/>
      <c r="J32" s="18"/>
      <c r="K32" s="18"/>
      <c r="L32" s="18"/>
      <c r="M32" s="18"/>
      <c r="N32" s="18"/>
      <c r="O32" s="18"/>
    </row>
    <row r="33" spans="1:15" x14ac:dyDescent="0.25">
      <c r="A33" s="73" t="str">
        <f>IF(C32="",A32&amp;".1",IF(C33="",LEFT(LEFT(A32,LEN(LEFT(A32,FIND("☃",SUBSTITUTE(A32,".","☃",LEN(A32)-LEN(SUBSTITUTE(A32,".",""))))))-1),FIND("☃",SUBSTITUTE(LEFT(A32,LEN(LEFT(A32,FIND("☃",SUBSTITUTE(A32,".","☃",LEN(A32)-LEN(SUBSTITUTE(A32,".",""))))))-1),".","☃",LEN(LEFT(A32,LEN(LEFT(A32,FIND("☃",SUBSTITUTE(A32,".","☃",LEN(A32)-LEN(SUBSTITUTE(A32,".",""))))))-1))-LEN(SUBSTITUTE(LEFT(A32,LEN(LEFT(A32,FIND("☃",SUBSTITUTE(A32,".","☃",LEN(A32)-LEN(SUBSTITUTE(A32,".",""))))))-1),".","")))))&amp;RIGHT(LEFT(A32,LEN(LEFT(A32,FIND("☃",SUBSTITUTE(A32,".","☃",LEN(A32)-LEN(SUBSTITUTE(A32,".",""))))))-1),LEN(LEFT(A32,LEN(LEFT(A32,FIND("☃",SUBSTITUTE(A32,".","☃",LEN(A32)-LEN(SUBSTITUTE(A32,".",""))))))-1))-FIND("☃",SUBSTITUTE(LEFT(A32,LEN(LEFT(A32,FIND("☃",SUBSTITUTE(A32,".","☃",LEN(A32)-LEN(SUBSTITUTE(A32,".",""))))))-1),".","☃",LEN(LEFT(A32,LEN(LEFT(A32,FIND("☃",SUBSTITUTE(A32,".","☃",LEN(A32)-LEN(SUBSTITUTE(A32,".",""))))))-1))-LEN(SUBSTITUTE(LEFT(A32,LEN(LEFT(A32,FIND("☃",SUBSTITUTE(A32,".","☃",LEN(A32)-LEN(SUBSTITUTE(A32,".",""))))))-1),".","")))))+1,(LEFT(A32,FIND("☃",SUBSTITUTE(A32,".","☃",LEN(A32)-LEN(SUBSTITUTE(A32,".","")))))&amp;RIGHT(A32,LEN(A32)-FIND("☃",SUBSTITUTE(A32,".","☃",LEN(A32)-LEN(SUBSTITUTE(A32,".","")))))+1)))</f>
        <v>3.4.1</v>
      </c>
      <c r="B33" s="74" t="s">
        <v>171</v>
      </c>
      <c r="C33" s="75" t="s">
        <v>37</v>
      </c>
      <c r="D33" s="44">
        <v>10</v>
      </c>
      <c r="E33" s="11"/>
      <c r="F33" s="11"/>
      <c r="G33" s="11"/>
      <c r="H33" s="11"/>
      <c r="I33" s="11"/>
      <c r="J33" s="11"/>
      <c r="K33" s="11"/>
      <c r="L33" s="11"/>
      <c r="M33" s="11"/>
      <c r="N33" s="11"/>
      <c r="O33" s="11"/>
    </row>
    <row r="34" spans="1:15" x14ac:dyDescent="0.25">
      <c r="A34" s="73" t="str">
        <f>IF(C33="",A33&amp;".1",IF(C34="",LEFT(LEFT(A33,LEN(LEFT(A33,FIND("☃",SUBSTITUTE(A33,".","☃",LEN(A33)-LEN(SUBSTITUTE(A33,".",""))))))-1),FIND("☃",SUBSTITUTE(LEFT(A33,LEN(LEFT(A33,FIND("☃",SUBSTITUTE(A33,".","☃",LEN(A33)-LEN(SUBSTITUTE(A33,".",""))))))-1),".","☃",LEN(LEFT(A33,LEN(LEFT(A33,FIND("☃",SUBSTITUTE(A33,".","☃",LEN(A33)-LEN(SUBSTITUTE(A33,".",""))))))-1))-LEN(SUBSTITUTE(LEFT(A33,LEN(LEFT(A33,FIND("☃",SUBSTITUTE(A33,".","☃",LEN(A33)-LEN(SUBSTITUTE(A33,".",""))))))-1),".","")))))&amp;RIGHT(LEFT(A33,LEN(LEFT(A33,FIND("☃",SUBSTITUTE(A33,".","☃",LEN(A33)-LEN(SUBSTITUTE(A33,".",""))))))-1),LEN(LEFT(A33,LEN(LEFT(A33,FIND("☃",SUBSTITUTE(A33,".","☃",LEN(A33)-LEN(SUBSTITUTE(A33,".",""))))))-1))-FIND("☃",SUBSTITUTE(LEFT(A33,LEN(LEFT(A33,FIND("☃",SUBSTITUTE(A33,".","☃",LEN(A33)-LEN(SUBSTITUTE(A33,".",""))))))-1),".","☃",LEN(LEFT(A33,LEN(LEFT(A33,FIND("☃",SUBSTITUTE(A33,".","☃",LEN(A33)-LEN(SUBSTITUTE(A33,".",""))))))-1))-LEN(SUBSTITUTE(LEFT(A33,LEN(LEFT(A33,FIND("☃",SUBSTITUTE(A33,".","☃",LEN(A33)-LEN(SUBSTITUTE(A33,".",""))))))-1),".","")))))+1,(LEFT(A33,FIND("☃",SUBSTITUTE(A33,".","☃",LEN(A33)-LEN(SUBSTITUTE(A33,".","")))))&amp;RIGHT(A33,LEN(A33)-FIND("☃",SUBSTITUTE(A33,".","☃",LEN(A33)-LEN(SUBSTITUTE(A33,".","")))))+1)))</f>
        <v>3.4.2</v>
      </c>
      <c r="B34" s="74" t="s">
        <v>172</v>
      </c>
      <c r="C34" s="75" t="s">
        <v>37</v>
      </c>
      <c r="D34" s="44">
        <v>10</v>
      </c>
      <c r="E34" s="11"/>
      <c r="F34" s="11"/>
      <c r="G34" s="11"/>
      <c r="H34" s="11"/>
      <c r="I34" s="11"/>
      <c r="J34" s="11"/>
      <c r="K34" s="11"/>
      <c r="L34" s="11"/>
      <c r="M34" s="11"/>
      <c r="N34" s="11"/>
      <c r="O34" s="11"/>
    </row>
    <row r="35" spans="1:15" x14ac:dyDescent="0.25">
      <c r="A35" s="73" t="str">
        <f>IF(C34="",A34&amp;".1",IF(C35="",LEFT(LEFT(A34,LEN(LEFT(A34,FIND("☃",SUBSTITUTE(A34,".","☃",LEN(A34)-LEN(SUBSTITUTE(A34,".",""))))))-1),FIND("☃",SUBSTITUTE(LEFT(A34,LEN(LEFT(A34,FIND("☃",SUBSTITUTE(A34,".","☃",LEN(A34)-LEN(SUBSTITUTE(A34,".",""))))))-1),".","☃",LEN(LEFT(A34,LEN(LEFT(A34,FIND("☃",SUBSTITUTE(A34,".","☃",LEN(A34)-LEN(SUBSTITUTE(A34,".",""))))))-1))-LEN(SUBSTITUTE(LEFT(A34,LEN(LEFT(A34,FIND("☃",SUBSTITUTE(A34,".","☃",LEN(A34)-LEN(SUBSTITUTE(A34,".",""))))))-1),".","")))))&amp;RIGHT(LEFT(A34,LEN(LEFT(A34,FIND("☃",SUBSTITUTE(A34,".","☃",LEN(A34)-LEN(SUBSTITUTE(A34,".",""))))))-1),LEN(LEFT(A34,LEN(LEFT(A34,FIND("☃",SUBSTITUTE(A34,".","☃",LEN(A34)-LEN(SUBSTITUTE(A34,".",""))))))-1))-FIND("☃",SUBSTITUTE(LEFT(A34,LEN(LEFT(A34,FIND("☃",SUBSTITUTE(A34,".","☃",LEN(A34)-LEN(SUBSTITUTE(A34,".",""))))))-1),".","☃",LEN(LEFT(A34,LEN(LEFT(A34,FIND("☃",SUBSTITUTE(A34,".","☃",LEN(A34)-LEN(SUBSTITUTE(A34,".",""))))))-1))-LEN(SUBSTITUTE(LEFT(A34,LEN(LEFT(A34,FIND("☃",SUBSTITUTE(A34,".","☃",LEN(A34)-LEN(SUBSTITUTE(A34,".",""))))))-1),".","")))))+1,(LEFT(A34,FIND("☃",SUBSTITUTE(A34,".","☃",LEN(A34)-LEN(SUBSTITUTE(A34,".","")))))&amp;RIGHT(A34,LEN(A34)-FIND("☃",SUBSTITUTE(A34,".","☃",LEN(A34)-LEN(SUBSTITUTE(A34,".","")))))+1)))</f>
        <v>3.4.3</v>
      </c>
      <c r="B35" s="74" t="s">
        <v>39</v>
      </c>
      <c r="C35" s="75" t="s">
        <v>21</v>
      </c>
      <c r="D35" s="44">
        <v>3</v>
      </c>
      <c r="E35" s="11"/>
      <c r="F35" s="11"/>
      <c r="G35" s="11"/>
      <c r="H35" s="11"/>
      <c r="I35" s="11"/>
      <c r="J35" s="11"/>
      <c r="K35" s="11"/>
      <c r="L35" s="11"/>
      <c r="M35" s="11"/>
      <c r="N35" s="11"/>
      <c r="O35" s="11"/>
    </row>
    <row r="36" spans="1:15" x14ac:dyDescent="0.25">
      <c r="A36" s="81" t="s">
        <v>169</v>
      </c>
      <c r="B36" s="82" t="s">
        <v>173</v>
      </c>
      <c r="C36" s="83"/>
      <c r="D36" s="45"/>
      <c r="E36" s="18"/>
      <c r="F36" s="18"/>
      <c r="G36" s="18"/>
      <c r="H36" s="18"/>
      <c r="I36" s="18"/>
      <c r="J36" s="18"/>
      <c r="K36" s="18"/>
      <c r="L36" s="18"/>
      <c r="M36" s="18"/>
      <c r="N36" s="18"/>
      <c r="O36" s="18"/>
    </row>
    <row r="37" spans="1:15" x14ac:dyDescent="0.25">
      <c r="A37" s="73" t="str">
        <f>IF(C36="",A36&amp;".1",IF(C37="",LEFT(LEFT(A36,LEN(LEFT(A36,FIND("☃",SUBSTITUTE(A36,".","☃",LEN(A36)-LEN(SUBSTITUTE(A36,".",""))))))-1),FIND("☃",SUBSTITUTE(LEFT(A36,LEN(LEFT(A36,FIND("☃",SUBSTITUTE(A36,".","☃",LEN(A36)-LEN(SUBSTITUTE(A36,".",""))))))-1),".","☃",LEN(LEFT(A36,LEN(LEFT(A36,FIND("☃",SUBSTITUTE(A36,".","☃",LEN(A36)-LEN(SUBSTITUTE(A36,".",""))))))-1))-LEN(SUBSTITUTE(LEFT(A36,LEN(LEFT(A36,FIND("☃",SUBSTITUTE(A36,".","☃",LEN(A36)-LEN(SUBSTITUTE(A36,".",""))))))-1),".","")))))&amp;RIGHT(LEFT(A36,LEN(LEFT(A36,FIND("☃",SUBSTITUTE(A36,".","☃",LEN(A36)-LEN(SUBSTITUTE(A36,".",""))))))-1),LEN(LEFT(A36,LEN(LEFT(A36,FIND("☃",SUBSTITUTE(A36,".","☃",LEN(A36)-LEN(SUBSTITUTE(A36,".",""))))))-1))-FIND("☃",SUBSTITUTE(LEFT(A36,LEN(LEFT(A36,FIND("☃",SUBSTITUTE(A36,".","☃",LEN(A36)-LEN(SUBSTITUTE(A36,".",""))))))-1),".","☃",LEN(LEFT(A36,LEN(LEFT(A36,FIND("☃",SUBSTITUTE(A36,".","☃",LEN(A36)-LEN(SUBSTITUTE(A36,".",""))))))-1))-LEN(SUBSTITUTE(LEFT(A36,LEN(LEFT(A36,FIND("☃",SUBSTITUTE(A36,".","☃",LEN(A36)-LEN(SUBSTITUTE(A36,".",""))))))-1),".","")))))+1,(LEFT(A36,FIND("☃",SUBSTITUTE(A36,".","☃",LEN(A36)-LEN(SUBSTITUTE(A36,".","")))))&amp;RIGHT(A36,LEN(A36)-FIND("☃",SUBSTITUTE(A36,".","☃",LEN(A36)-LEN(SUBSTITUTE(A36,".","")))))+1)))</f>
        <v>3.5.1</v>
      </c>
      <c r="B37" s="74" t="s">
        <v>171</v>
      </c>
      <c r="C37" s="75" t="s">
        <v>37</v>
      </c>
      <c r="D37" s="44">
        <v>8</v>
      </c>
      <c r="E37" s="11"/>
      <c r="F37" s="11"/>
      <c r="G37" s="11"/>
      <c r="H37" s="11"/>
      <c r="I37" s="11"/>
      <c r="J37" s="11"/>
      <c r="K37" s="11"/>
      <c r="L37" s="11"/>
      <c r="M37" s="11"/>
      <c r="N37" s="11"/>
      <c r="O37" s="11"/>
    </row>
    <row r="38" spans="1:15" x14ac:dyDescent="0.25">
      <c r="A38" s="73" t="str">
        <f>IF(C37="",A37&amp;".1",IF(C38="",LEFT(LEFT(A37,LEN(LEFT(A37,FIND("☃",SUBSTITUTE(A37,".","☃",LEN(A37)-LEN(SUBSTITUTE(A37,".",""))))))-1),FIND("☃",SUBSTITUTE(LEFT(A37,LEN(LEFT(A37,FIND("☃",SUBSTITUTE(A37,".","☃",LEN(A37)-LEN(SUBSTITUTE(A37,".",""))))))-1),".","☃",LEN(LEFT(A37,LEN(LEFT(A37,FIND("☃",SUBSTITUTE(A37,".","☃",LEN(A37)-LEN(SUBSTITUTE(A37,".",""))))))-1))-LEN(SUBSTITUTE(LEFT(A37,LEN(LEFT(A37,FIND("☃",SUBSTITUTE(A37,".","☃",LEN(A37)-LEN(SUBSTITUTE(A37,".",""))))))-1),".","")))))&amp;RIGHT(LEFT(A37,LEN(LEFT(A37,FIND("☃",SUBSTITUTE(A37,".","☃",LEN(A37)-LEN(SUBSTITUTE(A37,".",""))))))-1),LEN(LEFT(A37,LEN(LEFT(A37,FIND("☃",SUBSTITUTE(A37,".","☃",LEN(A37)-LEN(SUBSTITUTE(A37,".",""))))))-1))-FIND("☃",SUBSTITUTE(LEFT(A37,LEN(LEFT(A37,FIND("☃",SUBSTITUTE(A37,".","☃",LEN(A37)-LEN(SUBSTITUTE(A37,".",""))))))-1),".","☃",LEN(LEFT(A37,LEN(LEFT(A37,FIND("☃",SUBSTITUTE(A37,".","☃",LEN(A37)-LEN(SUBSTITUTE(A37,".",""))))))-1))-LEN(SUBSTITUTE(LEFT(A37,LEN(LEFT(A37,FIND("☃",SUBSTITUTE(A37,".","☃",LEN(A37)-LEN(SUBSTITUTE(A37,".",""))))))-1),".","")))))+1,(LEFT(A37,FIND("☃",SUBSTITUTE(A37,".","☃",LEN(A37)-LEN(SUBSTITUTE(A37,".","")))))&amp;RIGHT(A37,LEN(A37)-FIND("☃",SUBSTITUTE(A37,".","☃",LEN(A37)-LEN(SUBSTITUTE(A37,".","")))))+1)))</f>
        <v>3.5.2</v>
      </c>
      <c r="B38" s="74" t="s">
        <v>172</v>
      </c>
      <c r="C38" s="75" t="s">
        <v>37</v>
      </c>
      <c r="D38" s="44">
        <v>8</v>
      </c>
      <c r="E38" s="11"/>
      <c r="F38" s="11"/>
      <c r="G38" s="11"/>
      <c r="H38" s="11"/>
      <c r="I38" s="11"/>
      <c r="J38" s="11"/>
      <c r="K38" s="11"/>
      <c r="L38" s="11"/>
      <c r="M38" s="11"/>
      <c r="N38" s="11"/>
      <c r="O38" s="11"/>
    </row>
    <row r="39" spans="1:15" x14ac:dyDescent="0.25">
      <c r="A39" s="81" t="s">
        <v>54</v>
      </c>
      <c r="B39" s="82" t="s">
        <v>55</v>
      </c>
      <c r="C39" s="83"/>
      <c r="D39" s="45"/>
      <c r="E39" s="18"/>
      <c r="F39" s="18"/>
      <c r="G39" s="18"/>
      <c r="H39" s="18"/>
      <c r="I39" s="18"/>
      <c r="J39" s="18"/>
      <c r="K39" s="18"/>
      <c r="L39" s="18"/>
      <c r="M39" s="18"/>
      <c r="N39" s="18"/>
      <c r="O39" s="18"/>
    </row>
    <row r="40" spans="1:15" x14ac:dyDescent="0.25">
      <c r="A40" s="73" t="str">
        <f>IF(C39="",A39&amp;".1",IF(C40="",LEFT(LEFT(A39,LEN(LEFT(A39,FIND("☃",SUBSTITUTE(A39,".","☃",LEN(A39)-LEN(SUBSTITUTE(A39,".",""))))))-1),FIND("☃",SUBSTITUTE(LEFT(A39,LEN(LEFT(A39,FIND("☃",SUBSTITUTE(A39,".","☃",LEN(A39)-LEN(SUBSTITUTE(A39,".",""))))))-1),".","☃",LEN(LEFT(A39,LEN(LEFT(A39,FIND("☃",SUBSTITUTE(A39,".","☃",LEN(A39)-LEN(SUBSTITUTE(A39,".",""))))))-1))-LEN(SUBSTITUTE(LEFT(A39,LEN(LEFT(A39,FIND("☃",SUBSTITUTE(A39,".","☃",LEN(A39)-LEN(SUBSTITUTE(A39,".",""))))))-1),".","")))))&amp;RIGHT(LEFT(A39,LEN(LEFT(A39,FIND("☃",SUBSTITUTE(A39,".","☃",LEN(A39)-LEN(SUBSTITUTE(A39,".",""))))))-1),LEN(LEFT(A39,LEN(LEFT(A39,FIND("☃",SUBSTITUTE(A39,".","☃",LEN(A39)-LEN(SUBSTITUTE(A39,".",""))))))-1))-FIND("☃",SUBSTITUTE(LEFT(A39,LEN(LEFT(A39,FIND("☃",SUBSTITUTE(A39,".","☃",LEN(A39)-LEN(SUBSTITUTE(A39,".",""))))))-1),".","☃",LEN(LEFT(A39,LEN(LEFT(A39,FIND("☃",SUBSTITUTE(A39,".","☃",LEN(A39)-LEN(SUBSTITUTE(A39,".",""))))))-1))-LEN(SUBSTITUTE(LEFT(A39,LEN(LEFT(A39,FIND("☃",SUBSTITUTE(A39,".","☃",LEN(A39)-LEN(SUBSTITUTE(A39,".",""))))))-1),".","")))))+1,(LEFT(A39,FIND("☃",SUBSTITUTE(A39,".","☃",LEN(A39)-LEN(SUBSTITUTE(A39,".","")))))&amp;RIGHT(A39,LEN(A39)-FIND("☃",SUBSTITUTE(A39,".","☃",LEN(A39)-LEN(SUBSTITUTE(A39,".","")))))+1)))</f>
        <v>3.6.1</v>
      </c>
      <c r="B40" s="77" t="s">
        <v>56</v>
      </c>
      <c r="C40" s="75" t="s">
        <v>37</v>
      </c>
      <c r="D40" s="44">
        <v>59</v>
      </c>
      <c r="E40" s="11"/>
      <c r="F40" s="11"/>
      <c r="G40" s="11"/>
      <c r="H40" s="11"/>
      <c r="I40" s="11"/>
      <c r="J40" s="11"/>
      <c r="K40" s="11"/>
      <c r="L40" s="11"/>
      <c r="M40" s="11"/>
      <c r="N40" s="11"/>
      <c r="O40" s="11"/>
    </row>
    <row r="41" spans="1:15" x14ac:dyDescent="0.25">
      <c r="A41" s="81" t="s">
        <v>57</v>
      </c>
      <c r="B41" s="82" t="s">
        <v>58</v>
      </c>
      <c r="C41" s="83"/>
      <c r="D41" s="45"/>
      <c r="E41" s="18"/>
      <c r="F41" s="18"/>
      <c r="G41" s="18"/>
      <c r="H41" s="18"/>
      <c r="I41" s="18"/>
      <c r="J41" s="18"/>
      <c r="K41" s="18"/>
      <c r="L41" s="18"/>
      <c r="M41" s="18"/>
      <c r="N41" s="18"/>
      <c r="O41" s="18"/>
    </row>
    <row r="42" spans="1:15" x14ac:dyDescent="0.25">
      <c r="A42" s="81" t="s">
        <v>59</v>
      </c>
      <c r="B42" s="82" t="s">
        <v>60</v>
      </c>
      <c r="C42" s="83"/>
      <c r="D42" s="45"/>
      <c r="E42" s="18"/>
      <c r="F42" s="18"/>
      <c r="G42" s="18"/>
      <c r="H42" s="18"/>
      <c r="I42" s="18"/>
      <c r="J42" s="18"/>
      <c r="K42" s="18"/>
      <c r="L42" s="18"/>
      <c r="M42" s="18"/>
      <c r="N42" s="18"/>
      <c r="O42" s="18"/>
    </row>
    <row r="43" spans="1:15" x14ac:dyDescent="0.25">
      <c r="A43" s="73"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4.1.1</v>
      </c>
      <c r="B43" s="74" t="s">
        <v>175</v>
      </c>
      <c r="C43" s="75" t="s">
        <v>23</v>
      </c>
      <c r="D43" s="44">
        <v>1</v>
      </c>
      <c r="E43" s="11"/>
      <c r="F43" s="11"/>
      <c r="G43" s="11"/>
      <c r="H43" s="11"/>
      <c r="I43" s="11"/>
      <c r="J43" s="11"/>
      <c r="K43" s="11"/>
      <c r="L43" s="11"/>
      <c r="M43" s="11"/>
      <c r="N43" s="11"/>
      <c r="O43" s="11"/>
    </row>
    <row r="44" spans="1:15" x14ac:dyDescent="0.25">
      <c r="A44" s="73" t="str">
        <f t="shared" ref="A44" si="2">IF(C43="",A43&amp;".1",IF(C44="",LEFT(LEFT(A43,LEN(LEFT(A43,FIND("☃",SUBSTITUTE(A43,".","☃",LEN(A43)-LEN(SUBSTITUTE(A43,".",""))))))-1),FIND("☃",SUBSTITUTE(LEFT(A43,LEN(LEFT(A43,FIND("☃",SUBSTITUTE(A43,".","☃",LEN(A43)-LEN(SUBSTITUTE(A43,".",""))))))-1),".","☃",LEN(LEFT(A43,LEN(LEFT(A43,FIND("☃",SUBSTITUTE(A43,".","☃",LEN(A43)-LEN(SUBSTITUTE(A43,".",""))))))-1))-LEN(SUBSTITUTE(LEFT(A43,LEN(LEFT(A43,FIND("☃",SUBSTITUTE(A43,".","☃",LEN(A43)-LEN(SUBSTITUTE(A43,".",""))))))-1),".","")))))&amp;RIGHT(LEFT(A43,LEN(LEFT(A43,FIND("☃",SUBSTITUTE(A43,".","☃",LEN(A43)-LEN(SUBSTITUTE(A43,".",""))))))-1),LEN(LEFT(A43,LEN(LEFT(A43,FIND("☃",SUBSTITUTE(A43,".","☃",LEN(A43)-LEN(SUBSTITUTE(A43,".",""))))))-1))-FIND("☃",SUBSTITUTE(LEFT(A43,LEN(LEFT(A43,FIND("☃",SUBSTITUTE(A43,".","☃",LEN(A43)-LEN(SUBSTITUTE(A43,".",""))))))-1),".","☃",LEN(LEFT(A43,LEN(LEFT(A43,FIND("☃",SUBSTITUTE(A43,".","☃",LEN(A43)-LEN(SUBSTITUTE(A43,".",""))))))-1))-LEN(SUBSTITUTE(LEFT(A43,LEN(LEFT(A43,FIND("☃",SUBSTITUTE(A43,".","☃",LEN(A43)-LEN(SUBSTITUTE(A43,".",""))))))-1),".","")))))+1,(LEFT(A43,FIND("☃",SUBSTITUTE(A43,".","☃",LEN(A43)-LEN(SUBSTITUTE(A43,".","")))))&amp;RIGHT(A43,LEN(A43)-FIND("☃",SUBSTITUTE(A43,".","☃",LEN(A43)-LEN(SUBSTITUTE(A43,".","")))))+1)))</f>
        <v>4.1.2</v>
      </c>
      <c r="B44" s="74" t="s">
        <v>62</v>
      </c>
      <c r="C44" s="75" t="s">
        <v>23</v>
      </c>
      <c r="D44" s="44">
        <v>1</v>
      </c>
      <c r="E44" s="11"/>
      <c r="F44" s="11"/>
      <c r="G44" s="11"/>
      <c r="H44" s="11"/>
      <c r="I44" s="11"/>
      <c r="J44" s="11"/>
      <c r="K44" s="11"/>
      <c r="L44" s="11"/>
      <c r="M44" s="11"/>
      <c r="N44" s="11"/>
      <c r="O44" s="11"/>
    </row>
    <row r="45" spans="1:15" x14ac:dyDescent="0.25">
      <c r="A45" s="81" t="s">
        <v>63</v>
      </c>
      <c r="B45" s="82" t="s">
        <v>64</v>
      </c>
      <c r="C45" s="83"/>
      <c r="D45" s="45"/>
      <c r="E45" s="18"/>
      <c r="F45" s="18"/>
      <c r="G45" s="18"/>
      <c r="H45" s="18"/>
      <c r="I45" s="18"/>
      <c r="J45" s="18"/>
      <c r="K45" s="18"/>
      <c r="L45" s="18"/>
      <c r="M45" s="18"/>
      <c r="N45" s="18"/>
      <c r="O45" s="18"/>
    </row>
    <row r="46" spans="1:15" x14ac:dyDescent="0.25">
      <c r="A46" s="73" t="str">
        <f>IF(C45="",A45&amp;".1",IF(C46="",LEFT(LEFT(A45,LEN(LEFT(A45,FIND("☃",SUBSTITUTE(A45,".","☃",LEN(A45)-LEN(SUBSTITUTE(A45,".",""))))))-1),FIND("☃",SUBSTITUTE(LEFT(A45,LEN(LEFT(A45,FIND("☃",SUBSTITUTE(A45,".","☃",LEN(A45)-LEN(SUBSTITUTE(A45,".",""))))))-1),".","☃",LEN(LEFT(A45,LEN(LEFT(A45,FIND("☃",SUBSTITUTE(A45,".","☃",LEN(A45)-LEN(SUBSTITUTE(A45,".",""))))))-1))-LEN(SUBSTITUTE(LEFT(A45,LEN(LEFT(A45,FIND("☃",SUBSTITUTE(A45,".","☃",LEN(A45)-LEN(SUBSTITUTE(A45,".",""))))))-1),".","")))))&amp;RIGHT(LEFT(A45,LEN(LEFT(A45,FIND("☃",SUBSTITUTE(A45,".","☃",LEN(A45)-LEN(SUBSTITUTE(A45,".",""))))))-1),LEN(LEFT(A45,LEN(LEFT(A45,FIND("☃",SUBSTITUTE(A45,".","☃",LEN(A45)-LEN(SUBSTITUTE(A45,".",""))))))-1))-FIND("☃",SUBSTITUTE(LEFT(A45,LEN(LEFT(A45,FIND("☃",SUBSTITUTE(A45,".","☃",LEN(A45)-LEN(SUBSTITUTE(A45,".",""))))))-1),".","☃",LEN(LEFT(A45,LEN(LEFT(A45,FIND("☃",SUBSTITUTE(A45,".","☃",LEN(A45)-LEN(SUBSTITUTE(A45,".",""))))))-1))-LEN(SUBSTITUTE(LEFT(A45,LEN(LEFT(A45,FIND("☃",SUBSTITUTE(A45,".","☃",LEN(A45)-LEN(SUBSTITUTE(A45,".",""))))))-1),".","")))))+1,(LEFT(A45,FIND("☃",SUBSTITUTE(A45,".","☃",LEN(A45)-LEN(SUBSTITUTE(A45,".","")))))&amp;RIGHT(A45,LEN(A45)-FIND("☃",SUBSTITUTE(A45,".","☃",LEN(A45)-LEN(SUBSTITUTE(A45,".","")))))+1)))</f>
        <v>4.2.1</v>
      </c>
      <c r="B46" s="74" t="s">
        <v>66</v>
      </c>
      <c r="C46" s="75" t="s">
        <v>25</v>
      </c>
      <c r="D46" s="44">
        <v>33</v>
      </c>
      <c r="E46" s="11"/>
      <c r="F46" s="11"/>
      <c r="G46" s="11"/>
      <c r="H46" s="11"/>
      <c r="I46" s="11"/>
      <c r="J46" s="11"/>
      <c r="K46" s="11"/>
      <c r="L46" s="11"/>
      <c r="M46" s="11"/>
      <c r="N46" s="11"/>
      <c r="O46" s="11"/>
    </row>
    <row r="47" spans="1:15" x14ac:dyDescent="0.25">
      <c r="A47" s="73" t="str">
        <f t="shared" ref="A47:A49" si="3">IF(C46="",A46&amp;".1",IF(C47="",LEFT(LEFT(A46,LEN(LEFT(A46,FIND("☃",SUBSTITUTE(A46,".","☃",LEN(A46)-LEN(SUBSTITUTE(A46,".",""))))))-1),FIND("☃",SUBSTITUTE(LEFT(A46,LEN(LEFT(A46,FIND("☃",SUBSTITUTE(A46,".","☃",LEN(A46)-LEN(SUBSTITUTE(A46,".",""))))))-1),".","☃",LEN(LEFT(A46,LEN(LEFT(A46,FIND("☃",SUBSTITUTE(A46,".","☃",LEN(A46)-LEN(SUBSTITUTE(A46,".",""))))))-1))-LEN(SUBSTITUTE(LEFT(A46,LEN(LEFT(A46,FIND("☃",SUBSTITUTE(A46,".","☃",LEN(A46)-LEN(SUBSTITUTE(A46,".",""))))))-1),".","")))))&amp;RIGHT(LEFT(A46,LEN(LEFT(A46,FIND("☃",SUBSTITUTE(A46,".","☃",LEN(A46)-LEN(SUBSTITUTE(A46,".",""))))))-1),LEN(LEFT(A46,LEN(LEFT(A46,FIND("☃",SUBSTITUTE(A46,".","☃",LEN(A46)-LEN(SUBSTITUTE(A46,".",""))))))-1))-FIND("☃",SUBSTITUTE(LEFT(A46,LEN(LEFT(A46,FIND("☃",SUBSTITUTE(A46,".","☃",LEN(A46)-LEN(SUBSTITUTE(A46,".",""))))))-1),".","☃",LEN(LEFT(A46,LEN(LEFT(A46,FIND("☃",SUBSTITUTE(A46,".","☃",LEN(A46)-LEN(SUBSTITUTE(A46,".",""))))))-1))-LEN(SUBSTITUTE(LEFT(A46,LEN(LEFT(A46,FIND("☃",SUBSTITUTE(A46,".","☃",LEN(A46)-LEN(SUBSTITUTE(A46,".",""))))))-1),".","")))))+1,(LEFT(A46,FIND("☃",SUBSTITUTE(A46,".","☃",LEN(A46)-LEN(SUBSTITUTE(A46,".","")))))&amp;RIGHT(A46,LEN(A46)-FIND("☃",SUBSTITUTE(A46,".","☃",LEN(A46)-LEN(SUBSTITUTE(A46,".","")))))+1)))</f>
        <v>4.2.2</v>
      </c>
      <c r="B47" s="74" t="s">
        <v>67</v>
      </c>
      <c r="C47" s="75" t="s">
        <v>25</v>
      </c>
      <c r="D47" s="44">
        <v>21</v>
      </c>
      <c r="E47" s="11"/>
      <c r="F47" s="11"/>
      <c r="G47" s="11"/>
      <c r="H47" s="11"/>
      <c r="I47" s="11"/>
      <c r="J47" s="11"/>
      <c r="K47" s="11"/>
      <c r="L47" s="11"/>
      <c r="M47" s="11"/>
      <c r="N47" s="11"/>
      <c r="O47" s="11"/>
    </row>
    <row r="48" spans="1:15" x14ac:dyDescent="0.25">
      <c r="A48" s="73" t="str">
        <f t="shared" si="3"/>
        <v>4.2.3</v>
      </c>
      <c r="B48" s="74" t="s">
        <v>68</v>
      </c>
      <c r="C48" s="75" t="s">
        <v>23</v>
      </c>
      <c r="D48" s="44">
        <v>2</v>
      </c>
      <c r="E48" s="11"/>
      <c r="F48" s="11"/>
      <c r="G48" s="11"/>
      <c r="H48" s="11"/>
      <c r="I48" s="11"/>
      <c r="J48" s="11"/>
      <c r="K48" s="11"/>
      <c r="L48" s="11"/>
      <c r="M48" s="11"/>
      <c r="N48" s="11"/>
      <c r="O48" s="11"/>
    </row>
    <row r="49" spans="1:15" x14ac:dyDescent="0.25">
      <c r="A49" s="73" t="str">
        <f t="shared" si="3"/>
        <v>4.2.4</v>
      </c>
      <c r="B49" s="74" t="s">
        <v>69</v>
      </c>
      <c r="C49" s="75" t="s">
        <v>23</v>
      </c>
      <c r="D49" s="44">
        <v>2</v>
      </c>
      <c r="E49" s="11"/>
      <c r="F49" s="11"/>
      <c r="G49" s="11"/>
      <c r="H49" s="11"/>
      <c r="I49" s="11"/>
      <c r="J49" s="11"/>
      <c r="K49" s="11"/>
      <c r="L49" s="11"/>
      <c r="M49" s="11"/>
      <c r="N49" s="11"/>
      <c r="O49" s="11"/>
    </row>
    <row r="50" spans="1:15" x14ac:dyDescent="0.25">
      <c r="A50" s="81" t="s">
        <v>70</v>
      </c>
      <c r="B50" s="82" t="s">
        <v>71</v>
      </c>
      <c r="C50" s="83"/>
      <c r="D50" s="45"/>
      <c r="E50" s="18"/>
      <c r="F50" s="18"/>
      <c r="G50" s="18"/>
      <c r="H50" s="18"/>
      <c r="I50" s="18"/>
      <c r="J50" s="18"/>
      <c r="K50" s="18"/>
      <c r="L50" s="18"/>
      <c r="M50" s="18"/>
      <c r="N50" s="18"/>
      <c r="O50" s="18"/>
    </row>
    <row r="51" spans="1:15" x14ac:dyDescent="0.25">
      <c r="A51" s="73" t="str">
        <f>IF(C50="",A50&amp;".1",IF(C51="",LEFT(LEFT(A50,LEN(LEFT(A50,FIND("☃",SUBSTITUTE(A50,".","☃",LEN(A50)-LEN(SUBSTITUTE(A50,".",""))))))-1),FIND("☃",SUBSTITUTE(LEFT(A50,LEN(LEFT(A50,FIND("☃",SUBSTITUTE(A50,".","☃",LEN(A50)-LEN(SUBSTITUTE(A50,".",""))))))-1),".","☃",LEN(LEFT(A50,LEN(LEFT(A50,FIND("☃",SUBSTITUTE(A50,".","☃",LEN(A50)-LEN(SUBSTITUTE(A50,".",""))))))-1))-LEN(SUBSTITUTE(LEFT(A50,LEN(LEFT(A50,FIND("☃",SUBSTITUTE(A50,".","☃",LEN(A50)-LEN(SUBSTITUTE(A50,".",""))))))-1),".","")))))&amp;RIGHT(LEFT(A50,LEN(LEFT(A50,FIND("☃",SUBSTITUTE(A50,".","☃",LEN(A50)-LEN(SUBSTITUTE(A50,".",""))))))-1),LEN(LEFT(A50,LEN(LEFT(A50,FIND("☃",SUBSTITUTE(A50,".","☃",LEN(A50)-LEN(SUBSTITUTE(A50,".",""))))))-1))-FIND("☃",SUBSTITUTE(LEFT(A50,LEN(LEFT(A50,FIND("☃",SUBSTITUTE(A50,".","☃",LEN(A50)-LEN(SUBSTITUTE(A50,".",""))))))-1),".","☃",LEN(LEFT(A50,LEN(LEFT(A50,FIND("☃",SUBSTITUTE(A50,".","☃",LEN(A50)-LEN(SUBSTITUTE(A50,".",""))))))-1))-LEN(SUBSTITUTE(LEFT(A50,LEN(LEFT(A50,FIND("☃",SUBSTITUTE(A50,".","☃",LEN(A50)-LEN(SUBSTITUTE(A50,".",""))))))-1),".","")))))+1,(LEFT(A50,FIND("☃",SUBSTITUTE(A50,".","☃",LEN(A50)-LEN(SUBSTITUTE(A50,".","")))))&amp;RIGHT(A50,LEN(A50)-FIND("☃",SUBSTITUTE(A50,".","☃",LEN(A50)-LEN(SUBSTITUTE(A50,".","")))))+1)))</f>
        <v>4.3.1</v>
      </c>
      <c r="B51" s="74" t="s">
        <v>322</v>
      </c>
      <c r="C51" s="75" t="s">
        <v>23</v>
      </c>
      <c r="D51" s="44">
        <v>1</v>
      </c>
      <c r="E51" s="11"/>
      <c r="F51" s="11"/>
      <c r="G51" s="11"/>
      <c r="H51" s="11"/>
      <c r="I51" s="11"/>
      <c r="J51" s="11"/>
      <c r="K51" s="11"/>
      <c r="L51" s="11"/>
      <c r="M51" s="11"/>
      <c r="N51" s="11"/>
      <c r="O51" s="11"/>
    </row>
    <row r="52" spans="1:15" x14ac:dyDescent="0.25">
      <c r="A52" s="73" t="str">
        <f t="shared" ref="A52:A54" si="4">IF(C51="",A51&amp;".1",IF(C52="",LEFT(LEFT(A51,LEN(LEFT(A51,FIND("☃",SUBSTITUTE(A51,".","☃",LEN(A51)-LEN(SUBSTITUTE(A51,".",""))))))-1),FIND("☃",SUBSTITUTE(LEFT(A51,LEN(LEFT(A51,FIND("☃",SUBSTITUTE(A51,".","☃",LEN(A51)-LEN(SUBSTITUTE(A51,".",""))))))-1),".","☃",LEN(LEFT(A51,LEN(LEFT(A51,FIND("☃",SUBSTITUTE(A51,".","☃",LEN(A51)-LEN(SUBSTITUTE(A51,".",""))))))-1))-LEN(SUBSTITUTE(LEFT(A51,LEN(LEFT(A51,FIND("☃",SUBSTITUTE(A51,".","☃",LEN(A51)-LEN(SUBSTITUTE(A51,".",""))))))-1),".","")))))&amp;RIGHT(LEFT(A51,LEN(LEFT(A51,FIND("☃",SUBSTITUTE(A51,".","☃",LEN(A51)-LEN(SUBSTITUTE(A51,".",""))))))-1),LEN(LEFT(A51,LEN(LEFT(A51,FIND("☃",SUBSTITUTE(A51,".","☃",LEN(A51)-LEN(SUBSTITUTE(A51,".",""))))))-1))-FIND("☃",SUBSTITUTE(LEFT(A51,LEN(LEFT(A51,FIND("☃",SUBSTITUTE(A51,".","☃",LEN(A51)-LEN(SUBSTITUTE(A51,".",""))))))-1),".","☃",LEN(LEFT(A51,LEN(LEFT(A51,FIND("☃",SUBSTITUTE(A51,".","☃",LEN(A51)-LEN(SUBSTITUTE(A51,".",""))))))-1))-LEN(SUBSTITUTE(LEFT(A51,LEN(LEFT(A51,FIND("☃",SUBSTITUTE(A51,".","☃",LEN(A51)-LEN(SUBSTITUTE(A51,".",""))))))-1),".","")))))+1,(LEFT(A51,FIND("☃",SUBSTITUTE(A51,".","☃",LEN(A51)-LEN(SUBSTITUTE(A51,".","")))))&amp;RIGHT(A51,LEN(A51)-FIND("☃",SUBSTITUTE(A51,".","☃",LEN(A51)-LEN(SUBSTITUTE(A51,".","")))))+1)))</f>
        <v>4.3.2</v>
      </c>
      <c r="B52" s="74" t="s">
        <v>73</v>
      </c>
      <c r="C52" s="75" t="s">
        <v>23</v>
      </c>
      <c r="D52" s="44">
        <v>2</v>
      </c>
      <c r="E52" s="11"/>
      <c r="F52" s="11"/>
      <c r="G52" s="11"/>
      <c r="H52" s="11"/>
      <c r="I52" s="11"/>
      <c r="J52" s="11"/>
      <c r="K52" s="11"/>
      <c r="L52" s="11"/>
      <c r="M52" s="11"/>
      <c r="N52" s="11"/>
      <c r="O52" s="11"/>
    </row>
    <row r="53" spans="1:15" x14ac:dyDescent="0.25">
      <c r="A53" s="73" t="str">
        <f t="shared" si="4"/>
        <v>4.3.3</v>
      </c>
      <c r="B53" s="74" t="s">
        <v>74</v>
      </c>
      <c r="C53" s="75" t="s">
        <v>23</v>
      </c>
      <c r="D53" s="44">
        <v>1</v>
      </c>
      <c r="E53" s="11"/>
      <c r="F53" s="11"/>
      <c r="G53" s="11"/>
      <c r="H53" s="11"/>
      <c r="I53" s="11"/>
      <c r="J53" s="11"/>
      <c r="K53" s="11"/>
      <c r="L53" s="11"/>
      <c r="M53" s="11"/>
      <c r="N53" s="11"/>
      <c r="O53" s="11"/>
    </row>
    <row r="54" spans="1:15" x14ac:dyDescent="0.25">
      <c r="A54" s="73" t="str">
        <f t="shared" si="4"/>
        <v>4.3.4</v>
      </c>
      <c r="B54" s="74" t="s">
        <v>289</v>
      </c>
      <c r="C54" s="75" t="s">
        <v>23</v>
      </c>
      <c r="D54" s="44">
        <v>1</v>
      </c>
      <c r="E54" s="11"/>
      <c r="F54" s="11"/>
      <c r="G54" s="11"/>
      <c r="H54" s="11"/>
      <c r="I54" s="11"/>
      <c r="J54" s="11"/>
      <c r="K54" s="11"/>
      <c r="L54" s="11"/>
      <c r="M54" s="11"/>
      <c r="N54" s="11"/>
      <c r="O54" s="11"/>
    </row>
    <row r="55" spans="1:15" x14ac:dyDescent="0.25">
      <c r="A55" s="81" t="s">
        <v>75</v>
      </c>
      <c r="B55" s="82" t="s">
        <v>76</v>
      </c>
      <c r="C55" s="83"/>
      <c r="D55" s="45"/>
      <c r="E55" s="18"/>
      <c r="F55" s="18"/>
      <c r="G55" s="18"/>
      <c r="H55" s="18"/>
      <c r="I55" s="18"/>
      <c r="J55" s="18"/>
      <c r="K55" s="18"/>
      <c r="L55" s="18"/>
      <c r="M55" s="18"/>
      <c r="N55" s="18"/>
      <c r="O55" s="18"/>
    </row>
    <row r="56" spans="1:15" ht="20.399999999999999" x14ac:dyDescent="0.25">
      <c r="A56" s="73" t="str">
        <f>IF(C55="",A55&amp;".1",IF(C56="",LEFT(LEFT(A55,LEN(LEFT(A55,FIND("☃",SUBSTITUTE(A55,".","☃",LEN(A55)-LEN(SUBSTITUTE(A55,".",""))))))-1),FIND("☃",SUBSTITUTE(LEFT(A55,LEN(LEFT(A55,FIND("☃",SUBSTITUTE(A55,".","☃",LEN(A55)-LEN(SUBSTITUTE(A55,".",""))))))-1),".","☃",LEN(LEFT(A55,LEN(LEFT(A55,FIND("☃",SUBSTITUTE(A55,".","☃",LEN(A55)-LEN(SUBSTITUTE(A55,".",""))))))-1))-LEN(SUBSTITUTE(LEFT(A55,LEN(LEFT(A55,FIND("☃",SUBSTITUTE(A55,".","☃",LEN(A55)-LEN(SUBSTITUTE(A55,".",""))))))-1),".","")))))&amp;RIGHT(LEFT(A55,LEN(LEFT(A55,FIND("☃",SUBSTITUTE(A55,".","☃",LEN(A55)-LEN(SUBSTITUTE(A55,".",""))))))-1),LEN(LEFT(A55,LEN(LEFT(A55,FIND("☃",SUBSTITUTE(A55,".","☃",LEN(A55)-LEN(SUBSTITUTE(A55,".",""))))))-1))-FIND("☃",SUBSTITUTE(LEFT(A55,LEN(LEFT(A55,FIND("☃",SUBSTITUTE(A55,".","☃",LEN(A55)-LEN(SUBSTITUTE(A55,".",""))))))-1),".","☃",LEN(LEFT(A55,LEN(LEFT(A55,FIND("☃",SUBSTITUTE(A55,".","☃",LEN(A55)-LEN(SUBSTITUTE(A55,".",""))))))-1))-LEN(SUBSTITUTE(LEFT(A55,LEN(LEFT(A55,FIND("☃",SUBSTITUTE(A55,".","☃",LEN(A55)-LEN(SUBSTITUTE(A55,".",""))))))-1),".","")))))+1,(LEFT(A55,FIND("☃",SUBSTITUTE(A55,".","☃",LEN(A55)-LEN(SUBSTITUTE(A55,".","")))))&amp;RIGHT(A55,LEN(A55)-FIND("☃",SUBSTITUTE(A55,".","☃",LEN(A55)-LEN(SUBSTITUTE(A55,".","")))))+1)))</f>
        <v>4.4.1</v>
      </c>
      <c r="B56" s="74" t="s">
        <v>77</v>
      </c>
      <c r="C56" s="75" t="s">
        <v>25</v>
      </c>
      <c r="D56" s="44">
        <v>5</v>
      </c>
      <c r="E56" s="11"/>
      <c r="F56" s="11"/>
      <c r="G56" s="11"/>
      <c r="H56" s="11"/>
      <c r="I56" s="11"/>
      <c r="J56" s="11"/>
      <c r="K56" s="11"/>
      <c r="L56" s="11"/>
      <c r="M56" s="11"/>
      <c r="N56" s="11"/>
      <c r="O56" s="11"/>
    </row>
    <row r="57" spans="1:15" x14ac:dyDescent="0.25">
      <c r="A57" s="81" t="s">
        <v>78</v>
      </c>
      <c r="B57" s="82" t="s">
        <v>18</v>
      </c>
      <c r="C57" s="83"/>
      <c r="D57" s="45"/>
      <c r="E57" s="18"/>
      <c r="F57" s="18"/>
      <c r="G57" s="18"/>
      <c r="H57" s="18"/>
      <c r="I57" s="18"/>
      <c r="J57" s="18"/>
      <c r="K57" s="18"/>
      <c r="L57" s="18"/>
      <c r="M57" s="18"/>
      <c r="N57" s="18"/>
      <c r="O57" s="18"/>
    </row>
    <row r="58" spans="1:15" x14ac:dyDescent="0.25">
      <c r="A58" s="73" t="str">
        <f>IF(C57="",A57&amp;".1",IF(C58="",LEFT(LEFT(A57,LEN(LEFT(A57,FIND("☃",SUBSTITUTE(A57,".","☃",LEN(A57)-LEN(SUBSTITUTE(A57,".",""))))))-1),FIND("☃",SUBSTITUTE(LEFT(A57,LEN(LEFT(A57,FIND("☃",SUBSTITUTE(A57,".","☃",LEN(A57)-LEN(SUBSTITUTE(A57,".",""))))))-1),".","☃",LEN(LEFT(A57,LEN(LEFT(A57,FIND("☃",SUBSTITUTE(A57,".","☃",LEN(A57)-LEN(SUBSTITUTE(A57,".",""))))))-1))-LEN(SUBSTITUTE(LEFT(A57,LEN(LEFT(A57,FIND("☃",SUBSTITUTE(A57,".","☃",LEN(A57)-LEN(SUBSTITUTE(A57,".",""))))))-1),".","")))))&amp;RIGHT(LEFT(A57,LEN(LEFT(A57,FIND("☃",SUBSTITUTE(A57,".","☃",LEN(A57)-LEN(SUBSTITUTE(A57,".",""))))))-1),LEN(LEFT(A57,LEN(LEFT(A57,FIND("☃",SUBSTITUTE(A57,".","☃",LEN(A57)-LEN(SUBSTITUTE(A57,".",""))))))-1))-FIND("☃",SUBSTITUTE(LEFT(A57,LEN(LEFT(A57,FIND("☃",SUBSTITUTE(A57,".","☃",LEN(A57)-LEN(SUBSTITUTE(A57,".",""))))))-1),".","☃",LEN(LEFT(A57,LEN(LEFT(A57,FIND("☃",SUBSTITUTE(A57,".","☃",LEN(A57)-LEN(SUBSTITUTE(A57,".",""))))))-1))-LEN(SUBSTITUTE(LEFT(A57,LEN(LEFT(A57,FIND("☃",SUBSTITUTE(A57,".","☃",LEN(A57)-LEN(SUBSTITUTE(A57,".",""))))))-1),".","")))))+1,(LEFT(A57,FIND("☃",SUBSTITUTE(A57,".","☃",LEN(A57)-LEN(SUBSTITUTE(A57,".","")))))&amp;RIGHT(A57,LEN(A57)-FIND("☃",SUBSTITUTE(A57,".","☃",LEN(A57)-LEN(SUBSTITUTE(A57,".","")))))+1)))</f>
        <v>5.1</v>
      </c>
      <c r="B58" s="74" t="s">
        <v>80</v>
      </c>
      <c r="C58" s="76" t="s">
        <v>81</v>
      </c>
      <c r="D58" s="44">
        <v>1</v>
      </c>
      <c r="E58" s="11"/>
      <c r="F58" s="11"/>
      <c r="G58" s="11"/>
      <c r="H58" s="11"/>
      <c r="I58" s="11"/>
      <c r="J58" s="11"/>
      <c r="K58" s="11"/>
      <c r="L58" s="11"/>
      <c r="M58" s="11"/>
      <c r="N58" s="11"/>
      <c r="O58" s="11"/>
    </row>
    <row r="59" spans="1:15" x14ac:dyDescent="0.25">
      <c r="A59" s="24" t="s">
        <v>82</v>
      </c>
      <c r="B59" s="72" t="s">
        <v>83</v>
      </c>
      <c r="C59" s="46"/>
      <c r="D59" s="47"/>
      <c r="E59" s="28"/>
      <c r="F59" s="28"/>
      <c r="G59" s="28"/>
      <c r="H59" s="28"/>
      <c r="I59" s="28"/>
      <c r="J59" s="28"/>
      <c r="K59" s="28"/>
      <c r="L59" s="28"/>
      <c r="M59" s="28"/>
      <c r="N59" s="28"/>
      <c r="O59" s="28"/>
    </row>
    <row r="60" spans="1:15" x14ac:dyDescent="0.25">
      <c r="A60" s="24" t="str">
        <f t="shared" ref="A60:A69" si="5">IF(C59="",A59&amp;".1",IF(C60="",LEFT(LEFT(A59,LEN(LEFT(A59,FIND("☃",SUBSTITUTE(A59,".","☃",LEN(A59)-LEN(SUBSTITUTE(A59,".",""))))))-1),FIND("☃",SUBSTITUTE(LEFT(A59,LEN(LEFT(A59,FIND("☃",SUBSTITUTE(A59,".","☃",LEN(A59)-LEN(SUBSTITUTE(A59,".",""))))))-1),".","☃",LEN(LEFT(A59,LEN(LEFT(A59,FIND("☃",SUBSTITUTE(A59,".","☃",LEN(A59)-LEN(SUBSTITUTE(A59,".",""))))))-1))-LEN(SUBSTITUTE(LEFT(A59,LEN(LEFT(A59,FIND("☃",SUBSTITUTE(A59,".","☃",LEN(A59)-LEN(SUBSTITUTE(A59,".",""))))))-1),".","")))))&amp;RIGHT(LEFT(A59,LEN(LEFT(A59,FIND("☃",SUBSTITUTE(A59,".","☃",LEN(A59)-LEN(SUBSTITUTE(A59,".",""))))))-1),LEN(LEFT(A59,LEN(LEFT(A59,FIND("☃",SUBSTITUTE(A59,".","☃",LEN(A59)-LEN(SUBSTITUTE(A59,".",""))))))-1))-FIND("☃",SUBSTITUTE(LEFT(A59,LEN(LEFT(A59,FIND("☃",SUBSTITUTE(A59,".","☃",LEN(A59)-LEN(SUBSTITUTE(A59,".",""))))))-1),".","☃",LEN(LEFT(A59,LEN(LEFT(A59,FIND("☃",SUBSTITUTE(A59,".","☃",LEN(A59)-LEN(SUBSTITUTE(A59,".",""))))))-1))-LEN(SUBSTITUTE(LEFT(A59,LEN(LEFT(A59,FIND("☃",SUBSTITUTE(A59,".","☃",LEN(A59)-LEN(SUBSTITUTE(A59,".",""))))))-1),".","")))))+1,(LEFT(A59,FIND("☃",SUBSTITUTE(A59,".","☃",LEN(A59)-LEN(SUBSTITUTE(A59,".","")))))&amp;RIGHT(A59,LEN(A59)-FIND("☃",SUBSTITUTE(A59,".","☃",LEN(A59)-LEN(SUBSTITUTE(A59,".","")))))+1)))</f>
        <v>6.1</v>
      </c>
      <c r="B60" s="64" t="s">
        <v>155</v>
      </c>
      <c r="C60" s="46"/>
      <c r="D60" s="47"/>
      <c r="E60" s="28"/>
      <c r="F60" s="28"/>
      <c r="G60" s="28"/>
      <c r="H60" s="28"/>
      <c r="I60" s="28"/>
      <c r="J60" s="28"/>
      <c r="K60" s="28"/>
      <c r="L60" s="28"/>
      <c r="M60" s="28"/>
      <c r="N60" s="28"/>
      <c r="O60" s="28"/>
    </row>
    <row r="61" spans="1:15" x14ac:dyDescent="0.25">
      <c r="A61" s="73" t="str">
        <f t="shared" si="5"/>
        <v>6.1.1</v>
      </c>
      <c r="B61" s="30" t="s">
        <v>199</v>
      </c>
      <c r="C61" s="31" t="s">
        <v>25</v>
      </c>
      <c r="D61" s="32">
        <v>66</v>
      </c>
      <c r="E61" s="11"/>
      <c r="F61" s="11"/>
      <c r="G61" s="11"/>
      <c r="H61" s="11"/>
      <c r="I61" s="11"/>
      <c r="J61" s="11"/>
      <c r="K61" s="11"/>
      <c r="L61" s="11"/>
      <c r="M61" s="11"/>
      <c r="N61" s="11"/>
      <c r="O61" s="11"/>
    </row>
    <row r="62" spans="1:15" x14ac:dyDescent="0.25">
      <c r="A62" s="73" t="str">
        <f t="shared" si="5"/>
        <v>6.1.2</v>
      </c>
      <c r="B62" s="34" t="s">
        <v>88</v>
      </c>
      <c r="C62" s="31" t="s">
        <v>25</v>
      </c>
      <c r="D62" s="32">
        <v>46</v>
      </c>
      <c r="E62" s="11"/>
      <c r="F62" s="11"/>
      <c r="G62" s="11"/>
      <c r="H62" s="11"/>
      <c r="I62" s="11"/>
      <c r="J62" s="11"/>
      <c r="K62" s="11"/>
      <c r="L62" s="11"/>
      <c r="M62" s="11"/>
      <c r="N62" s="11"/>
      <c r="O62" s="11"/>
    </row>
    <row r="63" spans="1:15" x14ac:dyDescent="0.25">
      <c r="A63" s="73" t="str">
        <f t="shared" si="5"/>
        <v>6.1.3</v>
      </c>
      <c r="B63" s="35" t="s">
        <v>90</v>
      </c>
      <c r="C63" s="33" t="s">
        <v>91</v>
      </c>
      <c r="D63" s="32">
        <v>2</v>
      </c>
      <c r="E63" s="11"/>
      <c r="F63" s="11"/>
      <c r="G63" s="11"/>
      <c r="H63" s="11"/>
      <c r="I63" s="11"/>
      <c r="J63" s="11"/>
      <c r="K63" s="11"/>
      <c r="L63" s="11"/>
      <c r="M63" s="11"/>
      <c r="N63" s="11"/>
      <c r="O63" s="11"/>
    </row>
    <row r="64" spans="1:15" x14ac:dyDescent="0.25">
      <c r="A64" s="73" t="str">
        <f t="shared" si="5"/>
        <v>6.1.4</v>
      </c>
      <c r="B64" s="71" t="s">
        <v>234</v>
      </c>
      <c r="C64" s="31" t="s">
        <v>102</v>
      </c>
      <c r="D64" s="60">
        <v>2</v>
      </c>
      <c r="E64" s="11"/>
      <c r="F64" s="11"/>
      <c r="G64" s="11"/>
      <c r="H64" s="11"/>
      <c r="I64" s="11"/>
      <c r="J64" s="11"/>
      <c r="K64" s="11"/>
      <c r="L64" s="11"/>
      <c r="M64" s="11"/>
      <c r="N64" s="11"/>
      <c r="O64" s="11"/>
    </row>
    <row r="65" spans="1:15" x14ac:dyDescent="0.25">
      <c r="A65" s="73" t="str">
        <f t="shared" si="5"/>
        <v>6.1.5</v>
      </c>
      <c r="B65" s="71" t="s">
        <v>323</v>
      </c>
      <c r="C65" s="31" t="s">
        <v>91</v>
      </c>
      <c r="D65" s="60">
        <v>2</v>
      </c>
      <c r="E65" s="11"/>
      <c r="F65" s="11"/>
      <c r="G65" s="11"/>
      <c r="H65" s="11"/>
      <c r="I65" s="11"/>
      <c r="J65" s="11"/>
      <c r="K65" s="11"/>
      <c r="L65" s="11"/>
      <c r="M65" s="11"/>
      <c r="N65" s="11"/>
      <c r="O65" s="11"/>
    </row>
    <row r="66" spans="1:15" x14ac:dyDescent="0.25">
      <c r="A66" s="73" t="str">
        <f t="shared" si="5"/>
        <v>6.1.6</v>
      </c>
      <c r="B66" s="71" t="s">
        <v>235</v>
      </c>
      <c r="C66" s="31" t="s">
        <v>102</v>
      </c>
      <c r="D66" s="60">
        <v>2</v>
      </c>
      <c r="E66" s="11"/>
      <c r="F66" s="11"/>
      <c r="G66" s="11"/>
      <c r="H66" s="11"/>
      <c r="I66" s="11"/>
      <c r="J66" s="11"/>
      <c r="K66" s="11"/>
      <c r="L66" s="11"/>
      <c r="M66" s="11"/>
      <c r="N66" s="11"/>
      <c r="O66" s="11"/>
    </row>
    <row r="67" spans="1:15" x14ac:dyDescent="0.25">
      <c r="A67" s="73" t="str">
        <f t="shared" si="5"/>
        <v>6.1.7</v>
      </c>
      <c r="B67" s="35" t="s">
        <v>156</v>
      </c>
      <c r="C67" s="33" t="s">
        <v>25</v>
      </c>
      <c r="D67" s="32">
        <v>46</v>
      </c>
      <c r="E67" s="11"/>
      <c r="F67" s="11"/>
      <c r="G67" s="11"/>
      <c r="H67" s="11"/>
      <c r="I67" s="11"/>
      <c r="J67" s="11"/>
      <c r="K67" s="11"/>
      <c r="L67" s="11"/>
      <c r="M67" s="11"/>
      <c r="N67" s="11"/>
      <c r="O67" s="11"/>
    </row>
    <row r="68" spans="1:15" x14ac:dyDescent="0.25">
      <c r="A68" s="73" t="str">
        <f t="shared" si="5"/>
        <v>6.1.8</v>
      </c>
      <c r="B68" s="35" t="s">
        <v>99</v>
      </c>
      <c r="C68" s="33" t="s">
        <v>21</v>
      </c>
      <c r="D68" s="36">
        <f>46*0.2*0.5</f>
        <v>4.6000000000000005</v>
      </c>
      <c r="E68" s="11"/>
      <c r="F68" s="11"/>
      <c r="G68" s="11"/>
      <c r="H68" s="11"/>
      <c r="I68" s="11"/>
      <c r="J68" s="11"/>
      <c r="K68" s="11"/>
      <c r="L68" s="11"/>
      <c r="M68" s="11"/>
      <c r="N68" s="11"/>
      <c r="O68" s="11"/>
    </row>
    <row r="69" spans="1:15" x14ac:dyDescent="0.25">
      <c r="A69" s="73" t="str">
        <f t="shared" si="5"/>
        <v>6.1.9</v>
      </c>
      <c r="B69" s="35" t="s">
        <v>101</v>
      </c>
      <c r="C69" s="33" t="s">
        <v>102</v>
      </c>
      <c r="D69" s="32">
        <v>1</v>
      </c>
      <c r="E69" s="11"/>
      <c r="F69" s="11"/>
      <c r="G69" s="11"/>
      <c r="H69" s="11"/>
      <c r="I69" s="11"/>
      <c r="J69" s="11"/>
      <c r="K69" s="11"/>
      <c r="L69" s="11"/>
      <c r="M69" s="11"/>
      <c r="N69" s="11"/>
      <c r="O69" s="11"/>
    </row>
    <row r="70" spans="1:15" x14ac:dyDescent="0.25">
      <c r="A70" s="84" t="s">
        <v>103</v>
      </c>
      <c r="B70" s="57" t="s">
        <v>5</v>
      </c>
      <c r="C70" s="85"/>
      <c r="D70" s="85"/>
      <c r="E70" s="28"/>
      <c r="F70" s="28"/>
      <c r="G70" s="28"/>
      <c r="H70" s="28"/>
      <c r="I70" s="28"/>
      <c r="J70" s="28"/>
      <c r="K70" s="28"/>
      <c r="L70" s="28"/>
      <c r="M70" s="28"/>
      <c r="N70" s="28"/>
      <c r="O70" s="28"/>
    </row>
    <row r="71" spans="1:15" x14ac:dyDescent="0.25">
      <c r="A71" s="73" t="str">
        <f t="shared" ref="A71:A85" si="6">IF(C70="",A70&amp;".1",IF(C71="",LEFT(LEFT(A70,LEN(LEFT(A70,FIND("☃",SUBSTITUTE(A70,".","☃",LEN(A70)-LEN(SUBSTITUTE(A70,".",""))))))-1),FIND("☃",SUBSTITUTE(LEFT(A70,LEN(LEFT(A70,FIND("☃",SUBSTITUTE(A70,".","☃",LEN(A70)-LEN(SUBSTITUTE(A70,".",""))))))-1),".","☃",LEN(LEFT(A70,LEN(LEFT(A70,FIND("☃",SUBSTITUTE(A70,".","☃",LEN(A70)-LEN(SUBSTITUTE(A70,".",""))))))-1))-LEN(SUBSTITUTE(LEFT(A70,LEN(LEFT(A70,FIND("☃",SUBSTITUTE(A70,".","☃",LEN(A70)-LEN(SUBSTITUTE(A70,".",""))))))-1),".","")))))&amp;RIGHT(LEFT(A70,LEN(LEFT(A70,FIND("☃",SUBSTITUTE(A70,".","☃",LEN(A70)-LEN(SUBSTITUTE(A70,".",""))))))-1),LEN(LEFT(A70,LEN(LEFT(A70,FIND("☃",SUBSTITUTE(A70,".","☃",LEN(A70)-LEN(SUBSTITUTE(A70,".",""))))))-1))-FIND("☃",SUBSTITUTE(LEFT(A70,LEN(LEFT(A70,FIND("☃",SUBSTITUTE(A70,".","☃",LEN(A70)-LEN(SUBSTITUTE(A70,".",""))))))-1),".","☃",LEN(LEFT(A70,LEN(LEFT(A70,FIND("☃",SUBSTITUTE(A70,".","☃",LEN(A70)-LEN(SUBSTITUTE(A70,".",""))))))-1))-LEN(SUBSTITUTE(LEFT(A70,LEN(LEFT(A70,FIND("☃",SUBSTITUTE(A70,".","☃",LEN(A70)-LEN(SUBSTITUTE(A70,".",""))))))-1),".","")))))+1,(LEFT(A70,FIND("☃",SUBSTITUTE(A70,".","☃",LEN(A70)-LEN(SUBSTITUTE(A70,".","")))))&amp;RIGHT(A70,LEN(A70)-FIND("☃",SUBSTITUTE(A70,".","☃",LEN(A70)-LEN(SUBSTITUTE(A70,".","")))))+1)))</f>
        <v>6.2.1</v>
      </c>
      <c r="B71" s="52" t="s">
        <v>242</v>
      </c>
      <c r="C71" s="53" t="s">
        <v>324</v>
      </c>
      <c r="D71" s="50">
        <v>2</v>
      </c>
      <c r="E71" s="11"/>
      <c r="F71" s="11"/>
      <c r="G71" s="11"/>
      <c r="H71" s="11"/>
      <c r="I71" s="11"/>
      <c r="J71" s="11"/>
      <c r="K71" s="11"/>
      <c r="L71" s="11"/>
      <c r="M71" s="11"/>
      <c r="N71" s="11"/>
      <c r="O71" s="11"/>
    </row>
    <row r="72" spans="1:15" x14ac:dyDescent="0.25">
      <c r="A72" s="73" t="str">
        <f t="shared" si="6"/>
        <v>6.2.2</v>
      </c>
      <c r="B72" s="52" t="s">
        <v>106</v>
      </c>
      <c r="C72" s="53" t="s">
        <v>91</v>
      </c>
      <c r="D72" s="50">
        <v>3</v>
      </c>
      <c r="E72" s="11"/>
      <c r="F72" s="11"/>
      <c r="G72" s="11"/>
      <c r="H72" s="11"/>
      <c r="I72" s="11"/>
      <c r="J72" s="11"/>
      <c r="K72" s="11"/>
      <c r="L72" s="11"/>
      <c r="M72" s="11"/>
      <c r="N72" s="11"/>
      <c r="O72" s="11"/>
    </row>
    <row r="73" spans="1:15" x14ac:dyDescent="0.25">
      <c r="A73" s="73" t="str">
        <f t="shared" si="6"/>
        <v>6.2.3</v>
      </c>
      <c r="B73" s="52" t="s">
        <v>157</v>
      </c>
      <c r="C73" s="53" t="s">
        <v>25</v>
      </c>
      <c r="D73" s="50">
        <v>46</v>
      </c>
      <c r="E73" s="11"/>
      <c r="F73" s="11"/>
      <c r="G73" s="11"/>
      <c r="H73" s="11"/>
      <c r="I73" s="11"/>
      <c r="J73" s="11"/>
      <c r="K73" s="11"/>
      <c r="L73" s="11"/>
      <c r="M73" s="11"/>
      <c r="N73" s="11"/>
      <c r="O73" s="11"/>
    </row>
    <row r="74" spans="1:15" x14ac:dyDescent="0.25">
      <c r="A74" s="73" t="str">
        <f t="shared" si="6"/>
        <v>6.2.4</v>
      </c>
      <c r="B74" s="52" t="s">
        <v>110</v>
      </c>
      <c r="C74" s="53" t="s">
        <v>25</v>
      </c>
      <c r="D74" s="50">
        <v>46</v>
      </c>
      <c r="E74" s="11"/>
      <c r="F74" s="11"/>
      <c r="G74" s="11"/>
      <c r="H74" s="11"/>
      <c r="I74" s="11"/>
      <c r="J74" s="11"/>
      <c r="K74" s="11"/>
      <c r="L74" s="11"/>
      <c r="M74" s="11"/>
      <c r="N74" s="11"/>
      <c r="O74" s="11"/>
    </row>
    <row r="75" spans="1:15" x14ac:dyDescent="0.25">
      <c r="A75" s="73" t="str">
        <f t="shared" si="6"/>
        <v>6.2.5</v>
      </c>
      <c r="B75" s="52" t="s">
        <v>112</v>
      </c>
      <c r="C75" s="53" t="s">
        <v>25</v>
      </c>
      <c r="D75" s="50">
        <v>46</v>
      </c>
      <c r="E75" s="11"/>
      <c r="F75" s="11"/>
      <c r="G75" s="11"/>
      <c r="H75" s="11"/>
      <c r="I75" s="11"/>
      <c r="J75" s="11"/>
      <c r="K75" s="11"/>
      <c r="L75" s="11"/>
      <c r="M75" s="11"/>
      <c r="N75" s="11"/>
      <c r="O75" s="11"/>
    </row>
    <row r="76" spans="1:15" x14ac:dyDescent="0.25">
      <c r="A76" s="73" t="str">
        <f t="shared" si="6"/>
        <v>6.2.6</v>
      </c>
      <c r="B76" s="52" t="s">
        <v>116</v>
      </c>
      <c r="C76" s="53" t="s">
        <v>25</v>
      </c>
      <c r="D76" s="50">
        <v>46</v>
      </c>
      <c r="E76" s="11"/>
      <c r="F76" s="11"/>
      <c r="G76" s="11"/>
      <c r="H76" s="11"/>
      <c r="I76" s="11"/>
      <c r="J76" s="11"/>
      <c r="K76" s="11"/>
      <c r="L76" s="11"/>
      <c r="M76" s="11"/>
      <c r="N76" s="11"/>
      <c r="O76" s="11"/>
    </row>
    <row r="77" spans="1:15" x14ac:dyDescent="0.25">
      <c r="A77" s="73" t="str">
        <f t="shared" si="6"/>
        <v>6.2.7</v>
      </c>
      <c r="B77" s="52" t="s">
        <v>118</v>
      </c>
      <c r="C77" s="53" t="s">
        <v>91</v>
      </c>
      <c r="D77" s="50">
        <v>2</v>
      </c>
      <c r="E77" s="11"/>
      <c r="F77" s="11"/>
      <c r="G77" s="11"/>
      <c r="H77" s="11"/>
      <c r="I77" s="11"/>
      <c r="J77" s="11"/>
      <c r="K77" s="11"/>
      <c r="L77" s="11"/>
      <c r="M77" s="11"/>
      <c r="N77" s="11"/>
      <c r="O77" s="11"/>
    </row>
    <row r="78" spans="1:15" x14ac:dyDescent="0.25">
      <c r="A78" s="73" t="str">
        <f t="shared" si="6"/>
        <v>6.2.8</v>
      </c>
      <c r="B78" s="52" t="s">
        <v>243</v>
      </c>
      <c r="C78" s="53" t="s">
        <v>91</v>
      </c>
      <c r="D78" s="50">
        <v>2</v>
      </c>
      <c r="E78" s="11"/>
      <c r="F78" s="11"/>
      <c r="G78" s="11"/>
      <c r="H78" s="11"/>
      <c r="I78" s="11"/>
      <c r="J78" s="11"/>
      <c r="K78" s="11"/>
      <c r="L78" s="11"/>
      <c r="M78" s="11"/>
      <c r="N78" s="11"/>
      <c r="O78" s="11"/>
    </row>
    <row r="79" spans="1:15" x14ac:dyDescent="0.25">
      <c r="A79" s="73" t="str">
        <f t="shared" si="6"/>
        <v>6.2.9</v>
      </c>
      <c r="B79" s="52" t="s">
        <v>273</v>
      </c>
      <c r="C79" s="53" t="s">
        <v>91</v>
      </c>
      <c r="D79" s="50">
        <v>2</v>
      </c>
      <c r="E79" s="11"/>
      <c r="F79" s="11"/>
      <c r="G79" s="11"/>
      <c r="H79" s="11"/>
      <c r="I79" s="11"/>
      <c r="J79" s="11"/>
      <c r="K79" s="11"/>
      <c r="L79" s="11"/>
      <c r="M79" s="11"/>
      <c r="N79" s="11"/>
      <c r="O79" s="11"/>
    </row>
    <row r="80" spans="1:15" x14ac:dyDescent="0.25">
      <c r="A80" s="73" t="str">
        <f t="shared" si="6"/>
        <v>6.2.10</v>
      </c>
      <c r="B80" s="55" t="s">
        <v>120</v>
      </c>
      <c r="C80" s="56" t="s">
        <v>25</v>
      </c>
      <c r="D80" s="50">
        <v>46</v>
      </c>
      <c r="E80" s="11"/>
      <c r="F80" s="11"/>
      <c r="G80" s="11"/>
      <c r="H80" s="11"/>
      <c r="I80" s="11"/>
      <c r="J80" s="11"/>
      <c r="K80" s="11"/>
      <c r="L80" s="11"/>
      <c r="M80" s="11"/>
      <c r="N80" s="11"/>
      <c r="O80" s="11"/>
    </row>
    <row r="81" spans="1:15" x14ac:dyDescent="0.25">
      <c r="A81" s="73" t="str">
        <f t="shared" si="6"/>
        <v>6.2.11</v>
      </c>
      <c r="B81" s="55" t="s">
        <v>122</v>
      </c>
      <c r="C81" s="56" t="s">
        <v>123</v>
      </c>
      <c r="D81" s="50">
        <v>1</v>
      </c>
      <c r="E81" s="11"/>
      <c r="F81" s="11"/>
      <c r="G81" s="11"/>
      <c r="H81" s="11"/>
      <c r="I81" s="11"/>
      <c r="J81" s="11"/>
      <c r="K81" s="11"/>
      <c r="L81" s="11"/>
      <c r="M81" s="11"/>
      <c r="N81" s="11"/>
      <c r="O81" s="11"/>
    </row>
    <row r="82" spans="1:15" x14ac:dyDescent="0.25">
      <c r="A82" s="73" t="str">
        <f t="shared" si="6"/>
        <v>6.2.12</v>
      </c>
      <c r="B82" s="55" t="s">
        <v>125</v>
      </c>
      <c r="C82" s="56" t="s">
        <v>123</v>
      </c>
      <c r="D82" s="50">
        <v>1</v>
      </c>
      <c r="E82" s="11"/>
      <c r="F82" s="11"/>
      <c r="G82" s="11"/>
      <c r="H82" s="11"/>
      <c r="I82" s="11"/>
      <c r="J82" s="11"/>
      <c r="K82" s="11"/>
      <c r="L82" s="11"/>
      <c r="M82" s="11"/>
      <c r="N82" s="11"/>
      <c r="O82" s="11"/>
    </row>
    <row r="83" spans="1:15" x14ac:dyDescent="0.25">
      <c r="A83" s="73" t="str">
        <f t="shared" si="6"/>
        <v>6.2.13</v>
      </c>
      <c r="B83" s="55" t="s">
        <v>127</v>
      </c>
      <c r="C83" s="56" t="s">
        <v>123</v>
      </c>
      <c r="D83" s="50">
        <v>1</v>
      </c>
      <c r="E83" s="11"/>
      <c r="F83" s="11"/>
      <c r="G83" s="11"/>
      <c r="H83" s="11"/>
      <c r="I83" s="11"/>
      <c r="J83" s="11"/>
      <c r="K83" s="11"/>
      <c r="L83" s="11"/>
      <c r="M83" s="11"/>
      <c r="N83" s="11"/>
      <c r="O83" s="11"/>
    </row>
    <row r="84" spans="1:15" x14ac:dyDescent="0.25">
      <c r="A84" s="73" t="str">
        <f t="shared" si="6"/>
        <v>6.2.14</v>
      </c>
      <c r="B84" s="55" t="s">
        <v>276</v>
      </c>
      <c r="C84" s="56" t="s">
        <v>25</v>
      </c>
      <c r="D84" s="50">
        <v>42</v>
      </c>
      <c r="E84" s="11"/>
      <c r="F84" s="11"/>
      <c r="G84" s="11"/>
      <c r="H84" s="11"/>
      <c r="I84" s="11"/>
      <c r="J84" s="11"/>
      <c r="K84" s="11"/>
      <c r="L84" s="11"/>
      <c r="M84" s="11"/>
      <c r="N84" s="11"/>
      <c r="O84" s="11"/>
    </row>
    <row r="85" spans="1:15" x14ac:dyDescent="0.25">
      <c r="A85" s="73" t="str">
        <f t="shared" si="6"/>
        <v>6.2.15</v>
      </c>
      <c r="B85" s="55" t="s">
        <v>277</v>
      </c>
      <c r="C85" s="56" t="s">
        <v>123</v>
      </c>
      <c r="D85" s="50">
        <v>1</v>
      </c>
      <c r="E85" s="11"/>
      <c r="F85" s="11"/>
      <c r="G85" s="11"/>
      <c r="H85" s="11"/>
      <c r="I85" s="11"/>
      <c r="J85" s="11"/>
      <c r="K85" s="11"/>
      <c r="L85" s="11"/>
      <c r="M85" s="11"/>
      <c r="N85" s="11"/>
      <c r="O85" s="11"/>
    </row>
    <row r="86" spans="1:15" ht="14.4" customHeight="1" x14ac:dyDescent="0.25">
      <c r="A86" s="109" t="s">
        <v>128</v>
      </c>
      <c r="B86" s="109"/>
      <c r="C86" s="109"/>
      <c r="D86" s="109"/>
      <c r="E86" s="109"/>
      <c r="F86" s="109"/>
      <c r="G86" s="109"/>
      <c r="H86" s="109"/>
      <c r="I86" s="109"/>
      <c r="J86" s="109"/>
      <c r="K86" s="109"/>
      <c r="L86" s="109"/>
      <c r="M86" s="109"/>
      <c r="N86" s="109"/>
      <c r="O86" s="23"/>
    </row>
    <row r="87" spans="1:15" ht="13.2" customHeight="1" x14ac:dyDescent="0.25">
      <c r="A87" s="109" t="s">
        <v>129</v>
      </c>
      <c r="B87" s="109"/>
      <c r="C87" s="109"/>
      <c r="D87" s="109"/>
      <c r="E87" s="109"/>
      <c r="F87" s="109"/>
      <c r="G87" s="109"/>
      <c r="H87" s="109"/>
      <c r="I87" s="109"/>
      <c r="J87" s="109"/>
      <c r="K87" s="109"/>
      <c r="L87" s="109"/>
      <c r="M87" s="109"/>
      <c r="N87" s="109"/>
      <c r="O87" s="23"/>
    </row>
    <row r="88" spans="1:15" ht="13.2" customHeight="1" x14ac:dyDescent="0.25">
      <c r="A88" s="110" t="s">
        <v>130</v>
      </c>
      <c r="B88" s="110"/>
      <c r="C88" s="110"/>
      <c r="D88" s="110"/>
      <c r="E88" s="110"/>
      <c r="F88" s="110"/>
      <c r="G88" s="110"/>
      <c r="H88" s="110"/>
      <c r="I88" s="110"/>
      <c r="J88" s="110"/>
      <c r="K88" s="110"/>
      <c r="L88" s="110"/>
      <c r="M88" s="110"/>
      <c r="N88" s="110"/>
      <c r="O88" s="23"/>
    </row>
    <row r="89" spans="1:15" ht="13.2" customHeight="1" x14ac:dyDescent="0.25">
      <c r="A89" s="109" t="s">
        <v>131</v>
      </c>
      <c r="B89" s="109"/>
      <c r="C89" s="109"/>
      <c r="D89" s="109"/>
      <c r="E89" s="109"/>
      <c r="F89" s="109"/>
      <c r="G89" s="109"/>
      <c r="H89" s="109"/>
      <c r="I89" s="109"/>
      <c r="J89" s="109"/>
      <c r="K89" s="109"/>
      <c r="L89" s="109"/>
      <c r="M89" s="109"/>
      <c r="N89" s="109"/>
      <c r="O89" s="23"/>
    </row>
    <row r="90" spans="1:15" ht="14.4" customHeight="1" x14ac:dyDescent="0.25">
      <c r="A90" s="124" t="s">
        <v>132</v>
      </c>
      <c r="B90" s="124"/>
      <c r="C90" s="124"/>
      <c r="D90" s="124"/>
      <c r="E90" s="124"/>
      <c r="F90" s="124"/>
      <c r="G90" s="124"/>
      <c r="H90" s="124"/>
      <c r="I90" s="124"/>
      <c r="J90" s="124"/>
      <c r="K90" s="124"/>
      <c r="L90" s="124"/>
      <c r="M90" s="124"/>
      <c r="N90" s="124"/>
      <c r="O90" s="23"/>
    </row>
    <row r="91" spans="1:15" ht="14.4" customHeight="1" x14ac:dyDescent="0.25">
      <c r="A91" s="124" t="s">
        <v>133</v>
      </c>
      <c r="B91" s="124"/>
      <c r="C91" s="124"/>
      <c r="D91" s="124"/>
      <c r="E91" s="124"/>
      <c r="F91" s="124"/>
      <c r="G91" s="124"/>
      <c r="H91" s="124"/>
      <c r="I91" s="124"/>
      <c r="J91" s="124"/>
      <c r="K91" s="124"/>
      <c r="L91" s="124"/>
      <c r="M91" s="124"/>
      <c r="N91" s="124"/>
      <c r="O91" s="23"/>
    </row>
    <row r="92" spans="1:15" ht="14.4" x14ac:dyDescent="0.3">
      <c r="A92" s="125" t="s">
        <v>134</v>
      </c>
      <c r="B92" s="125"/>
      <c r="C92" s="125"/>
      <c r="D92" s="125"/>
      <c r="E92" s="125"/>
      <c r="F92" s="125"/>
      <c r="G92" s="125"/>
      <c r="H92" s="125"/>
      <c r="I92" s="125"/>
      <c r="J92" s="125"/>
      <c r="K92" s="125"/>
      <c r="L92" s="125"/>
      <c r="M92" s="125"/>
      <c r="N92" s="125"/>
      <c r="O92" s="23"/>
    </row>
    <row r="93" spans="1:15" x14ac:dyDescent="0.25">
      <c r="A93" s="1"/>
      <c r="B93" s="2"/>
      <c r="C93" s="3"/>
      <c r="D93" s="4"/>
      <c r="E93" s="4"/>
      <c r="F93" s="4"/>
    </row>
    <row r="94" spans="1:15" x14ac:dyDescent="0.25">
      <c r="A94" s="5" t="s">
        <v>135</v>
      </c>
      <c r="B94" s="2"/>
      <c r="C94" s="3"/>
      <c r="D94" s="4"/>
      <c r="E94" s="4"/>
      <c r="F94" s="4"/>
    </row>
    <row r="95" spans="1:15" ht="10.95" customHeight="1" x14ac:dyDescent="0.25">
      <c r="A95" s="22">
        <v>1</v>
      </c>
      <c r="B95" s="107" t="s">
        <v>136</v>
      </c>
      <c r="C95" s="107"/>
      <c r="D95" s="107"/>
      <c r="E95" s="107"/>
      <c r="F95" s="107"/>
      <c r="G95" s="107"/>
      <c r="H95" s="107"/>
      <c r="I95" s="107"/>
      <c r="J95" s="107"/>
      <c r="K95" s="107"/>
      <c r="L95" s="107"/>
      <c r="M95" s="107"/>
      <c r="N95" s="107"/>
      <c r="O95" s="107"/>
    </row>
    <row r="96" spans="1:15" ht="10.95" customHeight="1" x14ac:dyDescent="0.25">
      <c r="A96" s="22">
        <v>2</v>
      </c>
      <c r="B96" s="107" t="s">
        <v>137</v>
      </c>
      <c r="C96" s="107"/>
      <c r="D96" s="107"/>
      <c r="E96" s="107"/>
      <c r="F96" s="107"/>
      <c r="G96" s="107"/>
      <c r="H96" s="107"/>
      <c r="I96" s="107"/>
      <c r="J96" s="107"/>
      <c r="K96" s="107"/>
      <c r="L96" s="107"/>
      <c r="M96" s="107"/>
      <c r="N96" s="107"/>
      <c r="O96" s="107"/>
    </row>
    <row r="97" spans="1:15" ht="22.2" customHeight="1" x14ac:dyDescent="0.25">
      <c r="A97" s="22" t="s">
        <v>32</v>
      </c>
      <c r="B97" s="107" t="s">
        <v>138</v>
      </c>
      <c r="C97" s="107"/>
      <c r="D97" s="107"/>
      <c r="E97" s="107"/>
      <c r="F97" s="107"/>
      <c r="G97" s="107"/>
      <c r="H97" s="107"/>
      <c r="I97" s="107"/>
      <c r="J97" s="107"/>
      <c r="K97" s="107"/>
      <c r="L97" s="107"/>
      <c r="M97" s="107"/>
      <c r="N97" s="107"/>
      <c r="O97" s="107"/>
    </row>
    <row r="98" spans="1:15" ht="22.2" customHeight="1" x14ac:dyDescent="0.25">
      <c r="A98" s="22" t="s">
        <v>57</v>
      </c>
      <c r="B98" s="107" t="s">
        <v>139</v>
      </c>
      <c r="C98" s="107"/>
      <c r="D98" s="107"/>
      <c r="E98" s="107"/>
      <c r="F98" s="107"/>
      <c r="G98" s="107"/>
      <c r="H98" s="107"/>
      <c r="I98" s="107"/>
      <c r="J98" s="107"/>
      <c r="K98" s="107"/>
      <c r="L98" s="107"/>
      <c r="M98" s="107"/>
      <c r="N98" s="107"/>
      <c r="O98" s="107"/>
    </row>
    <row r="99" spans="1:15" ht="10.95" customHeight="1" x14ac:dyDescent="0.25">
      <c r="A99" s="22" t="s">
        <v>78</v>
      </c>
      <c r="B99" s="107" t="s">
        <v>140</v>
      </c>
      <c r="C99" s="107"/>
      <c r="D99" s="107"/>
      <c r="E99" s="107"/>
      <c r="F99" s="107"/>
      <c r="G99" s="107"/>
      <c r="H99" s="107"/>
      <c r="I99" s="107"/>
      <c r="J99" s="107"/>
      <c r="K99" s="107"/>
      <c r="L99" s="107"/>
      <c r="M99" s="107"/>
      <c r="N99" s="107"/>
      <c r="O99" s="107"/>
    </row>
    <row r="100" spans="1:15" ht="10.95" customHeight="1" x14ac:dyDescent="0.25">
      <c r="A100" s="22" t="s">
        <v>82</v>
      </c>
      <c r="B100" s="107" t="s">
        <v>141</v>
      </c>
      <c r="C100" s="107"/>
      <c r="D100" s="107"/>
      <c r="E100" s="107"/>
      <c r="F100" s="107"/>
      <c r="G100" s="107"/>
      <c r="H100" s="107"/>
      <c r="I100" s="107"/>
      <c r="J100" s="107"/>
      <c r="K100" s="107"/>
      <c r="L100" s="107"/>
      <c r="M100" s="107"/>
      <c r="N100" s="107"/>
      <c r="O100" s="107"/>
    </row>
    <row r="101" spans="1:15" ht="10.95" customHeight="1" x14ac:dyDescent="0.25">
      <c r="A101" s="22" t="s">
        <v>142</v>
      </c>
      <c r="B101" s="107" t="s">
        <v>143</v>
      </c>
      <c r="C101" s="107"/>
      <c r="D101" s="107"/>
      <c r="E101" s="107"/>
      <c r="F101" s="107"/>
      <c r="G101" s="107"/>
      <c r="H101" s="107"/>
      <c r="I101" s="107"/>
      <c r="J101" s="107"/>
      <c r="K101" s="107"/>
      <c r="L101" s="107"/>
      <c r="M101" s="107"/>
      <c r="N101" s="107"/>
      <c r="O101" s="107"/>
    </row>
    <row r="102" spans="1:15" ht="10.95" customHeight="1" x14ac:dyDescent="0.25">
      <c r="A102" s="22" t="s">
        <v>144</v>
      </c>
      <c r="B102" s="107" t="s">
        <v>145</v>
      </c>
      <c r="C102" s="107"/>
      <c r="D102" s="107"/>
      <c r="E102" s="107"/>
      <c r="F102" s="107"/>
      <c r="G102" s="107"/>
      <c r="H102" s="107"/>
      <c r="I102" s="107"/>
      <c r="J102" s="107"/>
      <c r="K102" s="107"/>
      <c r="L102" s="107"/>
      <c r="M102" s="107"/>
      <c r="N102" s="107"/>
      <c r="O102" s="107"/>
    </row>
    <row r="103" spans="1:15" ht="10.95" customHeight="1" x14ac:dyDescent="0.25">
      <c r="A103" s="22" t="s">
        <v>146</v>
      </c>
      <c r="B103" s="107" t="s">
        <v>147</v>
      </c>
      <c r="C103" s="107"/>
      <c r="D103" s="107"/>
      <c r="E103" s="107"/>
      <c r="F103" s="107"/>
      <c r="G103" s="107"/>
      <c r="H103" s="107"/>
      <c r="I103" s="107"/>
      <c r="J103" s="107"/>
      <c r="K103" s="107"/>
      <c r="L103" s="107"/>
      <c r="M103" s="107"/>
      <c r="N103" s="107"/>
      <c r="O103" s="107"/>
    </row>
    <row r="104" spans="1:15" ht="10.95" customHeight="1" x14ac:dyDescent="0.25">
      <c r="A104" s="22"/>
      <c r="B104" s="43"/>
      <c r="C104" s="43"/>
      <c r="D104" s="43"/>
      <c r="E104" s="43"/>
      <c r="F104" s="43"/>
      <c r="G104" s="43"/>
      <c r="H104" s="43"/>
      <c r="I104" s="43"/>
      <c r="J104" s="43"/>
      <c r="K104" s="43"/>
      <c r="L104" s="43"/>
      <c r="M104" s="43"/>
      <c r="N104" s="43"/>
      <c r="O104" s="43"/>
    </row>
    <row r="105" spans="1:15" ht="10.95" customHeight="1" x14ac:dyDescent="0.25">
      <c r="A105" s="78" t="s">
        <v>148</v>
      </c>
      <c r="B105" s="43"/>
      <c r="C105" s="43"/>
      <c r="D105" s="43"/>
      <c r="E105" s="43"/>
      <c r="F105" s="43"/>
      <c r="G105" s="43"/>
      <c r="H105" s="43"/>
      <c r="I105" s="43"/>
      <c r="J105" s="43"/>
      <c r="K105" s="43"/>
      <c r="L105" s="43"/>
      <c r="M105" s="43"/>
      <c r="N105" s="43"/>
      <c r="O105" s="43"/>
    </row>
    <row r="106" spans="1:15" ht="10.95" customHeight="1" x14ac:dyDescent="0.25">
      <c r="A106" s="22">
        <v>1</v>
      </c>
      <c r="B106" s="79" t="s">
        <v>149</v>
      </c>
      <c r="C106" s="79"/>
      <c r="D106" s="79"/>
      <c r="E106" s="79"/>
      <c r="F106" s="79"/>
    </row>
    <row r="107" spans="1:15" ht="10.95" customHeight="1" x14ac:dyDescent="0.25">
      <c r="A107" s="22">
        <v>2</v>
      </c>
      <c r="B107" s="79" t="s">
        <v>150</v>
      </c>
      <c r="C107" s="79"/>
      <c r="D107" s="79"/>
      <c r="E107" s="79"/>
      <c r="F107" s="79"/>
    </row>
    <row r="108" spans="1:15" x14ac:dyDescent="0.25">
      <c r="A108" s="22" t="s">
        <v>32</v>
      </c>
      <c r="B108" s="79" t="s">
        <v>151</v>
      </c>
      <c r="C108" s="79"/>
      <c r="D108" s="79"/>
      <c r="E108" s="79"/>
      <c r="F108" s="79"/>
    </row>
    <row r="109" spans="1:15" ht="10.95" customHeight="1" x14ac:dyDescent="0.25">
      <c r="A109" s="22" t="s">
        <v>57</v>
      </c>
      <c r="B109" s="79" t="s">
        <v>152</v>
      </c>
      <c r="C109" s="79"/>
      <c r="D109" s="79"/>
      <c r="E109" s="79"/>
      <c r="F109" s="79"/>
    </row>
    <row r="110" spans="1:15" x14ac:dyDescent="0.25">
      <c r="A110" s="22" t="s">
        <v>78</v>
      </c>
      <c r="B110" s="79" t="s">
        <v>278</v>
      </c>
    </row>
    <row r="111" spans="1:15" ht="21.6" customHeight="1" x14ac:dyDescent="0.25">
      <c r="A111" s="89"/>
      <c r="B111" s="107"/>
      <c r="C111" s="107"/>
      <c r="D111" s="107"/>
      <c r="E111" s="107"/>
      <c r="F111" s="107"/>
      <c r="G111" s="107"/>
      <c r="H111" s="107"/>
      <c r="I111" s="107"/>
      <c r="J111" s="107"/>
      <c r="K111" s="107"/>
      <c r="L111" s="107"/>
      <c r="M111" s="107"/>
      <c r="N111" s="107"/>
      <c r="O111" s="107"/>
    </row>
  </sheetData>
  <mergeCells count="25">
    <mergeCell ref="A1:O1"/>
    <mergeCell ref="A2:O2"/>
    <mergeCell ref="A4:A5"/>
    <mergeCell ref="B4:B5"/>
    <mergeCell ref="C4:C5"/>
    <mergeCell ref="D4:D5"/>
    <mergeCell ref="E4:J4"/>
    <mergeCell ref="K4:O4"/>
    <mergeCell ref="B99:O99"/>
    <mergeCell ref="A86:N86"/>
    <mergeCell ref="A87:N87"/>
    <mergeCell ref="A88:N88"/>
    <mergeCell ref="A89:N89"/>
    <mergeCell ref="A90:N90"/>
    <mergeCell ref="A91:N91"/>
    <mergeCell ref="A92:N92"/>
    <mergeCell ref="B95:O95"/>
    <mergeCell ref="B96:O96"/>
    <mergeCell ref="B97:O97"/>
    <mergeCell ref="B98:O98"/>
    <mergeCell ref="B100:O100"/>
    <mergeCell ref="B101:O101"/>
    <mergeCell ref="B102:O102"/>
    <mergeCell ref="B103:O103"/>
    <mergeCell ref="B111:O111"/>
  </mergeCells>
  <dataValidations count="1">
    <dataValidation type="list" allowBlank="1" showInputMessage="1" showErrorMessage="1" sqref="C8:C85" xr:uid="{00000000-0002-0000-1100-000000000000}">
      <formula1>Mervienibas</formula1>
    </dataValidation>
  </dataValidations>
  <pageMargins left="0.7" right="0.7" top="0.75" bottom="0.7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03E60-28EA-4202-802C-B91A6146AFAF}">
  <dimension ref="A1:O142"/>
  <sheetViews>
    <sheetView view="pageBreakPreview" topLeftCell="A31" zoomScaleNormal="100" zoomScaleSheetLayoutView="100" workbookViewId="0">
      <selection activeCell="B104" sqref="B104"/>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325</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tr">
        <f>IF(C8="",A8&amp;".1",IF(C9="",LEFT(LEFT(A8,LEN(LEFT(A8,FIND("☃",SUBSTITUTE(A8,".","☃",LEN(A8)-LEN(SUBSTITUTE(A8,".",""))))))-1),FIND("☃",SUBSTITUTE(LEFT(A8,LEN(LEFT(A8,FIND("☃",SUBSTITUTE(A8,".","☃",LEN(A8)-LEN(SUBSTITUTE(A8,".",""))))))-1),".","☃",LEN(LEFT(A8,LEN(LEFT(A8,FIND("☃",SUBSTITUTE(A8,".","☃",LEN(A8)-LEN(SUBSTITUTE(A8,".",""))))))-1))-LEN(SUBSTITUTE(LEFT(A8,LEN(LEFT(A8,FIND("☃",SUBSTITUTE(A8,".","☃",LEN(A8)-LEN(SUBSTITUTE(A8,".",""))))))-1),".","")))))&amp;RIGHT(LEFT(A8,LEN(LEFT(A8,FIND("☃",SUBSTITUTE(A8,".","☃",LEN(A8)-LEN(SUBSTITUTE(A8,".",""))))))-1),LEN(LEFT(A8,LEN(LEFT(A8,FIND("☃",SUBSTITUTE(A8,".","☃",LEN(A8)-LEN(SUBSTITUTE(A8,".",""))))))-1))-FIND("☃",SUBSTITUTE(LEFT(A8,LEN(LEFT(A8,FIND("☃",SUBSTITUTE(A8,".","☃",LEN(A8)-LEN(SUBSTITUTE(A8,".",""))))))-1),".","☃",LEN(LEFT(A8,LEN(LEFT(A8,FIND("☃",SUBSTITUTE(A8,".","☃",LEN(A8)-LEN(SUBSTITUTE(A8,".",""))))))-1))-LEN(SUBSTITUTE(LEFT(A8,LEN(LEFT(A8,FIND("☃",SUBSTITUTE(A8,".","☃",LEN(A8)-LEN(SUBSTITUTE(A8,".",""))))))-1),".","")))))+1,(LEFT(A8,FIND("☃",SUBSTITUTE(A8,".","☃",LEN(A8)-LEN(SUBSTITUTE(A8,".","")))))&amp;RIGHT(A8,LEN(A8)-FIND("☃",SUBSTITUTE(A8,".","☃",LEN(A8)-LEN(SUBSTITUTE(A8,".","")))))+1)))</f>
        <v>1.1.1</v>
      </c>
      <c r="B9" s="74" t="s">
        <v>20</v>
      </c>
      <c r="C9" s="76" t="s">
        <v>21</v>
      </c>
      <c r="D9" s="44">
        <v>2</v>
      </c>
      <c r="E9" s="11"/>
      <c r="F9" s="11"/>
      <c r="G9" s="11"/>
      <c r="H9" s="11"/>
      <c r="I9" s="11"/>
      <c r="J9" s="11"/>
      <c r="K9" s="11"/>
      <c r="L9" s="11"/>
      <c r="M9" s="11"/>
      <c r="N9" s="11"/>
      <c r="O9" s="11"/>
    </row>
    <row r="10" spans="1:15" x14ac:dyDescent="0.25">
      <c r="A10" s="81" t="s">
        <v>26</v>
      </c>
      <c r="B10" s="82" t="s">
        <v>27</v>
      </c>
      <c r="C10" s="83"/>
      <c r="D10" s="45"/>
      <c r="E10" s="18"/>
      <c r="F10" s="18"/>
      <c r="G10" s="18"/>
      <c r="H10" s="18"/>
      <c r="I10" s="18"/>
      <c r="J10" s="18"/>
      <c r="K10" s="18"/>
      <c r="L10" s="18"/>
      <c r="M10" s="18"/>
      <c r="N10" s="18"/>
      <c r="O10" s="18"/>
    </row>
    <row r="11" spans="1:15" x14ac:dyDescent="0.25">
      <c r="A11" s="81" t="s">
        <v>28</v>
      </c>
      <c r="B11" s="82" t="s">
        <v>29</v>
      </c>
      <c r="C11" s="83"/>
      <c r="D11" s="45"/>
      <c r="E11" s="18"/>
      <c r="F11" s="18"/>
      <c r="G11" s="18"/>
      <c r="H11" s="18"/>
      <c r="I11" s="18"/>
      <c r="J11" s="18"/>
      <c r="K11" s="18"/>
      <c r="L11" s="18"/>
      <c r="M11" s="18"/>
      <c r="N11" s="18"/>
      <c r="O11" s="18"/>
    </row>
    <row r="12" spans="1:15" x14ac:dyDescent="0.25">
      <c r="A12" s="73" t="str">
        <f>IF(C11="",A11&amp;".1",IF(C12="",LEFT(LEFT(A11,LEN(LEFT(A11,FIND("☃",SUBSTITUTE(A11,".","☃",LEN(A11)-LEN(SUBSTITUTE(A11,".",""))))))-1),FIND("☃",SUBSTITUTE(LEFT(A11,LEN(LEFT(A11,FIND("☃",SUBSTITUTE(A11,".","☃",LEN(A11)-LEN(SUBSTITUTE(A11,".",""))))))-1),".","☃",LEN(LEFT(A11,LEN(LEFT(A11,FIND("☃",SUBSTITUTE(A11,".","☃",LEN(A11)-LEN(SUBSTITUTE(A11,".",""))))))-1))-LEN(SUBSTITUTE(LEFT(A11,LEN(LEFT(A11,FIND("☃",SUBSTITUTE(A11,".","☃",LEN(A11)-LEN(SUBSTITUTE(A11,".",""))))))-1),".","")))))&amp;RIGHT(LEFT(A11,LEN(LEFT(A11,FIND("☃",SUBSTITUTE(A11,".","☃",LEN(A11)-LEN(SUBSTITUTE(A11,".",""))))))-1),LEN(LEFT(A11,LEN(LEFT(A11,FIND("☃",SUBSTITUTE(A11,".","☃",LEN(A11)-LEN(SUBSTITUTE(A11,".",""))))))-1))-FIND("☃",SUBSTITUTE(LEFT(A11,LEN(LEFT(A11,FIND("☃",SUBSTITUTE(A11,".","☃",LEN(A11)-LEN(SUBSTITUTE(A11,".",""))))))-1),".","☃",LEN(LEFT(A11,LEN(LEFT(A11,FIND("☃",SUBSTITUTE(A11,".","☃",LEN(A11)-LEN(SUBSTITUTE(A11,".",""))))))-1))-LEN(SUBSTITUTE(LEFT(A11,LEN(LEFT(A11,FIND("☃",SUBSTITUTE(A11,".","☃",LEN(A11)-LEN(SUBSTITUTE(A11,".",""))))))-1),".","")))))+1,(LEFT(A11,FIND("☃",SUBSTITUTE(A11,".","☃",LEN(A11)-LEN(SUBSTITUTE(A11,".","")))))&amp;RIGHT(A11,LEN(A11)-FIND("☃",SUBSTITUTE(A11,".","☃",LEN(A11)-LEN(SUBSTITUTE(A11,".","")))))+1)))</f>
        <v>2.1.1</v>
      </c>
      <c r="B12" s="74" t="s">
        <v>30</v>
      </c>
      <c r="C12" s="75" t="s">
        <v>21</v>
      </c>
      <c r="D12" s="44">
        <v>7</v>
      </c>
      <c r="E12" s="11"/>
      <c r="F12" s="11"/>
      <c r="G12" s="11"/>
      <c r="H12" s="11"/>
      <c r="I12" s="11"/>
      <c r="J12" s="11"/>
      <c r="K12" s="11"/>
      <c r="L12" s="11"/>
      <c r="M12" s="11"/>
      <c r="N12" s="11"/>
      <c r="O12" s="11"/>
    </row>
    <row r="13" spans="1:15" x14ac:dyDescent="0.25">
      <c r="A13" s="73" t="str">
        <f>IF(C12="",A12&amp;".1",IF(C13="",LEFT(LEFT(A12,LEN(LEFT(A12,FIND("☃",SUBSTITUTE(A12,".","☃",LEN(A12)-LEN(SUBSTITUTE(A12,".",""))))))-1),FIND("☃",SUBSTITUTE(LEFT(A12,LEN(LEFT(A12,FIND("☃",SUBSTITUTE(A12,".","☃",LEN(A12)-LEN(SUBSTITUTE(A12,".",""))))))-1),".","☃",LEN(LEFT(A12,LEN(LEFT(A12,FIND("☃",SUBSTITUTE(A12,".","☃",LEN(A12)-LEN(SUBSTITUTE(A12,".",""))))))-1))-LEN(SUBSTITUTE(LEFT(A12,LEN(LEFT(A12,FIND("☃",SUBSTITUTE(A12,".","☃",LEN(A12)-LEN(SUBSTITUTE(A12,".",""))))))-1),".","")))))&amp;RIGHT(LEFT(A12,LEN(LEFT(A12,FIND("☃",SUBSTITUTE(A12,".","☃",LEN(A12)-LEN(SUBSTITUTE(A12,".",""))))))-1),LEN(LEFT(A12,LEN(LEFT(A12,FIND("☃",SUBSTITUTE(A12,".","☃",LEN(A12)-LEN(SUBSTITUTE(A12,".",""))))))-1))-FIND("☃",SUBSTITUTE(LEFT(A12,LEN(LEFT(A12,FIND("☃",SUBSTITUTE(A12,".","☃",LEN(A12)-LEN(SUBSTITUTE(A12,".",""))))))-1),".","☃",LEN(LEFT(A12,LEN(LEFT(A12,FIND("☃",SUBSTITUTE(A12,".","☃",LEN(A12)-LEN(SUBSTITUTE(A12,".",""))))))-1))-LEN(SUBSTITUTE(LEFT(A12,LEN(LEFT(A12,FIND("☃",SUBSTITUTE(A12,".","☃",LEN(A12)-LEN(SUBSTITUTE(A12,".",""))))))-1),".","")))))+1,(LEFT(A12,FIND("☃",SUBSTITUTE(A12,".","☃",LEN(A12)-LEN(SUBSTITUTE(A12,".","")))))&amp;RIGHT(A12,LEN(A12)-FIND("☃",SUBSTITUTE(A12,".","☃",LEN(A12)-LEN(SUBSTITUTE(A12,".","")))))+1)))</f>
        <v>2.1.2</v>
      </c>
      <c r="B13" s="74" t="s">
        <v>31</v>
      </c>
      <c r="C13" s="75" t="s">
        <v>21</v>
      </c>
      <c r="D13" s="44">
        <v>36</v>
      </c>
      <c r="E13" s="11"/>
      <c r="F13" s="11"/>
      <c r="G13" s="11"/>
      <c r="H13" s="11"/>
      <c r="I13" s="11"/>
      <c r="J13" s="11"/>
      <c r="K13" s="11"/>
      <c r="L13" s="11"/>
      <c r="M13" s="11"/>
      <c r="N13" s="11"/>
      <c r="O13" s="11"/>
    </row>
    <row r="14" spans="1:15" x14ac:dyDescent="0.25">
      <c r="A14" s="81" t="s">
        <v>32</v>
      </c>
      <c r="B14" s="82" t="s">
        <v>33</v>
      </c>
      <c r="C14" s="83"/>
      <c r="D14" s="45"/>
      <c r="E14" s="18"/>
      <c r="F14" s="18"/>
      <c r="G14" s="18"/>
      <c r="H14" s="18"/>
      <c r="I14" s="18"/>
      <c r="J14" s="18"/>
      <c r="K14" s="18"/>
      <c r="L14" s="18"/>
      <c r="M14" s="18"/>
      <c r="N14" s="18"/>
      <c r="O14" s="18"/>
    </row>
    <row r="15" spans="1:15" x14ac:dyDescent="0.25">
      <c r="A15" s="81" t="s">
        <v>34</v>
      </c>
      <c r="B15" s="82" t="s">
        <v>44</v>
      </c>
      <c r="C15" s="83"/>
      <c r="D15" s="45"/>
      <c r="E15" s="18"/>
      <c r="F15" s="18"/>
      <c r="G15" s="18"/>
      <c r="H15" s="18"/>
      <c r="I15" s="18"/>
      <c r="J15" s="18"/>
      <c r="K15" s="18"/>
      <c r="L15" s="18"/>
      <c r="M15" s="18"/>
      <c r="N15" s="18"/>
      <c r="O15" s="18"/>
    </row>
    <row r="16" spans="1:15" x14ac:dyDescent="0.25">
      <c r="A16" s="73"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3.1.1</v>
      </c>
      <c r="B16" s="74" t="s">
        <v>45</v>
      </c>
      <c r="C16" s="75" t="s">
        <v>37</v>
      </c>
      <c r="D16" s="44">
        <v>11</v>
      </c>
      <c r="E16" s="11"/>
      <c r="F16" s="11"/>
      <c r="G16" s="11"/>
      <c r="H16" s="11"/>
      <c r="I16" s="11"/>
      <c r="J16" s="11"/>
      <c r="K16" s="11"/>
      <c r="L16" s="11"/>
      <c r="M16" s="11"/>
      <c r="N16" s="11"/>
      <c r="O16" s="11"/>
    </row>
    <row r="17" spans="1:15" x14ac:dyDescent="0.25">
      <c r="A17" s="73" t="str">
        <f t="shared" ref="A17:A29" si="0">IF(C16="",A16&amp;".1",IF(C17="",LEFT(LEFT(A16,LEN(LEFT(A16,FIND("☃",SUBSTITUTE(A16,".","☃",LEN(A16)-LEN(SUBSTITUTE(A16,".",""))))))-1),FIND("☃",SUBSTITUTE(LEFT(A16,LEN(LEFT(A16,FIND("☃",SUBSTITUTE(A16,".","☃",LEN(A16)-LEN(SUBSTITUTE(A16,".",""))))))-1),".","☃",LEN(LEFT(A16,LEN(LEFT(A16,FIND("☃",SUBSTITUTE(A16,".","☃",LEN(A16)-LEN(SUBSTITUTE(A16,".",""))))))-1))-LEN(SUBSTITUTE(LEFT(A16,LEN(LEFT(A16,FIND("☃",SUBSTITUTE(A16,".","☃",LEN(A16)-LEN(SUBSTITUTE(A16,".",""))))))-1),".","")))))&amp;RIGHT(LEFT(A16,LEN(LEFT(A16,FIND("☃",SUBSTITUTE(A16,".","☃",LEN(A16)-LEN(SUBSTITUTE(A16,".",""))))))-1),LEN(LEFT(A16,LEN(LEFT(A16,FIND("☃",SUBSTITUTE(A16,".","☃",LEN(A16)-LEN(SUBSTITUTE(A16,".",""))))))-1))-FIND("☃",SUBSTITUTE(LEFT(A16,LEN(LEFT(A16,FIND("☃",SUBSTITUTE(A16,".","☃",LEN(A16)-LEN(SUBSTITUTE(A16,".",""))))))-1),".","☃",LEN(LEFT(A16,LEN(LEFT(A16,FIND("☃",SUBSTITUTE(A16,".","☃",LEN(A16)-LEN(SUBSTITUTE(A16,".",""))))))-1))-LEN(SUBSTITUTE(LEFT(A16,LEN(LEFT(A16,FIND("☃",SUBSTITUTE(A16,".","☃",LEN(A16)-LEN(SUBSTITUTE(A16,".",""))))))-1),".","")))))+1,(LEFT(A16,FIND("☃",SUBSTITUTE(A16,".","☃",LEN(A16)-LEN(SUBSTITUTE(A16,".","")))))&amp;RIGHT(A16,LEN(A16)-FIND("☃",SUBSTITUTE(A16,".","☃",LEN(A16)-LEN(SUBSTITUTE(A16,".","")))))+1)))</f>
        <v>3.1.2</v>
      </c>
      <c r="B17" s="74" t="s">
        <v>46</v>
      </c>
      <c r="C17" s="75" t="s">
        <v>37</v>
      </c>
      <c r="D17" s="44">
        <v>11</v>
      </c>
      <c r="E17" s="11"/>
      <c r="F17" s="11"/>
      <c r="G17" s="11"/>
      <c r="H17" s="11"/>
      <c r="I17" s="11"/>
      <c r="J17" s="11"/>
      <c r="K17" s="11"/>
      <c r="L17" s="11"/>
      <c r="M17" s="11"/>
      <c r="N17" s="11"/>
      <c r="O17" s="11"/>
    </row>
    <row r="18" spans="1:15" x14ac:dyDescent="0.25">
      <c r="A18" s="73" t="str">
        <f t="shared" si="0"/>
        <v>3.1.3</v>
      </c>
      <c r="B18" s="74" t="s">
        <v>47</v>
      </c>
      <c r="C18" s="75" t="s">
        <v>37</v>
      </c>
      <c r="D18" s="44">
        <v>11</v>
      </c>
      <c r="E18" s="11"/>
      <c r="F18" s="11"/>
      <c r="G18" s="11"/>
      <c r="H18" s="11"/>
      <c r="I18" s="11"/>
      <c r="J18" s="11"/>
      <c r="K18" s="11"/>
      <c r="L18" s="11"/>
      <c r="M18" s="11"/>
      <c r="N18" s="11"/>
      <c r="O18" s="11"/>
    </row>
    <row r="19" spans="1:15" ht="20.399999999999999" x14ac:dyDescent="0.25">
      <c r="A19" s="73" t="str">
        <f t="shared" si="0"/>
        <v>3.1.4</v>
      </c>
      <c r="B19" s="74" t="s">
        <v>48</v>
      </c>
      <c r="C19" s="75" t="s">
        <v>37</v>
      </c>
      <c r="D19" s="44">
        <v>11</v>
      </c>
      <c r="E19" s="11"/>
      <c r="F19" s="11"/>
      <c r="G19" s="11"/>
      <c r="H19" s="11"/>
      <c r="I19" s="11"/>
      <c r="J19" s="11"/>
      <c r="K19" s="11"/>
      <c r="L19" s="11"/>
      <c r="M19" s="11"/>
      <c r="N19" s="11"/>
      <c r="O19" s="11"/>
    </row>
    <row r="20" spans="1:15" x14ac:dyDescent="0.25">
      <c r="A20" s="81" t="s">
        <v>40</v>
      </c>
      <c r="B20" s="82" t="s">
        <v>50</v>
      </c>
      <c r="C20" s="83"/>
      <c r="D20" s="45"/>
      <c r="E20" s="18"/>
      <c r="F20" s="18"/>
      <c r="G20" s="18"/>
      <c r="H20" s="18"/>
      <c r="I20" s="18"/>
      <c r="J20" s="18"/>
      <c r="K20" s="18"/>
      <c r="L20" s="18"/>
      <c r="M20" s="18"/>
      <c r="N20" s="18"/>
      <c r="O20" s="18"/>
    </row>
    <row r="21" spans="1:15" ht="20.399999999999999" x14ac:dyDescent="0.25">
      <c r="A21" s="73" t="str">
        <f t="shared" si="0"/>
        <v>3.2.1</v>
      </c>
      <c r="B21" s="74" t="s">
        <v>51</v>
      </c>
      <c r="C21" s="75" t="s">
        <v>37</v>
      </c>
      <c r="D21" s="44">
        <v>44</v>
      </c>
      <c r="E21" s="11"/>
      <c r="F21" s="11"/>
      <c r="G21" s="11"/>
      <c r="H21" s="11"/>
      <c r="I21" s="11"/>
      <c r="J21" s="11"/>
      <c r="K21" s="11"/>
      <c r="L21" s="11"/>
      <c r="M21" s="11"/>
      <c r="N21" s="11"/>
      <c r="O21" s="11"/>
    </row>
    <row r="22" spans="1:15" x14ac:dyDescent="0.25">
      <c r="A22" s="73" t="str">
        <f t="shared" si="0"/>
        <v>3.2.2</v>
      </c>
      <c r="B22" s="74" t="s">
        <v>52</v>
      </c>
      <c r="C22" s="75" t="s">
        <v>37</v>
      </c>
      <c r="D22" s="44">
        <v>44</v>
      </c>
      <c r="E22" s="11"/>
      <c r="F22" s="11"/>
      <c r="G22" s="11"/>
      <c r="H22" s="11"/>
      <c r="I22" s="11"/>
      <c r="J22" s="11"/>
      <c r="K22" s="11"/>
      <c r="L22" s="11"/>
      <c r="M22" s="11"/>
      <c r="N22" s="11"/>
      <c r="O22" s="11"/>
    </row>
    <row r="23" spans="1:15" x14ac:dyDescent="0.25">
      <c r="A23" s="73" t="str">
        <f t="shared" si="0"/>
        <v>3.2.3</v>
      </c>
      <c r="B23" s="74" t="s">
        <v>38</v>
      </c>
      <c r="C23" s="75" t="s">
        <v>37</v>
      </c>
      <c r="D23" s="44">
        <v>44</v>
      </c>
      <c r="E23" s="11"/>
      <c r="F23" s="11"/>
      <c r="G23" s="11"/>
      <c r="H23" s="11"/>
      <c r="I23" s="11"/>
      <c r="J23" s="11"/>
      <c r="K23" s="11"/>
      <c r="L23" s="11"/>
      <c r="M23" s="11"/>
      <c r="N23" s="11"/>
      <c r="O23" s="11"/>
    </row>
    <row r="24" spans="1:15" x14ac:dyDescent="0.25">
      <c r="A24" s="73" t="str">
        <f t="shared" si="0"/>
        <v>3.2.4</v>
      </c>
      <c r="B24" s="74" t="s">
        <v>39</v>
      </c>
      <c r="C24" s="75" t="s">
        <v>21</v>
      </c>
      <c r="D24" s="44">
        <v>15</v>
      </c>
      <c r="E24" s="11"/>
      <c r="F24" s="11"/>
      <c r="G24" s="11"/>
      <c r="H24" s="11"/>
      <c r="I24" s="11"/>
      <c r="J24" s="11"/>
      <c r="K24" s="11"/>
      <c r="L24" s="11"/>
      <c r="M24" s="11"/>
      <c r="N24" s="11"/>
      <c r="O24" s="11"/>
    </row>
    <row r="25" spans="1:15" x14ac:dyDescent="0.25">
      <c r="A25" s="81" t="str">
        <f t="shared" si="0"/>
        <v>3.3</v>
      </c>
      <c r="B25" s="82" t="s">
        <v>53</v>
      </c>
      <c r="C25" s="83"/>
      <c r="D25" s="45"/>
      <c r="E25" s="18"/>
      <c r="F25" s="18"/>
      <c r="G25" s="18"/>
      <c r="H25" s="18"/>
      <c r="I25" s="18"/>
      <c r="J25" s="18"/>
      <c r="K25" s="18"/>
      <c r="L25" s="18"/>
      <c r="M25" s="18"/>
      <c r="N25" s="18"/>
      <c r="O25" s="18"/>
    </row>
    <row r="26" spans="1:15" ht="20.399999999999999" x14ac:dyDescent="0.25">
      <c r="A26" s="73" t="str">
        <f t="shared" si="0"/>
        <v>3.3.1</v>
      </c>
      <c r="B26" s="74" t="s">
        <v>51</v>
      </c>
      <c r="C26" s="75" t="s">
        <v>37</v>
      </c>
      <c r="D26" s="44">
        <v>8</v>
      </c>
      <c r="E26" s="11"/>
      <c r="F26" s="11"/>
      <c r="G26" s="11"/>
      <c r="H26" s="11"/>
      <c r="I26" s="11"/>
      <c r="J26" s="11"/>
      <c r="K26" s="11"/>
      <c r="L26" s="11"/>
      <c r="M26" s="11"/>
      <c r="N26" s="11"/>
      <c r="O26" s="11"/>
    </row>
    <row r="27" spans="1:15" x14ac:dyDescent="0.25">
      <c r="A27" s="73" t="str">
        <f t="shared" si="0"/>
        <v>3.3.2</v>
      </c>
      <c r="B27" s="74" t="s">
        <v>52</v>
      </c>
      <c r="C27" s="75" t="s">
        <v>37</v>
      </c>
      <c r="D27" s="44">
        <v>8</v>
      </c>
      <c r="E27" s="11"/>
      <c r="F27" s="11"/>
      <c r="G27" s="11"/>
      <c r="H27" s="11"/>
      <c r="I27" s="11"/>
      <c r="J27" s="11"/>
      <c r="K27" s="11"/>
      <c r="L27" s="11"/>
      <c r="M27" s="11"/>
      <c r="N27" s="11"/>
      <c r="O27" s="11"/>
    </row>
    <row r="28" spans="1:15" x14ac:dyDescent="0.25">
      <c r="A28" s="73" t="str">
        <f t="shared" si="0"/>
        <v>3.3.3</v>
      </c>
      <c r="B28" s="74" t="s">
        <v>38</v>
      </c>
      <c r="C28" s="75" t="s">
        <v>37</v>
      </c>
      <c r="D28" s="44">
        <v>8</v>
      </c>
      <c r="E28" s="11"/>
      <c r="F28" s="11"/>
      <c r="G28" s="11"/>
      <c r="H28" s="11"/>
      <c r="I28" s="11"/>
      <c r="J28" s="11"/>
      <c r="K28" s="11"/>
      <c r="L28" s="11"/>
      <c r="M28" s="11"/>
      <c r="N28" s="11"/>
      <c r="O28" s="11"/>
    </row>
    <row r="29" spans="1:15" x14ac:dyDescent="0.25">
      <c r="A29" s="73" t="str">
        <f t="shared" si="0"/>
        <v>3.3.4</v>
      </c>
      <c r="B29" s="74" t="s">
        <v>39</v>
      </c>
      <c r="C29" s="75" t="s">
        <v>21</v>
      </c>
      <c r="D29" s="44">
        <v>3</v>
      </c>
      <c r="E29" s="11"/>
      <c r="F29" s="11"/>
      <c r="G29" s="11"/>
      <c r="H29" s="11"/>
      <c r="I29" s="11"/>
      <c r="J29" s="11"/>
      <c r="K29" s="11"/>
      <c r="L29" s="11"/>
      <c r="M29" s="11"/>
      <c r="N29" s="11"/>
      <c r="O29" s="11"/>
    </row>
    <row r="30" spans="1:15" x14ac:dyDescent="0.25">
      <c r="A30" s="81" t="s">
        <v>49</v>
      </c>
      <c r="B30" s="82" t="s">
        <v>170</v>
      </c>
      <c r="C30" s="83"/>
      <c r="D30" s="45"/>
      <c r="E30" s="18"/>
      <c r="F30" s="18"/>
      <c r="G30" s="18"/>
      <c r="H30" s="18"/>
      <c r="I30" s="18"/>
      <c r="J30" s="18"/>
      <c r="K30" s="18"/>
      <c r="L30" s="18"/>
      <c r="M30" s="18"/>
      <c r="N30" s="18"/>
      <c r="O30" s="18"/>
    </row>
    <row r="31" spans="1:15" x14ac:dyDescent="0.25">
      <c r="A31" s="73" t="str">
        <f>IF(C30="",A30&amp;".1",IF(C31="",LEFT(LEFT(A30,LEN(LEFT(A30,FIND("☃",SUBSTITUTE(A30,".","☃",LEN(A30)-LEN(SUBSTITUTE(A30,".",""))))))-1),FIND("☃",SUBSTITUTE(LEFT(A30,LEN(LEFT(A30,FIND("☃",SUBSTITUTE(A30,".","☃",LEN(A30)-LEN(SUBSTITUTE(A30,".",""))))))-1),".","☃",LEN(LEFT(A30,LEN(LEFT(A30,FIND("☃",SUBSTITUTE(A30,".","☃",LEN(A30)-LEN(SUBSTITUTE(A30,".",""))))))-1))-LEN(SUBSTITUTE(LEFT(A30,LEN(LEFT(A30,FIND("☃",SUBSTITUTE(A30,".","☃",LEN(A30)-LEN(SUBSTITUTE(A30,".",""))))))-1),".","")))))&amp;RIGHT(LEFT(A30,LEN(LEFT(A30,FIND("☃",SUBSTITUTE(A30,".","☃",LEN(A30)-LEN(SUBSTITUTE(A30,".",""))))))-1),LEN(LEFT(A30,LEN(LEFT(A30,FIND("☃",SUBSTITUTE(A30,".","☃",LEN(A30)-LEN(SUBSTITUTE(A30,".",""))))))-1))-FIND("☃",SUBSTITUTE(LEFT(A30,LEN(LEFT(A30,FIND("☃",SUBSTITUTE(A30,".","☃",LEN(A30)-LEN(SUBSTITUTE(A30,".",""))))))-1),".","☃",LEN(LEFT(A30,LEN(LEFT(A30,FIND("☃",SUBSTITUTE(A30,".","☃",LEN(A30)-LEN(SUBSTITUTE(A30,".",""))))))-1))-LEN(SUBSTITUTE(LEFT(A30,LEN(LEFT(A30,FIND("☃",SUBSTITUTE(A30,".","☃",LEN(A30)-LEN(SUBSTITUTE(A30,".",""))))))-1),".","")))))+1,(LEFT(A30,FIND("☃",SUBSTITUTE(A30,".","☃",LEN(A30)-LEN(SUBSTITUTE(A30,".","")))))&amp;RIGHT(A30,LEN(A30)-FIND("☃",SUBSTITUTE(A30,".","☃",LEN(A30)-LEN(SUBSTITUTE(A30,".","")))))+1)))</f>
        <v>3.4.1</v>
      </c>
      <c r="B31" s="74" t="s">
        <v>171</v>
      </c>
      <c r="C31" s="75" t="s">
        <v>37</v>
      </c>
      <c r="D31" s="44">
        <v>6</v>
      </c>
      <c r="E31" s="11"/>
      <c r="F31" s="11"/>
      <c r="G31" s="11"/>
      <c r="H31" s="11"/>
      <c r="I31" s="11"/>
      <c r="J31" s="11"/>
      <c r="K31" s="11"/>
      <c r="L31" s="11"/>
      <c r="M31" s="11"/>
      <c r="N31" s="11"/>
      <c r="O31" s="11"/>
    </row>
    <row r="32" spans="1:15" x14ac:dyDescent="0.25">
      <c r="A32" s="73" t="str">
        <f>IF(C31="",A31&amp;".1",IF(C32="",LEFT(LEFT(A31,LEN(LEFT(A31,FIND("☃",SUBSTITUTE(A31,".","☃",LEN(A31)-LEN(SUBSTITUTE(A31,".",""))))))-1),FIND("☃",SUBSTITUTE(LEFT(A31,LEN(LEFT(A31,FIND("☃",SUBSTITUTE(A31,".","☃",LEN(A31)-LEN(SUBSTITUTE(A31,".",""))))))-1),".","☃",LEN(LEFT(A31,LEN(LEFT(A31,FIND("☃",SUBSTITUTE(A31,".","☃",LEN(A31)-LEN(SUBSTITUTE(A31,".",""))))))-1))-LEN(SUBSTITUTE(LEFT(A31,LEN(LEFT(A31,FIND("☃",SUBSTITUTE(A31,".","☃",LEN(A31)-LEN(SUBSTITUTE(A31,".",""))))))-1),".","")))))&amp;RIGHT(LEFT(A31,LEN(LEFT(A31,FIND("☃",SUBSTITUTE(A31,".","☃",LEN(A31)-LEN(SUBSTITUTE(A31,".",""))))))-1),LEN(LEFT(A31,LEN(LEFT(A31,FIND("☃",SUBSTITUTE(A31,".","☃",LEN(A31)-LEN(SUBSTITUTE(A31,".",""))))))-1))-FIND("☃",SUBSTITUTE(LEFT(A31,LEN(LEFT(A31,FIND("☃",SUBSTITUTE(A31,".","☃",LEN(A31)-LEN(SUBSTITUTE(A31,".",""))))))-1),".","☃",LEN(LEFT(A31,LEN(LEFT(A31,FIND("☃",SUBSTITUTE(A31,".","☃",LEN(A31)-LEN(SUBSTITUTE(A31,".",""))))))-1))-LEN(SUBSTITUTE(LEFT(A31,LEN(LEFT(A31,FIND("☃",SUBSTITUTE(A31,".","☃",LEN(A31)-LEN(SUBSTITUTE(A31,".",""))))))-1),".","")))))+1,(LEFT(A31,FIND("☃",SUBSTITUTE(A31,".","☃",LEN(A31)-LEN(SUBSTITUTE(A31,".","")))))&amp;RIGHT(A31,LEN(A31)-FIND("☃",SUBSTITUTE(A31,".","☃",LEN(A31)-LEN(SUBSTITUTE(A31,".","")))))+1)))</f>
        <v>3.4.2</v>
      </c>
      <c r="B32" s="74" t="s">
        <v>172</v>
      </c>
      <c r="C32" s="75" t="s">
        <v>37</v>
      </c>
      <c r="D32" s="44">
        <v>6</v>
      </c>
      <c r="E32" s="11"/>
      <c r="F32" s="11"/>
      <c r="G32" s="11"/>
      <c r="H32" s="11"/>
      <c r="I32" s="11"/>
      <c r="J32" s="11"/>
      <c r="K32" s="11"/>
      <c r="L32" s="11"/>
      <c r="M32" s="11"/>
      <c r="N32" s="11"/>
      <c r="O32" s="11"/>
    </row>
    <row r="33" spans="1:15" x14ac:dyDescent="0.25">
      <c r="A33" s="73" t="str">
        <f>IF(C32="",A32&amp;".1",IF(C33="",LEFT(LEFT(A32,LEN(LEFT(A32,FIND("☃",SUBSTITUTE(A32,".","☃",LEN(A32)-LEN(SUBSTITUTE(A32,".",""))))))-1),FIND("☃",SUBSTITUTE(LEFT(A32,LEN(LEFT(A32,FIND("☃",SUBSTITUTE(A32,".","☃",LEN(A32)-LEN(SUBSTITUTE(A32,".",""))))))-1),".","☃",LEN(LEFT(A32,LEN(LEFT(A32,FIND("☃",SUBSTITUTE(A32,".","☃",LEN(A32)-LEN(SUBSTITUTE(A32,".",""))))))-1))-LEN(SUBSTITUTE(LEFT(A32,LEN(LEFT(A32,FIND("☃",SUBSTITUTE(A32,".","☃",LEN(A32)-LEN(SUBSTITUTE(A32,".",""))))))-1),".","")))))&amp;RIGHT(LEFT(A32,LEN(LEFT(A32,FIND("☃",SUBSTITUTE(A32,".","☃",LEN(A32)-LEN(SUBSTITUTE(A32,".",""))))))-1),LEN(LEFT(A32,LEN(LEFT(A32,FIND("☃",SUBSTITUTE(A32,".","☃",LEN(A32)-LEN(SUBSTITUTE(A32,".",""))))))-1))-FIND("☃",SUBSTITUTE(LEFT(A32,LEN(LEFT(A32,FIND("☃",SUBSTITUTE(A32,".","☃",LEN(A32)-LEN(SUBSTITUTE(A32,".",""))))))-1),".","☃",LEN(LEFT(A32,LEN(LEFT(A32,FIND("☃",SUBSTITUTE(A32,".","☃",LEN(A32)-LEN(SUBSTITUTE(A32,".",""))))))-1))-LEN(SUBSTITUTE(LEFT(A32,LEN(LEFT(A32,FIND("☃",SUBSTITUTE(A32,".","☃",LEN(A32)-LEN(SUBSTITUTE(A32,".",""))))))-1),".","")))))+1,(LEFT(A32,FIND("☃",SUBSTITUTE(A32,".","☃",LEN(A32)-LEN(SUBSTITUTE(A32,".","")))))&amp;RIGHT(A32,LEN(A32)-FIND("☃",SUBSTITUTE(A32,".","☃",LEN(A32)-LEN(SUBSTITUTE(A32,".","")))))+1)))</f>
        <v>3.4.3</v>
      </c>
      <c r="B33" s="74" t="s">
        <v>39</v>
      </c>
      <c r="C33" s="75" t="s">
        <v>21</v>
      </c>
      <c r="D33" s="44">
        <v>2</v>
      </c>
      <c r="E33" s="11"/>
      <c r="F33" s="11"/>
      <c r="G33" s="11"/>
      <c r="H33" s="11"/>
      <c r="I33" s="11"/>
      <c r="J33" s="11"/>
      <c r="K33" s="11"/>
      <c r="L33" s="11"/>
      <c r="M33" s="11"/>
      <c r="N33" s="11"/>
      <c r="O33" s="11"/>
    </row>
    <row r="34" spans="1:15" x14ac:dyDescent="0.25">
      <c r="A34" s="81" t="s">
        <v>169</v>
      </c>
      <c r="B34" s="82" t="s">
        <v>173</v>
      </c>
      <c r="C34" s="83"/>
      <c r="D34" s="45"/>
      <c r="E34" s="18"/>
      <c r="F34" s="18"/>
      <c r="G34" s="18"/>
      <c r="H34" s="18"/>
      <c r="I34" s="18"/>
      <c r="J34" s="18"/>
      <c r="K34" s="18"/>
      <c r="L34" s="18"/>
      <c r="M34" s="18"/>
      <c r="N34" s="18"/>
      <c r="O34" s="18"/>
    </row>
    <row r="35" spans="1:15" x14ac:dyDescent="0.25">
      <c r="A35" s="73" t="str">
        <f>IF(C34="",A34&amp;".1",IF(C35="",LEFT(LEFT(A34,LEN(LEFT(A34,FIND("☃",SUBSTITUTE(A34,".","☃",LEN(A34)-LEN(SUBSTITUTE(A34,".",""))))))-1),FIND("☃",SUBSTITUTE(LEFT(A34,LEN(LEFT(A34,FIND("☃",SUBSTITUTE(A34,".","☃",LEN(A34)-LEN(SUBSTITUTE(A34,".",""))))))-1),".","☃",LEN(LEFT(A34,LEN(LEFT(A34,FIND("☃",SUBSTITUTE(A34,".","☃",LEN(A34)-LEN(SUBSTITUTE(A34,".",""))))))-1))-LEN(SUBSTITUTE(LEFT(A34,LEN(LEFT(A34,FIND("☃",SUBSTITUTE(A34,".","☃",LEN(A34)-LEN(SUBSTITUTE(A34,".",""))))))-1),".","")))))&amp;RIGHT(LEFT(A34,LEN(LEFT(A34,FIND("☃",SUBSTITUTE(A34,".","☃",LEN(A34)-LEN(SUBSTITUTE(A34,".",""))))))-1),LEN(LEFT(A34,LEN(LEFT(A34,FIND("☃",SUBSTITUTE(A34,".","☃",LEN(A34)-LEN(SUBSTITUTE(A34,".",""))))))-1))-FIND("☃",SUBSTITUTE(LEFT(A34,LEN(LEFT(A34,FIND("☃",SUBSTITUTE(A34,".","☃",LEN(A34)-LEN(SUBSTITUTE(A34,".",""))))))-1),".","☃",LEN(LEFT(A34,LEN(LEFT(A34,FIND("☃",SUBSTITUTE(A34,".","☃",LEN(A34)-LEN(SUBSTITUTE(A34,".",""))))))-1))-LEN(SUBSTITUTE(LEFT(A34,LEN(LEFT(A34,FIND("☃",SUBSTITUTE(A34,".","☃",LEN(A34)-LEN(SUBSTITUTE(A34,".",""))))))-1),".","")))))+1,(LEFT(A34,FIND("☃",SUBSTITUTE(A34,".","☃",LEN(A34)-LEN(SUBSTITUTE(A34,".","")))))&amp;RIGHT(A34,LEN(A34)-FIND("☃",SUBSTITUTE(A34,".","☃",LEN(A34)-LEN(SUBSTITUTE(A34,".","")))))+1)))</f>
        <v>3.5.1</v>
      </c>
      <c r="B35" s="74" t="s">
        <v>171</v>
      </c>
      <c r="C35" s="75" t="s">
        <v>37</v>
      </c>
      <c r="D35" s="44">
        <v>5</v>
      </c>
      <c r="E35" s="11"/>
      <c r="F35" s="11"/>
      <c r="G35" s="11"/>
      <c r="H35" s="11"/>
      <c r="I35" s="11"/>
      <c r="J35" s="11"/>
      <c r="K35" s="11"/>
      <c r="L35" s="11"/>
      <c r="M35" s="11"/>
      <c r="N35" s="11"/>
      <c r="O35" s="11"/>
    </row>
    <row r="36" spans="1:15" x14ac:dyDescent="0.25">
      <c r="A36" s="73" t="str">
        <f>IF(C35="",A35&amp;".1",IF(C36="",LEFT(LEFT(A35,LEN(LEFT(A35,FIND("☃",SUBSTITUTE(A35,".","☃",LEN(A35)-LEN(SUBSTITUTE(A35,".",""))))))-1),FIND("☃",SUBSTITUTE(LEFT(A35,LEN(LEFT(A35,FIND("☃",SUBSTITUTE(A35,".","☃",LEN(A35)-LEN(SUBSTITUTE(A35,".",""))))))-1),".","☃",LEN(LEFT(A35,LEN(LEFT(A35,FIND("☃",SUBSTITUTE(A35,".","☃",LEN(A35)-LEN(SUBSTITUTE(A35,".",""))))))-1))-LEN(SUBSTITUTE(LEFT(A35,LEN(LEFT(A35,FIND("☃",SUBSTITUTE(A35,".","☃",LEN(A35)-LEN(SUBSTITUTE(A35,".",""))))))-1),".","")))))&amp;RIGHT(LEFT(A35,LEN(LEFT(A35,FIND("☃",SUBSTITUTE(A35,".","☃",LEN(A35)-LEN(SUBSTITUTE(A35,".",""))))))-1),LEN(LEFT(A35,LEN(LEFT(A35,FIND("☃",SUBSTITUTE(A35,".","☃",LEN(A35)-LEN(SUBSTITUTE(A35,".",""))))))-1))-FIND("☃",SUBSTITUTE(LEFT(A35,LEN(LEFT(A35,FIND("☃",SUBSTITUTE(A35,".","☃",LEN(A35)-LEN(SUBSTITUTE(A35,".",""))))))-1),".","☃",LEN(LEFT(A35,LEN(LEFT(A35,FIND("☃",SUBSTITUTE(A35,".","☃",LEN(A35)-LEN(SUBSTITUTE(A35,".",""))))))-1))-LEN(SUBSTITUTE(LEFT(A35,LEN(LEFT(A35,FIND("☃",SUBSTITUTE(A35,".","☃",LEN(A35)-LEN(SUBSTITUTE(A35,".",""))))))-1),".","")))))+1,(LEFT(A35,FIND("☃",SUBSTITUTE(A35,".","☃",LEN(A35)-LEN(SUBSTITUTE(A35,".","")))))&amp;RIGHT(A35,LEN(A35)-FIND("☃",SUBSTITUTE(A35,".","☃",LEN(A35)-LEN(SUBSTITUTE(A35,".","")))))+1)))</f>
        <v>3.5.2</v>
      </c>
      <c r="B36" s="74" t="s">
        <v>172</v>
      </c>
      <c r="C36" s="75" t="s">
        <v>37</v>
      </c>
      <c r="D36" s="44">
        <v>5</v>
      </c>
      <c r="E36" s="11"/>
      <c r="F36" s="11"/>
      <c r="G36" s="11"/>
      <c r="H36" s="11"/>
      <c r="I36" s="11"/>
      <c r="J36" s="11"/>
      <c r="K36" s="11"/>
      <c r="L36" s="11"/>
      <c r="M36" s="11"/>
      <c r="N36" s="11"/>
      <c r="O36" s="11"/>
    </row>
    <row r="37" spans="1:15" x14ac:dyDescent="0.25">
      <c r="A37" s="81" t="s">
        <v>54</v>
      </c>
      <c r="B37" s="82" t="s">
        <v>55</v>
      </c>
      <c r="C37" s="83"/>
      <c r="D37" s="45"/>
      <c r="E37" s="18"/>
      <c r="F37" s="18"/>
      <c r="G37" s="18"/>
      <c r="H37" s="18"/>
      <c r="I37" s="18"/>
      <c r="J37" s="18"/>
      <c r="K37" s="18"/>
      <c r="L37" s="18"/>
      <c r="M37" s="18"/>
      <c r="N37" s="18"/>
      <c r="O37" s="18"/>
    </row>
    <row r="38" spans="1:15" x14ac:dyDescent="0.25">
      <c r="A38" s="73" t="str">
        <f>IF(C37="",A37&amp;".1",IF(C38="",LEFT(LEFT(A37,LEN(LEFT(A37,FIND("☃",SUBSTITUTE(A37,".","☃",LEN(A37)-LEN(SUBSTITUTE(A37,".",""))))))-1),FIND("☃",SUBSTITUTE(LEFT(A37,LEN(LEFT(A37,FIND("☃",SUBSTITUTE(A37,".","☃",LEN(A37)-LEN(SUBSTITUTE(A37,".",""))))))-1),".","☃",LEN(LEFT(A37,LEN(LEFT(A37,FIND("☃",SUBSTITUTE(A37,".","☃",LEN(A37)-LEN(SUBSTITUTE(A37,".",""))))))-1))-LEN(SUBSTITUTE(LEFT(A37,LEN(LEFT(A37,FIND("☃",SUBSTITUTE(A37,".","☃",LEN(A37)-LEN(SUBSTITUTE(A37,".",""))))))-1),".","")))))&amp;RIGHT(LEFT(A37,LEN(LEFT(A37,FIND("☃",SUBSTITUTE(A37,".","☃",LEN(A37)-LEN(SUBSTITUTE(A37,".",""))))))-1),LEN(LEFT(A37,LEN(LEFT(A37,FIND("☃",SUBSTITUTE(A37,".","☃",LEN(A37)-LEN(SUBSTITUTE(A37,".",""))))))-1))-FIND("☃",SUBSTITUTE(LEFT(A37,LEN(LEFT(A37,FIND("☃",SUBSTITUTE(A37,".","☃",LEN(A37)-LEN(SUBSTITUTE(A37,".",""))))))-1),".","☃",LEN(LEFT(A37,LEN(LEFT(A37,FIND("☃",SUBSTITUTE(A37,".","☃",LEN(A37)-LEN(SUBSTITUTE(A37,".",""))))))-1))-LEN(SUBSTITUTE(LEFT(A37,LEN(LEFT(A37,FIND("☃",SUBSTITUTE(A37,".","☃",LEN(A37)-LEN(SUBSTITUTE(A37,".",""))))))-1),".","")))))+1,(LEFT(A37,FIND("☃",SUBSTITUTE(A37,".","☃",LEN(A37)-LEN(SUBSTITUTE(A37,".","")))))&amp;RIGHT(A37,LEN(A37)-FIND("☃",SUBSTITUTE(A37,".","☃",LEN(A37)-LEN(SUBSTITUTE(A37,".","")))))+1)))</f>
        <v>3.6.1</v>
      </c>
      <c r="B38" s="77" t="s">
        <v>56</v>
      </c>
      <c r="C38" s="75" t="s">
        <v>37</v>
      </c>
      <c r="D38" s="44">
        <v>12</v>
      </c>
      <c r="E38" s="11"/>
      <c r="F38" s="11"/>
      <c r="G38" s="11"/>
      <c r="H38" s="11"/>
      <c r="I38" s="11"/>
      <c r="J38" s="11"/>
      <c r="K38" s="11"/>
      <c r="L38" s="11"/>
      <c r="M38" s="11"/>
      <c r="N38" s="11"/>
      <c r="O38" s="11"/>
    </row>
    <row r="39" spans="1:15" x14ac:dyDescent="0.25">
      <c r="A39" s="81" t="s">
        <v>57</v>
      </c>
      <c r="B39" s="82" t="s">
        <v>58</v>
      </c>
      <c r="C39" s="83"/>
      <c r="D39" s="45"/>
      <c r="E39" s="18"/>
      <c r="F39" s="18"/>
      <c r="G39" s="18"/>
      <c r="H39" s="18"/>
      <c r="I39" s="18"/>
      <c r="J39" s="18"/>
      <c r="K39" s="18"/>
      <c r="L39" s="18"/>
      <c r="M39" s="18"/>
      <c r="N39" s="18"/>
      <c r="O39" s="18"/>
    </row>
    <row r="40" spans="1:15" x14ac:dyDescent="0.25">
      <c r="A40" s="81" t="s">
        <v>59</v>
      </c>
      <c r="B40" s="82" t="s">
        <v>60</v>
      </c>
      <c r="C40" s="83"/>
      <c r="D40" s="45"/>
      <c r="E40" s="18"/>
      <c r="F40" s="18"/>
      <c r="G40" s="18"/>
      <c r="H40" s="18"/>
      <c r="I40" s="18"/>
      <c r="J40" s="18"/>
      <c r="K40" s="18"/>
      <c r="L40" s="18"/>
      <c r="M40" s="18"/>
      <c r="N40" s="18"/>
      <c r="O40" s="18"/>
    </row>
    <row r="41" spans="1:15" x14ac:dyDescent="0.25">
      <c r="A41" s="73" t="str">
        <f>IF(C40="",A40&amp;".1",IF(C41="",LEFT(LEFT(A40,LEN(LEFT(A40,FIND("☃",SUBSTITUTE(A40,".","☃",LEN(A40)-LEN(SUBSTITUTE(A40,".",""))))))-1),FIND("☃",SUBSTITUTE(LEFT(A40,LEN(LEFT(A40,FIND("☃",SUBSTITUTE(A40,".","☃",LEN(A40)-LEN(SUBSTITUTE(A40,".",""))))))-1),".","☃",LEN(LEFT(A40,LEN(LEFT(A40,FIND("☃",SUBSTITUTE(A40,".","☃",LEN(A40)-LEN(SUBSTITUTE(A40,".",""))))))-1))-LEN(SUBSTITUTE(LEFT(A40,LEN(LEFT(A40,FIND("☃",SUBSTITUTE(A40,".","☃",LEN(A40)-LEN(SUBSTITUTE(A40,".",""))))))-1),".","")))))&amp;RIGHT(LEFT(A40,LEN(LEFT(A40,FIND("☃",SUBSTITUTE(A40,".","☃",LEN(A40)-LEN(SUBSTITUTE(A40,".",""))))))-1),LEN(LEFT(A40,LEN(LEFT(A40,FIND("☃",SUBSTITUTE(A40,".","☃",LEN(A40)-LEN(SUBSTITUTE(A40,".",""))))))-1))-FIND("☃",SUBSTITUTE(LEFT(A40,LEN(LEFT(A40,FIND("☃",SUBSTITUTE(A40,".","☃",LEN(A40)-LEN(SUBSTITUTE(A40,".",""))))))-1),".","☃",LEN(LEFT(A40,LEN(LEFT(A40,FIND("☃",SUBSTITUTE(A40,".","☃",LEN(A40)-LEN(SUBSTITUTE(A40,".",""))))))-1))-LEN(SUBSTITUTE(LEFT(A40,LEN(LEFT(A40,FIND("☃",SUBSTITUTE(A40,".","☃",LEN(A40)-LEN(SUBSTITUTE(A40,".",""))))))-1),".","")))))+1,(LEFT(A40,FIND("☃",SUBSTITUTE(A40,".","☃",LEN(A40)-LEN(SUBSTITUTE(A40,".","")))))&amp;RIGHT(A40,LEN(A40)-FIND("☃",SUBSTITUTE(A40,".","☃",LEN(A40)-LEN(SUBSTITUTE(A40,".","")))))+1)))</f>
        <v>4.1.1</v>
      </c>
      <c r="B41" s="74" t="s">
        <v>326</v>
      </c>
      <c r="C41" s="75" t="s">
        <v>23</v>
      </c>
      <c r="D41" s="44">
        <v>1</v>
      </c>
      <c r="E41" s="11"/>
      <c r="F41" s="11"/>
      <c r="G41" s="11"/>
      <c r="H41" s="11"/>
      <c r="I41" s="11"/>
      <c r="J41" s="11"/>
      <c r="K41" s="11"/>
      <c r="L41" s="11"/>
      <c r="M41" s="11"/>
      <c r="N41" s="11"/>
      <c r="O41" s="11"/>
    </row>
    <row r="42" spans="1:15" x14ac:dyDescent="0.25">
      <c r="A42" s="73" t="str">
        <f>IF(C41="",A41&amp;".1",IF(C42="",LEFT(LEFT(A41,LEN(LEFT(A41,FIND("☃",SUBSTITUTE(A41,".","☃",LEN(A41)-LEN(SUBSTITUTE(A41,".",""))))))-1),FIND("☃",SUBSTITUTE(LEFT(A41,LEN(LEFT(A41,FIND("☃",SUBSTITUTE(A41,".","☃",LEN(A41)-LEN(SUBSTITUTE(A41,".",""))))))-1),".","☃",LEN(LEFT(A41,LEN(LEFT(A41,FIND("☃",SUBSTITUTE(A41,".","☃",LEN(A41)-LEN(SUBSTITUTE(A41,".",""))))))-1))-LEN(SUBSTITUTE(LEFT(A41,LEN(LEFT(A41,FIND("☃",SUBSTITUTE(A41,".","☃",LEN(A41)-LEN(SUBSTITUTE(A41,".",""))))))-1),".","")))))&amp;RIGHT(LEFT(A41,LEN(LEFT(A41,FIND("☃",SUBSTITUTE(A41,".","☃",LEN(A41)-LEN(SUBSTITUTE(A41,".",""))))))-1),LEN(LEFT(A41,LEN(LEFT(A41,FIND("☃",SUBSTITUTE(A41,".","☃",LEN(A41)-LEN(SUBSTITUTE(A41,".",""))))))-1))-FIND("☃",SUBSTITUTE(LEFT(A41,LEN(LEFT(A41,FIND("☃",SUBSTITUTE(A41,".","☃",LEN(A41)-LEN(SUBSTITUTE(A41,".",""))))))-1),".","☃",LEN(LEFT(A41,LEN(LEFT(A41,FIND("☃",SUBSTITUTE(A41,".","☃",LEN(A41)-LEN(SUBSTITUTE(A41,".",""))))))-1))-LEN(SUBSTITUTE(LEFT(A41,LEN(LEFT(A41,FIND("☃",SUBSTITUTE(A41,".","☃",LEN(A41)-LEN(SUBSTITUTE(A41,".",""))))))-1),".","")))))+1,(LEFT(A41,FIND("☃",SUBSTITUTE(A41,".","☃",LEN(A41)-LEN(SUBSTITUTE(A41,".","")))))&amp;RIGHT(A41,LEN(A41)-FIND("☃",SUBSTITUTE(A41,".","☃",LEN(A41)-LEN(SUBSTITUTE(A41,".","")))))+1)))</f>
        <v>4.1.2</v>
      </c>
      <c r="B42" s="74" t="s">
        <v>62</v>
      </c>
      <c r="C42" s="75" t="s">
        <v>23</v>
      </c>
      <c r="D42" s="44">
        <v>1</v>
      </c>
      <c r="E42" s="11"/>
      <c r="F42" s="11"/>
      <c r="G42" s="11"/>
      <c r="H42" s="11"/>
      <c r="I42" s="11"/>
      <c r="J42" s="11"/>
      <c r="K42" s="11"/>
      <c r="L42" s="11"/>
      <c r="M42" s="11"/>
      <c r="N42" s="11"/>
      <c r="O42" s="11"/>
    </row>
    <row r="43" spans="1:15" x14ac:dyDescent="0.25">
      <c r="A43" s="81" t="s">
        <v>63</v>
      </c>
      <c r="B43" s="82" t="s">
        <v>64</v>
      </c>
      <c r="C43" s="83"/>
      <c r="D43" s="45"/>
      <c r="E43" s="18"/>
      <c r="F43" s="18"/>
      <c r="G43" s="18"/>
      <c r="H43" s="18"/>
      <c r="I43" s="18"/>
      <c r="J43" s="18"/>
      <c r="K43" s="18"/>
      <c r="L43" s="18"/>
      <c r="M43" s="18"/>
      <c r="N43" s="18"/>
      <c r="O43" s="18"/>
    </row>
    <row r="44" spans="1:15" x14ac:dyDescent="0.25">
      <c r="A44" s="73" t="str">
        <f>IF(C43="",A43&amp;".1",IF(C44="",LEFT(LEFT(A43,LEN(LEFT(A43,FIND("☃",SUBSTITUTE(A43,".","☃",LEN(A43)-LEN(SUBSTITUTE(A43,".",""))))))-1),FIND("☃",SUBSTITUTE(LEFT(A43,LEN(LEFT(A43,FIND("☃",SUBSTITUTE(A43,".","☃",LEN(A43)-LEN(SUBSTITUTE(A43,".",""))))))-1),".","☃",LEN(LEFT(A43,LEN(LEFT(A43,FIND("☃",SUBSTITUTE(A43,".","☃",LEN(A43)-LEN(SUBSTITUTE(A43,".",""))))))-1))-LEN(SUBSTITUTE(LEFT(A43,LEN(LEFT(A43,FIND("☃",SUBSTITUTE(A43,".","☃",LEN(A43)-LEN(SUBSTITUTE(A43,".",""))))))-1),".","")))))&amp;RIGHT(LEFT(A43,LEN(LEFT(A43,FIND("☃",SUBSTITUTE(A43,".","☃",LEN(A43)-LEN(SUBSTITUTE(A43,".",""))))))-1),LEN(LEFT(A43,LEN(LEFT(A43,FIND("☃",SUBSTITUTE(A43,".","☃",LEN(A43)-LEN(SUBSTITUTE(A43,".",""))))))-1))-FIND("☃",SUBSTITUTE(LEFT(A43,LEN(LEFT(A43,FIND("☃",SUBSTITUTE(A43,".","☃",LEN(A43)-LEN(SUBSTITUTE(A43,".",""))))))-1),".","☃",LEN(LEFT(A43,LEN(LEFT(A43,FIND("☃",SUBSTITUTE(A43,".","☃",LEN(A43)-LEN(SUBSTITUTE(A43,".",""))))))-1))-LEN(SUBSTITUTE(LEFT(A43,LEN(LEFT(A43,FIND("☃",SUBSTITUTE(A43,".","☃",LEN(A43)-LEN(SUBSTITUTE(A43,".",""))))))-1),".","")))))+1,(LEFT(A43,FIND("☃",SUBSTITUTE(A43,".","☃",LEN(A43)-LEN(SUBSTITUTE(A43,".","")))))&amp;RIGHT(A43,LEN(A43)-FIND("☃",SUBSTITUTE(A43,".","☃",LEN(A43)-LEN(SUBSTITUTE(A43,".","")))))+1)))</f>
        <v>4.2.1</v>
      </c>
      <c r="B44" s="74" t="s">
        <v>66</v>
      </c>
      <c r="C44" s="75" t="s">
        <v>25</v>
      </c>
      <c r="D44" s="44">
        <v>28</v>
      </c>
      <c r="E44" s="11"/>
      <c r="F44" s="11"/>
      <c r="G44" s="11"/>
      <c r="H44" s="11"/>
      <c r="I44" s="11"/>
      <c r="J44" s="11"/>
      <c r="K44" s="11"/>
      <c r="L44" s="11"/>
      <c r="M44" s="11"/>
      <c r="N44" s="11"/>
      <c r="O44" s="11"/>
    </row>
    <row r="45" spans="1:15" x14ac:dyDescent="0.25">
      <c r="A45" s="73" t="str">
        <f t="shared" ref="A45:A47" si="1">IF(C44="",A44&amp;".1",IF(C45="",LEFT(LEFT(A44,LEN(LEFT(A44,FIND("☃",SUBSTITUTE(A44,".","☃",LEN(A44)-LEN(SUBSTITUTE(A44,".",""))))))-1),FIND("☃",SUBSTITUTE(LEFT(A44,LEN(LEFT(A44,FIND("☃",SUBSTITUTE(A44,".","☃",LEN(A44)-LEN(SUBSTITUTE(A44,".",""))))))-1),".","☃",LEN(LEFT(A44,LEN(LEFT(A44,FIND("☃",SUBSTITUTE(A44,".","☃",LEN(A44)-LEN(SUBSTITUTE(A44,".",""))))))-1))-LEN(SUBSTITUTE(LEFT(A44,LEN(LEFT(A44,FIND("☃",SUBSTITUTE(A44,".","☃",LEN(A44)-LEN(SUBSTITUTE(A44,".",""))))))-1),".","")))))&amp;RIGHT(LEFT(A44,LEN(LEFT(A44,FIND("☃",SUBSTITUTE(A44,".","☃",LEN(A44)-LEN(SUBSTITUTE(A44,".",""))))))-1),LEN(LEFT(A44,LEN(LEFT(A44,FIND("☃",SUBSTITUTE(A44,".","☃",LEN(A44)-LEN(SUBSTITUTE(A44,".",""))))))-1))-FIND("☃",SUBSTITUTE(LEFT(A44,LEN(LEFT(A44,FIND("☃",SUBSTITUTE(A44,".","☃",LEN(A44)-LEN(SUBSTITUTE(A44,".",""))))))-1),".","☃",LEN(LEFT(A44,LEN(LEFT(A44,FIND("☃",SUBSTITUTE(A44,".","☃",LEN(A44)-LEN(SUBSTITUTE(A44,".",""))))))-1))-LEN(SUBSTITUTE(LEFT(A44,LEN(LEFT(A44,FIND("☃",SUBSTITUTE(A44,".","☃",LEN(A44)-LEN(SUBSTITUTE(A44,".",""))))))-1),".","")))))+1,(LEFT(A44,FIND("☃",SUBSTITUTE(A44,".","☃",LEN(A44)-LEN(SUBSTITUTE(A44,".","")))))&amp;RIGHT(A44,LEN(A44)-FIND("☃",SUBSTITUTE(A44,".","☃",LEN(A44)-LEN(SUBSTITUTE(A44,".","")))))+1)))</f>
        <v>4.2.2</v>
      </c>
      <c r="B45" s="74" t="s">
        <v>67</v>
      </c>
      <c r="C45" s="75" t="s">
        <v>25</v>
      </c>
      <c r="D45" s="44">
        <v>13</v>
      </c>
      <c r="E45" s="11"/>
      <c r="F45" s="11"/>
      <c r="G45" s="11"/>
      <c r="H45" s="11"/>
      <c r="I45" s="11"/>
      <c r="J45" s="11"/>
      <c r="K45" s="11"/>
      <c r="L45" s="11"/>
      <c r="M45" s="11"/>
      <c r="N45" s="11"/>
      <c r="O45" s="11"/>
    </row>
    <row r="46" spans="1:15" x14ac:dyDescent="0.25">
      <c r="A46" s="73" t="str">
        <f t="shared" si="1"/>
        <v>4.2.3</v>
      </c>
      <c r="B46" s="74" t="s">
        <v>68</v>
      </c>
      <c r="C46" s="75" t="s">
        <v>23</v>
      </c>
      <c r="D46" s="44">
        <v>2</v>
      </c>
      <c r="E46" s="11"/>
      <c r="F46" s="11"/>
      <c r="G46" s="11"/>
      <c r="H46" s="11"/>
      <c r="I46" s="11"/>
      <c r="J46" s="11"/>
      <c r="K46" s="11"/>
      <c r="L46" s="11"/>
      <c r="M46" s="11"/>
      <c r="N46" s="11"/>
      <c r="O46" s="11"/>
    </row>
    <row r="47" spans="1:15" x14ac:dyDescent="0.25">
      <c r="A47" s="73" t="str">
        <f t="shared" si="1"/>
        <v>4.2.4</v>
      </c>
      <c r="B47" s="74" t="s">
        <v>69</v>
      </c>
      <c r="C47" s="75" t="s">
        <v>23</v>
      </c>
      <c r="D47" s="44">
        <v>2</v>
      </c>
      <c r="E47" s="11"/>
      <c r="F47" s="11"/>
      <c r="G47" s="11"/>
      <c r="H47" s="11"/>
      <c r="I47" s="11"/>
      <c r="J47" s="11"/>
      <c r="K47" s="11"/>
      <c r="L47" s="11"/>
      <c r="M47" s="11"/>
      <c r="N47" s="11"/>
      <c r="O47" s="11"/>
    </row>
    <row r="48" spans="1:15" x14ac:dyDescent="0.25">
      <c r="A48" s="81" t="s">
        <v>70</v>
      </c>
      <c r="B48" s="82" t="s">
        <v>71</v>
      </c>
      <c r="C48" s="83"/>
      <c r="D48" s="45"/>
      <c r="E48" s="18"/>
      <c r="F48" s="18"/>
      <c r="G48" s="18"/>
      <c r="H48" s="18"/>
      <c r="I48" s="18"/>
      <c r="J48" s="18"/>
      <c r="K48" s="18"/>
      <c r="L48" s="18"/>
      <c r="M48" s="18"/>
      <c r="N48" s="18"/>
      <c r="O48" s="18"/>
    </row>
    <row r="49" spans="1:15" x14ac:dyDescent="0.25">
      <c r="A49" s="73" t="str">
        <f>IF(C48="",A48&amp;".1",IF(C49="",LEFT(LEFT(A48,LEN(LEFT(A48,FIND("☃",SUBSTITUTE(A48,".","☃",LEN(A48)-LEN(SUBSTITUTE(A48,".",""))))))-1),FIND("☃",SUBSTITUTE(LEFT(A48,LEN(LEFT(A48,FIND("☃",SUBSTITUTE(A48,".","☃",LEN(A48)-LEN(SUBSTITUTE(A48,".",""))))))-1),".","☃",LEN(LEFT(A48,LEN(LEFT(A48,FIND("☃",SUBSTITUTE(A48,".","☃",LEN(A48)-LEN(SUBSTITUTE(A48,".",""))))))-1))-LEN(SUBSTITUTE(LEFT(A48,LEN(LEFT(A48,FIND("☃",SUBSTITUTE(A48,".","☃",LEN(A48)-LEN(SUBSTITUTE(A48,".",""))))))-1),".","")))))&amp;RIGHT(LEFT(A48,LEN(LEFT(A48,FIND("☃",SUBSTITUTE(A48,".","☃",LEN(A48)-LEN(SUBSTITUTE(A48,".",""))))))-1),LEN(LEFT(A48,LEN(LEFT(A48,FIND("☃",SUBSTITUTE(A48,".","☃",LEN(A48)-LEN(SUBSTITUTE(A48,".",""))))))-1))-FIND("☃",SUBSTITUTE(LEFT(A48,LEN(LEFT(A48,FIND("☃",SUBSTITUTE(A48,".","☃",LEN(A48)-LEN(SUBSTITUTE(A48,".",""))))))-1),".","☃",LEN(LEFT(A48,LEN(LEFT(A48,FIND("☃",SUBSTITUTE(A48,".","☃",LEN(A48)-LEN(SUBSTITUTE(A48,".",""))))))-1))-LEN(SUBSTITUTE(LEFT(A48,LEN(LEFT(A48,FIND("☃",SUBSTITUTE(A48,".","☃",LEN(A48)-LEN(SUBSTITUTE(A48,".",""))))))-1),".","")))))+1,(LEFT(A48,FIND("☃",SUBSTITUTE(A48,".","☃",LEN(A48)-LEN(SUBSTITUTE(A48,".","")))))&amp;RIGHT(A48,LEN(A48)-FIND("☃",SUBSTITUTE(A48,".","☃",LEN(A48)-LEN(SUBSTITUTE(A48,".","")))))+1)))</f>
        <v>4.3.1</v>
      </c>
      <c r="B49" s="74" t="s">
        <v>73</v>
      </c>
      <c r="C49" s="75" t="s">
        <v>23</v>
      </c>
      <c r="D49" s="44">
        <v>2</v>
      </c>
      <c r="E49" s="11"/>
      <c r="F49" s="11"/>
      <c r="G49" s="11"/>
      <c r="H49" s="11"/>
      <c r="I49" s="11"/>
      <c r="J49" s="11"/>
      <c r="K49" s="11"/>
      <c r="L49" s="11"/>
      <c r="M49" s="11"/>
      <c r="N49" s="11"/>
      <c r="O49" s="11"/>
    </row>
    <row r="50" spans="1:15" x14ac:dyDescent="0.25">
      <c r="A50" s="73" t="str">
        <f>IF(C49="",A49&amp;".1",IF(C50="",LEFT(LEFT(A49,LEN(LEFT(A49,FIND("☃",SUBSTITUTE(A49,".","☃",LEN(A49)-LEN(SUBSTITUTE(A49,".",""))))))-1),FIND("☃",SUBSTITUTE(LEFT(A49,LEN(LEFT(A49,FIND("☃",SUBSTITUTE(A49,".","☃",LEN(A49)-LEN(SUBSTITUTE(A49,".",""))))))-1),".","☃",LEN(LEFT(A49,LEN(LEFT(A49,FIND("☃",SUBSTITUTE(A49,".","☃",LEN(A49)-LEN(SUBSTITUTE(A49,".",""))))))-1))-LEN(SUBSTITUTE(LEFT(A49,LEN(LEFT(A49,FIND("☃",SUBSTITUTE(A49,".","☃",LEN(A49)-LEN(SUBSTITUTE(A49,".",""))))))-1),".","")))))&amp;RIGHT(LEFT(A49,LEN(LEFT(A49,FIND("☃",SUBSTITUTE(A49,".","☃",LEN(A49)-LEN(SUBSTITUTE(A49,".",""))))))-1),LEN(LEFT(A49,LEN(LEFT(A49,FIND("☃",SUBSTITUTE(A49,".","☃",LEN(A49)-LEN(SUBSTITUTE(A49,".",""))))))-1))-FIND("☃",SUBSTITUTE(LEFT(A49,LEN(LEFT(A49,FIND("☃",SUBSTITUTE(A49,".","☃",LEN(A49)-LEN(SUBSTITUTE(A49,".",""))))))-1),".","☃",LEN(LEFT(A49,LEN(LEFT(A49,FIND("☃",SUBSTITUTE(A49,".","☃",LEN(A49)-LEN(SUBSTITUTE(A49,".",""))))))-1))-LEN(SUBSTITUTE(LEFT(A49,LEN(LEFT(A49,FIND("☃",SUBSTITUTE(A49,".","☃",LEN(A49)-LEN(SUBSTITUTE(A49,".",""))))))-1),".","")))))+1,(LEFT(A49,FIND("☃",SUBSTITUTE(A49,".","☃",LEN(A49)-LEN(SUBSTITUTE(A49,".","")))))&amp;RIGHT(A49,LEN(A49)-FIND("☃",SUBSTITUTE(A49,".","☃",LEN(A49)-LEN(SUBSTITUTE(A49,".","")))))+1)))</f>
        <v>4.3.2</v>
      </c>
      <c r="B50" s="74" t="s">
        <v>74</v>
      </c>
      <c r="C50" s="75" t="s">
        <v>23</v>
      </c>
      <c r="D50" s="44">
        <v>1</v>
      </c>
      <c r="E50" s="11"/>
      <c r="F50" s="11"/>
      <c r="G50" s="11"/>
      <c r="H50" s="11"/>
      <c r="I50" s="11"/>
      <c r="J50" s="11"/>
      <c r="K50" s="11"/>
      <c r="L50" s="11"/>
      <c r="M50" s="11"/>
      <c r="N50" s="11"/>
      <c r="O50" s="11"/>
    </row>
    <row r="51" spans="1:15" x14ac:dyDescent="0.25">
      <c r="A51" s="81" t="s">
        <v>75</v>
      </c>
      <c r="B51" s="82" t="s">
        <v>76</v>
      </c>
      <c r="C51" s="83"/>
      <c r="D51" s="45"/>
      <c r="E51" s="18"/>
      <c r="F51" s="18"/>
      <c r="G51" s="18"/>
      <c r="H51" s="18"/>
      <c r="I51" s="18"/>
      <c r="J51" s="18"/>
      <c r="K51" s="18"/>
      <c r="L51" s="18"/>
      <c r="M51" s="18"/>
      <c r="N51" s="18"/>
      <c r="O51" s="18"/>
    </row>
    <row r="52" spans="1:15" ht="20.399999999999999" x14ac:dyDescent="0.25">
      <c r="A52" s="73" t="str">
        <f>IF(C51="",A51&amp;".1",IF(C52="",LEFT(LEFT(A51,LEN(LEFT(A51,FIND("☃",SUBSTITUTE(A51,".","☃",LEN(A51)-LEN(SUBSTITUTE(A51,".",""))))))-1),FIND("☃",SUBSTITUTE(LEFT(A51,LEN(LEFT(A51,FIND("☃",SUBSTITUTE(A51,".","☃",LEN(A51)-LEN(SUBSTITUTE(A51,".",""))))))-1),".","☃",LEN(LEFT(A51,LEN(LEFT(A51,FIND("☃",SUBSTITUTE(A51,".","☃",LEN(A51)-LEN(SUBSTITUTE(A51,".",""))))))-1))-LEN(SUBSTITUTE(LEFT(A51,LEN(LEFT(A51,FIND("☃",SUBSTITUTE(A51,".","☃",LEN(A51)-LEN(SUBSTITUTE(A51,".",""))))))-1),".","")))))&amp;RIGHT(LEFT(A51,LEN(LEFT(A51,FIND("☃",SUBSTITUTE(A51,".","☃",LEN(A51)-LEN(SUBSTITUTE(A51,".",""))))))-1),LEN(LEFT(A51,LEN(LEFT(A51,FIND("☃",SUBSTITUTE(A51,".","☃",LEN(A51)-LEN(SUBSTITUTE(A51,".",""))))))-1))-FIND("☃",SUBSTITUTE(LEFT(A51,LEN(LEFT(A51,FIND("☃",SUBSTITUTE(A51,".","☃",LEN(A51)-LEN(SUBSTITUTE(A51,".",""))))))-1),".","☃",LEN(LEFT(A51,LEN(LEFT(A51,FIND("☃",SUBSTITUTE(A51,".","☃",LEN(A51)-LEN(SUBSTITUTE(A51,".",""))))))-1))-LEN(SUBSTITUTE(LEFT(A51,LEN(LEFT(A51,FIND("☃",SUBSTITUTE(A51,".","☃",LEN(A51)-LEN(SUBSTITUTE(A51,".",""))))))-1),".","")))))+1,(LEFT(A51,FIND("☃",SUBSTITUTE(A51,".","☃",LEN(A51)-LEN(SUBSTITUTE(A51,".","")))))&amp;RIGHT(A51,LEN(A51)-FIND("☃",SUBSTITUTE(A51,".","☃",LEN(A51)-LEN(SUBSTITUTE(A51,".","")))))+1)))</f>
        <v>4.4.1</v>
      </c>
      <c r="B52" s="74" t="s">
        <v>77</v>
      </c>
      <c r="C52" s="75" t="s">
        <v>25</v>
      </c>
      <c r="D52" s="44">
        <v>4</v>
      </c>
      <c r="E52" s="11"/>
      <c r="F52" s="11"/>
      <c r="G52" s="11"/>
      <c r="H52" s="11"/>
      <c r="I52" s="11"/>
      <c r="J52" s="11"/>
      <c r="K52" s="11"/>
      <c r="L52" s="11"/>
      <c r="M52" s="11"/>
      <c r="N52" s="11"/>
      <c r="O52" s="11"/>
    </row>
    <row r="53" spans="1:15" x14ac:dyDescent="0.25">
      <c r="A53" s="81" t="s">
        <v>78</v>
      </c>
      <c r="B53" s="82" t="s">
        <v>18</v>
      </c>
      <c r="C53" s="83"/>
      <c r="D53" s="45"/>
      <c r="E53" s="18"/>
      <c r="F53" s="18"/>
      <c r="G53" s="18"/>
      <c r="H53" s="18"/>
      <c r="I53" s="18"/>
      <c r="J53" s="18"/>
      <c r="K53" s="18"/>
      <c r="L53" s="18"/>
      <c r="M53" s="18"/>
      <c r="N53" s="18"/>
      <c r="O53" s="18"/>
    </row>
    <row r="54" spans="1:15" x14ac:dyDescent="0.25">
      <c r="A54" s="73" t="str">
        <f>IF(C53="",A53&amp;".1",IF(C54="",LEFT(LEFT(A53,LEN(LEFT(A53,FIND("☃",SUBSTITUTE(A53,".","☃",LEN(A53)-LEN(SUBSTITUTE(A53,".",""))))))-1),FIND("☃",SUBSTITUTE(LEFT(A53,LEN(LEFT(A53,FIND("☃",SUBSTITUTE(A53,".","☃",LEN(A53)-LEN(SUBSTITUTE(A53,".",""))))))-1),".","☃",LEN(LEFT(A53,LEN(LEFT(A53,FIND("☃",SUBSTITUTE(A53,".","☃",LEN(A53)-LEN(SUBSTITUTE(A53,".",""))))))-1))-LEN(SUBSTITUTE(LEFT(A53,LEN(LEFT(A53,FIND("☃",SUBSTITUTE(A53,".","☃",LEN(A53)-LEN(SUBSTITUTE(A53,".",""))))))-1),".","")))))&amp;RIGHT(LEFT(A53,LEN(LEFT(A53,FIND("☃",SUBSTITUTE(A53,".","☃",LEN(A53)-LEN(SUBSTITUTE(A53,".",""))))))-1),LEN(LEFT(A53,LEN(LEFT(A53,FIND("☃",SUBSTITUTE(A53,".","☃",LEN(A53)-LEN(SUBSTITUTE(A53,".",""))))))-1))-FIND("☃",SUBSTITUTE(LEFT(A53,LEN(LEFT(A53,FIND("☃",SUBSTITUTE(A53,".","☃",LEN(A53)-LEN(SUBSTITUTE(A53,".",""))))))-1),".","☃",LEN(LEFT(A53,LEN(LEFT(A53,FIND("☃",SUBSTITUTE(A53,".","☃",LEN(A53)-LEN(SUBSTITUTE(A53,".",""))))))-1))-LEN(SUBSTITUTE(LEFT(A53,LEN(LEFT(A53,FIND("☃",SUBSTITUTE(A53,".","☃",LEN(A53)-LEN(SUBSTITUTE(A53,".",""))))))-1),".","")))))+1,(LEFT(A53,FIND("☃",SUBSTITUTE(A53,".","☃",LEN(A53)-LEN(SUBSTITUTE(A53,".","")))))&amp;RIGHT(A53,LEN(A53)-FIND("☃",SUBSTITUTE(A53,".","☃",LEN(A53)-LEN(SUBSTITUTE(A53,".","")))))+1)))</f>
        <v>5.1</v>
      </c>
      <c r="B54" s="74" t="s">
        <v>80</v>
      </c>
      <c r="C54" s="76" t="s">
        <v>81</v>
      </c>
      <c r="D54" s="44">
        <v>1</v>
      </c>
      <c r="E54" s="11"/>
      <c r="F54" s="11"/>
      <c r="G54" s="11"/>
      <c r="H54" s="11"/>
      <c r="I54" s="11"/>
      <c r="J54" s="11"/>
      <c r="K54" s="11"/>
      <c r="L54" s="11"/>
      <c r="M54" s="11"/>
      <c r="N54" s="11"/>
      <c r="O54" s="11"/>
    </row>
    <row r="55" spans="1:15" x14ac:dyDescent="0.25">
      <c r="A55" s="24" t="s">
        <v>82</v>
      </c>
      <c r="B55" s="72" t="s">
        <v>83</v>
      </c>
      <c r="C55" s="46"/>
      <c r="D55" s="47"/>
      <c r="E55" s="28"/>
      <c r="F55" s="28"/>
      <c r="G55" s="28"/>
      <c r="H55" s="28"/>
      <c r="I55" s="28"/>
      <c r="J55" s="28"/>
      <c r="K55" s="28"/>
      <c r="L55" s="28"/>
      <c r="M55" s="28"/>
      <c r="N55" s="28"/>
      <c r="O55" s="28"/>
    </row>
    <row r="56" spans="1:15" x14ac:dyDescent="0.25">
      <c r="A56" s="24" t="str">
        <f t="shared" ref="A56:A75" si="2">IF(C55="",A55&amp;".1",IF(C56="",LEFT(LEFT(A55,LEN(LEFT(A55,FIND("☃",SUBSTITUTE(A55,".","☃",LEN(A55)-LEN(SUBSTITUTE(A55,".",""))))))-1),FIND("☃",SUBSTITUTE(LEFT(A55,LEN(LEFT(A55,FIND("☃",SUBSTITUTE(A55,".","☃",LEN(A55)-LEN(SUBSTITUTE(A55,".",""))))))-1),".","☃",LEN(LEFT(A55,LEN(LEFT(A55,FIND("☃",SUBSTITUTE(A55,".","☃",LEN(A55)-LEN(SUBSTITUTE(A55,".",""))))))-1))-LEN(SUBSTITUTE(LEFT(A55,LEN(LEFT(A55,FIND("☃",SUBSTITUTE(A55,".","☃",LEN(A55)-LEN(SUBSTITUTE(A55,".",""))))))-1),".","")))))&amp;RIGHT(LEFT(A55,LEN(LEFT(A55,FIND("☃",SUBSTITUTE(A55,".","☃",LEN(A55)-LEN(SUBSTITUTE(A55,".",""))))))-1),LEN(LEFT(A55,LEN(LEFT(A55,FIND("☃",SUBSTITUTE(A55,".","☃",LEN(A55)-LEN(SUBSTITUTE(A55,".",""))))))-1))-FIND("☃",SUBSTITUTE(LEFT(A55,LEN(LEFT(A55,FIND("☃",SUBSTITUTE(A55,".","☃",LEN(A55)-LEN(SUBSTITUTE(A55,".",""))))))-1),".","☃",LEN(LEFT(A55,LEN(LEFT(A55,FIND("☃",SUBSTITUTE(A55,".","☃",LEN(A55)-LEN(SUBSTITUTE(A55,".",""))))))-1))-LEN(SUBSTITUTE(LEFT(A55,LEN(LEFT(A55,FIND("☃",SUBSTITUTE(A55,".","☃",LEN(A55)-LEN(SUBSTITUTE(A55,".",""))))))-1),".","")))))+1,(LEFT(A55,FIND("☃",SUBSTITUTE(A55,".","☃",LEN(A55)-LEN(SUBSTITUTE(A55,".","")))))&amp;RIGHT(A55,LEN(A55)-FIND("☃",SUBSTITUTE(A55,".","☃",LEN(A55)-LEN(SUBSTITUTE(A55,".","")))))+1)))</f>
        <v>6.1</v>
      </c>
      <c r="B56" s="90" t="s">
        <v>197</v>
      </c>
      <c r="C56" s="46"/>
      <c r="D56" s="47"/>
      <c r="E56" s="28"/>
      <c r="F56" s="28"/>
      <c r="G56" s="28"/>
      <c r="H56" s="28"/>
      <c r="I56" s="28"/>
      <c r="J56" s="28"/>
      <c r="K56" s="28"/>
      <c r="L56" s="28"/>
      <c r="M56" s="28"/>
      <c r="N56" s="28"/>
      <c r="O56" s="28"/>
    </row>
    <row r="57" spans="1:15" x14ac:dyDescent="0.25">
      <c r="A57" s="24" t="str">
        <f t="shared" si="2"/>
        <v>6.1.1</v>
      </c>
      <c r="B57" s="64" t="s">
        <v>155</v>
      </c>
      <c r="C57" s="46"/>
      <c r="D57" s="47"/>
      <c r="E57" s="28"/>
      <c r="F57" s="28"/>
      <c r="G57" s="28"/>
      <c r="H57" s="28"/>
      <c r="I57" s="28"/>
      <c r="J57" s="28"/>
      <c r="K57" s="28"/>
      <c r="L57" s="28"/>
      <c r="M57" s="28"/>
      <c r="N57" s="28"/>
      <c r="O57" s="28"/>
    </row>
    <row r="58" spans="1:15" x14ac:dyDescent="0.25">
      <c r="A58" s="8" t="str">
        <f t="shared" si="2"/>
        <v>6.1.1.1</v>
      </c>
      <c r="B58" s="48" t="s">
        <v>86</v>
      </c>
      <c r="C58" s="49" t="s">
        <v>25</v>
      </c>
      <c r="D58" s="50">
        <v>9</v>
      </c>
      <c r="E58" s="11"/>
      <c r="F58" s="11"/>
      <c r="G58" s="11"/>
      <c r="H58" s="11"/>
      <c r="I58" s="11"/>
      <c r="J58" s="11"/>
      <c r="K58" s="11"/>
      <c r="L58" s="11"/>
      <c r="M58" s="11"/>
      <c r="N58" s="11"/>
      <c r="O58" s="11"/>
    </row>
    <row r="59" spans="1:15" x14ac:dyDescent="0.25">
      <c r="A59" s="8" t="str">
        <f t="shared" si="2"/>
        <v>6.1.1.2</v>
      </c>
      <c r="B59" s="51" t="s">
        <v>88</v>
      </c>
      <c r="C59" s="49" t="s">
        <v>25</v>
      </c>
      <c r="D59" s="50">
        <f>5+6</f>
        <v>11</v>
      </c>
      <c r="E59" s="11"/>
      <c r="F59" s="11"/>
      <c r="G59" s="11"/>
      <c r="H59" s="11"/>
      <c r="I59" s="11"/>
      <c r="J59" s="11"/>
      <c r="K59" s="11"/>
      <c r="L59" s="11"/>
      <c r="M59" s="11"/>
      <c r="N59" s="11"/>
      <c r="O59" s="11"/>
    </row>
    <row r="60" spans="1:15" x14ac:dyDescent="0.25">
      <c r="A60" s="8" t="str">
        <f t="shared" si="2"/>
        <v>6.1.1.3</v>
      </c>
      <c r="B60" s="52" t="s">
        <v>90</v>
      </c>
      <c r="C60" s="53" t="s">
        <v>91</v>
      </c>
      <c r="D60" s="50">
        <v>2</v>
      </c>
      <c r="E60" s="11"/>
      <c r="F60" s="11"/>
      <c r="G60" s="11"/>
      <c r="H60" s="11"/>
      <c r="I60" s="11"/>
      <c r="J60" s="11"/>
      <c r="K60" s="11"/>
      <c r="L60" s="11"/>
      <c r="M60" s="11"/>
      <c r="N60" s="11"/>
      <c r="O60" s="11"/>
    </row>
    <row r="61" spans="1:15" x14ac:dyDescent="0.25">
      <c r="A61" s="8" t="str">
        <f t="shared" si="2"/>
        <v>6.1.1.4</v>
      </c>
      <c r="B61" s="52" t="s">
        <v>156</v>
      </c>
      <c r="C61" s="53" t="s">
        <v>25</v>
      </c>
      <c r="D61" s="50">
        <v>5</v>
      </c>
      <c r="E61" s="11"/>
      <c r="F61" s="11"/>
      <c r="G61" s="11"/>
      <c r="H61" s="11"/>
      <c r="I61" s="11"/>
      <c r="J61" s="11"/>
      <c r="K61" s="11"/>
      <c r="L61" s="11"/>
      <c r="M61" s="11"/>
      <c r="N61" s="11"/>
      <c r="O61" s="11"/>
    </row>
    <row r="62" spans="1:15" x14ac:dyDescent="0.25">
      <c r="A62" s="8" t="str">
        <f t="shared" si="2"/>
        <v>6.1.1.5</v>
      </c>
      <c r="B62" s="52" t="s">
        <v>327</v>
      </c>
      <c r="C62" s="53" t="s">
        <v>25</v>
      </c>
      <c r="D62" s="50">
        <v>6</v>
      </c>
      <c r="E62" s="11"/>
      <c r="F62" s="11"/>
      <c r="G62" s="11"/>
      <c r="H62" s="11"/>
      <c r="I62" s="11"/>
      <c r="J62" s="11"/>
      <c r="K62" s="11"/>
      <c r="L62" s="11"/>
      <c r="M62" s="11"/>
      <c r="N62" s="11"/>
      <c r="O62" s="11"/>
    </row>
    <row r="63" spans="1:15" x14ac:dyDescent="0.25">
      <c r="A63" s="8" t="str">
        <f t="shared" si="2"/>
        <v>6.1.1.6</v>
      </c>
      <c r="B63" s="52" t="s">
        <v>99</v>
      </c>
      <c r="C63" s="53" t="s">
        <v>21</v>
      </c>
      <c r="D63" s="54">
        <f>5*0.25*0.5</f>
        <v>0.625</v>
      </c>
      <c r="E63" s="11"/>
      <c r="F63" s="11"/>
      <c r="G63" s="11"/>
      <c r="H63" s="11"/>
      <c r="I63" s="11"/>
      <c r="J63" s="11"/>
      <c r="K63" s="11"/>
      <c r="L63" s="11"/>
      <c r="M63" s="11"/>
      <c r="N63" s="11"/>
      <c r="O63" s="11"/>
    </row>
    <row r="64" spans="1:15" x14ac:dyDescent="0.25">
      <c r="A64" s="8" t="str">
        <f t="shared" si="2"/>
        <v>6.1.1.7</v>
      </c>
      <c r="B64" s="52" t="s">
        <v>101</v>
      </c>
      <c r="C64" s="53" t="s">
        <v>102</v>
      </c>
      <c r="D64" s="50">
        <v>1</v>
      </c>
      <c r="E64" s="11"/>
      <c r="F64" s="11"/>
      <c r="G64" s="11"/>
      <c r="H64" s="11"/>
      <c r="I64" s="11"/>
      <c r="J64" s="11"/>
      <c r="K64" s="11"/>
      <c r="L64" s="11"/>
      <c r="M64" s="11"/>
      <c r="N64" s="11"/>
      <c r="O64" s="11"/>
    </row>
    <row r="65" spans="1:15" x14ac:dyDescent="0.25">
      <c r="A65" s="24" t="str">
        <f t="shared" si="2"/>
        <v>6.1.2</v>
      </c>
      <c r="B65" s="57" t="s">
        <v>5</v>
      </c>
      <c r="C65" s="85"/>
      <c r="D65" s="85"/>
      <c r="E65" s="28"/>
      <c r="F65" s="28"/>
      <c r="G65" s="28"/>
      <c r="H65" s="28"/>
      <c r="I65" s="28"/>
      <c r="J65" s="28"/>
      <c r="K65" s="28"/>
      <c r="L65" s="28"/>
      <c r="M65" s="28"/>
      <c r="N65" s="28"/>
      <c r="O65" s="28"/>
    </row>
    <row r="66" spans="1:15" x14ac:dyDescent="0.25">
      <c r="A66" s="8" t="str">
        <f t="shared" si="2"/>
        <v>6.1.2.1</v>
      </c>
      <c r="B66" s="52" t="s">
        <v>157</v>
      </c>
      <c r="C66" s="53" t="s">
        <v>25</v>
      </c>
      <c r="D66" s="50">
        <f>5+6</f>
        <v>11</v>
      </c>
      <c r="E66" s="11"/>
      <c r="F66" s="11"/>
      <c r="G66" s="11"/>
      <c r="H66" s="11"/>
      <c r="I66" s="11"/>
      <c r="J66" s="11"/>
      <c r="K66" s="11"/>
      <c r="L66" s="11"/>
      <c r="M66" s="11"/>
      <c r="N66" s="11"/>
      <c r="O66" s="11"/>
    </row>
    <row r="67" spans="1:15" x14ac:dyDescent="0.25">
      <c r="A67" s="8" t="str">
        <f t="shared" si="2"/>
        <v>6.1.2.2</v>
      </c>
      <c r="B67" s="52" t="s">
        <v>110</v>
      </c>
      <c r="C67" s="53" t="s">
        <v>25</v>
      </c>
      <c r="D67" s="50">
        <f>5+6</f>
        <v>11</v>
      </c>
      <c r="E67" s="11"/>
      <c r="F67" s="11"/>
      <c r="G67" s="11"/>
      <c r="H67" s="11"/>
      <c r="I67" s="11"/>
      <c r="J67" s="11"/>
      <c r="K67" s="11"/>
      <c r="L67" s="11"/>
      <c r="M67" s="11"/>
      <c r="N67" s="11"/>
      <c r="O67" s="11"/>
    </row>
    <row r="68" spans="1:15" x14ac:dyDescent="0.25">
      <c r="A68" s="8" t="str">
        <f t="shared" si="2"/>
        <v>6.1.2.3</v>
      </c>
      <c r="B68" s="52" t="s">
        <v>112</v>
      </c>
      <c r="C68" s="53" t="s">
        <v>25</v>
      </c>
      <c r="D68" s="50">
        <v>5</v>
      </c>
      <c r="E68" s="11"/>
      <c r="F68" s="11"/>
      <c r="G68" s="11"/>
      <c r="H68" s="11"/>
      <c r="I68" s="11"/>
      <c r="J68" s="11"/>
      <c r="K68" s="11"/>
      <c r="L68" s="11"/>
      <c r="M68" s="11"/>
      <c r="N68" s="11"/>
      <c r="O68" s="11"/>
    </row>
    <row r="69" spans="1:15" x14ac:dyDescent="0.25">
      <c r="A69" s="8" t="str">
        <f t="shared" si="2"/>
        <v>6.1.2.4</v>
      </c>
      <c r="B69" s="52" t="s">
        <v>328</v>
      </c>
      <c r="C69" s="53" t="s">
        <v>25</v>
      </c>
      <c r="D69" s="50">
        <v>6</v>
      </c>
      <c r="E69" s="11"/>
      <c r="F69" s="11"/>
      <c r="G69" s="11"/>
      <c r="H69" s="11"/>
      <c r="I69" s="11"/>
      <c r="J69" s="11"/>
      <c r="K69" s="11"/>
      <c r="L69" s="11"/>
      <c r="M69" s="11"/>
      <c r="N69" s="11"/>
      <c r="O69" s="11"/>
    </row>
    <row r="70" spans="1:15" x14ac:dyDescent="0.25">
      <c r="A70" s="8" t="str">
        <f t="shared" si="2"/>
        <v>6.1.2.5</v>
      </c>
      <c r="B70" s="52" t="s">
        <v>116</v>
      </c>
      <c r="C70" s="53" t="s">
        <v>25</v>
      </c>
      <c r="D70" s="50">
        <v>5</v>
      </c>
      <c r="E70" s="11"/>
      <c r="F70" s="11"/>
      <c r="G70" s="11"/>
      <c r="H70" s="11"/>
      <c r="I70" s="11"/>
      <c r="J70" s="11"/>
      <c r="K70" s="11"/>
      <c r="L70" s="11"/>
      <c r="M70" s="11"/>
      <c r="N70" s="11"/>
      <c r="O70" s="11"/>
    </row>
    <row r="71" spans="1:15" x14ac:dyDescent="0.25">
      <c r="A71" s="8" t="str">
        <f t="shared" si="2"/>
        <v>6.1.2.6</v>
      </c>
      <c r="B71" s="52" t="s">
        <v>118</v>
      </c>
      <c r="C71" s="53" t="s">
        <v>91</v>
      </c>
      <c r="D71" s="50">
        <v>2</v>
      </c>
      <c r="E71" s="11"/>
      <c r="F71" s="11"/>
      <c r="G71" s="11"/>
      <c r="H71" s="11"/>
      <c r="I71" s="11"/>
      <c r="J71" s="11"/>
      <c r="K71" s="11"/>
      <c r="L71" s="11"/>
      <c r="M71" s="11"/>
      <c r="N71" s="11"/>
      <c r="O71" s="11"/>
    </row>
    <row r="72" spans="1:15" x14ac:dyDescent="0.25">
      <c r="A72" s="8" t="str">
        <f t="shared" si="2"/>
        <v>6.1.2.7</v>
      </c>
      <c r="B72" s="55" t="s">
        <v>120</v>
      </c>
      <c r="C72" s="56" t="s">
        <v>25</v>
      </c>
      <c r="D72" s="50">
        <v>11</v>
      </c>
      <c r="E72" s="11"/>
      <c r="F72" s="11"/>
      <c r="G72" s="11"/>
      <c r="H72" s="11"/>
      <c r="I72" s="11"/>
      <c r="J72" s="11"/>
      <c r="K72" s="11"/>
      <c r="L72" s="11"/>
      <c r="M72" s="11"/>
      <c r="N72" s="11"/>
      <c r="O72" s="11"/>
    </row>
    <row r="73" spans="1:15" x14ac:dyDescent="0.25">
      <c r="A73" s="8" t="str">
        <f t="shared" si="2"/>
        <v>6.1.2.8</v>
      </c>
      <c r="B73" s="55" t="s">
        <v>122</v>
      </c>
      <c r="C73" s="56" t="s">
        <v>123</v>
      </c>
      <c r="D73" s="50">
        <v>1</v>
      </c>
      <c r="E73" s="11"/>
      <c r="F73" s="11"/>
      <c r="G73" s="11"/>
      <c r="H73" s="11"/>
      <c r="I73" s="11"/>
      <c r="J73" s="11"/>
      <c r="K73" s="11"/>
      <c r="L73" s="11"/>
      <c r="M73" s="11"/>
      <c r="N73" s="11"/>
      <c r="O73" s="11"/>
    </row>
    <row r="74" spans="1:15" x14ac:dyDescent="0.25">
      <c r="A74" s="8" t="str">
        <f t="shared" si="2"/>
        <v>6.1.2.9</v>
      </c>
      <c r="B74" s="55" t="s">
        <v>125</v>
      </c>
      <c r="C74" s="56" t="s">
        <v>123</v>
      </c>
      <c r="D74" s="50">
        <v>1</v>
      </c>
      <c r="E74" s="11"/>
      <c r="F74" s="11"/>
      <c r="G74" s="11"/>
      <c r="H74" s="11"/>
      <c r="I74" s="11"/>
      <c r="J74" s="11"/>
      <c r="K74" s="11"/>
      <c r="L74" s="11"/>
      <c r="M74" s="11"/>
      <c r="N74" s="11"/>
      <c r="O74" s="11"/>
    </row>
    <row r="75" spans="1:15" x14ac:dyDescent="0.25">
      <c r="A75" s="8" t="str">
        <f t="shared" si="2"/>
        <v>6.1.2.10</v>
      </c>
      <c r="B75" s="55" t="s">
        <v>127</v>
      </c>
      <c r="C75" s="56" t="s">
        <v>123</v>
      </c>
      <c r="D75" s="50">
        <v>1</v>
      </c>
      <c r="E75" s="11"/>
      <c r="F75" s="11"/>
      <c r="G75" s="11"/>
      <c r="H75" s="11"/>
      <c r="I75" s="11"/>
      <c r="J75" s="11"/>
      <c r="K75" s="11"/>
      <c r="L75" s="11"/>
      <c r="M75" s="11"/>
      <c r="N75" s="11"/>
      <c r="O75" s="11"/>
    </row>
    <row r="76" spans="1:15" x14ac:dyDescent="0.25">
      <c r="A76" s="24" t="s">
        <v>103</v>
      </c>
      <c r="B76" s="90" t="s">
        <v>329</v>
      </c>
      <c r="C76" s="95"/>
      <c r="D76" s="96"/>
      <c r="E76" s="18"/>
      <c r="F76" s="18"/>
      <c r="G76" s="18"/>
      <c r="H76" s="18"/>
      <c r="I76" s="18"/>
      <c r="J76" s="18"/>
      <c r="K76" s="18"/>
      <c r="L76" s="18"/>
      <c r="M76" s="18"/>
      <c r="N76" s="18"/>
      <c r="O76" s="18"/>
    </row>
    <row r="77" spans="1:15" x14ac:dyDescent="0.25">
      <c r="A77" s="24" t="str">
        <f t="shared" ref="A77:A106" si="3">IF(C76="",A76&amp;".1",IF(C77="",LEFT(LEFT(A76,LEN(LEFT(A76,FIND("☃",SUBSTITUTE(A76,".","☃",LEN(A76)-LEN(SUBSTITUTE(A76,".",""))))))-1),FIND("☃",SUBSTITUTE(LEFT(A76,LEN(LEFT(A76,FIND("☃",SUBSTITUTE(A76,".","☃",LEN(A76)-LEN(SUBSTITUTE(A76,".",""))))))-1),".","☃",LEN(LEFT(A76,LEN(LEFT(A76,FIND("☃",SUBSTITUTE(A76,".","☃",LEN(A76)-LEN(SUBSTITUTE(A76,".",""))))))-1))-LEN(SUBSTITUTE(LEFT(A76,LEN(LEFT(A76,FIND("☃",SUBSTITUTE(A76,".","☃",LEN(A76)-LEN(SUBSTITUTE(A76,".",""))))))-1),".","")))))&amp;RIGHT(LEFT(A76,LEN(LEFT(A76,FIND("☃",SUBSTITUTE(A76,".","☃",LEN(A76)-LEN(SUBSTITUTE(A76,".",""))))))-1),LEN(LEFT(A76,LEN(LEFT(A76,FIND("☃",SUBSTITUTE(A76,".","☃",LEN(A76)-LEN(SUBSTITUTE(A76,".",""))))))-1))-FIND("☃",SUBSTITUTE(LEFT(A76,LEN(LEFT(A76,FIND("☃",SUBSTITUTE(A76,".","☃",LEN(A76)-LEN(SUBSTITUTE(A76,".",""))))))-1),".","☃",LEN(LEFT(A76,LEN(LEFT(A76,FIND("☃",SUBSTITUTE(A76,".","☃",LEN(A76)-LEN(SUBSTITUTE(A76,".",""))))))-1))-LEN(SUBSTITUTE(LEFT(A76,LEN(LEFT(A76,FIND("☃",SUBSTITUTE(A76,".","☃",LEN(A76)-LEN(SUBSTITUTE(A76,".",""))))))-1),".","")))))+1,(LEFT(A76,FIND("☃",SUBSTITUTE(A76,".","☃",LEN(A76)-LEN(SUBSTITUTE(A76,".","")))))&amp;RIGHT(A76,LEN(A76)-FIND("☃",SUBSTITUTE(A76,".","☃",LEN(A76)-LEN(SUBSTITUTE(A76,".","")))))+1)))</f>
        <v>6.2.1</v>
      </c>
      <c r="B77" s="64" t="s">
        <v>155</v>
      </c>
      <c r="C77" s="95"/>
      <c r="D77" s="96"/>
      <c r="E77" s="18"/>
      <c r="F77" s="18"/>
      <c r="G77" s="18"/>
      <c r="H77" s="18"/>
      <c r="I77" s="18"/>
      <c r="J77" s="18"/>
      <c r="K77" s="18"/>
      <c r="L77" s="18"/>
      <c r="M77" s="18"/>
      <c r="N77" s="18"/>
      <c r="O77" s="18"/>
    </row>
    <row r="78" spans="1:15" ht="30.6" x14ac:dyDescent="0.25">
      <c r="A78" s="8" t="str">
        <f t="shared" si="3"/>
        <v>6.2.1.1</v>
      </c>
      <c r="B78" s="91" t="s">
        <v>295</v>
      </c>
      <c r="C78" s="92" t="s">
        <v>102</v>
      </c>
      <c r="D78" s="93">
        <v>1</v>
      </c>
      <c r="E78" s="11"/>
      <c r="F78" s="11"/>
      <c r="G78" s="11"/>
      <c r="H78" s="11"/>
      <c r="I78" s="11"/>
      <c r="J78" s="11"/>
      <c r="K78" s="11"/>
      <c r="L78" s="11"/>
      <c r="M78" s="11"/>
      <c r="N78" s="11"/>
      <c r="O78" s="11"/>
    </row>
    <row r="79" spans="1:15" x14ac:dyDescent="0.25">
      <c r="A79" s="8" t="str">
        <f t="shared" si="3"/>
        <v>6.2.1.2</v>
      </c>
      <c r="B79" s="94" t="s">
        <v>296</v>
      </c>
      <c r="C79" s="49" t="s">
        <v>91</v>
      </c>
      <c r="D79" s="50">
        <v>1</v>
      </c>
      <c r="E79" s="11"/>
      <c r="F79" s="11"/>
      <c r="G79" s="11"/>
      <c r="H79" s="11"/>
      <c r="I79" s="11"/>
      <c r="J79" s="11"/>
      <c r="K79" s="11"/>
      <c r="L79" s="11"/>
      <c r="M79" s="11"/>
      <c r="N79" s="11"/>
      <c r="O79" s="11"/>
    </row>
    <row r="80" spans="1:15" x14ac:dyDescent="0.25">
      <c r="A80" s="8" t="str">
        <f t="shared" si="3"/>
        <v>6.2.1.3</v>
      </c>
      <c r="B80" s="48" t="s">
        <v>297</v>
      </c>
      <c r="C80" s="53" t="s">
        <v>102</v>
      </c>
      <c r="D80" s="50">
        <v>1</v>
      </c>
      <c r="E80" s="11"/>
      <c r="F80" s="11"/>
      <c r="G80" s="11"/>
      <c r="H80" s="11"/>
      <c r="I80" s="11"/>
      <c r="J80" s="11"/>
      <c r="K80" s="11"/>
      <c r="L80" s="11"/>
      <c r="M80" s="11"/>
      <c r="N80" s="11"/>
      <c r="O80" s="11"/>
    </row>
    <row r="81" spans="1:15" x14ac:dyDescent="0.25">
      <c r="A81" s="8" t="str">
        <f t="shared" si="3"/>
        <v>6.2.1.4</v>
      </c>
      <c r="B81" s="48" t="s">
        <v>298</v>
      </c>
      <c r="C81" s="53" t="s">
        <v>91</v>
      </c>
      <c r="D81" s="50">
        <v>1</v>
      </c>
      <c r="E81" s="11"/>
      <c r="F81" s="11"/>
      <c r="G81" s="11"/>
      <c r="H81" s="11"/>
      <c r="I81" s="11"/>
      <c r="J81" s="11"/>
      <c r="K81" s="11"/>
      <c r="L81" s="11"/>
      <c r="M81" s="11"/>
      <c r="N81" s="11"/>
      <c r="O81" s="11"/>
    </row>
    <row r="82" spans="1:15" x14ac:dyDescent="0.25">
      <c r="A82" s="8" t="str">
        <f t="shared" si="3"/>
        <v>6.2.1.5</v>
      </c>
      <c r="B82" s="94" t="s">
        <v>253</v>
      </c>
      <c r="C82" s="56" t="s">
        <v>91</v>
      </c>
      <c r="D82" s="50">
        <v>1</v>
      </c>
      <c r="E82" s="11"/>
      <c r="F82" s="11"/>
      <c r="G82" s="11"/>
      <c r="H82" s="11"/>
      <c r="I82" s="11"/>
      <c r="J82" s="11"/>
      <c r="K82" s="11"/>
      <c r="L82" s="11"/>
      <c r="M82" s="11"/>
      <c r="N82" s="11"/>
      <c r="O82" s="11"/>
    </row>
    <row r="83" spans="1:15" x14ac:dyDescent="0.25">
      <c r="A83" s="8" t="str">
        <f t="shared" si="3"/>
        <v>6.2.1.6</v>
      </c>
      <c r="B83" s="52" t="s">
        <v>254</v>
      </c>
      <c r="C83" s="53" t="s">
        <v>91</v>
      </c>
      <c r="D83" s="50">
        <v>1</v>
      </c>
      <c r="E83" s="11"/>
      <c r="F83" s="11"/>
      <c r="G83" s="11"/>
      <c r="H83" s="11"/>
      <c r="I83" s="11"/>
      <c r="J83" s="11"/>
      <c r="K83" s="11"/>
      <c r="L83" s="11"/>
      <c r="M83" s="11"/>
      <c r="N83" s="11"/>
      <c r="O83" s="11"/>
    </row>
    <row r="84" spans="1:15" x14ac:dyDescent="0.25">
      <c r="A84" s="8" t="str">
        <f t="shared" si="3"/>
        <v>6.2.1.7</v>
      </c>
      <c r="B84" s="94" t="s">
        <v>252</v>
      </c>
      <c r="C84" s="49" t="s">
        <v>91</v>
      </c>
      <c r="D84" s="50">
        <v>1</v>
      </c>
      <c r="E84" s="11"/>
      <c r="F84" s="11"/>
      <c r="G84" s="11"/>
      <c r="H84" s="11"/>
      <c r="I84" s="11"/>
      <c r="J84" s="11"/>
      <c r="K84" s="11"/>
      <c r="L84" s="11"/>
      <c r="M84" s="11"/>
      <c r="N84" s="11"/>
      <c r="O84" s="11"/>
    </row>
    <row r="85" spans="1:15" x14ac:dyDescent="0.25">
      <c r="A85" s="8" t="str">
        <f t="shared" si="3"/>
        <v>6.2.1.8</v>
      </c>
      <c r="B85" s="52" t="s">
        <v>299</v>
      </c>
      <c r="C85" s="53" t="s">
        <v>102</v>
      </c>
      <c r="D85" s="50">
        <v>1</v>
      </c>
      <c r="E85" s="11"/>
      <c r="F85" s="11"/>
      <c r="G85" s="11"/>
      <c r="H85" s="11"/>
      <c r="I85" s="11"/>
      <c r="J85" s="11"/>
      <c r="K85" s="11"/>
      <c r="L85" s="11"/>
      <c r="M85" s="11"/>
      <c r="N85" s="11"/>
      <c r="O85" s="11"/>
    </row>
    <row r="86" spans="1:15" x14ac:dyDescent="0.25">
      <c r="A86" s="8" t="str">
        <f t="shared" si="3"/>
        <v>6.2.1.9</v>
      </c>
      <c r="B86" s="52" t="s">
        <v>256</v>
      </c>
      <c r="C86" s="53" t="s">
        <v>21</v>
      </c>
      <c r="D86" s="50">
        <v>0.1</v>
      </c>
      <c r="E86" s="11"/>
      <c r="F86" s="11"/>
      <c r="G86" s="11"/>
      <c r="H86" s="11"/>
      <c r="I86" s="11"/>
      <c r="J86" s="11"/>
      <c r="K86" s="11"/>
      <c r="L86" s="11"/>
      <c r="M86" s="11"/>
      <c r="N86" s="11"/>
      <c r="O86" s="11"/>
    </row>
    <row r="87" spans="1:15" x14ac:dyDescent="0.25">
      <c r="A87" s="8" t="str">
        <f t="shared" si="3"/>
        <v>6.2.1.10</v>
      </c>
      <c r="B87" s="52" t="s">
        <v>300</v>
      </c>
      <c r="C87" s="53" t="s">
        <v>91</v>
      </c>
      <c r="D87" s="54">
        <v>4</v>
      </c>
      <c r="E87" s="11"/>
      <c r="F87" s="11"/>
      <c r="G87" s="11"/>
      <c r="H87" s="11"/>
      <c r="I87" s="11"/>
      <c r="J87" s="11"/>
      <c r="K87" s="11"/>
      <c r="L87" s="11"/>
      <c r="M87" s="11"/>
      <c r="N87" s="11"/>
      <c r="O87" s="11"/>
    </row>
    <row r="88" spans="1:15" x14ac:dyDescent="0.25">
      <c r="A88" s="8" t="str">
        <f t="shared" si="3"/>
        <v>6.2.1.11</v>
      </c>
      <c r="B88" s="52" t="s">
        <v>330</v>
      </c>
      <c r="C88" s="53" t="s">
        <v>91</v>
      </c>
      <c r="D88" s="50">
        <v>1</v>
      </c>
      <c r="E88" s="11"/>
      <c r="F88" s="11"/>
      <c r="G88" s="11"/>
      <c r="H88" s="11"/>
      <c r="I88" s="11"/>
      <c r="J88" s="11"/>
      <c r="K88" s="11"/>
      <c r="L88" s="11"/>
      <c r="M88" s="11"/>
      <c r="N88" s="11"/>
      <c r="O88" s="11"/>
    </row>
    <row r="89" spans="1:15" x14ac:dyDescent="0.25">
      <c r="A89" s="8" t="str">
        <f t="shared" si="3"/>
        <v>6.2.1.12</v>
      </c>
      <c r="B89" s="48" t="s">
        <v>331</v>
      </c>
      <c r="C89" s="53" t="s">
        <v>25</v>
      </c>
      <c r="D89" s="50">
        <v>1</v>
      </c>
      <c r="E89" s="11"/>
      <c r="F89" s="11"/>
      <c r="G89" s="11"/>
      <c r="H89" s="11"/>
      <c r="I89" s="11"/>
      <c r="J89" s="11"/>
      <c r="K89" s="11"/>
      <c r="L89" s="11"/>
      <c r="M89" s="11"/>
      <c r="N89" s="11"/>
      <c r="O89" s="11"/>
    </row>
    <row r="90" spans="1:15" x14ac:dyDescent="0.25">
      <c r="A90" s="8" t="str">
        <f t="shared" si="3"/>
        <v>6.2.1.13</v>
      </c>
      <c r="B90" s="48" t="s">
        <v>303</v>
      </c>
      <c r="C90" s="49" t="s">
        <v>25</v>
      </c>
      <c r="D90" s="50">
        <v>9</v>
      </c>
      <c r="E90" s="11"/>
      <c r="F90" s="11"/>
      <c r="G90" s="11"/>
      <c r="H90" s="11"/>
      <c r="I90" s="11"/>
      <c r="J90" s="11"/>
      <c r="K90" s="11"/>
      <c r="L90" s="11"/>
      <c r="M90" s="11"/>
      <c r="N90" s="11"/>
      <c r="O90" s="11"/>
    </row>
    <row r="91" spans="1:15" x14ac:dyDescent="0.25">
      <c r="A91" s="8" t="str">
        <f t="shared" si="3"/>
        <v>6.2.1.14</v>
      </c>
      <c r="B91" s="52" t="s">
        <v>90</v>
      </c>
      <c r="C91" s="53" t="s">
        <v>91</v>
      </c>
      <c r="D91" s="50">
        <v>2</v>
      </c>
      <c r="E91" s="11"/>
      <c r="F91" s="11"/>
      <c r="G91" s="11"/>
      <c r="H91" s="11"/>
      <c r="I91" s="11"/>
      <c r="J91" s="11"/>
      <c r="K91" s="11"/>
      <c r="L91" s="11"/>
      <c r="M91" s="11"/>
      <c r="N91" s="11"/>
      <c r="O91" s="11"/>
    </row>
    <row r="92" spans="1:15" x14ac:dyDescent="0.25">
      <c r="A92" s="8" t="str">
        <f t="shared" si="3"/>
        <v>6.2.1.15</v>
      </c>
      <c r="B92" s="52" t="s">
        <v>332</v>
      </c>
      <c r="C92" s="53" t="s">
        <v>91</v>
      </c>
      <c r="D92" s="50">
        <v>2</v>
      </c>
      <c r="E92" s="11"/>
      <c r="F92" s="11"/>
      <c r="G92" s="11"/>
      <c r="H92" s="11"/>
      <c r="I92" s="11"/>
      <c r="J92" s="11"/>
      <c r="K92" s="11"/>
      <c r="L92" s="11"/>
      <c r="M92" s="11"/>
      <c r="N92" s="11"/>
      <c r="O92" s="11"/>
    </row>
    <row r="93" spans="1:15" x14ac:dyDescent="0.25">
      <c r="A93" s="8" t="str">
        <f t="shared" si="3"/>
        <v>6.2.1.16</v>
      </c>
      <c r="B93" s="52" t="s">
        <v>101</v>
      </c>
      <c r="C93" s="53" t="s">
        <v>102</v>
      </c>
      <c r="D93" s="50">
        <v>1</v>
      </c>
      <c r="E93" s="11"/>
      <c r="F93" s="11"/>
      <c r="G93" s="11"/>
      <c r="H93" s="11"/>
      <c r="I93" s="11"/>
      <c r="J93" s="11"/>
      <c r="K93" s="11"/>
      <c r="L93" s="11"/>
      <c r="M93" s="11"/>
      <c r="N93" s="11"/>
      <c r="O93" s="11"/>
    </row>
    <row r="94" spans="1:15" x14ac:dyDescent="0.25">
      <c r="A94" s="24" t="str">
        <f t="shared" si="3"/>
        <v>6.2.2</v>
      </c>
      <c r="B94" s="57" t="s">
        <v>5</v>
      </c>
      <c r="C94" s="95"/>
      <c r="D94" s="96"/>
      <c r="E94" s="18"/>
      <c r="F94" s="18"/>
      <c r="G94" s="18"/>
      <c r="H94" s="18"/>
      <c r="I94" s="18"/>
      <c r="J94" s="18"/>
      <c r="K94" s="18"/>
      <c r="L94" s="18"/>
      <c r="M94" s="18"/>
      <c r="N94" s="18"/>
      <c r="O94" s="18"/>
    </row>
    <row r="95" spans="1:15" x14ac:dyDescent="0.25">
      <c r="A95" s="8" t="str">
        <f t="shared" si="3"/>
        <v>6.2.2.1</v>
      </c>
      <c r="B95" s="52" t="s">
        <v>305</v>
      </c>
      <c r="C95" s="53" t="s">
        <v>102</v>
      </c>
      <c r="D95" s="50">
        <v>1</v>
      </c>
      <c r="E95" s="11"/>
      <c r="F95" s="11"/>
      <c r="G95" s="11"/>
      <c r="H95" s="11"/>
      <c r="I95" s="11"/>
      <c r="J95" s="11"/>
      <c r="K95" s="11"/>
      <c r="L95" s="11"/>
      <c r="M95" s="11"/>
      <c r="N95" s="11"/>
      <c r="O95" s="11"/>
    </row>
    <row r="96" spans="1:15" x14ac:dyDescent="0.25">
      <c r="A96" s="8" t="str">
        <f t="shared" si="3"/>
        <v>6.2.2.2</v>
      </c>
      <c r="B96" s="35" t="s">
        <v>306</v>
      </c>
      <c r="C96" s="53" t="s">
        <v>102</v>
      </c>
      <c r="D96" s="50">
        <v>1</v>
      </c>
      <c r="E96" s="11"/>
      <c r="F96" s="11"/>
      <c r="G96" s="11"/>
      <c r="H96" s="11"/>
      <c r="I96" s="11"/>
      <c r="J96" s="11"/>
      <c r="K96" s="11"/>
      <c r="L96" s="11"/>
      <c r="M96" s="11"/>
      <c r="N96" s="11"/>
      <c r="O96" s="11"/>
    </row>
    <row r="97" spans="1:15" x14ac:dyDescent="0.25">
      <c r="A97" s="8" t="str">
        <f t="shared" si="3"/>
        <v>6.2.2.3</v>
      </c>
      <c r="B97" s="52" t="s">
        <v>307</v>
      </c>
      <c r="C97" s="53" t="s">
        <v>91</v>
      </c>
      <c r="D97" s="50">
        <v>1</v>
      </c>
      <c r="E97" s="11"/>
      <c r="F97" s="11"/>
      <c r="G97" s="11"/>
      <c r="H97" s="11"/>
      <c r="I97" s="11"/>
      <c r="J97" s="11"/>
      <c r="K97" s="11"/>
      <c r="L97" s="11"/>
      <c r="M97" s="11"/>
      <c r="N97" s="11"/>
      <c r="O97" s="11"/>
    </row>
    <row r="98" spans="1:15" x14ac:dyDescent="0.25">
      <c r="A98" s="8" t="str">
        <f t="shared" si="3"/>
        <v>6.2.2.4</v>
      </c>
      <c r="B98" s="52" t="s">
        <v>333</v>
      </c>
      <c r="C98" s="53" t="s">
        <v>91</v>
      </c>
      <c r="D98" s="50">
        <v>2</v>
      </c>
      <c r="E98" s="11"/>
      <c r="F98" s="11"/>
      <c r="G98" s="11"/>
      <c r="H98" s="11"/>
      <c r="I98" s="11"/>
      <c r="J98" s="11"/>
      <c r="K98" s="11"/>
      <c r="L98" s="11"/>
      <c r="M98" s="11"/>
      <c r="N98" s="11"/>
      <c r="O98" s="11"/>
    </row>
    <row r="99" spans="1:15" x14ac:dyDescent="0.25">
      <c r="A99" s="8" t="str">
        <f t="shared" si="3"/>
        <v>6.2.2.5</v>
      </c>
      <c r="B99" s="52" t="s">
        <v>271</v>
      </c>
      <c r="C99" s="53" t="s">
        <v>91</v>
      </c>
      <c r="D99" s="50">
        <v>1</v>
      </c>
      <c r="E99" s="11"/>
      <c r="F99" s="11"/>
      <c r="G99" s="11"/>
      <c r="H99" s="11"/>
      <c r="I99" s="11"/>
      <c r="J99" s="11"/>
      <c r="K99" s="11"/>
      <c r="L99" s="11"/>
      <c r="M99" s="11"/>
      <c r="N99" s="11"/>
      <c r="O99" s="11"/>
    </row>
    <row r="100" spans="1:15" x14ac:dyDescent="0.25">
      <c r="A100" s="8" t="str">
        <f t="shared" si="3"/>
        <v>6.2.2.6</v>
      </c>
      <c r="B100" s="52" t="s">
        <v>308</v>
      </c>
      <c r="C100" s="53" t="s">
        <v>25</v>
      </c>
      <c r="D100" s="50">
        <v>9</v>
      </c>
      <c r="E100" s="11"/>
      <c r="F100" s="11"/>
      <c r="G100" s="11"/>
      <c r="H100" s="11"/>
      <c r="I100" s="11"/>
      <c r="J100" s="11"/>
      <c r="K100" s="11"/>
      <c r="L100" s="11"/>
      <c r="M100" s="11"/>
      <c r="N100" s="11"/>
      <c r="O100" s="11"/>
    </row>
    <row r="101" spans="1:15" x14ac:dyDescent="0.25">
      <c r="A101" s="8" t="str">
        <f t="shared" si="3"/>
        <v>6.2.2.7</v>
      </c>
      <c r="B101" s="52" t="s">
        <v>272</v>
      </c>
      <c r="C101" s="53" t="s">
        <v>21</v>
      </c>
      <c r="D101" s="50">
        <v>1</v>
      </c>
      <c r="E101" s="11"/>
      <c r="F101" s="11"/>
      <c r="G101" s="11"/>
      <c r="H101" s="11"/>
      <c r="I101" s="11"/>
      <c r="J101" s="11"/>
      <c r="K101" s="11"/>
      <c r="L101" s="11"/>
      <c r="M101" s="11"/>
      <c r="N101" s="11"/>
      <c r="O101" s="11"/>
    </row>
    <row r="102" spans="1:15" x14ac:dyDescent="0.25">
      <c r="A102" s="8" t="str">
        <f t="shared" si="3"/>
        <v>6.2.2.8</v>
      </c>
      <c r="B102" s="52" t="s">
        <v>309</v>
      </c>
      <c r="C102" s="53" t="s">
        <v>102</v>
      </c>
      <c r="D102" s="50">
        <v>1</v>
      </c>
      <c r="E102" s="11"/>
      <c r="F102" s="11"/>
      <c r="G102" s="11"/>
      <c r="H102" s="11"/>
      <c r="I102" s="11"/>
      <c r="J102" s="11"/>
      <c r="K102" s="11"/>
      <c r="L102" s="11"/>
      <c r="M102" s="11"/>
      <c r="N102" s="11"/>
      <c r="O102" s="11"/>
    </row>
    <row r="103" spans="1:15" x14ac:dyDescent="0.25">
      <c r="A103" s="8" t="str">
        <f t="shared" si="3"/>
        <v>6.2.2.9</v>
      </c>
      <c r="B103" s="52" t="s">
        <v>310</v>
      </c>
      <c r="C103" s="53" t="s">
        <v>91</v>
      </c>
      <c r="D103" s="50">
        <v>1</v>
      </c>
      <c r="E103" s="11"/>
      <c r="F103" s="11"/>
      <c r="G103" s="11"/>
      <c r="H103" s="11"/>
      <c r="I103" s="11"/>
      <c r="J103" s="11"/>
      <c r="K103" s="11"/>
      <c r="L103" s="11"/>
      <c r="M103" s="11"/>
      <c r="N103" s="11"/>
      <c r="O103" s="11"/>
    </row>
    <row r="104" spans="1:15" x14ac:dyDescent="0.25">
      <c r="A104" s="8" t="str">
        <f t="shared" si="3"/>
        <v>6.2.2.10</v>
      </c>
      <c r="B104" s="52" t="s">
        <v>118</v>
      </c>
      <c r="C104" s="53" t="s">
        <v>91</v>
      </c>
      <c r="D104" s="50">
        <v>2</v>
      </c>
      <c r="E104" s="11"/>
      <c r="F104" s="11"/>
      <c r="G104" s="11"/>
      <c r="H104" s="11"/>
      <c r="I104" s="11"/>
      <c r="J104" s="11"/>
      <c r="K104" s="11"/>
      <c r="L104" s="11"/>
      <c r="M104" s="11"/>
      <c r="N104" s="11"/>
      <c r="O104" s="11"/>
    </row>
    <row r="105" spans="1:15" x14ac:dyDescent="0.25">
      <c r="A105" s="8" t="str">
        <f t="shared" si="3"/>
        <v>6.2.2.11</v>
      </c>
      <c r="B105" s="55" t="s">
        <v>125</v>
      </c>
      <c r="C105" s="56" t="s">
        <v>123</v>
      </c>
      <c r="D105" s="50">
        <v>1</v>
      </c>
      <c r="E105" s="11"/>
      <c r="F105" s="11"/>
      <c r="G105" s="11"/>
      <c r="H105" s="11"/>
      <c r="I105" s="11"/>
      <c r="J105" s="11"/>
      <c r="K105" s="11"/>
      <c r="L105" s="11"/>
      <c r="M105" s="11"/>
      <c r="N105" s="11"/>
      <c r="O105" s="11"/>
    </row>
    <row r="106" spans="1:15" x14ac:dyDescent="0.25">
      <c r="A106" s="8" t="str">
        <f t="shared" si="3"/>
        <v>6.2.2.12</v>
      </c>
      <c r="B106" s="55" t="s">
        <v>127</v>
      </c>
      <c r="C106" s="56" t="s">
        <v>123</v>
      </c>
      <c r="D106" s="50">
        <v>1</v>
      </c>
      <c r="E106" s="11"/>
      <c r="F106" s="11"/>
      <c r="G106" s="11"/>
      <c r="H106" s="11"/>
      <c r="I106" s="11"/>
      <c r="J106" s="11"/>
      <c r="K106" s="11"/>
      <c r="L106" s="11"/>
      <c r="M106" s="11"/>
      <c r="N106" s="11"/>
      <c r="O106" s="11"/>
    </row>
    <row r="107" spans="1:15" x14ac:dyDescent="0.25">
      <c r="A107" s="24" t="s">
        <v>216</v>
      </c>
      <c r="B107" s="90" t="s">
        <v>334</v>
      </c>
      <c r="C107" s="95"/>
      <c r="D107" s="96"/>
      <c r="E107" s="18"/>
      <c r="F107" s="18"/>
      <c r="G107" s="18"/>
      <c r="H107" s="18"/>
      <c r="I107" s="18"/>
      <c r="J107" s="18"/>
      <c r="K107" s="18"/>
      <c r="L107" s="18"/>
      <c r="M107" s="18"/>
      <c r="N107" s="18"/>
      <c r="O107" s="18"/>
    </row>
    <row r="108" spans="1:15" x14ac:dyDescent="0.25">
      <c r="A108" s="24" t="str">
        <f t="shared" ref="A108:A111" si="4">IF(C107="",A107&amp;".1",IF(C108="",LEFT(LEFT(A107,LEN(LEFT(A107,FIND("☃",SUBSTITUTE(A107,".","☃",LEN(A107)-LEN(SUBSTITUTE(A107,".",""))))))-1),FIND("☃",SUBSTITUTE(LEFT(A107,LEN(LEFT(A107,FIND("☃",SUBSTITUTE(A107,".","☃",LEN(A107)-LEN(SUBSTITUTE(A107,".",""))))))-1),".","☃",LEN(LEFT(A107,LEN(LEFT(A107,FIND("☃",SUBSTITUTE(A107,".","☃",LEN(A107)-LEN(SUBSTITUTE(A107,".",""))))))-1))-LEN(SUBSTITUTE(LEFT(A107,LEN(LEFT(A107,FIND("☃",SUBSTITUTE(A107,".","☃",LEN(A107)-LEN(SUBSTITUTE(A107,".",""))))))-1),".","")))))&amp;RIGHT(LEFT(A107,LEN(LEFT(A107,FIND("☃",SUBSTITUTE(A107,".","☃",LEN(A107)-LEN(SUBSTITUTE(A107,".",""))))))-1),LEN(LEFT(A107,LEN(LEFT(A107,FIND("☃",SUBSTITUTE(A107,".","☃",LEN(A107)-LEN(SUBSTITUTE(A107,".",""))))))-1))-FIND("☃",SUBSTITUTE(LEFT(A107,LEN(LEFT(A107,FIND("☃",SUBSTITUTE(A107,".","☃",LEN(A107)-LEN(SUBSTITUTE(A107,".",""))))))-1),".","☃",LEN(LEFT(A107,LEN(LEFT(A107,FIND("☃",SUBSTITUTE(A107,".","☃",LEN(A107)-LEN(SUBSTITUTE(A107,".",""))))))-1))-LEN(SUBSTITUTE(LEFT(A107,LEN(LEFT(A107,FIND("☃",SUBSTITUTE(A107,".","☃",LEN(A107)-LEN(SUBSTITUTE(A107,".",""))))))-1),".","")))))+1,(LEFT(A107,FIND("☃",SUBSTITUTE(A107,".","☃",LEN(A107)-LEN(SUBSTITUTE(A107,".","")))))&amp;RIGHT(A107,LEN(A107)-FIND("☃",SUBSTITUTE(A107,".","☃",LEN(A107)-LEN(SUBSTITUTE(A107,".","")))))+1)))</f>
        <v>6.3.1</v>
      </c>
      <c r="B108" s="64" t="s">
        <v>155</v>
      </c>
      <c r="C108" s="95"/>
      <c r="D108" s="96"/>
      <c r="E108" s="18"/>
      <c r="F108" s="18"/>
      <c r="G108" s="18"/>
      <c r="H108" s="18"/>
      <c r="I108" s="18"/>
      <c r="J108" s="18"/>
      <c r="K108" s="18"/>
      <c r="L108" s="18"/>
      <c r="M108" s="18"/>
      <c r="N108" s="18"/>
      <c r="O108" s="18"/>
    </row>
    <row r="109" spans="1:15" x14ac:dyDescent="0.25">
      <c r="A109" s="8" t="str">
        <f t="shared" si="4"/>
        <v>6.3.1.1</v>
      </c>
      <c r="B109" s="51" t="s">
        <v>88</v>
      </c>
      <c r="C109" s="49" t="s">
        <v>25</v>
      </c>
      <c r="D109" s="50">
        <v>12</v>
      </c>
      <c r="E109" s="11"/>
      <c r="F109" s="11"/>
      <c r="G109" s="11"/>
      <c r="H109" s="11"/>
      <c r="I109" s="11"/>
      <c r="J109" s="11"/>
      <c r="K109" s="11"/>
      <c r="L109" s="11"/>
      <c r="M109" s="11"/>
      <c r="N109" s="11"/>
      <c r="O109" s="11"/>
    </row>
    <row r="110" spans="1:15" x14ac:dyDescent="0.25">
      <c r="A110" s="8" t="str">
        <f t="shared" si="4"/>
        <v>6.3.1.2</v>
      </c>
      <c r="B110" s="52" t="s">
        <v>335</v>
      </c>
      <c r="C110" s="53" t="s">
        <v>25</v>
      </c>
      <c r="D110" s="50">
        <v>6</v>
      </c>
      <c r="E110" s="11"/>
      <c r="F110" s="11"/>
      <c r="G110" s="11"/>
      <c r="H110" s="11"/>
      <c r="I110" s="11"/>
      <c r="J110" s="11"/>
      <c r="K110" s="11"/>
      <c r="L110" s="11"/>
      <c r="M110" s="11"/>
      <c r="N110" s="11"/>
      <c r="O110" s="11"/>
    </row>
    <row r="111" spans="1:15" x14ac:dyDescent="0.25">
      <c r="A111" s="8" t="str">
        <f t="shared" si="4"/>
        <v>6.3.1.3</v>
      </c>
      <c r="B111" s="52" t="s">
        <v>336</v>
      </c>
      <c r="C111" s="53" t="s">
        <v>25</v>
      </c>
      <c r="D111" s="50">
        <v>6</v>
      </c>
      <c r="E111" s="11"/>
      <c r="F111" s="11"/>
      <c r="G111" s="11"/>
      <c r="H111" s="11"/>
      <c r="I111" s="11"/>
      <c r="J111" s="11"/>
      <c r="K111" s="11"/>
      <c r="L111" s="11"/>
      <c r="M111" s="11"/>
      <c r="N111" s="11"/>
      <c r="O111" s="11"/>
    </row>
    <row r="112" spans="1:15" x14ac:dyDescent="0.25">
      <c r="A112" s="24" t="str">
        <f t="shared" ref="A112:A116" si="5">IF(C111="",A111&amp;".1",IF(C112="",LEFT(LEFT(A111,LEN(LEFT(A111,FIND("☃",SUBSTITUTE(A111,".","☃",LEN(A111)-LEN(SUBSTITUTE(A111,".",""))))))-1),FIND("☃",SUBSTITUTE(LEFT(A111,LEN(LEFT(A111,FIND("☃",SUBSTITUTE(A111,".","☃",LEN(A111)-LEN(SUBSTITUTE(A111,".",""))))))-1),".","☃",LEN(LEFT(A111,LEN(LEFT(A111,FIND("☃",SUBSTITUTE(A111,".","☃",LEN(A111)-LEN(SUBSTITUTE(A111,".",""))))))-1))-LEN(SUBSTITUTE(LEFT(A111,LEN(LEFT(A111,FIND("☃",SUBSTITUTE(A111,".","☃",LEN(A111)-LEN(SUBSTITUTE(A111,".",""))))))-1),".","")))))&amp;RIGHT(LEFT(A111,LEN(LEFT(A111,FIND("☃",SUBSTITUTE(A111,".","☃",LEN(A111)-LEN(SUBSTITUTE(A111,".",""))))))-1),LEN(LEFT(A111,LEN(LEFT(A111,FIND("☃",SUBSTITUTE(A111,".","☃",LEN(A111)-LEN(SUBSTITUTE(A111,".",""))))))-1))-FIND("☃",SUBSTITUTE(LEFT(A111,LEN(LEFT(A111,FIND("☃",SUBSTITUTE(A111,".","☃",LEN(A111)-LEN(SUBSTITUTE(A111,".",""))))))-1),".","☃",LEN(LEFT(A111,LEN(LEFT(A111,FIND("☃",SUBSTITUTE(A111,".","☃",LEN(A111)-LEN(SUBSTITUTE(A111,".",""))))))-1))-LEN(SUBSTITUTE(LEFT(A111,LEN(LEFT(A111,FIND("☃",SUBSTITUTE(A111,".","☃",LEN(A111)-LEN(SUBSTITUTE(A111,".",""))))))-1),".","")))))+1,(LEFT(A111,FIND("☃",SUBSTITUTE(A111,".","☃",LEN(A111)-LEN(SUBSTITUTE(A111,".","")))))&amp;RIGHT(A111,LEN(A111)-FIND("☃",SUBSTITUTE(A111,".","☃",LEN(A111)-LEN(SUBSTITUTE(A111,".","")))))+1)))</f>
        <v>6.3.2</v>
      </c>
      <c r="B112" s="57" t="s">
        <v>5</v>
      </c>
      <c r="C112" s="95"/>
      <c r="D112" s="96"/>
      <c r="E112" s="18"/>
      <c r="F112" s="18"/>
      <c r="G112" s="18"/>
      <c r="H112" s="18"/>
      <c r="I112" s="18"/>
      <c r="J112" s="18"/>
      <c r="K112" s="18"/>
      <c r="L112" s="18"/>
      <c r="M112" s="18"/>
      <c r="N112" s="18"/>
      <c r="O112" s="18"/>
    </row>
    <row r="113" spans="1:15" x14ac:dyDescent="0.25">
      <c r="A113" s="8" t="str">
        <f t="shared" si="5"/>
        <v>6.3.2.1</v>
      </c>
      <c r="B113" s="52" t="s">
        <v>337</v>
      </c>
      <c r="C113" s="53" t="s">
        <v>91</v>
      </c>
      <c r="D113" s="50">
        <v>1</v>
      </c>
      <c r="E113" s="11"/>
      <c r="F113" s="11"/>
      <c r="G113" s="11"/>
      <c r="H113" s="11"/>
      <c r="I113" s="11"/>
      <c r="J113" s="11"/>
      <c r="K113" s="11"/>
      <c r="L113" s="11"/>
      <c r="M113" s="11"/>
      <c r="N113" s="11"/>
      <c r="O113" s="11"/>
    </row>
    <row r="114" spans="1:15" x14ac:dyDescent="0.25">
      <c r="A114" s="8" t="str">
        <f t="shared" si="5"/>
        <v>6.3.2.2</v>
      </c>
      <c r="B114" s="52" t="s">
        <v>157</v>
      </c>
      <c r="C114" s="53" t="s">
        <v>25</v>
      </c>
      <c r="D114" s="50">
        <v>6</v>
      </c>
      <c r="E114" s="11"/>
      <c r="F114" s="11"/>
      <c r="G114" s="11"/>
      <c r="H114" s="11"/>
      <c r="I114" s="11"/>
      <c r="J114" s="11"/>
      <c r="K114" s="11"/>
      <c r="L114" s="11"/>
      <c r="M114" s="11"/>
      <c r="N114" s="11"/>
      <c r="O114" s="11"/>
    </row>
    <row r="115" spans="1:15" x14ac:dyDescent="0.25">
      <c r="A115" s="8" t="str">
        <f t="shared" si="5"/>
        <v>6.3.2.3</v>
      </c>
      <c r="B115" s="52" t="s">
        <v>110</v>
      </c>
      <c r="C115" s="53" t="s">
        <v>25</v>
      </c>
      <c r="D115" s="50">
        <v>12</v>
      </c>
      <c r="E115" s="11"/>
      <c r="F115" s="11"/>
      <c r="G115" s="11"/>
      <c r="H115" s="11"/>
      <c r="I115" s="11"/>
      <c r="J115" s="11"/>
      <c r="K115" s="11"/>
      <c r="L115" s="11"/>
      <c r="M115" s="11"/>
      <c r="N115" s="11"/>
      <c r="O115" s="11"/>
    </row>
    <row r="116" spans="1:15" x14ac:dyDescent="0.25">
      <c r="A116" s="8" t="str">
        <f t="shared" si="5"/>
        <v>6.3.2.4</v>
      </c>
      <c r="B116" s="52" t="s">
        <v>338</v>
      </c>
      <c r="C116" s="53" t="s">
        <v>25</v>
      </c>
      <c r="D116" s="50">
        <v>5</v>
      </c>
      <c r="E116" s="11"/>
      <c r="F116" s="11"/>
      <c r="G116" s="11"/>
      <c r="H116" s="11"/>
      <c r="I116" s="11"/>
      <c r="J116" s="11"/>
      <c r="K116" s="11"/>
      <c r="L116" s="11"/>
      <c r="M116" s="11"/>
      <c r="N116" s="11"/>
      <c r="O116" s="11"/>
    </row>
    <row r="117" spans="1:15" ht="14.4" customHeight="1" x14ac:dyDescent="0.25">
      <c r="A117" s="109" t="s">
        <v>128</v>
      </c>
      <c r="B117" s="109"/>
      <c r="C117" s="109"/>
      <c r="D117" s="109"/>
      <c r="E117" s="109"/>
      <c r="F117" s="109"/>
      <c r="G117" s="109"/>
      <c r="H117" s="109"/>
      <c r="I117" s="109"/>
      <c r="J117" s="109"/>
      <c r="K117" s="109"/>
      <c r="L117" s="109"/>
      <c r="M117" s="109"/>
      <c r="N117" s="109"/>
      <c r="O117" s="23"/>
    </row>
    <row r="118" spans="1:15" ht="13.2" customHeight="1" x14ac:dyDescent="0.25">
      <c r="A118" s="109" t="s">
        <v>129</v>
      </c>
      <c r="B118" s="109"/>
      <c r="C118" s="109"/>
      <c r="D118" s="109"/>
      <c r="E118" s="109"/>
      <c r="F118" s="109"/>
      <c r="G118" s="109"/>
      <c r="H118" s="109"/>
      <c r="I118" s="109"/>
      <c r="J118" s="109"/>
      <c r="K118" s="109"/>
      <c r="L118" s="109"/>
      <c r="M118" s="109"/>
      <c r="N118" s="109"/>
      <c r="O118" s="23"/>
    </row>
    <row r="119" spans="1:15" ht="13.2" customHeight="1" x14ac:dyDescent="0.25">
      <c r="A119" s="110" t="s">
        <v>130</v>
      </c>
      <c r="B119" s="110"/>
      <c r="C119" s="110"/>
      <c r="D119" s="110"/>
      <c r="E119" s="110"/>
      <c r="F119" s="110"/>
      <c r="G119" s="110"/>
      <c r="H119" s="110"/>
      <c r="I119" s="110"/>
      <c r="J119" s="110"/>
      <c r="K119" s="110"/>
      <c r="L119" s="110"/>
      <c r="M119" s="110"/>
      <c r="N119" s="110"/>
      <c r="O119" s="23"/>
    </row>
    <row r="120" spans="1:15" ht="13.2" customHeight="1" x14ac:dyDescent="0.25">
      <c r="A120" s="109" t="s">
        <v>131</v>
      </c>
      <c r="B120" s="109"/>
      <c r="C120" s="109"/>
      <c r="D120" s="109"/>
      <c r="E120" s="109"/>
      <c r="F120" s="109"/>
      <c r="G120" s="109"/>
      <c r="H120" s="109"/>
      <c r="I120" s="109"/>
      <c r="J120" s="109"/>
      <c r="K120" s="109"/>
      <c r="L120" s="109"/>
      <c r="M120" s="109"/>
      <c r="N120" s="109"/>
      <c r="O120" s="23"/>
    </row>
    <row r="121" spans="1:15" ht="14.4" customHeight="1" x14ac:dyDescent="0.25">
      <c r="A121" s="124" t="s">
        <v>132</v>
      </c>
      <c r="B121" s="124"/>
      <c r="C121" s="124"/>
      <c r="D121" s="124"/>
      <c r="E121" s="124"/>
      <c r="F121" s="124"/>
      <c r="G121" s="124"/>
      <c r="H121" s="124"/>
      <c r="I121" s="124"/>
      <c r="J121" s="124"/>
      <c r="K121" s="124"/>
      <c r="L121" s="124"/>
      <c r="M121" s="124"/>
      <c r="N121" s="124"/>
      <c r="O121" s="23"/>
    </row>
    <row r="122" spans="1:15" ht="14.4" customHeight="1" x14ac:dyDescent="0.25">
      <c r="A122" s="124" t="s">
        <v>133</v>
      </c>
      <c r="B122" s="124"/>
      <c r="C122" s="124"/>
      <c r="D122" s="124"/>
      <c r="E122" s="124"/>
      <c r="F122" s="124"/>
      <c r="G122" s="124"/>
      <c r="H122" s="124"/>
      <c r="I122" s="124"/>
      <c r="J122" s="124"/>
      <c r="K122" s="124"/>
      <c r="L122" s="124"/>
      <c r="M122" s="124"/>
      <c r="N122" s="124"/>
      <c r="O122" s="23"/>
    </row>
    <row r="123" spans="1:15" ht="14.4" x14ac:dyDescent="0.3">
      <c r="A123" s="125" t="s">
        <v>134</v>
      </c>
      <c r="B123" s="125"/>
      <c r="C123" s="125"/>
      <c r="D123" s="125"/>
      <c r="E123" s="125"/>
      <c r="F123" s="125"/>
      <c r="G123" s="125"/>
      <c r="H123" s="125"/>
      <c r="I123" s="125"/>
      <c r="J123" s="125"/>
      <c r="K123" s="125"/>
      <c r="L123" s="125"/>
      <c r="M123" s="125"/>
      <c r="N123" s="125"/>
      <c r="O123" s="23"/>
    </row>
    <row r="124" spans="1:15" x14ac:dyDescent="0.25">
      <c r="A124" s="1"/>
      <c r="B124" s="2"/>
      <c r="C124" s="3"/>
      <c r="D124" s="4"/>
      <c r="E124" s="4"/>
      <c r="F124" s="4"/>
    </row>
    <row r="125" spans="1:15" x14ac:dyDescent="0.25">
      <c r="A125" s="5" t="s">
        <v>135</v>
      </c>
      <c r="B125" s="2"/>
      <c r="C125" s="3"/>
      <c r="D125" s="4"/>
      <c r="E125" s="4"/>
      <c r="F125" s="4"/>
    </row>
    <row r="126" spans="1:15" ht="10.95" customHeight="1" x14ac:dyDescent="0.25">
      <c r="A126" s="22">
        <v>1</v>
      </c>
      <c r="B126" s="107" t="s">
        <v>136</v>
      </c>
      <c r="C126" s="107"/>
      <c r="D126" s="107"/>
      <c r="E126" s="107"/>
      <c r="F126" s="107"/>
      <c r="G126" s="107"/>
      <c r="H126" s="107"/>
      <c r="I126" s="107"/>
      <c r="J126" s="107"/>
      <c r="K126" s="107"/>
      <c r="L126" s="107"/>
      <c r="M126" s="107"/>
      <c r="N126" s="107"/>
      <c r="O126" s="107"/>
    </row>
    <row r="127" spans="1:15" ht="10.95" customHeight="1" x14ac:dyDescent="0.25">
      <c r="A127" s="22">
        <v>2</v>
      </c>
      <c r="B127" s="107" t="s">
        <v>137</v>
      </c>
      <c r="C127" s="107"/>
      <c r="D127" s="107"/>
      <c r="E127" s="107"/>
      <c r="F127" s="107"/>
      <c r="G127" s="107"/>
      <c r="H127" s="107"/>
      <c r="I127" s="107"/>
      <c r="J127" s="107"/>
      <c r="K127" s="107"/>
      <c r="L127" s="107"/>
      <c r="M127" s="107"/>
      <c r="N127" s="107"/>
      <c r="O127" s="107"/>
    </row>
    <row r="128" spans="1:15" ht="22.2" customHeight="1" x14ac:dyDescent="0.25">
      <c r="A128" s="22" t="s">
        <v>32</v>
      </c>
      <c r="B128" s="107" t="s">
        <v>138</v>
      </c>
      <c r="C128" s="107"/>
      <c r="D128" s="107"/>
      <c r="E128" s="107"/>
      <c r="F128" s="107"/>
      <c r="G128" s="107"/>
      <c r="H128" s="107"/>
      <c r="I128" s="107"/>
      <c r="J128" s="107"/>
      <c r="K128" s="107"/>
      <c r="L128" s="107"/>
      <c r="M128" s="107"/>
      <c r="N128" s="107"/>
      <c r="O128" s="107"/>
    </row>
    <row r="129" spans="1:15" ht="22.2" customHeight="1" x14ac:dyDescent="0.25">
      <c r="A129" s="22" t="s">
        <v>57</v>
      </c>
      <c r="B129" s="107" t="s">
        <v>139</v>
      </c>
      <c r="C129" s="107"/>
      <c r="D129" s="107"/>
      <c r="E129" s="107"/>
      <c r="F129" s="107"/>
      <c r="G129" s="107"/>
      <c r="H129" s="107"/>
      <c r="I129" s="107"/>
      <c r="J129" s="107"/>
      <c r="K129" s="107"/>
      <c r="L129" s="107"/>
      <c r="M129" s="107"/>
      <c r="N129" s="107"/>
      <c r="O129" s="107"/>
    </row>
    <row r="130" spans="1:15" ht="10.95" customHeight="1" x14ac:dyDescent="0.25">
      <c r="A130" s="22" t="s">
        <v>78</v>
      </c>
      <c r="B130" s="107" t="s">
        <v>140</v>
      </c>
      <c r="C130" s="107"/>
      <c r="D130" s="107"/>
      <c r="E130" s="107"/>
      <c r="F130" s="107"/>
      <c r="G130" s="107"/>
      <c r="H130" s="107"/>
      <c r="I130" s="107"/>
      <c r="J130" s="107"/>
      <c r="K130" s="107"/>
      <c r="L130" s="107"/>
      <c r="M130" s="107"/>
      <c r="N130" s="107"/>
      <c r="O130" s="107"/>
    </row>
    <row r="131" spans="1:15" ht="10.95" customHeight="1" x14ac:dyDescent="0.25">
      <c r="A131" s="22" t="s">
        <v>82</v>
      </c>
      <c r="B131" s="107" t="s">
        <v>141</v>
      </c>
      <c r="C131" s="107"/>
      <c r="D131" s="107"/>
      <c r="E131" s="107"/>
      <c r="F131" s="107"/>
      <c r="G131" s="107"/>
      <c r="H131" s="107"/>
      <c r="I131" s="107"/>
      <c r="J131" s="107"/>
      <c r="K131" s="107"/>
      <c r="L131" s="107"/>
      <c r="M131" s="107"/>
      <c r="N131" s="107"/>
      <c r="O131" s="107"/>
    </row>
    <row r="132" spans="1:15" ht="10.95" customHeight="1" x14ac:dyDescent="0.25">
      <c r="A132" s="22" t="s">
        <v>142</v>
      </c>
      <c r="B132" s="107" t="s">
        <v>143</v>
      </c>
      <c r="C132" s="107"/>
      <c r="D132" s="107"/>
      <c r="E132" s="107"/>
      <c r="F132" s="107"/>
      <c r="G132" s="107"/>
      <c r="H132" s="107"/>
      <c r="I132" s="107"/>
      <c r="J132" s="107"/>
      <c r="K132" s="107"/>
      <c r="L132" s="107"/>
      <c r="M132" s="107"/>
      <c r="N132" s="107"/>
      <c r="O132" s="107"/>
    </row>
    <row r="133" spans="1:15" ht="10.95" customHeight="1" x14ac:dyDescent="0.25">
      <c r="A133" s="22" t="s">
        <v>144</v>
      </c>
      <c r="B133" s="107" t="s">
        <v>145</v>
      </c>
      <c r="C133" s="107"/>
      <c r="D133" s="107"/>
      <c r="E133" s="107"/>
      <c r="F133" s="107"/>
      <c r="G133" s="107"/>
      <c r="H133" s="107"/>
      <c r="I133" s="107"/>
      <c r="J133" s="107"/>
      <c r="K133" s="107"/>
      <c r="L133" s="107"/>
      <c r="M133" s="107"/>
      <c r="N133" s="107"/>
      <c r="O133" s="107"/>
    </row>
    <row r="134" spans="1:15" ht="10.95" customHeight="1" x14ac:dyDescent="0.25">
      <c r="A134" s="22" t="s">
        <v>146</v>
      </c>
      <c r="B134" s="107" t="s">
        <v>147</v>
      </c>
      <c r="C134" s="107"/>
      <c r="D134" s="107"/>
      <c r="E134" s="107"/>
      <c r="F134" s="107"/>
      <c r="G134" s="107"/>
      <c r="H134" s="107"/>
      <c r="I134" s="107"/>
      <c r="J134" s="107"/>
      <c r="K134" s="107"/>
      <c r="L134" s="107"/>
      <c r="M134" s="107"/>
      <c r="N134" s="107"/>
      <c r="O134" s="107"/>
    </row>
    <row r="135" spans="1:15" ht="10.95" customHeight="1" x14ac:dyDescent="0.25">
      <c r="A135" s="22"/>
      <c r="B135" s="43"/>
      <c r="C135" s="43"/>
      <c r="D135" s="43"/>
      <c r="E135" s="43"/>
      <c r="F135" s="43"/>
      <c r="G135" s="43"/>
      <c r="H135" s="43"/>
      <c r="I135" s="43"/>
      <c r="J135" s="43"/>
      <c r="K135" s="43"/>
      <c r="L135" s="43"/>
      <c r="M135" s="43"/>
      <c r="N135" s="43"/>
      <c r="O135" s="43"/>
    </row>
    <row r="136" spans="1:15" ht="10.95" customHeight="1" x14ac:dyDescent="0.25">
      <c r="A136" s="78" t="s">
        <v>148</v>
      </c>
      <c r="B136" s="43"/>
      <c r="C136" s="43"/>
      <c r="D136" s="43"/>
      <c r="E136" s="43"/>
      <c r="F136" s="43"/>
      <c r="G136" s="43"/>
      <c r="H136" s="43"/>
      <c r="I136" s="43"/>
      <c r="J136" s="43"/>
      <c r="K136" s="43"/>
      <c r="L136" s="43"/>
      <c r="M136" s="43"/>
      <c r="N136" s="43"/>
      <c r="O136" s="43"/>
    </row>
    <row r="137" spans="1:15" ht="10.95" customHeight="1" x14ac:dyDescent="0.25">
      <c r="A137" s="22">
        <v>1</v>
      </c>
      <c r="B137" s="79" t="s">
        <v>149</v>
      </c>
      <c r="C137" s="79"/>
      <c r="D137" s="79"/>
      <c r="E137" s="79"/>
      <c r="F137" s="79"/>
    </row>
    <row r="138" spans="1:15" ht="10.95" customHeight="1" x14ac:dyDescent="0.25">
      <c r="A138" s="22">
        <v>2</v>
      </c>
      <c r="B138" s="79" t="s">
        <v>150</v>
      </c>
      <c r="C138" s="79"/>
      <c r="D138" s="79"/>
      <c r="E138" s="79"/>
      <c r="F138" s="79"/>
    </row>
    <row r="139" spans="1:15" x14ac:dyDescent="0.25">
      <c r="A139" s="22" t="s">
        <v>32</v>
      </c>
      <c r="B139" s="79" t="s">
        <v>151</v>
      </c>
      <c r="C139" s="79"/>
      <c r="D139" s="79"/>
      <c r="E139" s="79"/>
      <c r="F139" s="79"/>
    </row>
    <row r="140" spans="1:15" ht="10.95" customHeight="1" x14ac:dyDescent="0.25">
      <c r="A140" s="22" t="s">
        <v>57</v>
      </c>
      <c r="B140" s="79" t="s">
        <v>152</v>
      </c>
      <c r="C140" s="79"/>
      <c r="D140" s="79"/>
      <c r="E140" s="79"/>
      <c r="F140" s="79"/>
    </row>
    <row r="141" spans="1:15" x14ac:dyDescent="0.25">
      <c r="A141" s="22" t="s">
        <v>78</v>
      </c>
      <c r="B141" s="79" t="s">
        <v>278</v>
      </c>
    </row>
    <row r="142" spans="1:15" ht="21.6" customHeight="1" x14ac:dyDescent="0.25">
      <c r="A142" s="89" t="s">
        <v>312</v>
      </c>
      <c r="B142" s="107" t="s">
        <v>313</v>
      </c>
      <c r="C142" s="107"/>
      <c r="D142" s="107"/>
      <c r="E142" s="107"/>
      <c r="F142" s="107"/>
      <c r="G142" s="107"/>
      <c r="H142" s="107"/>
      <c r="I142" s="107"/>
      <c r="J142" s="107"/>
      <c r="K142" s="107"/>
      <c r="L142" s="107"/>
      <c r="M142" s="107"/>
      <c r="N142" s="107"/>
      <c r="O142" s="107"/>
    </row>
  </sheetData>
  <mergeCells count="25">
    <mergeCell ref="A1:O1"/>
    <mergeCell ref="A2:O2"/>
    <mergeCell ref="A4:A5"/>
    <mergeCell ref="B4:B5"/>
    <mergeCell ref="C4:C5"/>
    <mergeCell ref="D4:D5"/>
    <mergeCell ref="E4:J4"/>
    <mergeCell ref="K4:O4"/>
    <mergeCell ref="B130:O130"/>
    <mergeCell ref="A117:N117"/>
    <mergeCell ref="A118:N118"/>
    <mergeCell ref="A119:N119"/>
    <mergeCell ref="A120:N120"/>
    <mergeCell ref="A121:N121"/>
    <mergeCell ref="A122:N122"/>
    <mergeCell ref="A123:N123"/>
    <mergeCell ref="B126:O126"/>
    <mergeCell ref="B127:O127"/>
    <mergeCell ref="B128:O128"/>
    <mergeCell ref="B129:O129"/>
    <mergeCell ref="B131:O131"/>
    <mergeCell ref="B132:O132"/>
    <mergeCell ref="B133:O133"/>
    <mergeCell ref="B134:O134"/>
    <mergeCell ref="B142:O142"/>
  </mergeCells>
  <dataValidations count="1">
    <dataValidation type="list" allowBlank="1" showInputMessage="1" showErrorMessage="1" sqref="C8:C116" xr:uid="{00000000-0002-0000-1200-000000000000}">
      <formula1>Mervienibas</formula1>
    </dataValidation>
  </dataValidations>
  <pageMargins left="0.7" right="0.7" top="0.75" bottom="0.75" header="0.3" footer="0.3"/>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ECEDE-7EC9-4725-B6E5-3121B8D1A4E3}">
  <dimension ref="A1:O141"/>
  <sheetViews>
    <sheetView view="pageBreakPreview" topLeftCell="A76" zoomScaleNormal="100" zoomScaleSheetLayoutView="100" workbookViewId="0">
      <selection activeCell="D81" sqref="D81:D82"/>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339</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tr">
        <f>IF(C8="",A8&amp;".1",IF(C9="",LEFT(LEFT(A8,LEN(LEFT(A8,FIND("☃",SUBSTITUTE(A8,".","☃",LEN(A8)-LEN(SUBSTITUTE(A8,".",""))))))-1),FIND("☃",SUBSTITUTE(LEFT(A8,LEN(LEFT(A8,FIND("☃",SUBSTITUTE(A8,".","☃",LEN(A8)-LEN(SUBSTITUTE(A8,".",""))))))-1),".","☃",LEN(LEFT(A8,LEN(LEFT(A8,FIND("☃",SUBSTITUTE(A8,".","☃",LEN(A8)-LEN(SUBSTITUTE(A8,".",""))))))-1))-LEN(SUBSTITUTE(LEFT(A8,LEN(LEFT(A8,FIND("☃",SUBSTITUTE(A8,".","☃",LEN(A8)-LEN(SUBSTITUTE(A8,".",""))))))-1),".","")))))&amp;RIGHT(LEFT(A8,LEN(LEFT(A8,FIND("☃",SUBSTITUTE(A8,".","☃",LEN(A8)-LEN(SUBSTITUTE(A8,".",""))))))-1),LEN(LEFT(A8,LEN(LEFT(A8,FIND("☃",SUBSTITUTE(A8,".","☃",LEN(A8)-LEN(SUBSTITUTE(A8,".",""))))))-1))-FIND("☃",SUBSTITUTE(LEFT(A8,LEN(LEFT(A8,FIND("☃",SUBSTITUTE(A8,".","☃",LEN(A8)-LEN(SUBSTITUTE(A8,".",""))))))-1),".","☃",LEN(LEFT(A8,LEN(LEFT(A8,FIND("☃",SUBSTITUTE(A8,".","☃",LEN(A8)-LEN(SUBSTITUTE(A8,".",""))))))-1))-LEN(SUBSTITUTE(LEFT(A8,LEN(LEFT(A8,FIND("☃",SUBSTITUTE(A8,".","☃",LEN(A8)-LEN(SUBSTITUTE(A8,".",""))))))-1),".","")))))+1,(LEFT(A8,FIND("☃",SUBSTITUTE(A8,".","☃",LEN(A8)-LEN(SUBSTITUTE(A8,".","")))))&amp;RIGHT(A8,LEN(A8)-FIND("☃",SUBSTITUTE(A8,".","☃",LEN(A8)-LEN(SUBSTITUTE(A8,".","")))))+1)))</f>
        <v>1.1.1</v>
      </c>
      <c r="B9" s="74" t="s">
        <v>20</v>
      </c>
      <c r="C9" s="76" t="s">
        <v>21</v>
      </c>
      <c r="D9" s="44">
        <v>13</v>
      </c>
      <c r="E9" s="11"/>
      <c r="F9" s="11"/>
      <c r="G9" s="11"/>
      <c r="H9" s="11"/>
      <c r="I9" s="11"/>
      <c r="J9" s="11"/>
      <c r="K9" s="11"/>
      <c r="L9" s="11"/>
      <c r="M9" s="11"/>
      <c r="N9" s="11"/>
      <c r="O9" s="11"/>
    </row>
    <row r="10" spans="1:15" x14ac:dyDescent="0.25">
      <c r="A10" s="73" t="str">
        <f t="shared" ref="A10:A11"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74" t="s">
        <v>24</v>
      </c>
      <c r="C10" s="76" t="s">
        <v>25</v>
      </c>
      <c r="D10" s="44">
        <v>90</v>
      </c>
      <c r="E10" s="11"/>
      <c r="F10" s="11"/>
      <c r="G10" s="11"/>
      <c r="H10" s="11"/>
      <c r="I10" s="11"/>
      <c r="J10" s="11"/>
      <c r="K10" s="11"/>
      <c r="L10" s="11"/>
      <c r="M10" s="11"/>
      <c r="N10" s="11"/>
      <c r="O10" s="11"/>
    </row>
    <row r="11" spans="1:15" x14ac:dyDescent="0.25">
      <c r="A11" s="73" t="str">
        <f t="shared" si="0"/>
        <v>1.1.3</v>
      </c>
      <c r="B11" s="74" t="s">
        <v>163</v>
      </c>
      <c r="C11" s="75" t="s">
        <v>23</v>
      </c>
      <c r="D11" s="44">
        <v>1</v>
      </c>
      <c r="E11" s="11"/>
      <c r="F11" s="11"/>
      <c r="G11" s="11"/>
      <c r="H11" s="11"/>
      <c r="I11" s="11"/>
      <c r="J11" s="11"/>
      <c r="K11" s="11"/>
      <c r="L11" s="11"/>
      <c r="M11" s="11"/>
      <c r="N11" s="11"/>
      <c r="O11" s="11"/>
    </row>
    <row r="12" spans="1:15" x14ac:dyDescent="0.25">
      <c r="A12" s="81" t="s">
        <v>26</v>
      </c>
      <c r="B12" s="82" t="s">
        <v>27</v>
      </c>
      <c r="C12" s="83"/>
      <c r="D12" s="45"/>
      <c r="E12" s="18"/>
      <c r="F12" s="18"/>
      <c r="G12" s="18"/>
      <c r="H12" s="18"/>
      <c r="I12" s="18"/>
      <c r="J12" s="18"/>
      <c r="K12" s="18"/>
      <c r="L12" s="18"/>
      <c r="M12" s="18"/>
      <c r="N12" s="18"/>
      <c r="O12" s="18"/>
    </row>
    <row r="13" spans="1:15" x14ac:dyDescent="0.25">
      <c r="A13" s="81" t="s">
        <v>28</v>
      </c>
      <c r="B13" s="82" t="s">
        <v>29</v>
      </c>
      <c r="C13" s="83"/>
      <c r="D13" s="45"/>
      <c r="E13" s="18"/>
      <c r="F13" s="18"/>
      <c r="G13" s="18"/>
      <c r="H13" s="18"/>
      <c r="I13" s="18"/>
      <c r="J13" s="18"/>
      <c r="K13" s="18"/>
      <c r="L13" s="18"/>
      <c r="M13" s="18"/>
      <c r="N13" s="18"/>
      <c r="O13" s="18"/>
    </row>
    <row r="14" spans="1:15" x14ac:dyDescent="0.25">
      <c r="A14" s="73" t="str">
        <f>IF(C13="",A13&amp;".1",IF(C14="",LEFT(LEFT(A13,LEN(LEFT(A13,FIND("☃",SUBSTITUTE(A13,".","☃",LEN(A13)-LEN(SUBSTITUTE(A13,".",""))))))-1),FIND("☃",SUBSTITUTE(LEFT(A13,LEN(LEFT(A13,FIND("☃",SUBSTITUTE(A13,".","☃",LEN(A13)-LEN(SUBSTITUTE(A13,".",""))))))-1),".","☃",LEN(LEFT(A13,LEN(LEFT(A13,FIND("☃",SUBSTITUTE(A13,".","☃",LEN(A13)-LEN(SUBSTITUTE(A13,".",""))))))-1))-LEN(SUBSTITUTE(LEFT(A13,LEN(LEFT(A13,FIND("☃",SUBSTITUTE(A13,".","☃",LEN(A13)-LEN(SUBSTITUTE(A13,".",""))))))-1),".","")))))&amp;RIGHT(LEFT(A13,LEN(LEFT(A13,FIND("☃",SUBSTITUTE(A13,".","☃",LEN(A13)-LEN(SUBSTITUTE(A13,".",""))))))-1),LEN(LEFT(A13,LEN(LEFT(A13,FIND("☃",SUBSTITUTE(A13,".","☃",LEN(A13)-LEN(SUBSTITUTE(A13,".",""))))))-1))-FIND("☃",SUBSTITUTE(LEFT(A13,LEN(LEFT(A13,FIND("☃",SUBSTITUTE(A13,".","☃",LEN(A13)-LEN(SUBSTITUTE(A13,".",""))))))-1),".","☃",LEN(LEFT(A13,LEN(LEFT(A13,FIND("☃",SUBSTITUTE(A13,".","☃",LEN(A13)-LEN(SUBSTITUTE(A13,".",""))))))-1))-LEN(SUBSTITUTE(LEFT(A13,LEN(LEFT(A13,FIND("☃",SUBSTITUTE(A13,".","☃",LEN(A13)-LEN(SUBSTITUTE(A13,".",""))))))-1),".","")))))+1,(LEFT(A13,FIND("☃",SUBSTITUTE(A13,".","☃",LEN(A13)-LEN(SUBSTITUTE(A13,".","")))))&amp;RIGHT(A13,LEN(A13)-FIND("☃",SUBSTITUTE(A13,".","☃",LEN(A13)-LEN(SUBSTITUTE(A13,".","")))))+1)))</f>
        <v>2.1.1</v>
      </c>
      <c r="B14" s="74" t="s">
        <v>30</v>
      </c>
      <c r="C14" s="75" t="s">
        <v>21</v>
      </c>
      <c r="D14" s="44">
        <v>17</v>
      </c>
      <c r="E14" s="11"/>
      <c r="F14" s="11"/>
      <c r="G14" s="11"/>
      <c r="H14" s="11"/>
      <c r="I14" s="11"/>
      <c r="J14" s="11"/>
      <c r="K14" s="11"/>
      <c r="L14" s="11"/>
      <c r="M14" s="11"/>
      <c r="N14" s="11"/>
      <c r="O14" s="11"/>
    </row>
    <row r="15" spans="1:15" x14ac:dyDescent="0.25">
      <c r="A15" s="73" t="str">
        <f>IF(C14="",A14&amp;".1",IF(C15="",LEFT(LEFT(A14,LEN(LEFT(A14,FIND("☃",SUBSTITUTE(A14,".","☃",LEN(A14)-LEN(SUBSTITUTE(A14,".",""))))))-1),FIND("☃",SUBSTITUTE(LEFT(A14,LEN(LEFT(A14,FIND("☃",SUBSTITUTE(A14,".","☃",LEN(A14)-LEN(SUBSTITUTE(A14,".",""))))))-1),".","☃",LEN(LEFT(A14,LEN(LEFT(A14,FIND("☃",SUBSTITUTE(A14,".","☃",LEN(A14)-LEN(SUBSTITUTE(A14,".",""))))))-1))-LEN(SUBSTITUTE(LEFT(A14,LEN(LEFT(A14,FIND("☃",SUBSTITUTE(A14,".","☃",LEN(A14)-LEN(SUBSTITUTE(A14,".",""))))))-1),".","")))))&amp;RIGHT(LEFT(A14,LEN(LEFT(A14,FIND("☃",SUBSTITUTE(A14,".","☃",LEN(A14)-LEN(SUBSTITUTE(A14,".",""))))))-1),LEN(LEFT(A14,LEN(LEFT(A14,FIND("☃",SUBSTITUTE(A14,".","☃",LEN(A14)-LEN(SUBSTITUTE(A14,".",""))))))-1))-FIND("☃",SUBSTITUTE(LEFT(A14,LEN(LEFT(A14,FIND("☃",SUBSTITUTE(A14,".","☃",LEN(A14)-LEN(SUBSTITUTE(A14,".",""))))))-1),".","☃",LEN(LEFT(A14,LEN(LEFT(A14,FIND("☃",SUBSTITUTE(A14,".","☃",LEN(A14)-LEN(SUBSTITUTE(A14,".",""))))))-1))-LEN(SUBSTITUTE(LEFT(A14,LEN(LEFT(A14,FIND("☃",SUBSTITUTE(A14,".","☃",LEN(A14)-LEN(SUBSTITUTE(A14,".",""))))))-1),".","")))))+1,(LEFT(A14,FIND("☃",SUBSTITUTE(A14,".","☃",LEN(A14)-LEN(SUBSTITUTE(A14,".","")))))&amp;RIGHT(A14,LEN(A14)-FIND("☃",SUBSTITUTE(A14,".","☃",LEN(A14)-LEN(SUBSTITUTE(A14,".","")))))+1)))</f>
        <v>2.1.2</v>
      </c>
      <c r="B15" s="74" t="s">
        <v>31</v>
      </c>
      <c r="C15" s="75" t="s">
        <v>21</v>
      </c>
      <c r="D15" s="44">
        <v>91</v>
      </c>
      <c r="E15" s="11"/>
      <c r="F15" s="11"/>
      <c r="G15" s="11"/>
      <c r="H15" s="11"/>
      <c r="I15" s="11"/>
      <c r="J15" s="11"/>
      <c r="K15" s="11"/>
      <c r="L15" s="11"/>
      <c r="M15" s="11"/>
      <c r="N15" s="11"/>
      <c r="O15" s="11"/>
    </row>
    <row r="16" spans="1:15" x14ac:dyDescent="0.25">
      <c r="A16" s="73" t="s">
        <v>32</v>
      </c>
      <c r="B16" s="74" t="s">
        <v>33</v>
      </c>
      <c r="C16" s="75"/>
      <c r="D16" s="44"/>
      <c r="E16" s="11"/>
      <c r="F16" s="11"/>
      <c r="G16" s="11"/>
      <c r="H16" s="11"/>
      <c r="I16" s="11"/>
      <c r="J16" s="11"/>
      <c r="K16" s="11"/>
      <c r="L16" s="11"/>
      <c r="M16" s="11"/>
      <c r="N16" s="11"/>
      <c r="O16" s="11"/>
    </row>
    <row r="17" spans="1:15" x14ac:dyDescent="0.25">
      <c r="A17" s="81" t="s">
        <v>34</v>
      </c>
      <c r="B17" s="82" t="s">
        <v>35</v>
      </c>
      <c r="C17" s="83"/>
      <c r="D17" s="45"/>
      <c r="E17" s="18"/>
      <c r="F17" s="18"/>
      <c r="G17" s="18"/>
      <c r="H17" s="18"/>
      <c r="I17" s="18"/>
      <c r="J17" s="18"/>
      <c r="K17" s="18"/>
      <c r="L17" s="18"/>
      <c r="M17" s="18"/>
      <c r="N17" s="18"/>
      <c r="O17" s="18"/>
    </row>
    <row r="18" spans="1:15" x14ac:dyDescent="0.25">
      <c r="A18" s="73" t="str">
        <f t="shared" ref="A18" si="1">IF(C17="",A17&amp;".1",IF(C18="",LEFT(LEFT(A17,LEN(LEFT(A17,FIND("☃",SUBSTITUTE(A17,".","☃",LEN(A17)-LEN(SUBSTITUTE(A17,".",""))))))-1),FIND("☃",SUBSTITUTE(LEFT(A17,LEN(LEFT(A17,FIND("☃",SUBSTITUTE(A17,".","☃",LEN(A17)-LEN(SUBSTITUTE(A17,".",""))))))-1),".","☃",LEN(LEFT(A17,LEN(LEFT(A17,FIND("☃",SUBSTITUTE(A17,".","☃",LEN(A17)-LEN(SUBSTITUTE(A17,".",""))))))-1))-LEN(SUBSTITUTE(LEFT(A17,LEN(LEFT(A17,FIND("☃",SUBSTITUTE(A17,".","☃",LEN(A17)-LEN(SUBSTITUTE(A17,".",""))))))-1),".","")))))&amp;RIGHT(LEFT(A17,LEN(LEFT(A17,FIND("☃",SUBSTITUTE(A17,".","☃",LEN(A17)-LEN(SUBSTITUTE(A17,".",""))))))-1),LEN(LEFT(A17,LEN(LEFT(A17,FIND("☃",SUBSTITUTE(A17,".","☃",LEN(A17)-LEN(SUBSTITUTE(A17,".",""))))))-1))-FIND("☃",SUBSTITUTE(LEFT(A17,LEN(LEFT(A17,FIND("☃",SUBSTITUTE(A17,".","☃",LEN(A17)-LEN(SUBSTITUTE(A17,".",""))))))-1),".","☃",LEN(LEFT(A17,LEN(LEFT(A17,FIND("☃",SUBSTITUTE(A17,".","☃",LEN(A17)-LEN(SUBSTITUTE(A17,".",""))))))-1))-LEN(SUBSTITUTE(LEFT(A17,LEN(LEFT(A17,FIND("☃",SUBSTITUTE(A17,".","☃",LEN(A17)-LEN(SUBSTITUTE(A17,".",""))))))-1),".","")))))+1,(LEFT(A17,FIND("☃",SUBSTITUTE(A17,".","☃",LEN(A17)-LEN(SUBSTITUTE(A17,".","")))))&amp;RIGHT(A17,LEN(A17)-FIND("☃",SUBSTITUTE(A17,".","☃",LEN(A17)-LEN(SUBSTITUTE(A17,".","")))))+1)))</f>
        <v>3.1.1</v>
      </c>
      <c r="B18" s="74" t="s">
        <v>36</v>
      </c>
      <c r="C18" s="75" t="s">
        <v>37</v>
      </c>
      <c r="D18" s="44">
        <v>73</v>
      </c>
      <c r="E18" s="11"/>
      <c r="F18" s="11"/>
      <c r="G18" s="11"/>
      <c r="H18" s="11"/>
      <c r="I18" s="11"/>
      <c r="J18" s="11"/>
      <c r="K18" s="11"/>
      <c r="L18" s="11"/>
      <c r="M18" s="11"/>
      <c r="N18" s="11"/>
      <c r="O18" s="11"/>
    </row>
    <row r="19" spans="1:15" x14ac:dyDescent="0.25">
      <c r="A19" s="73" t="str">
        <f>IF(C18="",A18&amp;".1",IF(C19="",LEFT(LEFT(A18,LEN(LEFT(A18,FIND("☃",SUBSTITUTE(A18,".","☃",LEN(A18)-LEN(SUBSTITUTE(A18,".",""))))))-1),FIND("☃",SUBSTITUTE(LEFT(A18,LEN(LEFT(A18,FIND("☃",SUBSTITUTE(A18,".","☃",LEN(A18)-LEN(SUBSTITUTE(A18,".",""))))))-1),".","☃",LEN(LEFT(A18,LEN(LEFT(A18,FIND("☃",SUBSTITUTE(A18,".","☃",LEN(A18)-LEN(SUBSTITUTE(A18,".",""))))))-1))-LEN(SUBSTITUTE(LEFT(A18,LEN(LEFT(A18,FIND("☃",SUBSTITUTE(A18,".","☃",LEN(A18)-LEN(SUBSTITUTE(A18,".",""))))))-1),".","")))))&amp;RIGHT(LEFT(A18,LEN(LEFT(A18,FIND("☃",SUBSTITUTE(A18,".","☃",LEN(A18)-LEN(SUBSTITUTE(A18,".",""))))))-1),LEN(LEFT(A18,LEN(LEFT(A18,FIND("☃",SUBSTITUTE(A18,".","☃",LEN(A18)-LEN(SUBSTITUTE(A18,".",""))))))-1))-FIND("☃",SUBSTITUTE(LEFT(A18,LEN(LEFT(A18,FIND("☃",SUBSTITUTE(A18,".","☃",LEN(A18)-LEN(SUBSTITUTE(A18,".",""))))))-1),".","☃",LEN(LEFT(A18,LEN(LEFT(A18,FIND("☃",SUBSTITUTE(A18,".","☃",LEN(A18)-LEN(SUBSTITUTE(A18,".",""))))))-1))-LEN(SUBSTITUTE(LEFT(A18,LEN(LEFT(A18,FIND("☃",SUBSTITUTE(A18,".","☃",LEN(A18)-LEN(SUBSTITUTE(A18,".",""))))))-1),".","")))))+1,(LEFT(A18,FIND("☃",SUBSTITUTE(A18,".","☃",LEN(A18)-LEN(SUBSTITUTE(A18,".","")))))&amp;RIGHT(A18,LEN(A18)-FIND("☃",SUBSTITUTE(A18,".","☃",LEN(A18)-LEN(SUBSTITUTE(A18,".","")))))+1)))</f>
        <v>3.1.2</v>
      </c>
      <c r="B19" s="74" t="s">
        <v>38</v>
      </c>
      <c r="C19" s="75" t="s">
        <v>37</v>
      </c>
      <c r="D19" s="44">
        <v>73</v>
      </c>
      <c r="E19" s="11"/>
      <c r="F19" s="11"/>
      <c r="G19" s="11"/>
      <c r="H19" s="11"/>
      <c r="I19" s="11"/>
      <c r="J19" s="11"/>
      <c r="K19" s="11"/>
      <c r="L19" s="11"/>
      <c r="M19" s="11"/>
      <c r="N19" s="11"/>
      <c r="O19" s="11"/>
    </row>
    <row r="20" spans="1:15" x14ac:dyDescent="0.25">
      <c r="A20" s="73" t="str">
        <f>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3.1.3</v>
      </c>
      <c r="B20" s="74" t="s">
        <v>39</v>
      </c>
      <c r="C20" s="75" t="s">
        <v>21</v>
      </c>
      <c r="D20" s="44">
        <v>22</v>
      </c>
      <c r="E20" s="11"/>
      <c r="F20" s="11"/>
      <c r="G20" s="11"/>
      <c r="H20" s="11"/>
      <c r="I20" s="11"/>
      <c r="J20" s="11"/>
      <c r="K20" s="11"/>
      <c r="L20" s="11"/>
      <c r="M20" s="11"/>
      <c r="N20" s="11"/>
      <c r="O20" s="11"/>
    </row>
    <row r="21" spans="1:15" x14ac:dyDescent="0.25">
      <c r="A21" s="81" t="s">
        <v>40</v>
      </c>
      <c r="B21" s="82" t="s">
        <v>41</v>
      </c>
      <c r="C21" s="83"/>
      <c r="D21" s="45"/>
      <c r="E21" s="18"/>
      <c r="F21" s="18"/>
      <c r="G21" s="18"/>
      <c r="H21" s="18"/>
      <c r="I21" s="18"/>
      <c r="J21" s="18"/>
      <c r="K21" s="18"/>
      <c r="L21" s="18"/>
      <c r="M21" s="18"/>
      <c r="N21" s="18"/>
      <c r="O21" s="18"/>
    </row>
    <row r="22" spans="1:15" x14ac:dyDescent="0.25">
      <c r="A22" s="73" t="str">
        <f t="shared" ref="A22" si="2">IF(C21="",A21&amp;".1",IF(C22="",LEFT(LEFT(A21,LEN(LEFT(A21,FIND("☃",SUBSTITUTE(A21,".","☃",LEN(A21)-LEN(SUBSTITUTE(A21,".",""))))))-1),FIND("☃",SUBSTITUTE(LEFT(A21,LEN(LEFT(A21,FIND("☃",SUBSTITUTE(A21,".","☃",LEN(A21)-LEN(SUBSTITUTE(A21,".",""))))))-1),".","☃",LEN(LEFT(A21,LEN(LEFT(A21,FIND("☃",SUBSTITUTE(A21,".","☃",LEN(A21)-LEN(SUBSTITUTE(A21,".",""))))))-1))-LEN(SUBSTITUTE(LEFT(A21,LEN(LEFT(A21,FIND("☃",SUBSTITUTE(A21,".","☃",LEN(A21)-LEN(SUBSTITUTE(A21,".",""))))))-1),".","")))))&amp;RIGHT(LEFT(A21,LEN(LEFT(A21,FIND("☃",SUBSTITUTE(A21,".","☃",LEN(A21)-LEN(SUBSTITUTE(A21,".",""))))))-1),LEN(LEFT(A21,LEN(LEFT(A21,FIND("☃",SUBSTITUTE(A21,".","☃",LEN(A21)-LEN(SUBSTITUTE(A21,".",""))))))-1))-FIND("☃",SUBSTITUTE(LEFT(A21,LEN(LEFT(A21,FIND("☃",SUBSTITUTE(A21,".","☃",LEN(A21)-LEN(SUBSTITUTE(A21,".",""))))))-1),".","☃",LEN(LEFT(A21,LEN(LEFT(A21,FIND("☃",SUBSTITUTE(A21,".","☃",LEN(A21)-LEN(SUBSTITUTE(A21,".",""))))))-1))-LEN(SUBSTITUTE(LEFT(A21,LEN(LEFT(A21,FIND("☃",SUBSTITUTE(A21,".","☃",LEN(A21)-LEN(SUBSTITUTE(A21,".",""))))))-1),".","")))))+1,(LEFT(A21,FIND("☃",SUBSTITUTE(A21,".","☃",LEN(A21)-LEN(SUBSTITUTE(A21,".","")))))&amp;RIGHT(A21,LEN(A21)-FIND("☃",SUBSTITUTE(A21,".","☃",LEN(A21)-LEN(SUBSTITUTE(A21,".","")))))+1)))</f>
        <v>3.2.1</v>
      </c>
      <c r="B22" s="74" t="s">
        <v>36</v>
      </c>
      <c r="C22" s="75" t="s">
        <v>37</v>
      </c>
      <c r="D22" s="44">
        <v>32</v>
      </c>
      <c r="E22" s="11"/>
      <c r="F22" s="11"/>
      <c r="G22" s="11"/>
      <c r="H22" s="11"/>
      <c r="I22" s="11"/>
      <c r="J22" s="11"/>
      <c r="K22" s="11"/>
      <c r="L22" s="11"/>
      <c r="M22" s="11"/>
      <c r="N22" s="11"/>
      <c r="O22" s="11"/>
    </row>
    <row r="23" spans="1:15" ht="20.399999999999999" x14ac:dyDescent="0.25">
      <c r="A23" s="73" t="str">
        <f>IF(C22="",A22&amp;".1",IF(C23="",LEFT(LEFT(A22,LEN(LEFT(A22,FIND("☃",SUBSTITUTE(A22,".","☃",LEN(A22)-LEN(SUBSTITUTE(A22,".",""))))))-1),FIND("☃",SUBSTITUTE(LEFT(A22,LEN(LEFT(A22,FIND("☃",SUBSTITUTE(A22,".","☃",LEN(A22)-LEN(SUBSTITUTE(A22,".",""))))))-1),".","☃",LEN(LEFT(A22,LEN(LEFT(A22,FIND("☃",SUBSTITUTE(A22,".","☃",LEN(A22)-LEN(SUBSTITUTE(A22,".",""))))))-1))-LEN(SUBSTITUTE(LEFT(A22,LEN(LEFT(A22,FIND("☃",SUBSTITUTE(A22,".","☃",LEN(A22)-LEN(SUBSTITUTE(A22,".",""))))))-1),".","")))))&amp;RIGHT(LEFT(A22,LEN(LEFT(A22,FIND("☃",SUBSTITUTE(A22,".","☃",LEN(A22)-LEN(SUBSTITUTE(A22,".",""))))))-1),LEN(LEFT(A22,LEN(LEFT(A22,FIND("☃",SUBSTITUTE(A22,".","☃",LEN(A22)-LEN(SUBSTITUTE(A22,".",""))))))-1))-FIND("☃",SUBSTITUTE(LEFT(A22,LEN(LEFT(A22,FIND("☃",SUBSTITUTE(A22,".","☃",LEN(A22)-LEN(SUBSTITUTE(A22,".",""))))))-1),".","☃",LEN(LEFT(A22,LEN(LEFT(A22,FIND("☃",SUBSTITUTE(A22,".","☃",LEN(A22)-LEN(SUBSTITUTE(A22,".",""))))))-1))-LEN(SUBSTITUTE(LEFT(A22,LEN(LEFT(A22,FIND("☃",SUBSTITUTE(A22,".","☃",LEN(A22)-LEN(SUBSTITUTE(A22,".",""))))))-1),".","")))))+1,(LEFT(A22,FIND("☃",SUBSTITUTE(A22,".","☃",LEN(A22)-LEN(SUBSTITUTE(A22,".","")))))&amp;RIGHT(A22,LEN(A22)-FIND("☃",SUBSTITUTE(A22,".","☃",LEN(A22)-LEN(SUBSTITUTE(A22,".","")))))+1)))</f>
        <v>3.2.2</v>
      </c>
      <c r="B23" s="74" t="s">
        <v>42</v>
      </c>
      <c r="C23" s="75" t="s">
        <v>37</v>
      </c>
      <c r="D23" s="44">
        <v>32</v>
      </c>
      <c r="E23" s="11"/>
      <c r="F23" s="11"/>
      <c r="G23" s="11"/>
      <c r="H23" s="11"/>
      <c r="I23" s="11"/>
      <c r="J23" s="11"/>
      <c r="K23" s="11"/>
      <c r="L23" s="11"/>
      <c r="M23" s="11"/>
      <c r="N23" s="11"/>
      <c r="O23" s="11"/>
    </row>
    <row r="24" spans="1:15" x14ac:dyDescent="0.25">
      <c r="A24" s="81" t="s">
        <v>43</v>
      </c>
      <c r="B24" s="82" t="s">
        <v>164</v>
      </c>
      <c r="C24" s="83"/>
      <c r="D24" s="45"/>
      <c r="E24" s="18"/>
      <c r="F24" s="18"/>
      <c r="G24" s="18"/>
      <c r="H24" s="18"/>
      <c r="I24" s="18"/>
      <c r="J24" s="18"/>
      <c r="K24" s="18"/>
      <c r="L24" s="18"/>
      <c r="M24" s="18"/>
      <c r="N24" s="18"/>
      <c r="O24" s="18"/>
    </row>
    <row r="25" spans="1:15" x14ac:dyDescent="0.25">
      <c r="A25" s="73" t="str">
        <f t="shared" ref="A25:A30" si="3">IF(C24="",A24&amp;".1",IF(C25="",LEFT(LEFT(A24,LEN(LEFT(A24,FIND("☃",SUBSTITUTE(A24,".","☃",LEN(A24)-LEN(SUBSTITUTE(A24,".",""))))))-1),FIND("☃",SUBSTITUTE(LEFT(A24,LEN(LEFT(A24,FIND("☃",SUBSTITUTE(A24,".","☃",LEN(A24)-LEN(SUBSTITUTE(A24,".",""))))))-1),".","☃",LEN(LEFT(A24,LEN(LEFT(A24,FIND("☃",SUBSTITUTE(A24,".","☃",LEN(A24)-LEN(SUBSTITUTE(A24,".",""))))))-1))-LEN(SUBSTITUTE(LEFT(A24,LEN(LEFT(A24,FIND("☃",SUBSTITUTE(A24,".","☃",LEN(A24)-LEN(SUBSTITUTE(A24,".",""))))))-1),".","")))))&amp;RIGHT(LEFT(A24,LEN(LEFT(A24,FIND("☃",SUBSTITUTE(A24,".","☃",LEN(A24)-LEN(SUBSTITUTE(A24,".",""))))))-1),LEN(LEFT(A24,LEN(LEFT(A24,FIND("☃",SUBSTITUTE(A24,".","☃",LEN(A24)-LEN(SUBSTITUTE(A24,".",""))))))-1))-FIND("☃",SUBSTITUTE(LEFT(A24,LEN(LEFT(A24,FIND("☃",SUBSTITUTE(A24,".","☃",LEN(A24)-LEN(SUBSTITUTE(A24,".",""))))))-1),".","☃",LEN(LEFT(A24,LEN(LEFT(A24,FIND("☃",SUBSTITUTE(A24,".","☃",LEN(A24)-LEN(SUBSTITUTE(A24,".",""))))))-1))-LEN(SUBSTITUTE(LEFT(A24,LEN(LEFT(A24,FIND("☃",SUBSTITUTE(A24,".","☃",LEN(A24)-LEN(SUBSTITUTE(A24,".",""))))))-1),".","")))))+1,(LEFT(A24,FIND("☃",SUBSTITUTE(A24,".","☃",LEN(A24)-LEN(SUBSTITUTE(A24,".","")))))&amp;RIGHT(A24,LEN(A24)-FIND("☃",SUBSTITUTE(A24,".","☃",LEN(A24)-LEN(SUBSTITUTE(A24,".","")))))+1)))</f>
        <v>3.3.1</v>
      </c>
      <c r="B25" s="74" t="s">
        <v>165</v>
      </c>
      <c r="C25" s="75" t="s">
        <v>37</v>
      </c>
      <c r="D25" s="44">
        <v>7</v>
      </c>
      <c r="E25" s="11"/>
      <c r="F25" s="11"/>
      <c r="G25" s="11"/>
      <c r="H25" s="11"/>
      <c r="I25" s="11"/>
      <c r="J25" s="11"/>
      <c r="K25" s="11"/>
      <c r="L25" s="11"/>
      <c r="M25" s="11"/>
      <c r="N25" s="11"/>
      <c r="O25" s="11"/>
    </row>
    <row r="26" spans="1:15" x14ac:dyDescent="0.25">
      <c r="A26" s="73" t="str">
        <f t="shared" si="3"/>
        <v>3.3.2</v>
      </c>
      <c r="B26" s="74" t="s">
        <v>46</v>
      </c>
      <c r="C26" s="75" t="s">
        <v>37</v>
      </c>
      <c r="D26" s="44">
        <v>7</v>
      </c>
      <c r="E26" s="11"/>
      <c r="F26" s="11"/>
      <c r="G26" s="11"/>
      <c r="H26" s="11"/>
      <c r="I26" s="11"/>
      <c r="J26" s="11"/>
      <c r="K26" s="11"/>
      <c r="L26" s="11"/>
      <c r="M26" s="11"/>
      <c r="N26" s="11"/>
      <c r="O26" s="11"/>
    </row>
    <row r="27" spans="1:15" x14ac:dyDescent="0.25">
      <c r="A27" s="73" t="str">
        <f t="shared" si="3"/>
        <v>3.3.3</v>
      </c>
      <c r="B27" s="74" t="s">
        <v>47</v>
      </c>
      <c r="C27" s="75" t="s">
        <v>37</v>
      </c>
      <c r="D27" s="44">
        <v>7</v>
      </c>
      <c r="E27" s="11"/>
      <c r="F27" s="11"/>
      <c r="G27" s="11"/>
      <c r="H27" s="11"/>
      <c r="I27" s="11"/>
      <c r="J27" s="11"/>
      <c r="K27" s="11"/>
      <c r="L27" s="11"/>
      <c r="M27" s="11"/>
      <c r="N27" s="11"/>
      <c r="O27" s="11"/>
    </row>
    <row r="28" spans="1:15" x14ac:dyDescent="0.25">
      <c r="A28" s="73" t="str">
        <f t="shared" si="3"/>
        <v>3.3.4</v>
      </c>
      <c r="B28" s="74" t="s">
        <v>166</v>
      </c>
      <c r="C28" s="75" t="s">
        <v>37</v>
      </c>
      <c r="D28" s="44">
        <v>7</v>
      </c>
      <c r="E28" s="11"/>
      <c r="F28" s="11"/>
      <c r="G28" s="11"/>
      <c r="H28" s="11"/>
      <c r="I28" s="11"/>
      <c r="J28" s="11"/>
      <c r="K28" s="11"/>
      <c r="L28" s="11"/>
      <c r="M28" s="11"/>
      <c r="N28" s="11"/>
      <c r="O28" s="11"/>
    </row>
    <row r="29" spans="1:15" ht="20.399999999999999" x14ac:dyDescent="0.25">
      <c r="A29" s="73" t="str">
        <f t="shared" si="3"/>
        <v>3.3.5</v>
      </c>
      <c r="B29" s="74" t="s">
        <v>167</v>
      </c>
      <c r="C29" s="75" t="s">
        <v>37</v>
      </c>
      <c r="D29" s="44">
        <v>7</v>
      </c>
      <c r="E29" s="11"/>
      <c r="F29" s="11"/>
      <c r="G29" s="11"/>
      <c r="H29" s="11"/>
      <c r="I29" s="11"/>
      <c r="J29" s="11"/>
      <c r="K29" s="11"/>
      <c r="L29" s="11"/>
      <c r="M29" s="11"/>
      <c r="N29" s="11"/>
      <c r="O29" s="11"/>
    </row>
    <row r="30" spans="1:15" x14ac:dyDescent="0.25">
      <c r="A30" s="73" t="str">
        <f t="shared" si="3"/>
        <v>3.3.6</v>
      </c>
      <c r="B30" s="74" t="s">
        <v>168</v>
      </c>
      <c r="C30" s="75" t="s">
        <v>21</v>
      </c>
      <c r="D30" s="44">
        <v>3</v>
      </c>
      <c r="E30" s="11"/>
      <c r="F30" s="11"/>
      <c r="G30" s="11"/>
      <c r="H30" s="11"/>
      <c r="I30" s="11"/>
      <c r="J30" s="11"/>
      <c r="K30" s="11"/>
      <c r="L30" s="11"/>
      <c r="M30" s="11"/>
      <c r="N30" s="11"/>
      <c r="O30" s="11"/>
    </row>
    <row r="31" spans="1:15" x14ac:dyDescent="0.25">
      <c r="A31" s="81" t="s">
        <v>49</v>
      </c>
      <c r="B31" s="82" t="s">
        <v>44</v>
      </c>
      <c r="C31" s="83"/>
      <c r="D31" s="45"/>
      <c r="E31" s="18"/>
      <c r="F31" s="18"/>
      <c r="G31" s="18"/>
      <c r="H31" s="18"/>
      <c r="I31" s="18"/>
      <c r="J31" s="18"/>
      <c r="K31" s="18"/>
      <c r="L31" s="18"/>
      <c r="M31" s="18"/>
      <c r="N31" s="18"/>
      <c r="O31" s="18"/>
    </row>
    <row r="32" spans="1:15" x14ac:dyDescent="0.25">
      <c r="A32" s="73" t="str">
        <f>IF(C31="",A31&amp;".1",IF(C32="",LEFT(LEFT(A31,LEN(LEFT(A31,FIND("☃",SUBSTITUTE(A31,".","☃",LEN(A31)-LEN(SUBSTITUTE(A31,".",""))))))-1),FIND("☃",SUBSTITUTE(LEFT(A31,LEN(LEFT(A31,FIND("☃",SUBSTITUTE(A31,".","☃",LEN(A31)-LEN(SUBSTITUTE(A31,".",""))))))-1),".","☃",LEN(LEFT(A31,LEN(LEFT(A31,FIND("☃",SUBSTITUTE(A31,".","☃",LEN(A31)-LEN(SUBSTITUTE(A31,".",""))))))-1))-LEN(SUBSTITUTE(LEFT(A31,LEN(LEFT(A31,FIND("☃",SUBSTITUTE(A31,".","☃",LEN(A31)-LEN(SUBSTITUTE(A31,".",""))))))-1),".","")))))&amp;RIGHT(LEFT(A31,LEN(LEFT(A31,FIND("☃",SUBSTITUTE(A31,".","☃",LEN(A31)-LEN(SUBSTITUTE(A31,".",""))))))-1),LEN(LEFT(A31,LEN(LEFT(A31,FIND("☃",SUBSTITUTE(A31,".","☃",LEN(A31)-LEN(SUBSTITUTE(A31,".",""))))))-1))-FIND("☃",SUBSTITUTE(LEFT(A31,LEN(LEFT(A31,FIND("☃",SUBSTITUTE(A31,".","☃",LEN(A31)-LEN(SUBSTITUTE(A31,".",""))))))-1),".","☃",LEN(LEFT(A31,LEN(LEFT(A31,FIND("☃",SUBSTITUTE(A31,".","☃",LEN(A31)-LEN(SUBSTITUTE(A31,".",""))))))-1))-LEN(SUBSTITUTE(LEFT(A31,LEN(LEFT(A31,FIND("☃",SUBSTITUTE(A31,".","☃",LEN(A31)-LEN(SUBSTITUTE(A31,".",""))))))-1),".","")))))+1,(LEFT(A31,FIND("☃",SUBSTITUTE(A31,".","☃",LEN(A31)-LEN(SUBSTITUTE(A31,".","")))))&amp;RIGHT(A31,LEN(A31)-FIND("☃",SUBSTITUTE(A31,".","☃",LEN(A31)-LEN(SUBSTITUTE(A31,".","")))))+1)))</f>
        <v>3.4.1</v>
      </c>
      <c r="B32" s="74" t="s">
        <v>45</v>
      </c>
      <c r="C32" s="75" t="s">
        <v>37</v>
      </c>
      <c r="D32" s="44">
        <v>39</v>
      </c>
      <c r="E32" s="11"/>
      <c r="F32" s="11"/>
      <c r="G32" s="11"/>
      <c r="H32" s="11"/>
      <c r="I32" s="11"/>
      <c r="J32" s="11"/>
      <c r="K32" s="11"/>
      <c r="L32" s="11"/>
      <c r="M32" s="11"/>
      <c r="N32" s="11"/>
      <c r="O32" s="11"/>
    </row>
    <row r="33" spans="1:15" x14ac:dyDescent="0.25">
      <c r="A33" s="73" t="str">
        <f t="shared" ref="A33:A45" si="4">IF(C32="",A32&amp;".1",IF(C33="",LEFT(LEFT(A32,LEN(LEFT(A32,FIND("☃",SUBSTITUTE(A32,".","☃",LEN(A32)-LEN(SUBSTITUTE(A32,".",""))))))-1),FIND("☃",SUBSTITUTE(LEFT(A32,LEN(LEFT(A32,FIND("☃",SUBSTITUTE(A32,".","☃",LEN(A32)-LEN(SUBSTITUTE(A32,".",""))))))-1),".","☃",LEN(LEFT(A32,LEN(LEFT(A32,FIND("☃",SUBSTITUTE(A32,".","☃",LEN(A32)-LEN(SUBSTITUTE(A32,".",""))))))-1))-LEN(SUBSTITUTE(LEFT(A32,LEN(LEFT(A32,FIND("☃",SUBSTITUTE(A32,".","☃",LEN(A32)-LEN(SUBSTITUTE(A32,".",""))))))-1),".","")))))&amp;RIGHT(LEFT(A32,LEN(LEFT(A32,FIND("☃",SUBSTITUTE(A32,".","☃",LEN(A32)-LEN(SUBSTITUTE(A32,".",""))))))-1),LEN(LEFT(A32,LEN(LEFT(A32,FIND("☃",SUBSTITUTE(A32,".","☃",LEN(A32)-LEN(SUBSTITUTE(A32,".",""))))))-1))-FIND("☃",SUBSTITUTE(LEFT(A32,LEN(LEFT(A32,FIND("☃",SUBSTITUTE(A32,".","☃",LEN(A32)-LEN(SUBSTITUTE(A32,".",""))))))-1),".","☃",LEN(LEFT(A32,LEN(LEFT(A32,FIND("☃",SUBSTITUTE(A32,".","☃",LEN(A32)-LEN(SUBSTITUTE(A32,".",""))))))-1))-LEN(SUBSTITUTE(LEFT(A32,LEN(LEFT(A32,FIND("☃",SUBSTITUTE(A32,".","☃",LEN(A32)-LEN(SUBSTITUTE(A32,".",""))))))-1),".","")))))+1,(LEFT(A32,FIND("☃",SUBSTITUTE(A32,".","☃",LEN(A32)-LEN(SUBSTITUTE(A32,".","")))))&amp;RIGHT(A32,LEN(A32)-FIND("☃",SUBSTITUTE(A32,".","☃",LEN(A32)-LEN(SUBSTITUTE(A32,".","")))))+1)))</f>
        <v>3.4.2</v>
      </c>
      <c r="B33" s="74" t="s">
        <v>46</v>
      </c>
      <c r="C33" s="75" t="s">
        <v>37</v>
      </c>
      <c r="D33" s="44">
        <v>39</v>
      </c>
      <c r="E33" s="11"/>
      <c r="F33" s="11"/>
      <c r="G33" s="11"/>
      <c r="H33" s="11"/>
      <c r="I33" s="11"/>
      <c r="J33" s="11"/>
      <c r="K33" s="11"/>
      <c r="L33" s="11"/>
      <c r="M33" s="11"/>
      <c r="N33" s="11"/>
      <c r="O33" s="11"/>
    </row>
    <row r="34" spans="1:15" x14ac:dyDescent="0.25">
      <c r="A34" s="73" t="str">
        <f t="shared" si="4"/>
        <v>3.4.3</v>
      </c>
      <c r="B34" s="74" t="s">
        <v>47</v>
      </c>
      <c r="C34" s="75" t="s">
        <v>37</v>
      </c>
      <c r="D34" s="44">
        <v>39</v>
      </c>
      <c r="E34" s="11"/>
      <c r="F34" s="11"/>
      <c r="G34" s="11"/>
      <c r="H34" s="11"/>
      <c r="I34" s="11"/>
      <c r="J34" s="11"/>
      <c r="K34" s="11"/>
      <c r="L34" s="11"/>
      <c r="M34" s="11"/>
      <c r="N34" s="11"/>
      <c r="O34" s="11"/>
    </row>
    <row r="35" spans="1:15" ht="20.399999999999999" x14ac:dyDescent="0.25">
      <c r="A35" s="73" t="str">
        <f t="shared" si="4"/>
        <v>3.4.4</v>
      </c>
      <c r="B35" s="74" t="s">
        <v>48</v>
      </c>
      <c r="C35" s="75" t="s">
        <v>37</v>
      </c>
      <c r="D35" s="44">
        <v>39</v>
      </c>
      <c r="E35" s="11"/>
      <c r="F35" s="11"/>
      <c r="G35" s="11"/>
      <c r="H35" s="11"/>
      <c r="I35" s="11"/>
      <c r="J35" s="11"/>
      <c r="K35" s="11"/>
      <c r="L35" s="11"/>
      <c r="M35" s="11"/>
      <c r="N35" s="11"/>
      <c r="O35" s="11"/>
    </row>
    <row r="36" spans="1:15" x14ac:dyDescent="0.25">
      <c r="A36" s="81" t="s">
        <v>169</v>
      </c>
      <c r="B36" s="82" t="s">
        <v>50</v>
      </c>
      <c r="C36" s="83"/>
      <c r="D36" s="45"/>
      <c r="E36" s="18"/>
      <c r="F36" s="18"/>
      <c r="G36" s="18"/>
      <c r="H36" s="18"/>
      <c r="I36" s="18"/>
      <c r="J36" s="18"/>
      <c r="K36" s="18"/>
      <c r="L36" s="18"/>
      <c r="M36" s="18"/>
      <c r="N36" s="18"/>
      <c r="O36" s="18"/>
    </row>
    <row r="37" spans="1:15" ht="20.399999999999999" x14ac:dyDescent="0.25">
      <c r="A37" s="73" t="str">
        <f t="shared" si="4"/>
        <v>3.5.1</v>
      </c>
      <c r="B37" s="74" t="s">
        <v>51</v>
      </c>
      <c r="C37" s="75" t="s">
        <v>37</v>
      </c>
      <c r="D37" s="44">
        <v>60</v>
      </c>
      <c r="E37" s="11"/>
      <c r="F37" s="11"/>
      <c r="G37" s="11"/>
      <c r="H37" s="11"/>
      <c r="I37" s="11"/>
      <c r="J37" s="11"/>
      <c r="K37" s="11"/>
      <c r="L37" s="11"/>
      <c r="M37" s="11"/>
      <c r="N37" s="11"/>
      <c r="O37" s="11"/>
    </row>
    <row r="38" spans="1:15" x14ac:dyDescent="0.25">
      <c r="A38" s="73" t="str">
        <f t="shared" si="4"/>
        <v>3.5.2</v>
      </c>
      <c r="B38" s="74" t="s">
        <v>52</v>
      </c>
      <c r="C38" s="75" t="s">
        <v>37</v>
      </c>
      <c r="D38" s="44">
        <v>60</v>
      </c>
      <c r="E38" s="11"/>
      <c r="F38" s="11"/>
      <c r="G38" s="11"/>
      <c r="H38" s="11"/>
      <c r="I38" s="11"/>
      <c r="J38" s="11"/>
      <c r="K38" s="11"/>
      <c r="L38" s="11"/>
      <c r="M38" s="11"/>
      <c r="N38" s="11"/>
      <c r="O38" s="11"/>
    </row>
    <row r="39" spans="1:15" x14ac:dyDescent="0.25">
      <c r="A39" s="73" t="str">
        <f t="shared" si="4"/>
        <v>3.5.3</v>
      </c>
      <c r="B39" s="74" t="s">
        <v>38</v>
      </c>
      <c r="C39" s="75" t="s">
        <v>37</v>
      </c>
      <c r="D39" s="44">
        <v>60</v>
      </c>
      <c r="E39" s="11"/>
      <c r="F39" s="11"/>
      <c r="G39" s="11"/>
      <c r="H39" s="11"/>
      <c r="I39" s="11"/>
      <c r="J39" s="11"/>
      <c r="K39" s="11"/>
      <c r="L39" s="11"/>
      <c r="M39" s="11"/>
      <c r="N39" s="11"/>
      <c r="O39" s="11"/>
    </row>
    <row r="40" spans="1:15" x14ac:dyDescent="0.25">
      <c r="A40" s="73" t="str">
        <f t="shared" si="4"/>
        <v>3.5.4</v>
      </c>
      <c r="B40" s="74" t="s">
        <v>39</v>
      </c>
      <c r="C40" s="75" t="s">
        <v>21</v>
      </c>
      <c r="D40" s="44">
        <v>23</v>
      </c>
      <c r="E40" s="11"/>
      <c r="F40" s="11"/>
      <c r="G40" s="11"/>
      <c r="H40" s="11"/>
      <c r="I40" s="11"/>
      <c r="J40" s="11"/>
      <c r="K40" s="11"/>
      <c r="L40" s="11"/>
      <c r="M40" s="11"/>
      <c r="N40" s="11"/>
      <c r="O40" s="11"/>
    </row>
    <row r="41" spans="1:15" x14ac:dyDescent="0.25">
      <c r="A41" s="81" t="str">
        <f t="shared" si="4"/>
        <v>3.6</v>
      </c>
      <c r="B41" s="82" t="s">
        <v>53</v>
      </c>
      <c r="C41" s="83"/>
      <c r="D41" s="45"/>
      <c r="E41" s="18"/>
      <c r="F41" s="18"/>
      <c r="G41" s="18"/>
      <c r="H41" s="18"/>
      <c r="I41" s="18"/>
      <c r="J41" s="18"/>
      <c r="K41" s="18"/>
      <c r="L41" s="18"/>
      <c r="M41" s="18"/>
      <c r="N41" s="18"/>
      <c r="O41" s="18"/>
    </row>
    <row r="42" spans="1:15" ht="20.399999999999999" x14ac:dyDescent="0.25">
      <c r="A42" s="73" t="str">
        <f t="shared" si="4"/>
        <v>3.6.1</v>
      </c>
      <c r="B42" s="74" t="s">
        <v>51</v>
      </c>
      <c r="C42" s="75" t="s">
        <v>37</v>
      </c>
      <c r="D42" s="44">
        <v>8</v>
      </c>
      <c r="E42" s="11"/>
      <c r="F42" s="11"/>
      <c r="G42" s="11"/>
      <c r="H42" s="11"/>
      <c r="I42" s="11"/>
      <c r="J42" s="11"/>
      <c r="K42" s="11"/>
      <c r="L42" s="11"/>
      <c r="M42" s="11"/>
      <c r="N42" s="11"/>
      <c r="O42" s="11"/>
    </row>
    <row r="43" spans="1:15" x14ac:dyDescent="0.25">
      <c r="A43" s="73" t="str">
        <f t="shared" si="4"/>
        <v>3.6.2</v>
      </c>
      <c r="B43" s="74" t="s">
        <v>52</v>
      </c>
      <c r="C43" s="75" t="s">
        <v>37</v>
      </c>
      <c r="D43" s="44">
        <v>8</v>
      </c>
      <c r="E43" s="11"/>
      <c r="F43" s="11"/>
      <c r="G43" s="11"/>
      <c r="H43" s="11"/>
      <c r="I43" s="11"/>
      <c r="J43" s="11"/>
      <c r="K43" s="11"/>
      <c r="L43" s="11"/>
      <c r="M43" s="11"/>
      <c r="N43" s="11"/>
      <c r="O43" s="11"/>
    </row>
    <row r="44" spans="1:15" x14ac:dyDescent="0.25">
      <c r="A44" s="73" t="str">
        <f t="shared" si="4"/>
        <v>3.6.3</v>
      </c>
      <c r="B44" s="74" t="s">
        <v>38</v>
      </c>
      <c r="C44" s="75" t="s">
        <v>37</v>
      </c>
      <c r="D44" s="44">
        <v>8</v>
      </c>
      <c r="E44" s="11"/>
      <c r="F44" s="11"/>
      <c r="G44" s="11"/>
      <c r="H44" s="11"/>
      <c r="I44" s="11"/>
      <c r="J44" s="11"/>
      <c r="K44" s="11"/>
      <c r="L44" s="11"/>
      <c r="M44" s="11"/>
      <c r="N44" s="11"/>
      <c r="O44" s="11"/>
    </row>
    <row r="45" spans="1:15" x14ac:dyDescent="0.25">
      <c r="A45" s="73" t="str">
        <f t="shared" si="4"/>
        <v>3.6.4</v>
      </c>
      <c r="B45" s="74" t="s">
        <v>39</v>
      </c>
      <c r="C45" s="75" t="s">
        <v>21</v>
      </c>
      <c r="D45" s="44">
        <v>3</v>
      </c>
      <c r="E45" s="11"/>
      <c r="F45" s="11"/>
      <c r="G45" s="11"/>
      <c r="H45" s="11"/>
      <c r="I45" s="11"/>
      <c r="J45" s="11"/>
      <c r="K45" s="11"/>
      <c r="L45" s="11"/>
      <c r="M45" s="11"/>
      <c r="N45" s="11"/>
      <c r="O45" s="11"/>
    </row>
    <row r="46" spans="1:15" x14ac:dyDescent="0.25">
      <c r="A46" s="81" t="s">
        <v>174</v>
      </c>
      <c r="B46" s="82" t="s">
        <v>173</v>
      </c>
      <c r="C46" s="83"/>
      <c r="D46" s="45"/>
      <c r="E46" s="18"/>
      <c r="F46" s="18"/>
      <c r="G46" s="18"/>
      <c r="H46" s="18"/>
      <c r="I46" s="18"/>
      <c r="J46" s="18"/>
      <c r="K46" s="18"/>
      <c r="L46" s="18"/>
      <c r="M46" s="18"/>
      <c r="N46" s="18"/>
      <c r="O46" s="18"/>
    </row>
    <row r="47" spans="1:15" x14ac:dyDescent="0.25">
      <c r="A47" s="73" t="str">
        <f>IF(C46="",A46&amp;".1",IF(C47="",LEFT(LEFT(A46,LEN(LEFT(A46,FIND("☃",SUBSTITUTE(A46,".","☃",LEN(A46)-LEN(SUBSTITUTE(A46,".",""))))))-1),FIND("☃",SUBSTITUTE(LEFT(A46,LEN(LEFT(A46,FIND("☃",SUBSTITUTE(A46,".","☃",LEN(A46)-LEN(SUBSTITUTE(A46,".",""))))))-1),".","☃",LEN(LEFT(A46,LEN(LEFT(A46,FIND("☃",SUBSTITUTE(A46,".","☃",LEN(A46)-LEN(SUBSTITUTE(A46,".",""))))))-1))-LEN(SUBSTITUTE(LEFT(A46,LEN(LEFT(A46,FIND("☃",SUBSTITUTE(A46,".","☃",LEN(A46)-LEN(SUBSTITUTE(A46,".",""))))))-1),".","")))))&amp;RIGHT(LEFT(A46,LEN(LEFT(A46,FIND("☃",SUBSTITUTE(A46,".","☃",LEN(A46)-LEN(SUBSTITUTE(A46,".",""))))))-1),LEN(LEFT(A46,LEN(LEFT(A46,FIND("☃",SUBSTITUTE(A46,".","☃",LEN(A46)-LEN(SUBSTITUTE(A46,".",""))))))-1))-FIND("☃",SUBSTITUTE(LEFT(A46,LEN(LEFT(A46,FIND("☃",SUBSTITUTE(A46,".","☃",LEN(A46)-LEN(SUBSTITUTE(A46,".",""))))))-1),".","☃",LEN(LEFT(A46,LEN(LEFT(A46,FIND("☃",SUBSTITUTE(A46,".","☃",LEN(A46)-LEN(SUBSTITUTE(A46,".",""))))))-1))-LEN(SUBSTITUTE(LEFT(A46,LEN(LEFT(A46,FIND("☃",SUBSTITUTE(A46,".","☃",LEN(A46)-LEN(SUBSTITUTE(A46,".",""))))))-1),".","")))))+1,(LEFT(A46,FIND("☃",SUBSTITUTE(A46,".","☃",LEN(A46)-LEN(SUBSTITUTE(A46,".","")))))&amp;RIGHT(A46,LEN(A46)-FIND("☃",SUBSTITUTE(A46,".","☃",LEN(A46)-LEN(SUBSTITUTE(A46,".","")))))+1)))</f>
        <v>3.7.1</v>
      </c>
      <c r="B47" s="74" t="s">
        <v>171</v>
      </c>
      <c r="C47" s="75" t="s">
        <v>37</v>
      </c>
      <c r="D47" s="44">
        <v>2</v>
      </c>
      <c r="E47" s="11"/>
      <c r="F47" s="11"/>
      <c r="G47" s="11"/>
      <c r="H47" s="11"/>
      <c r="I47" s="11"/>
      <c r="J47" s="11"/>
      <c r="K47" s="11"/>
      <c r="L47" s="11"/>
      <c r="M47" s="11"/>
      <c r="N47" s="11"/>
      <c r="O47" s="11"/>
    </row>
    <row r="48" spans="1:15" x14ac:dyDescent="0.25">
      <c r="A48" s="73" t="str">
        <f>IF(C47="",A47&amp;".1",IF(C48="",LEFT(LEFT(A47,LEN(LEFT(A47,FIND("☃",SUBSTITUTE(A47,".","☃",LEN(A47)-LEN(SUBSTITUTE(A47,".",""))))))-1),FIND("☃",SUBSTITUTE(LEFT(A47,LEN(LEFT(A47,FIND("☃",SUBSTITUTE(A47,".","☃",LEN(A47)-LEN(SUBSTITUTE(A47,".",""))))))-1),".","☃",LEN(LEFT(A47,LEN(LEFT(A47,FIND("☃",SUBSTITUTE(A47,".","☃",LEN(A47)-LEN(SUBSTITUTE(A47,".",""))))))-1))-LEN(SUBSTITUTE(LEFT(A47,LEN(LEFT(A47,FIND("☃",SUBSTITUTE(A47,".","☃",LEN(A47)-LEN(SUBSTITUTE(A47,".",""))))))-1),".","")))))&amp;RIGHT(LEFT(A47,LEN(LEFT(A47,FIND("☃",SUBSTITUTE(A47,".","☃",LEN(A47)-LEN(SUBSTITUTE(A47,".",""))))))-1),LEN(LEFT(A47,LEN(LEFT(A47,FIND("☃",SUBSTITUTE(A47,".","☃",LEN(A47)-LEN(SUBSTITUTE(A47,".",""))))))-1))-FIND("☃",SUBSTITUTE(LEFT(A47,LEN(LEFT(A47,FIND("☃",SUBSTITUTE(A47,".","☃",LEN(A47)-LEN(SUBSTITUTE(A47,".",""))))))-1),".","☃",LEN(LEFT(A47,LEN(LEFT(A47,FIND("☃",SUBSTITUTE(A47,".","☃",LEN(A47)-LEN(SUBSTITUTE(A47,".",""))))))-1))-LEN(SUBSTITUTE(LEFT(A47,LEN(LEFT(A47,FIND("☃",SUBSTITUTE(A47,".","☃",LEN(A47)-LEN(SUBSTITUTE(A47,".",""))))))-1),".","")))))+1,(LEFT(A47,FIND("☃",SUBSTITUTE(A47,".","☃",LEN(A47)-LEN(SUBSTITUTE(A47,".","")))))&amp;RIGHT(A47,LEN(A47)-FIND("☃",SUBSTITUTE(A47,".","☃",LEN(A47)-LEN(SUBSTITUTE(A47,".","")))))+1)))</f>
        <v>3.7.2</v>
      </c>
      <c r="B48" s="74" t="s">
        <v>172</v>
      </c>
      <c r="C48" s="75" t="s">
        <v>37</v>
      </c>
      <c r="D48" s="44">
        <v>2</v>
      </c>
      <c r="E48" s="11"/>
      <c r="F48" s="11"/>
      <c r="G48" s="11"/>
      <c r="H48" s="11"/>
      <c r="I48" s="11"/>
      <c r="J48" s="11"/>
      <c r="K48" s="11"/>
      <c r="L48" s="11"/>
      <c r="M48" s="11"/>
      <c r="N48" s="11"/>
      <c r="O48" s="11"/>
    </row>
    <row r="49" spans="1:15" x14ac:dyDescent="0.25">
      <c r="A49" s="81" t="s">
        <v>185</v>
      </c>
      <c r="B49" s="82" t="s">
        <v>55</v>
      </c>
      <c r="C49" s="83"/>
      <c r="D49" s="45"/>
      <c r="E49" s="18"/>
      <c r="F49" s="18"/>
      <c r="G49" s="18"/>
      <c r="H49" s="18"/>
      <c r="I49" s="18"/>
      <c r="J49" s="18"/>
      <c r="K49" s="18"/>
      <c r="L49" s="18"/>
      <c r="M49" s="18"/>
      <c r="N49" s="18"/>
      <c r="O49" s="18"/>
    </row>
    <row r="50" spans="1:15" x14ac:dyDescent="0.25">
      <c r="A50" s="73" t="str">
        <f>IF(C49="",A49&amp;".1",IF(C50="",LEFT(LEFT(A49,LEN(LEFT(A49,FIND("☃",SUBSTITUTE(A49,".","☃",LEN(A49)-LEN(SUBSTITUTE(A49,".",""))))))-1),FIND("☃",SUBSTITUTE(LEFT(A49,LEN(LEFT(A49,FIND("☃",SUBSTITUTE(A49,".","☃",LEN(A49)-LEN(SUBSTITUTE(A49,".",""))))))-1),".","☃",LEN(LEFT(A49,LEN(LEFT(A49,FIND("☃",SUBSTITUTE(A49,".","☃",LEN(A49)-LEN(SUBSTITUTE(A49,".",""))))))-1))-LEN(SUBSTITUTE(LEFT(A49,LEN(LEFT(A49,FIND("☃",SUBSTITUTE(A49,".","☃",LEN(A49)-LEN(SUBSTITUTE(A49,".",""))))))-1),".","")))))&amp;RIGHT(LEFT(A49,LEN(LEFT(A49,FIND("☃",SUBSTITUTE(A49,".","☃",LEN(A49)-LEN(SUBSTITUTE(A49,".",""))))))-1),LEN(LEFT(A49,LEN(LEFT(A49,FIND("☃",SUBSTITUTE(A49,".","☃",LEN(A49)-LEN(SUBSTITUTE(A49,".",""))))))-1))-FIND("☃",SUBSTITUTE(LEFT(A49,LEN(LEFT(A49,FIND("☃",SUBSTITUTE(A49,".","☃",LEN(A49)-LEN(SUBSTITUTE(A49,".",""))))))-1),".","☃",LEN(LEFT(A49,LEN(LEFT(A49,FIND("☃",SUBSTITUTE(A49,".","☃",LEN(A49)-LEN(SUBSTITUTE(A49,".",""))))))-1))-LEN(SUBSTITUTE(LEFT(A49,LEN(LEFT(A49,FIND("☃",SUBSTITUTE(A49,".","☃",LEN(A49)-LEN(SUBSTITUTE(A49,".",""))))))-1),".","")))))+1,(LEFT(A49,FIND("☃",SUBSTITUTE(A49,".","☃",LEN(A49)-LEN(SUBSTITUTE(A49,".","")))))&amp;RIGHT(A49,LEN(A49)-FIND("☃",SUBSTITUTE(A49,".","☃",LEN(A49)-LEN(SUBSTITUTE(A49,".","")))))+1)))</f>
        <v>3.8.1</v>
      </c>
      <c r="B50" s="77" t="s">
        <v>56</v>
      </c>
      <c r="C50" s="75" t="s">
        <v>37</v>
      </c>
      <c r="D50" s="44">
        <v>94</v>
      </c>
      <c r="E50" s="11"/>
      <c r="F50" s="11"/>
      <c r="G50" s="11"/>
      <c r="H50" s="11"/>
      <c r="I50" s="11"/>
      <c r="J50" s="11"/>
      <c r="K50" s="11"/>
      <c r="L50" s="11"/>
      <c r="M50" s="11"/>
      <c r="N50" s="11"/>
      <c r="O50" s="11"/>
    </row>
    <row r="51" spans="1:15" x14ac:dyDescent="0.25">
      <c r="A51" s="81" t="s">
        <v>57</v>
      </c>
      <c r="B51" s="82" t="s">
        <v>58</v>
      </c>
      <c r="C51" s="83"/>
      <c r="D51" s="45"/>
      <c r="E51" s="18"/>
      <c r="F51" s="18"/>
      <c r="G51" s="18"/>
      <c r="H51" s="18"/>
      <c r="I51" s="18"/>
      <c r="J51" s="18"/>
      <c r="K51" s="18"/>
      <c r="L51" s="18"/>
      <c r="M51" s="18"/>
      <c r="N51" s="18"/>
      <c r="O51" s="18"/>
    </row>
    <row r="52" spans="1:15" x14ac:dyDescent="0.25">
      <c r="A52" s="81" t="s">
        <v>59</v>
      </c>
      <c r="B52" s="82" t="s">
        <v>60</v>
      </c>
      <c r="C52" s="83"/>
      <c r="D52" s="45"/>
      <c r="E52" s="18"/>
      <c r="F52" s="18"/>
      <c r="G52" s="18"/>
      <c r="H52" s="18"/>
      <c r="I52" s="18"/>
      <c r="J52" s="18"/>
      <c r="K52" s="18"/>
      <c r="L52" s="18"/>
      <c r="M52" s="18"/>
      <c r="N52" s="18"/>
      <c r="O52" s="18"/>
    </row>
    <row r="53" spans="1:15" x14ac:dyDescent="0.25">
      <c r="A53" s="73" t="str">
        <f>IF(C52="",A52&amp;".1",IF(C53="",LEFT(LEFT(A52,LEN(LEFT(A52,FIND("☃",SUBSTITUTE(A52,".","☃",LEN(A52)-LEN(SUBSTITUTE(A52,".",""))))))-1),FIND("☃",SUBSTITUTE(LEFT(A52,LEN(LEFT(A52,FIND("☃",SUBSTITUTE(A52,".","☃",LEN(A52)-LEN(SUBSTITUTE(A52,".",""))))))-1),".","☃",LEN(LEFT(A52,LEN(LEFT(A52,FIND("☃",SUBSTITUTE(A52,".","☃",LEN(A52)-LEN(SUBSTITUTE(A52,".",""))))))-1))-LEN(SUBSTITUTE(LEFT(A52,LEN(LEFT(A52,FIND("☃",SUBSTITUTE(A52,".","☃",LEN(A52)-LEN(SUBSTITUTE(A52,".",""))))))-1),".","")))))&amp;RIGHT(LEFT(A52,LEN(LEFT(A52,FIND("☃",SUBSTITUTE(A52,".","☃",LEN(A52)-LEN(SUBSTITUTE(A52,".",""))))))-1),LEN(LEFT(A52,LEN(LEFT(A52,FIND("☃",SUBSTITUTE(A52,".","☃",LEN(A52)-LEN(SUBSTITUTE(A52,".",""))))))-1))-FIND("☃",SUBSTITUTE(LEFT(A52,LEN(LEFT(A52,FIND("☃",SUBSTITUTE(A52,".","☃",LEN(A52)-LEN(SUBSTITUTE(A52,".",""))))))-1),".","☃",LEN(LEFT(A52,LEN(LEFT(A52,FIND("☃",SUBSTITUTE(A52,".","☃",LEN(A52)-LEN(SUBSTITUTE(A52,".",""))))))-1))-LEN(SUBSTITUTE(LEFT(A52,LEN(LEFT(A52,FIND("☃",SUBSTITUTE(A52,".","☃",LEN(A52)-LEN(SUBSTITUTE(A52,".",""))))))-1),".","")))))+1,(LEFT(A52,FIND("☃",SUBSTITUTE(A52,".","☃",LEN(A52)-LEN(SUBSTITUTE(A52,".","")))))&amp;RIGHT(A52,LEN(A52)-FIND("☃",SUBSTITUTE(A52,".","☃",LEN(A52)-LEN(SUBSTITUTE(A52,".","")))))+1)))</f>
        <v>4.1.1</v>
      </c>
      <c r="B53" s="74" t="s">
        <v>175</v>
      </c>
      <c r="C53" s="75" t="s">
        <v>23</v>
      </c>
      <c r="D53" s="44">
        <v>1</v>
      </c>
      <c r="E53" s="11"/>
      <c r="F53" s="11"/>
      <c r="G53" s="11"/>
      <c r="H53" s="11"/>
      <c r="I53" s="11"/>
      <c r="J53" s="11"/>
      <c r="K53" s="11"/>
      <c r="L53" s="11"/>
      <c r="M53" s="11"/>
      <c r="N53" s="11"/>
      <c r="O53" s="11"/>
    </row>
    <row r="54" spans="1:15" x14ac:dyDescent="0.25">
      <c r="A54" s="73" t="str">
        <f t="shared" ref="A54" si="5">IF(C53="",A53&amp;".1",IF(C54="",LEFT(LEFT(A53,LEN(LEFT(A53,FIND("☃",SUBSTITUTE(A53,".","☃",LEN(A53)-LEN(SUBSTITUTE(A53,".",""))))))-1),FIND("☃",SUBSTITUTE(LEFT(A53,LEN(LEFT(A53,FIND("☃",SUBSTITUTE(A53,".","☃",LEN(A53)-LEN(SUBSTITUTE(A53,".",""))))))-1),".","☃",LEN(LEFT(A53,LEN(LEFT(A53,FIND("☃",SUBSTITUTE(A53,".","☃",LEN(A53)-LEN(SUBSTITUTE(A53,".",""))))))-1))-LEN(SUBSTITUTE(LEFT(A53,LEN(LEFT(A53,FIND("☃",SUBSTITUTE(A53,".","☃",LEN(A53)-LEN(SUBSTITUTE(A53,".",""))))))-1),".","")))))&amp;RIGHT(LEFT(A53,LEN(LEFT(A53,FIND("☃",SUBSTITUTE(A53,".","☃",LEN(A53)-LEN(SUBSTITUTE(A53,".",""))))))-1),LEN(LEFT(A53,LEN(LEFT(A53,FIND("☃",SUBSTITUTE(A53,".","☃",LEN(A53)-LEN(SUBSTITUTE(A53,".",""))))))-1))-FIND("☃",SUBSTITUTE(LEFT(A53,LEN(LEFT(A53,FIND("☃",SUBSTITUTE(A53,".","☃",LEN(A53)-LEN(SUBSTITUTE(A53,".",""))))))-1),".","☃",LEN(LEFT(A53,LEN(LEFT(A53,FIND("☃",SUBSTITUTE(A53,".","☃",LEN(A53)-LEN(SUBSTITUTE(A53,".",""))))))-1))-LEN(SUBSTITUTE(LEFT(A53,LEN(LEFT(A53,FIND("☃",SUBSTITUTE(A53,".","☃",LEN(A53)-LEN(SUBSTITUTE(A53,".",""))))))-1),".","")))))+1,(LEFT(A53,FIND("☃",SUBSTITUTE(A53,".","☃",LEN(A53)-LEN(SUBSTITUTE(A53,".","")))))&amp;RIGHT(A53,LEN(A53)-FIND("☃",SUBSTITUTE(A53,".","☃",LEN(A53)-LEN(SUBSTITUTE(A53,".","")))))+1)))</f>
        <v>4.1.2</v>
      </c>
      <c r="B54" s="74" t="s">
        <v>62</v>
      </c>
      <c r="C54" s="75" t="s">
        <v>23</v>
      </c>
      <c r="D54" s="44">
        <v>1</v>
      </c>
      <c r="E54" s="11"/>
      <c r="F54" s="11"/>
      <c r="G54" s="11"/>
      <c r="H54" s="11"/>
      <c r="I54" s="11"/>
      <c r="J54" s="11"/>
      <c r="K54" s="11"/>
      <c r="L54" s="11"/>
      <c r="M54" s="11"/>
      <c r="N54" s="11"/>
      <c r="O54" s="11"/>
    </row>
    <row r="55" spans="1:15" x14ac:dyDescent="0.25">
      <c r="A55" s="81" t="s">
        <v>63</v>
      </c>
      <c r="B55" s="82" t="s">
        <v>64</v>
      </c>
      <c r="C55" s="83"/>
      <c r="D55" s="45"/>
      <c r="E55" s="18"/>
      <c r="F55" s="18"/>
      <c r="G55" s="18"/>
      <c r="H55" s="18"/>
      <c r="I55" s="18"/>
      <c r="J55" s="18"/>
      <c r="K55" s="18"/>
      <c r="L55" s="18"/>
      <c r="M55" s="18"/>
      <c r="N55" s="18"/>
      <c r="O55" s="18"/>
    </row>
    <row r="56" spans="1:15" x14ac:dyDescent="0.25">
      <c r="A56" s="73" t="str">
        <f>IF(C55="",A55&amp;".1",IF(C56="",LEFT(LEFT(A55,LEN(LEFT(A55,FIND("☃",SUBSTITUTE(A55,".","☃",LEN(A55)-LEN(SUBSTITUTE(A55,".",""))))))-1),FIND("☃",SUBSTITUTE(LEFT(A55,LEN(LEFT(A55,FIND("☃",SUBSTITUTE(A55,".","☃",LEN(A55)-LEN(SUBSTITUTE(A55,".",""))))))-1),".","☃",LEN(LEFT(A55,LEN(LEFT(A55,FIND("☃",SUBSTITUTE(A55,".","☃",LEN(A55)-LEN(SUBSTITUTE(A55,".",""))))))-1))-LEN(SUBSTITUTE(LEFT(A55,LEN(LEFT(A55,FIND("☃",SUBSTITUTE(A55,".","☃",LEN(A55)-LEN(SUBSTITUTE(A55,".",""))))))-1),".","")))))&amp;RIGHT(LEFT(A55,LEN(LEFT(A55,FIND("☃",SUBSTITUTE(A55,".","☃",LEN(A55)-LEN(SUBSTITUTE(A55,".",""))))))-1),LEN(LEFT(A55,LEN(LEFT(A55,FIND("☃",SUBSTITUTE(A55,".","☃",LEN(A55)-LEN(SUBSTITUTE(A55,".",""))))))-1))-FIND("☃",SUBSTITUTE(LEFT(A55,LEN(LEFT(A55,FIND("☃",SUBSTITUTE(A55,".","☃",LEN(A55)-LEN(SUBSTITUTE(A55,".",""))))))-1),".","☃",LEN(LEFT(A55,LEN(LEFT(A55,FIND("☃",SUBSTITUTE(A55,".","☃",LEN(A55)-LEN(SUBSTITUTE(A55,".",""))))))-1))-LEN(SUBSTITUTE(LEFT(A55,LEN(LEFT(A55,FIND("☃",SUBSTITUTE(A55,".","☃",LEN(A55)-LEN(SUBSTITUTE(A55,".",""))))))-1),".","")))))+1,(LEFT(A55,FIND("☃",SUBSTITUTE(A55,".","☃",LEN(A55)-LEN(SUBSTITUTE(A55,".","")))))&amp;RIGHT(A55,LEN(A55)-FIND("☃",SUBSTITUTE(A55,".","☃",LEN(A55)-LEN(SUBSTITUTE(A55,".","")))))+1)))</f>
        <v>4.2.1</v>
      </c>
      <c r="B56" s="74" t="s">
        <v>191</v>
      </c>
      <c r="C56" s="75" t="s">
        <v>25</v>
      </c>
      <c r="D56" s="44">
        <v>13</v>
      </c>
      <c r="E56" s="11"/>
      <c r="F56" s="11"/>
      <c r="G56" s="11"/>
      <c r="H56" s="11"/>
      <c r="I56" s="11"/>
      <c r="J56" s="11"/>
      <c r="K56" s="11"/>
      <c r="L56" s="11"/>
      <c r="M56" s="11"/>
      <c r="N56" s="11"/>
      <c r="O56" s="11"/>
    </row>
    <row r="57" spans="1:15" x14ac:dyDescent="0.25">
      <c r="A57" s="73" t="str">
        <f t="shared" ref="A57:A59" si="6">IF(C56="",A56&amp;".1",IF(C57="",LEFT(LEFT(A56,LEN(LEFT(A56,FIND("☃",SUBSTITUTE(A56,".","☃",LEN(A56)-LEN(SUBSTITUTE(A56,".",""))))))-1),FIND("☃",SUBSTITUTE(LEFT(A56,LEN(LEFT(A56,FIND("☃",SUBSTITUTE(A56,".","☃",LEN(A56)-LEN(SUBSTITUTE(A56,".",""))))))-1),".","☃",LEN(LEFT(A56,LEN(LEFT(A56,FIND("☃",SUBSTITUTE(A56,".","☃",LEN(A56)-LEN(SUBSTITUTE(A56,".",""))))))-1))-LEN(SUBSTITUTE(LEFT(A56,LEN(LEFT(A56,FIND("☃",SUBSTITUTE(A56,".","☃",LEN(A56)-LEN(SUBSTITUTE(A56,".",""))))))-1),".","")))))&amp;RIGHT(LEFT(A56,LEN(LEFT(A56,FIND("☃",SUBSTITUTE(A56,".","☃",LEN(A56)-LEN(SUBSTITUTE(A56,".",""))))))-1),LEN(LEFT(A56,LEN(LEFT(A56,FIND("☃",SUBSTITUTE(A56,".","☃",LEN(A56)-LEN(SUBSTITUTE(A56,".",""))))))-1))-FIND("☃",SUBSTITUTE(LEFT(A56,LEN(LEFT(A56,FIND("☃",SUBSTITUTE(A56,".","☃",LEN(A56)-LEN(SUBSTITUTE(A56,".",""))))))-1),".","☃",LEN(LEFT(A56,LEN(LEFT(A56,FIND("☃",SUBSTITUTE(A56,".","☃",LEN(A56)-LEN(SUBSTITUTE(A56,".",""))))))-1))-LEN(SUBSTITUTE(LEFT(A56,LEN(LEFT(A56,FIND("☃",SUBSTITUTE(A56,".","☃",LEN(A56)-LEN(SUBSTITUTE(A56,".",""))))))-1),".","")))))+1,(LEFT(A56,FIND("☃",SUBSTITUTE(A56,".","☃",LEN(A56)-LEN(SUBSTITUTE(A56,".","")))))&amp;RIGHT(A56,LEN(A56)-FIND("☃",SUBSTITUTE(A56,".","☃",LEN(A56)-LEN(SUBSTITUTE(A56,".","")))))+1)))</f>
        <v>4.2.2</v>
      </c>
      <c r="B57" s="74" t="s">
        <v>65</v>
      </c>
      <c r="C57" s="75" t="s">
        <v>25</v>
      </c>
      <c r="D57" s="44">
        <v>15</v>
      </c>
      <c r="E57" s="11"/>
      <c r="F57" s="11"/>
      <c r="G57" s="11"/>
      <c r="H57" s="11"/>
      <c r="I57" s="11"/>
      <c r="J57" s="11"/>
      <c r="K57" s="11"/>
      <c r="L57" s="11"/>
      <c r="M57" s="11"/>
      <c r="N57" s="11"/>
      <c r="O57" s="11"/>
    </row>
    <row r="58" spans="1:15" x14ac:dyDescent="0.25">
      <c r="A58" s="73" t="str">
        <f t="shared" si="6"/>
        <v>4.2.3</v>
      </c>
      <c r="B58" s="74" t="s">
        <v>177</v>
      </c>
      <c r="C58" s="75" t="s">
        <v>25</v>
      </c>
      <c r="D58" s="44">
        <v>9</v>
      </c>
      <c r="E58" s="11"/>
      <c r="F58" s="11"/>
      <c r="G58" s="11"/>
      <c r="H58" s="11"/>
      <c r="I58" s="11"/>
      <c r="J58" s="11"/>
      <c r="K58" s="11"/>
      <c r="L58" s="11"/>
      <c r="M58" s="11"/>
      <c r="N58" s="11"/>
      <c r="O58" s="11"/>
    </row>
    <row r="59" spans="1:15" x14ac:dyDescent="0.25">
      <c r="A59" s="73" t="str">
        <f t="shared" si="6"/>
        <v>4.2.4</v>
      </c>
      <c r="B59" s="74" t="s">
        <v>66</v>
      </c>
      <c r="C59" s="75" t="s">
        <v>25</v>
      </c>
      <c r="D59" s="44">
        <v>94</v>
      </c>
      <c r="E59" s="11"/>
      <c r="F59" s="11"/>
      <c r="G59" s="11"/>
      <c r="H59" s="11"/>
      <c r="I59" s="11"/>
      <c r="J59" s="11"/>
      <c r="K59" s="11"/>
      <c r="L59" s="11"/>
      <c r="M59" s="11"/>
      <c r="N59" s="11"/>
      <c r="O59" s="11"/>
    </row>
    <row r="60" spans="1:15" x14ac:dyDescent="0.25">
      <c r="A60" s="81" t="s">
        <v>70</v>
      </c>
      <c r="B60" s="82" t="s">
        <v>71</v>
      </c>
      <c r="C60" s="83"/>
      <c r="D60" s="45"/>
      <c r="E60" s="18"/>
      <c r="F60" s="18"/>
      <c r="G60" s="18"/>
      <c r="H60" s="18"/>
      <c r="I60" s="18"/>
      <c r="J60" s="18"/>
      <c r="K60" s="18"/>
      <c r="L60" s="18"/>
      <c r="M60" s="18"/>
      <c r="N60" s="18"/>
      <c r="O60" s="18"/>
    </row>
    <row r="61" spans="1:15" x14ac:dyDescent="0.25">
      <c r="A61" s="73" t="str">
        <f>IF(C60="",A60&amp;".1",IF(C61="",LEFT(LEFT(A60,LEN(LEFT(A60,FIND("☃",SUBSTITUTE(A60,".","☃",LEN(A60)-LEN(SUBSTITUTE(A60,".",""))))))-1),FIND("☃",SUBSTITUTE(LEFT(A60,LEN(LEFT(A60,FIND("☃",SUBSTITUTE(A60,".","☃",LEN(A60)-LEN(SUBSTITUTE(A60,".",""))))))-1),".","☃",LEN(LEFT(A60,LEN(LEFT(A60,FIND("☃",SUBSTITUTE(A60,".","☃",LEN(A60)-LEN(SUBSTITUTE(A60,".",""))))))-1))-LEN(SUBSTITUTE(LEFT(A60,LEN(LEFT(A60,FIND("☃",SUBSTITUTE(A60,".","☃",LEN(A60)-LEN(SUBSTITUTE(A60,".",""))))))-1),".","")))))&amp;RIGHT(LEFT(A60,LEN(LEFT(A60,FIND("☃",SUBSTITUTE(A60,".","☃",LEN(A60)-LEN(SUBSTITUTE(A60,".",""))))))-1),LEN(LEFT(A60,LEN(LEFT(A60,FIND("☃",SUBSTITUTE(A60,".","☃",LEN(A60)-LEN(SUBSTITUTE(A60,".",""))))))-1))-FIND("☃",SUBSTITUTE(LEFT(A60,LEN(LEFT(A60,FIND("☃",SUBSTITUTE(A60,".","☃",LEN(A60)-LEN(SUBSTITUTE(A60,".",""))))))-1),".","☃",LEN(LEFT(A60,LEN(LEFT(A60,FIND("☃",SUBSTITUTE(A60,".","☃",LEN(A60)-LEN(SUBSTITUTE(A60,".",""))))))-1))-LEN(SUBSTITUTE(LEFT(A60,LEN(LEFT(A60,FIND("☃",SUBSTITUTE(A60,".","☃",LEN(A60)-LEN(SUBSTITUTE(A60,".",""))))))-1),".","")))))+1,(LEFT(A60,FIND("☃",SUBSTITUTE(A60,".","☃",LEN(A60)-LEN(SUBSTITUTE(A60,".","")))))&amp;RIGHT(A60,LEN(A60)-FIND("☃",SUBSTITUTE(A60,".","☃",LEN(A60)-LEN(SUBSTITUTE(A60,".","")))))+1)))</f>
        <v>4.3.1</v>
      </c>
      <c r="B61" s="74" t="s">
        <v>73</v>
      </c>
      <c r="C61" s="75" t="s">
        <v>23</v>
      </c>
      <c r="D61" s="44">
        <v>2</v>
      </c>
      <c r="E61" s="11"/>
      <c r="F61" s="11"/>
      <c r="G61" s="11"/>
      <c r="H61" s="11"/>
      <c r="I61" s="11"/>
      <c r="J61" s="11"/>
      <c r="K61" s="11"/>
      <c r="L61" s="11"/>
      <c r="M61" s="11"/>
      <c r="N61" s="11"/>
      <c r="O61" s="11"/>
    </row>
    <row r="62" spans="1:15" x14ac:dyDescent="0.25">
      <c r="A62" s="73" t="str">
        <f>IF(C61="",A61&amp;".1",IF(C62="",LEFT(LEFT(A61,LEN(LEFT(A61,FIND("☃",SUBSTITUTE(A61,".","☃",LEN(A61)-LEN(SUBSTITUTE(A61,".",""))))))-1),FIND("☃",SUBSTITUTE(LEFT(A61,LEN(LEFT(A61,FIND("☃",SUBSTITUTE(A61,".","☃",LEN(A61)-LEN(SUBSTITUTE(A61,".",""))))))-1),".","☃",LEN(LEFT(A61,LEN(LEFT(A61,FIND("☃",SUBSTITUTE(A61,".","☃",LEN(A61)-LEN(SUBSTITUTE(A61,".",""))))))-1))-LEN(SUBSTITUTE(LEFT(A61,LEN(LEFT(A61,FIND("☃",SUBSTITUTE(A61,".","☃",LEN(A61)-LEN(SUBSTITUTE(A61,".",""))))))-1),".","")))))&amp;RIGHT(LEFT(A61,LEN(LEFT(A61,FIND("☃",SUBSTITUTE(A61,".","☃",LEN(A61)-LEN(SUBSTITUTE(A61,".",""))))))-1),LEN(LEFT(A61,LEN(LEFT(A61,FIND("☃",SUBSTITUTE(A61,".","☃",LEN(A61)-LEN(SUBSTITUTE(A61,".",""))))))-1))-FIND("☃",SUBSTITUTE(LEFT(A61,LEN(LEFT(A61,FIND("☃",SUBSTITUTE(A61,".","☃",LEN(A61)-LEN(SUBSTITUTE(A61,".",""))))))-1),".","☃",LEN(LEFT(A61,LEN(LEFT(A61,FIND("☃",SUBSTITUTE(A61,".","☃",LEN(A61)-LEN(SUBSTITUTE(A61,".",""))))))-1))-LEN(SUBSTITUTE(LEFT(A61,LEN(LEFT(A61,FIND("☃",SUBSTITUTE(A61,".","☃",LEN(A61)-LEN(SUBSTITUTE(A61,".",""))))))-1),".","")))))+1,(LEFT(A61,FIND("☃",SUBSTITUTE(A61,".","☃",LEN(A61)-LEN(SUBSTITUTE(A61,".","")))))&amp;RIGHT(A61,LEN(A61)-FIND("☃",SUBSTITUTE(A61,".","☃",LEN(A61)-LEN(SUBSTITUTE(A61,".","")))))+1)))</f>
        <v>4.3.2</v>
      </c>
      <c r="B62" s="74" t="s">
        <v>74</v>
      </c>
      <c r="C62" s="75" t="s">
        <v>23</v>
      </c>
      <c r="D62" s="44">
        <v>1</v>
      </c>
      <c r="E62" s="11"/>
      <c r="F62" s="11"/>
      <c r="G62" s="11"/>
      <c r="H62" s="11"/>
      <c r="I62" s="11"/>
      <c r="J62" s="11"/>
      <c r="K62" s="11"/>
      <c r="L62" s="11"/>
      <c r="M62" s="11"/>
      <c r="N62" s="11"/>
      <c r="O62" s="11"/>
    </row>
    <row r="63" spans="1:15" x14ac:dyDescent="0.25">
      <c r="A63" s="81" t="s">
        <v>75</v>
      </c>
      <c r="B63" s="82" t="s">
        <v>76</v>
      </c>
      <c r="C63" s="83"/>
      <c r="D63" s="45"/>
      <c r="E63" s="18"/>
      <c r="F63" s="18"/>
      <c r="G63" s="18"/>
      <c r="H63" s="18"/>
      <c r="I63" s="18"/>
      <c r="J63" s="18"/>
      <c r="K63" s="18"/>
      <c r="L63" s="18"/>
      <c r="M63" s="18"/>
      <c r="N63" s="18"/>
      <c r="O63" s="18"/>
    </row>
    <row r="64" spans="1:15" ht="20.399999999999999" x14ac:dyDescent="0.25">
      <c r="A64" s="73" t="str">
        <f>IF(C63="",A63&amp;".1",IF(C64="",LEFT(LEFT(A63,LEN(LEFT(A63,FIND("☃",SUBSTITUTE(A63,".","☃",LEN(A63)-LEN(SUBSTITUTE(A63,".",""))))))-1),FIND("☃",SUBSTITUTE(LEFT(A63,LEN(LEFT(A63,FIND("☃",SUBSTITUTE(A63,".","☃",LEN(A63)-LEN(SUBSTITUTE(A63,".",""))))))-1),".","☃",LEN(LEFT(A63,LEN(LEFT(A63,FIND("☃",SUBSTITUTE(A63,".","☃",LEN(A63)-LEN(SUBSTITUTE(A63,".",""))))))-1))-LEN(SUBSTITUTE(LEFT(A63,LEN(LEFT(A63,FIND("☃",SUBSTITUTE(A63,".","☃",LEN(A63)-LEN(SUBSTITUTE(A63,".",""))))))-1),".","")))))&amp;RIGHT(LEFT(A63,LEN(LEFT(A63,FIND("☃",SUBSTITUTE(A63,".","☃",LEN(A63)-LEN(SUBSTITUTE(A63,".",""))))))-1),LEN(LEFT(A63,LEN(LEFT(A63,FIND("☃",SUBSTITUTE(A63,".","☃",LEN(A63)-LEN(SUBSTITUTE(A63,".",""))))))-1))-FIND("☃",SUBSTITUTE(LEFT(A63,LEN(LEFT(A63,FIND("☃",SUBSTITUTE(A63,".","☃",LEN(A63)-LEN(SUBSTITUTE(A63,".",""))))))-1),".","☃",LEN(LEFT(A63,LEN(LEFT(A63,FIND("☃",SUBSTITUTE(A63,".","☃",LEN(A63)-LEN(SUBSTITUTE(A63,".",""))))))-1))-LEN(SUBSTITUTE(LEFT(A63,LEN(LEFT(A63,FIND("☃",SUBSTITUTE(A63,".","☃",LEN(A63)-LEN(SUBSTITUTE(A63,".",""))))))-1),".","")))))+1,(LEFT(A63,FIND("☃",SUBSTITUTE(A63,".","☃",LEN(A63)-LEN(SUBSTITUTE(A63,".","")))))&amp;RIGHT(A63,LEN(A63)-FIND("☃",SUBSTITUTE(A63,".","☃",LEN(A63)-LEN(SUBSTITUTE(A63,".","")))))+1)))</f>
        <v>4.4.1</v>
      </c>
      <c r="B64" s="74" t="s">
        <v>77</v>
      </c>
      <c r="C64" s="75" t="s">
        <v>25</v>
      </c>
      <c r="D64" s="44">
        <v>4</v>
      </c>
      <c r="E64" s="11"/>
      <c r="F64" s="11"/>
      <c r="G64" s="11"/>
      <c r="H64" s="11"/>
      <c r="I64" s="11"/>
      <c r="J64" s="11"/>
      <c r="K64" s="11"/>
      <c r="L64" s="11"/>
      <c r="M64" s="11"/>
      <c r="N64" s="11"/>
      <c r="O64" s="11"/>
    </row>
    <row r="65" spans="1:15" x14ac:dyDescent="0.25">
      <c r="A65" s="81" t="s">
        <v>78</v>
      </c>
      <c r="B65" s="82" t="s">
        <v>18</v>
      </c>
      <c r="C65" s="83"/>
      <c r="D65" s="45"/>
      <c r="E65" s="18"/>
      <c r="F65" s="18"/>
      <c r="G65" s="18"/>
      <c r="H65" s="18"/>
      <c r="I65" s="18"/>
      <c r="J65" s="18"/>
      <c r="K65" s="18"/>
      <c r="L65" s="18"/>
      <c r="M65" s="18"/>
      <c r="N65" s="18"/>
      <c r="O65" s="18"/>
    </row>
    <row r="66" spans="1:15" x14ac:dyDescent="0.25">
      <c r="A66" s="73" t="str">
        <f>IF(C65="",A65&amp;".1",IF(C66="",LEFT(LEFT(A65,LEN(LEFT(A65,FIND("☃",SUBSTITUTE(A65,".","☃",LEN(A65)-LEN(SUBSTITUTE(A65,".",""))))))-1),FIND("☃",SUBSTITUTE(LEFT(A65,LEN(LEFT(A65,FIND("☃",SUBSTITUTE(A65,".","☃",LEN(A65)-LEN(SUBSTITUTE(A65,".",""))))))-1),".","☃",LEN(LEFT(A65,LEN(LEFT(A65,FIND("☃",SUBSTITUTE(A65,".","☃",LEN(A65)-LEN(SUBSTITUTE(A65,".",""))))))-1))-LEN(SUBSTITUTE(LEFT(A65,LEN(LEFT(A65,FIND("☃",SUBSTITUTE(A65,".","☃",LEN(A65)-LEN(SUBSTITUTE(A65,".",""))))))-1),".","")))))&amp;RIGHT(LEFT(A65,LEN(LEFT(A65,FIND("☃",SUBSTITUTE(A65,".","☃",LEN(A65)-LEN(SUBSTITUTE(A65,".",""))))))-1),LEN(LEFT(A65,LEN(LEFT(A65,FIND("☃",SUBSTITUTE(A65,".","☃",LEN(A65)-LEN(SUBSTITUTE(A65,".",""))))))-1))-FIND("☃",SUBSTITUTE(LEFT(A65,LEN(LEFT(A65,FIND("☃",SUBSTITUTE(A65,".","☃",LEN(A65)-LEN(SUBSTITUTE(A65,".",""))))))-1),".","☃",LEN(LEFT(A65,LEN(LEFT(A65,FIND("☃",SUBSTITUTE(A65,".","☃",LEN(A65)-LEN(SUBSTITUTE(A65,".",""))))))-1))-LEN(SUBSTITUTE(LEFT(A65,LEN(LEFT(A65,FIND("☃",SUBSTITUTE(A65,".","☃",LEN(A65)-LEN(SUBSTITUTE(A65,".",""))))))-1),".","")))))+1,(LEFT(A65,FIND("☃",SUBSTITUTE(A65,".","☃",LEN(A65)-LEN(SUBSTITUTE(A65,".","")))))&amp;RIGHT(A65,LEN(A65)-FIND("☃",SUBSTITUTE(A65,".","☃",LEN(A65)-LEN(SUBSTITUTE(A65,".","")))))+1)))</f>
        <v>5.1</v>
      </c>
      <c r="B66" s="74" t="s">
        <v>80</v>
      </c>
      <c r="C66" s="76" t="s">
        <v>81</v>
      </c>
      <c r="D66" s="44">
        <v>2</v>
      </c>
      <c r="E66" s="11"/>
      <c r="F66" s="11"/>
      <c r="G66" s="11"/>
      <c r="H66" s="11"/>
      <c r="I66" s="11"/>
      <c r="J66" s="11"/>
      <c r="K66" s="11"/>
      <c r="L66" s="11"/>
      <c r="M66" s="11"/>
      <c r="N66" s="11"/>
      <c r="O66" s="11"/>
    </row>
    <row r="67" spans="1:15" x14ac:dyDescent="0.25">
      <c r="A67" s="24" t="s">
        <v>82</v>
      </c>
      <c r="B67" s="72" t="s">
        <v>83</v>
      </c>
      <c r="C67" s="103"/>
      <c r="D67" s="96"/>
      <c r="E67" s="18"/>
      <c r="F67" s="18"/>
      <c r="G67" s="18"/>
      <c r="H67" s="18"/>
      <c r="I67" s="18"/>
      <c r="J67" s="18"/>
      <c r="K67" s="18"/>
      <c r="L67" s="18"/>
      <c r="M67" s="18"/>
      <c r="N67" s="18"/>
      <c r="O67" s="18"/>
    </row>
    <row r="68" spans="1:15" x14ac:dyDescent="0.25">
      <c r="A68" s="24" t="str">
        <f t="shared" ref="A68:A107" si="7">IF(C67="",A67&amp;".1",IF(C68="",LEFT(LEFT(A67,LEN(LEFT(A67,FIND("☃",SUBSTITUTE(A67,".","☃",LEN(A67)-LEN(SUBSTITUTE(A67,".",""))))))-1),FIND("☃",SUBSTITUTE(LEFT(A67,LEN(LEFT(A67,FIND("☃",SUBSTITUTE(A67,".","☃",LEN(A67)-LEN(SUBSTITUTE(A67,".",""))))))-1),".","☃",LEN(LEFT(A67,LEN(LEFT(A67,FIND("☃",SUBSTITUTE(A67,".","☃",LEN(A67)-LEN(SUBSTITUTE(A67,".",""))))))-1))-LEN(SUBSTITUTE(LEFT(A67,LEN(LEFT(A67,FIND("☃",SUBSTITUTE(A67,".","☃",LEN(A67)-LEN(SUBSTITUTE(A67,".",""))))))-1),".","")))))&amp;RIGHT(LEFT(A67,LEN(LEFT(A67,FIND("☃",SUBSTITUTE(A67,".","☃",LEN(A67)-LEN(SUBSTITUTE(A67,".",""))))))-1),LEN(LEFT(A67,LEN(LEFT(A67,FIND("☃",SUBSTITUTE(A67,".","☃",LEN(A67)-LEN(SUBSTITUTE(A67,".",""))))))-1))-FIND("☃",SUBSTITUTE(LEFT(A67,LEN(LEFT(A67,FIND("☃",SUBSTITUTE(A67,".","☃",LEN(A67)-LEN(SUBSTITUTE(A67,".",""))))))-1),".","☃",LEN(LEFT(A67,LEN(LEFT(A67,FIND("☃",SUBSTITUTE(A67,".","☃",LEN(A67)-LEN(SUBSTITUTE(A67,".",""))))))-1))-LEN(SUBSTITUTE(LEFT(A67,LEN(LEFT(A67,FIND("☃",SUBSTITUTE(A67,".","☃",LEN(A67)-LEN(SUBSTITUTE(A67,".",""))))))-1),".","")))))+1,(LEFT(A67,FIND("☃",SUBSTITUTE(A67,".","☃",LEN(A67)-LEN(SUBSTITUTE(A67,".","")))))&amp;RIGHT(A67,LEN(A67)-FIND("☃",SUBSTITUTE(A67,".","☃",LEN(A67)-LEN(SUBSTITUTE(A67,".","")))))+1)))</f>
        <v>6.1</v>
      </c>
      <c r="B68" s="90" t="s">
        <v>340</v>
      </c>
      <c r="C68" s="103"/>
      <c r="D68" s="96"/>
      <c r="E68" s="18"/>
      <c r="F68" s="18"/>
      <c r="G68" s="18"/>
      <c r="H68" s="18"/>
      <c r="I68" s="18"/>
      <c r="J68" s="18"/>
      <c r="K68" s="18"/>
      <c r="L68" s="18"/>
      <c r="M68" s="18"/>
      <c r="N68" s="18"/>
      <c r="O68" s="18"/>
    </row>
    <row r="69" spans="1:15" x14ac:dyDescent="0.25">
      <c r="A69" s="24" t="str">
        <f t="shared" si="7"/>
        <v>6.1.1</v>
      </c>
      <c r="B69" s="64" t="s">
        <v>155</v>
      </c>
      <c r="C69" s="103"/>
      <c r="D69" s="96"/>
      <c r="E69" s="18"/>
      <c r="F69" s="18"/>
      <c r="G69" s="18"/>
      <c r="H69" s="18"/>
      <c r="I69" s="18"/>
      <c r="J69" s="18"/>
      <c r="K69" s="18"/>
      <c r="L69" s="18"/>
      <c r="M69" s="18"/>
      <c r="N69" s="18"/>
      <c r="O69" s="18"/>
    </row>
    <row r="70" spans="1:15" ht="30.6" x14ac:dyDescent="0.25">
      <c r="A70" s="8" t="str">
        <f t="shared" si="7"/>
        <v>6.1.1.1</v>
      </c>
      <c r="B70" s="91" t="s">
        <v>295</v>
      </c>
      <c r="C70" s="92" t="s">
        <v>102</v>
      </c>
      <c r="D70" s="93">
        <v>2</v>
      </c>
      <c r="E70" s="11"/>
      <c r="F70" s="11"/>
      <c r="G70" s="11"/>
      <c r="H70" s="11"/>
      <c r="I70" s="11"/>
      <c r="J70" s="11"/>
      <c r="K70" s="11"/>
      <c r="L70" s="11"/>
      <c r="M70" s="11"/>
      <c r="N70" s="11"/>
      <c r="O70" s="11"/>
    </row>
    <row r="71" spans="1:15" x14ac:dyDescent="0.25">
      <c r="A71" s="8" t="str">
        <f t="shared" si="7"/>
        <v>6.1.1.2</v>
      </c>
      <c r="B71" s="94" t="s">
        <v>296</v>
      </c>
      <c r="C71" s="49" t="s">
        <v>91</v>
      </c>
      <c r="D71" s="50">
        <v>2</v>
      </c>
      <c r="E71" s="11"/>
      <c r="F71" s="11"/>
      <c r="G71" s="11"/>
      <c r="H71" s="11"/>
      <c r="I71" s="11"/>
      <c r="J71" s="11"/>
      <c r="K71" s="11"/>
      <c r="L71" s="11"/>
      <c r="M71" s="11"/>
      <c r="N71" s="11"/>
      <c r="O71" s="11"/>
    </row>
    <row r="72" spans="1:15" x14ac:dyDescent="0.25">
      <c r="A72" s="8" t="str">
        <f t="shared" si="7"/>
        <v>6.1.1.3</v>
      </c>
      <c r="B72" s="48" t="s">
        <v>297</v>
      </c>
      <c r="C72" s="53" t="s">
        <v>102</v>
      </c>
      <c r="D72" s="50">
        <v>2</v>
      </c>
      <c r="E72" s="11"/>
      <c r="F72" s="11"/>
      <c r="G72" s="11"/>
      <c r="H72" s="11"/>
      <c r="I72" s="11"/>
      <c r="J72" s="11"/>
      <c r="K72" s="11"/>
      <c r="L72" s="11"/>
      <c r="M72" s="11"/>
      <c r="N72" s="11"/>
      <c r="O72" s="11"/>
    </row>
    <row r="73" spans="1:15" x14ac:dyDescent="0.25">
      <c r="A73" s="8" t="str">
        <f t="shared" si="7"/>
        <v>6.1.1.4</v>
      </c>
      <c r="B73" s="48" t="s">
        <v>298</v>
      </c>
      <c r="C73" s="53" t="s">
        <v>91</v>
      </c>
      <c r="D73" s="50">
        <v>2</v>
      </c>
      <c r="E73" s="11"/>
      <c r="F73" s="11"/>
      <c r="G73" s="11"/>
      <c r="H73" s="11"/>
      <c r="I73" s="11"/>
      <c r="J73" s="11"/>
      <c r="K73" s="11"/>
      <c r="L73" s="11"/>
      <c r="M73" s="11"/>
      <c r="N73" s="11"/>
      <c r="O73" s="11"/>
    </row>
    <row r="74" spans="1:15" x14ac:dyDescent="0.25">
      <c r="A74" s="8" t="str">
        <f t="shared" si="7"/>
        <v>6.1.1.5</v>
      </c>
      <c r="B74" s="94" t="s">
        <v>253</v>
      </c>
      <c r="C74" s="56" t="s">
        <v>91</v>
      </c>
      <c r="D74" s="50">
        <v>2</v>
      </c>
      <c r="E74" s="11"/>
      <c r="F74" s="11"/>
      <c r="G74" s="11"/>
      <c r="H74" s="11"/>
      <c r="I74" s="11"/>
      <c r="J74" s="11"/>
      <c r="K74" s="11"/>
      <c r="L74" s="11"/>
      <c r="M74" s="11"/>
      <c r="N74" s="11"/>
      <c r="O74" s="11"/>
    </row>
    <row r="75" spans="1:15" x14ac:dyDescent="0.25">
      <c r="A75" s="8" t="str">
        <f t="shared" si="7"/>
        <v>6.1.1.6</v>
      </c>
      <c r="B75" s="52" t="s">
        <v>254</v>
      </c>
      <c r="C75" s="53" t="s">
        <v>91</v>
      </c>
      <c r="D75" s="50">
        <v>2</v>
      </c>
      <c r="E75" s="11"/>
      <c r="F75" s="11"/>
      <c r="G75" s="11"/>
      <c r="H75" s="11"/>
      <c r="I75" s="11"/>
      <c r="J75" s="11"/>
      <c r="K75" s="11"/>
      <c r="L75" s="11"/>
      <c r="M75" s="11"/>
      <c r="N75" s="11"/>
      <c r="O75" s="11"/>
    </row>
    <row r="76" spans="1:15" x14ac:dyDescent="0.25">
      <c r="A76" s="8" t="str">
        <f t="shared" si="7"/>
        <v>6.1.1.7</v>
      </c>
      <c r="B76" s="94" t="s">
        <v>252</v>
      </c>
      <c r="C76" s="49" t="s">
        <v>91</v>
      </c>
      <c r="D76" s="50">
        <v>2</v>
      </c>
      <c r="E76" s="11"/>
      <c r="F76" s="11"/>
      <c r="G76" s="11"/>
      <c r="H76" s="11"/>
      <c r="I76" s="11"/>
      <c r="J76" s="11"/>
      <c r="K76" s="11"/>
      <c r="L76" s="11"/>
      <c r="M76" s="11"/>
      <c r="N76" s="11"/>
      <c r="O76" s="11"/>
    </row>
    <row r="77" spans="1:15" x14ac:dyDescent="0.25">
      <c r="A77" s="8" t="str">
        <f t="shared" si="7"/>
        <v>6.1.1.8</v>
      </c>
      <c r="B77" s="52" t="s">
        <v>299</v>
      </c>
      <c r="C77" s="53" t="s">
        <v>102</v>
      </c>
      <c r="D77" s="50">
        <v>2</v>
      </c>
      <c r="E77" s="11"/>
      <c r="F77" s="11"/>
      <c r="G77" s="11"/>
      <c r="H77" s="11"/>
      <c r="I77" s="11"/>
      <c r="J77" s="11"/>
      <c r="K77" s="11"/>
      <c r="L77" s="11"/>
      <c r="M77" s="11"/>
      <c r="N77" s="11"/>
      <c r="O77" s="11"/>
    </row>
    <row r="78" spans="1:15" x14ac:dyDescent="0.25">
      <c r="A78" s="8" t="str">
        <f t="shared" si="7"/>
        <v>6.1.1.9</v>
      </c>
      <c r="B78" s="52" t="s">
        <v>256</v>
      </c>
      <c r="C78" s="53" t="s">
        <v>21</v>
      </c>
      <c r="D78" s="50">
        <v>0.2</v>
      </c>
      <c r="E78" s="11"/>
      <c r="F78" s="11"/>
      <c r="G78" s="11"/>
      <c r="H78" s="11"/>
      <c r="I78" s="11"/>
      <c r="J78" s="11"/>
      <c r="K78" s="11"/>
      <c r="L78" s="11"/>
      <c r="M78" s="11"/>
      <c r="N78" s="11"/>
      <c r="O78" s="11"/>
    </row>
    <row r="79" spans="1:15" x14ac:dyDescent="0.25">
      <c r="A79" s="8" t="str">
        <f t="shared" si="7"/>
        <v>6.1.1.10</v>
      </c>
      <c r="B79" s="52" t="s">
        <v>300</v>
      </c>
      <c r="C79" s="53" t="s">
        <v>91</v>
      </c>
      <c r="D79" s="54">
        <v>8</v>
      </c>
      <c r="E79" s="11"/>
      <c r="F79" s="11"/>
      <c r="G79" s="11"/>
      <c r="H79" s="11"/>
      <c r="I79" s="11"/>
      <c r="J79" s="11"/>
      <c r="K79" s="11"/>
      <c r="L79" s="11"/>
      <c r="M79" s="11"/>
      <c r="N79" s="11"/>
      <c r="O79" s="11"/>
    </row>
    <row r="80" spans="1:15" x14ac:dyDescent="0.25">
      <c r="A80" s="8" t="str">
        <f t="shared" si="7"/>
        <v>6.1.1.11</v>
      </c>
      <c r="B80" s="52" t="s">
        <v>330</v>
      </c>
      <c r="C80" s="53" t="s">
        <v>91</v>
      </c>
      <c r="D80" s="50">
        <v>2</v>
      </c>
      <c r="E80" s="11"/>
      <c r="F80" s="11"/>
      <c r="G80" s="11"/>
      <c r="H80" s="11"/>
      <c r="I80" s="11"/>
      <c r="J80" s="11"/>
      <c r="K80" s="11"/>
      <c r="L80" s="11"/>
      <c r="M80" s="11"/>
      <c r="N80" s="11"/>
      <c r="O80" s="11"/>
    </row>
    <row r="81" spans="1:15" x14ac:dyDescent="0.25">
      <c r="A81" s="8" t="str">
        <f t="shared" si="7"/>
        <v>6.1.1.12</v>
      </c>
      <c r="B81" s="48" t="s">
        <v>86</v>
      </c>
      <c r="C81" s="49" t="s">
        <v>25</v>
      </c>
      <c r="D81" s="50">
        <f>24+35</f>
        <v>59</v>
      </c>
      <c r="E81" s="11"/>
      <c r="F81" s="11"/>
      <c r="G81" s="11"/>
      <c r="H81" s="11"/>
      <c r="I81" s="11"/>
      <c r="J81" s="11"/>
      <c r="K81" s="11"/>
      <c r="L81" s="11"/>
      <c r="M81" s="11"/>
      <c r="N81" s="11"/>
      <c r="O81" s="11"/>
    </row>
    <row r="82" spans="1:15" x14ac:dyDescent="0.25">
      <c r="A82" s="8" t="str">
        <f t="shared" si="7"/>
        <v>6.1.1.13</v>
      </c>
      <c r="B82" s="48" t="s">
        <v>303</v>
      </c>
      <c r="C82" s="49" t="s">
        <v>25</v>
      </c>
      <c r="D82" s="50">
        <v>18</v>
      </c>
      <c r="E82" s="11"/>
      <c r="F82" s="11"/>
      <c r="G82" s="11"/>
      <c r="H82" s="11"/>
      <c r="I82" s="11"/>
      <c r="J82" s="11"/>
      <c r="K82" s="11"/>
      <c r="L82" s="11"/>
      <c r="M82" s="11"/>
      <c r="N82" s="11"/>
      <c r="O82" s="11"/>
    </row>
    <row r="83" spans="1:15" x14ac:dyDescent="0.25">
      <c r="A83" s="8" t="str">
        <f t="shared" si="7"/>
        <v>6.1.1.14</v>
      </c>
      <c r="B83" s="51" t="s">
        <v>88</v>
      </c>
      <c r="C83" s="49" t="s">
        <v>25</v>
      </c>
      <c r="D83" s="50">
        <f>24+35-8</f>
        <v>51</v>
      </c>
      <c r="E83" s="11"/>
      <c r="F83" s="11"/>
      <c r="G83" s="11"/>
      <c r="H83" s="11"/>
      <c r="I83" s="11"/>
      <c r="J83" s="11"/>
      <c r="K83" s="11"/>
      <c r="L83" s="11"/>
      <c r="M83" s="11"/>
      <c r="N83" s="11"/>
      <c r="O83" s="11"/>
    </row>
    <row r="84" spans="1:15" x14ac:dyDescent="0.25">
      <c r="A84" s="8" t="str">
        <f t="shared" si="7"/>
        <v>6.1.1.15</v>
      </c>
      <c r="B84" s="52" t="s">
        <v>90</v>
      </c>
      <c r="C84" s="53" t="s">
        <v>91</v>
      </c>
      <c r="D84" s="50">
        <v>4</v>
      </c>
      <c r="E84" s="11"/>
      <c r="F84" s="11"/>
      <c r="G84" s="11"/>
      <c r="H84" s="11"/>
      <c r="I84" s="11"/>
      <c r="J84" s="11"/>
      <c r="K84" s="11"/>
      <c r="L84" s="11"/>
      <c r="M84" s="11"/>
      <c r="N84" s="11"/>
      <c r="O84" s="11"/>
    </row>
    <row r="85" spans="1:15" x14ac:dyDescent="0.25">
      <c r="A85" s="8" t="str">
        <f t="shared" si="7"/>
        <v>6.1.1.16</v>
      </c>
      <c r="B85" s="52" t="s">
        <v>156</v>
      </c>
      <c r="C85" s="53" t="s">
        <v>25</v>
      </c>
      <c r="D85" s="50">
        <v>41</v>
      </c>
      <c r="E85" s="11"/>
      <c r="F85" s="11"/>
      <c r="G85" s="11"/>
      <c r="H85" s="11"/>
      <c r="I85" s="11"/>
      <c r="J85" s="11"/>
      <c r="K85" s="11"/>
      <c r="L85" s="11"/>
      <c r="M85" s="11"/>
      <c r="N85" s="11"/>
      <c r="O85" s="11"/>
    </row>
    <row r="86" spans="1:15" x14ac:dyDescent="0.25">
      <c r="A86" s="8" t="str">
        <f t="shared" si="7"/>
        <v>6.1.1.17</v>
      </c>
      <c r="B86" s="52" t="s">
        <v>304</v>
      </c>
      <c r="C86" s="53" t="s">
        <v>25</v>
      </c>
      <c r="D86" s="50">
        <v>10</v>
      </c>
      <c r="E86" s="11"/>
      <c r="F86" s="11"/>
      <c r="G86" s="11"/>
      <c r="H86" s="11"/>
      <c r="I86" s="11"/>
      <c r="J86" s="11"/>
      <c r="K86" s="11"/>
      <c r="L86" s="11"/>
      <c r="M86" s="11"/>
      <c r="N86" s="11"/>
      <c r="O86" s="11"/>
    </row>
    <row r="87" spans="1:15" x14ac:dyDescent="0.25">
      <c r="A87" s="8" t="str">
        <f t="shared" si="7"/>
        <v>6.1.1.18</v>
      </c>
      <c r="B87" s="52" t="s">
        <v>99</v>
      </c>
      <c r="C87" s="53" t="s">
        <v>21</v>
      </c>
      <c r="D87" s="54">
        <f>51*0.2*0.5</f>
        <v>5.1000000000000005</v>
      </c>
      <c r="E87" s="11"/>
      <c r="F87" s="11"/>
      <c r="G87" s="11"/>
      <c r="H87" s="11"/>
      <c r="I87" s="11"/>
      <c r="J87" s="11"/>
      <c r="K87" s="11"/>
      <c r="L87" s="11"/>
      <c r="M87" s="11"/>
      <c r="N87" s="11"/>
      <c r="O87" s="11"/>
    </row>
    <row r="88" spans="1:15" x14ac:dyDescent="0.25">
      <c r="A88" s="8" t="str">
        <f t="shared" si="7"/>
        <v>6.1.1.19</v>
      </c>
      <c r="B88" s="52" t="s">
        <v>101</v>
      </c>
      <c r="C88" s="53" t="s">
        <v>102</v>
      </c>
      <c r="D88" s="50">
        <v>1</v>
      </c>
      <c r="E88" s="11"/>
      <c r="F88" s="11"/>
      <c r="G88" s="11"/>
      <c r="H88" s="11"/>
      <c r="I88" s="11"/>
      <c r="J88" s="11"/>
      <c r="K88" s="11"/>
      <c r="L88" s="11"/>
      <c r="M88" s="11"/>
      <c r="N88" s="11"/>
      <c r="O88" s="11"/>
    </row>
    <row r="89" spans="1:15" x14ac:dyDescent="0.25">
      <c r="A89" s="24" t="str">
        <f t="shared" si="7"/>
        <v>6.1.2</v>
      </c>
      <c r="B89" s="57" t="s">
        <v>5</v>
      </c>
      <c r="C89" s="95"/>
      <c r="D89" s="96"/>
      <c r="E89" s="18"/>
      <c r="F89" s="18"/>
      <c r="G89" s="18"/>
      <c r="H89" s="18"/>
      <c r="I89" s="18"/>
      <c r="J89" s="18"/>
      <c r="K89" s="18"/>
      <c r="L89" s="18"/>
      <c r="M89" s="18"/>
      <c r="N89" s="18"/>
      <c r="O89" s="18"/>
    </row>
    <row r="90" spans="1:15" x14ac:dyDescent="0.25">
      <c r="A90" s="8" t="str">
        <f t="shared" si="7"/>
        <v>6.1.2.1</v>
      </c>
      <c r="B90" s="52" t="s">
        <v>305</v>
      </c>
      <c r="C90" s="53" t="s">
        <v>102</v>
      </c>
      <c r="D90" s="50">
        <v>2</v>
      </c>
      <c r="E90" s="11"/>
      <c r="F90" s="11"/>
      <c r="G90" s="11"/>
      <c r="H90" s="11"/>
      <c r="I90" s="11"/>
      <c r="J90" s="11"/>
      <c r="K90" s="11"/>
      <c r="L90" s="11"/>
      <c r="M90" s="11"/>
      <c r="N90" s="11"/>
      <c r="O90" s="11"/>
    </row>
    <row r="91" spans="1:15" x14ac:dyDescent="0.25">
      <c r="A91" s="8" t="str">
        <f t="shared" si="7"/>
        <v>6.1.2.2</v>
      </c>
      <c r="B91" s="52" t="s">
        <v>306</v>
      </c>
      <c r="C91" s="53" t="s">
        <v>102</v>
      </c>
      <c r="D91" s="50">
        <v>2</v>
      </c>
      <c r="E91" s="11"/>
      <c r="F91" s="11"/>
      <c r="G91" s="11"/>
      <c r="H91" s="11"/>
      <c r="I91" s="11"/>
      <c r="J91" s="11"/>
      <c r="K91" s="11"/>
      <c r="L91" s="11"/>
      <c r="M91" s="11"/>
      <c r="N91" s="11"/>
      <c r="O91" s="11"/>
    </row>
    <row r="92" spans="1:15" x14ac:dyDescent="0.25">
      <c r="A92" s="8" t="str">
        <f t="shared" si="7"/>
        <v>6.1.2.3</v>
      </c>
      <c r="B92" s="52" t="s">
        <v>307</v>
      </c>
      <c r="C92" s="53" t="s">
        <v>91</v>
      </c>
      <c r="D92" s="50">
        <v>2</v>
      </c>
      <c r="E92" s="11"/>
      <c r="F92" s="11"/>
      <c r="G92" s="11"/>
      <c r="H92" s="11"/>
      <c r="I92" s="11"/>
      <c r="J92" s="11"/>
      <c r="K92" s="11"/>
      <c r="L92" s="11"/>
      <c r="M92" s="11"/>
      <c r="N92" s="11"/>
      <c r="O92" s="11"/>
    </row>
    <row r="93" spans="1:15" x14ac:dyDescent="0.25">
      <c r="A93" s="8" t="str">
        <f t="shared" si="7"/>
        <v>6.1.2.4</v>
      </c>
      <c r="B93" s="52" t="s">
        <v>271</v>
      </c>
      <c r="C93" s="53" t="s">
        <v>91</v>
      </c>
      <c r="D93" s="50">
        <v>2</v>
      </c>
      <c r="E93" s="11"/>
      <c r="F93" s="11"/>
      <c r="G93" s="11"/>
      <c r="H93" s="11"/>
      <c r="I93" s="11"/>
      <c r="J93" s="11"/>
      <c r="K93" s="11"/>
      <c r="L93" s="11"/>
      <c r="M93" s="11"/>
      <c r="N93" s="11"/>
      <c r="O93" s="11"/>
    </row>
    <row r="94" spans="1:15" x14ac:dyDescent="0.25">
      <c r="A94" s="8" t="str">
        <f t="shared" si="7"/>
        <v>6.1.2.5</v>
      </c>
      <c r="B94" s="52" t="s">
        <v>308</v>
      </c>
      <c r="C94" s="53" t="s">
        <v>25</v>
      </c>
      <c r="D94" s="50">
        <v>2</v>
      </c>
      <c r="E94" s="11"/>
      <c r="F94" s="11"/>
      <c r="G94" s="11"/>
      <c r="H94" s="11"/>
      <c r="I94" s="11"/>
      <c r="J94" s="11"/>
      <c r="K94" s="11"/>
      <c r="L94" s="11"/>
      <c r="M94" s="11"/>
      <c r="N94" s="11"/>
      <c r="O94" s="11"/>
    </row>
    <row r="95" spans="1:15" x14ac:dyDescent="0.25">
      <c r="A95" s="8" t="str">
        <f t="shared" si="7"/>
        <v>6.1.2.6</v>
      </c>
      <c r="B95" s="52" t="s">
        <v>272</v>
      </c>
      <c r="C95" s="53" t="s">
        <v>21</v>
      </c>
      <c r="D95" s="50">
        <v>0.2</v>
      </c>
      <c r="E95" s="11"/>
      <c r="F95" s="11"/>
      <c r="G95" s="11"/>
      <c r="H95" s="11"/>
      <c r="I95" s="11"/>
      <c r="J95" s="11"/>
      <c r="K95" s="11"/>
      <c r="L95" s="11"/>
      <c r="M95" s="11"/>
      <c r="N95" s="11"/>
      <c r="O95" s="11"/>
    </row>
    <row r="96" spans="1:15" x14ac:dyDescent="0.25">
      <c r="A96" s="8" t="str">
        <f t="shared" si="7"/>
        <v>6.1.2.7</v>
      </c>
      <c r="B96" s="52" t="s">
        <v>309</v>
      </c>
      <c r="C96" s="53" t="s">
        <v>102</v>
      </c>
      <c r="D96" s="50">
        <v>2</v>
      </c>
      <c r="E96" s="11"/>
      <c r="F96" s="11"/>
      <c r="G96" s="11"/>
      <c r="H96" s="11"/>
      <c r="I96" s="11"/>
      <c r="J96" s="11"/>
      <c r="K96" s="11"/>
      <c r="L96" s="11"/>
      <c r="M96" s="11"/>
      <c r="N96" s="11"/>
      <c r="O96" s="11"/>
    </row>
    <row r="97" spans="1:15" x14ac:dyDescent="0.25">
      <c r="A97" s="8" t="str">
        <f t="shared" si="7"/>
        <v>6.1.2.8</v>
      </c>
      <c r="B97" s="52" t="s">
        <v>310</v>
      </c>
      <c r="C97" s="53" t="s">
        <v>91</v>
      </c>
      <c r="D97" s="50">
        <v>2</v>
      </c>
      <c r="E97" s="11"/>
      <c r="F97" s="11"/>
      <c r="G97" s="11"/>
      <c r="H97" s="11"/>
      <c r="I97" s="11"/>
      <c r="J97" s="11"/>
      <c r="K97" s="11"/>
      <c r="L97" s="11"/>
      <c r="M97" s="11"/>
      <c r="N97" s="11"/>
      <c r="O97" s="11"/>
    </row>
    <row r="98" spans="1:15" x14ac:dyDescent="0.25">
      <c r="A98" s="8" t="str">
        <f t="shared" si="7"/>
        <v>6.1.2.9</v>
      </c>
      <c r="B98" s="52" t="s">
        <v>106</v>
      </c>
      <c r="C98" s="53" t="s">
        <v>91</v>
      </c>
      <c r="D98" s="50">
        <v>8</v>
      </c>
      <c r="E98" s="11"/>
      <c r="F98" s="11"/>
      <c r="G98" s="11"/>
      <c r="H98" s="11"/>
      <c r="I98" s="11"/>
      <c r="J98" s="11"/>
      <c r="K98" s="11"/>
      <c r="L98" s="11"/>
      <c r="M98" s="11"/>
      <c r="N98" s="11"/>
      <c r="O98" s="11"/>
    </row>
    <row r="99" spans="1:15" x14ac:dyDescent="0.25">
      <c r="A99" s="8" t="str">
        <f t="shared" si="7"/>
        <v>6.1.2.10</v>
      </c>
      <c r="B99" s="52" t="s">
        <v>157</v>
      </c>
      <c r="C99" s="53" t="s">
        <v>25</v>
      </c>
      <c r="D99" s="50">
        <v>51</v>
      </c>
      <c r="E99" s="11"/>
      <c r="F99" s="11"/>
      <c r="G99" s="11"/>
      <c r="H99" s="11"/>
      <c r="I99" s="11"/>
      <c r="J99" s="11"/>
      <c r="K99" s="11"/>
      <c r="L99" s="11"/>
      <c r="M99" s="11"/>
      <c r="N99" s="11"/>
      <c r="O99" s="11"/>
    </row>
    <row r="100" spans="1:15" x14ac:dyDescent="0.25">
      <c r="A100" s="8" t="str">
        <f t="shared" si="7"/>
        <v>6.1.2.11</v>
      </c>
      <c r="B100" s="52" t="s">
        <v>110</v>
      </c>
      <c r="C100" s="53" t="s">
        <v>25</v>
      </c>
      <c r="D100" s="50">
        <v>51</v>
      </c>
      <c r="E100" s="11"/>
      <c r="F100" s="11"/>
      <c r="G100" s="11"/>
      <c r="H100" s="11"/>
      <c r="I100" s="11"/>
      <c r="J100" s="11"/>
      <c r="K100" s="11"/>
      <c r="L100" s="11"/>
      <c r="M100" s="11"/>
      <c r="N100" s="11"/>
      <c r="O100" s="11"/>
    </row>
    <row r="101" spans="1:15" x14ac:dyDescent="0.25">
      <c r="A101" s="8" t="str">
        <f t="shared" si="7"/>
        <v>6.1.2.12</v>
      </c>
      <c r="B101" s="52" t="s">
        <v>112</v>
      </c>
      <c r="C101" s="53" t="s">
        <v>25</v>
      </c>
      <c r="D101" s="50">
        <v>51</v>
      </c>
      <c r="E101" s="11"/>
      <c r="F101" s="11"/>
      <c r="G101" s="11"/>
      <c r="H101" s="11"/>
      <c r="I101" s="11"/>
      <c r="J101" s="11"/>
      <c r="K101" s="11"/>
      <c r="L101" s="11"/>
      <c r="M101" s="11"/>
      <c r="N101" s="11"/>
      <c r="O101" s="11"/>
    </row>
    <row r="102" spans="1:15" x14ac:dyDescent="0.25">
      <c r="A102" s="8" t="str">
        <f t="shared" si="7"/>
        <v>6.1.2.13</v>
      </c>
      <c r="B102" s="52" t="s">
        <v>116</v>
      </c>
      <c r="C102" s="53" t="s">
        <v>25</v>
      </c>
      <c r="D102" s="50">
        <v>51</v>
      </c>
      <c r="E102" s="11"/>
      <c r="F102" s="11"/>
      <c r="G102" s="11"/>
      <c r="H102" s="11"/>
      <c r="I102" s="11"/>
      <c r="J102" s="11"/>
      <c r="K102" s="11"/>
      <c r="L102" s="11"/>
      <c r="M102" s="11"/>
      <c r="N102" s="11"/>
      <c r="O102" s="11"/>
    </row>
    <row r="103" spans="1:15" x14ac:dyDescent="0.25">
      <c r="A103" s="8" t="str">
        <f t="shared" si="7"/>
        <v>6.1.2.14</v>
      </c>
      <c r="B103" s="52" t="s">
        <v>118</v>
      </c>
      <c r="C103" s="53" t="s">
        <v>91</v>
      </c>
      <c r="D103" s="50">
        <v>8</v>
      </c>
      <c r="E103" s="11"/>
      <c r="F103" s="11"/>
      <c r="G103" s="11"/>
      <c r="H103" s="11"/>
      <c r="I103" s="11"/>
      <c r="J103" s="11"/>
      <c r="K103" s="11"/>
      <c r="L103" s="11"/>
      <c r="M103" s="11"/>
      <c r="N103" s="11"/>
      <c r="O103" s="11"/>
    </row>
    <row r="104" spans="1:15" x14ac:dyDescent="0.25">
      <c r="A104" s="8" t="str">
        <f t="shared" si="7"/>
        <v>6.1.2.15</v>
      </c>
      <c r="B104" s="55" t="s">
        <v>120</v>
      </c>
      <c r="C104" s="56" t="s">
        <v>25</v>
      </c>
      <c r="D104" s="50">
        <v>51</v>
      </c>
      <c r="E104" s="11"/>
      <c r="F104" s="11"/>
      <c r="G104" s="11"/>
      <c r="H104" s="11"/>
      <c r="I104" s="11"/>
      <c r="J104" s="11"/>
      <c r="K104" s="11"/>
      <c r="L104" s="11"/>
      <c r="M104" s="11"/>
      <c r="N104" s="11"/>
      <c r="O104" s="11"/>
    </row>
    <row r="105" spans="1:15" x14ac:dyDescent="0.25">
      <c r="A105" s="8" t="str">
        <f t="shared" si="7"/>
        <v>6.1.2.16</v>
      </c>
      <c r="B105" s="55" t="s">
        <v>122</v>
      </c>
      <c r="C105" s="56" t="s">
        <v>123</v>
      </c>
      <c r="D105" s="50">
        <v>1</v>
      </c>
      <c r="E105" s="11"/>
      <c r="F105" s="11"/>
      <c r="G105" s="11"/>
      <c r="H105" s="11"/>
      <c r="I105" s="11"/>
      <c r="J105" s="11"/>
      <c r="K105" s="11"/>
      <c r="L105" s="11"/>
      <c r="M105" s="11"/>
      <c r="N105" s="11"/>
      <c r="O105" s="11"/>
    </row>
    <row r="106" spans="1:15" x14ac:dyDescent="0.25">
      <c r="A106" s="8" t="str">
        <f t="shared" si="7"/>
        <v>6.1.2.17</v>
      </c>
      <c r="B106" s="55" t="s">
        <v>125</v>
      </c>
      <c r="C106" s="56" t="s">
        <v>123</v>
      </c>
      <c r="D106" s="50">
        <v>1</v>
      </c>
      <c r="E106" s="11"/>
      <c r="F106" s="11"/>
      <c r="G106" s="11"/>
      <c r="H106" s="11"/>
      <c r="I106" s="11"/>
      <c r="J106" s="11"/>
      <c r="K106" s="11"/>
      <c r="L106" s="11"/>
      <c r="M106" s="11"/>
      <c r="N106" s="11"/>
      <c r="O106" s="11"/>
    </row>
    <row r="107" spans="1:15" x14ac:dyDescent="0.25">
      <c r="A107" s="8" t="str">
        <f t="shared" si="7"/>
        <v>6.1.2.18</v>
      </c>
      <c r="B107" s="55" t="s">
        <v>127</v>
      </c>
      <c r="C107" s="56" t="s">
        <v>123</v>
      </c>
      <c r="D107" s="50">
        <v>1</v>
      </c>
      <c r="E107" s="11"/>
      <c r="F107" s="11"/>
      <c r="G107" s="11"/>
      <c r="H107" s="11"/>
      <c r="I107" s="11"/>
      <c r="J107" s="11"/>
      <c r="K107" s="11"/>
      <c r="L107" s="11"/>
      <c r="M107" s="11"/>
      <c r="N107" s="11"/>
      <c r="O107" s="11"/>
    </row>
    <row r="108" spans="1:15" x14ac:dyDescent="0.25">
      <c r="A108" s="24" t="s">
        <v>103</v>
      </c>
      <c r="B108" s="90" t="s">
        <v>341</v>
      </c>
      <c r="C108" s="95"/>
      <c r="D108" s="96"/>
      <c r="E108" s="18"/>
      <c r="F108" s="18"/>
      <c r="G108" s="18"/>
      <c r="H108" s="18"/>
      <c r="I108" s="18"/>
      <c r="J108" s="18"/>
      <c r="K108" s="18"/>
      <c r="L108" s="18"/>
      <c r="M108" s="18"/>
      <c r="N108" s="18"/>
      <c r="O108" s="18"/>
    </row>
    <row r="109" spans="1:15" x14ac:dyDescent="0.25">
      <c r="A109" s="24" t="str">
        <f t="shared" ref="A109:A115" si="8">IF(C108="",A108&amp;".1",IF(C109="",LEFT(LEFT(A108,LEN(LEFT(A108,FIND("☃",SUBSTITUTE(A108,".","☃",LEN(A108)-LEN(SUBSTITUTE(A108,".",""))))))-1),FIND("☃",SUBSTITUTE(LEFT(A108,LEN(LEFT(A108,FIND("☃",SUBSTITUTE(A108,".","☃",LEN(A108)-LEN(SUBSTITUTE(A108,".",""))))))-1),".","☃",LEN(LEFT(A108,LEN(LEFT(A108,FIND("☃",SUBSTITUTE(A108,".","☃",LEN(A108)-LEN(SUBSTITUTE(A108,".",""))))))-1))-LEN(SUBSTITUTE(LEFT(A108,LEN(LEFT(A108,FIND("☃",SUBSTITUTE(A108,".","☃",LEN(A108)-LEN(SUBSTITUTE(A108,".",""))))))-1),".","")))))&amp;RIGHT(LEFT(A108,LEN(LEFT(A108,FIND("☃",SUBSTITUTE(A108,".","☃",LEN(A108)-LEN(SUBSTITUTE(A108,".",""))))))-1),LEN(LEFT(A108,LEN(LEFT(A108,FIND("☃",SUBSTITUTE(A108,".","☃",LEN(A108)-LEN(SUBSTITUTE(A108,".",""))))))-1))-FIND("☃",SUBSTITUTE(LEFT(A108,LEN(LEFT(A108,FIND("☃",SUBSTITUTE(A108,".","☃",LEN(A108)-LEN(SUBSTITUTE(A108,".",""))))))-1),".","☃",LEN(LEFT(A108,LEN(LEFT(A108,FIND("☃",SUBSTITUTE(A108,".","☃",LEN(A108)-LEN(SUBSTITUTE(A108,".",""))))))-1))-LEN(SUBSTITUTE(LEFT(A108,LEN(LEFT(A108,FIND("☃",SUBSTITUTE(A108,".","☃",LEN(A108)-LEN(SUBSTITUTE(A108,".",""))))))-1),".","")))))+1,(LEFT(A108,FIND("☃",SUBSTITUTE(A108,".","☃",LEN(A108)-LEN(SUBSTITUTE(A108,".","")))))&amp;RIGHT(A108,LEN(A108)-FIND("☃",SUBSTITUTE(A108,".","☃",LEN(A108)-LEN(SUBSTITUTE(A108,".","")))))+1)))</f>
        <v>6.2.1</v>
      </c>
      <c r="B109" s="64" t="s">
        <v>155</v>
      </c>
      <c r="C109" s="95"/>
      <c r="D109" s="96"/>
      <c r="E109" s="18"/>
      <c r="F109" s="18"/>
      <c r="G109" s="18"/>
      <c r="H109" s="18"/>
      <c r="I109" s="18"/>
      <c r="J109" s="18"/>
      <c r="K109" s="18"/>
      <c r="L109" s="18"/>
      <c r="M109" s="18"/>
      <c r="N109" s="18"/>
      <c r="O109" s="18"/>
    </row>
    <row r="110" spans="1:15" x14ac:dyDescent="0.25">
      <c r="A110" s="8" t="str">
        <f t="shared" si="8"/>
        <v>6.2.1.1</v>
      </c>
      <c r="B110" s="97" t="s">
        <v>342</v>
      </c>
      <c r="C110" s="98" t="s">
        <v>25</v>
      </c>
      <c r="D110" s="93">
        <v>2</v>
      </c>
      <c r="E110" s="11"/>
      <c r="F110" s="11"/>
      <c r="G110" s="11"/>
      <c r="H110" s="11"/>
      <c r="I110" s="11"/>
      <c r="J110" s="11"/>
      <c r="K110" s="11"/>
      <c r="L110" s="11"/>
      <c r="M110" s="11"/>
      <c r="N110" s="11"/>
      <c r="O110" s="11"/>
    </row>
    <row r="111" spans="1:15" x14ac:dyDescent="0.25">
      <c r="A111" s="8" t="str">
        <f t="shared" si="8"/>
        <v>6.2.1.2</v>
      </c>
      <c r="B111" s="97" t="s">
        <v>343</v>
      </c>
      <c r="C111" s="93" t="s">
        <v>25</v>
      </c>
      <c r="D111" s="50">
        <v>1</v>
      </c>
      <c r="E111" s="11"/>
      <c r="F111" s="11"/>
      <c r="G111" s="11"/>
      <c r="H111" s="11"/>
      <c r="I111" s="11"/>
      <c r="J111" s="11"/>
      <c r="K111" s="11"/>
      <c r="L111" s="11"/>
      <c r="M111" s="11"/>
      <c r="N111" s="11"/>
      <c r="O111" s="11"/>
    </row>
    <row r="112" spans="1:15" x14ac:dyDescent="0.25">
      <c r="A112" s="8" t="str">
        <f t="shared" si="8"/>
        <v>6.2.1.3</v>
      </c>
      <c r="B112" s="99" t="s">
        <v>344</v>
      </c>
      <c r="C112" s="93" t="s">
        <v>25</v>
      </c>
      <c r="D112" s="50">
        <v>3</v>
      </c>
      <c r="E112" s="11"/>
      <c r="F112" s="11"/>
      <c r="G112" s="11"/>
      <c r="H112" s="11"/>
      <c r="I112" s="11"/>
      <c r="J112" s="11"/>
      <c r="K112" s="11"/>
      <c r="L112" s="11"/>
      <c r="M112" s="11"/>
      <c r="N112" s="11"/>
      <c r="O112" s="11"/>
    </row>
    <row r="113" spans="1:15" x14ac:dyDescent="0.25">
      <c r="A113" s="24" t="str">
        <f t="shared" si="8"/>
        <v>6.2.2</v>
      </c>
      <c r="B113" s="57" t="s">
        <v>5</v>
      </c>
      <c r="C113" s="95"/>
      <c r="D113" s="96"/>
      <c r="E113" s="18"/>
      <c r="F113" s="18"/>
      <c r="G113" s="18"/>
      <c r="H113" s="18"/>
      <c r="I113" s="18"/>
      <c r="J113" s="18"/>
      <c r="K113" s="18"/>
      <c r="L113" s="18"/>
      <c r="M113" s="18"/>
      <c r="N113" s="18"/>
      <c r="O113" s="18"/>
    </row>
    <row r="114" spans="1:15" ht="20.399999999999999" x14ac:dyDescent="0.25">
      <c r="A114" s="8" t="str">
        <f t="shared" si="8"/>
        <v>6.2.2.1</v>
      </c>
      <c r="B114" s="100" t="s">
        <v>345</v>
      </c>
      <c r="C114" s="101" t="s">
        <v>25</v>
      </c>
      <c r="D114" s="50">
        <v>1</v>
      </c>
      <c r="E114" s="11"/>
      <c r="F114" s="11"/>
      <c r="G114" s="11"/>
      <c r="H114" s="11"/>
      <c r="I114" s="11"/>
      <c r="J114" s="11"/>
      <c r="K114" s="11"/>
      <c r="L114" s="11"/>
      <c r="M114" s="11"/>
      <c r="N114" s="11"/>
      <c r="O114" s="11"/>
    </row>
    <row r="115" spans="1:15" x14ac:dyDescent="0.25">
      <c r="A115" s="8" t="str">
        <f t="shared" si="8"/>
        <v>6.2.2.2</v>
      </c>
      <c r="B115" s="100" t="s">
        <v>346</v>
      </c>
      <c r="C115" s="102" t="s">
        <v>25</v>
      </c>
      <c r="D115" s="50">
        <v>3</v>
      </c>
      <c r="E115" s="11"/>
      <c r="F115" s="11"/>
      <c r="G115" s="11"/>
      <c r="H115" s="11"/>
      <c r="I115" s="11"/>
      <c r="J115" s="11"/>
      <c r="K115" s="11"/>
      <c r="L115" s="11"/>
      <c r="M115" s="11"/>
      <c r="N115" s="11"/>
      <c r="O115" s="11"/>
    </row>
    <row r="116" spans="1:15" ht="14.4" customHeight="1" x14ac:dyDescent="0.25">
      <c r="A116" s="109" t="s">
        <v>128</v>
      </c>
      <c r="B116" s="109"/>
      <c r="C116" s="109"/>
      <c r="D116" s="109"/>
      <c r="E116" s="109"/>
      <c r="F116" s="109"/>
      <c r="G116" s="109"/>
      <c r="H116" s="109"/>
      <c r="I116" s="109"/>
      <c r="J116" s="109"/>
      <c r="K116" s="109"/>
      <c r="L116" s="109"/>
      <c r="M116" s="109"/>
      <c r="N116" s="109"/>
      <c r="O116" s="23"/>
    </row>
    <row r="117" spans="1:15" ht="13.2" customHeight="1" x14ac:dyDescent="0.25">
      <c r="A117" s="109" t="s">
        <v>129</v>
      </c>
      <c r="B117" s="109"/>
      <c r="C117" s="109"/>
      <c r="D117" s="109"/>
      <c r="E117" s="109"/>
      <c r="F117" s="109"/>
      <c r="G117" s="109"/>
      <c r="H117" s="109"/>
      <c r="I117" s="109"/>
      <c r="J117" s="109"/>
      <c r="K117" s="109"/>
      <c r="L117" s="109"/>
      <c r="M117" s="109"/>
      <c r="N117" s="109"/>
      <c r="O117" s="23"/>
    </row>
    <row r="118" spans="1:15" ht="13.2" customHeight="1" x14ac:dyDescent="0.25">
      <c r="A118" s="110" t="s">
        <v>130</v>
      </c>
      <c r="B118" s="110"/>
      <c r="C118" s="110"/>
      <c r="D118" s="110"/>
      <c r="E118" s="110"/>
      <c r="F118" s="110"/>
      <c r="G118" s="110"/>
      <c r="H118" s="110"/>
      <c r="I118" s="110"/>
      <c r="J118" s="110"/>
      <c r="K118" s="110"/>
      <c r="L118" s="110"/>
      <c r="M118" s="110"/>
      <c r="N118" s="110"/>
      <c r="O118" s="23"/>
    </row>
    <row r="119" spans="1:15" ht="13.2" customHeight="1" x14ac:dyDescent="0.25">
      <c r="A119" s="109" t="s">
        <v>131</v>
      </c>
      <c r="B119" s="109"/>
      <c r="C119" s="109"/>
      <c r="D119" s="109"/>
      <c r="E119" s="109"/>
      <c r="F119" s="109"/>
      <c r="G119" s="109"/>
      <c r="H119" s="109"/>
      <c r="I119" s="109"/>
      <c r="J119" s="109"/>
      <c r="K119" s="109"/>
      <c r="L119" s="109"/>
      <c r="M119" s="109"/>
      <c r="N119" s="109"/>
      <c r="O119" s="23"/>
    </row>
    <row r="120" spans="1:15" ht="14.4" customHeight="1" x14ac:dyDescent="0.25">
      <c r="A120" s="124" t="s">
        <v>132</v>
      </c>
      <c r="B120" s="124"/>
      <c r="C120" s="124"/>
      <c r="D120" s="124"/>
      <c r="E120" s="124"/>
      <c r="F120" s="124"/>
      <c r="G120" s="124"/>
      <c r="H120" s="124"/>
      <c r="I120" s="124"/>
      <c r="J120" s="124"/>
      <c r="K120" s="124"/>
      <c r="L120" s="124"/>
      <c r="M120" s="124"/>
      <c r="N120" s="124"/>
      <c r="O120" s="23"/>
    </row>
    <row r="121" spans="1:15" ht="14.4" customHeight="1" x14ac:dyDescent="0.25">
      <c r="A121" s="124" t="s">
        <v>133</v>
      </c>
      <c r="B121" s="124"/>
      <c r="C121" s="124"/>
      <c r="D121" s="124"/>
      <c r="E121" s="124"/>
      <c r="F121" s="124"/>
      <c r="G121" s="124"/>
      <c r="H121" s="124"/>
      <c r="I121" s="124"/>
      <c r="J121" s="124"/>
      <c r="K121" s="124"/>
      <c r="L121" s="124"/>
      <c r="M121" s="124"/>
      <c r="N121" s="124"/>
      <c r="O121" s="23"/>
    </row>
    <row r="122" spans="1:15" ht="14.4" x14ac:dyDescent="0.3">
      <c r="A122" s="125" t="s">
        <v>134</v>
      </c>
      <c r="B122" s="125"/>
      <c r="C122" s="125"/>
      <c r="D122" s="125"/>
      <c r="E122" s="125"/>
      <c r="F122" s="125"/>
      <c r="G122" s="125"/>
      <c r="H122" s="125"/>
      <c r="I122" s="125"/>
      <c r="J122" s="125"/>
      <c r="K122" s="125"/>
      <c r="L122" s="125"/>
      <c r="M122" s="125"/>
      <c r="N122" s="125"/>
      <c r="O122" s="23"/>
    </row>
    <row r="123" spans="1:15" x14ac:dyDescent="0.25">
      <c r="A123" s="1"/>
      <c r="B123" s="2"/>
      <c r="C123" s="3"/>
      <c r="D123" s="4"/>
      <c r="E123" s="4"/>
      <c r="F123" s="4"/>
    </row>
    <row r="124" spans="1:15" x14ac:dyDescent="0.25">
      <c r="A124" s="5" t="s">
        <v>135</v>
      </c>
      <c r="B124" s="2"/>
      <c r="C124" s="3"/>
      <c r="D124" s="4"/>
      <c r="E124" s="4"/>
      <c r="F124" s="4"/>
    </row>
    <row r="125" spans="1:15" ht="10.95" customHeight="1" x14ac:dyDescent="0.25">
      <c r="A125" s="22">
        <v>1</v>
      </c>
      <c r="B125" s="107" t="s">
        <v>136</v>
      </c>
      <c r="C125" s="107"/>
      <c r="D125" s="107"/>
      <c r="E125" s="107"/>
      <c r="F125" s="107"/>
      <c r="G125" s="107"/>
      <c r="H125" s="107"/>
      <c r="I125" s="107"/>
      <c r="J125" s="107"/>
      <c r="K125" s="107"/>
      <c r="L125" s="107"/>
      <c r="M125" s="107"/>
      <c r="N125" s="107"/>
      <c r="O125" s="107"/>
    </row>
    <row r="126" spans="1:15" ht="10.95" customHeight="1" x14ac:dyDescent="0.25">
      <c r="A126" s="22">
        <v>2</v>
      </c>
      <c r="B126" s="107" t="s">
        <v>137</v>
      </c>
      <c r="C126" s="107"/>
      <c r="D126" s="107"/>
      <c r="E126" s="107"/>
      <c r="F126" s="107"/>
      <c r="G126" s="107"/>
      <c r="H126" s="107"/>
      <c r="I126" s="107"/>
      <c r="J126" s="107"/>
      <c r="K126" s="107"/>
      <c r="L126" s="107"/>
      <c r="M126" s="107"/>
      <c r="N126" s="107"/>
      <c r="O126" s="107"/>
    </row>
    <row r="127" spans="1:15" ht="22.2" customHeight="1" x14ac:dyDescent="0.25">
      <c r="A127" s="22" t="s">
        <v>32</v>
      </c>
      <c r="B127" s="107" t="s">
        <v>138</v>
      </c>
      <c r="C127" s="107"/>
      <c r="D127" s="107"/>
      <c r="E127" s="107"/>
      <c r="F127" s="107"/>
      <c r="G127" s="107"/>
      <c r="H127" s="107"/>
      <c r="I127" s="107"/>
      <c r="J127" s="107"/>
      <c r="K127" s="107"/>
      <c r="L127" s="107"/>
      <c r="M127" s="107"/>
      <c r="N127" s="107"/>
      <c r="O127" s="107"/>
    </row>
    <row r="128" spans="1:15" ht="22.2" customHeight="1" x14ac:dyDescent="0.25">
      <c r="A128" s="22" t="s">
        <v>57</v>
      </c>
      <c r="B128" s="107" t="s">
        <v>139</v>
      </c>
      <c r="C128" s="107"/>
      <c r="D128" s="107"/>
      <c r="E128" s="107"/>
      <c r="F128" s="107"/>
      <c r="G128" s="107"/>
      <c r="H128" s="107"/>
      <c r="I128" s="107"/>
      <c r="J128" s="107"/>
      <c r="K128" s="107"/>
      <c r="L128" s="107"/>
      <c r="M128" s="107"/>
      <c r="N128" s="107"/>
      <c r="O128" s="107"/>
    </row>
    <row r="129" spans="1:15" ht="10.95" customHeight="1" x14ac:dyDescent="0.25">
      <c r="A129" s="22" t="s">
        <v>78</v>
      </c>
      <c r="B129" s="107" t="s">
        <v>140</v>
      </c>
      <c r="C129" s="107"/>
      <c r="D129" s="107"/>
      <c r="E129" s="107"/>
      <c r="F129" s="107"/>
      <c r="G129" s="107"/>
      <c r="H129" s="107"/>
      <c r="I129" s="107"/>
      <c r="J129" s="107"/>
      <c r="K129" s="107"/>
      <c r="L129" s="107"/>
      <c r="M129" s="107"/>
      <c r="N129" s="107"/>
      <c r="O129" s="107"/>
    </row>
    <row r="130" spans="1:15" ht="10.95" customHeight="1" x14ac:dyDescent="0.25">
      <c r="A130" s="22" t="s">
        <v>82</v>
      </c>
      <c r="B130" s="107" t="s">
        <v>141</v>
      </c>
      <c r="C130" s="107"/>
      <c r="D130" s="107"/>
      <c r="E130" s="107"/>
      <c r="F130" s="107"/>
      <c r="G130" s="107"/>
      <c r="H130" s="107"/>
      <c r="I130" s="107"/>
      <c r="J130" s="107"/>
      <c r="K130" s="107"/>
      <c r="L130" s="107"/>
      <c r="M130" s="107"/>
      <c r="N130" s="107"/>
      <c r="O130" s="107"/>
    </row>
    <row r="131" spans="1:15" ht="10.95" customHeight="1" x14ac:dyDescent="0.25">
      <c r="A131" s="22" t="s">
        <v>142</v>
      </c>
      <c r="B131" s="107" t="s">
        <v>143</v>
      </c>
      <c r="C131" s="107"/>
      <c r="D131" s="107"/>
      <c r="E131" s="107"/>
      <c r="F131" s="107"/>
      <c r="G131" s="107"/>
      <c r="H131" s="107"/>
      <c r="I131" s="107"/>
      <c r="J131" s="107"/>
      <c r="K131" s="107"/>
      <c r="L131" s="107"/>
      <c r="M131" s="107"/>
      <c r="N131" s="107"/>
      <c r="O131" s="107"/>
    </row>
    <row r="132" spans="1:15" ht="10.95" customHeight="1" x14ac:dyDescent="0.25">
      <c r="A132" s="22" t="s">
        <v>144</v>
      </c>
      <c r="B132" s="107" t="s">
        <v>145</v>
      </c>
      <c r="C132" s="107"/>
      <c r="D132" s="107"/>
      <c r="E132" s="107"/>
      <c r="F132" s="107"/>
      <c r="G132" s="107"/>
      <c r="H132" s="107"/>
      <c r="I132" s="107"/>
      <c r="J132" s="107"/>
      <c r="K132" s="107"/>
      <c r="L132" s="107"/>
      <c r="M132" s="107"/>
      <c r="N132" s="107"/>
      <c r="O132" s="107"/>
    </row>
    <row r="133" spans="1:15" ht="10.95" customHeight="1" x14ac:dyDescent="0.25">
      <c r="A133" s="22" t="s">
        <v>146</v>
      </c>
      <c r="B133" s="107" t="s">
        <v>147</v>
      </c>
      <c r="C133" s="107"/>
      <c r="D133" s="107"/>
      <c r="E133" s="107"/>
      <c r="F133" s="107"/>
      <c r="G133" s="107"/>
      <c r="H133" s="107"/>
      <c r="I133" s="107"/>
      <c r="J133" s="107"/>
      <c r="K133" s="107"/>
      <c r="L133" s="107"/>
      <c r="M133" s="107"/>
      <c r="N133" s="107"/>
      <c r="O133" s="107"/>
    </row>
    <row r="134" spans="1:15" ht="10.95" customHeight="1" x14ac:dyDescent="0.25">
      <c r="A134" s="22"/>
      <c r="B134" s="43"/>
      <c r="C134" s="43"/>
      <c r="D134" s="43"/>
      <c r="E134" s="43"/>
      <c r="F134" s="43"/>
      <c r="G134" s="43"/>
      <c r="H134" s="43"/>
      <c r="I134" s="43"/>
      <c r="J134" s="43"/>
      <c r="K134" s="43"/>
      <c r="L134" s="43"/>
      <c r="M134" s="43"/>
      <c r="N134" s="43"/>
      <c r="O134" s="43"/>
    </row>
    <row r="135" spans="1:15" ht="10.95" customHeight="1" x14ac:dyDescent="0.25">
      <c r="A135" s="78" t="s">
        <v>148</v>
      </c>
      <c r="B135" s="43"/>
      <c r="C135" s="43"/>
      <c r="D135" s="43"/>
      <c r="E135" s="43"/>
      <c r="F135" s="43"/>
      <c r="G135" s="43"/>
      <c r="H135" s="43"/>
      <c r="I135" s="43"/>
      <c r="J135" s="43"/>
      <c r="K135" s="43"/>
      <c r="L135" s="43"/>
      <c r="M135" s="43"/>
      <c r="N135" s="43"/>
      <c r="O135" s="43"/>
    </row>
    <row r="136" spans="1:15" ht="10.95" customHeight="1" x14ac:dyDescent="0.25">
      <c r="A136" s="22">
        <v>1</v>
      </c>
      <c r="B136" s="79" t="s">
        <v>149</v>
      </c>
      <c r="C136" s="79"/>
      <c r="D136" s="79"/>
      <c r="E136" s="79"/>
      <c r="F136" s="79"/>
    </row>
    <row r="137" spans="1:15" ht="10.95" customHeight="1" x14ac:dyDescent="0.25">
      <c r="A137" s="22">
        <v>2</v>
      </c>
      <c r="B137" s="79" t="s">
        <v>150</v>
      </c>
      <c r="C137" s="79"/>
      <c r="D137" s="79"/>
      <c r="E137" s="79"/>
      <c r="F137" s="79"/>
    </row>
    <row r="138" spans="1:15" x14ac:dyDescent="0.25">
      <c r="A138" s="22" t="s">
        <v>32</v>
      </c>
      <c r="B138" s="79" t="s">
        <v>151</v>
      </c>
      <c r="C138" s="79"/>
      <c r="D138" s="79"/>
      <c r="E138" s="79"/>
      <c r="F138" s="79"/>
    </row>
    <row r="139" spans="1:15" ht="10.95" customHeight="1" x14ac:dyDescent="0.25">
      <c r="A139" s="22" t="s">
        <v>57</v>
      </c>
      <c r="B139" s="79" t="s">
        <v>152</v>
      </c>
      <c r="C139" s="79"/>
      <c r="D139" s="79"/>
      <c r="E139" s="79"/>
      <c r="F139" s="79"/>
    </row>
    <row r="140" spans="1:15" x14ac:dyDescent="0.25">
      <c r="A140" s="22" t="s">
        <v>78</v>
      </c>
      <c r="B140" s="79" t="s">
        <v>278</v>
      </c>
    </row>
    <row r="141" spans="1:15" ht="21.6" customHeight="1" x14ac:dyDescent="0.25">
      <c r="A141" s="89" t="s">
        <v>312</v>
      </c>
      <c r="B141" s="107" t="s">
        <v>313</v>
      </c>
      <c r="C141" s="107"/>
      <c r="D141" s="107"/>
      <c r="E141" s="107"/>
      <c r="F141" s="107"/>
      <c r="G141" s="107"/>
      <c r="H141" s="107"/>
      <c r="I141" s="107"/>
      <c r="J141" s="107"/>
      <c r="K141" s="107"/>
      <c r="L141" s="107"/>
      <c r="M141" s="107"/>
      <c r="N141" s="107"/>
      <c r="O141" s="107"/>
    </row>
  </sheetData>
  <mergeCells count="25">
    <mergeCell ref="A1:O1"/>
    <mergeCell ref="A2:O2"/>
    <mergeCell ref="A4:A5"/>
    <mergeCell ref="B4:B5"/>
    <mergeCell ref="C4:C5"/>
    <mergeCell ref="D4:D5"/>
    <mergeCell ref="E4:J4"/>
    <mergeCell ref="K4:O4"/>
    <mergeCell ref="B129:O129"/>
    <mergeCell ref="A116:N116"/>
    <mergeCell ref="A117:N117"/>
    <mergeCell ref="A118:N118"/>
    <mergeCell ref="A119:N119"/>
    <mergeCell ref="A120:N120"/>
    <mergeCell ref="A121:N121"/>
    <mergeCell ref="A122:N122"/>
    <mergeCell ref="B125:O125"/>
    <mergeCell ref="B126:O126"/>
    <mergeCell ref="B127:O127"/>
    <mergeCell ref="B128:O128"/>
    <mergeCell ref="B130:O130"/>
    <mergeCell ref="B131:O131"/>
    <mergeCell ref="B132:O132"/>
    <mergeCell ref="B133:O133"/>
    <mergeCell ref="B141:O141"/>
  </mergeCells>
  <dataValidations count="1">
    <dataValidation type="list" allowBlank="1" showInputMessage="1" showErrorMessage="1" sqref="C8:C115" xr:uid="{00000000-0002-0000-1300-000000000000}">
      <formula1>Mervienibas</formula1>
    </dataValidation>
  </dataValidations>
  <pageMargins left="0.7" right="0.7" top="0.75" bottom="0.7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6DF0F-35A4-46BA-9C9A-E30403883EDC}">
  <dimension ref="A1:O94"/>
  <sheetViews>
    <sheetView tabSelected="1" view="pageBreakPreview" zoomScaleNormal="100" zoomScaleSheetLayoutView="100" workbookViewId="0">
      <selection activeCell="B71" sqref="B71"/>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347</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c r="B9" s="74"/>
      <c r="C9" s="76"/>
      <c r="D9" s="44"/>
      <c r="E9" s="11"/>
      <c r="F9" s="58"/>
      <c r="G9" s="58"/>
      <c r="H9" s="58"/>
      <c r="I9" s="58"/>
      <c r="J9" s="58"/>
      <c r="K9" s="58"/>
      <c r="L9" s="58"/>
      <c r="M9" s="58"/>
      <c r="N9" s="58"/>
      <c r="O9" s="58"/>
    </row>
    <row r="10" spans="1:15" x14ac:dyDescent="0.25">
      <c r="A10" s="73" t="str">
        <f t="shared" ref="A10:A13"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v>
      </c>
      <c r="B10" s="74" t="s">
        <v>162</v>
      </c>
      <c r="C10" s="76" t="s">
        <v>23</v>
      </c>
      <c r="D10" s="44">
        <v>3</v>
      </c>
      <c r="E10" s="11"/>
      <c r="F10" s="58"/>
      <c r="G10" s="58"/>
      <c r="H10" s="58"/>
      <c r="I10" s="58"/>
      <c r="J10" s="58"/>
      <c r="K10" s="58"/>
      <c r="L10" s="58"/>
      <c r="M10" s="58"/>
      <c r="N10" s="58"/>
      <c r="O10" s="58"/>
    </row>
    <row r="11" spans="1:15" x14ac:dyDescent="0.25">
      <c r="A11" s="73" t="str">
        <f t="shared" si="0"/>
        <v>.2</v>
      </c>
      <c r="B11" s="74" t="s">
        <v>348</v>
      </c>
      <c r="C11" s="76" t="s">
        <v>25</v>
      </c>
      <c r="D11" s="44">
        <v>105</v>
      </c>
      <c r="E11" s="11"/>
      <c r="F11" s="58"/>
      <c r="G11" s="58"/>
      <c r="H11" s="58"/>
      <c r="I11" s="58"/>
      <c r="J11" s="58"/>
      <c r="K11" s="58"/>
      <c r="L11" s="58"/>
      <c r="M11" s="58"/>
      <c r="N11" s="58"/>
      <c r="O11" s="58"/>
    </row>
    <row r="12" spans="1:15" x14ac:dyDescent="0.25">
      <c r="A12" s="73" t="str">
        <f t="shared" si="0"/>
        <v>.3</v>
      </c>
      <c r="B12" s="74" t="s">
        <v>349</v>
      </c>
      <c r="C12" s="76" t="s">
        <v>23</v>
      </c>
      <c r="D12" s="44">
        <v>1</v>
      </c>
      <c r="E12" s="11"/>
      <c r="F12" s="58"/>
      <c r="G12" s="58"/>
      <c r="H12" s="58"/>
      <c r="I12" s="58"/>
      <c r="J12" s="58"/>
      <c r="K12" s="58"/>
      <c r="L12" s="58"/>
      <c r="M12" s="58"/>
      <c r="N12" s="58"/>
      <c r="O12" s="58"/>
    </row>
    <row r="13" spans="1:15" x14ac:dyDescent="0.25">
      <c r="A13" s="73" t="str">
        <f t="shared" si="0"/>
        <v>.4</v>
      </c>
      <c r="B13" s="74" t="s">
        <v>163</v>
      </c>
      <c r="C13" s="75" t="s">
        <v>23</v>
      </c>
      <c r="D13" s="44">
        <v>3</v>
      </c>
      <c r="E13" s="11"/>
      <c r="F13" s="58"/>
      <c r="G13" s="58"/>
      <c r="H13" s="58"/>
      <c r="I13" s="58"/>
      <c r="J13" s="58"/>
      <c r="K13" s="58"/>
      <c r="L13" s="58"/>
      <c r="M13" s="58"/>
      <c r="N13" s="58"/>
      <c r="O13" s="58"/>
    </row>
    <row r="14" spans="1:15" x14ac:dyDescent="0.25">
      <c r="A14" s="81" t="s">
        <v>26</v>
      </c>
      <c r="B14" s="82" t="s">
        <v>27</v>
      </c>
      <c r="C14" s="83"/>
      <c r="D14" s="45"/>
      <c r="E14" s="18"/>
      <c r="F14" s="28"/>
      <c r="G14" s="28"/>
      <c r="H14" s="28"/>
      <c r="I14" s="28"/>
      <c r="J14" s="28"/>
      <c r="K14" s="28"/>
      <c r="L14" s="28"/>
      <c r="M14" s="28"/>
      <c r="N14" s="28"/>
      <c r="O14" s="28"/>
    </row>
    <row r="15" spans="1:15" x14ac:dyDescent="0.25">
      <c r="A15" s="81" t="s">
        <v>28</v>
      </c>
      <c r="B15" s="82" t="s">
        <v>29</v>
      </c>
      <c r="C15" s="83"/>
      <c r="D15" s="45"/>
      <c r="E15" s="18"/>
      <c r="F15" s="28"/>
      <c r="G15" s="28"/>
      <c r="H15" s="28"/>
      <c r="I15" s="28"/>
      <c r="J15" s="28"/>
      <c r="K15" s="28"/>
      <c r="L15" s="28"/>
      <c r="M15" s="28"/>
      <c r="N15" s="28"/>
      <c r="O15" s="28"/>
    </row>
    <row r="16" spans="1:15" x14ac:dyDescent="0.25">
      <c r="A16" s="73"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2.1.1</v>
      </c>
      <c r="B16" s="74" t="s">
        <v>30</v>
      </c>
      <c r="C16" s="75" t="s">
        <v>21</v>
      </c>
      <c r="D16" s="44">
        <v>29</v>
      </c>
      <c r="E16" s="11"/>
      <c r="F16" s="58"/>
      <c r="G16" s="58"/>
      <c r="H16" s="58"/>
      <c r="I16" s="58"/>
      <c r="J16" s="58"/>
      <c r="K16" s="58"/>
      <c r="L16" s="58"/>
      <c r="M16" s="58"/>
      <c r="N16" s="58"/>
      <c r="O16" s="58"/>
    </row>
    <row r="17" spans="1:15" x14ac:dyDescent="0.25">
      <c r="A17" s="73" t="str">
        <f>IF(C16="",A16&amp;".1",IF(C17="",LEFT(LEFT(A16,LEN(LEFT(A16,FIND("☃",SUBSTITUTE(A16,".","☃",LEN(A16)-LEN(SUBSTITUTE(A16,".",""))))))-1),FIND("☃",SUBSTITUTE(LEFT(A16,LEN(LEFT(A16,FIND("☃",SUBSTITUTE(A16,".","☃",LEN(A16)-LEN(SUBSTITUTE(A16,".",""))))))-1),".","☃",LEN(LEFT(A16,LEN(LEFT(A16,FIND("☃",SUBSTITUTE(A16,".","☃",LEN(A16)-LEN(SUBSTITUTE(A16,".",""))))))-1))-LEN(SUBSTITUTE(LEFT(A16,LEN(LEFT(A16,FIND("☃",SUBSTITUTE(A16,".","☃",LEN(A16)-LEN(SUBSTITUTE(A16,".",""))))))-1),".","")))))&amp;RIGHT(LEFT(A16,LEN(LEFT(A16,FIND("☃",SUBSTITUTE(A16,".","☃",LEN(A16)-LEN(SUBSTITUTE(A16,".",""))))))-1),LEN(LEFT(A16,LEN(LEFT(A16,FIND("☃",SUBSTITUTE(A16,".","☃",LEN(A16)-LEN(SUBSTITUTE(A16,".",""))))))-1))-FIND("☃",SUBSTITUTE(LEFT(A16,LEN(LEFT(A16,FIND("☃",SUBSTITUTE(A16,".","☃",LEN(A16)-LEN(SUBSTITUTE(A16,".",""))))))-1),".","☃",LEN(LEFT(A16,LEN(LEFT(A16,FIND("☃",SUBSTITUTE(A16,".","☃",LEN(A16)-LEN(SUBSTITUTE(A16,".",""))))))-1))-LEN(SUBSTITUTE(LEFT(A16,LEN(LEFT(A16,FIND("☃",SUBSTITUTE(A16,".","☃",LEN(A16)-LEN(SUBSTITUTE(A16,".",""))))))-1),".","")))))+1,(LEFT(A16,FIND("☃",SUBSTITUTE(A16,".","☃",LEN(A16)-LEN(SUBSTITUTE(A16,".","")))))&amp;RIGHT(A16,LEN(A16)-FIND("☃",SUBSTITUTE(A16,".","☃",LEN(A16)-LEN(SUBSTITUTE(A16,".","")))))+1)))</f>
        <v>2.1.2</v>
      </c>
      <c r="B17" s="74" t="s">
        <v>31</v>
      </c>
      <c r="C17" s="75" t="s">
        <v>21</v>
      </c>
      <c r="D17" s="44">
        <v>96</v>
      </c>
      <c r="E17" s="11"/>
      <c r="F17" s="58"/>
      <c r="G17" s="58"/>
      <c r="H17" s="58"/>
      <c r="I17" s="58"/>
      <c r="J17" s="58"/>
      <c r="K17" s="58"/>
      <c r="L17" s="58"/>
      <c r="M17" s="58"/>
      <c r="N17" s="58"/>
      <c r="O17" s="58"/>
    </row>
    <row r="18" spans="1:15" x14ac:dyDescent="0.25">
      <c r="A18" s="81" t="s">
        <v>32</v>
      </c>
      <c r="B18" s="82" t="s">
        <v>33</v>
      </c>
      <c r="C18" s="83"/>
      <c r="D18" s="45"/>
      <c r="E18" s="18"/>
      <c r="F18" s="28"/>
      <c r="G18" s="28"/>
      <c r="H18" s="28"/>
      <c r="I18" s="28"/>
      <c r="J18" s="28"/>
      <c r="K18" s="28"/>
      <c r="L18" s="28"/>
      <c r="M18" s="28"/>
      <c r="N18" s="28"/>
      <c r="O18" s="28"/>
    </row>
    <row r="19" spans="1:15" x14ac:dyDescent="0.25">
      <c r="A19" s="81" t="s">
        <v>34</v>
      </c>
      <c r="B19" s="82" t="s">
        <v>35</v>
      </c>
      <c r="C19" s="83"/>
      <c r="D19" s="45"/>
      <c r="E19" s="18"/>
      <c r="F19" s="28"/>
      <c r="G19" s="28"/>
      <c r="H19" s="28"/>
      <c r="I19" s="28"/>
      <c r="J19" s="28"/>
      <c r="K19" s="28"/>
      <c r="L19" s="28"/>
      <c r="M19" s="28"/>
      <c r="N19" s="28"/>
      <c r="O19" s="28"/>
    </row>
    <row r="20" spans="1:15" x14ac:dyDescent="0.25">
      <c r="A20" s="73" t="str">
        <f t="shared" ref="A20" si="1">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3.1.1</v>
      </c>
      <c r="B20" s="74" t="s">
        <v>36</v>
      </c>
      <c r="C20" s="75" t="s">
        <v>37</v>
      </c>
      <c r="D20" s="44">
        <v>57</v>
      </c>
      <c r="E20" s="11"/>
      <c r="F20" s="58"/>
      <c r="G20" s="58"/>
      <c r="H20" s="58"/>
      <c r="I20" s="58"/>
      <c r="J20" s="58"/>
      <c r="K20" s="58"/>
      <c r="L20" s="58"/>
      <c r="M20" s="58"/>
      <c r="N20" s="58"/>
      <c r="O20" s="58"/>
    </row>
    <row r="21" spans="1:15" x14ac:dyDescent="0.25">
      <c r="A21" s="73" t="str">
        <f>IF(C20="",A20&amp;".1",IF(C21="",LEFT(LEFT(A20,LEN(LEFT(A20,FIND("☃",SUBSTITUTE(A20,".","☃",LEN(A20)-LEN(SUBSTITUTE(A20,".",""))))))-1),FIND("☃",SUBSTITUTE(LEFT(A20,LEN(LEFT(A20,FIND("☃",SUBSTITUTE(A20,".","☃",LEN(A20)-LEN(SUBSTITUTE(A20,".",""))))))-1),".","☃",LEN(LEFT(A20,LEN(LEFT(A20,FIND("☃",SUBSTITUTE(A20,".","☃",LEN(A20)-LEN(SUBSTITUTE(A20,".",""))))))-1))-LEN(SUBSTITUTE(LEFT(A20,LEN(LEFT(A20,FIND("☃",SUBSTITUTE(A20,".","☃",LEN(A20)-LEN(SUBSTITUTE(A20,".",""))))))-1),".","")))))&amp;RIGHT(LEFT(A20,LEN(LEFT(A20,FIND("☃",SUBSTITUTE(A20,".","☃",LEN(A20)-LEN(SUBSTITUTE(A20,".",""))))))-1),LEN(LEFT(A20,LEN(LEFT(A20,FIND("☃",SUBSTITUTE(A20,".","☃",LEN(A20)-LEN(SUBSTITUTE(A20,".",""))))))-1))-FIND("☃",SUBSTITUTE(LEFT(A20,LEN(LEFT(A20,FIND("☃",SUBSTITUTE(A20,".","☃",LEN(A20)-LEN(SUBSTITUTE(A20,".",""))))))-1),".","☃",LEN(LEFT(A20,LEN(LEFT(A20,FIND("☃",SUBSTITUTE(A20,".","☃",LEN(A20)-LEN(SUBSTITUTE(A20,".",""))))))-1))-LEN(SUBSTITUTE(LEFT(A20,LEN(LEFT(A20,FIND("☃",SUBSTITUTE(A20,".","☃",LEN(A20)-LEN(SUBSTITUTE(A20,".",""))))))-1),".","")))))+1,(LEFT(A20,FIND("☃",SUBSTITUTE(A20,".","☃",LEN(A20)-LEN(SUBSTITUTE(A20,".","")))))&amp;RIGHT(A20,LEN(A20)-FIND("☃",SUBSTITUTE(A20,".","☃",LEN(A20)-LEN(SUBSTITUTE(A20,".","")))))+1)))</f>
        <v>3.1.2</v>
      </c>
      <c r="B21" s="74" t="s">
        <v>38</v>
      </c>
      <c r="C21" s="75" t="s">
        <v>37</v>
      </c>
      <c r="D21" s="44">
        <v>57</v>
      </c>
      <c r="E21" s="11"/>
      <c r="F21" s="58"/>
      <c r="G21" s="58"/>
      <c r="H21" s="58"/>
      <c r="I21" s="58"/>
      <c r="J21" s="58"/>
      <c r="K21" s="58"/>
      <c r="L21" s="58"/>
      <c r="M21" s="58"/>
      <c r="N21" s="58"/>
      <c r="O21" s="58"/>
    </row>
    <row r="22" spans="1:15" x14ac:dyDescent="0.25">
      <c r="A22" s="73" t="str">
        <f>IF(C21="",A21&amp;".1",IF(C22="",LEFT(LEFT(A21,LEN(LEFT(A21,FIND("☃",SUBSTITUTE(A21,".","☃",LEN(A21)-LEN(SUBSTITUTE(A21,".",""))))))-1),FIND("☃",SUBSTITUTE(LEFT(A21,LEN(LEFT(A21,FIND("☃",SUBSTITUTE(A21,".","☃",LEN(A21)-LEN(SUBSTITUTE(A21,".",""))))))-1),".","☃",LEN(LEFT(A21,LEN(LEFT(A21,FIND("☃",SUBSTITUTE(A21,".","☃",LEN(A21)-LEN(SUBSTITUTE(A21,".",""))))))-1))-LEN(SUBSTITUTE(LEFT(A21,LEN(LEFT(A21,FIND("☃",SUBSTITUTE(A21,".","☃",LEN(A21)-LEN(SUBSTITUTE(A21,".",""))))))-1),".","")))))&amp;RIGHT(LEFT(A21,LEN(LEFT(A21,FIND("☃",SUBSTITUTE(A21,".","☃",LEN(A21)-LEN(SUBSTITUTE(A21,".",""))))))-1),LEN(LEFT(A21,LEN(LEFT(A21,FIND("☃",SUBSTITUTE(A21,".","☃",LEN(A21)-LEN(SUBSTITUTE(A21,".",""))))))-1))-FIND("☃",SUBSTITUTE(LEFT(A21,LEN(LEFT(A21,FIND("☃",SUBSTITUTE(A21,".","☃",LEN(A21)-LEN(SUBSTITUTE(A21,".",""))))))-1),".","☃",LEN(LEFT(A21,LEN(LEFT(A21,FIND("☃",SUBSTITUTE(A21,".","☃",LEN(A21)-LEN(SUBSTITUTE(A21,".",""))))))-1))-LEN(SUBSTITUTE(LEFT(A21,LEN(LEFT(A21,FIND("☃",SUBSTITUTE(A21,".","☃",LEN(A21)-LEN(SUBSTITUTE(A21,".",""))))))-1),".","")))))+1,(LEFT(A21,FIND("☃",SUBSTITUTE(A21,".","☃",LEN(A21)-LEN(SUBSTITUTE(A21,".","")))))&amp;RIGHT(A21,LEN(A21)-FIND("☃",SUBSTITUTE(A21,".","☃",LEN(A21)-LEN(SUBSTITUTE(A21,".","")))))+1)))</f>
        <v>3.1.3</v>
      </c>
      <c r="B22" s="74" t="s">
        <v>39</v>
      </c>
      <c r="C22" s="75" t="s">
        <v>21</v>
      </c>
      <c r="D22" s="44">
        <v>25</v>
      </c>
      <c r="E22" s="11"/>
      <c r="F22" s="58"/>
      <c r="G22" s="58"/>
      <c r="H22" s="58"/>
      <c r="I22" s="58"/>
      <c r="J22" s="58"/>
      <c r="K22" s="58"/>
      <c r="L22" s="58"/>
      <c r="M22" s="58"/>
      <c r="N22" s="58"/>
      <c r="O22" s="58"/>
    </row>
    <row r="23" spans="1:15" x14ac:dyDescent="0.25">
      <c r="A23" s="81" t="s">
        <v>40</v>
      </c>
      <c r="B23" s="82" t="s">
        <v>44</v>
      </c>
      <c r="C23" s="83"/>
      <c r="D23" s="45"/>
      <c r="E23" s="18"/>
      <c r="F23" s="28"/>
      <c r="G23" s="28"/>
      <c r="H23" s="28"/>
      <c r="I23" s="28"/>
      <c r="J23" s="28"/>
      <c r="K23" s="28"/>
      <c r="L23" s="28"/>
      <c r="M23" s="28"/>
      <c r="N23" s="28"/>
      <c r="O23" s="28"/>
    </row>
    <row r="24" spans="1:15" x14ac:dyDescent="0.25">
      <c r="A24" s="73" t="str">
        <f>IF(C23="",A23&amp;".1",IF(C24="",LEFT(LEFT(A23,LEN(LEFT(A23,FIND("☃",SUBSTITUTE(A23,".","☃",LEN(A23)-LEN(SUBSTITUTE(A23,".",""))))))-1),FIND("☃",SUBSTITUTE(LEFT(A23,LEN(LEFT(A23,FIND("☃",SUBSTITUTE(A23,".","☃",LEN(A23)-LEN(SUBSTITUTE(A23,".",""))))))-1),".","☃",LEN(LEFT(A23,LEN(LEFT(A23,FIND("☃",SUBSTITUTE(A23,".","☃",LEN(A23)-LEN(SUBSTITUTE(A23,".",""))))))-1))-LEN(SUBSTITUTE(LEFT(A23,LEN(LEFT(A23,FIND("☃",SUBSTITUTE(A23,".","☃",LEN(A23)-LEN(SUBSTITUTE(A23,".",""))))))-1),".","")))))&amp;RIGHT(LEFT(A23,LEN(LEFT(A23,FIND("☃",SUBSTITUTE(A23,".","☃",LEN(A23)-LEN(SUBSTITUTE(A23,".",""))))))-1),LEN(LEFT(A23,LEN(LEFT(A23,FIND("☃",SUBSTITUTE(A23,".","☃",LEN(A23)-LEN(SUBSTITUTE(A23,".",""))))))-1))-FIND("☃",SUBSTITUTE(LEFT(A23,LEN(LEFT(A23,FIND("☃",SUBSTITUTE(A23,".","☃",LEN(A23)-LEN(SUBSTITUTE(A23,".",""))))))-1),".","☃",LEN(LEFT(A23,LEN(LEFT(A23,FIND("☃",SUBSTITUTE(A23,".","☃",LEN(A23)-LEN(SUBSTITUTE(A23,".",""))))))-1))-LEN(SUBSTITUTE(LEFT(A23,LEN(LEFT(A23,FIND("☃",SUBSTITUTE(A23,".","☃",LEN(A23)-LEN(SUBSTITUTE(A23,".",""))))))-1),".","")))))+1,(LEFT(A23,FIND("☃",SUBSTITUTE(A23,".","☃",LEN(A23)-LEN(SUBSTITUTE(A23,".","")))))&amp;RIGHT(A23,LEN(A23)-FIND("☃",SUBSTITUTE(A23,".","☃",LEN(A23)-LEN(SUBSTITUTE(A23,".","")))))+1)))</f>
        <v>3.2.1</v>
      </c>
      <c r="B24" s="74" t="s">
        <v>45</v>
      </c>
      <c r="C24" s="75" t="s">
        <v>37</v>
      </c>
      <c r="D24" s="44">
        <v>51</v>
      </c>
      <c r="E24" s="11"/>
      <c r="F24" s="58"/>
      <c r="G24" s="58"/>
      <c r="H24" s="58"/>
      <c r="I24" s="58"/>
      <c r="J24" s="58"/>
      <c r="K24" s="58"/>
      <c r="L24" s="58"/>
      <c r="M24" s="58"/>
      <c r="N24" s="58"/>
      <c r="O24" s="58"/>
    </row>
    <row r="25" spans="1:15" x14ac:dyDescent="0.25">
      <c r="A25" s="73" t="str">
        <f t="shared" ref="A25:A37" si="2">IF(C24="",A24&amp;".1",IF(C25="",LEFT(LEFT(A24,LEN(LEFT(A24,FIND("☃",SUBSTITUTE(A24,".","☃",LEN(A24)-LEN(SUBSTITUTE(A24,".",""))))))-1),FIND("☃",SUBSTITUTE(LEFT(A24,LEN(LEFT(A24,FIND("☃",SUBSTITUTE(A24,".","☃",LEN(A24)-LEN(SUBSTITUTE(A24,".",""))))))-1),".","☃",LEN(LEFT(A24,LEN(LEFT(A24,FIND("☃",SUBSTITUTE(A24,".","☃",LEN(A24)-LEN(SUBSTITUTE(A24,".",""))))))-1))-LEN(SUBSTITUTE(LEFT(A24,LEN(LEFT(A24,FIND("☃",SUBSTITUTE(A24,".","☃",LEN(A24)-LEN(SUBSTITUTE(A24,".",""))))))-1),".","")))))&amp;RIGHT(LEFT(A24,LEN(LEFT(A24,FIND("☃",SUBSTITUTE(A24,".","☃",LEN(A24)-LEN(SUBSTITUTE(A24,".",""))))))-1),LEN(LEFT(A24,LEN(LEFT(A24,FIND("☃",SUBSTITUTE(A24,".","☃",LEN(A24)-LEN(SUBSTITUTE(A24,".",""))))))-1))-FIND("☃",SUBSTITUTE(LEFT(A24,LEN(LEFT(A24,FIND("☃",SUBSTITUTE(A24,".","☃",LEN(A24)-LEN(SUBSTITUTE(A24,".",""))))))-1),".","☃",LEN(LEFT(A24,LEN(LEFT(A24,FIND("☃",SUBSTITUTE(A24,".","☃",LEN(A24)-LEN(SUBSTITUTE(A24,".",""))))))-1))-LEN(SUBSTITUTE(LEFT(A24,LEN(LEFT(A24,FIND("☃",SUBSTITUTE(A24,".","☃",LEN(A24)-LEN(SUBSTITUTE(A24,".",""))))))-1),".","")))))+1,(LEFT(A24,FIND("☃",SUBSTITUTE(A24,".","☃",LEN(A24)-LEN(SUBSTITUTE(A24,".","")))))&amp;RIGHT(A24,LEN(A24)-FIND("☃",SUBSTITUTE(A24,".","☃",LEN(A24)-LEN(SUBSTITUTE(A24,".","")))))+1)))</f>
        <v>3.2.2</v>
      </c>
      <c r="B25" s="74" t="s">
        <v>46</v>
      </c>
      <c r="C25" s="75" t="s">
        <v>37</v>
      </c>
      <c r="D25" s="44">
        <v>51</v>
      </c>
      <c r="E25" s="11"/>
      <c r="F25" s="58"/>
      <c r="G25" s="58"/>
      <c r="H25" s="58"/>
      <c r="I25" s="58"/>
      <c r="J25" s="58"/>
      <c r="K25" s="58"/>
      <c r="L25" s="58"/>
      <c r="M25" s="58"/>
      <c r="N25" s="58"/>
      <c r="O25" s="58"/>
    </row>
    <row r="26" spans="1:15" x14ac:dyDescent="0.25">
      <c r="A26" s="73" t="str">
        <f t="shared" si="2"/>
        <v>3.2.3</v>
      </c>
      <c r="B26" s="74" t="s">
        <v>47</v>
      </c>
      <c r="C26" s="75" t="s">
        <v>37</v>
      </c>
      <c r="D26" s="44">
        <v>51</v>
      </c>
      <c r="E26" s="11"/>
      <c r="F26" s="58"/>
      <c r="G26" s="58"/>
      <c r="H26" s="58"/>
      <c r="I26" s="58"/>
      <c r="J26" s="58"/>
      <c r="K26" s="58"/>
      <c r="L26" s="58"/>
      <c r="M26" s="58"/>
      <c r="N26" s="58"/>
      <c r="O26" s="58"/>
    </row>
    <row r="27" spans="1:15" ht="20.399999999999999" x14ac:dyDescent="0.25">
      <c r="A27" s="73" t="str">
        <f t="shared" si="2"/>
        <v>3.2.4</v>
      </c>
      <c r="B27" s="74" t="s">
        <v>48</v>
      </c>
      <c r="C27" s="75" t="s">
        <v>37</v>
      </c>
      <c r="D27" s="44">
        <v>51</v>
      </c>
      <c r="E27" s="11"/>
      <c r="F27" s="58"/>
      <c r="G27" s="58"/>
      <c r="H27" s="58"/>
      <c r="I27" s="58"/>
      <c r="J27" s="58"/>
      <c r="K27" s="58"/>
      <c r="L27" s="58"/>
      <c r="M27" s="58"/>
      <c r="N27" s="58"/>
      <c r="O27" s="58"/>
    </row>
    <row r="28" spans="1:15" x14ac:dyDescent="0.25">
      <c r="A28" s="81" t="s">
        <v>43</v>
      </c>
      <c r="B28" s="82" t="s">
        <v>50</v>
      </c>
      <c r="C28" s="83"/>
      <c r="D28" s="45"/>
      <c r="E28" s="18"/>
      <c r="F28" s="28"/>
      <c r="G28" s="28"/>
      <c r="H28" s="28"/>
      <c r="I28" s="28"/>
      <c r="J28" s="28"/>
      <c r="K28" s="28"/>
      <c r="L28" s="28"/>
      <c r="M28" s="28"/>
      <c r="N28" s="28"/>
      <c r="O28" s="28"/>
    </row>
    <row r="29" spans="1:15" ht="20.399999999999999" x14ac:dyDescent="0.25">
      <c r="A29" s="73" t="str">
        <f t="shared" si="2"/>
        <v>3.3.1</v>
      </c>
      <c r="B29" s="74" t="s">
        <v>51</v>
      </c>
      <c r="C29" s="75" t="s">
        <v>37</v>
      </c>
      <c r="D29" s="44">
        <v>51</v>
      </c>
      <c r="E29" s="11"/>
      <c r="F29" s="58"/>
      <c r="G29" s="58"/>
      <c r="H29" s="58"/>
      <c r="I29" s="58"/>
      <c r="J29" s="58"/>
      <c r="K29" s="58"/>
      <c r="L29" s="58"/>
      <c r="M29" s="58"/>
      <c r="N29" s="58"/>
      <c r="O29" s="58"/>
    </row>
    <row r="30" spans="1:15" x14ac:dyDescent="0.25">
      <c r="A30" s="73" t="str">
        <f t="shared" si="2"/>
        <v>3.3.2</v>
      </c>
      <c r="B30" s="74" t="s">
        <v>52</v>
      </c>
      <c r="C30" s="75" t="s">
        <v>37</v>
      </c>
      <c r="D30" s="44">
        <v>51</v>
      </c>
      <c r="E30" s="11"/>
      <c r="F30" s="58"/>
      <c r="G30" s="58"/>
      <c r="H30" s="58"/>
      <c r="I30" s="58"/>
      <c r="J30" s="58"/>
      <c r="K30" s="58"/>
      <c r="L30" s="58"/>
      <c r="M30" s="58"/>
      <c r="N30" s="58"/>
      <c r="O30" s="58"/>
    </row>
    <row r="31" spans="1:15" x14ac:dyDescent="0.25">
      <c r="A31" s="73" t="str">
        <f t="shared" si="2"/>
        <v>3.3.3</v>
      </c>
      <c r="B31" s="74" t="s">
        <v>38</v>
      </c>
      <c r="C31" s="75" t="s">
        <v>37</v>
      </c>
      <c r="D31" s="44">
        <v>51</v>
      </c>
      <c r="E31" s="11"/>
      <c r="F31" s="58"/>
      <c r="G31" s="58"/>
      <c r="H31" s="58"/>
      <c r="I31" s="58"/>
      <c r="J31" s="58"/>
      <c r="K31" s="58"/>
      <c r="L31" s="58"/>
      <c r="M31" s="58"/>
      <c r="N31" s="58"/>
      <c r="O31" s="58"/>
    </row>
    <row r="32" spans="1:15" x14ac:dyDescent="0.25">
      <c r="A32" s="73" t="str">
        <f t="shared" si="2"/>
        <v>3.3.4</v>
      </c>
      <c r="B32" s="74" t="s">
        <v>39</v>
      </c>
      <c r="C32" s="75" t="s">
        <v>21</v>
      </c>
      <c r="D32" s="44">
        <v>16</v>
      </c>
      <c r="E32" s="11"/>
      <c r="F32" s="58"/>
      <c r="G32" s="58"/>
      <c r="H32" s="58"/>
      <c r="I32" s="58"/>
      <c r="J32" s="58"/>
      <c r="K32" s="58"/>
      <c r="L32" s="58"/>
      <c r="M32" s="58"/>
      <c r="N32" s="58"/>
      <c r="O32" s="58"/>
    </row>
    <row r="33" spans="1:15" x14ac:dyDescent="0.25">
      <c r="A33" s="81" t="str">
        <f t="shared" si="2"/>
        <v>3.4</v>
      </c>
      <c r="B33" s="82" t="s">
        <v>53</v>
      </c>
      <c r="C33" s="83"/>
      <c r="D33" s="45"/>
      <c r="E33" s="18"/>
      <c r="F33" s="28"/>
      <c r="G33" s="28"/>
      <c r="H33" s="28"/>
      <c r="I33" s="28"/>
      <c r="J33" s="28"/>
      <c r="K33" s="28"/>
      <c r="L33" s="28"/>
      <c r="M33" s="28"/>
      <c r="N33" s="28"/>
      <c r="O33" s="28"/>
    </row>
    <row r="34" spans="1:15" ht="20.399999999999999" x14ac:dyDescent="0.25">
      <c r="A34" s="73" t="str">
        <f t="shared" si="2"/>
        <v>3.4.1</v>
      </c>
      <c r="B34" s="74" t="s">
        <v>51</v>
      </c>
      <c r="C34" s="75" t="s">
        <v>37</v>
      </c>
      <c r="D34" s="44">
        <v>12</v>
      </c>
      <c r="E34" s="11"/>
      <c r="F34" s="58"/>
      <c r="G34" s="58"/>
      <c r="H34" s="58"/>
      <c r="I34" s="58"/>
      <c r="J34" s="58"/>
      <c r="K34" s="58"/>
      <c r="L34" s="58"/>
      <c r="M34" s="58"/>
      <c r="N34" s="58"/>
      <c r="O34" s="58"/>
    </row>
    <row r="35" spans="1:15" x14ac:dyDescent="0.25">
      <c r="A35" s="73" t="str">
        <f t="shared" si="2"/>
        <v>3.4.2</v>
      </c>
      <c r="B35" s="74" t="s">
        <v>52</v>
      </c>
      <c r="C35" s="75" t="s">
        <v>37</v>
      </c>
      <c r="D35" s="44">
        <v>12</v>
      </c>
      <c r="E35" s="11"/>
      <c r="F35" s="58"/>
      <c r="G35" s="58"/>
      <c r="H35" s="58"/>
      <c r="I35" s="58"/>
      <c r="J35" s="58"/>
      <c r="K35" s="58"/>
      <c r="L35" s="58"/>
      <c r="M35" s="58"/>
      <c r="N35" s="58"/>
      <c r="O35" s="58"/>
    </row>
    <row r="36" spans="1:15" x14ac:dyDescent="0.25">
      <c r="A36" s="73" t="str">
        <f t="shared" si="2"/>
        <v>3.4.3</v>
      </c>
      <c r="B36" s="74" t="s">
        <v>38</v>
      </c>
      <c r="C36" s="75" t="s">
        <v>37</v>
      </c>
      <c r="D36" s="44">
        <v>12</v>
      </c>
      <c r="E36" s="11"/>
      <c r="F36" s="58"/>
      <c r="G36" s="58"/>
      <c r="H36" s="58"/>
      <c r="I36" s="58"/>
      <c r="J36" s="58"/>
      <c r="K36" s="58"/>
      <c r="L36" s="58"/>
      <c r="M36" s="58"/>
      <c r="N36" s="58"/>
      <c r="O36" s="58"/>
    </row>
    <row r="37" spans="1:15" x14ac:dyDescent="0.25">
      <c r="A37" s="73" t="str">
        <f t="shared" si="2"/>
        <v>3.4.4</v>
      </c>
      <c r="B37" s="74" t="s">
        <v>39</v>
      </c>
      <c r="C37" s="75" t="s">
        <v>21</v>
      </c>
      <c r="D37" s="44">
        <v>4</v>
      </c>
      <c r="E37" s="11"/>
      <c r="F37" s="58"/>
      <c r="G37" s="58"/>
      <c r="H37" s="58"/>
      <c r="I37" s="58"/>
      <c r="J37" s="58"/>
      <c r="K37" s="58"/>
      <c r="L37" s="58"/>
      <c r="M37" s="58"/>
      <c r="N37" s="58"/>
      <c r="O37" s="58"/>
    </row>
    <row r="38" spans="1:15" x14ac:dyDescent="0.25">
      <c r="A38" s="81" t="s">
        <v>169</v>
      </c>
      <c r="B38" s="82" t="s">
        <v>173</v>
      </c>
      <c r="C38" s="83"/>
      <c r="D38" s="45"/>
      <c r="E38" s="18"/>
      <c r="F38" s="28"/>
      <c r="G38" s="28"/>
      <c r="H38" s="28"/>
      <c r="I38" s="28"/>
      <c r="J38" s="28"/>
      <c r="K38" s="28"/>
      <c r="L38" s="28"/>
      <c r="M38" s="28"/>
      <c r="N38" s="28"/>
      <c r="O38" s="28"/>
    </row>
    <row r="39" spans="1:15" x14ac:dyDescent="0.25">
      <c r="A39" s="73" t="str">
        <f>IF(C38="",A38&amp;".1",IF(C39="",LEFT(LEFT(A38,LEN(LEFT(A38,FIND("☃",SUBSTITUTE(A38,".","☃",LEN(A38)-LEN(SUBSTITUTE(A38,".",""))))))-1),FIND("☃",SUBSTITUTE(LEFT(A38,LEN(LEFT(A38,FIND("☃",SUBSTITUTE(A38,".","☃",LEN(A38)-LEN(SUBSTITUTE(A38,".",""))))))-1),".","☃",LEN(LEFT(A38,LEN(LEFT(A38,FIND("☃",SUBSTITUTE(A38,".","☃",LEN(A38)-LEN(SUBSTITUTE(A38,".",""))))))-1))-LEN(SUBSTITUTE(LEFT(A38,LEN(LEFT(A38,FIND("☃",SUBSTITUTE(A38,".","☃",LEN(A38)-LEN(SUBSTITUTE(A38,".",""))))))-1),".","")))))&amp;RIGHT(LEFT(A38,LEN(LEFT(A38,FIND("☃",SUBSTITUTE(A38,".","☃",LEN(A38)-LEN(SUBSTITUTE(A38,".",""))))))-1),LEN(LEFT(A38,LEN(LEFT(A38,FIND("☃",SUBSTITUTE(A38,".","☃",LEN(A38)-LEN(SUBSTITUTE(A38,".",""))))))-1))-FIND("☃",SUBSTITUTE(LEFT(A38,LEN(LEFT(A38,FIND("☃",SUBSTITUTE(A38,".","☃",LEN(A38)-LEN(SUBSTITUTE(A38,".",""))))))-1),".","☃",LEN(LEFT(A38,LEN(LEFT(A38,FIND("☃",SUBSTITUTE(A38,".","☃",LEN(A38)-LEN(SUBSTITUTE(A38,".",""))))))-1))-LEN(SUBSTITUTE(LEFT(A38,LEN(LEFT(A38,FIND("☃",SUBSTITUTE(A38,".","☃",LEN(A38)-LEN(SUBSTITUTE(A38,".",""))))))-1),".","")))))+1,(LEFT(A38,FIND("☃",SUBSTITUTE(A38,".","☃",LEN(A38)-LEN(SUBSTITUTE(A38,".","")))))&amp;RIGHT(A38,LEN(A38)-FIND("☃",SUBSTITUTE(A38,".","☃",LEN(A38)-LEN(SUBSTITUTE(A38,".","")))))+1)))</f>
        <v>3.5.1</v>
      </c>
      <c r="B39" s="74" t="s">
        <v>171</v>
      </c>
      <c r="C39" s="75" t="s">
        <v>37</v>
      </c>
      <c r="D39" s="44">
        <v>40</v>
      </c>
      <c r="E39" s="11"/>
      <c r="F39" s="58"/>
      <c r="G39" s="58"/>
      <c r="H39" s="58"/>
      <c r="I39" s="58"/>
      <c r="J39" s="58"/>
      <c r="K39" s="58"/>
      <c r="L39" s="58"/>
      <c r="M39" s="58"/>
      <c r="N39" s="58"/>
      <c r="O39" s="58"/>
    </row>
    <row r="40" spans="1:15" x14ac:dyDescent="0.25">
      <c r="A40" s="73" t="str">
        <f>IF(C39="",A39&amp;".1",IF(C40="",LEFT(LEFT(A39,LEN(LEFT(A39,FIND("☃",SUBSTITUTE(A39,".","☃",LEN(A39)-LEN(SUBSTITUTE(A39,".",""))))))-1),FIND("☃",SUBSTITUTE(LEFT(A39,LEN(LEFT(A39,FIND("☃",SUBSTITUTE(A39,".","☃",LEN(A39)-LEN(SUBSTITUTE(A39,".",""))))))-1),".","☃",LEN(LEFT(A39,LEN(LEFT(A39,FIND("☃",SUBSTITUTE(A39,".","☃",LEN(A39)-LEN(SUBSTITUTE(A39,".",""))))))-1))-LEN(SUBSTITUTE(LEFT(A39,LEN(LEFT(A39,FIND("☃",SUBSTITUTE(A39,".","☃",LEN(A39)-LEN(SUBSTITUTE(A39,".",""))))))-1),".","")))))&amp;RIGHT(LEFT(A39,LEN(LEFT(A39,FIND("☃",SUBSTITUTE(A39,".","☃",LEN(A39)-LEN(SUBSTITUTE(A39,".",""))))))-1),LEN(LEFT(A39,LEN(LEFT(A39,FIND("☃",SUBSTITUTE(A39,".","☃",LEN(A39)-LEN(SUBSTITUTE(A39,".",""))))))-1))-FIND("☃",SUBSTITUTE(LEFT(A39,LEN(LEFT(A39,FIND("☃",SUBSTITUTE(A39,".","☃",LEN(A39)-LEN(SUBSTITUTE(A39,".",""))))))-1),".","☃",LEN(LEFT(A39,LEN(LEFT(A39,FIND("☃",SUBSTITUTE(A39,".","☃",LEN(A39)-LEN(SUBSTITUTE(A39,".",""))))))-1))-LEN(SUBSTITUTE(LEFT(A39,LEN(LEFT(A39,FIND("☃",SUBSTITUTE(A39,".","☃",LEN(A39)-LEN(SUBSTITUTE(A39,".",""))))))-1),".","")))))+1,(LEFT(A39,FIND("☃",SUBSTITUTE(A39,".","☃",LEN(A39)-LEN(SUBSTITUTE(A39,".","")))))&amp;RIGHT(A39,LEN(A39)-FIND("☃",SUBSTITUTE(A39,".","☃",LEN(A39)-LEN(SUBSTITUTE(A39,".","")))))+1)))</f>
        <v>3.5.2</v>
      </c>
      <c r="B40" s="74" t="s">
        <v>172</v>
      </c>
      <c r="C40" s="75" t="s">
        <v>37</v>
      </c>
      <c r="D40" s="44">
        <v>40</v>
      </c>
      <c r="E40" s="11"/>
      <c r="F40" s="58"/>
      <c r="G40" s="58"/>
      <c r="H40" s="58"/>
      <c r="I40" s="58"/>
      <c r="J40" s="58"/>
      <c r="K40" s="58"/>
      <c r="L40" s="58"/>
      <c r="M40" s="58"/>
      <c r="N40" s="58"/>
      <c r="O40" s="58"/>
    </row>
    <row r="41" spans="1:15" x14ac:dyDescent="0.25">
      <c r="A41" s="81" t="s">
        <v>54</v>
      </c>
      <c r="B41" s="82" t="s">
        <v>350</v>
      </c>
      <c r="C41" s="83"/>
      <c r="D41" s="45"/>
      <c r="E41" s="18"/>
      <c r="F41" s="28"/>
      <c r="G41" s="28"/>
      <c r="H41" s="28"/>
      <c r="I41" s="28"/>
      <c r="J41" s="28"/>
      <c r="K41" s="28"/>
      <c r="L41" s="28"/>
      <c r="M41" s="28"/>
      <c r="N41" s="28"/>
      <c r="O41" s="28"/>
    </row>
    <row r="42" spans="1:15" x14ac:dyDescent="0.25">
      <c r="A42" s="73" t="str">
        <f>IF(C41="",A41&amp;".1",IF(C42="",LEFT(LEFT(A41,LEN(LEFT(A41,FIND("☃",SUBSTITUTE(A41,".","☃",LEN(A41)-LEN(SUBSTITUTE(A41,".",""))))))-1),FIND("☃",SUBSTITUTE(LEFT(A41,LEN(LEFT(A41,FIND("☃",SUBSTITUTE(A41,".","☃",LEN(A41)-LEN(SUBSTITUTE(A41,".",""))))))-1),".","☃",LEN(LEFT(A41,LEN(LEFT(A41,FIND("☃",SUBSTITUTE(A41,".","☃",LEN(A41)-LEN(SUBSTITUTE(A41,".",""))))))-1))-LEN(SUBSTITUTE(LEFT(A41,LEN(LEFT(A41,FIND("☃",SUBSTITUTE(A41,".","☃",LEN(A41)-LEN(SUBSTITUTE(A41,".",""))))))-1),".","")))))&amp;RIGHT(LEFT(A41,LEN(LEFT(A41,FIND("☃",SUBSTITUTE(A41,".","☃",LEN(A41)-LEN(SUBSTITUTE(A41,".",""))))))-1),LEN(LEFT(A41,LEN(LEFT(A41,FIND("☃",SUBSTITUTE(A41,".","☃",LEN(A41)-LEN(SUBSTITUTE(A41,".",""))))))-1))-FIND("☃",SUBSTITUTE(LEFT(A41,LEN(LEFT(A41,FIND("☃",SUBSTITUTE(A41,".","☃",LEN(A41)-LEN(SUBSTITUTE(A41,".",""))))))-1),".","☃",LEN(LEFT(A41,LEN(LEFT(A41,FIND("☃",SUBSTITUTE(A41,".","☃",LEN(A41)-LEN(SUBSTITUTE(A41,".",""))))))-1))-LEN(SUBSTITUTE(LEFT(A41,LEN(LEFT(A41,FIND("☃",SUBSTITUTE(A41,".","☃",LEN(A41)-LEN(SUBSTITUTE(A41,".",""))))))-1),".","")))))+1,(LEFT(A41,FIND("☃",SUBSTITUTE(A41,".","☃",LEN(A41)-LEN(SUBSTITUTE(A41,".","")))))&amp;RIGHT(A41,LEN(A41)-FIND("☃",SUBSTITUTE(A41,".","☃",LEN(A41)-LEN(SUBSTITUTE(A41,".","")))))+1)))</f>
        <v>3.6.1</v>
      </c>
      <c r="B42" s="104" t="s">
        <v>351</v>
      </c>
      <c r="C42" s="75" t="s">
        <v>37</v>
      </c>
      <c r="D42" s="44">
        <v>5</v>
      </c>
      <c r="E42" s="11"/>
      <c r="F42" s="58"/>
      <c r="G42" s="58"/>
      <c r="H42" s="58"/>
      <c r="I42" s="58"/>
      <c r="J42" s="58"/>
      <c r="K42" s="58"/>
      <c r="L42" s="58"/>
      <c r="M42" s="58"/>
      <c r="N42" s="58"/>
      <c r="O42" s="58"/>
    </row>
    <row r="43" spans="1:15" x14ac:dyDescent="0.25">
      <c r="A43" s="73"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3.6.2</v>
      </c>
      <c r="B43" s="74" t="s">
        <v>352</v>
      </c>
      <c r="C43" s="75" t="s">
        <v>37</v>
      </c>
      <c r="D43" s="44">
        <v>5</v>
      </c>
      <c r="E43" s="11"/>
      <c r="F43" s="58"/>
      <c r="G43" s="58"/>
      <c r="H43" s="58"/>
      <c r="I43" s="58"/>
      <c r="J43" s="58"/>
      <c r="K43" s="58"/>
      <c r="L43" s="58"/>
      <c r="M43" s="58"/>
      <c r="N43" s="58"/>
      <c r="O43" s="58"/>
    </row>
    <row r="44" spans="1:15" x14ac:dyDescent="0.25">
      <c r="A44" s="81" t="s">
        <v>174</v>
      </c>
      <c r="B44" s="82" t="s">
        <v>353</v>
      </c>
      <c r="C44" s="83"/>
      <c r="D44" s="45"/>
      <c r="E44" s="18"/>
      <c r="F44" s="28"/>
      <c r="G44" s="28"/>
      <c r="H44" s="28"/>
      <c r="I44" s="28"/>
      <c r="J44" s="28"/>
      <c r="K44" s="28"/>
      <c r="L44" s="28"/>
      <c r="M44" s="28"/>
      <c r="N44" s="28"/>
      <c r="O44" s="28"/>
    </row>
    <row r="45" spans="1:15" x14ac:dyDescent="0.25">
      <c r="A45" s="73" t="str">
        <f>IF(C44="",A44&amp;".1",IF(C45="",LEFT(LEFT(A44,LEN(LEFT(A44,FIND("☃",SUBSTITUTE(A44,".","☃",LEN(A44)-LEN(SUBSTITUTE(A44,".",""))))))-1),FIND("☃",SUBSTITUTE(LEFT(A44,LEN(LEFT(A44,FIND("☃",SUBSTITUTE(A44,".","☃",LEN(A44)-LEN(SUBSTITUTE(A44,".",""))))))-1),".","☃",LEN(LEFT(A44,LEN(LEFT(A44,FIND("☃",SUBSTITUTE(A44,".","☃",LEN(A44)-LEN(SUBSTITUTE(A44,".",""))))))-1))-LEN(SUBSTITUTE(LEFT(A44,LEN(LEFT(A44,FIND("☃",SUBSTITUTE(A44,".","☃",LEN(A44)-LEN(SUBSTITUTE(A44,".",""))))))-1),".","")))))&amp;RIGHT(LEFT(A44,LEN(LEFT(A44,FIND("☃",SUBSTITUTE(A44,".","☃",LEN(A44)-LEN(SUBSTITUTE(A44,".",""))))))-1),LEN(LEFT(A44,LEN(LEFT(A44,FIND("☃",SUBSTITUTE(A44,".","☃",LEN(A44)-LEN(SUBSTITUTE(A44,".",""))))))-1))-FIND("☃",SUBSTITUTE(LEFT(A44,LEN(LEFT(A44,FIND("☃",SUBSTITUTE(A44,".","☃",LEN(A44)-LEN(SUBSTITUTE(A44,".",""))))))-1),".","☃",LEN(LEFT(A44,LEN(LEFT(A44,FIND("☃",SUBSTITUTE(A44,".","☃",LEN(A44)-LEN(SUBSTITUTE(A44,".",""))))))-1))-LEN(SUBSTITUTE(LEFT(A44,LEN(LEFT(A44,FIND("☃",SUBSTITUTE(A44,".","☃",LEN(A44)-LEN(SUBSTITUTE(A44,".",""))))))-1),".","")))))+1,(LEFT(A44,FIND("☃",SUBSTITUTE(A44,".","☃",LEN(A44)-LEN(SUBSTITUTE(A44,".","")))))&amp;RIGHT(A44,LEN(A44)-FIND("☃",SUBSTITUTE(A44,".","☃",LEN(A44)-LEN(SUBSTITUTE(A44,".","")))))+1)))</f>
        <v>3.7.1</v>
      </c>
      <c r="B45" s="74" t="s">
        <v>354</v>
      </c>
      <c r="C45" s="75" t="s">
        <v>37</v>
      </c>
      <c r="D45" s="44">
        <v>1</v>
      </c>
      <c r="E45" s="11"/>
      <c r="F45" s="58"/>
      <c r="G45" s="58"/>
      <c r="H45" s="58"/>
      <c r="I45" s="58"/>
      <c r="J45" s="58"/>
      <c r="K45" s="58"/>
      <c r="L45" s="58"/>
      <c r="M45" s="58"/>
      <c r="N45" s="58"/>
      <c r="O45" s="58"/>
    </row>
    <row r="46" spans="1:15" x14ac:dyDescent="0.25">
      <c r="A46" s="73" t="str">
        <f>IF(C45="",A45&amp;".1",IF(C46="",LEFT(LEFT(A45,LEN(LEFT(A45,FIND("☃",SUBSTITUTE(A45,".","☃",LEN(A45)-LEN(SUBSTITUTE(A45,".",""))))))-1),FIND("☃",SUBSTITUTE(LEFT(A45,LEN(LEFT(A45,FIND("☃",SUBSTITUTE(A45,".","☃",LEN(A45)-LEN(SUBSTITUTE(A45,".",""))))))-1),".","☃",LEN(LEFT(A45,LEN(LEFT(A45,FIND("☃",SUBSTITUTE(A45,".","☃",LEN(A45)-LEN(SUBSTITUTE(A45,".",""))))))-1))-LEN(SUBSTITUTE(LEFT(A45,LEN(LEFT(A45,FIND("☃",SUBSTITUTE(A45,".","☃",LEN(A45)-LEN(SUBSTITUTE(A45,".",""))))))-1),".","")))))&amp;RIGHT(LEFT(A45,LEN(LEFT(A45,FIND("☃",SUBSTITUTE(A45,".","☃",LEN(A45)-LEN(SUBSTITUTE(A45,".",""))))))-1),LEN(LEFT(A45,LEN(LEFT(A45,FIND("☃",SUBSTITUTE(A45,".","☃",LEN(A45)-LEN(SUBSTITUTE(A45,".",""))))))-1))-FIND("☃",SUBSTITUTE(LEFT(A45,LEN(LEFT(A45,FIND("☃",SUBSTITUTE(A45,".","☃",LEN(A45)-LEN(SUBSTITUTE(A45,".",""))))))-1),".","☃",LEN(LEFT(A45,LEN(LEFT(A45,FIND("☃",SUBSTITUTE(A45,".","☃",LEN(A45)-LEN(SUBSTITUTE(A45,".",""))))))-1))-LEN(SUBSTITUTE(LEFT(A45,LEN(LEFT(A45,FIND("☃",SUBSTITUTE(A45,".","☃",LEN(A45)-LEN(SUBSTITUTE(A45,".",""))))))-1),".","")))))+1,(LEFT(A45,FIND("☃",SUBSTITUTE(A45,".","☃",LEN(A45)-LEN(SUBSTITUTE(A45,".","")))))&amp;RIGHT(A45,LEN(A45)-FIND("☃",SUBSTITUTE(A45,".","☃",LEN(A45)-LEN(SUBSTITUTE(A45,".","")))))+1)))</f>
        <v>3.7.2</v>
      </c>
      <c r="B46" s="74" t="s">
        <v>355</v>
      </c>
      <c r="C46" s="75" t="s">
        <v>37</v>
      </c>
      <c r="D46" s="44">
        <v>1</v>
      </c>
      <c r="E46" s="11"/>
      <c r="F46" s="58"/>
      <c r="G46" s="58"/>
      <c r="H46" s="58"/>
      <c r="I46" s="58"/>
      <c r="J46" s="58"/>
      <c r="K46" s="58"/>
      <c r="L46" s="58"/>
      <c r="M46" s="58"/>
      <c r="N46" s="58"/>
      <c r="O46" s="58"/>
    </row>
    <row r="47" spans="1:15" x14ac:dyDescent="0.25">
      <c r="A47" s="81" t="s">
        <v>185</v>
      </c>
      <c r="B47" s="82" t="s">
        <v>55</v>
      </c>
      <c r="C47" s="83"/>
      <c r="D47" s="45"/>
      <c r="E47" s="18"/>
      <c r="F47" s="28"/>
      <c r="G47" s="28"/>
      <c r="H47" s="28"/>
      <c r="I47" s="28"/>
      <c r="J47" s="28"/>
      <c r="K47" s="28"/>
      <c r="L47" s="28"/>
      <c r="M47" s="28"/>
      <c r="N47" s="28"/>
      <c r="O47" s="28"/>
    </row>
    <row r="48" spans="1:15" x14ac:dyDescent="0.25">
      <c r="A48" s="73" t="str">
        <f>IF(C47="",A47&amp;".1",IF(C48="",LEFT(LEFT(A47,LEN(LEFT(A47,FIND("☃",SUBSTITUTE(A47,".","☃",LEN(A47)-LEN(SUBSTITUTE(A47,".",""))))))-1),FIND("☃",SUBSTITUTE(LEFT(A47,LEN(LEFT(A47,FIND("☃",SUBSTITUTE(A47,".","☃",LEN(A47)-LEN(SUBSTITUTE(A47,".",""))))))-1),".","☃",LEN(LEFT(A47,LEN(LEFT(A47,FIND("☃",SUBSTITUTE(A47,".","☃",LEN(A47)-LEN(SUBSTITUTE(A47,".",""))))))-1))-LEN(SUBSTITUTE(LEFT(A47,LEN(LEFT(A47,FIND("☃",SUBSTITUTE(A47,".","☃",LEN(A47)-LEN(SUBSTITUTE(A47,".",""))))))-1),".","")))))&amp;RIGHT(LEFT(A47,LEN(LEFT(A47,FIND("☃",SUBSTITUTE(A47,".","☃",LEN(A47)-LEN(SUBSTITUTE(A47,".",""))))))-1),LEN(LEFT(A47,LEN(LEFT(A47,FIND("☃",SUBSTITUTE(A47,".","☃",LEN(A47)-LEN(SUBSTITUTE(A47,".",""))))))-1))-FIND("☃",SUBSTITUTE(LEFT(A47,LEN(LEFT(A47,FIND("☃",SUBSTITUTE(A47,".","☃",LEN(A47)-LEN(SUBSTITUTE(A47,".",""))))))-1),".","☃",LEN(LEFT(A47,LEN(LEFT(A47,FIND("☃",SUBSTITUTE(A47,".","☃",LEN(A47)-LEN(SUBSTITUTE(A47,".",""))))))-1))-LEN(SUBSTITUTE(LEFT(A47,LEN(LEFT(A47,FIND("☃",SUBSTITUTE(A47,".","☃",LEN(A47)-LEN(SUBSTITUTE(A47,".",""))))))-1),".","")))))+1,(LEFT(A47,FIND("☃",SUBSTITUTE(A47,".","☃",LEN(A47)-LEN(SUBSTITUTE(A47,".","")))))&amp;RIGHT(A47,LEN(A47)-FIND("☃",SUBSTITUTE(A47,".","☃",LEN(A47)-LEN(SUBSTITUTE(A47,".","")))))+1)))</f>
        <v>3.8.1</v>
      </c>
      <c r="B48" s="77" t="s">
        <v>56</v>
      </c>
      <c r="C48" s="75" t="s">
        <v>37</v>
      </c>
      <c r="D48" s="44">
        <v>159</v>
      </c>
      <c r="E48" s="11"/>
      <c r="F48" s="58"/>
      <c r="G48" s="58"/>
      <c r="H48" s="58"/>
      <c r="I48" s="58"/>
      <c r="J48" s="58"/>
      <c r="K48" s="58"/>
      <c r="L48" s="58"/>
      <c r="M48" s="58"/>
      <c r="N48" s="58"/>
      <c r="O48" s="58"/>
    </row>
    <row r="49" spans="1:15" x14ac:dyDescent="0.25">
      <c r="A49" s="81" t="s">
        <v>57</v>
      </c>
      <c r="B49" s="82" t="s">
        <v>58</v>
      </c>
      <c r="C49" s="83"/>
      <c r="D49" s="45"/>
      <c r="E49" s="18"/>
      <c r="F49" s="28"/>
      <c r="G49" s="28"/>
      <c r="H49" s="28"/>
      <c r="I49" s="28"/>
      <c r="J49" s="28"/>
      <c r="K49" s="28"/>
      <c r="L49" s="28"/>
      <c r="M49" s="28"/>
      <c r="N49" s="28"/>
      <c r="O49" s="28"/>
    </row>
    <row r="50" spans="1:15" x14ac:dyDescent="0.25">
      <c r="A50" s="81" t="s">
        <v>59</v>
      </c>
      <c r="B50" s="82" t="s">
        <v>60</v>
      </c>
      <c r="C50" s="83"/>
      <c r="D50" s="45"/>
      <c r="E50" s="18"/>
      <c r="F50" s="28"/>
      <c r="G50" s="28"/>
      <c r="H50" s="28"/>
      <c r="I50" s="28"/>
      <c r="J50" s="28"/>
      <c r="K50" s="28"/>
      <c r="L50" s="28"/>
      <c r="M50" s="28"/>
      <c r="N50" s="28"/>
      <c r="O50" s="28"/>
    </row>
    <row r="51" spans="1:15" x14ac:dyDescent="0.25">
      <c r="A51" s="73" t="str">
        <f>IF(C50="",A50&amp;".1",IF(C51="",LEFT(LEFT(A50,LEN(LEFT(A50,FIND("☃",SUBSTITUTE(A50,".","☃",LEN(A50)-LEN(SUBSTITUTE(A50,".",""))))))-1),FIND("☃",SUBSTITUTE(LEFT(A50,LEN(LEFT(A50,FIND("☃",SUBSTITUTE(A50,".","☃",LEN(A50)-LEN(SUBSTITUTE(A50,".",""))))))-1),".","☃",LEN(LEFT(A50,LEN(LEFT(A50,FIND("☃",SUBSTITUTE(A50,".","☃",LEN(A50)-LEN(SUBSTITUTE(A50,".",""))))))-1))-LEN(SUBSTITUTE(LEFT(A50,LEN(LEFT(A50,FIND("☃",SUBSTITUTE(A50,".","☃",LEN(A50)-LEN(SUBSTITUTE(A50,".",""))))))-1),".","")))))&amp;RIGHT(LEFT(A50,LEN(LEFT(A50,FIND("☃",SUBSTITUTE(A50,".","☃",LEN(A50)-LEN(SUBSTITUTE(A50,".",""))))))-1),LEN(LEFT(A50,LEN(LEFT(A50,FIND("☃",SUBSTITUTE(A50,".","☃",LEN(A50)-LEN(SUBSTITUTE(A50,".",""))))))-1))-FIND("☃",SUBSTITUTE(LEFT(A50,LEN(LEFT(A50,FIND("☃",SUBSTITUTE(A50,".","☃",LEN(A50)-LEN(SUBSTITUTE(A50,".",""))))))-1),".","☃",LEN(LEFT(A50,LEN(LEFT(A50,FIND("☃",SUBSTITUTE(A50,".","☃",LEN(A50)-LEN(SUBSTITUTE(A50,".",""))))))-1))-LEN(SUBSTITUTE(LEFT(A50,LEN(LEFT(A50,FIND("☃",SUBSTITUTE(A50,".","☃",LEN(A50)-LEN(SUBSTITUTE(A50,".",""))))))-1),".","")))))+1,(LEFT(A50,FIND("☃",SUBSTITUTE(A50,".","☃",LEN(A50)-LEN(SUBSTITUTE(A50,".","")))))&amp;RIGHT(A50,LEN(A50)-FIND("☃",SUBSTITUTE(A50,".","☃",LEN(A50)-LEN(SUBSTITUTE(A50,".","")))))+1)))</f>
        <v>4.1.1</v>
      </c>
      <c r="B51" s="74" t="s">
        <v>175</v>
      </c>
      <c r="C51" s="75" t="s">
        <v>23</v>
      </c>
      <c r="D51" s="44">
        <v>1</v>
      </c>
      <c r="E51" s="11"/>
      <c r="F51" s="58"/>
      <c r="G51" s="58"/>
      <c r="H51" s="58"/>
      <c r="I51" s="58"/>
      <c r="J51" s="58"/>
      <c r="K51" s="58"/>
      <c r="L51" s="58"/>
      <c r="M51" s="58"/>
      <c r="N51" s="58"/>
      <c r="O51" s="58"/>
    </row>
    <row r="52" spans="1:15" x14ac:dyDescent="0.25">
      <c r="A52" s="73" t="str">
        <f t="shared" ref="A52" si="3">IF(C51="",A51&amp;".1",IF(C52="",LEFT(LEFT(A51,LEN(LEFT(A51,FIND("☃",SUBSTITUTE(A51,".","☃",LEN(A51)-LEN(SUBSTITUTE(A51,".",""))))))-1),FIND("☃",SUBSTITUTE(LEFT(A51,LEN(LEFT(A51,FIND("☃",SUBSTITUTE(A51,".","☃",LEN(A51)-LEN(SUBSTITUTE(A51,".",""))))))-1),".","☃",LEN(LEFT(A51,LEN(LEFT(A51,FIND("☃",SUBSTITUTE(A51,".","☃",LEN(A51)-LEN(SUBSTITUTE(A51,".",""))))))-1))-LEN(SUBSTITUTE(LEFT(A51,LEN(LEFT(A51,FIND("☃",SUBSTITUTE(A51,".","☃",LEN(A51)-LEN(SUBSTITUTE(A51,".",""))))))-1),".","")))))&amp;RIGHT(LEFT(A51,LEN(LEFT(A51,FIND("☃",SUBSTITUTE(A51,".","☃",LEN(A51)-LEN(SUBSTITUTE(A51,".",""))))))-1),LEN(LEFT(A51,LEN(LEFT(A51,FIND("☃",SUBSTITUTE(A51,".","☃",LEN(A51)-LEN(SUBSTITUTE(A51,".",""))))))-1))-FIND("☃",SUBSTITUTE(LEFT(A51,LEN(LEFT(A51,FIND("☃",SUBSTITUTE(A51,".","☃",LEN(A51)-LEN(SUBSTITUTE(A51,".",""))))))-1),".","☃",LEN(LEFT(A51,LEN(LEFT(A51,FIND("☃",SUBSTITUTE(A51,".","☃",LEN(A51)-LEN(SUBSTITUTE(A51,".",""))))))-1))-LEN(SUBSTITUTE(LEFT(A51,LEN(LEFT(A51,FIND("☃",SUBSTITUTE(A51,".","☃",LEN(A51)-LEN(SUBSTITUTE(A51,".",""))))))-1),".","")))))+1,(LEFT(A51,FIND("☃",SUBSTITUTE(A51,".","☃",LEN(A51)-LEN(SUBSTITUTE(A51,".","")))))&amp;RIGHT(A51,LEN(A51)-FIND("☃",SUBSTITUTE(A51,".","☃",LEN(A51)-LEN(SUBSTITUTE(A51,".","")))))+1)))</f>
        <v>4.1.2</v>
      </c>
      <c r="B52" s="74" t="s">
        <v>62</v>
      </c>
      <c r="C52" s="75" t="s">
        <v>23</v>
      </c>
      <c r="D52" s="44">
        <v>1</v>
      </c>
      <c r="E52" s="11"/>
      <c r="F52" s="58"/>
      <c r="G52" s="58"/>
      <c r="H52" s="58"/>
      <c r="I52" s="58"/>
      <c r="J52" s="58"/>
      <c r="K52" s="58"/>
      <c r="L52" s="58"/>
      <c r="M52" s="58"/>
      <c r="N52" s="58"/>
      <c r="O52" s="58"/>
    </row>
    <row r="53" spans="1:15" x14ac:dyDescent="0.25">
      <c r="A53" s="81" t="s">
        <v>63</v>
      </c>
      <c r="B53" s="82" t="s">
        <v>64</v>
      </c>
      <c r="C53" s="83"/>
      <c r="D53" s="45"/>
      <c r="E53" s="18"/>
      <c r="F53" s="28"/>
      <c r="G53" s="28"/>
      <c r="H53" s="28"/>
      <c r="I53" s="28"/>
      <c r="J53" s="28"/>
      <c r="K53" s="28"/>
      <c r="L53" s="28"/>
      <c r="M53" s="28"/>
      <c r="N53" s="28"/>
      <c r="O53" s="28"/>
    </row>
    <row r="54" spans="1:15" x14ac:dyDescent="0.25">
      <c r="A54" s="73" t="str">
        <f>IF(C53="",A53&amp;".1",IF(C54="",LEFT(LEFT(A53,LEN(LEFT(A53,FIND("☃",SUBSTITUTE(A53,".","☃",LEN(A53)-LEN(SUBSTITUTE(A53,".",""))))))-1),FIND("☃",SUBSTITUTE(LEFT(A53,LEN(LEFT(A53,FIND("☃",SUBSTITUTE(A53,".","☃",LEN(A53)-LEN(SUBSTITUTE(A53,".",""))))))-1),".","☃",LEN(LEFT(A53,LEN(LEFT(A53,FIND("☃",SUBSTITUTE(A53,".","☃",LEN(A53)-LEN(SUBSTITUTE(A53,".",""))))))-1))-LEN(SUBSTITUTE(LEFT(A53,LEN(LEFT(A53,FIND("☃",SUBSTITUTE(A53,".","☃",LEN(A53)-LEN(SUBSTITUTE(A53,".",""))))))-1),".","")))))&amp;RIGHT(LEFT(A53,LEN(LEFT(A53,FIND("☃",SUBSTITUTE(A53,".","☃",LEN(A53)-LEN(SUBSTITUTE(A53,".",""))))))-1),LEN(LEFT(A53,LEN(LEFT(A53,FIND("☃",SUBSTITUTE(A53,".","☃",LEN(A53)-LEN(SUBSTITUTE(A53,".",""))))))-1))-FIND("☃",SUBSTITUTE(LEFT(A53,LEN(LEFT(A53,FIND("☃",SUBSTITUTE(A53,".","☃",LEN(A53)-LEN(SUBSTITUTE(A53,".",""))))))-1),".","☃",LEN(LEFT(A53,LEN(LEFT(A53,FIND("☃",SUBSTITUTE(A53,".","☃",LEN(A53)-LEN(SUBSTITUTE(A53,".",""))))))-1))-LEN(SUBSTITUTE(LEFT(A53,LEN(LEFT(A53,FIND("☃",SUBSTITUTE(A53,".","☃",LEN(A53)-LEN(SUBSTITUTE(A53,".",""))))))-1),".","")))))+1,(LEFT(A53,FIND("☃",SUBSTITUTE(A53,".","☃",LEN(A53)-LEN(SUBSTITUTE(A53,".","")))))&amp;RIGHT(A53,LEN(A53)-FIND("☃",SUBSTITUTE(A53,".","☃",LEN(A53)-LEN(SUBSTITUTE(A53,".","")))))+1)))</f>
        <v>4.2.1</v>
      </c>
      <c r="B54" s="74" t="s">
        <v>65</v>
      </c>
      <c r="C54" s="75" t="s">
        <v>25</v>
      </c>
      <c r="D54" s="44">
        <v>3</v>
      </c>
      <c r="E54" s="11"/>
      <c r="F54" s="58"/>
      <c r="G54" s="58"/>
      <c r="H54" s="58"/>
      <c r="I54" s="58"/>
      <c r="J54" s="58"/>
      <c r="K54" s="58"/>
      <c r="L54" s="58"/>
      <c r="M54" s="58"/>
      <c r="N54" s="58"/>
      <c r="O54" s="58"/>
    </row>
    <row r="55" spans="1:15" x14ac:dyDescent="0.25">
      <c r="A55" s="73" t="str">
        <f t="shared" ref="A55:A58" si="4">IF(C54="",A54&amp;".1",IF(C55="",LEFT(LEFT(A54,LEN(LEFT(A54,FIND("☃",SUBSTITUTE(A54,".","☃",LEN(A54)-LEN(SUBSTITUTE(A54,".",""))))))-1),FIND("☃",SUBSTITUTE(LEFT(A54,LEN(LEFT(A54,FIND("☃",SUBSTITUTE(A54,".","☃",LEN(A54)-LEN(SUBSTITUTE(A54,".",""))))))-1),".","☃",LEN(LEFT(A54,LEN(LEFT(A54,FIND("☃",SUBSTITUTE(A54,".","☃",LEN(A54)-LEN(SUBSTITUTE(A54,".",""))))))-1))-LEN(SUBSTITUTE(LEFT(A54,LEN(LEFT(A54,FIND("☃",SUBSTITUTE(A54,".","☃",LEN(A54)-LEN(SUBSTITUTE(A54,".",""))))))-1),".","")))))&amp;RIGHT(LEFT(A54,LEN(LEFT(A54,FIND("☃",SUBSTITUTE(A54,".","☃",LEN(A54)-LEN(SUBSTITUTE(A54,".",""))))))-1),LEN(LEFT(A54,LEN(LEFT(A54,FIND("☃",SUBSTITUTE(A54,".","☃",LEN(A54)-LEN(SUBSTITUTE(A54,".",""))))))-1))-FIND("☃",SUBSTITUTE(LEFT(A54,LEN(LEFT(A54,FIND("☃",SUBSTITUTE(A54,".","☃",LEN(A54)-LEN(SUBSTITUTE(A54,".",""))))))-1),".","☃",LEN(LEFT(A54,LEN(LEFT(A54,FIND("☃",SUBSTITUTE(A54,".","☃",LEN(A54)-LEN(SUBSTITUTE(A54,".",""))))))-1))-LEN(SUBSTITUTE(LEFT(A54,LEN(LEFT(A54,FIND("☃",SUBSTITUTE(A54,".","☃",LEN(A54)-LEN(SUBSTITUTE(A54,".",""))))))-1),".","")))))+1,(LEFT(A54,FIND("☃",SUBSTITUTE(A54,".","☃",LEN(A54)-LEN(SUBSTITUTE(A54,".","")))))&amp;RIGHT(A54,LEN(A54)-FIND("☃",SUBSTITUTE(A54,".","☃",LEN(A54)-LEN(SUBSTITUTE(A54,".","")))))+1)))</f>
        <v>4.2.2</v>
      </c>
      <c r="B55" s="74" t="s">
        <v>66</v>
      </c>
      <c r="C55" s="75" t="s">
        <v>25</v>
      </c>
      <c r="D55" s="44">
        <v>122</v>
      </c>
      <c r="E55" s="11"/>
      <c r="F55" s="58"/>
      <c r="G55" s="58"/>
      <c r="H55" s="58"/>
      <c r="I55" s="58"/>
      <c r="J55" s="58"/>
      <c r="K55" s="58"/>
      <c r="L55" s="58"/>
      <c r="M55" s="58"/>
      <c r="N55" s="58"/>
      <c r="O55" s="58"/>
    </row>
    <row r="56" spans="1:15" x14ac:dyDescent="0.25">
      <c r="A56" s="73" t="str">
        <f t="shared" si="4"/>
        <v>4.2.3</v>
      </c>
      <c r="B56" s="74" t="s">
        <v>67</v>
      </c>
      <c r="C56" s="75" t="s">
        <v>25</v>
      </c>
      <c r="D56" s="44">
        <v>21</v>
      </c>
      <c r="E56" s="11"/>
      <c r="F56" s="58"/>
      <c r="G56" s="58"/>
      <c r="H56" s="58"/>
      <c r="I56" s="58"/>
      <c r="J56" s="58"/>
      <c r="K56" s="58"/>
      <c r="L56" s="58"/>
      <c r="M56" s="58"/>
      <c r="N56" s="58"/>
      <c r="O56" s="58"/>
    </row>
    <row r="57" spans="1:15" x14ac:dyDescent="0.25">
      <c r="A57" s="73" t="str">
        <f t="shared" si="4"/>
        <v>4.2.4</v>
      </c>
      <c r="B57" s="74" t="s">
        <v>68</v>
      </c>
      <c r="C57" s="75" t="s">
        <v>23</v>
      </c>
      <c r="D57" s="44">
        <v>2</v>
      </c>
      <c r="E57" s="11"/>
      <c r="F57" s="58"/>
      <c r="G57" s="58"/>
      <c r="H57" s="58"/>
      <c r="I57" s="58"/>
      <c r="J57" s="58"/>
      <c r="K57" s="58"/>
      <c r="L57" s="58"/>
      <c r="M57" s="58"/>
      <c r="N57" s="58"/>
      <c r="O57" s="58"/>
    </row>
    <row r="58" spans="1:15" x14ac:dyDescent="0.25">
      <c r="A58" s="73" t="str">
        <f t="shared" si="4"/>
        <v>4.2.5</v>
      </c>
      <c r="B58" s="74" t="s">
        <v>69</v>
      </c>
      <c r="C58" s="75" t="s">
        <v>23</v>
      </c>
      <c r="D58" s="44">
        <v>2</v>
      </c>
      <c r="E58" s="11"/>
      <c r="F58" s="58"/>
      <c r="G58" s="58"/>
      <c r="H58" s="58"/>
      <c r="I58" s="58"/>
      <c r="J58" s="58"/>
      <c r="K58" s="58"/>
      <c r="L58" s="58"/>
      <c r="M58" s="58"/>
      <c r="N58" s="58"/>
      <c r="O58" s="58"/>
    </row>
    <row r="59" spans="1:15" x14ac:dyDescent="0.25">
      <c r="A59" s="81" t="s">
        <v>70</v>
      </c>
      <c r="B59" s="82" t="s">
        <v>71</v>
      </c>
      <c r="C59" s="83"/>
      <c r="D59" s="45"/>
      <c r="E59" s="18"/>
      <c r="F59" s="28"/>
      <c r="G59" s="28"/>
      <c r="H59" s="28"/>
      <c r="I59" s="28"/>
      <c r="J59" s="28"/>
      <c r="K59" s="28"/>
      <c r="L59" s="28"/>
      <c r="M59" s="28"/>
      <c r="N59" s="28"/>
      <c r="O59" s="28"/>
    </row>
    <row r="60" spans="1:15" x14ac:dyDescent="0.25">
      <c r="A60" s="73" t="str">
        <f>IF(C59="",A59&amp;".1",IF(C60="",LEFT(LEFT(A59,LEN(LEFT(A59,FIND("☃",SUBSTITUTE(A59,".","☃",LEN(A59)-LEN(SUBSTITUTE(A59,".",""))))))-1),FIND("☃",SUBSTITUTE(LEFT(A59,LEN(LEFT(A59,FIND("☃",SUBSTITUTE(A59,".","☃",LEN(A59)-LEN(SUBSTITUTE(A59,".",""))))))-1),".","☃",LEN(LEFT(A59,LEN(LEFT(A59,FIND("☃",SUBSTITUTE(A59,".","☃",LEN(A59)-LEN(SUBSTITUTE(A59,".",""))))))-1))-LEN(SUBSTITUTE(LEFT(A59,LEN(LEFT(A59,FIND("☃",SUBSTITUTE(A59,".","☃",LEN(A59)-LEN(SUBSTITUTE(A59,".",""))))))-1),".","")))))&amp;RIGHT(LEFT(A59,LEN(LEFT(A59,FIND("☃",SUBSTITUTE(A59,".","☃",LEN(A59)-LEN(SUBSTITUTE(A59,".",""))))))-1),LEN(LEFT(A59,LEN(LEFT(A59,FIND("☃",SUBSTITUTE(A59,".","☃",LEN(A59)-LEN(SUBSTITUTE(A59,".",""))))))-1))-FIND("☃",SUBSTITUTE(LEFT(A59,LEN(LEFT(A59,FIND("☃",SUBSTITUTE(A59,".","☃",LEN(A59)-LEN(SUBSTITUTE(A59,".",""))))))-1),".","☃",LEN(LEFT(A59,LEN(LEFT(A59,FIND("☃",SUBSTITUTE(A59,".","☃",LEN(A59)-LEN(SUBSTITUTE(A59,".",""))))))-1))-LEN(SUBSTITUTE(LEFT(A59,LEN(LEFT(A59,FIND("☃",SUBSTITUTE(A59,".","☃",LEN(A59)-LEN(SUBSTITUTE(A59,".",""))))))-1),".","")))))+1,(LEFT(A59,FIND("☃",SUBSTITUTE(A59,".","☃",LEN(A59)-LEN(SUBSTITUTE(A59,".","")))))&amp;RIGHT(A59,LEN(A59)-FIND("☃",SUBSTITUTE(A59,".","☃",LEN(A59)-LEN(SUBSTITUTE(A59,".","")))))+1)))</f>
        <v>4.3.1</v>
      </c>
      <c r="B60" s="74" t="s">
        <v>322</v>
      </c>
      <c r="C60" s="75" t="s">
        <v>23</v>
      </c>
      <c r="D60" s="44">
        <v>2</v>
      </c>
      <c r="E60" s="11"/>
      <c r="F60" s="58"/>
      <c r="G60" s="58"/>
      <c r="H60" s="58"/>
      <c r="I60" s="58"/>
      <c r="J60" s="58"/>
      <c r="K60" s="58"/>
      <c r="L60" s="58"/>
      <c r="M60" s="58"/>
      <c r="N60" s="58"/>
      <c r="O60" s="58"/>
    </row>
    <row r="61" spans="1:15" x14ac:dyDescent="0.25">
      <c r="A61" s="73" t="str">
        <f t="shared" ref="A61:A65" si="5">IF(C60="",A60&amp;".1",IF(C61="",LEFT(LEFT(A60,LEN(LEFT(A60,FIND("☃",SUBSTITUTE(A60,".","☃",LEN(A60)-LEN(SUBSTITUTE(A60,".",""))))))-1),FIND("☃",SUBSTITUTE(LEFT(A60,LEN(LEFT(A60,FIND("☃",SUBSTITUTE(A60,".","☃",LEN(A60)-LEN(SUBSTITUTE(A60,".",""))))))-1),".","☃",LEN(LEFT(A60,LEN(LEFT(A60,FIND("☃",SUBSTITUTE(A60,".","☃",LEN(A60)-LEN(SUBSTITUTE(A60,".",""))))))-1))-LEN(SUBSTITUTE(LEFT(A60,LEN(LEFT(A60,FIND("☃",SUBSTITUTE(A60,".","☃",LEN(A60)-LEN(SUBSTITUTE(A60,".",""))))))-1),".","")))))&amp;RIGHT(LEFT(A60,LEN(LEFT(A60,FIND("☃",SUBSTITUTE(A60,".","☃",LEN(A60)-LEN(SUBSTITUTE(A60,".",""))))))-1),LEN(LEFT(A60,LEN(LEFT(A60,FIND("☃",SUBSTITUTE(A60,".","☃",LEN(A60)-LEN(SUBSTITUTE(A60,".",""))))))-1))-FIND("☃",SUBSTITUTE(LEFT(A60,LEN(LEFT(A60,FIND("☃",SUBSTITUTE(A60,".","☃",LEN(A60)-LEN(SUBSTITUTE(A60,".",""))))))-1),".","☃",LEN(LEFT(A60,LEN(LEFT(A60,FIND("☃",SUBSTITUTE(A60,".","☃",LEN(A60)-LEN(SUBSTITUTE(A60,".",""))))))-1))-LEN(SUBSTITUTE(LEFT(A60,LEN(LEFT(A60,FIND("☃",SUBSTITUTE(A60,".","☃",LEN(A60)-LEN(SUBSTITUTE(A60,".",""))))))-1),".","")))))+1,(LEFT(A60,FIND("☃",SUBSTITUTE(A60,".","☃",LEN(A60)-LEN(SUBSTITUTE(A60,".","")))))&amp;RIGHT(A60,LEN(A60)-FIND("☃",SUBSTITUTE(A60,".","☃",LEN(A60)-LEN(SUBSTITUTE(A60,".","")))))+1)))</f>
        <v>4.3.2</v>
      </c>
      <c r="B61" s="74" t="s">
        <v>73</v>
      </c>
      <c r="C61" s="75" t="s">
        <v>23</v>
      </c>
      <c r="D61" s="44">
        <v>2</v>
      </c>
      <c r="E61" s="11"/>
      <c r="F61" s="58"/>
      <c r="G61" s="58"/>
      <c r="H61" s="58"/>
      <c r="I61" s="58"/>
      <c r="J61" s="58"/>
      <c r="K61" s="58"/>
      <c r="L61" s="58"/>
      <c r="M61" s="58"/>
      <c r="N61" s="58"/>
      <c r="O61" s="58"/>
    </row>
    <row r="62" spans="1:15" x14ac:dyDescent="0.25">
      <c r="A62" s="73" t="str">
        <f t="shared" si="5"/>
        <v>4.3.3</v>
      </c>
      <c r="B62" s="74" t="s">
        <v>356</v>
      </c>
      <c r="C62" s="75" t="s">
        <v>23</v>
      </c>
      <c r="D62" s="44">
        <v>1</v>
      </c>
      <c r="E62" s="11"/>
      <c r="F62" s="58"/>
      <c r="G62" s="58"/>
      <c r="H62" s="58"/>
      <c r="I62" s="58"/>
      <c r="J62" s="58"/>
      <c r="K62" s="58"/>
      <c r="L62" s="58"/>
      <c r="M62" s="58"/>
      <c r="N62" s="58"/>
      <c r="O62" s="58"/>
    </row>
    <row r="63" spans="1:15" x14ac:dyDescent="0.25">
      <c r="A63" s="73" t="str">
        <f t="shared" si="5"/>
        <v>4.3.4</v>
      </c>
      <c r="B63" s="74" t="s">
        <v>74</v>
      </c>
      <c r="C63" s="75" t="s">
        <v>23</v>
      </c>
      <c r="D63" s="44">
        <v>2</v>
      </c>
      <c r="E63" s="11"/>
      <c r="F63" s="58"/>
      <c r="G63" s="58"/>
      <c r="H63" s="58"/>
      <c r="I63" s="58"/>
      <c r="J63" s="58"/>
      <c r="K63" s="58"/>
      <c r="L63" s="58"/>
      <c r="M63" s="58"/>
      <c r="N63" s="58"/>
      <c r="O63" s="58"/>
    </row>
    <row r="64" spans="1:15" x14ac:dyDescent="0.25">
      <c r="A64" s="73" t="str">
        <f t="shared" si="5"/>
        <v>4.3.5</v>
      </c>
      <c r="B64" s="74" t="s">
        <v>195</v>
      </c>
      <c r="C64" s="75" t="s">
        <v>23</v>
      </c>
      <c r="D64" s="44">
        <v>2</v>
      </c>
      <c r="E64" s="11"/>
      <c r="F64" s="58"/>
      <c r="G64" s="58"/>
      <c r="H64" s="58"/>
      <c r="I64" s="58"/>
      <c r="J64" s="58"/>
      <c r="K64" s="58"/>
      <c r="L64" s="58"/>
      <c r="M64" s="58"/>
      <c r="N64" s="58"/>
      <c r="O64" s="58"/>
    </row>
    <row r="65" spans="1:15" x14ac:dyDescent="0.25">
      <c r="A65" s="73" t="str">
        <f t="shared" si="5"/>
        <v>4.3.6</v>
      </c>
      <c r="B65" s="74" t="s">
        <v>357</v>
      </c>
      <c r="C65" s="75" t="s">
        <v>23</v>
      </c>
      <c r="D65" s="44">
        <v>1</v>
      </c>
      <c r="E65" s="11"/>
      <c r="F65" s="58"/>
      <c r="G65" s="58"/>
      <c r="H65" s="58"/>
      <c r="I65" s="58"/>
      <c r="J65" s="58"/>
      <c r="K65" s="58"/>
      <c r="L65" s="58"/>
      <c r="M65" s="58"/>
      <c r="N65" s="58"/>
      <c r="O65" s="58"/>
    </row>
    <row r="66" spans="1:15" x14ac:dyDescent="0.25">
      <c r="A66" s="81" t="s">
        <v>75</v>
      </c>
      <c r="B66" s="82" t="s">
        <v>76</v>
      </c>
      <c r="C66" s="83"/>
      <c r="D66" s="45"/>
      <c r="E66" s="18"/>
      <c r="F66" s="28"/>
      <c r="G66" s="28"/>
      <c r="H66" s="28"/>
      <c r="I66" s="28"/>
      <c r="J66" s="28"/>
      <c r="K66" s="28"/>
      <c r="L66" s="28"/>
      <c r="M66" s="28"/>
      <c r="N66" s="28"/>
      <c r="O66" s="28"/>
    </row>
    <row r="67" spans="1:15" ht="20.399999999999999" x14ac:dyDescent="0.25">
      <c r="A67" s="73" t="str">
        <f>IF(C66="",A66&amp;".1",IF(C67="",LEFT(LEFT(A66,LEN(LEFT(A66,FIND("☃",SUBSTITUTE(A66,".","☃",LEN(A66)-LEN(SUBSTITUTE(A66,".",""))))))-1),FIND("☃",SUBSTITUTE(LEFT(A66,LEN(LEFT(A66,FIND("☃",SUBSTITUTE(A66,".","☃",LEN(A66)-LEN(SUBSTITUTE(A66,".",""))))))-1),".","☃",LEN(LEFT(A66,LEN(LEFT(A66,FIND("☃",SUBSTITUTE(A66,".","☃",LEN(A66)-LEN(SUBSTITUTE(A66,".",""))))))-1))-LEN(SUBSTITUTE(LEFT(A66,LEN(LEFT(A66,FIND("☃",SUBSTITUTE(A66,".","☃",LEN(A66)-LEN(SUBSTITUTE(A66,".",""))))))-1),".","")))))&amp;RIGHT(LEFT(A66,LEN(LEFT(A66,FIND("☃",SUBSTITUTE(A66,".","☃",LEN(A66)-LEN(SUBSTITUTE(A66,".",""))))))-1),LEN(LEFT(A66,LEN(LEFT(A66,FIND("☃",SUBSTITUTE(A66,".","☃",LEN(A66)-LEN(SUBSTITUTE(A66,".",""))))))-1))-FIND("☃",SUBSTITUTE(LEFT(A66,LEN(LEFT(A66,FIND("☃",SUBSTITUTE(A66,".","☃",LEN(A66)-LEN(SUBSTITUTE(A66,".",""))))))-1),".","☃",LEN(LEFT(A66,LEN(LEFT(A66,FIND("☃",SUBSTITUTE(A66,".","☃",LEN(A66)-LEN(SUBSTITUTE(A66,".",""))))))-1))-LEN(SUBSTITUTE(LEFT(A66,LEN(LEFT(A66,FIND("☃",SUBSTITUTE(A66,".","☃",LEN(A66)-LEN(SUBSTITUTE(A66,".",""))))))-1),".","")))))+1,(LEFT(A66,FIND("☃",SUBSTITUTE(A66,".","☃",LEN(A66)-LEN(SUBSTITUTE(A66,".","")))))&amp;RIGHT(A66,LEN(A66)-FIND("☃",SUBSTITUTE(A66,".","☃",LEN(A66)-LEN(SUBSTITUTE(A66,".","")))))+1)))</f>
        <v>4.4.1</v>
      </c>
      <c r="B67" s="74" t="s">
        <v>77</v>
      </c>
      <c r="C67" s="75" t="s">
        <v>25</v>
      </c>
      <c r="D67" s="44">
        <v>5</v>
      </c>
      <c r="E67" s="11"/>
      <c r="F67" s="58"/>
      <c r="G67" s="58"/>
      <c r="H67" s="58"/>
      <c r="I67" s="58"/>
      <c r="J67" s="58"/>
      <c r="K67" s="58"/>
      <c r="L67" s="58"/>
      <c r="M67" s="58"/>
      <c r="N67" s="58"/>
      <c r="O67" s="58"/>
    </row>
    <row r="68" spans="1:15" x14ac:dyDescent="0.25">
      <c r="A68" s="81" t="s">
        <v>358</v>
      </c>
      <c r="B68" s="82" t="s">
        <v>359</v>
      </c>
      <c r="C68" s="83"/>
      <c r="D68" s="45"/>
      <c r="E68" s="18"/>
      <c r="F68" s="28"/>
      <c r="G68" s="28"/>
      <c r="H68" s="28"/>
      <c r="I68" s="28"/>
      <c r="J68" s="28"/>
      <c r="K68" s="28"/>
      <c r="L68" s="28"/>
      <c r="M68" s="28"/>
      <c r="N68" s="28"/>
      <c r="O68" s="28"/>
    </row>
    <row r="69" spans="1:15" x14ac:dyDescent="0.25">
      <c r="A69" s="73" t="str">
        <f>IF(C68="",A68&amp;".1",IF(C69="",LEFT(LEFT(A68,LEN(LEFT(A68,FIND("☃",SUBSTITUTE(A68,".","☃",LEN(A68)-LEN(SUBSTITUTE(A68,".",""))))))-1),FIND("☃",SUBSTITUTE(LEFT(A68,LEN(LEFT(A68,FIND("☃",SUBSTITUTE(A68,".","☃",LEN(A68)-LEN(SUBSTITUTE(A68,".",""))))))-1),".","☃",LEN(LEFT(A68,LEN(LEFT(A68,FIND("☃",SUBSTITUTE(A68,".","☃",LEN(A68)-LEN(SUBSTITUTE(A68,".",""))))))-1))-LEN(SUBSTITUTE(LEFT(A68,LEN(LEFT(A68,FIND("☃",SUBSTITUTE(A68,".","☃",LEN(A68)-LEN(SUBSTITUTE(A68,".",""))))))-1),".","")))))&amp;RIGHT(LEFT(A68,LEN(LEFT(A68,FIND("☃",SUBSTITUTE(A68,".","☃",LEN(A68)-LEN(SUBSTITUTE(A68,".",""))))))-1),LEN(LEFT(A68,LEN(LEFT(A68,FIND("☃",SUBSTITUTE(A68,".","☃",LEN(A68)-LEN(SUBSTITUTE(A68,".",""))))))-1))-FIND("☃",SUBSTITUTE(LEFT(A68,LEN(LEFT(A68,FIND("☃",SUBSTITUTE(A68,".","☃",LEN(A68)-LEN(SUBSTITUTE(A68,".",""))))))-1),".","☃",LEN(LEFT(A68,LEN(LEFT(A68,FIND("☃",SUBSTITUTE(A68,".","☃",LEN(A68)-LEN(SUBSTITUTE(A68,".",""))))))-1))-LEN(SUBSTITUTE(LEFT(A68,LEN(LEFT(A68,FIND("☃",SUBSTITUTE(A68,".","☃",LEN(A68)-LEN(SUBSTITUTE(A68,".",""))))))-1),".","")))))+1,(LEFT(A68,FIND("☃",SUBSTITUTE(A68,".","☃",LEN(A68)-LEN(SUBSTITUTE(A68,".","")))))&amp;RIGHT(A68,LEN(A68)-FIND("☃",SUBSTITUTE(A68,".","☃",LEN(A68)-LEN(SUBSTITUTE(A68,".","")))))+1)))</f>
        <v>4.5.1</v>
      </c>
      <c r="B69" s="74" t="s">
        <v>360</v>
      </c>
      <c r="C69" s="75" t="s">
        <v>25</v>
      </c>
      <c r="D69" s="44">
        <v>75</v>
      </c>
      <c r="E69" s="11"/>
      <c r="F69" s="58"/>
      <c r="G69" s="58"/>
      <c r="H69" s="58"/>
      <c r="I69" s="58"/>
      <c r="J69" s="58"/>
      <c r="K69" s="58"/>
      <c r="L69" s="58"/>
      <c r="M69" s="58"/>
      <c r="N69" s="58"/>
      <c r="O69" s="58"/>
    </row>
    <row r="70" spans="1:15" x14ac:dyDescent="0.25">
      <c r="A70" s="81" t="s">
        <v>78</v>
      </c>
      <c r="B70" s="82" t="s">
        <v>18</v>
      </c>
      <c r="C70" s="83"/>
      <c r="D70" s="45"/>
      <c r="E70" s="18"/>
      <c r="F70" s="28"/>
      <c r="G70" s="28"/>
      <c r="H70" s="28"/>
      <c r="I70" s="28"/>
      <c r="J70" s="28"/>
      <c r="K70" s="28"/>
      <c r="L70" s="28"/>
      <c r="M70" s="28"/>
      <c r="N70" s="28"/>
      <c r="O70" s="28"/>
    </row>
    <row r="71" spans="1:15" x14ac:dyDescent="0.25">
      <c r="A71" s="73" t="str">
        <f>IF(C70="",A70&amp;".1",IF(C71="",LEFT(LEFT(A70,LEN(LEFT(A70,FIND("☃",SUBSTITUTE(A70,".","☃",LEN(A70)-LEN(SUBSTITUTE(A70,".",""))))))-1),FIND("☃",SUBSTITUTE(LEFT(A70,LEN(LEFT(A70,FIND("☃",SUBSTITUTE(A70,".","☃",LEN(A70)-LEN(SUBSTITUTE(A70,".",""))))))-1),".","☃",LEN(LEFT(A70,LEN(LEFT(A70,FIND("☃",SUBSTITUTE(A70,".","☃",LEN(A70)-LEN(SUBSTITUTE(A70,".",""))))))-1))-LEN(SUBSTITUTE(LEFT(A70,LEN(LEFT(A70,FIND("☃",SUBSTITUTE(A70,".","☃",LEN(A70)-LEN(SUBSTITUTE(A70,".",""))))))-1),".","")))))&amp;RIGHT(LEFT(A70,LEN(LEFT(A70,FIND("☃",SUBSTITUTE(A70,".","☃",LEN(A70)-LEN(SUBSTITUTE(A70,".",""))))))-1),LEN(LEFT(A70,LEN(LEFT(A70,FIND("☃",SUBSTITUTE(A70,".","☃",LEN(A70)-LEN(SUBSTITUTE(A70,".",""))))))-1))-FIND("☃",SUBSTITUTE(LEFT(A70,LEN(LEFT(A70,FIND("☃",SUBSTITUTE(A70,".","☃",LEN(A70)-LEN(SUBSTITUTE(A70,".",""))))))-1),".","☃",LEN(LEFT(A70,LEN(LEFT(A70,FIND("☃",SUBSTITUTE(A70,".","☃",LEN(A70)-LEN(SUBSTITUTE(A70,".",""))))))-1))-LEN(SUBSTITUTE(LEFT(A70,LEN(LEFT(A70,FIND("☃",SUBSTITUTE(A70,".","☃",LEN(A70)-LEN(SUBSTITUTE(A70,".",""))))))-1),".","")))))+1,(LEFT(A70,FIND("☃",SUBSTITUTE(A70,".","☃",LEN(A70)-LEN(SUBSTITUTE(A70,".","")))))&amp;RIGHT(A70,LEN(A70)-FIND("☃",SUBSTITUTE(A70,".","☃",LEN(A70)-LEN(SUBSTITUTE(A70,".","")))))+1)))</f>
        <v>5.1</v>
      </c>
      <c r="B71" s="74" t="s">
        <v>361</v>
      </c>
      <c r="C71" s="76" t="s">
        <v>23</v>
      </c>
      <c r="D71" s="44">
        <v>2</v>
      </c>
      <c r="E71" s="11"/>
      <c r="F71" s="58"/>
      <c r="G71" s="58"/>
      <c r="H71" s="58"/>
      <c r="I71" s="58"/>
      <c r="J71" s="58"/>
      <c r="K71" s="58"/>
      <c r="L71" s="58"/>
      <c r="M71" s="58"/>
      <c r="N71" s="58"/>
      <c r="O71" s="58"/>
    </row>
    <row r="72" spans="1:15" x14ac:dyDescent="0.25">
      <c r="A72" s="73" t="str">
        <f t="shared" ref="A72:A75" si="6">IF(C71="",A71&amp;".1",IF(C72="",LEFT(LEFT(A71,LEN(LEFT(A71,FIND("☃",SUBSTITUTE(A71,".","☃",LEN(A71)-LEN(SUBSTITUTE(A71,".",""))))))-1),FIND("☃",SUBSTITUTE(LEFT(A71,LEN(LEFT(A71,FIND("☃",SUBSTITUTE(A71,".","☃",LEN(A71)-LEN(SUBSTITUTE(A71,".",""))))))-1),".","☃",LEN(LEFT(A71,LEN(LEFT(A71,FIND("☃",SUBSTITUTE(A71,".","☃",LEN(A71)-LEN(SUBSTITUTE(A71,".",""))))))-1))-LEN(SUBSTITUTE(LEFT(A71,LEN(LEFT(A71,FIND("☃",SUBSTITUTE(A71,".","☃",LEN(A71)-LEN(SUBSTITUTE(A71,".",""))))))-1),".","")))))&amp;RIGHT(LEFT(A71,LEN(LEFT(A71,FIND("☃",SUBSTITUTE(A71,".","☃",LEN(A71)-LEN(SUBSTITUTE(A71,".",""))))))-1),LEN(LEFT(A71,LEN(LEFT(A71,FIND("☃",SUBSTITUTE(A71,".","☃",LEN(A71)-LEN(SUBSTITUTE(A71,".",""))))))-1))-FIND("☃",SUBSTITUTE(LEFT(A71,LEN(LEFT(A71,FIND("☃",SUBSTITUTE(A71,".","☃",LEN(A71)-LEN(SUBSTITUTE(A71,".",""))))))-1),".","☃",LEN(LEFT(A71,LEN(LEFT(A71,FIND("☃",SUBSTITUTE(A71,".","☃",LEN(A71)-LEN(SUBSTITUTE(A71,".",""))))))-1))-LEN(SUBSTITUTE(LEFT(A71,LEN(LEFT(A71,FIND("☃",SUBSTITUTE(A71,".","☃",LEN(A71)-LEN(SUBSTITUTE(A71,".",""))))))-1),".","")))))+1,(LEFT(A71,FIND("☃",SUBSTITUTE(A71,".","☃",LEN(A71)-LEN(SUBSTITUTE(A71,".","")))))&amp;RIGHT(A71,LEN(A71)-FIND("☃",SUBSTITUTE(A71,".","☃",LEN(A71)-LEN(SUBSTITUTE(A71,".","")))))+1)))</f>
        <v>5.2</v>
      </c>
      <c r="B72" s="74" t="s">
        <v>362</v>
      </c>
      <c r="C72" s="76" t="s">
        <v>25</v>
      </c>
      <c r="D72" s="44">
        <v>69</v>
      </c>
      <c r="E72" s="11"/>
      <c r="F72" s="58"/>
      <c r="G72" s="58"/>
      <c r="H72" s="58"/>
      <c r="I72" s="58"/>
      <c r="J72" s="58"/>
      <c r="K72" s="58"/>
      <c r="L72" s="58"/>
      <c r="M72" s="58"/>
      <c r="N72" s="58"/>
      <c r="O72" s="58"/>
    </row>
    <row r="73" spans="1:15" x14ac:dyDescent="0.25">
      <c r="A73" s="73" t="str">
        <f t="shared" si="6"/>
        <v>5.3</v>
      </c>
      <c r="B73" s="74" t="s">
        <v>80</v>
      </c>
      <c r="C73" s="76" t="s">
        <v>81</v>
      </c>
      <c r="D73" s="44">
        <v>3</v>
      </c>
      <c r="E73" s="11"/>
      <c r="F73" s="58"/>
      <c r="G73" s="58"/>
      <c r="H73" s="58"/>
      <c r="I73" s="58"/>
      <c r="J73" s="58"/>
      <c r="K73" s="58"/>
      <c r="L73" s="58"/>
      <c r="M73" s="58"/>
      <c r="N73" s="58"/>
      <c r="O73" s="58"/>
    </row>
    <row r="74" spans="1:15" x14ac:dyDescent="0.25">
      <c r="A74" s="73" t="str">
        <f t="shared" si="6"/>
        <v>5.4</v>
      </c>
      <c r="B74" s="74" t="s">
        <v>363</v>
      </c>
      <c r="C74" s="76" t="s">
        <v>25</v>
      </c>
      <c r="D74" s="44">
        <v>41</v>
      </c>
      <c r="E74" s="11"/>
      <c r="F74" s="58"/>
      <c r="G74" s="58"/>
      <c r="H74" s="58"/>
      <c r="I74" s="58"/>
      <c r="J74" s="58"/>
      <c r="K74" s="58"/>
      <c r="L74" s="58"/>
      <c r="M74" s="58"/>
      <c r="N74" s="58"/>
      <c r="O74" s="58"/>
    </row>
    <row r="75" spans="1:15" x14ac:dyDescent="0.25">
      <c r="A75" s="73" t="str">
        <f t="shared" si="6"/>
        <v>5.5</v>
      </c>
      <c r="B75" s="74" t="s">
        <v>364</v>
      </c>
      <c r="C75" s="76" t="s">
        <v>25</v>
      </c>
      <c r="D75" s="44">
        <v>41</v>
      </c>
      <c r="E75" s="11"/>
      <c r="F75" s="58"/>
      <c r="G75" s="58"/>
      <c r="H75" s="58"/>
      <c r="I75" s="58"/>
      <c r="J75" s="58"/>
      <c r="K75" s="58"/>
      <c r="L75" s="58"/>
      <c r="M75" s="58"/>
      <c r="N75" s="58"/>
      <c r="O75" s="58"/>
    </row>
    <row r="76" spans="1:15" ht="14.4" customHeight="1" x14ac:dyDescent="0.25">
      <c r="A76" s="109" t="s">
        <v>128</v>
      </c>
      <c r="B76" s="109"/>
      <c r="C76" s="109"/>
      <c r="D76" s="109"/>
      <c r="E76" s="109"/>
      <c r="F76" s="109"/>
      <c r="G76" s="109"/>
      <c r="H76" s="109"/>
      <c r="I76" s="109"/>
      <c r="J76" s="109"/>
      <c r="K76" s="109"/>
      <c r="L76" s="109"/>
      <c r="M76" s="109"/>
      <c r="N76" s="109"/>
      <c r="O76" s="23"/>
    </row>
    <row r="77" spans="1:15" ht="13.2" customHeight="1" x14ac:dyDescent="0.25">
      <c r="A77" s="109" t="s">
        <v>129</v>
      </c>
      <c r="B77" s="109"/>
      <c r="C77" s="109"/>
      <c r="D77" s="109"/>
      <c r="E77" s="109"/>
      <c r="F77" s="109"/>
      <c r="G77" s="109"/>
      <c r="H77" s="109"/>
      <c r="I77" s="109"/>
      <c r="J77" s="109"/>
      <c r="K77" s="109"/>
      <c r="L77" s="109"/>
      <c r="M77" s="109"/>
      <c r="N77" s="109"/>
      <c r="O77" s="23"/>
    </row>
    <row r="78" spans="1:15" ht="13.2" customHeight="1" x14ac:dyDescent="0.25">
      <c r="A78" s="110" t="s">
        <v>130</v>
      </c>
      <c r="B78" s="110"/>
      <c r="C78" s="110"/>
      <c r="D78" s="110"/>
      <c r="E78" s="110"/>
      <c r="F78" s="110"/>
      <c r="G78" s="110"/>
      <c r="H78" s="110"/>
      <c r="I78" s="110"/>
      <c r="J78" s="110"/>
      <c r="K78" s="110"/>
      <c r="L78" s="110"/>
      <c r="M78" s="110"/>
      <c r="N78" s="110"/>
      <c r="O78" s="23"/>
    </row>
    <row r="79" spans="1:15" ht="13.2" customHeight="1" x14ac:dyDescent="0.25">
      <c r="A79" s="109" t="s">
        <v>131</v>
      </c>
      <c r="B79" s="109"/>
      <c r="C79" s="109"/>
      <c r="D79" s="109"/>
      <c r="E79" s="109"/>
      <c r="F79" s="109"/>
      <c r="G79" s="109"/>
      <c r="H79" s="109"/>
      <c r="I79" s="109"/>
      <c r="J79" s="109"/>
      <c r="K79" s="109"/>
      <c r="L79" s="109"/>
      <c r="M79" s="109"/>
      <c r="N79" s="109"/>
      <c r="O79" s="23"/>
    </row>
    <row r="80" spans="1:15" ht="14.4" customHeight="1" x14ac:dyDescent="0.25">
      <c r="A80" s="124" t="s">
        <v>132</v>
      </c>
      <c r="B80" s="124"/>
      <c r="C80" s="124"/>
      <c r="D80" s="124"/>
      <c r="E80" s="124"/>
      <c r="F80" s="124"/>
      <c r="G80" s="124"/>
      <c r="H80" s="124"/>
      <c r="I80" s="124"/>
      <c r="J80" s="124"/>
      <c r="K80" s="124"/>
      <c r="L80" s="124"/>
      <c r="M80" s="124"/>
      <c r="N80" s="124"/>
      <c r="O80" s="23"/>
    </row>
    <row r="81" spans="1:15" ht="14.4" customHeight="1" x14ac:dyDescent="0.25">
      <c r="A81" s="124" t="s">
        <v>133</v>
      </c>
      <c r="B81" s="124"/>
      <c r="C81" s="124"/>
      <c r="D81" s="124"/>
      <c r="E81" s="124"/>
      <c r="F81" s="124"/>
      <c r="G81" s="124"/>
      <c r="H81" s="124"/>
      <c r="I81" s="124"/>
      <c r="J81" s="124"/>
      <c r="K81" s="124"/>
      <c r="L81" s="124"/>
      <c r="M81" s="124"/>
      <c r="N81" s="124"/>
      <c r="O81" s="23"/>
    </row>
    <row r="82" spans="1:15" ht="14.4" x14ac:dyDescent="0.3">
      <c r="A82" s="125" t="s">
        <v>134</v>
      </c>
      <c r="B82" s="125"/>
      <c r="C82" s="125"/>
      <c r="D82" s="125"/>
      <c r="E82" s="125"/>
      <c r="F82" s="125"/>
      <c r="G82" s="125"/>
      <c r="H82" s="125"/>
      <c r="I82" s="125"/>
      <c r="J82" s="125"/>
      <c r="K82" s="125"/>
      <c r="L82" s="125"/>
      <c r="M82" s="125"/>
      <c r="N82" s="125"/>
      <c r="O82" s="23"/>
    </row>
    <row r="83" spans="1:15" x14ac:dyDescent="0.25">
      <c r="A83" s="1"/>
      <c r="B83" s="2"/>
      <c r="C83" s="3"/>
      <c r="D83" s="4"/>
      <c r="E83" s="4"/>
      <c r="F83" s="4"/>
    </row>
    <row r="84" spans="1:15" x14ac:dyDescent="0.25">
      <c r="A84" s="5" t="s">
        <v>135</v>
      </c>
      <c r="B84" s="2"/>
      <c r="C84" s="3"/>
      <c r="D84" s="4"/>
      <c r="E84" s="4"/>
      <c r="F84" s="4"/>
    </row>
    <row r="85" spans="1:15" ht="10.95" customHeight="1" x14ac:dyDescent="0.25">
      <c r="A85" s="22">
        <v>1</v>
      </c>
      <c r="B85" s="107" t="s">
        <v>136</v>
      </c>
      <c r="C85" s="107"/>
      <c r="D85" s="107"/>
      <c r="E85" s="107"/>
      <c r="F85" s="107"/>
      <c r="G85" s="107"/>
      <c r="H85" s="107"/>
      <c r="I85" s="107"/>
      <c r="J85" s="107"/>
      <c r="K85" s="107"/>
      <c r="L85" s="107"/>
      <c r="M85" s="107"/>
      <c r="N85" s="107"/>
      <c r="O85" s="107"/>
    </row>
    <row r="86" spans="1:15" ht="10.95" customHeight="1" x14ac:dyDescent="0.25">
      <c r="A86" s="22">
        <v>2</v>
      </c>
      <c r="B86" s="107" t="s">
        <v>137</v>
      </c>
      <c r="C86" s="107"/>
      <c r="D86" s="107"/>
      <c r="E86" s="107"/>
      <c r="F86" s="107"/>
      <c r="G86" s="107"/>
      <c r="H86" s="107"/>
      <c r="I86" s="107"/>
      <c r="J86" s="107"/>
      <c r="K86" s="107"/>
      <c r="L86" s="107"/>
      <c r="M86" s="107"/>
      <c r="N86" s="107"/>
      <c r="O86" s="107"/>
    </row>
    <row r="87" spans="1:15" ht="22.2" customHeight="1" x14ac:dyDescent="0.25">
      <c r="A87" s="22" t="s">
        <v>32</v>
      </c>
      <c r="B87" s="107" t="s">
        <v>138</v>
      </c>
      <c r="C87" s="107"/>
      <c r="D87" s="107"/>
      <c r="E87" s="107"/>
      <c r="F87" s="107"/>
      <c r="G87" s="107"/>
      <c r="H87" s="107"/>
      <c r="I87" s="107"/>
      <c r="J87" s="107"/>
      <c r="K87" s="107"/>
      <c r="L87" s="107"/>
      <c r="M87" s="107"/>
      <c r="N87" s="107"/>
      <c r="O87" s="107"/>
    </row>
    <row r="88" spans="1:15" ht="22.2" customHeight="1" x14ac:dyDescent="0.25">
      <c r="A88" s="22" t="s">
        <v>57</v>
      </c>
      <c r="B88" s="107" t="s">
        <v>139</v>
      </c>
      <c r="C88" s="107"/>
      <c r="D88" s="107"/>
      <c r="E88" s="107"/>
      <c r="F88" s="107"/>
      <c r="G88" s="107"/>
      <c r="H88" s="107"/>
      <c r="I88" s="107"/>
      <c r="J88" s="107"/>
      <c r="K88" s="107"/>
      <c r="L88" s="107"/>
      <c r="M88" s="107"/>
      <c r="N88" s="107"/>
      <c r="O88" s="107"/>
    </row>
    <row r="89" spans="1:15" ht="10.95" customHeight="1" x14ac:dyDescent="0.25">
      <c r="A89" s="22" t="s">
        <v>78</v>
      </c>
      <c r="B89" s="107" t="s">
        <v>140</v>
      </c>
      <c r="C89" s="107"/>
      <c r="D89" s="107"/>
      <c r="E89" s="107"/>
      <c r="F89" s="107"/>
      <c r="G89" s="107"/>
      <c r="H89" s="107"/>
      <c r="I89" s="107"/>
      <c r="J89" s="107"/>
      <c r="K89" s="107"/>
      <c r="L89" s="107"/>
      <c r="M89" s="107"/>
      <c r="N89" s="107"/>
      <c r="O89" s="107"/>
    </row>
    <row r="90" spans="1:15" ht="10.95" customHeight="1" x14ac:dyDescent="0.25">
      <c r="A90" s="22" t="s">
        <v>82</v>
      </c>
      <c r="B90" s="107" t="s">
        <v>141</v>
      </c>
      <c r="C90" s="107"/>
      <c r="D90" s="107"/>
      <c r="E90" s="107"/>
      <c r="F90" s="107"/>
      <c r="G90" s="107"/>
      <c r="H90" s="107"/>
      <c r="I90" s="107"/>
      <c r="J90" s="107"/>
      <c r="K90" s="107"/>
      <c r="L90" s="107"/>
      <c r="M90" s="107"/>
      <c r="N90" s="107"/>
      <c r="O90" s="107"/>
    </row>
    <row r="91" spans="1:15" ht="10.95" customHeight="1" x14ac:dyDescent="0.25">
      <c r="A91" s="22" t="s">
        <v>142</v>
      </c>
      <c r="B91" s="107" t="s">
        <v>143</v>
      </c>
      <c r="C91" s="107"/>
      <c r="D91" s="107"/>
      <c r="E91" s="107"/>
      <c r="F91" s="107"/>
      <c r="G91" s="107"/>
      <c r="H91" s="107"/>
      <c r="I91" s="107"/>
      <c r="J91" s="107"/>
      <c r="K91" s="107"/>
      <c r="L91" s="107"/>
      <c r="M91" s="107"/>
      <c r="N91" s="107"/>
      <c r="O91" s="107"/>
    </row>
    <row r="92" spans="1:15" ht="10.95" customHeight="1" x14ac:dyDescent="0.25">
      <c r="A92" s="22" t="s">
        <v>144</v>
      </c>
      <c r="B92" s="107" t="s">
        <v>145</v>
      </c>
      <c r="C92" s="107"/>
      <c r="D92" s="107"/>
      <c r="E92" s="107"/>
      <c r="F92" s="107"/>
      <c r="G92" s="107"/>
      <c r="H92" s="107"/>
      <c r="I92" s="107"/>
      <c r="J92" s="107"/>
      <c r="K92" s="107"/>
      <c r="L92" s="107"/>
      <c r="M92" s="107"/>
      <c r="N92" s="107"/>
      <c r="O92" s="107"/>
    </row>
    <row r="93" spans="1:15" ht="10.95" customHeight="1" x14ac:dyDescent="0.25">
      <c r="A93" s="22" t="s">
        <v>146</v>
      </c>
      <c r="B93" s="107" t="s">
        <v>147</v>
      </c>
      <c r="C93" s="107"/>
      <c r="D93" s="107"/>
      <c r="E93" s="107"/>
      <c r="F93" s="107"/>
      <c r="G93" s="107"/>
      <c r="H93" s="107"/>
      <c r="I93" s="107"/>
      <c r="J93" s="107"/>
      <c r="K93" s="107"/>
      <c r="L93" s="107"/>
      <c r="M93" s="107"/>
      <c r="N93" s="107"/>
      <c r="O93" s="107"/>
    </row>
    <row r="94" spans="1:15" x14ac:dyDescent="0.25">
      <c r="A94" s="5"/>
      <c r="B94" s="107"/>
      <c r="C94" s="107"/>
      <c r="D94" s="107"/>
      <c r="E94" s="107"/>
      <c r="F94" s="107"/>
    </row>
  </sheetData>
  <mergeCells count="25">
    <mergeCell ref="A1:O1"/>
    <mergeCell ref="A2:O2"/>
    <mergeCell ref="A4:A5"/>
    <mergeCell ref="B4:B5"/>
    <mergeCell ref="C4:C5"/>
    <mergeCell ref="D4:D5"/>
    <mergeCell ref="E4:J4"/>
    <mergeCell ref="K4:O4"/>
    <mergeCell ref="B89:O89"/>
    <mergeCell ref="A76:N76"/>
    <mergeCell ref="A77:N77"/>
    <mergeCell ref="A78:N78"/>
    <mergeCell ref="A79:N79"/>
    <mergeCell ref="A80:N80"/>
    <mergeCell ref="A81:N81"/>
    <mergeCell ref="A82:N82"/>
    <mergeCell ref="B85:O85"/>
    <mergeCell ref="B86:O86"/>
    <mergeCell ref="B87:O87"/>
    <mergeCell ref="B88:O88"/>
    <mergeCell ref="B90:O90"/>
    <mergeCell ref="B91:O91"/>
    <mergeCell ref="B92:O92"/>
    <mergeCell ref="B93:O93"/>
    <mergeCell ref="B94:F94"/>
  </mergeCells>
  <dataValidations count="1">
    <dataValidation type="list" allowBlank="1" showInputMessage="1" showErrorMessage="1" sqref="C8:C75" xr:uid="{00000000-0002-0000-1400-000000000000}">
      <formula1>Mervienibas</formula1>
    </dataValidation>
  </dataValidations>
  <pageMargins left="0.7" right="0.7" top="0.75" bottom="0.7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7CAC7-ADC3-4FA3-B07C-7273E1AC23FA}">
  <dimension ref="A1:O94"/>
  <sheetViews>
    <sheetView view="pageBreakPreview" topLeftCell="A42" zoomScaleNormal="100" zoomScaleSheetLayoutView="100" workbookViewId="0">
      <selection activeCell="B68" sqref="B68"/>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365</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8" t="str">
        <f>IF(C8="",A8&amp;".1",IF(C9="",LEFT(LEFT(A8,LEN(LEFT(A8,FIND("☃",SUBSTITUTE(A8,".","☃",LEN(A8)-LEN(SUBSTITUTE(A8,".",""))))))-1),FIND("☃",SUBSTITUTE(LEFT(A8,LEN(LEFT(A8,FIND("☃",SUBSTITUTE(A8,".","☃",LEN(A8)-LEN(SUBSTITUTE(A8,".",""))))))-1),".","☃",LEN(LEFT(A8,LEN(LEFT(A8,FIND("☃",SUBSTITUTE(A8,".","☃",LEN(A8)-LEN(SUBSTITUTE(A8,".",""))))))-1))-LEN(SUBSTITUTE(LEFT(A8,LEN(LEFT(A8,FIND("☃",SUBSTITUTE(A8,".","☃",LEN(A8)-LEN(SUBSTITUTE(A8,".",""))))))-1),".","")))))&amp;RIGHT(LEFT(A8,LEN(LEFT(A8,FIND("☃",SUBSTITUTE(A8,".","☃",LEN(A8)-LEN(SUBSTITUTE(A8,".",""))))))-1),LEN(LEFT(A8,LEN(LEFT(A8,FIND("☃",SUBSTITUTE(A8,".","☃",LEN(A8)-LEN(SUBSTITUTE(A8,".",""))))))-1))-FIND("☃",SUBSTITUTE(LEFT(A8,LEN(LEFT(A8,FIND("☃",SUBSTITUTE(A8,".","☃",LEN(A8)-LEN(SUBSTITUTE(A8,".",""))))))-1),".","☃",LEN(LEFT(A8,LEN(LEFT(A8,FIND("☃",SUBSTITUTE(A8,".","☃",LEN(A8)-LEN(SUBSTITUTE(A8,".",""))))))-1))-LEN(SUBSTITUTE(LEFT(A8,LEN(LEFT(A8,FIND("☃",SUBSTITUTE(A8,".","☃",LEN(A8)-LEN(SUBSTITUTE(A8,".",""))))))-1),".","")))))+1,(LEFT(A8,FIND("☃",SUBSTITUTE(A8,".","☃",LEN(A8)-LEN(SUBSTITUTE(A8,".","")))))&amp;RIGHT(A8,LEN(A8)-FIND("☃",SUBSTITUTE(A8,".","☃",LEN(A8)-LEN(SUBSTITUTE(A8,".","")))))+1)))</f>
        <v>1.1.1</v>
      </c>
      <c r="B9" s="9" t="s">
        <v>20</v>
      </c>
      <c r="C9" s="10" t="s">
        <v>21</v>
      </c>
      <c r="D9" s="80">
        <v>8</v>
      </c>
      <c r="E9" s="11"/>
      <c r="F9" s="58"/>
      <c r="G9" s="58"/>
      <c r="H9" s="58"/>
      <c r="I9" s="58"/>
      <c r="J9" s="58"/>
      <c r="K9" s="58"/>
      <c r="L9" s="58"/>
      <c r="M9" s="58"/>
      <c r="N9" s="58"/>
      <c r="O9" s="58"/>
    </row>
    <row r="10" spans="1:15" x14ac:dyDescent="0.25">
      <c r="A10" s="8" t="str">
        <f t="shared" ref="A10:A13"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9" t="s">
        <v>162</v>
      </c>
      <c r="C10" s="10" t="s">
        <v>23</v>
      </c>
      <c r="D10" s="80">
        <v>3</v>
      </c>
      <c r="E10" s="11"/>
      <c r="F10" s="58"/>
      <c r="G10" s="58"/>
      <c r="H10" s="58"/>
      <c r="I10" s="58"/>
      <c r="J10" s="58"/>
      <c r="K10" s="58"/>
      <c r="L10" s="58"/>
      <c r="M10" s="58"/>
      <c r="N10" s="58"/>
      <c r="O10" s="58"/>
    </row>
    <row r="11" spans="1:15" x14ac:dyDescent="0.25">
      <c r="A11" s="8" t="str">
        <f t="shared" si="0"/>
        <v>1.1.3</v>
      </c>
      <c r="B11" s="9" t="s">
        <v>348</v>
      </c>
      <c r="C11" s="10" t="s">
        <v>25</v>
      </c>
      <c r="D11" s="80">
        <v>92</v>
      </c>
      <c r="E11" s="11"/>
      <c r="F11" s="58"/>
      <c r="G11" s="58"/>
      <c r="H11" s="58"/>
      <c r="I11" s="58"/>
      <c r="J11" s="58"/>
      <c r="K11" s="58"/>
      <c r="L11" s="58"/>
      <c r="M11" s="58"/>
      <c r="N11" s="58"/>
      <c r="O11" s="58"/>
    </row>
    <row r="12" spans="1:15" x14ac:dyDescent="0.25">
      <c r="A12" s="8" t="str">
        <f t="shared" si="0"/>
        <v>1.1.4</v>
      </c>
      <c r="B12" s="9" t="s">
        <v>349</v>
      </c>
      <c r="C12" s="12" t="s">
        <v>23</v>
      </c>
      <c r="D12" s="80">
        <v>1</v>
      </c>
      <c r="E12" s="11"/>
      <c r="F12" s="58"/>
      <c r="G12" s="58"/>
      <c r="H12" s="58"/>
      <c r="I12" s="58"/>
      <c r="J12" s="58"/>
      <c r="K12" s="58"/>
      <c r="L12" s="58"/>
      <c r="M12" s="58"/>
      <c r="N12" s="58"/>
      <c r="O12" s="58"/>
    </row>
    <row r="13" spans="1:15" x14ac:dyDescent="0.25">
      <c r="A13" s="8" t="str">
        <f t="shared" si="0"/>
        <v>1.1.5</v>
      </c>
      <c r="B13" s="9" t="s">
        <v>163</v>
      </c>
      <c r="C13" s="12" t="s">
        <v>23</v>
      </c>
      <c r="D13" s="80">
        <v>22</v>
      </c>
      <c r="E13" s="11"/>
      <c r="F13" s="58"/>
      <c r="G13" s="58"/>
      <c r="H13" s="58"/>
      <c r="I13" s="58"/>
      <c r="J13" s="58"/>
      <c r="K13" s="58"/>
      <c r="L13" s="58"/>
      <c r="M13" s="58"/>
      <c r="N13" s="58"/>
      <c r="O13" s="58"/>
    </row>
    <row r="14" spans="1:15" x14ac:dyDescent="0.25">
      <c r="A14" s="105" t="s">
        <v>26</v>
      </c>
      <c r="B14" s="106" t="s">
        <v>27</v>
      </c>
      <c r="C14" s="21"/>
      <c r="D14" s="19"/>
      <c r="E14" s="18"/>
      <c r="F14" s="28"/>
      <c r="G14" s="28"/>
      <c r="H14" s="28"/>
      <c r="I14" s="28"/>
      <c r="J14" s="28"/>
      <c r="K14" s="28"/>
      <c r="L14" s="28"/>
      <c r="M14" s="28"/>
      <c r="N14" s="28"/>
      <c r="O14" s="28"/>
    </row>
    <row r="15" spans="1:15" x14ac:dyDescent="0.25">
      <c r="A15" s="105" t="s">
        <v>28</v>
      </c>
      <c r="B15" s="106" t="s">
        <v>29</v>
      </c>
      <c r="C15" s="21"/>
      <c r="D15" s="19"/>
      <c r="E15" s="18"/>
      <c r="F15" s="28"/>
      <c r="G15" s="28"/>
      <c r="H15" s="28"/>
      <c r="I15" s="28"/>
      <c r="J15" s="28"/>
      <c r="K15" s="28"/>
      <c r="L15" s="28"/>
      <c r="M15" s="28"/>
      <c r="N15" s="28"/>
      <c r="O15" s="28"/>
    </row>
    <row r="16" spans="1:15" x14ac:dyDescent="0.25">
      <c r="A16" s="8"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2.1.1</v>
      </c>
      <c r="B16" s="9" t="s">
        <v>30</v>
      </c>
      <c r="C16" s="12" t="s">
        <v>21</v>
      </c>
      <c r="D16" s="80">
        <v>26</v>
      </c>
      <c r="E16" s="11"/>
      <c r="F16" s="58"/>
      <c r="G16" s="58"/>
      <c r="H16" s="58"/>
      <c r="I16" s="58"/>
      <c r="J16" s="58"/>
      <c r="K16" s="58"/>
      <c r="L16" s="58"/>
      <c r="M16" s="58"/>
      <c r="N16" s="58"/>
      <c r="O16" s="58"/>
    </row>
    <row r="17" spans="1:15" x14ac:dyDescent="0.25">
      <c r="A17" s="8" t="str">
        <f>IF(C16="",A16&amp;".1",IF(C17="",LEFT(LEFT(A16,LEN(LEFT(A16,FIND("☃",SUBSTITUTE(A16,".","☃",LEN(A16)-LEN(SUBSTITUTE(A16,".",""))))))-1),FIND("☃",SUBSTITUTE(LEFT(A16,LEN(LEFT(A16,FIND("☃",SUBSTITUTE(A16,".","☃",LEN(A16)-LEN(SUBSTITUTE(A16,".",""))))))-1),".","☃",LEN(LEFT(A16,LEN(LEFT(A16,FIND("☃",SUBSTITUTE(A16,".","☃",LEN(A16)-LEN(SUBSTITUTE(A16,".",""))))))-1))-LEN(SUBSTITUTE(LEFT(A16,LEN(LEFT(A16,FIND("☃",SUBSTITUTE(A16,".","☃",LEN(A16)-LEN(SUBSTITUTE(A16,".",""))))))-1),".","")))))&amp;RIGHT(LEFT(A16,LEN(LEFT(A16,FIND("☃",SUBSTITUTE(A16,".","☃",LEN(A16)-LEN(SUBSTITUTE(A16,".",""))))))-1),LEN(LEFT(A16,LEN(LEFT(A16,FIND("☃",SUBSTITUTE(A16,".","☃",LEN(A16)-LEN(SUBSTITUTE(A16,".",""))))))-1))-FIND("☃",SUBSTITUTE(LEFT(A16,LEN(LEFT(A16,FIND("☃",SUBSTITUTE(A16,".","☃",LEN(A16)-LEN(SUBSTITUTE(A16,".",""))))))-1),".","☃",LEN(LEFT(A16,LEN(LEFT(A16,FIND("☃",SUBSTITUTE(A16,".","☃",LEN(A16)-LEN(SUBSTITUTE(A16,".",""))))))-1))-LEN(SUBSTITUTE(LEFT(A16,LEN(LEFT(A16,FIND("☃",SUBSTITUTE(A16,".","☃",LEN(A16)-LEN(SUBSTITUTE(A16,".",""))))))-1),".","")))))+1,(LEFT(A16,FIND("☃",SUBSTITUTE(A16,".","☃",LEN(A16)-LEN(SUBSTITUTE(A16,".","")))))&amp;RIGHT(A16,LEN(A16)-FIND("☃",SUBSTITUTE(A16,".","☃",LEN(A16)-LEN(SUBSTITUTE(A16,".","")))))+1)))</f>
        <v>2.1.2</v>
      </c>
      <c r="B17" s="9" t="s">
        <v>31</v>
      </c>
      <c r="C17" s="12" t="s">
        <v>21</v>
      </c>
      <c r="D17" s="80">
        <v>109</v>
      </c>
      <c r="E17" s="11"/>
      <c r="F17" s="58"/>
      <c r="G17" s="58"/>
      <c r="H17" s="58"/>
      <c r="I17" s="58"/>
      <c r="J17" s="58"/>
      <c r="K17" s="58"/>
      <c r="L17" s="58"/>
      <c r="M17" s="58"/>
      <c r="N17" s="58"/>
      <c r="O17" s="58"/>
    </row>
    <row r="18" spans="1:15" x14ac:dyDescent="0.25">
      <c r="A18" s="105" t="s">
        <v>32</v>
      </c>
      <c r="B18" s="106" t="s">
        <v>33</v>
      </c>
      <c r="C18" s="21"/>
      <c r="D18" s="19"/>
      <c r="E18" s="18"/>
      <c r="F18" s="28"/>
      <c r="G18" s="28"/>
      <c r="H18" s="28"/>
      <c r="I18" s="28"/>
      <c r="J18" s="28"/>
      <c r="K18" s="28"/>
      <c r="L18" s="28"/>
      <c r="M18" s="28"/>
      <c r="N18" s="28"/>
      <c r="O18" s="28"/>
    </row>
    <row r="19" spans="1:15" x14ac:dyDescent="0.25">
      <c r="A19" s="105" t="s">
        <v>34</v>
      </c>
      <c r="B19" s="106" t="s">
        <v>35</v>
      </c>
      <c r="C19" s="21"/>
      <c r="D19" s="19"/>
      <c r="E19" s="18"/>
      <c r="F19" s="28"/>
      <c r="G19" s="28"/>
      <c r="H19" s="28"/>
      <c r="I19" s="28"/>
      <c r="J19" s="28"/>
      <c r="K19" s="28"/>
      <c r="L19" s="28"/>
      <c r="M19" s="28"/>
      <c r="N19" s="28"/>
      <c r="O19" s="28"/>
    </row>
    <row r="20" spans="1:15" x14ac:dyDescent="0.25">
      <c r="A20" s="8" t="str">
        <f t="shared" ref="A20" si="1">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3.1.1</v>
      </c>
      <c r="B20" s="9" t="s">
        <v>36</v>
      </c>
      <c r="C20" s="12" t="s">
        <v>37</v>
      </c>
      <c r="D20" s="80">
        <v>103</v>
      </c>
      <c r="E20" s="11"/>
      <c r="F20" s="58"/>
      <c r="G20" s="58"/>
      <c r="H20" s="58"/>
      <c r="I20" s="58"/>
      <c r="J20" s="58"/>
      <c r="K20" s="58"/>
      <c r="L20" s="58"/>
      <c r="M20" s="58"/>
      <c r="N20" s="58"/>
      <c r="O20" s="58"/>
    </row>
    <row r="21" spans="1:15" x14ac:dyDescent="0.25">
      <c r="A21" s="8" t="str">
        <f>IF(C20="",A20&amp;".1",IF(C21="",LEFT(LEFT(A20,LEN(LEFT(A20,FIND("☃",SUBSTITUTE(A20,".","☃",LEN(A20)-LEN(SUBSTITUTE(A20,".",""))))))-1),FIND("☃",SUBSTITUTE(LEFT(A20,LEN(LEFT(A20,FIND("☃",SUBSTITUTE(A20,".","☃",LEN(A20)-LEN(SUBSTITUTE(A20,".",""))))))-1),".","☃",LEN(LEFT(A20,LEN(LEFT(A20,FIND("☃",SUBSTITUTE(A20,".","☃",LEN(A20)-LEN(SUBSTITUTE(A20,".",""))))))-1))-LEN(SUBSTITUTE(LEFT(A20,LEN(LEFT(A20,FIND("☃",SUBSTITUTE(A20,".","☃",LEN(A20)-LEN(SUBSTITUTE(A20,".",""))))))-1),".","")))))&amp;RIGHT(LEFT(A20,LEN(LEFT(A20,FIND("☃",SUBSTITUTE(A20,".","☃",LEN(A20)-LEN(SUBSTITUTE(A20,".",""))))))-1),LEN(LEFT(A20,LEN(LEFT(A20,FIND("☃",SUBSTITUTE(A20,".","☃",LEN(A20)-LEN(SUBSTITUTE(A20,".",""))))))-1))-FIND("☃",SUBSTITUTE(LEFT(A20,LEN(LEFT(A20,FIND("☃",SUBSTITUTE(A20,".","☃",LEN(A20)-LEN(SUBSTITUTE(A20,".",""))))))-1),".","☃",LEN(LEFT(A20,LEN(LEFT(A20,FIND("☃",SUBSTITUTE(A20,".","☃",LEN(A20)-LEN(SUBSTITUTE(A20,".",""))))))-1))-LEN(SUBSTITUTE(LEFT(A20,LEN(LEFT(A20,FIND("☃",SUBSTITUTE(A20,".","☃",LEN(A20)-LEN(SUBSTITUTE(A20,".",""))))))-1),".","")))))+1,(LEFT(A20,FIND("☃",SUBSTITUTE(A20,".","☃",LEN(A20)-LEN(SUBSTITUTE(A20,".","")))))&amp;RIGHT(A20,LEN(A20)-FIND("☃",SUBSTITUTE(A20,".","☃",LEN(A20)-LEN(SUBSTITUTE(A20,".","")))))+1)))</f>
        <v>3.1.2</v>
      </c>
      <c r="B21" s="9" t="s">
        <v>38</v>
      </c>
      <c r="C21" s="12" t="s">
        <v>37</v>
      </c>
      <c r="D21" s="80">
        <v>103</v>
      </c>
      <c r="E21" s="11"/>
      <c r="F21" s="58"/>
      <c r="G21" s="58"/>
      <c r="H21" s="58"/>
      <c r="I21" s="58"/>
      <c r="J21" s="58"/>
      <c r="K21" s="58"/>
      <c r="L21" s="58"/>
      <c r="M21" s="58"/>
      <c r="N21" s="58"/>
      <c r="O21" s="58"/>
    </row>
    <row r="22" spans="1:15" x14ac:dyDescent="0.25">
      <c r="A22" s="8" t="str">
        <f>IF(C21="",A21&amp;".1",IF(C22="",LEFT(LEFT(A21,LEN(LEFT(A21,FIND("☃",SUBSTITUTE(A21,".","☃",LEN(A21)-LEN(SUBSTITUTE(A21,".",""))))))-1),FIND("☃",SUBSTITUTE(LEFT(A21,LEN(LEFT(A21,FIND("☃",SUBSTITUTE(A21,".","☃",LEN(A21)-LEN(SUBSTITUTE(A21,".",""))))))-1),".","☃",LEN(LEFT(A21,LEN(LEFT(A21,FIND("☃",SUBSTITUTE(A21,".","☃",LEN(A21)-LEN(SUBSTITUTE(A21,".",""))))))-1))-LEN(SUBSTITUTE(LEFT(A21,LEN(LEFT(A21,FIND("☃",SUBSTITUTE(A21,".","☃",LEN(A21)-LEN(SUBSTITUTE(A21,".",""))))))-1),".","")))))&amp;RIGHT(LEFT(A21,LEN(LEFT(A21,FIND("☃",SUBSTITUTE(A21,".","☃",LEN(A21)-LEN(SUBSTITUTE(A21,".",""))))))-1),LEN(LEFT(A21,LEN(LEFT(A21,FIND("☃",SUBSTITUTE(A21,".","☃",LEN(A21)-LEN(SUBSTITUTE(A21,".",""))))))-1))-FIND("☃",SUBSTITUTE(LEFT(A21,LEN(LEFT(A21,FIND("☃",SUBSTITUTE(A21,".","☃",LEN(A21)-LEN(SUBSTITUTE(A21,".",""))))))-1),".","☃",LEN(LEFT(A21,LEN(LEFT(A21,FIND("☃",SUBSTITUTE(A21,".","☃",LEN(A21)-LEN(SUBSTITUTE(A21,".",""))))))-1))-LEN(SUBSTITUTE(LEFT(A21,LEN(LEFT(A21,FIND("☃",SUBSTITUTE(A21,".","☃",LEN(A21)-LEN(SUBSTITUTE(A21,".",""))))))-1),".","")))))+1,(LEFT(A21,FIND("☃",SUBSTITUTE(A21,".","☃",LEN(A21)-LEN(SUBSTITUTE(A21,".","")))))&amp;RIGHT(A21,LEN(A21)-FIND("☃",SUBSTITUTE(A21,".","☃",LEN(A21)-LEN(SUBSTITUTE(A21,".","")))))+1)))</f>
        <v>3.1.3</v>
      </c>
      <c r="B22" s="9" t="s">
        <v>39</v>
      </c>
      <c r="C22" s="12" t="s">
        <v>21</v>
      </c>
      <c r="D22" s="80">
        <v>38</v>
      </c>
      <c r="E22" s="11"/>
      <c r="F22" s="58"/>
      <c r="G22" s="58"/>
      <c r="H22" s="58"/>
      <c r="I22" s="58"/>
      <c r="J22" s="58"/>
      <c r="K22" s="58"/>
      <c r="L22" s="58"/>
      <c r="M22" s="58"/>
      <c r="N22" s="58"/>
      <c r="O22" s="58"/>
    </row>
    <row r="23" spans="1:15" x14ac:dyDescent="0.25">
      <c r="A23" s="105" t="s">
        <v>40</v>
      </c>
      <c r="B23" s="106" t="s">
        <v>44</v>
      </c>
      <c r="C23" s="21"/>
      <c r="D23" s="19"/>
      <c r="E23" s="18"/>
      <c r="F23" s="28"/>
      <c r="G23" s="28"/>
      <c r="H23" s="28"/>
      <c r="I23" s="28"/>
      <c r="J23" s="28"/>
      <c r="K23" s="28"/>
      <c r="L23" s="28"/>
      <c r="M23" s="28"/>
      <c r="N23" s="28"/>
      <c r="O23" s="28"/>
    </row>
    <row r="24" spans="1:15" x14ac:dyDescent="0.25">
      <c r="A24" s="8" t="str">
        <f>IF(C23="",A23&amp;".1",IF(C24="",LEFT(LEFT(A23,LEN(LEFT(A23,FIND("☃",SUBSTITUTE(A23,".","☃",LEN(A23)-LEN(SUBSTITUTE(A23,".",""))))))-1),FIND("☃",SUBSTITUTE(LEFT(A23,LEN(LEFT(A23,FIND("☃",SUBSTITUTE(A23,".","☃",LEN(A23)-LEN(SUBSTITUTE(A23,".",""))))))-1),".","☃",LEN(LEFT(A23,LEN(LEFT(A23,FIND("☃",SUBSTITUTE(A23,".","☃",LEN(A23)-LEN(SUBSTITUTE(A23,".",""))))))-1))-LEN(SUBSTITUTE(LEFT(A23,LEN(LEFT(A23,FIND("☃",SUBSTITUTE(A23,".","☃",LEN(A23)-LEN(SUBSTITUTE(A23,".",""))))))-1),".","")))))&amp;RIGHT(LEFT(A23,LEN(LEFT(A23,FIND("☃",SUBSTITUTE(A23,".","☃",LEN(A23)-LEN(SUBSTITUTE(A23,".",""))))))-1),LEN(LEFT(A23,LEN(LEFT(A23,FIND("☃",SUBSTITUTE(A23,".","☃",LEN(A23)-LEN(SUBSTITUTE(A23,".",""))))))-1))-FIND("☃",SUBSTITUTE(LEFT(A23,LEN(LEFT(A23,FIND("☃",SUBSTITUTE(A23,".","☃",LEN(A23)-LEN(SUBSTITUTE(A23,".",""))))))-1),".","☃",LEN(LEFT(A23,LEN(LEFT(A23,FIND("☃",SUBSTITUTE(A23,".","☃",LEN(A23)-LEN(SUBSTITUTE(A23,".",""))))))-1))-LEN(SUBSTITUTE(LEFT(A23,LEN(LEFT(A23,FIND("☃",SUBSTITUTE(A23,".","☃",LEN(A23)-LEN(SUBSTITUTE(A23,".",""))))))-1),".","")))))+1,(LEFT(A23,FIND("☃",SUBSTITUTE(A23,".","☃",LEN(A23)-LEN(SUBSTITUTE(A23,".","")))))&amp;RIGHT(A23,LEN(A23)-FIND("☃",SUBSTITUTE(A23,".","☃",LEN(A23)-LEN(SUBSTITUTE(A23,".","")))))+1)))</f>
        <v>3.2.1</v>
      </c>
      <c r="B24" s="9" t="s">
        <v>45</v>
      </c>
      <c r="C24" s="12" t="s">
        <v>37</v>
      </c>
      <c r="D24" s="80">
        <v>44</v>
      </c>
      <c r="E24" s="11"/>
      <c r="F24" s="58"/>
      <c r="G24" s="58"/>
      <c r="H24" s="58"/>
      <c r="I24" s="58"/>
      <c r="J24" s="58"/>
      <c r="K24" s="58"/>
      <c r="L24" s="58"/>
      <c r="M24" s="58"/>
      <c r="N24" s="58"/>
      <c r="O24" s="58"/>
    </row>
    <row r="25" spans="1:15" x14ac:dyDescent="0.25">
      <c r="A25" s="8" t="str">
        <f t="shared" ref="A25:A37" si="2">IF(C24="",A24&amp;".1",IF(C25="",LEFT(LEFT(A24,LEN(LEFT(A24,FIND("☃",SUBSTITUTE(A24,".","☃",LEN(A24)-LEN(SUBSTITUTE(A24,".",""))))))-1),FIND("☃",SUBSTITUTE(LEFT(A24,LEN(LEFT(A24,FIND("☃",SUBSTITUTE(A24,".","☃",LEN(A24)-LEN(SUBSTITUTE(A24,".",""))))))-1),".","☃",LEN(LEFT(A24,LEN(LEFT(A24,FIND("☃",SUBSTITUTE(A24,".","☃",LEN(A24)-LEN(SUBSTITUTE(A24,".",""))))))-1))-LEN(SUBSTITUTE(LEFT(A24,LEN(LEFT(A24,FIND("☃",SUBSTITUTE(A24,".","☃",LEN(A24)-LEN(SUBSTITUTE(A24,".",""))))))-1),".","")))))&amp;RIGHT(LEFT(A24,LEN(LEFT(A24,FIND("☃",SUBSTITUTE(A24,".","☃",LEN(A24)-LEN(SUBSTITUTE(A24,".",""))))))-1),LEN(LEFT(A24,LEN(LEFT(A24,FIND("☃",SUBSTITUTE(A24,".","☃",LEN(A24)-LEN(SUBSTITUTE(A24,".",""))))))-1))-FIND("☃",SUBSTITUTE(LEFT(A24,LEN(LEFT(A24,FIND("☃",SUBSTITUTE(A24,".","☃",LEN(A24)-LEN(SUBSTITUTE(A24,".",""))))))-1),".","☃",LEN(LEFT(A24,LEN(LEFT(A24,FIND("☃",SUBSTITUTE(A24,".","☃",LEN(A24)-LEN(SUBSTITUTE(A24,".",""))))))-1))-LEN(SUBSTITUTE(LEFT(A24,LEN(LEFT(A24,FIND("☃",SUBSTITUTE(A24,".","☃",LEN(A24)-LEN(SUBSTITUTE(A24,".",""))))))-1),".","")))))+1,(LEFT(A24,FIND("☃",SUBSTITUTE(A24,".","☃",LEN(A24)-LEN(SUBSTITUTE(A24,".","")))))&amp;RIGHT(A24,LEN(A24)-FIND("☃",SUBSTITUTE(A24,".","☃",LEN(A24)-LEN(SUBSTITUTE(A24,".","")))))+1)))</f>
        <v>3.2.2</v>
      </c>
      <c r="B25" s="9" t="s">
        <v>46</v>
      </c>
      <c r="C25" s="12" t="s">
        <v>37</v>
      </c>
      <c r="D25" s="80">
        <v>44</v>
      </c>
      <c r="E25" s="11"/>
      <c r="F25" s="58"/>
      <c r="G25" s="58"/>
      <c r="H25" s="58"/>
      <c r="I25" s="58"/>
      <c r="J25" s="58"/>
      <c r="K25" s="58"/>
      <c r="L25" s="58"/>
      <c r="M25" s="58"/>
      <c r="N25" s="58"/>
      <c r="O25" s="58"/>
    </row>
    <row r="26" spans="1:15" x14ac:dyDescent="0.25">
      <c r="A26" s="8" t="str">
        <f t="shared" si="2"/>
        <v>3.2.3</v>
      </c>
      <c r="B26" s="9" t="s">
        <v>47</v>
      </c>
      <c r="C26" s="12" t="s">
        <v>37</v>
      </c>
      <c r="D26" s="80">
        <v>44</v>
      </c>
      <c r="E26" s="11"/>
      <c r="F26" s="58"/>
      <c r="G26" s="58"/>
      <c r="H26" s="58"/>
      <c r="I26" s="58"/>
      <c r="J26" s="58"/>
      <c r="K26" s="58"/>
      <c r="L26" s="58"/>
      <c r="M26" s="58"/>
      <c r="N26" s="58"/>
      <c r="O26" s="58"/>
    </row>
    <row r="27" spans="1:15" ht="20.399999999999999" x14ac:dyDescent="0.25">
      <c r="A27" s="8" t="str">
        <f t="shared" si="2"/>
        <v>3.2.4</v>
      </c>
      <c r="B27" s="9" t="s">
        <v>48</v>
      </c>
      <c r="C27" s="12" t="s">
        <v>37</v>
      </c>
      <c r="D27" s="80">
        <v>44</v>
      </c>
      <c r="E27" s="11"/>
      <c r="F27" s="58"/>
      <c r="G27" s="58"/>
      <c r="H27" s="58"/>
      <c r="I27" s="58"/>
      <c r="J27" s="58"/>
      <c r="K27" s="58"/>
      <c r="L27" s="58"/>
      <c r="M27" s="58"/>
      <c r="N27" s="58"/>
      <c r="O27" s="58"/>
    </row>
    <row r="28" spans="1:15" x14ac:dyDescent="0.25">
      <c r="A28" s="105" t="s">
        <v>43</v>
      </c>
      <c r="B28" s="106" t="s">
        <v>50</v>
      </c>
      <c r="C28" s="21"/>
      <c r="D28" s="19"/>
      <c r="E28" s="18"/>
      <c r="F28" s="28"/>
      <c r="G28" s="28"/>
      <c r="H28" s="28"/>
      <c r="I28" s="28"/>
      <c r="J28" s="28"/>
      <c r="K28" s="28"/>
      <c r="L28" s="28"/>
      <c r="M28" s="28"/>
      <c r="N28" s="28"/>
      <c r="O28" s="28"/>
    </row>
    <row r="29" spans="1:15" ht="20.399999999999999" x14ac:dyDescent="0.25">
      <c r="A29" s="8" t="str">
        <f t="shared" si="2"/>
        <v>3.3.1</v>
      </c>
      <c r="B29" s="9" t="s">
        <v>51</v>
      </c>
      <c r="C29" s="12" t="s">
        <v>37</v>
      </c>
      <c r="D29" s="80">
        <v>53</v>
      </c>
      <c r="E29" s="11"/>
      <c r="F29" s="58"/>
      <c r="G29" s="58"/>
      <c r="H29" s="58"/>
      <c r="I29" s="58"/>
      <c r="J29" s="58"/>
      <c r="K29" s="58"/>
      <c r="L29" s="58"/>
      <c r="M29" s="58"/>
      <c r="N29" s="58"/>
      <c r="O29" s="58"/>
    </row>
    <row r="30" spans="1:15" x14ac:dyDescent="0.25">
      <c r="A30" s="8" t="str">
        <f t="shared" si="2"/>
        <v>3.3.2</v>
      </c>
      <c r="B30" s="9" t="s">
        <v>52</v>
      </c>
      <c r="C30" s="12" t="s">
        <v>37</v>
      </c>
      <c r="D30" s="80">
        <v>53</v>
      </c>
      <c r="E30" s="11"/>
      <c r="F30" s="58"/>
      <c r="G30" s="58"/>
      <c r="H30" s="58"/>
      <c r="I30" s="58"/>
      <c r="J30" s="58"/>
      <c r="K30" s="58"/>
      <c r="L30" s="58"/>
      <c r="M30" s="58"/>
      <c r="N30" s="58"/>
      <c r="O30" s="58"/>
    </row>
    <row r="31" spans="1:15" x14ac:dyDescent="0.25">
      <c r="A31" s="8" t="str">
        <f t="shared" si="2"/>
        <v>3.3.3</v>
      </c>
      <c r="B31" s="9" t="s">
        <v>38</v>
      </c>
      <c r="C31" s="12" t="s">
        <v>37</v>
      </c>
      <c r="D31" s="80">
        <v>53</v>
      </c>
      <c r="E31" s="11"/>
      <c r="F31" s="58"/>
      <c r="G31" s="58"/>
      <c r="H31" s="58"/>
      <c r="I31" s="58"/>
      <c r="J31" s="58"/>
      <c r="K31" s="58"/>
      <c r="L31" s="58"/>
      <c r="M31" s="58"/>
      <c r="N31" s="58"/>
      <c r="O31" s="58"/>
    </row>
    <row r="32" spans="1:15" x14ac:dyDescent="0.25">
      <c r="A32" s="8" t="str">
        <f t="shared" si="2"/>
        <v>3.3.4</v>
      </c>
      <c r="B32" s="9" t="s">
        <v>39</v>
      </c>
      <c r="C32" s="12" t="s">
        <v>21</v>
      </c>
      <c r="D32" s="80">
        <v>16</v>
      </c>
      <c r="E32" s="11"/>
      <c r="F32" s="58"/>
      <c r="G32" s="58"/>
      <c r="H32" s="58"/>
      <c r="I32" s="58"/>
      <c r="J32" s="58"/>
      <c r="K32" s="58"/>
      <c r="L32" s="58"/>
      <c r="M32" s="58"/>
      <c r="N32" s="58"/>
      <c r="O32" s="58"/>
    </row>
    <row r="33" spans="1:15" x14ac:dyDescent="0.25">
      <c r="A33" s="105" t="str">
        <f t="shared" si="2"/>
        <v>3.4</v>
      </c>
      <c r="B33" s="106" t="s">
        <v>53</v>
      </c>
      <c r="C33" s="21"/>
      <c r="D33" s="19"/>
      <c r="E33" s="18"/>
      <c r="F33" s="28"/>
      <c r="G33" s="28"/>
      <c r="H33" s="28"/>
      <c r="I33" s="28"/>
      <c r="J33" s="28"/>
      <c r="K33" s="28"/>
      <c r="L33" s="28"/>
      <c r="M33" s="28"/>
      <c r="N33" s="28"/>
      <c r="O33" s="28"/>
    </row>
    <row r="34" spans="1:15" ht="20.399999999999999" x14ac:dyDescent="0.25">
      <c r="A34" s="8" t="str">
        <f t="shared" si="2"/>
        <v>3.4.1</v>
      </c>
      <c r="B34" s="9" t="s">
        <v>51</v>
      </c>
      <c r="C34" s="12" t="s">
        <v>37</v>
      </c>
      <c r="D34" s="80">
        <v>12</v>
      </c>
      <c r="E34" s="11"/>
      <c r="F34" s="58"/>
      <c r="G34" s="58"/>
      <c r="H34" s="58"/>
      <c r="I34" s="58"/>
      <c r="J34" s="58"/>
      <c r="K34" s="58"/>
      <c r="L34" s="58"/>
      <c r="M34" s="58"/>
      <c r="N34" s="58"/>
      <c r="O34" s="58"/>
    </row>
    <row r="35" spans="1:15" x14ac:dyDescent="0.25">
      <c r="A35" s="8" t="str">
        <f t="shared" si="2"/>
        <v>3.4.2</v>
      </c>
      <c r="B35" s="9" t="s">
        <v>52</v>
      </c>
      <c r="C35" s="12" t="s">
        <v>37</v>
      </c>
      <c r="D35" s="80">
        <v>12</v>
      </c>
      <c r="E35" s="11"/>
      <c r="F35" s="58"/>
      <c r="G35" s="58"/>
      <c r="H35" s="58"/>
      <c r="I35" s="58"/>
      <c r="J35" s="58"/>
      <c r="K35" s="58"/>
      <c r="L35" s="58"/>
      <c r="M35" s="58"/>
      <c r="N35" s="58"/>
      <c r="O35" s="58"/>
    </row>
    <row r="36" spans="1:15" x14ac:dyDescent="0.25">
      <c r="A36" s="8" t="str">
        <f t="shared" si="2"/>
        <v>3.4.3</v>
      </c>
      <c r="B36" s="9" t="s">
        <v>38</v>
      </c>
      <c r="C36" s="12" t="s">
        <v>37</v>
      </c>
      <c r="D36" s="80">
        <v>12</v>
      </c>
      <c r="E36" s="11"/>
      <c r="F36" s="58"/>
      <c r="G36" s="58"/>
      <c r="H36" s="58"/>
      <c r="I36" s="58"/>
      <c r="J36" s="58"/>
      <c r="K36" s="58"/>
      <c r="L36" s="58"/>
      <c r="M36" s="58"/>
      <c r="N36" s="58"/>
      <c r="O36" s="58"/>
    </row>
    <row r="37" spans="1:15" x14ac:dyDescent="0.25">
      <c r="A37" s="8" t="str">
        <f t="shared" si="2"/>
        <v>3.4.4</v>
      </c>
      <c r="B37" s="9" t="s">
        <v>39</v>
      </c>
      <c r="C37" s="12" t="s">
        <v>21</v>
      </c>
      <c r="D37" s="80">
        <v>4</v>
      </c>
      <c r="E37" s="11"/>
      <c r="F37" s="58"/>
      <c r="G37" s="58"/>
      <c r="H37" s="58"/>
      <c r="I37" s="58"/>
      <c r="J37" s="58"/>
      <c r="K37" s="58"/>
      <c r="L37" s="58"/>
      <c r="M37" s="58"/>
      <c r="N37" s="58"/>
      <c r="O37" s="58"/>
    </row>
    <row r="38" spans="1:15" x14ac:dyDescent="0.25">
      <c r="A38" s="105" t="s">
        <v>169</v>
      </c>
      <c r="B38" s="106" t="s">
        <v>173</v>
      </c>
      <c r="C38" s="21"/>
      <c r="D38" s="19"/>
      <c r="E38" s="18"/>
      <c r="F38" s="28"/>
      <c r="G38" s="28"/>
      <c r="H38" s="28"/>
      <c r="I38" s="28"/>
      <c r="J38" s="28"/>
      <c r="K38" s="28"/>
      <c r="L38" s="28"/>
      <c r="M38" s="28"/>
      <c r="N38" s="28"/>
      <c r="O38" s="28"/>
    </row>
    <row r="39" spans="1:15" x14ac:dyDescent="0.25">
      <c r="A39" s="8" t="str">
        <f>IF(C38="",A38&amp;".1",IF(C39="",LEFT(LEFT(A38,LEN(LEFT(A38,FIND("☃",SUBSTITUTE(A38,".","☃",LEN(A38)-LEN(SUBSTITUTE(A38,".",""))))))-1),FIND("☃",SUBSTITUTE(LEFT(A38,LEN(LEFT(A38,FIND("☃",SUBSTITUTE(A38,".","☃",LEN(A38)-LEN(SUBSTITUTE(A38,".",""))))))-1),".","☃",LEN(LEFT(A38,LEN(LEFT(A38,FIND("☃",SUBSTITUTE(A38,".","☃",LEN(A38)-LEN(SUBSTITUTE(A38,".",""))))))-1))-LEN(SUBSTITUTE(LEFT(A38,LEN(LEFT(A38,FIND("☃",SUBSTITUTE(A38,".","☃",LEN(A38)-LEN(SUBSTITUTE(A38,".",""))))))-1),".","")))))&amp;RIGHT(LEFT(A38,LEN(LEFT(A38,FIND("☃",SUBSTITUTE(A38,".","☃",LEN(A38)-LEN(SUBSTITUTE(A38,".",""))))))-1),LEN(LEFT(A38,LEN(LEFT(A38,FIND("☃",SUBSTITUTE(A38,".","☃",LEN(A38)-LEN(SUBSTITUTE(A38,".",""))))))-1))-FIND("☃",SUBSTITUTE(LEFT(A38,LEN(LEFT(A38,FIND("☃",SUBSTITUTE(A38,".","☃",LEN(A38)-LEN(SUBSTITUTE(A38,".",""))))))-1),".","☃",LEN(LEFT(A38,LEN(LEFT(A38,FIND("☃",SUBSTITUTE(A38,".","☃",LEN(A38)-LEN(SUBSTITUTE(A38,".",""))))))-1))-LEN(SUBSTITUTE(LEFT(A38,LEN(LEFT(A38,FIND("☃",SUBSTITUTE(A38,".","☃",LEN(A38)-LEN(SUBSTITUTE(A38,".",""))))))-1),".","")))))+1,(LEFT(A38,FIND("☃",SUBSTITUTE(A38,".","☃",LEN(A38)-LEN(SUBSTITUTE(A38,".","")))))&amp;RIGHT(A38,LEN(A38)-FIND("☃",SUBSTITUTE(A38,".","☃",LEN(A38)-LEN(SUBSTITUTE(A38,".","")))))+1)))</f>
        <v>3.5.1</v>
      </c>
      <c r="B39" s="9" t="s">
        <v>171</v>
      </c>
      <c r="C39" s="12" t="s">
        <v>37</v>
      </c>
      <c r="D39" s="80">
        <v>47</v>
      </c>
      <c r="E39" s="11"/>
      <c r="F39" s="58"/>
      <c r="G39" s="58"/>
      <c r="H39" s="58"/>
      <c r="I39" s="58"/>
      <c r="J39" s="58"/>
      <c r="K39" s="58"/>
      <c r="L39" s="58"/>
      <c r="M39" s="58"/>
      <c r="N39" s="58"/>
      <c r="O39" s="58"/>
    </row>
    <row r="40" spans="1:15" x14ac:dyDescent="0.25">
      <c r="A40" s="8" t="str">
        <f>IF(C39="",A39&amp;".1",IF(C40="",LEFT(LEFT(A39,LEN(LEFT(A39,FIND("☃",SUBSTITUTE(A39,".","☃",LEN(A39)-LEN(SUBSTITUTE(A39,".",""))))))-1),FIND("☃",SUBSTITUTE(LEFT(A39,LEN(LEFT(A39,FIND("☃",SUBSTITUTE(A39,".","☃",LEN(A39)-LEN(SUBSTITUTE(A39,".",""))))))-1),".","☃",LEN(LEFT(A39,LEN(LEFT(A39,FIND("☃",SUBSTITUTE(A39,".","☃",LEN(A39)-LEN(SUBSTITUTE(A39,".",""))))))-1))-LEN(SUBSTITUTE(LEFT(A39,LEN(LEFT(A39,FIND("☃",SUBSTITUTE(A39,".","☃",LEN(A39)-LEN(SUBSTITUTE(A39,".",""))))))-1),".","")))))&amp;RIGHT(LEFT(A39,LEN(LEFT(A39,FIND("☃",SUBSTITUTE(A39,".","☃",LEN(A39)-LEN(SUBSTITUTE(A39,".",""))))))-1),LEN(LEFT(A39,LEN(LEFT(A39,FIND("☃",SUBSTITUTE(A39,".","☃",LEN(A39)-LEN(SUBSTITUTE(A39,".",""))))))-1))-FIND("☃",SUBSTITUTE(LEFT(A39,LEN(LEFT(A39,FIND("☃",SUBSTITUTE(A39,".","☃",LEN(A39)-LEN(SUBSTITUTE(A39,".",""))))))-1),".","☃",LEN(LEFT(A39,LEN(LEFT(A39,FIND("☃",SUBSTITUTE(A39,".","☃",LEN(A39)-LEN(SUBSTITUTE(A39,".",""))))))-1))-LEN(SUBSTITUTE(LEFT(A39,LEN(LEFT(A39,FIND("☃",SUBSTITUTE(A39,".","☃",LEN(A39)-LEN(SUBSTITUTE(A39,".",""))))))-1),".","")))))+1,(LEFT(A39,FIND("☃",SUBSTITUTE(A39,".","☃",LEN(A39)-LEN(SUBSTITUTE(A39,".","")))))&amp;RIGHT(A39,LEN(A39)-FIND("☃",SUBSTITUTE(A39,".","☃",LEN(A39)-LEN(SUBSTITUTE(A39,".","")))))+1)))</f>
        <v>3.5.2</v>
      </c>
      <c r="B40" s="9" t="s">
        <v>172</v>
      </c>
      <c r="C40" s="12" t="s">
        <v>37</v>
      </c>
      <c r="D40" s="80">
        <v>47</v>
      </c>
      <c r="E40" s="11"/>
      <c r="F40" s="58"/>
      <c r="G40" s="58"/>
      <c r="H40" s="58"/>
      <c r="I40" s="58"/>
      <c r="J40" s="58"/>
      <c r="K40" s="58"/>
      <c r="L40" s="58"/>
      <c r="M40" s="58"/>
      <c r="N40" s="58"/>
      <c r="O40" s="58"/>
    </row>
    <row r="41" spans="1:15" x14ac:dyDescent="0.25">
      <c r="A41" s="105" t="s">
        <v>54</v>
      </c>
      <c r="B41" s="106" t="s">
        <v>350</v>
      </c>
      <c r="C41" s="21"/>
      <c r="D41" s="19"/>
      <c r="E41" s="18"/>
      <c r="F41" s="28"/>
      <c r="G41" s="28"/>
      <c r="H41" s="28"/>
      <c r="I41" s="28"/>
      <c r="J41" s="28"/>
      <c r="K41" s="28"/>
      <c r="L41" s="28"/>
      <c r="M41" s="28"/>
      <c r="N41" s="28"/>
      <c r="O41" s="28"/>
    </row>
    <row r="42" spans="1:15" x14ac:dyDescent="0.25">
      <c r="A42" s="8" t="str">
        <f>IF(C41="",A41&amp;".1",IF(C42="",LEFT(LEFT(A41,LEN(LEFT(A41,FIND("☃",SUBSTITUTE(A41,".","☃",LEN(A41)-LEN(SUBSTITUTE(A41,".",""))))))-1),FIND("☃",SUBSTITUTE(LEFT(A41,LEN(LEFT(A41,FIND("☃",SUBSTITUTE(A41,".","☃",LEN(A41)-LEN(SUBSTITUTE(A41,".",""))))))-1),".","☃",LEN(LEFT(A41,LEN(LEFT(A41,FIND("☃",SUBSTITUTE(A41,".","☃",LEN(A41)-LEN(SUBSTITUTE(A41,".",""))))))-1))-LEN(SUBSTITUTE(LEFT(A41,LEN(LEFT(A41,FIND("☃",SUBSTITUTE(A41,".","☃",LEN(A41)-LEN(SUBSTITUTE(A41,".",""))))))-1),".","")))))&amp;RIGHT(LEFT(A41,LEN(LEFT(A41,FIND("☃",SUBSTITUTE(A41,".","☃",LEN(A41)-LEN(SUBSTITUTE(A41,".",""))))))-1),LEN(LEFT(A41,LEN(LEFT(A41,FIND("☃",SUBSTITUTE(A41,".","☃",LEN(A41)-LEN(SUBSTITUTE(A41,".",""))))))-1))-FIND("☃",SUBSTITUTE(LEFT(A41,LEN(LEFT(A41,FIND("☃",SUBSTITUTE(A41,".","☃",LEN(A41)-LEN(SUBSTITUTE(A41,".",""))))))-1),".","☃",LEN(LEFT(A41,LEN(LEFT(A41,FIND("☃",SUBSTITUTE(A41,".","☃",LEN(A41)-LEN(SUBSTITUTE(A41,".",""))))))-1))-LEN(SUBSTITUTE(LEFT(A41,LEN(LEFT(A41,FIND("☃",SUBSTITUTE(A41,".","☃",LEN(A41)-LEN(SUBSTITUTE(A41,".",""))))))-1),".","")))))+1,(LEFT(A41,FIND("☃",SUBSTITUTE(A41,".","☃",LEN(A41)-LEN(SUBSTITUTE(A41,".","")))))&amp;RIGHT(A41,LEN(A41)-FIND("☃",SUBSTITUTE(A41,".","☃",LEN(A41)-LEN(SUBSTITUTE(A41,".","")))))+1)))</f>
        <v>3.6.1</v>
      </c>
      <c r="B42" s="1" t="s">
        <v>351</v>
      </c>
      <c r="C42" s="12" t="s">
        <v>37</v>
      </c>
      <c r="D42" s="80">
        <v>8</v>
      </c>
      <c r="E42" s="11"/>
      <c r="F42" s="58"/>
      <c r="G42" s="58"/>
      <c r="H42" s="58"/>
      <c r="I42" s="58"/>
      <c r="J42" s="58"/>
      <c r="K42" s="58"/>
      <c r="L42" s="58"/>
      <c r="M42" s="58"/>
      <c r="N42" s="58"/>
      <c r="O42" s="58"/>
    </row>
    <row r="43" spans="1:15" x14ac:dyDescent="0.25">
      <c r="A43" s="8"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3.6.2</v>
      </c>
      <c r="B43" s="9" t="s">
        <v>352</v>
      </c>
      <c r="C43" s="12" t="s">
        <v>37</v>
      </c>
      <c r="D43" s="80">
        <v>8</v>
      </c>
      <c r="E43" s="11"/>
      <c r="F43" s="58"/>
      <c r="G43" s="58"/>
      <c r="H43" s="58"/>
      <c r="I43" s="58"/>
      <c r="J43" s="58"/>
      <c r="K43" s="58"/>
      <c r="L43" s="58"/>
      <c r="M43" s="58"/>
      <c r="N43" s="58"/>
      <c r="O43" s="58"/>
    </row>
    <row r="44" spans="1:15" x14ac:dyDescent="0.25">
      <c r="A44" s="105" t="s">
        <v>174</v>
      </c>
      <c r="B44" s="106" t="s">
        <v>353</v>
      </c>
      <c r="C44" s="21"/>
      <c r="D44" s="19"/>
      <c r="E44" s="18"/>
      <c r="F44" s="28"/>
      <c r="G44" s="28"/>
      <c r="H44" s="28"/>
      <c r="I44" s="28"/>
      <c r="J44" s="28"/>
      <c r="K44" s="28"/>
      <c r="L44" s="28"/>
      <c r="M44" s="28"/>
      <c r="N44" s="28"/>
      <c r="O44" s="28"/>
    </row>
    <row r="45" spans="1:15" x14ac:dyDescent="0.25">
      <c r="A45" s="8" t="str">
        <f>IF(C44="",A44&amp;".1",IF(C45="",LEFT(LEFT(A44,LEN(LEFT(A44,FIND("☃",SUBSTITUTE(A44,".","☃",LEN(A44)-LEN(SUBSTITUTE(A44,".",""))))))-1),FIND("☃",SUBSTITUTE(LEFT(A44,LEN(LEFT(A44,FIND("☃",SUBSTITUTE(A44,".","☃",LEN(A44)-LEN(SUBSTITUTE(A44,".",""))))))-1),".","☃",LEN(LEFT(A44,LEN(LEFT(A44,FIND("☃",SUBSTITUTE(A44,".","☃",LEN(A44)-LEN(SUBSTITUTE(A44,".",""))))))-1))-LEN(SUBSTITUTE(LEFT(A44,LEN(LEFT(A44,FIND("☃",SUBSTITUTE(A44,".","☃",LEN(A44)-LEN(SUBSTITUTE(A44,".",""))))))-1),".","")))))&amp;RIGHT(LEFT(A44,LEN(LEFT(A44,FIND("☃",SUBSTITUTE(A44,".","☃",LEN(A44)-LEN(SUBSTITUTE(A44,".",""))))))-1),LEN(LEFT(A44,LEN(LEFT(A44,FIND("☃",SUBSTITUTE(A44,".","☃",LEN(A44)-LEN(SUBSTITUTE(A44,".",""))))))-1))-FIND("☃",SUBSTITUTE(LEFT(A44,LEN(LEFT(A44,FIND("☃",SUBSTITUTE(A44,".","☃",LEN(A44)-LEN(SUBSTITUTE(A44,".",""))))))-1),".","☃",LEN(LEFT(A44,LEN(LEFT(A44,FIND("☃",SUBSTITUTE(A44,".","☃",LEN(A44)-LEN(SUBSTITUTE(A44,".",""))))))-1))-LEN(SUBSTITUTE(LEFT(A44,LEN(LEFT(A44,FIND("☃",SUBSTITUTE(A44,".","☃",LEN(A44)-LEN(SUBSTITUTE(A44,".",""))))))-1),".","")))))+1,(LEFT(A44,FIND("☃",SUBSTITUTE(A44,".","☃",LEN(A44)-LEN(SUBSTITUTE(A44,".","")))))&amp;RIGHT(A44,LEN(A44)-FIND("☃",SUBSTITUTE(A44,".","☃",LEN(A44)-LEN(SUBSTITUTE(A44,".","")))))+1)))</f>
        <v>3.7.1</v>
      </c>
      <c r="B45" s="9" t="s">
        <v>354</v>
      </c>
      <c r="C45" s="12" t="s">
        <v>37</v>
      </c>
      <c r="D45" s="80">
        <v>2</v>
      </c>
      <c r="E45" s="11"/>
      <c r="F45" s="58"/>
      <c r="G45" s="58"/>
      <c r="H45" s="58"/>
      <c r="I45" s="58"/>
      <c r="J45" s="58"/>
      <c r="K45" s="58"/>
      <c r="L45" s="58"/>
      <c r="M45" s="58"/>
      <c r="N45" s="58"/>
      <c r="O45" s="58"/>
    </row>
    <row r="46" spans="1:15" x14ac:dyDescent="0.25">
      <c r="A46" s="8" t="str">
        <f>IF(C45="",A45&amp;".1",IF(C46="",LEFT(LEFT(A45,LEN(LEFT(A45,FIND("☃",SUBSTITUTE(A45,".","☃",LEN(A45)-LEN(SUBSTITUTE(A45,".",""))))))-1),FIND("☃",SUBSTITUTE(LEFT(A45,LEN(LEFT(A45,FIND("☃",SUBSTITUTE(A45,".","☃",LEN(A45)-LEN(SUBSTITUTE(A45,".",""))))))-1),".","☃",LEN(LEFT(A45,LEN(LEFT(A45,FIND("☃",SUBSTITUTE(A45,".","☃",LEN(A45)-LEN(SUBSTITUTE(A45,".",""))))))-1))-LEN(SUBSTITUTE(LEFT(A45,LEN(LEFT(A45,FIND("☃",SUBSTITUTE(A45,".","☃",LEN(A45)-LEN(SUBSTITUTE(A45,".",""))))))-1),".","")))))&amp;RIGHT(LEFT(A45,LEN(LEFT(A45,FIND("☃",SUBSTITUTE(A45,".","☃",LEN(A45)-LEN(SUBSTITUTE(A45,".",""))))))-1),LEN(LEFT(A45,LEN(LEFT(A45,FIND("☃",SUBSTITUTE(A45,".","☃",LEN(A45)-LEN(SUBSTITUTE(A45,".",""))))))-1))-FIND("☃",SUBSTITUTE(LEFT(A45,LEN(LEFT(A45,FIND("☃",SUBSTITUTE(A45,".","☃",LEN(A45)-LEN(SUBSTITUTE(A45,".",""))))))-1),".","☃",LEN(LEFT(A45,LEN(LEFT(A45,FIND("☃",SUBSTITUTE(A45,".","☃",LEN(A45)-LEN(SUBSTITUTE(A45,".",""))))))-1))-LEN(SUBSTITUTE(LEFT(A45,LEN(LEFT(A45,FIND("☃",SUBSTITUTE(A45,".","☃",LEN(A45)-LEN(SUBSTITUTE(A45,".",""))))))-1),".","")))))+1,(LEFT(A45,FIND("☃",SUBSTITUTE(A45,".","☃",LEN(A45)-LEN(SUBSTITUTE(A45,".","")))))&amp;RIGHT(A45,LEN(A45)-FIND("☃",SUBSTITUTE(A45,".","☃",LEN(A45)-LEN(SUBSTITUTE(A45,".","")))))+1)))</f>
        <v>3.7.2</v>
      </c>
      <c r="B46" s="9" t="s">
        <v>355</v>
      </c>
      <c r="C46" s="12" t="s">
        <v>37</v>
      </c>
      <c r="D46" s="80">
        <v>2</v>
      </c>
      <c r="E46" s="11"/>
      <c r="F46" s="58"/>
      <c r="G46" s="58"/>
      <c r="H46" s="58"/>
      <c r="I46" s="58"/>
      <c r="J46" s="58"/>
      <c r="K46" s="58"/>
      <c r="L46" s="58"/>
      <c r="M46" s="58"/>
      <c r="N46" s="58"/>
      <c r="O46" s="58"/>
    </row>
    <row r="47" spans="1:15" x14ac:dyDescent="0.25">
      <c r="A47" s="105" t="s">
        <v>185</v>
      </c>
      <c r="B47" s="106" t="s">
        <v>55</v>
      </c>
      <c r="C47" s="21"/>
      <c r="D47" s="19"/>
      <c r="E47" s="18"/>
      <c r="F47" s="28"/>
      <c r="G47" s="28"/>
      <c r="H47" s="28"/>
      <c r="I47" s="28"/>
      <c r="J47" s="28"/>
      <c r="K47" s="28"/>
      <c r="L47" s="28"/>
      <c r="M47" s="28"/>
      <c r="N47" s="28"/>
      <c r="O47" s="28"/>
    </row>
    <row r="48" spans="1:15" x14ac:dyDescent="0.25">
      <c r="A48" s="8" t="str">
        <f>IF(C47="",A47&amp;".1",IF(C48="",LEFT(LEFT(A47,LEN(LEFT(A47,FIND("☃",SUBSTITUTE(A47,".","☃",LEN(A47)-LEN(SUBSTITUTE(A47,".",""))))))-1),FIND("☃",SUBSTITUTE(LEFT(A47,LEN(LEFT(A47,FIND("☃",SUBSTITUTE(A47,".","☃",LEN(A47)-LEN(SUBSTITUTE(A47,".",""))))))-1),".","☃",LEN(LEFT(A47,LEN(LEFT(A47,FIND("☃",SUBSTITUTE(A47,".","☃",LEN(A47)-LEN(SUBSTITUTE(A47,".",""))))))-1))-LEN(SUBSTITUTE(LEFT(A47,LEN(LEFT(A47,FIND("☃",SUBSTITUTE(A47,".","☃",LEN(A47)-LEN(SUBSTITUTE(A47,".",""))))))-1),".","")))))&amp;RIGHT(LEFT(A47,LEN(LEFT(A47,FIND("☃",SUBSTITUTE(A47,".","☃",LEN(A47)-LEN(SUBSTITUTE(A47,".",""))))))-1),LEN(LEFT(A47,LEN(LEFT(A47,FIND("☃",SUBSTITUTE(A47,".","☃",LEN(A47)-LEN(SUBSTITUTE(A47,".",""))))))-1))-FIND("☃",SUBSTITUTE(LEFT(A47,LEN(LEFT(A47,FIND("☃",SUBSTITUTE(A47,".","☃",LEN(A47)-LEN(SUBSTITUTE(A47,".",""))))))-1),".","☃",LEN(LEFT(A47,LEN(LEFT(A47,FIND("☃",SUBSTITUTE(A47,".","☃",LEN(A47)-LEN(SUBSTITUTE(A47,".",""))))))-1))-LEN(SUBSTITUTE(LEFT(A47,LEN(LEFT(A47,FIND("☃",SUBSTITUTE(A47,".","☃",LEN(A47)-LEN(SUBSTITUTE(A47,".",""))))))-1),".","")))))+1,(LEFT(A47,FIND("☃",SUBSTITUTE(A47,".","☃",LEN(A47)-LEN(SUBSTITUTE(A47,".","")))))&amp;RIGHT(A47,LEN(A47)-FIND("☃",SUBSTITUTE(A47,".","☃",LEN(A47)-LEN(SUBSTITUTE(A47,".","")))))+1)))</f>
        <v>3.8.1</v>
      </c>
      <c r="B48" s="13" t="s">
        <v>56</v>
      </c>
      <c r="C48" s="12" t="s">
        <v>37</v>
      </c>
      <c r="D48" s="80">
        <v>242</v>
      </c>
      <c r="E48" s="11"/>
      <c r="F48" s="58"/>
      <c r="G48" s="58"/>
      <c r="H48" s="58"/>
      <c r="I48" s="58"/>
      <c r="J48" s="58"/>
      <c r="K48" s="58"/>
      <c r="L48" s="58"/>
      <c r="M48" s="58"/>
      <c r="N48" s="58"/>
      <c r="O48" s="58"/>
    </row>
    <row r="49" spans="1:15" x14ac:dyDescent="0.25">
      <c r="A49" s="105" t="s">
        <v>57</v>
      </c>
      <c r="B49" s="106" t="s">
        <v>58</v>
      </c>
      <c r="C49" s="21"/>
      <c r="D49" s="19"/>
      <c r="E49" s="18"/>
      <c r="F49" s="28"/>
      <c r="G49" s="28"/>
      <c r="H49" s="28"/>
      <c r="I49" s="28"/>
      <c r="J49" s="28"/>
      <c r="K49" s="28"/>
      <c r="L49" s="28"/>
      <c r="M49" s="28"/>
      <c r="N49" s="28"/>
      <c r="O49" s="28"/>
    </row>
    <row r="50" spans="1:15" x14ac:dyDescent="0.25">
      <c r="A50" s="105" t="s">
        <v>59</v>
      </c>
      <c r="B50" s="106" t="s">
        <v>60</v>
      </c>
      <c r="C50" s="21"/>
      <c r="D50" s="19"/>
      <c r="E50" s="18"/>
      <c r="F50" s="28"/>
      <c r="G50" s="28"/>
      <c r="H50" s="28"/>
      <c r="I50" s="28"/>
      <c r="J50" s="28"/>
      <c r="K50" s="28"/>
      <c r="L50" s="28"/>
      <c r="M50" s="28"/>
      <c r="N50" s="28"/>
      <c r="O50" s="28"/>
    </row>
    <row r="51" spans="1:15" x14ac:dyDescent="0.25">
      <c r="A51" s="8" t="str">
        <f>IF(C50="",A50&amp;".1",IF(C51="",LEFT(LEFT(A50,LEN(LEFT(A50,FIND("☃",SUBSTITUTE(A50,".","☃",LEN(A50)-LEN(SUBSTITUTE(A50,".",""))))))-1),FIND("☃",SUBSTITUTE(LEFT(A50,LEN(LEFT(A50,FIND("☃",SUBSTITUTE(A50,".","☃",LEN(A50)-LEN(SUBSTITUTE(A50,".",""))))))-1),".","☃",LEN(LEFT(A50,LEN(LEFT(A50,FIND("☃",SUBSTITUTE(A50,".","☃",LEN(A50)-LEN(SUBSTITUTE(A50,".",""))))))-1))-LEN(SUBSTITUTE(LEFT(A50,LEN(LEFT(A50,FIND("☃",SUBSTITUTE(A50,".","☃",LEN(A50)-LEN(SUBSTITUTE(A50,".",""))))))-1),".","")))))&amp;RIGHT(LEFT(A50,LEN(LEFT(A50,FIND("☃",SUBSTITUTE(A50,".","☃",LEN(A50)-LEN(SUBSTITUTE(A50,".",""))))))-1),LEN(LEFT(A50,LEN(LEFT(A50,FIND("☃",SUBSTITUTE(A50,".","☃",LEN(A50)-LEN(SUBSTITUTE(A50,".",""))))))-1))-FIND("☃",SUBSTITUTE(LEFT(A50,LEN(LEFT(A50,FIND("☃",SUBSTITUTE(A50,".","☃",LEN(A50)-LEN(SUBSTITUTE(A50,".",""))))))-1),".","☃",LEN(LEFT(A50,LEN(LEFT(A50,FIND("☃",SUBSTITUTE(A50,".","☃",LEN(A50)-LEN(SUBSTITUTE(A50,".",""))))))-1))-LEN(SUBSTITUTE(LEFT(A50,LEN(LEFT(A50,FIND("☃",SUBSTITUTE(A50,".","☃",LEN(A50)-LEN(SUBSTITUTE(A50,".",""))))))-1),".","")))))+1,(LEFT(A50,FIND("☃",SUBSTITUTE(A50,".","☃",LEN(A50)-LEN(SUBSTITUTE(A50,".","")))))&amp;RIGHT(A50,LEN(A50)-FIND("☃",SUBSTITUTE(A50,".","☃",LEN(A50)-LEN(SUBSTITUTE(A50,".","")))))+1)))</f>
        <v>4.1.1</v>
      </c>
      <c r="B51" s="9" t="s">
        <v>175</v>
      </c>
      <c r="C51" s="12" t="s">
        <v>23</v>
      </c>
      <c r="D51" s="80">
        <v>1</v>
      </c>
      <c r="E51" s="11"/>
      <c r="F51" s="58"/>
      <c r="G51" s="58"/>
      <c r="H51" s="58"/>
      <c r="I51" s="58"/>
      <c r="J51" s="58"/>
      <c r="K51" s="58"/>
      <c r="L51" s="58"/>
      <c r="M51" s="58"/>
      <c r="N51" s="58"/>
      <c r="O51" s="58"/>
    </row>
    <row r="52" spans="1:15" x14ac:dyDescent="0.25">
      <c r="A52" s="8" t="str">
        <f t="shared" ref="A52" si="3">IF(C51="",A51&amp;".1",IF(C52="",LEFT(LEFT(A51,LEN(LEFT(A51,FIND("☃",SUBSTITUTE(A51,".","☃",LEN(A51)-LEN(SUBSTITUTE(A51,".",""))))))-1),FIND("☃",SUBSTITUTE(LEFT(A51,LEN(LEFT(A51,FIND("☃",SUBSTITUTE(A51,".","☃",LEN(A51)-LEN(SUBSTITUTE(A51,".",""))))))-1),".","☃",LEN(LEFT(A51,LEN(LEFT(A51,FIND("☃",SUBSTITUTE(A51,".","☃",LEN(A51)-LEN(SUBSTITUTE(A51,".",""))))))-1))-LEN(SUBSTITUTE(LEFT(A51,LEN(LEFT(A51,FIND("☃",SUBSTITUTE(A51,".","☃",LEN(A51)-LEN(SUBSTITUTE(A51,".",""))))))-1),".","")))))&amp;RIGHT(LEFT(A51,LEN(LEFT(A51,FIND("☃",SUBSTITUTE(A51,".","☃",LEN(A51)-LEN(SUBSTITUTE(A51,".",""))))))-1),LEN(LEFT(A51,LEN(LEFT(A51,FIND("☃",SUBSTITUTE(A51,".","☃",LEN(A51)-LEN(SUBSTITUTE(A51,".",""))))))-1))-FIND("☃",SUBSTITUTE(LEFT(A51,LEN(LEFT(A51,FIND("☃",SUBSTITUTE(A51,".","☃",LEN(A51)-LEN(SUBSTITUTE(A51,".",""))))))-1),".","☃",LEN(LEFT(A51,LEN(LEFT(A51,FIND("☃",SUBSTITUTE(A51,".","☃",LEN(A51)-LEN(SUBSTITUTE(A51,".",""))))))-1))-LEN(SUBSTITUTE(LEFT(A51,LEN(LEFT(A51,FIND("☃",SUBSTITUTE(A51,".","☃",LEN(A51)-LEN(SUBSTITUTE(A51,".",""))))))-1),".","")))))+1,(LEFT(A51,FIND("☃",SUBSTITUTE(A51,".","☃",LEN(A51)-LEN(SUBSTITUTE(A51,".","")))))&amp;RIGHT(A51,LEN(A51)-FIND("☃",SUBSTITUTE(A51,".","☃",LEN(A51)-LEN(SUBSTITUTE(A51,".","")))))+1)))</f>
        <v>4.1.2</v>
      </c>
      <c r="B52" s="9" t="s">
        <v>62</v>
      </c>
      <c r="C52" s="12" t="s">
        <v>23</v>
      </c>
      <c r="D52" s="80">
        <v>1</v>
      </c>
      <c r="E52" s="11"/>
      <c r="F52" s="58"/>
      <c r="G52" s="58"/>
      <c r="H52" s="58"/>
      <c r="I52" s="58"/>
      <c r="J52" s="58"/>
      <c r="K52" s="58"/>
      <c r="L52" s="58"/>
      <c r="M52" s="58"/>
      <c r="N52" s="58"/>
      <c r="O52" s="58"/>
    </row>
    <row r="53" spans="1:15" x14ac:dyDescent="0.25">
      <c r="A53" s="105" t="s">
        <v>63</v>
      </c>
      <c r="B53" s="106" t="s">
        <v>64</v>
      </c>
      <c r="C53" s="21"/>
      <c r="D53" s="19"/>
      <c r="E53" s="18"/>
      <c r="F53" s="28"/>
      <c r="G53" s="28"/>
      <c r="H53" s="28"/>
      <c r="I53" s="28"/>
      <c r="J53" s="28"/>
      <c r="K53" s="28"/>
      <c r="L53" s="28"/>
      <c r="M53" s="28"/>
      <c r="N53" s="28"/>
      <c r="O53" s="28"/>
    </row>
    <row r="54" spans="1:15" x14ac:dyDescent="0.25">
      <c r="A54" s="8" t="str">
        <f>IF(C53="",A53&amp;".1",IF(C54="",LEFT(LEFT(A53,LEN(LEFT(A53,FIND("☃",SUBSTITUTE(A53,".","☃",LEN(A53)-LEN(SUBSTITUTE(A53,".",""))))))-1),FIND("☃",SUBSTITUTE(LEFT(A53,LEN(LEFT(A53,FIND("☃",SUBSTITUTE(A53,".","☃",LEN(A53)-LEN(SUBSTITUTE(A53,".",""))))))-1),".","☃",LEN(LEFT(A53,LEN(LEFT(A53,FIND("☃",SUBSTITUTE(A53,".","☃",LEN(A53)-LEN(SUBSTITUTE(A53,".",""))))))-1))-LEN(SUBSTITUTE(LEFT(A53,LEN(LEFT(A53,FIND("☃",SUBSTITUTE(A53,".","☃",LEN(A53)-LEN(SUBSTITUTE(A53,".",""))))))-1),".","")))))&amp;RIGHT(LEFT(A53,LEN(LEFT(A53,FIND("☃",SUBSTITUTE(A53,".","☃",LEN(A53)-LEN(SUBSTITUTE(A53,".",""))))))-1),LEN(LEFT(A53,LEN(LEFT(A53,FIND("☃",SUBSTITUTE(A53,".","☃",LEN(A53)-LEN(SUBSTITUTE(A53,".",""))))))-1))-FIND("☃",SUBSTITUTE(LEFT(A53,LEN(LEFT(A53,FIND("☃",SUBSTITUTE(A53,".","☃",LEN(A53)-LEN(SUBSTITUTE(A53,".",""))))))-1),".","☃",LEN(LEFT(A53,LEN(LEFT(A53,FIND("☃",SUBSTITUTE(A53,".","☃",LEN(A53)-LEN(SUBSTITUTE(A53,".",""))))))-1))-LEN(SUBSTITUTE(LEFT(A53,LEN(LEFT(A53,FIND("☃",SUBSTITUTE(A53,".","☃",LEN(A53)-LEN(SUBSTITUTE(A53,".",""))))))-1),".","")))))+1,(LEFT(A53,FIND("☃",SUBSTITUTE(A53,".","☃",LEN(A53)-LEN(SUBSTITUTE(A53,".","")))))&amp;RIGHT(A53,LEN(A53)-FIND("☃",SUBSTITUTE(A53,".","☃",LEN(A53)-LEN(SUBSTITUTE(A53,".","")))))+1)))</f>
        <v>4.2.1</v>
      </c>
      <c r="B54" s="9" t="s">
        <v>65</v>
      </c>
      <c r="C54" s="12" t="s">
        <v>25</v>
      </c>
      <c r="D54" s="80">
        <v>3</v>
      </c>
      <c r="E54" s="11"/>
      <c r="F54" s="58"/>
      <c r="G54" s="58"/>
      <c r="H54" s="58"/>
      <c r="I54" s="58"/>
      <c r="J54" s="58"/>
      <c r="K54" s="58"/>
      <c r="L54" s="58"/>
      <c r="M54" s="58"/>
      <c r="N54" s="58"/>
      <c r="O54" s="58"/>
    </row>
    <row r="55" spans="1:15" x14ac:dyDescent="0.25">
      <c r="A55" s="8" t="str">
        <f t="shared" ref="A55:A58" si="4">IF(C54="",A54&amp;".1",IF(C55="",LEFT(LEFT(A54,LEN(LEFT(A54,FIND("☃",SUBSTITUTE(A54,".","☃",LEN(A54)-LEN(SUBSTITUTE(A54,".",""))))))-1),FIND("☃",SUBSTITUTE(LEFT(A54,LEN(LEFT(A54,FIND("☃",SUBSTITUTE(A54,".","☃",LEN(A54)-LEN(SUBSTITUTE(A54,".",""))))))-1),".","☃",LEN(LEFT(A54,LEN(LEFT(A54,FIND("☃",SUBSTITUTE(A54,".","☃",LEN(A54)-LEN(SUBSTITUTE(A54,".",""))))))-1))-LEN(SUBSTITUTE(LEFT(A54,LEN(LEFT(A54,FIND("☃",SUBSTITUTE(A54,".","☃",LEN(A54)-LEN(SUBSTITUTE(A54,".",""))))))-1),".","")))))&amp;RIGHT(LEFT(A54,LEN(LEFT(A54,FIND("☃",SUBSTITUTE(A54,".","☃",LEN(A54)-LEN(SUBSTITUTE(A54,".",""))))))-1),LEN(LEFT(A54,LEN(LEFT(A54,FIND("☃",SUBSTITUTE(A54,".","☃",LEN(A54)-LEN(SUBSTITUTE(A54,".",""))))))-1))-FIND("☃",SUBSTITUTE(LEFT(A54,LEN(LEFT(A54,FIND("☃",SUBSTITUTE(A54,".","☃",LEN(A54)-LEN(SUBSTITUTE(A54,".",""))))))-1),".","☃",LEN(LEFT(A54,LEN(LEFT(A54,FIND("☃",SUBSTITUTE(A54,".","☃",LEN(A54)-LEN(SUBSTITUTE(A54,".",""))))))-1))-LEN(SUBSTITUTE(LEFT(A54,LEN(LEFT(A54,FIND("☃",SUBSTITUTE(A54,".","☃",LEN(A54)-LEN(SUBSTITUTE(A54,".",""))))))-1),".","")))))+1,(LEFT(A54,FIND("☃",SUBSTITUTE(A54,".","☃",LEN(A54)-LEN(SUBSTITUTE(A54,".","")))))&amp;RIGHT(A54,LEN(A54)-FIND("☃",SUBSTITUTE(A54,".","☃",LEN(A54)-LEN(SUBSTITUTE(A54,".","")))))+1)))</f>
        <v>4.2.2</v>
      </c>
      <c r="B55" s="9" t="s">
        <v>66</v>
      </c>
      <c r="C55" s="12" t="s">
        <v>25</v>
      </c>
      <c r="D55" s="80">
        <v>185</v>
      </c>
      <c r="E55" s="11"/>
      <c r="F55" s="58"/>
      <c r="G55" s="58"/>
      <c r="H55" s="58"/>
      <c r="I55" s="58"/>
      <c r="J55" s="58"/>
      <c r="K55" s="58"/>
      <c r="L55" s="58"/>
      <c r="M55" s="58"/>
      <c r="N55" s="58"/>
      <c r="O55" s="58"/>
    </row>
    <row r="56" spans="1:15" x14ac:dyDescent="0.25">
      <c r="A56" s="8" t="str">
        <f t="shared" si="4"/>
        <v>4.2.3</v>
      </c>
      <c r="B56" s="9" t="s">
        <v>67</v>
      </c>
      <c r="C56" s="12" t="s">
        <v>25</v>
      </c>
      <c r="D56" s="80">
        <v>21</v>
      </c>
      <c r="E56" s="11"/>
      <c r="F56" s="58"/>
      <c r="G56" s="58"/>
      <c r="H56" s="58"/>
      <c r="I56" s="58"/>
      <c r="J56" s="58"/>
      <c r="K56" s="58"/>
      <c r="L56" s="58"/>
      <c r="M56" s="58"/>
      <c r="N56" s="58"/>
      <c r="O56" s="58"/>
    </row>
    <row r="57" spans="1:15" x14ac:dyDescent="0.25">
      <c r="A57" s="8" t="str">
        <f t="shared" si="4"/>
        <v>4.2.4</v>
      </c>
      <c r="B57" s="9" t="s">
        <v>68</v>
      </c>
      <c r="C57" s="12" t="s">
        <v>23</v>
      </c>
      <c r="D57" s="80">
        <v>2</v>
      </c>
      <c r="E57" s="11"/>
      <c r="F57" s="58"/>
      <c r="G57" s="58"/>
      <c r="H57" s="58"/>
      <c r="I57" s="58"/>
      <c r="J57" s="58"/>
      <c r="K57" s="58"/>
      <c r="L57" s="58"/>
      <c r="M57" s="58"/>
      <c r="N57" s="58"/>
      <c r="O57" s="58"/>
    </row>
    <row r="58" spans="1:15" x14ac:dyDescent="0.25">
      <c r="A58" s="8" t="str">
        <f t="shared" si="4"/>
        <v>4.2.5</v>
      </c>
      <c r="B58" s="9" t="s">
        <v>69</v>
      </c>
      <c r="C58" s="12" t="s">
        <v>23</v>
      </c>
      <c r="D58" s="80">
        <v>2</v>
      </c>
      <c r="E58" s="11"/>
      <c r="F58" s="58"/>
      <c r="G58" s="58"/>
      <c r="H58" s="58"/>
      <c r="I58" s="58"/>
      <c r="J58" s="58"/>
      <c r="K58" s="58"/>
      <c r="L58" s="58"/>
      <c r="M58" s="58"/>
      <c r="N58" s="58"/>
      <c r="O58" s="58"/>
    </row>
    <row r="59" spans="1:15" x14ac:dyDescent="0.25">
      <c r="A59" s="105" t="s">
        <v>70</v>
      </c>
      <c r="B59" s="106" t="s">
        <v>71</v>
      </c>
      <c r="C59" s="21"/>
      <c r="D59" s="19"/>
      <c r="E59" s="18"/>
      <c r="F59" s="28"/>
      <c r="G59" s="28"/>
      <c r="H59" s="28"/>
      <c r="I59" s="28"/>
      <c r="J59" s="28"/>
      <c r="K59" s="28"/>
      <c r="L59" s="28"/>
      <c r="M59" s="28"/>
      <c r="N59" s="28"/>
      <c r="O59" s="28"/>
    </row>
    <row r="60" spans="1:15" x14ac:dyDescent="0.25">
      <c r="A60" s="8" t="str">
        <f>IF(C59="",A59&amp;".1",IF(C60="",LEFT(LEFT(A59,LEN(LEFT(A59,FIND("☃",SUBSTITUTE(A59,".","☃",LEN(A59)-LEN(SUBSTITUTE(A59,".",""))))))-1),FIND("☃",SUBSTITUTE(LEFT(A59,LEN(LEFT(A59,FIND("☃",SUBSTITUTE(A59,".","☃",LEN(A59)-LEN(SUBSTITUTE(A59,".",""))))))-1),".","☃",LEN(LEFT(A59,LEN(LEFT(A59,FIND("☃",SUBSTITUTE(A59,".","☃",LEN(A59)-LEN(SUBSTITUTE(A59,".",""))))))-1))-LEN(SUBSTITUTE(LEFT(A59,LEN(LEFT(A59,FIND("☃",SUBSTITUTE(A59,".","☃",LEN(A59)-LEN(SUBSTITUTE(A59,".",""))))))-1),".","")))))&amp;RIGHT(LEFT(A59,LEN(LEFT(A59,FIND("☃",SUBSTITUTE(A59,".","☃",LEN(A59)-LEN(SUBSTITUTE(A59,".",""))))))-1),LEN(LEFT(A59,LEN(LEFT(A59,FIND("☃",SUBSTITUTE(A59,".","☃",LEN(A59)-LEN(SUBSTITUTE(A59,".",""))))))-1))-FIND("☃",SUBSTITUTE(LEFT(A59,LEN(LEFT(A59,FIND("☃",SUBSTITUTE(A59,".","☃",LEN(A59)-LEN(SUBSTITUTE(A59,".",""))))))-1),".","☃",LEN(LEFT(A59,LEN(LEFT(A59,FIND("☃",SUBSTITUTE(A59,".","☃",LEN(A59)-LEN(SUBSTITUTE(A59,".",""))))))-1))-LEN(SUBSTITUTE(LEFT(A59,LEN(LEFT(A59,FIND("☃",SUBSTITUTE(A59,".","☃",LEN(A59)-LEN(SUBSTITUTE(A59,".",""))))))-1),".","")))))+1,(LEFT(A59,FIND("☃",SUBSTITUTE(A59,".","☃",LEN(A59)-LEN(SUBSTITUTE(A59,".","")))))&amp;RIGHT(A59,LEN(A59)-FIND("☃",SUBSTITUTE(A59,".","☃",LEN(A59)-LEN(SUBSTITUTE(A59,".","")))))+1)))</f>
        <v>4.3.1</v>
      </c>
      <c r="B60" s="9" t="s">
        <v>72</v>
      </c>
      <c r="C60" s="12" t="s">
        <v>23</v>
      </c>
      <c r="D60" s="80">
        <v>1</v>
      </c>
      <c r="E60" s="11"/>
      <c r="F60" s="58"/>
      <c r="G60" s="58"/>
      <c r="H60" s="58"/>
      <c r="I60" s="58"/>
      <c r="J60" s="58"/>
      <c r="K60" s="58"/>
      <c r="L60" s="58"/>
      <c r="M60" s="58"/>
      <c r="N60" s="58"/>
      <c r="O60" s="58"/>
    </row>
    <row r="61" spans="1:15" x14ac:dyDescent="0.25">
      <c r="A61" s="8" t="str">
        <f t="shared" ref="A61:A63" si="5">IF(C60="",A60&amp;".1",IF(C61="",LEFT(LEFT(A60,LEN(LEFT(A60,FIND("☃",SUBSTITUTE(A60,".","☃",LEN(A60)-LEN(SUBSTITUTE(A60,".",""))))))-1),FIND("☃",SUBSTITUTE(LEFT(A60,LEN(LEFT(A60,FIND("☃",SUBSTITUTE(A60,".","☃",LEN(A60)-LEN(SUBSTITUTE(A60,".",""))))))-1),".","☃",LEN(LEFT(A60,LEN(LEFT(A60,FIND("☃",SUBSTITUTE(A60,".","☃",LEN(A60)-LEN(SUBSTITUTE(A60,".",""))))))-1))-LEN(SUBSTITUTE(LEFT(A60,LEN(LEFT(A60,FIND("☃",SUBSTITUTE(A60,".","☃",LEN(A60)-LEN(SUBSTITUTE(A60,".",""))))))-1),".","")))))&amp;RIGHT(LEFT(A60,LEN(LEFT(A60,FIND("☃",SUBSTITUTE(A60,".","☃",LEN(A60)-LEN(SUBSTITUTE(A60,".",""))))))-1),LEN(LEFT(A60,LEN(LEFT(A60,FIND("☃",SUBSTITUTE(A60,".","☃",LEN(A60)-LEN(SUBSTITUTE(A60,".",""))))))-1))-FIND("☃",SUBSTITUTE(LEFT(A60,LEN(LEFT(A60,FIND("☃",SUBSTITUTE(A60,".","☃",LEN(A60)-LEN(SUBSTITUTE(A60,".",""))))))-1),".","☃",LEN(LEFT(A60,LEN(LEFT(A60,FIND("☃",SUBSTITUTE(A60,".","☃",LEN(A60)-LEN(SUBSTITUTE(A60,".",""))))))-1))-LEN(SUBSTITUTE(LEFT(A60,LEN(LEFT(A60,FIND("☃",SUBSTITUTE(A60,".","☃",LEN(A60)-LEN(SUBSTITUTE(A60,".",""))))))-1),".","")))))+1,(LEFT(A60,FIND("☃",SUBSTITUTE(A60,".","☃",LEN(A60)-LEN(SUBSTITUTE(A60,".","")))))&amp;RIGHT(A60,LEN(A60)-FIND("☃",SUBSTITUTE(A60,".","☃",LEN(A60)-LEN(SUBSTITUTE(A60,".","")))))+1)))</f>
        <v>4.3.2</v>
      </c>
      <c r="B61" s="9" t="s">
        <v>73</v>
      </c>
      <c r="C61" s="12" t="s">
        <v>23</v>
      </c>
      <c r="D61" s="80">
        <v>2</v>
      </c>
      <c r="E61" s="11"/>
      <c r="F61" s="58"/>
      <c r="G61" s="58"/>
      <c r="H61" s="58"/>
      <c r="I61" s="58"/>
      <c r="J61" s="58"/>
      <c r="K61" s="58"/>
      <c r="L61" s="58"/>
      <c r="M61" s="58"/>
      <c r="N61" s="58"/>
      <c r="O61" s="58"/>
    </row>
    <row r="62" spans="1:15" x14ac:dyDescent="0.25">
      <c r="A62" s="8" t="str">
        <f t="shared" si="5"/>
        <v>4.3.3</v>
      </c>
      <c r="B62" s="9" t="s">
        <v>356</v>
      </c>
      <c r="C62" s="12" t="s">
        <v>23</v>
      </c>
      <c r="D62" s="80">
        <v>1</v>
      </c>
      <c r="E62" s="11"/>
      <c r="F62" s="58"/>
      <c r="G62" s="58"/>
      <c r="H62" s="58"/>
      <c r="I62" s="58"/>
      <c r="J62" s="58"/>
      <c r="K62" s="58"/>
      <c r="L62" s="58"/>
      <c r="M62" s="58"/>
      <c r="N62" s="58"/>
      <c r="O62" s="58"/>
    </row>
    <row r="63" spans="1:15" x14ac:dyDescent="0.25">
      <c r="A63" s="8" t="str">
        <f t="shared" si="5"/>
        <v>4.3.4</v>
      </c>
      <c r="B63" s="9" t="s">
        <v>74</v>
      </c>
      <c r="C63" s="12" t="s">
        <v>23</v>
      </c>
      <c r="D63" s="80">
        <v>3</v>
      </c>
      <c r="E63" s="11"/>
      <c r="F63" s="58"/>
      <c r="G63" s="58"/>
      <c r="H63" s="58"/>
      <c r="I63" s="58"/>
      <c r="J63" s="58"/>
      <c r="K63" s="58"/>
      <c r="L63" s="58"/>
      <c r="M63" s="58"/>
      <c r="N63" s="58"/>
      <c r="O63" s="58"/>
    </row>
    <row r="64" spans="1:15" x14ac:dyDescent="0.25">
      <c r="A64" s="105" t="s">
        <v>75</v>
      </c>
      <c r="B64" s="106" t="s">
        <v>76</v>
      </c>
      <c r="C64" s="21"/>
      <c r="D64" s="19"/>
      <c r="E64" s="18"/>
      <c r="F64" s="28"/>
      <c r="G64" s="28"/>
      <c r="H64" s="28"/>
      <c r="I64" s="28"/>
      <c r="J64" s="28"/>
      <c r="K64" s="28"/>
      <c r="L64" s="28"/>
      <c r="M64" s="28"/>
      <c r="N64" s="28"/>
      <c r="O64" s="28"/>
    </row>
    <row r="65" spans="1:15" ht="20.399999999999999" x14ac:dyDescent="0.25">
      <c r="A65" s="8" t="str">
        <f>IF(C64="",A64&amp;".1",IF(C65="",LEFT(LEFT(A64,LEN(LEFT(A64,FIND("☃",SUBSTITUTE(A64,".","☃",LEN(A64)-LEN(SUBSTITUTE(A64,".",""))))))-1),FIND("☃",SUBSTITUTE(LEFT(A64,LEN(LEFT(A64,FIND("☃",SUBSTITUTE(A64,".","☃",LEN(A64)-LEN(SUBSTITUTE(A64,".",""))))))-1),".","☃",LEN(LEFT(A64,LEN(LEFT(A64,FIND("☃",SUBSTITUTE(A64,".","☃",LEN(A64)-LEN(SUBSTITUTE(A64,".",""))))))-1))-LEN(SUBSTITUTE(LEFT(A64,LEN(LEFT(A64,FIND("☃",SUBSTITUTE(A64,".","☃",LEN(A64)-LEN(SUBSTITUTE(A64,".",""))))))-1),".","")))))&amp;RIGHT(LEFT(A64,LEN(LEFT(A64,FIND("☃",SUBSTITUTE(A64,".","☃",LEN(A64)-LEN(SUBSTITUTE(A64,".",""))))))-1),LEN(LEFT(A64,LEN(LEFT(A64,FIND("☃",SUBSTITUTE(A64,".","☃",LEN(A64)-LEN(SUBSTITUTE(A64,".",""))))))-1))-FIND("☃",SUBSTITUTE(LEFT(A64,LEN(LEFT(A64,FIND("☃",SUBSTITUTE(A64,".","☃",LEN(A64)-LEN(SUBSTITUTE(A64,".",""))))))-1),".","☃",LEN(LEFT(A64,LEN(LEFT(A64,FIND("☃",SUBSTITUTE(A64,".","☃",LEN(A64)-LEN(SUBSTITUTE(A64,".",""))))))-1))-LEN(SUBSTITUTE(LEFT(A64,LEN(LEFT(A64,FIND("☃",SUBSTITUTE(A64,".","☃",LEN(A64)-LEN(SUBSTITUTE(A64,".",""))))))-1),".","")))))+1,(LEFT(A64,FIND("☃",SUBSTITUTE(A64,".","☃",LEN(A64)-LEN(SUBSTITUTE(A64,".","")))))&amp;RIGHT(A64,LEN(A64)-FIND("☃",SUBSTITUTE(A64,".","☃",LEN(A64)-LEN(SUBSTITUTE(A64,".","")))))+1)))</f>
        <v>4.4.1</v>
      </c>
      <c r="B65" s="9" t="s">
        <v>77</v>
      </c>
      <c r="C65" s="12" t="s">
        <v>25</v>
      </c>
      <c r="D65" s="80">
        <v>5</v>
      </c>
      <c r="E65" s="11"/>
      <c r="F65" s="58"/>
      <c r="G65" s="58"/>
      <c r="H65" s="58"/>
      <c r="I65" s="58"/>
      <c r="J65" s="58"/>
      <c r="K65" s="58"/>
      <c r="L65" s="58"/>
      <c r="M65" s="58"/>
      <c r="N65" s="58"/>
      <c r="O65" s="58"/>
    </row>
    <row r="66" spans="1:15" x14ac:dyDescent="0.25">
      <c r="A66" s="105" t="s">
        <v>358</v>
      </c>
      <c r="B66" s="106" t="s">
        <v>359</v>
      </c>
      <c r="C66" s="21"/>
      <c r="D66" s="19"/>
      <c r="E66" s="18"/>
      <c r="F66" s="28"/>
      <c r="G66" s="28"/>
      <c r="H66" s="28"/>
      <c r="I66" s="28"/>
      <c r="J66" s="28"/>
      <c r="K66" s="28"/>
      <c r="L66" s="28"/>
      <c r="M66" s="28"/>
      <c r="N66" s="28"/>
      <c r="O66" s="28"/>
    </row>
    <row r="67" spans="1:15" x14ac:dyDescent="0.25">
      <c r="A67" s="8" t="str">
        <f>IF(C66="",A66&amp;".1",IF(C67="",LEFT(LEFT(A66,LEN(LEFT(A66,FIND("☃",SUBSTITUTE(A66,".","☃",LEN(A66)-LEN(SUBSTITUTE(A66,".",""))))))-1),FIND("☃",SUBSTITUTE(LEFT(A66,LEN(LEFT(A66,FIND("☃",SUBSTITUTE(A66,".","☃",LEN(A66)-LEN(SUBSTITUTE(A66,".",""))))))-1),".","☃",LEN(LEFT(A66,LEN(LEFT(A66,FIND("☃",SUBSTITUTE(A66,".","☃",LEN(A66)-LEN(SUBSTITUTE(A66,".",""))))))-1))-LEN(SUBSTITUTE(LEFT(A66,LEN(LEFT(A66,FIND("☃",SUBSTITUTE(A66,".","☃",LEN(A66)-LEN(SUBSTITUTE(A66,".",""))))))-1),".","")))))&amp;RIGHT(LEFT(A66,LEN(LEFT(A66,FIND("☃",SUBSTITUTE(A66,".","☃",LEN(A66)-LEN(SUBSTITUTE(A66,".",""))))))-1),LEN(LEFT(A66,LEN(LEFT(A66,FIND("☃",SUBSTITUTE(A66,".","☃",LEN(A66)-LEN(SUBSTITUTE(A66,".",""))))))-1))-FIND("☃",SUBSTITUTE(LEFT(A66,LEN(LEFT(A66,FIND("☃",SUBSTITUTE(A66,".","☃",LEN(A66)-LEN(SUBSTITUTE(A66,".",""))))))-1),".","☃",LEN(LEFT(A66,LEN(LEFT(A66,FIND("☃",SUBSTITUTE(A66,".","☃",LEN(A66)-LEN(SUBSTITUTE(A66,".",""))))))-1))-LEN(SUBSTITUTE(LEFT(A66,LEN(LEFT(A66,FIND("☃",SUBSTITUTE(A66,".","☃",LEN(A66)-LEN(SUBSTITUTE(A66,".",""))))))-1),".","")))))+1,(LEFT(A66,FIND("☃",SUBSTITUTE(A66,".","☃",LEN(A66)-LEN(SUBSTITUTE(A66,".","")))))&amp;RIGHT(A66,LEN(A66)-FIND("☃",SUBSTITUTE(A66,".","☃",LEN(A66)-LEN(SUBSTITUTE(A66,".","")))))+1)))</f>
        <v>4.5.1</v>
      </c>
      <c r="B67" s="9" t="s">
        <v>360</v>
      </c>
      <c r="C67" s="12" t="s">
        <v>25</v>
      </c>
      <c r="D67" s="80">
        <v>80</v>
      </c>
      <c r="E67" s="11"/>
      <c r="F67" s="58"/>
      <c r="G67" s="58"/>
      <c r="H67" s="58"/>
      <c r="I67" s="58"/>
      <c r="J67" s="58"/>
      <c r="K67" s="58"/>
      <c r="L67" s="58"/>
      <c r="M67" s="58"/>
      <c r="N67" s="58"/>
      <c r="O67" s="58"/>
    </row>
    <row r="68" spans="1:15" x14ac:dyDescent="0.25">
      <c r="A68" s="105" t="s">
        <v>78</v>
      </c>
      <c r="B68" s="106" t="s">
        <v>18</v>
      </c>
      <c r="C68" s="21"/>
      <c r="D68" s="19"/>
      <c r="E68" s="18"/>
      <c r="F68" s="28"/>
      <c r="G68" s="28"/>
      <c r="H68" s="28"/>
      <c r="I68" s="28"/>
      <c r="J68" s="28"/>
      <c r="K68" s="28"/>
      <c r="L68" s="28"/>
      <c r="M68" s="28"/>
      <c r="N68" s="28"/>
      <c r="O68" s="28"/>
    </row>
    <row r="69" spans="1:15" x14ac:dyDescent="0.25">
      <c r="A69" s="8" t="str">
        <f>IF(C68="",A68&amp;".1",IF(C69="",LEFT(LEFT(A68,LEN(LEFT(A68,FIND("☃",SUBSTITUTE(A68,".","☃",LEN(A68)-LEN(SUBSTITUTE(A68,".",""))))))-1),FIND("☃",SUBSTITUTE(LEFT(A68,LEN(LEFT(A68,FIND("☃",SUBSTITUTE(A68,".","☃",LEN(A68)-LEN(SUBSTITUTE(A68,".",""))))))-1),".","☃",LEN(LEFT(A68,LEN(LEFT(A68,FIND("☃",SUBSTITUTE(A68,".","☃",LEN(A68)-LEN(SUBSTITUTE(A68,".",""))))))-1))-LEN(SUBSTITUTE(LEFT(A68,LEN(LEFT(A68,FIND("☃",SUBSTITUTE(A68,".","☃",LEN(A68)-LEN(SUBSTITUTE(A68,".",""))))))-1),".","")))))&amp;RIGHT(LEFT(A68,LEN(LEFT(A68,FIND("☃",SUBSTITUTE(A68,".","☃",LEN(A68)-LEN(SUBSTITUTE(A68,".",""))))))-1),LEN(LEFT(A68,LEN(LEFT(A68,FIND("☃",SUBSTITUTE(A68,".","☃",LEN(A68)-LEN(SUBSTITUTE(A68,".",""))))))-1))-FIND("☃",SUBSTITUTE(LEFT(A68,LEN(LEFT(A68,FIND("☃",SUBSTITUTE(A68,".","☃",LEN(A68)-LEN(SUBSTITUTE(A68,".",""))))))-1),".","☃",LEN(LEFT(A68,LEN(LEFT(A68,FIND("☃",SUBSTITUTE(A68,".","☃",LEN(A68)-LEN(SUBSTITUTE(A68,".",""))))))-1))-LEN(SUBSTITUTE(LEFT(A68,LEN(LEFT(A68,FIND("☃",SUBSTITUTE(A68,".","☃",LEN(A68)-LEN(SUBSTITUTE(A68,".",""))))))-1),".","")))))+1,(LEFT(A68,FIND("☃",SUBSTITUTE(A68,".","☃",LEN(A68)-LEN(SUBSTITUTE(A68,".","")))))&amp;RIGHT(A68,LEN(A68)-FIND("☃",SUBSTITUTE(A68,".","☃",LEN(A68)-LEN(SUBSTITUTE(A68,".","")))))+1)))</f>
        <v>5.1</v>
      </c>
      <c r="B69" s="9" t="s">
        <v>196</v>
      </c>
      <c r="C69" s="10" t="s">
        <v>23</v>
      </c>
      <c r="D69" s="80">
        <v>2</v>
      </c>
      <c r="E69" s="11"/>
      <c r="F69" s="58"/>
      <c r="G69" s="58"/>
      <c r="H69" s="58"/>
      <c r="I69" s="58"/>
      <c r="J69" s="58"/>
      <c r="K69" s="58"/>
      <c r="L69" s="58"/>
      <c r="M69" s="58"/>
      <c r="N69" s="58"/>
      <c r="O69" s="58"/>
    </row>
    <row r="70" spans="1:15" x14ac:dyDescent="0.25">
      <c r="A70" s="8" t="str">
        <f t="shared" ref="A70:A74" si="6">IF(C69="",A69&amp;".1",IF(C70="",LEFT(LEFT(A69,LEN(LEFT(A69,FIND("☃",SUBSTITUTE(A69,".","☃",LEN(A69)-LEN(SUBSTITUTE(A69,".",""))))))-1),FIND("☃",SUBSTITUTE(LEFT(A69,LEN(LEFT(A69,FIND("☃",SUBSTITUTE(A69,".","☃",LEN(A69)-LEN(SUBSTITUTE(A69,".",""))))))-1),".","☃",LEN(LEFT(A69,LEN(LEFT(A69,FIND("☃",SUBSTITUTE(A69,".","☃",LEN(A69)-LEN(SUBSTITUTE(A69,".",""))))))-1))-LEN(SUBSTITUTE(LEFT(A69,LEN(LEFT(A69,FIND("☃",SUBSTITUTE(A69,".","☃",LEN(A69)-LEN(SUBSTITUTE(A69,".",""))))))-1),".","")))))&amp;RIGHT(LEFT(A69,LEN(LEFT(A69,FIND("☃",SUBSTITUTE(A69,".","☃",LEN(A69)-LEN(SUBSTITUTE(A69,".",""))))))-1),LEN(LEFT(A69,LEN(LEFT(A69,FIND("☃",SUBSTITUTE(A69,".","☃",LEN(A69)-LEN(SUBSTITUTE(A69,".",""))))))-1))-FIND("☃",SUBSTITUTE(LEFT(A69,LEN(LEFT(A69,FIND("☃",SUBSTITUTE(A69,".","☃",LEN(A69)-LEN(SUBSTITUTE(A69,".",""))))))-1),".","☃",LEN(LEFT(A69,LEN(LEFT(A69,FIND("☃",SUBSTITUTE(A69,".","☃",LEN(A69)-LEN(SUBSTITUTE(A69,".",""))))))-1))-LEN(SUBSTITUTE(LEFT(A69,LEN(LEFT(A69,FIND("☃",SUBSTITUTE(A69,".","☃",LEN(A69)-LEN(SUBSTITUTE(A69,".",""))))))-1),".","")))))+1,(LEFT(A69,FIND("☃",SUBSTITUTE(A69,".","☃",LEN(A69)-LEN(SUBSTITUTE(A69,".","")))))&amp;RIGHT(A69,LEN(A69)-FIND("☃",SUBSTITUTE(A69,".","☃",LEN(A69)-LEN(SUBSTITUTE(A69,".","")))))+1)))</f>
        <v>5.2</v>
      </c>
      <c r="B70" s="9" t="s">
        <v>361</v>
      </c>
      <c r="C70" s="10" t="s">
        <v>23</v>
      </c>
      <c r="D70" s="80">
        <v>1</v>
      </c>
      <c r="E70" s="11"/>
      <c r="F70" s="58"/>
      <c r="G70" s="58"/>
      <c r="H70" s="58"/>
      <c r="I70" s="58"/>
      <c r="J70" s="58"/>
      <c r="K70" s="58"/>
      <c r="L70" s="58"/>
      <c r="M70" s="58"/>
      <c r="N70" s="58"/>
      <c r="O70" s="58"/>
    </row>
    <row r="71" spans="1:15" x14ac:dyDescent="0.25">
      <c r="A71" s="8" t="str">
        <f t="shared" si="6"/>
        <v>5.3</v>
      </c>
      <c r="B71" s="9" t="s">
        <v>362</v>
      </c>
      <c r="C71" s="10" t="s">
        <v>25</v>
      </c>
      <c r="D71" s="80">
        <v>56</v>
      </c>
      <c r="E71" s="11"/>
      <c r="F71" s="58"/>
      <c r="G71" s="58"/>
      <c r="H71" s="58"/>
      <c r="I71" s="58"/>
      <c r="J71" s="58"/>
      <c r="K71" s="58"/>
      <c r="L71" s="58"/>
      <c r="M71" s="58"/>
      <c r="N71" s="58"/>
      <c r="O71" s="58"/>
    </row>
    <row r="72" spans="1:15" x14ac:dyDescent="0.25">
      <c r="A72" s="8" t="str">
        <f t="shared" si="6"/>
        <v>5.4</v>
      </c>
      <c r="B72" s="9" t="s">
        <v>366</v>
      </c>
      <c r="C72" s="10" t="s">
        <v>25</v>
      </c>
      <c r="D72" s="80">
        <v>5</v>
      </c>
      <c r="E72" s="11"/>
      <c r="F72" s="58"/>
      <c r="G72" s="58"/>
      <c r="H72" s="58"/>
      <c r="I72" s="58"/>
      <c r="J72" s="58"/>
      <c r="K72" s="58"/>
      <c r="L72" s="58"/>
      <c r="M72" s="58"/>
      <c r="N72" s="58"/>
      <c r="O72" s="58"/>
    </row>
    <row r="73" spans="1:15" x14ac:dyDescent="0.25">
      <c r="A73" s="8" t="str">
        <f t="shared" si="6"/>
        <v>5.5</v>
      </c>
      <c r="B73" s="9" t="s">
        <v>80</v>
      </c>
      <c r="C73" s="10" t="s">
        <v>81</v>
      </c>
      <c r="D73" s="80">
        <v>1</v>
      </c>
      <c r="E73" s="11"/>
      <c r="F73" s="58"/>
      <c r="G73" s="58"/>
      <c r="H73" s="58"/>
      <c r="I73" s="58"/>
      <c r="J73" s="58"/>
      <c r="K73" s="58"/>
      <c r="L73" s="58"/>
      <c r="M73" s="58"/>
      <c r="N73" s="58"/>
      <c r="O73" s="58"/>
    </row>
    <row r="74" spans="1:15" x14ac:dyDescent="0.25">
      <c r="A74" s="8" t="str">
        <f t="shared" si="6"/>
        <v>5.6</v>
      </c>
      <c r="B74" s="9" t="s">
        <v>367</v>
      </c>
      <c r="C74" s="10" t="s">
        <v>25</v>
      </c>
      <c r="D74" s="80">
        <v>3</v>
      </c>
      <c r="E74" s="11"/>
      <c r="F74" s="58"/>
      <c r="G74" s="58"/>
      <c r="H74" s="58"/>
      <c r="I74" s="58"/>
      <c r="J74" s="58"/>
      <c r="K74" s="58"/>
      <c r="L74" s="58"/>
      <c r="M74" s="58"/>
      <c r="N74" s="58"/>
      <c r="O74" s="58"/>
    </row>
    <row r="75" spans="1:15" x14ac:dyDescent="0.25">
      <c r="A75" s="73" t="str">
        <f t="shared" ref="A75" si="7">IF(C74="",A74&amp;".1",IF(C75="",LEFT(LEFT(A74,LEN(LEFT(A74,FIND("☃",SUBSTITUTE(A74,".","☃",LEN(A74)-LEN(SUBSTITUTE(A74,".",""))))))-1),FIND("☃",SUBSTITUTE(LEFT(A74,LEN(LEFT(A74,FIND("☃",SUBSTITUTE(A74,".","☃",LEN(A74)-LEN(SUBSTITUTE(A74,".",""))))))-1),".","☃",LEN(LEFT(A74,LEN(LEFT(A74,FIND("☃",SUBSTITUTE(A74,".","☃",LEN(A74)-LEN(SUBSTITUTE(A74,".",""))))))-1))-LEN(SUBSTITUTE(LEFT(A74,LEN(LEFT(A74,FIND("☃",SUBSTITUTE(A74,".","☃",LEN(A74)-LEN(SUBSTITUTE(A74,".",""))))))-1),".","")))))&amp;RIGHT(LEFT(A74,LEN(LEFT(A74,FIND("☃",SUBSTITUTE(A74,".","☃",LEN(A74)-LEN(SUBSTITUTE(A74,".",""))))))-1),LEN(LEFT(A74,LEN(LEFT(A74,FIND("☃",SUBSTITUTE(A74,".","☃",LEN(A74)-LEN(SUBSTITUTE(A74,".",""))))))-1))-FIND("☃",SUBSTITUTE(LEFT(A74,LEN(LEFT(A74,FIND("☃",SUBSTITUTE(A74,".","☃",LEN(A74)-LEN(SUBSTITUTE(A74,".",""))))))-1),".","☃",LEN(LEFT(A74,LEN(LEFT(A74,FIND("☃",SUBSTITUTE(A74,".","☃",LEN(A74)-LEN(SUBSTITUTE(A74,".",""))))))-1))-LEN(SUBSTITUTE(LEFT(A74,LEN(LEFT(A74,FIND("☃",SUBSTITUTE(A74,".","☃",LEN(A74)-LEN(SUBSTITUTE(A74,".",""))))))-1),".","")))))+1,(LEFT(A74,FIND("☃",SUBSTITUTE(A74,".","☃",LEN(A74)-LEN(SUBSTITUTE(A74,".","")))))&amp;RIGHT(A74,LEN(A74)-FIND("☃",SUBSTITUTE(A74,".","☃",LEN(A74)-LEN(SUBSTITUTE(A74,".","")))))+1)))</f>
        <v>5.7</v>
      </c>
      <c r="B75" s="74" t="s">
        <v>364</v>
      </c>
      <c r="C75" s="76" t="s">
        <v>25</v>
      </c>
      <c r="D75" s="44">
        <v>41</v>
      </c>
      <c r="E75" s="11"/>
      <c r="F75" s="58"/>
      <c r="G75" s="58"/>
      <c r="H75" s="58"/>
      <c r="I75" s="58"/>
      <c r="J75" s="58"/>
      <c r="K75" s="58"/>
      <c r="L75" s="58"/>
      <c r="M75" s="58"/>
      <c r="N75" s="58"/>
      <c r="O75" s="58"/>
    </row>
    <row r="76" spans="1:15" ht="14.4" customHeight="1" x14ac:dyDescent="0.25">
      <c r="A76" s="109" t="s">
        <v>128</v>
      </c>
      <c r="B76" s="109"/>
      <c r="C76" s="109"/>
      <c r="D76" s="109"/>
      <c r="E76" s="109"/>
      <c r="F76" s="109"/>
      <c r="G76" s="109"/>
      <c r="H76" s="109"/>
      <c r="I76" s="109"/>
      <c r="J76" s="109"/>
      <c r="K76" s="109"/>
      <c r="L76" s="109"/>
      <c r="M76" s="109"/>
      <c r="N76" s="109"/>
      <c r="O76" s="23"/>
    </row>
    <row r="77" spans="1:15" ht="13.2" customHeight="1" x14ac:dyDescent="0.25">
      <c r="A77" s="109" t="s">
        <v>129</v>
      </c>
      <c r="B77" s="109"/>
      <c r="C77" s="109"/>
      <c r="D77" s="109"/>
      <c r="E77" s="109"/>
      <c r="F77" s="109"/>
      <c r="G77" s="109"/>
      <c r="H77" s="109"/>
      <c r="I77" s="109"/>
      <c r="J77" s="109"/>
      <c r="K77" s="109"/>
      <c r="L77" s="109"/>
      <c r="M77" s="109"/>
      <c r="N77" s="109"/>
      <c r="O77" s="23"/>
    </row>
    <row r="78" spans="1:15" ht="13.2" customHeight="1" x14ac:dyDescent="0.25">
      <c r="A78" s="110" t="s">
        <v>130</v>
      </c>
      <c r="B78" s="110"/>
      <c r="C78" s="110"/>
      <c r="D78" s="110"/>
      <c r="E78" s="110"/>
      <c r="F78" s="110"/>
      <c r="G78" s="110"/>
      <c r="H78" s="110"/>
      <c r="I78" s="110"/>
      <c r="J78" s="110"/>
      <c r="K78" s="110"/>
      <c r="L78" s="110"/>
      <c r="M78" s="110"/>
      <c r="N78" s="110"/>
      <c r="O78" s="23"/>
    </row>
    <row r="79" spans="1:15" ht="13.2" customHeight="1" x14ac:dyDescent="0.25">
      <c r="A79" s="109" t="s">
        <v>131</v>
      </c>
      <c r="B79" s="109"/>
      <c r="C79" s="109"/>
      <c r="D79" s="109"/>
      <c r="E79" s="109"/>
      <c r="F79" s="109"/>
      <c r="G79" s="109"/>
      <c r="H79" s="109"/>
      <c r="I79" s="109"/>
      <c r="J79" s="109"/>
      <c r="K79" s="109"/>
      <c r="L79" s="109"/>
      <c r="M79" s="109"/>
      <c r="N79" s="109"/>
      <c r="O79" s="23"/>
    </row>
    <row r="80" spans="1:15" ht="14.4" customHeight="1" x14ac:dyDescent="0.25">
      <c r="A80" s="124" t="s">
        <v>132</v>
      </c>
      <c r="B80" s="124"/>
      <c r="C80" s="124"/>
      <c r="D80" s="124"/>
      <c r="E80" s="124"/>
      <c r="F80" s="124"/>
      <c r="G80" s="124"/>
      <c r="H80" s="124"/>
      <c r="I80" s="124"/>
      <c r="J80" s="124"/>
      <c r="K80" s="124"/>
      <c r="L80" s="124"/>
      <c r="M80" s="124"/>
      <c r="N80" s="124"/>
      <c r="O80" s="23"/>
    </row>
    <row r="81" spans="1:15" ht="14.4" customHeight="1" x14ac:dyDescent="0.25">
      <c r="A81" s="124" t="s">
        <v>133</v>
      </c>
      <c r="B81" s="124"/>
      <c r="C81" s="124"/>
      <c r="D81" s="124"/>
      <c r="E81" s="124"/>
      <c r="F81" s="124"/>
      <c r="G81" s="124"/>
      <c r="H81" s="124"/>
      <c r="I81" s="124"/>
      <c r="J81" s="124"/>
      <c r="K81" s="124"/>
      <c r="L81" s="124"/>
      <c r="M81" s="124"/>
      <c r="N81" s="124"/>
      <c r="O81" s="23"/>
    </row>
    <row r="82" spans="1:15" ht="14.4" x14ac:dyDescent="0.3">
      <c r="A82" s="125" t="s">
        <v>134</v>
      </c>
      <c r="B82" s="125"/>
      <c r="C82" s="125"/>
      <c r="D82" s="125"/>
      <c r="E82" s="125"/>
      <c r="F82" s="125"/>
      <c r="G82" s="125"/>
      <c r="H82" s="125"/>
      <c r="I82" s="125"/>
      <c r="J82" s="125"/>
      <c r="K82" s="125"/>
      <c r="L82" s="125"/>
      <c r="M82" s="125"/>
      <c r="N82" s="125"/>
      <c r="O82" s="23"/>
    </row>
    <row r="83" spans="1:15" x14ac:dyDescent="0.25">
      <c r="A83" s="1"/>
      <c r="B83" s="2"/>
      <c r="C83" s="3"/>
      <c r="D83" s="4"/>
      <c r="E83" s="4"/>
      <c r="F83" s="4"/>
    </row>
    <row r="84" spans="1:15" x14ac:dyDescent="0.25">
      <c r="A84" s="5" t="s">
        <v>135</v>
      </c>
      <c r="B84" s="2"/>
      <c r="C84" s="3"/>
      <c r="D84" s="4"/>
      <c r="E84" s="4"/>
      <c r="F84" s="4"/>
    </row>
    <row r="85" spans="1:15" ht="10.95" customHeight="1" x14ac:dyDescent="0.25">
      <c r="A85" s="22">
        <v>1</v>
      </c>
      <c r="B85" s="107" t="s">
        <v>136</v>
      </c>
      <c r="C85" s="107"/>
      <c r="D85" s="107"/>
      <c r="E85" s="107"/>
      <c r="F85" s="107"/>
      <c r="G85" s="107"/>
      <c r="H85" s="107"/>
      <c r="I85" s="107"/>
      <c r="J85" s="107"/>
      <c r="K85" s="107"/>
      <c r="L85" s="107"/>
      <c r="M85" s="107"/>
      <c r="N85" s="107"/>
      <c r="O85" s="107"/>
    </row>
    <row r="86" spans="1:15" ht="10.95" customHeight="1" x14ac:dyDescent="0.25">
      <c r="A86" s="22">
        <v>2</v>
      </c>
      <c r="B86" s="107" t="s">
        <v>137</v>
      </c>
      <c r="C86" s="107"/>
      <c r="D86" s="107"/>
      <c r="E86" s="107"/>
      <c r="F86" s="107"/>
      <c r="G86" s="107"/>
      <c r="H86" s="107"/>
      <c r="I86" s="107"/>
      <c r="J86" s="107"/>
      <c r="K86" s="107"/>
      <c r="L86" s="107"/>
      <c r="M86" s="107"/>
      <c r="N86" s="107"/>
      <c r="O86" s="107"/>
    </row>
    <row r="87" spans="1:15" ht="22.2" customHeight="1" x14ac:dyDescent="0.25">
      <c r="A87" s="22" t="s">
        <v>32</v>
      </c>
      <c r="B87" s="107" t="s">
        <v>138</v>
      </c>
      <c r="C87" s="107"/>
      <c r="D87" s="107"/>
      <c r="E87" s="107"/>
      <c r="F87" s="107"/>
      <c r="G87" s="107"/>
      <c r="H87" s="107"/>
      <c r="I87" s="107"/>
      <c r="J87" s="107"/>
      <c r="K87" s="107"/>
      <c r="L87" s="107"/>
      <c r="M87" s="107"/>
      <c r="N87" s="107"/>
      <c r="O87" s="107"/>
    </row>
    <row r="88" spans="1:15" ht="22.2" customHeight="1" x14ac:dyDescent="0.25">
      <c r="A88" s="22" t="s">
        <v>57</v>
      </c>
      <c r="B88" s="107" t="s">
        <v>139</v>
      </c>
      <c r="C88" s="107"/>
      <c r="D88" s="107"/>
      <c r="E88" s="107"/>
      <c r="F88" s="107"/>
      <c r="G88" s="107"/>
      <c r="H88" s="107"/>
      <c r="I88" s="107"/>
      <c r="J88" s="107"/>
      <c r="K88" s="107"/>
      <c r="L88" s="107"/>
      <c r="M88" s="107"/>
      <c r="N88" s="107"/>
      <c r="O88" s="107"/>
    </row>
    <row r="89" spans="1:15" ht="10.95" customHeight="1" x14ac:dyDescent="0.25">
      <c r="A89" s="22" t="s">
        <v>78</v>
      </c>
      <c r="B89" s="107" t="s">
        <v>140</v>
      </c>
      <c r="C89" s="107"/>
      <c r="D89" s="107"/>
      <c r="E89" s="107"/>
      <c r="F89" s="107"/>
      <c r="G89" s="107"/>
      <c r="H89" s="107"/>
      <c r="I89" s="107"/>
      <c r="J89" s="107"/>
      <c r="K89" s="107"/>
      <c r="L89" s="107"/>
      <c r="M89" s="107"/>
      <c r="N89" s="107"/>
      <c r="O89" s="107"/>
    </row>
    <row r="90" spans="1:15" ht="10.95" customHeight="1" x14ac:dyDescent="0.25">
      <c r="A90" s="22" t="s">
        <v>82</v>
      </c>
      <c r="B90" s="107" t="s">
        <v>141</v>
      </c>
      <c r="C90" s="107"/>
      <c r="D90" s="107"/>
      <c r="E90" s="107"/>
      <c r="F90" s="107"/>
      <c r="G90" s="107"/>
      <c r="H90" s="107"/>
      <c r="I90" s="107"/>
      <c r="J90" s="107"/>
      <c r="K90" s="107"/>
      <c r="L90" s="107"/>
      <c r="M90" s="107"/>
      <c r="N90" s="107"/>
      <c r="O90" s="107"/>
    </row>
    <row r="91" spans="1:15" ht="10.95" customHeight="1" x14ac:dyDescent="0.25">
      <c r="A91" s="22" t="s">
        <v>142</v>
      </c>
      <c r="B91" s="107" t="s">
        <v>143</v>
      </c>
      <c r="C91" s="107"/>
      <c r="D91" s="107"/>
      <c r="E91" s="107"/>
      <c r="F91" s="107"/>
      <c r="G91" s="107"/>
      <c r="H91" s="107"/>
      <c r="I91" s="107"/>
      <c r="J91" s="107"/>
      <c r="K91" s="107"/>
      <c r="L91" s="107"/>
      <c r="M91" s="107"/>
      <c r="N91" s="107"/>
      <c r="O91" s="107"/>
    </row>
    <row r="92" spans="1:15" ht="10.95" customHeight="1" x14ac:dyDescent="0.25">
      <c r="A92" s="22" t="s">
        <v>144</v>
      </c>
      <c r="B92" s="107" t="s">
        <v>145</v>
      </c>
      <c r="C92" s="107"/>
      <c r="D92" s="107"/>
      <c r="E92" s="107"/>
      <c r="F92" s="107"/>
      <c r="G92" s="107"/>
      <c r="H92" s="107"/>
      <c r="I92" s="107"/>
      <c r="J92" s="107"/>
      <c r="K92" s="107"/>
      <c r="L92" s="107"/>
      <c r="M92" s="107"/>
      <c r="N92" s="107"/>
      <c r="O92" s="107"/>
    </row>
    <row r="93" spans="1:15" ht="10.95" customHeight="1" x14ac:dyDescent="0.25">
      <c r="A93" s="22" t="s">
        <v>146</v>
      </c>
      <c r="B93" s="107" t="s">
        <v>147</v>
      </c>
      <c r="C93" s="107"/>
      <c r="D93" s="107"/>
      <c r="E93" s="107"/>
      <c r="F93" s="107"/>
      <c r="G93" s="107"/>
      <c r="H93" s="107"/>
      <c r="I93" s="107"/>
      <c r="J93" s="107"/>
      <c r="K93" s="107"/>
      <c r="L93" s="107"/>
      <c r="M93" s="107"/>
      <c r="N93" s="107"/>
      <c r="O93" s="107"/>
    </row>
    <row r="94" spans="1:15" x14ac:dyDescent="0.25">
      <c r="A94" s="5"/>
      <c r="B94" s="107"/>
      <c r="C94" s="107"/>
      <c r="D94" s="107"/>
      <c r="E94" s="107"/>
      <c r="F94" s="107"/>
    </row>
  </sheetData>
  <mergeCells count="25">
    <mergeCell ref="A1:O1"/>
    <mergeCell ref="A2:O2"/>
    <mergeCell ref="A4:A5"/>
    <mergeCell ref="B4:B5"/>
    <mergeCell ref="C4:C5"/>
    <mergeCell ref="D4:D5"/>
    <mergeCell ref="E4:J4"/>
    <mergeCell ref="K4:O4"/>
    <mergeCell ref="B89:O89"/>
    <mergeCell ref="A76:N76"/>
    <mergeCell ref="A77:N77"/>
    <mergeCell ref="A78:N78"/>
    <mergeCell ref="A79:N79"/>
    <mergeCell ref="A80:N80"/>
    <mergeCell ref="A81:N81"/>
    <mergeCell ref="A82:N82"/>
    <mergeCell ref="B85:O85"/>
    <mergeCell ref="B86:O86"/>
    <mergeCell ref="B87:O87"/>
    <mergeCell ref="B88:O88"/>
    <mergeCell ref="B90:O90"/>
    <mergeCell ref="B91:O91"/>
    <mergeCell ref="B92:O92"/>
    <mergeCell ref="B93:O93"/>
    <mergeCell ref="B94:F94"/>
  </mergeCells>
  <dataValidations count="1">
    <dataValidation type="list" allowBlank="1" showInputMessage="1" showErrorMessage="1" sqref="C8:C75" xr:uid="{00000000-0002-0000-1500-000000000000}">
      <formula1>Mervienibas</formula1>
    </dataValidation>
  </dataValidations>
  <pageMargins left="0.7" right="0.7" top="0.75" bottom="0.75" header="0.3" footer="0.3"/>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619A7-9990-411A-A050-C0BF207E143D}">
  <dimension ref="A1:O172"/>
  <sheetViews>
    <sheetView view="pageBreakPreview" topLeftCell="A98" zoomScaleNormal="100" zoomScaleSheetLayoutView="100" workbookViewId="0">
      <selection activeCell="B111" sqref="B111"/>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368</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tr">
        <f>IF(C8="",A8&amp;".1",IF(C9="",LEFT(LEFT(A8,LEN(LEFT(A8,FIND("☃",SUBSTITUTE(A8,".","☃",LEN(A8)-LEN(SUBSTITUTE(A8,".",""))))))-1),FIND("☃",SUBSTITUTE(LEFT(A8,LEN(LEFT(A8,FIND("☃",SUBSTITUTE(A8,".","☃",LEN(A8)-LEN(SUBSTITUTE(A8,".",""))))))-1),".","☃",LEN(LEFT(A8,LEN(LEFT(A8,FIND("☃",SUBSTITUTE(A8,".","☃",LEN(A8)-LEN(SUBSTITUTE(A8,".",""))))))-1))-LEN(SUBSTITUTE(LEFT(A8,LEN(LEFT(A8,FIND("☃",SUBSTITUTE(A8,".","☃",LEN(A8)-LEN(SUBSTITUTE(A8,".",""))))))-1),".","")))))&amp;RIGHT(LEFT(A8,LEN(LEFT(A8,FIND("☃",SUBSTITUTE(A8,".","☃",LEN(A8)-LEN(SUBSTITUTE(A8,".",""))))))-1),LEN(LEFT(A8,LEN(LEFT(A8,FIND("☃",SUBSTITUTE(A8,".","☃",LEN(A8)-LEN(SUBSTITUTE(A8,".",""))))))-1))-FIND("☃",SUBSTITUTE(LEFT(A8,LEN(LEFT(A8,FIND("☃",SUBSTITUTE(A8,".","☃",LEN(A8)-LEN(SUBSTITUTE(A8,".",""))))))-1),".","☃",LEN(LEFT(A8,LEN(LEFT(A8,FIND("☃",SUBSTITUTE(A8,".","☃",LEN(A8)-LEN(SUBSTITUTE(A8,".",""))))))-1))-LEN(SUBSTITUTE(LEFT(A8,LEN(LEFT(A8,FIND("☃",SUBSTITUTE(A8,".","☃",LEN(A8)-LEN(SUBSTITUTE(A8,".",""))))))-1),".","")))))+1,(LEFT(A8,FIND("☃",SUBSTITUTE(A8,".","☃",LEN(A8)-LEN(SUBSTITUTE(A8,".","")))))&amp;RIGHT(A8,LEN(A8)-FIND("☃",SUBSTITUTE(A8,".","☃",LEN(A8)-LEN(SUBSTITUTE(A8,".","")))))+1)))</f>
        <v>1.1.1</v>
      </c>
      <c r="B9" s="74" t="s">
        <v>161</v>
      </c>
      <c r="C9" s="75" t="s">
        <v>23</v>
      </c>
      <c r="D9" s="44">
        <v>1</v>
      </c>
      <c r="E9" s="11"/>
      <c r="F9" s="11"/>
      <c r="G9" s="11"/>
      <c r="H9" s="11"/>
      <c r="I9" s="11"/>
      <c r="J9" s="11"/>
      <c r="K9" s="11"/>
      <c r="L9" s="11"/>
      <c r="M9" s="11"/>
      <c r="N9" s="11"/>
      <c r="O9" s="11"/>
    </row>
    <row r="10" spans="1:15" x14ac:dyDescent="0.25">
      <c r="A10" s="73" t="str">
        <f t="shared" ref="A10:A13" si="0">IF(C9="",A9&amp;".1",IF(C10="",LEFT(LEFT(A9,LEN(LEFT(A9,FIND("☃",SUBSTITUTE(A9,".","☃",LEN(A9)-LEN(SUBSTITUTE(A9,".",""))))))-1),FIND("☃",SUBSTITUTE(LEFT(A9,LEN(LEFT(A9,FIND("☃",SUBSTITUTE(A9,".","☃",LEN(A9)-LEN(SUBSTITUTE(A9,".",""))))))-1),".","☃",LEN(LEFT(A9,LEN(LEFT(A9,FIND("☃",SUBSTITUTE(A9,".","☃",LEN(A9)-LEN(SUBSTITUTE(A9,".",""))))))-1))-LEN(SUBSTITUTE(LEFT(A9,LEN(LEFT(A9,FIND("☃",SUBSTITUTE(A9,".","☃",LEN(A9)-LEN(SUBSTITUTE(A9,".",""))))))-1),".","")))))&amp;RIGHT(LEFT(A9,LEN(LEFT(A9,FIND("☃",SUBSTITUTE(A9,".","☃",LEN(A9)-LEN(SUBSTITUTE(A9,".",""))))))-1),LEN(LEFT(A9,LEN(LEFT(A9,FIND("☃",SUBSTITUTE(A9,".","☃",LEN(A9)-LEN(SUBSTITUTE(A9,".",""))))))-1))-FIND("☃",SUBSTITUTE(LEFT(A9,LEN(LEFT(A9,FIND("☃",SUBSTITUTE(A9,".","☃",LEN(A9)-LEN(SUBSTITUTE(A9,".",""))))))-1),".","☃",LEN(LEFT(A9,LEN(LEFT(A9,FIND("☃",SUBSTITUTE(A9,".","☃",LEN(A9)-LEN(SUBSTITUTE(A9,".",""))))))-1))-LEN(SUBSTITUTE(LEFT(A9,LEN(LEFT(A9,FIND("☃",SUBSTITUTE(A9,".","☃",LEN(A9)-LEN(SUBSTITUTE(A9,".",""))))))-1),".","")))))+1,(LEFT(A9,FIND("☃",SUBSTITUTE(A9,".","☃",LEN(A9)-LEN(SUBSTITUTE(A9,".","")))))&amp;RIGHT(A9,LEN(A9)-FIND("☃",SUBSTITUTE(A9,".","☃",LEN(A9)-LEN(SUBSTITUTE(A9,".","")))))+1)))</f>
        <v>1.1.2</v>
      </c>
      <c r="B10" s="74" t="s">
        <v>20</v>
      </c>
      <c r="C10" s="76" t="s">
        <v>21</v>
      </c>
      <c r="D10" s="44">
        <v>7</v>
      </c>
      <c r="E10" s="11"/>
      <c r="F10" s="11"/>
      <c r="G10" s="11"/>
      <c r="H10" s="11"/>
      <c r="I10" s="11"/>
      <c r="J10" s="11"/>
      <c r="K10" s="11"/>
      <c r="L10" s="11"/>
      <c r="M10" s="11"/>
      <c r="N10" s="11"/>
      <c r="O10" s="11"/>
    </row>
    <row r="11" spans="1:15" x14ac:dyDescent="0.25">
      <c r="A11" s="73" t="str">
        <f t="shared" si="0"/>
        <v>1.1.3</v>
      </c>
      <c r="B11" s="74" t="s">
        <v>162</v>
      </c>
      <c r="C11" s="76" t="s">
        <v>23</v>
      </c>
      <c r="D11" s="44">
        <v>2</v>
      </c>
      <c r="E11" s="11"/>
      <c r="F11" s="11"/>
      <c r="G11" s="11"/>
      <c r="H11" s="11"/>
      <c r="I11" s="11"/>
      <c r="J11" s="11"/>
      <c r="K11" s="11"/>
      <c r="L11" s="11"/>
      <c r="M11" s="11"/>
      <c r="N11" s="11"/>
      <c r="O11" s="11"/>
    </row>
    <row r="12" spans="1:15" x14ac:dyDescent="0.25">
      <c r="A12" s="73" t="str">
        <f t="shared" si="0"/>
        <v>1.1.4</v>
      </c>
      <c r="B12" s="74" t="s">
        <v>24</v>
      </c>
      <c r="C12" s="76" t="s">
        <v>25</v>
      </c>
      <c r="D12" s="44">
        <v>13</v>
      </c>
      <c r="E12" s="11"/>
      <c r="F12" s="11"/>
      <c r="G12" s="11"/>
      <c r="H12" s="11"/>
      <c r="I12" s="11"/>
      <c r="J12" s="11"/>
      <c r="K12" s="11"/>
      <c r="L12" s="11"/>
      <c r="M12" s="11"/>
      <c r="N12" s="11"/>
      <c r="O12" s="11"/>
    </row>
    <row r="13" spans="1:15" x14ac:dyDescent="0.25">
      <c r="A13" s="73" t="str">
        <f t="shared" si="0"/>
        <v>1.1.5</v>
      </c>
      <c r="B13" s="74" t="s">
        <v>163</v>
      </c>
      <c r="C13" s="75" t="s">
        <v>23</v>
      </c>
      <c r="D13" s="44">
        <v>1</v>
      </c>
      <c r="E13" s="11"/>
      <c r="F13" s="11"/>
      <c r="G13" s="11"/>
      <c r="H13" s="11"/>
      <c r="I13" s="11"/>
      <c r="J13" s="11"/>
      <c r="K13" s="11"/>
      <c r="L13" s="11"/>
      <c r="M13" s="11"/>
      <c r="N13" s="11"/>
      <c r="O13" s="11"/>
    </row>
    <row r="14" spans="1:15" x14ac:dyDescent="0.25">
      <c r="A14" s="81" t="s">
        <v>26</v>
      </c>
      <c r="B14" s="82" t="s">
        <v>27</v>
      </c>
      <c r="C14" s="83"/>
      <c r="D14" s="45"/>
      <c r="E14" s="18"/>
      <c r="F14" s="18"/>
      <c r="G14" s="18"/>
      <c r="H14" s="18"/>
      <c r="I14" s="18"/>
      <c r="J14" s="18"/>
      <c r="K14" s="18"/>
      <c r="L14" s="18"/>
      <c r="M14" s="18"/>
      <c r="N14" s="18"/>
      <c r="O14" s="18"/>
    </row>
    <row r="15" spans="1:15" x14ac:dyDescent="0.25">
      <c r="A15" s="73" t="s">
        <v>28</v>
      </c>
      <c r="B15" s="74" t="s">
        <v>29</v>
      </c>
      <c r="C15" s="75"/>
      <c r="D15" s="44"/>
      <c r="E15" s="11"/>
      <c r="F15" s="11"/>
      <c r="G15" s="11"/>
      <c r="H15" s="11"/>
      <c r="I15" s="11"/>
      <c r="J15" s="11"/>
      <c r="K15" s="11"/>
      <c r="L15" s="11"/>
      <c r="M15" s="11"/>
      <c r="N15" s="11"/>
      <c r="O15" s="11"/>
    </row>
    <row r="16" spans="1:15" x14ac:dyDescent="0.25">
      <c r="A16" s="73"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2.1.1</v>
      </c>
      <c r="B16" s="74" t="s">
        <v>30</v>
      </c>
      <c r="C16" s="75" t="s">
        <v>21</v>
      </c>
      <c r="D16" s="44">
        <v>48</v>
      </c>
      <c r="E16" s="11"/>
      <c r="F16" s="11"/>
      <c r="G16" s="11"/>
      <c r="H16" s="11"/>
      <c r="I16" s="11"/>
      <c r="J16" s="11"/>
      <c r="K16" s="11"/>
      <c r="L16" s="11"/>
      <c r="M16" s="11"/>
      <c r="N16" s="11"/>
      <c r="O16" s="11"/>
    </row>
    <row r="17" spans="1:15" x14ac:dyDescent="0.25">
      <c r="A17" s="73" t="str">
        <f>IF(C16="",A16&amp;".1",IF(C17="",LEFT(LEFT(A16,LEN(LEFT(A16,FIND("☃",SUBSTITUTE(A16,".","☃",LEN(A16)-LEN(SUBSTITUTE(A16,".",""))))))-1),FIND("☃",SUBSTITUTE(LEFT(A16,LEN(LEFT(A16,FIND("☃",SUBSTITUTE(A16,".","☃",LEN(A16)-LEN(SUBSTITUTE(A16,".",""))))))-1),".","☃",LEN(LEFT(A16,LEN(LEFT(A16,FIND("☃",SUBSTITUTE(A16,".","☃",LEN(A16)-LEN(SUBSTITUTE(A16,".",""))))))-1))-LEN(SUBSTITUTE(LEFT(A16,LEN(LEFT(A16,FIND("☃",SUBSTITUTE(A16,".","☃",LEN(A16)-LEN(SUBSTITUTE(A16,".",""))))))-1),".","")))))&amp;RIGHT(LEFT(A16,LEN(LEFT(A16,FIND("☃",SUBSTITUTE(A16,".","☃",LEN(A16)-LEN(SUBSTITUTE(A16,".",""))))))-1),LEN(LEFT(A16,LEN(LEFT(A16,FIND("☃",SUBSTITUTE(A16,".","☃",LEN(A16)-LEN(SUBSTITUTE(A16,".",""))))))-1))-FIND("☃",SUBSTITUTE(LEFT(A16,LEN(LEFT(A16,FIND("☃",SUBSTITUTE(A16,".","☃",LEN(A16)-LEN(SUBSTITUTE(A16,".",""))))))-1),".","☃",LEN(LEFT(A16,LEN(LEFT(A16,FIND("☃",SUBSTITUTE(A16,".","☃",LEN(A16)-LEN(SUBSTITUTE(A16,".",""))))))-1))-LEN(SUBSTITUTE(LEFT(A16,LEN(LEFT(A16,FIND("☃",SUBSTITUTE(A16,".","☃",LEN(A16)-LEN(SUBSTITUTE(A16,".",""))))))-1),".","")))))+1,(LEFT(A16,FIND("☃",SUBSTITUTE(A16,".","☃",LEN(A16)-LEN(SUBSTITUTE(A16,".","")))))&amp;RIGHT(A16,LEN(A16)-FIND("☃",SUBSTITUTE(A16,".","☃",LEN(A16)-LEN(SUBSTITUTE(A16,".","")))))+1)))</f>
        <v>2.1.2</v>
      </c>
      <c r="B17" s="74" t="s">
        <v>31</v>
      </c>
      <c r="C17" s="75" t="s">
        <v>21</v>
      </c>
      <c r="D17" s="44">
        <v>109</v>
      </c>
      <c r="E17" s="11"/>
      <c r="F17" s="11"/>
      <c r="G17" s="11"/>
      <c r="H17" s="11"/>
      <c r="I17" s="11"/>
      <c r="J17" s="11"/>
      <c r="K17" s="11"/>
      <c r="L17" s="11"/>
      <c r="M17" s="11"/>
      <c r="N17" s="11"/>
      <c r="O17" s="11"/>
    </row>
    <row r="18" spans="1:15" x14ac:dyDescent="0.25">
      <c r="A18" s="81" t="s">
        <v>32</v>
      </c>
      <c r="B18" s="82" t="s">
        <v>33</v>
      </c>
      <c r="C18" s="83"/>
      <c r="D18" s="45"/>
      <c r="E18" s="18"/>
      <c r="F18" s="18"/>
      <c r="G18" s="18"/>
      <c r="H18" s="18"/>
      <c r="I18" s="18"/>
      <c r="J18" s="18"/>
      <c r="K18" s="18"/>
      <c r="L18" s="18"/>
      <c r="M18" s="18"/>
      <c r="N18" s="18"/>
      <c r="O18" s="18"/>
    </row>
    <row r="19" spans="1:15" x14ac:dyDescent="0.25">
      <c r="A19" s="81" t="s">
        <v>34</v>
      </c>
      <c r="B19" s="82" t="s">
        <v>35</v>
      </c>
      <c r="C19" s="83"/>
      <c r="D19" s="45"/>
      <c r="E19" s="18"/>
      <c r="F19" s="18"/>
      <c r="G19" s="18"/>
      <c r="H19" s="18"/>
      <c r="I19" s="18"/>
      <c r="J19" s="18"/>
      <c r="K19" s="18"/>
      <c r="L19" s="18"/>
      <c r="M19" s="18"/>
      <c r="N19" s="18"/>
      <c r="O19" s="18"/>
    </row>
    <row r="20" spans="1:15" x14ac:dyDescent="0.25">
      <c r="A20" s="73" t="str">
        <f t="shared" ref="A20" si="1">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3.1.1</v>
      </c>
      <c r="B20" s="74" t="s">
        <v>36</v>
      </c>
      <c r="C20" s="75" t="s">
        <v>37</v>
      </c>
      <c r="D20" s="44">
        <v>80</v>
      </c>
      <c r="E20" s="11"/>
      <c r="F20" s="11"/>
      <c r="G20" s="11"/>
      <c r="H20" s="11"/>
      <c r="I20" s="11"/>
      <c r="J20" s="11"/>
      <c r="K20" s="11"/>
      <c r="L20" s="11"/>
      <c r="M20" s="11"/>
      <c r="N20" s="11"/>
      <c r="O20" s="11"/>
    </row>
    <row r="21" spans="1:15" x14ac:dyDescent="0.25">
      <c r="A21" s="73" t="str">
        <f>IF(C20="",A20&amp;".1",IF(C21="",LEFT(LEFT(A20,LEN(LEFT(A20,FIND("☃",SUBSTITUTE(A20,".","☃",LEN(A20)-LEN(SUBSTITUTE(A20,".",""))))))-1),FIND("☃",SUBSTITUTE(LEFT(A20,LEN(LEFT(A20,FIND("☃",SUBSTITUTE(A20,".","☃",LEN(A20)-LEN(SUBSTITUTE(A20,".",""))))))-1),".","☃",LEN(LEFT(A20,LEN(LEFT(A20,FIND("☃",SUBSTITUTE(A20,".","☃",LEN(A20)-LEN(SUBSTITUTE(A20,".",""))))))-1))-LEN(SUBSTITUTE(LEFT(A20,LEN(LEFT(A20,FIND("☃",SUBSTITUTE(A20,".","☃",LEN(A20)-LEN(SUBSTITUTE(A20,".",""))))))-1),".","")))))&amp;RIGHT(LEFT(A20,LEN(LEFT(A20,FIND("☃",SUBSTITUTE(A20,".","☃",LEN(A20)-LEN(SUBSTITUTE(A20,".",""))))))-1),LEN(LEFT(A20,LEN(LEFT(A20,FIND("☃",SUBSTITUTE(A20,".","☃",LEN(A20)-LEN(SUBSTITUTE(A20,".",""))))))-1))-FIND("☃",SUBSTITUTE(LEFT(A20,LEN(LEFT(A20,FIND("☃",SUBSTITUTE(A20,".","☃",LEN(A20)-LEN(SUBSTITUTE(A20,".",""))))))-1),".","☃",LEN(LEFT(A20,LEN(LEFT(A20,FIND("☃",SUBSTITUTE(A20,".","☃",LEN(A20)-LEN(SUBSTITUTE(A20,".",""))))))-1))-LEN(SUBSTITUTE(LEFT(A20,LEN(LEFT(A20,FIND("☃",SUBSTITUTE(A20,".","☃",LEN(A20)-LEN(SUBSTITUTE(A20,".",""))))))-1),".","")))))+1,(LEFT(A20,FIND("☃",SUBSTITUTE(A20,".","☃",LEN(A20)-LEN(SUBSTITUTE(A20,".","")))))&amp;RIGHT(A20,LEN(A20)-FIND("☃",SUBSTITUTE(A20,".","☃",LEN(A20)-LEN(SUBSTITUTE(A20,".","")))))+1)))</f>
        <v>3.1.2</v>
      </c>
      <c r="B21" s="74" t="s">
        <v>38</v>
      </c>
      <c r="C21" s="75" t="s">
        <v>37</v>
      </c>
      <c r="D21" s="44">
        <v>80</v>
      </c>
      <c r="E21" s="11"/>
      <c r="F21" s="11"/>
      <c r="G21" s="11"/>
      <c r="H21" s="11"/>
      <c r="I21" s="11"/>
      <c r="J21" s="11"/>
      <c r="K21" s="11"/>
      <c r="L21" s="11"/>
      <c r="M21" s="11"/>
      <c r="N21" s="11"/>
      <c r="O21" s="11"/>
    </row>
    <row r="22" spans="1:15" x14ac:dyDescent="0.25">
      <c r="A22" s="73" t="str">
        <f>IF(C21="",A21&amp;".1",IF(C22="",LEFT(LEFT(A21,LEN(LEFT(A21,FIND("☃",SUBSTITUTE(A21,".","☃",LEN(A21)-LEN(SUBSTITUTE(A21,".",""))))))-1),FIND("☃",SUBSTITUTE(LEFT(A21,LEN(LEFT(A21,FIND("☃",SUBSTITUTE(A21,".","☃",LEN(A21)-LEN(SUBSTITUTE(A21,".",""))))))-1),".","☃",LEN(LEFT(A21,LEN(LEFT(A21,FIND("☃",SUBSTITUTE(A21,".","☃",LEN(A21)-LEN(SUBSTITUTE(A21,".",""))))))-1))-LEN(SUBSTITUTE(LEFT(A21,LEN(LEFT(A21,FIND("☃",SUBSTITUTE(A21,".","☃",LEN(A21)-LEN(SUBSTITUTE(A21,".",""))))))-1),".","")))))&amp;RIGHT(LEFT(A21,LEN(LEFT(A21,FIND("☃",SUBSTITUTE(A21,".","☃",LEN(A21)-LEN(SUBSTITUTE(A21,".",""))))))-1),LEN(LEFT(A21,LEN(LEFT(A21,FIND("☃",SUBSTITUTE(A21,".","☃",LEN(A21)-LEN(SUBSTITUTE(A21,".",""))))))-1))-FIND("☃",SUBSTITUTE(LEFT(A21,LEN(LEFT(A21,FIND("☃",SUBSTITUTE(A21,".","☃",LEN(A21)-LEN(SUBSTITUTE(A21,".",""))))))-1),".","☃",LEN(LEFT(A21,LEN(LEFT(A21,FIND("☃",SUBSTITUTE(A21,".","☃",LEN(A21)-LEN(SUBSTITUTE(A21,".",""))))))-1))-LEN(SUBSTITUTE(LEFT(A21,LEN(LEFT(A21,FIND("☃",SUBSTITUTE(A21,".","☃",LEN(A21)-LEN(SUBSTITUTE(A21,".",""))))))-1),".","")))))+1,(LEFT(A21,FIND("☃",SUBSTITUTE(A21,".","☃",LEN(A21)-LEN(SUBSTITUTE(A21,".","")))))&amp;RIGHT(A21,LEN(A21)-FIND("☃",SUBSTITUTE(A21,".","☃",LEN(A21)-LEN(SUBSTITUTE(A21,".","")))))+1)))</f>
        <v>3.1.3</v>
      </c>
      <c r="B22" s="74" t="s">
        <v>39</v>
      </c>
      <c r="C22" s="75" t="s">
        <v>21</v>
      </c>
      <c r="D22" s="44">
        <v>28</v>
      </c>
      <c r="E22" s="11"/>
      <c r="F22" s="11"/>
      <c r="G22" s="11"/>
      <c r="H22" s="11"/>
      <c r="I22" s="11"/>
      <c r="J22" s="11"/>
      <c r="K22" s="11"/>
      <c r="L22" s="11"/>
      <c r="M22" s="11"/>
      <c r="N22" s="11"/>
      <c r="O22" s="11"/>
    </row>
    <row r="23" spans="1:15" x14ac:dyDescent="0.25">
      <c r="A23" s="81" t="s">
        <v>40</v>
      </c>
      <c r="B23" s="82" t="s">
        <v>164</v>
      </c>
      <c r="C23" s="83"/>
      <c r="D23" s="45"/>
      <c r="E23" s="18"/>
      <c r="F23" s="18"/>
      <c r="G23" s="18"/>
      <c r="H23" s="18"/>
      <c r="I23" s="18"/>
      <c r="J23" s="18"/>
      <c r="K23" s="18"/>
      <c r="L23" s="18"/>
      <c r="M23" s="18"/>
      <c r="N23" s="18"/>
      <c r="O23" s="18"/>
    </row>
    <row r="24" spans="1:15" x14ac:dyDescent="0.25">
      <c r="A24" s="73" t="str">
        <f t="shared" ref="A24:A29" si="2">IF(C23="",A23&amp;".1",IF(C24="",LEFT(LEFT(A23,LEN(LEFT(A23,FIND("☃",SUBSTITUTE(A23,".","☃",LEN(A23)-LEN(SUBSTITUTE(A23,".",""))))))-1),FIND("☃",SUBSTITUTE(LEFT(A23,LEN(LEFT(A23,FIND("☃",SUBSTITUTE(A23,".","☃",LEN(A23)-LEN(SUBSTITUTE(A23,".",""))))))-1),".","☃",LEN(LEFT(A23,LEN(LEFT(A23,FIND("☃",SUBSTITUTE(A23,".","☃",LEN(A23)-LEN(SUBSTITUTE(A23,".",""))))))-1))-LEN(SUBSTITUTE(LEFT(A23,LEN(LEFT(A23,FIND("☃",SUBSTITUTE(A23,".","☃",LEN(A23)-LEN(SUBSTITUTE(A23,".",""))))))-1),".","")))))&amp;RIGHT(LEFT(A23,LEN(LEFT(A23,FIND("☃",SUBSTITUTE(A23,".","☃",LEN(A23)-LEN(SUBSTITUTE(A23,".",""))))))-1),LEN(LEFT(A23,LEN(LEFT(A23,FIND("☃",SUBSTITUTE(A23,".","☃",LEN(A23)-LEN(SUBSTITUTE(A23,".",""))))))-1))-FIND("☃",SUBSTITUTE(LEFT(A23,LEN(LEFT(A23,FIND("☃",SUBSTITUTE(A23,".","☃",LEN(A23)-LEN(SUBSTITUTE(A23,".",""))))))-1),".","☃",LEN(LEFT(A23,LEN(LEFT(A23,FIND("☃",SUBSTITUTE(A23,".","☃",LEN(A23)-LEN(SUBSTITUTE(A23,".",""))))))-1))-LEN(SUBSTITUTE(LEFT(A23,LEN(LEFT(A23,FIND("☃",SUBSTITUTE(A23,".","☃",LEN(A23)-LEN(SUBSTITUTE(A23,".",""))))))-1),".","")))))+1,(LEFT(A23,FIND("☃",SUBSTITUTE(A23,".","☃",LEN(A23)-LEN(SUBSTITUTE(A23,".","")))))&amp;RIGHT(A23,LEN(A23)-FIND("☃",SUBSTITUTE(A23,".","☃",LEN(A23)-LEN(SUBSTITUTE(A23,".","")))))+1)))</f>
        <v>3.2.1</v>
      </c>
      <c r="B24" s="74" t="s">
        <v>165</v>
      </c>
      <c r="C24" s="75" t="s">
        <v>37</v>
      </c>
      <c r="D24" s="44">
        <v>17</v>
      </c>
      <c r="E24" s="11"/>
      <c r="F24" s="11"/>
      <c r="G24" s="11"/>
      <c r="H24" s="11"/>
      <c r="I24" s="11"/>
      <c r="J24" s="11"/>
      <c r="K24" s="11"/>
      <c r="L24" s="11"/>
      <c r="M24" s="11"/>
      <c r="N24" s="11"/>
      <c r="O24" s="11"/>
    </row>
    <row r="25" spans="1:15" x14ac:dyDescent="0.25">
      <c r="A25" s="73" t="str">
        <f t="shared" si="2"/>
        <v>3.2.2</v>
      </c>
      <c r="B25" s="74" t="s">
        <v>46</v>
      </c>
      <c r="C25" s="75" t="s">
        <v>37</v>
      </c>
      <c r="D25" s="44">
        <v>17</v>
      </c>
      <c r="E25" s="11"/>
      <c r="F25" s="11"/>
      <c r="G25" s="11"/>
      <c r="H25" s="11"/>
      <c r="I25" s="11"/>
      <c r="J25" s="11"/>
      <c r="K25" s="11"/>
      <c r="L25" s="11"/>
      <c r="M25" s="11"/>
      <c r="N25" s="11"/>
      <c r="O25" s="11"/>
    </row>
    <row r="26" spans="1:15" x14ac:dyDescent="0.25">
      <c r="A26" s="73" t="str">
        <f t="shared" si="2"/>
        <v>3.2.3</v>
      </c>
      <c r="B26" s="74" t="s">
        <v>47</v>
      </c>
      <c r="C26" s="75" t="s">
        <v>37</v>
      </c>
      <c r="D26" s="44">
        <v>17</v>
      </c>
      <c r="E26" s="11"/>
      <c r="F26" s="11"/>
      <c r="G26" s="11"/>
      <c r="H26" s="11"/>
      <c r="I26" s="11"/>
      <c r="J26" s="11"/>
      <c r="K26" s="11"/>
      <c r="L26" s="11"/>
      <c r="M26" s="11"/>
      <c r="N26" s="11"/>
      <c r="O26" s="11"/>
    </row>
    <row r="27" spans="1:15" x14ac:dyDescent="0.25">
      <c r="A27" s="73" t="str">
        <f t="shared" si="2"/>
        <v>3.2.4</v>
      </c>
      <c r="B27" s="74" t="s">
        <v>166</v>
      </c>
      <c r="C27" s="75" t="s">
        <v>37</v>
      </c>
      <c r="D27" s="44">
        <v>17</v>
      </c>
      <c r="E27" s="11"/>
      <c r="F27" s="11"/>
      <c r="G27" s="11"/>
      <c r="H27" s="11"/>
      <c r="I27" s="11"/>
      <c r="J27" s="11"/>
      <c r="K27" s="11"/>
      <c r="L27" s="11"/>
      <c r="M27" s="11"/>
      <c r="N27" s="11"/>
      <c r="O27" s="11"/>
    </row>
    <row r="28" spans="1:15" ht="20.399999999999999" x14ac:dyDescent="0.25">
      <c r="A28" s="73" t="str">
        <f t="shared" si="2"/>
        <v>3.2.5</v>
      </c>
      <c r="B28" s="74" t="s">
        <v>167</v>
      </c>
      <c r="C28" s="75" t="s">
        <v>37</v>
      </c>
      <c r="D28" s="44">
        <v>17</v>
      </c>
      <c r="E28" s="11"/>
      <c r="F28" s="11"/>
      <c r="G28" s="11"/>
      <c r="H28" s="11"/>
      <c r="I28" s="11"/>
      <c r="J28" s="11"/>
      <c r="K28" s="11"/>
      <c r="L28" s="11"/>
      <c r="M28" s="11"/>
      <c r="N28" s="11"/>
      <c r="O28" s="11"/>
    </row>
    <row r="29" spans="1:15" x14ac:dyDescent="0.25">
      <c r="A29" s="73" t="str">
        <f t="shared" si="2"/>
        <v>3.2.6</v>
      </c>
      <c r="B29" s="74" t="s">
        <v>168</v>
      </c>
      <c r="C29" s="75" t="s">
        <v>21</v>
      </c>
      <c r="D29" s="44">
        <v>31</v>
      </c>
      <c r="E29" s="11"/>
      <c r="F29" s="11"/>
      <c r="G29" s="11"/>
      <c r="H29" s="11"/>
      <c r="I29" s="11"/>
      <c r="J29" s="11"/>
      <c r="K29" s="11"/>
      <c r="L29" s="11"/>
      <c r="M29" s="11"/>
      <c r="N29" s="11"/>
      <c r="O29" s="11"/>
    </row>
    <row r="30" spans="1:15" x14ac:dyDescent="0.25">
      <c r="A30" s="81" t="s">
        <v>43</v>
      </c>
      <c r="B30" s="82" t="s">
        <v>44</v>
      </c>
      <c r="C30" s="83"/>
      <c r="D30" s="45"/>
      <c r="E30" s="18"/>
      <c r="F30" s="18"/>
      <c r="G30" s="18"/>
      <c r="H30" s="18"/>
      <c r="I30" s="18"/>
      <c r="J30" s="18"/>
      <c r="K30" s="18"/>
      <c r="L30" s="18"/>
      <c r="M30" s="18"/>
      <c r="N30" s="18"/>
      <c r="O30" s="18"/>
    </row>
    <row r="31" spans="1:15" x14ac:dyDescent="0.25">
      <c r="A31" s="73" t="str">
        <f>IF(C30="",A30&amp;".1",IF(C31="",LEFT(LEFT(A30,LEN(LEFT(A30,FIND("☃",SUBSTITUTE(A30,".","☃",LEN(A30)-LEN(SUBSTITUTE(A30,".",""))))))-1),FIND("☃",SUBSTITUTE(LEFT(A30,LEN(LEFT(A30,FIND("☃",SUBSTITUTE(A30,".","☃",LEN(A30)-LEN(SUBSTITUTE(A30,".",""))))))-1),".","☃",LEN(LEFT(A30,LEN(LEFT(A30,FIND("☃",SUBSTITUTE(A30,".","☃",LEN(A30)-LEN(SUBSTITUTE(A30,".",""))))))-1))-LEN(SUBSTITUTE(LEFT(A30,LEN(LEFT(A30,FIND("☃",SUBSTITUTE(A30,".","☃",LEN(A30)-LEN(SUBSTITUTE(A30,".",""))))))-1),".","")))))&amp;RIGHT(LEFT(A30,LEN(LEFT(A30,FIND("☃",SUBSTITUTE(A30,".","☃",LEN(A30)-LEN(SUBSTITUTE(A30,".",""))))))-1),LEN(LEFT(A30,LEN(LEFT(A30,FIND("☃",SUBSTITUTE(A30,".","☃",LEN(A30)-LEN(SUBSTITUTE(A30,".",""))))))-1))-FIND("☃",SUBSTITUTE(LEFT(A30,LEN(LEFT(A30,FIND("☃",SUBSTITUTE(A30,".","☃",LEN(A30)-LEN(SUBSTITUTE(A30,".",""))))))-1),".","☃",LEN(LEFT(A30,LEN(LEFT(A30,FIND("☃",SUBSTITUTE(A30,".","☃",LEN(A30)-LEN(SUBSTITUTE(A30,".",""))))))-1))-LEN(SUBSTITUTE(LEFT(A30,LEN(LEFT(A30,FIND("☃",SUBSTITUTE(A30,".","☃",LEN(A30)-LEN(SUBSTITUTE(A30,".",""))))))-1),".","")))))+1,(LEFT(A30,FIND("☃",SUBSTITUTE(A30,".","☃",LEN(A30)-LEN(SUBSTITUTE(A30,".","")))))&amp;RIGHT(A30,LEN(A30)-FIND("☃",SUBSTITUTE(A30,".","☃",LEN(A30)-LEN(SUBSTITUTE(A30,".","")))))+1)))</f>
        <v>3.3.1</v>
      </c>
      <c r="B31" s="74" t="s">
        <v>45</v>
      </c>
      <c r="C31" s="75" t="s">
        <v>37</v>
      </c>
      <c r="D31" s="44">
        <v>32</v>
      </c>
      <c r="E31" s="11"/>
      <c r="F31" s="11"/>
      <c r="G31" s="11"/>
      <c r="H31" s="11"/>
      <c r="I31" s="11"/>
      <c r="J31" s="11"/>
      <c r="K31" s="11"/>
      <c r="L31" s="11"/>
      <c r="M31" s="11"/>
      <c r="N31" s="11"/>
      <c r="O31" s="11"/>
    </row>
    <row r="32" spans="1:15" x14ac:dyDescent="0.25">
      <c r="A32" s="73" t="str">
        <f t="shared" ref="A32:A39" si="3">IF(C31="",A31&amp;".1",IF(C32="",LEFT(LEFT(A31,LEN(LEFT(A31,FIND("☃",SUBSTITUTE(A31,".","☃",LEN(A31)-LEN(SUBSTITUTE(A31,".",""))))))-1),FIND("☃",SUBSTITUTE(LEFT(A31,LEN(LEFT(A31,FIND("☃",SUBSTITUTE(A31,".","☃",LEN(A31)-LEN(SUBSTITUTE(A31,".",""))))))-1),".","☃",LEN(LEFT(A31,LEN(LEFT(A31,FIND("☃",SUBSTITUTE(A31,".","☃",LEN(A31)-LEN(SUBSTITUTE(A31,".",""))))))-1))-LEN(SUBSTITUTE(LEFT(A31,LEN(LEFT(A31,FIND("☃",SUBSTITUTE(A31,".","☃",LEN(A31)-LEN(SUBSTITUTE(A31,".",""))))))-1),".","")))))&amp;RIGHT(LEFT(A31,LEN(LEFT(A31,FIND("☃",SUBSTITUTE(A31,".","☃",LEN(A31)-LEN(SUBSTITUTE(A31,".",""))))))-1),LEN(LEFT(A31,LEN(LEFT(A31,FIND("☃",SUBSTITUTE(A31,".","☃",LEN(A31)-LEN(SUBSTITUTE(A31,".",""))))))-1))-FIND("☃",SUBSTITUTE(LEFT(A31,LEN(LEFT(A31,FIND("☃",SUBSTITUTE(A31,".","☃",LEN(A31)-LEN(SUBSTITUTE(A31,".",""))))))-1),".","☃",LEN(LEFT(A31,LEN(LEFT(A31,FIND("☃",SUBSTITUTE(A31,".","☃",LEN(A31)-LEN(SUBSTITUTE(A31,".",""))))))-1))-LEN(SUBSTITUTE(LEFT(A31,LEN(LEFT(A31,FIND("☃",SUBSTITUTE(A31,".","☃",LEN(A31)-LEN(SUBSTITUTE(A31,".",""))))))-1),".","")))))+1,(LEFT(A31,FIND("☃",SUBSTITUTE(A31,".","☃",LEN(A31)-LEN(SUBSTITUTE(A31,".","")))))&amp;RIGHT(A31,LEN(A31)-FIND("☃",SUBSTITUTE(A31,".","☃",LEN(A31)-LEN(SUBSTITUTE(A31,".","")))))+1)))</f>
        <v>3.3.2</v>
      </c>
      <c r="B32" s="74" t="s">
        <v>46</v>
      </c>
      <c r="C32" s="75" t="s">
        <v>37</v>
      </c>
      <c r="D32" s="44">
        <v>32</v>
      </c>
      <c r="E32" s="11"/>
      <c r="F32" s="11"/>
      <c r="G32" s="11"/>
      <c r="H32" s="11"/>
      <c r="I32" s="11"/>
      <c r="J32" s="11"/>
      <c r="K32" s="11"/>
      <c r="L32" s="11"/>
      <c r="M32" s="11"/>
      <c r="N32" s="11"/>
      <c r="O32" s="11"/>
    </row>
    <row r="33" spans="1:15" x14ac:dyDescent="0.25">
      <c r="A33" s="73" t="str">
        <f t="shared" si="3"/>
        <v>3.3.3</v>
      </c>
      <c r="B33" s="74" t="s">
        <v>47</v>
      </c>
      <c r="C33" s="75" t="s">
        <v>37</v>
      </c>
      <c r="D33" s="44">
        <v>32</v>
      </c>
      <c r="E33" s="11"/>
      <c r="F33" s="11"/>
      <c r="G33" s="11"/>
      <c r="H33" s="11"/>
      <c r="I33" s="11"/>
      <c r="J33" s="11"/>
      <c r="K33" s="11"/>
      <c r="L33" s="11"/>
      <c r="M33" s="11"/>
      <c r="N33" s="11"/>
      <c r="O33" s="11"/>
    </row>
    <row r="34" spans="1:15" ht="20.399999999999999" x14ac:dyDescent="0.25">
      <c r="A34" s="73" t="str">
        <f t="shared" si="3"/>
        <v>3.3.4</v>
      </c>
      <c r="B34" s="74" t="s">
        <v>48</v>
      </c>
      <c r="C34" s="75" t="s">
        <v>37</v>
      </c>
      <c r="D34" s="44">
        <v>32</v>
      </c>
      <c r="E34" s="11"/>
      <c r="F34" s="11"/>
      <c r="G34" s="11"/>
      <c r="H34" s="11"/>
      <c r="I34" s="11"/>
      <c r="J34" s="11"/>
      <c r="K34" s="11"/>
      <c r="L34" s="11"/>
      <c r="M34" s="11"/>
      <c r="N34" s="11"/>
      <c r="O34" s="11"/>
    </row>
    <row r="35" spans="1:15" x14ac:dyDescent="0.25">
      <c r="A35" s="81" t="s">
        <v>49</v>
      </c>
      <c r="B35" s="82" t="s">
        <v>53</v>
      </c>
      <c r="C35" s="83"/>
      <c r="D35" s="45"/>
      <c r="E35" s="18"/>
      <c r="F35" s="18"/>
      <c r="G35" s="18"/>
      <c r="H35" s="18"/>
      <c r="I35" s="18"/>
      <c r="J35" s="18"/>
      <c r="K35" s="18"/>
      <c r="L35" s="18"/>
      <c r="M35" s="18"/>
      <c r="N35" s="18"/>
      <c r="O35" s="18"/>
    </row>
    <row r="36" spans="1:15" ht="20.399999999999999" x14ac:dyDescent="0.25">
      <c r="A36" s="73" t="str">
        <f t="shared" si="3"/>
        <v>3.4.1</v>
      </c>
      <c r="B36" s="74" t="s">
        <v>51</v>
      </c>
      <c r="C36" s="75" t="s">
        <v>37</v>
      </c>
      <c r="D36" s="44">
        <v>12</v>
      </c>
      <c r="E36" s="11"/>
      <c r="F36" s="11"/>
      <c r="G36" s="11"/>
      <c r="H36" s="11"/>
      <c r="I36" s="11"/>
      <c r="J36" s="11"/>
      <c r="K36" s="11"/>
      <c r="L36" s="11"/>
      <c r="M36" s="11"/>
      <c r="N36" s="11"/>
      <c r="O36" s="11"/>
    </row>
    <row r="37" spans="1:15" x14ac:dyDescent="0.25">
      <c r="A37" s="73" t="str">
        <f t="shared" si="3"/>
        <v>3.4.2</v>
      </c>
      <c r="B37" s="74" t="s">
        <v>52</v>
      </c>
      <c r="C37" s="75" t="s">
        <v>37</v>
      </c>
      <c r="D37" s="44">
        <v>12</v>
      </c>
      <c r="E37" s="11"/>
      <c r="F37" s="11"/>
      <c r="G37" s="11"/>
      <c r="H37" s="11"/>
      <c r="I37" s="11"/>
      <c r="J37" s="11"/>
      <c r="K37" s="11"/>
      <c r="L37" s="11"/>
      <c r="M37" s="11"/>
      <c r="N37" s="11"/>
      <c r="O37" s="11"/>
    </row>
    <row r="38" spans="1:15" x14ac:dyDescent="0.25">
      <c r="A38" s="73" t="str">
        <f t="shared" si="3"/>
        <v>3.4.3</v>
      </c>
      <c r="B38" s="74" t="s">
        <v>38</v>
      </c>
      <c r="C38" s="75" t="s">
        <v>37</v>
      </c>
      <c r="D38" s="44">
        <v>12</v>
      </c>
      <c r="E38" s="11"/>
      <c r="F38" s="11"/>
      <c r="G38" s="11"/>
      <c r="H38" s="11"/>
      <c r="I38" s="11"/>
      <c r="J38" s="11"/>
      <c r="K38" s="11"/>
      <c r="L38" s="11"/>
      <c r="M38" s="11"/>
      <c r="N38" s="11"/>
      <c r="O38" s="11"/>
    </row>
    <row r="39" spans="1:15" x14ac:dyDescent="0.25">
      <c r="A39" s="73" t="str">
        <f t="shared" si="3"/>
        <v>3.4.4</v>
      </c>
      <c r="B39" s="74" t="s">
        <v>39</v>
      </c>
      <c r="C39" s="75" t="s">
        <v>21</v>
      </c>
      <c r="D39" s="44">
        <v>4</v>
      </c>
      <c r="E39" s="11"/>
      <c r="F39" s="11"/>
      <c r="G39" s="11"/>
      <c r="H39" s="11"/>
      <c r="I39" s="11"/>
      <c r="J39" s="11"/>
      <c r="K39" s="11"/>
      <c r="L39" s="11"/>
      <c r="M39" s="11"/>
      <c r="N39" s="11"/>
      <c r="O39" s="11"/>
    </row>
    <row r="40" spans="1:15" x14ac:dyDescent="0.25">
      <c r="A40" s="81" t="s">
        <v>169</v>
      </c>
      <c r="B40" s="82" t="s">
        <v>180</v>
      </c>
      <c r="C40" s="83"/>
      <c r="D40" s="45"/>
      <c r="E40" s="18"/>
      <c r="F40" s="18"/>
      <c r="G40" s="18"/>
      <c r="H40" s="18"/>
      <c r="I40" s="18"/>
      <c r="J40" s="18"/>
      <c r="K40" s="18"/>
      <c r="L40" s="18"/>
      <c r="M40" s="18"/>
      <c r="N40" s="18"/>
      <c r="O40" s="18"/>
    </row>
    <row r="41" spans="1:15" x14ac:dyDescent="0.25">
      <c r="A41" s="73" t="str">
        <f>IF(C40="",A40&amp;".1",IF(C41="",LEFT(LEFT(A40,LEN(LEFT(A40,FIND("☃",SUBSTITUTE(A40,".","☃",LEN(A40)-LEN(SUBSTITUTE(A40,".",""))))))-1),FIND("☃",SUBSTITUTE(LEFT(A40,LEN(LEFT(A40,FIND("☃",SUBSTITUTE(A40,".","☃",LEN(A40)-LEN(SUBSTITUTE(A40,".",""))))))-1),".","☃",LEN(LEFT(A40,LEN(LEFT(A40,FIND("☃",SUBSTITUTE(A40,".","☃",LEN(A40)-LEN(SUBSTITUTE(A40,".",""))))))-1))-LEN(SUBSTITUTE(LEFT(A40,LEN(LEFT(A40,FIND("☃",SUBSTITUTE(A40,".","☃",LEN(A40)-LEN(SUBSTITUTE(A40,".",""))))))-1),".","")))))&amp;RIGHT(LEFT(A40,LEN(LEFT(A40,FIND("☃",SUBSTITUTE(A40,".","☃",LEN(A40)-LEN(SUBSTITUTE(A40,".",""))))))-1),LEN(LEFT(A40,LEN(LEFT(A40,FIND("☃",SUBSTITUTE(A40,".","☃",LEN(A40)-LEN(SUBSTITUTE(A40,".",""))))))-1))-FIND("☃",SUBSTITUTE(LEFT(A40,LEN(LEFT(A40,FIND("☃",SUBSTITUTE(A40,".","☃",LEN(A40)-LEN(SUBSTITUTE(A40,".",""))))))-1),".","☃",LEN(LEFT(A40,LEN(LEFT(A40,FIND("☃",SUBSTITUTE(A40,".","☃",LEN(A40)-LEN(SUBSTITUTE(A40,".",""))))))-1))-LEN(SUBSTITUTE(LEFT(A40,LEN(LEFT(A40,FIND("☃",SUBSTITUTE(A40,".","☃",LEN(A40)-LEN(SUBSTITUTE(A40,".",""))))))-1),".","")))))+1,(LEFT(A40,FIND("☃",SUBSTITUTE(A40,".","☃",LEN(A40)-LEN(SUBSTITUTE(A40,".","")))))&amp;RIGHT(A40,LEN(A40)-FIND("☃",SUBSTITUTE(A40,".","☃",LEN(A40)-LEN(SUBSTITUTE(A40,".","")))))+1)))</f>
        <v>3.5.1</v>
      </c>
      <c r="B41" s="74" t="s">
        <v>181</v>
      </c>
      <c r="C41" s="75" t="s">
        <v>37</v>
      </c>
      <c r="D41" s="44">
        <v>9</v>
      </c>
      <c r="E41" s="11"/>
      <c r="F41" s="11"/>
      <c r="G41" s="11"/>
      <c r="H41" s="11"/>
      <c r="I41" s="11"/>
      <c r="J41" s="11"/>
      <c r="K41" s="11"/>
      <c r="L41" s="11"/>
      <c r="M41" s="11"/>
      <c r="N41" s="11"/>
      <c r="O41" s="11"/>
    </row>
    <row r="42" spans="1:15" x14ac:dyDescent="0.25">
      <c r="A42" s="73" t="str">
        <f>IF(C41="",A41&amp;".1",IF(C42="",LEFT(LEFT(A41,LEN(LEFT(A41,FIND("☃",SUBSTITUTE(A41,".","☃",LEN(A41)-LEN(SUBSTITUTE(A41,".",""))))))-1),FIND("☃",SUBSTITUTE(LEFT(A41,LEN(LEFT(A41,FIND("☃",SUBSTITUTE(A41,".","☃",LEN(A41)-LEN(SUBSTITUTE(A41,".",""))))))-1),".","☃",LEN(LEFT(A41,LEN(LEFT(A41,FIND("☃",SUBSTITUTE(A41,".","☃",LEN(A41)-LEN(SUBSTITUTE(A41,".",""))))))-1))-LEN(SUBSTITUTE(LEFT(A41,LEN(LEFT(A41,FIND("☃",SUBSTITUTE(A41,".","☃",LEN(A41)-LEN(SUBSTITUTE(A41,".",""))))))-1),".","")))))&amp;RIGHT(LEFT(A41,LEN(LEFT(A41,FIND("☃",SUBSTITUTE(A41,".","☃",LEN(A41)-LEN(SUBSTITUTE(A41,".",""))))))-1),LEN(LEFT(A41,LEN(LEFT(A41,FIND("☃",SUBSTITUTE(A41,".","☃",LEN(A41)-LEN(SUBSTITUTE(A41,".",""))))))-1))-FIND("☃",SUBSTITUTE(LEFT(A41,LEN(LEFT(A41,FIND("☃",SUBSTITUTE(A41,".","☃",LEN(A41)-LEN(SUBSTITUTE(A41,".",""))))))-1),".","☃",LEN(LEFT(A41,LEN(LEFT(A41,FIND("☃",SUBSTITUTE(A41,".","☃",LEN(A41)-LEN(SUBSTITUTE(A41,".",""))))))-1))-LEN(SUBSTITUTE(LEFT(A41,LEN(LEFT(A41,FIND("☃",SUBSTITUTE(A41,".","☃",LEN(A41)-LEN(SUBSTITUTE(A41,".",""))))))-1),".","")))))+1,(LEFT(A41,FIND("☃",SUBSTITUTE(A41,".","☃",LEN(A41)-LEN(SUBSTITUTE(A41,".","")))))&amp;RIGHT(A41,LEN(A41)-FIND("☃",SUBSTITUTE(A41,".","☃",LEN(A41)-LEN(SUBSTITUTE(A41,".","")))))+1)))</f>
        <v>3.5.2</v>
      </c>
      <c r="B42" s="74" t="s">
        <v>182</v>
      </c>
      <c r="C42" s="75" t="s">
        <v>37</v>
      </c>
      <c r="D42" s="44">
        <v>9</v>
      </c>
      <c r="E42" s="11"/>
      <c r="F42" s="11"/>
      <c r="G42" s="11"/>
      <c r="H42" s="11"/>
      <c r="I42" s="11"/>
      <c r="J42" s="11"/>
      <c r="K42" s="11"/>
      <c r="L42" s="11"/>
      <c r="M42" s="11"/>
      <c r="N42" s="11"/>
      <c r="O42" s="11"/>
    </row>
    <row r="43" spans="1:15" x14ac:dyDescent="0.25">
      <c r="A43" s="73"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3.5.3</v>
      </c>
      <c r="B43" s="74" t="s">
        <v>183</v>
      </c>
      <c r="C43" s="75" t="s">
        <v>37</v>
      </c>
      <c r="D43" s="44">
        <v>9</v>
      </c>
      <c r="E43" s="11"/>
      <c r="F43" s="11"/>
      <c r="G43" s="11"/>
      <c r="H43" s="11"/>
      <c r="I43" s="11"/>
      <c r="J43" s="11"/>
      <c r="K43" s="11"/>
      <c r="L43" s="11"/>
      <c r="M43" s="11"/>
      <c r="N43" s="11"/>
      <c r="O43" s="11"/>
    </row>
    <row r="44" spans="1:15" x14ac:dyDescent="0.25">
      <c r="A44" s="73" t="str">
        <f>IF(C43="",A43&amp;".1",IF(C44="",LEFT(LEFT(A43,LEN(LEFT(A43,FIND("☃",SUBSTITUTE(A43,".","☃",LEN(A43)-LEN(SUBSTITUTE(A43,".",""))))))-1),FIND("☃",SUBSTITUTE(LEFT(A43,LEN(LEFT(A43,FIND("☃",SUBSTITUTE(A43,".","☃",LEN(A43)-LEN(SUBSTITUTE(A43,".",""))))))-1),".","☃",LEN(LEFT(A43,LEN(LEFT(A43,FIND("☃",SUBSTITUTE(A43,".","☃",LEN(A43)-LEN(SUBSTITUTE(A43,".",""))))))-1))-LEN(SUBSTITUTE(LEFT(A43,LEN(LEFT(A43,FIND("☃",SUBSTITUTE(A43,".","☃",LEN(A43)-LEN(SUBSTITUTE(A43,".",""))))))-1),".","")))))&amp;RIGHT(LEFT(A43,LEN(LEFT(A43,FIND("☃",SUBSTITUTE(A43,".","☃",LEN(A43)-LEN(SUBSTITUTE(A43,".",""))))))-1),LEN(LEFT(A43,LEN(LEFT(A43,FIND("☃",SUBSTITUTE(A43,".","☃",LEN(A43)-LEN(SUBSTITUTE(A43,".",""))))))-1))-FIND("☃",SUBSTITUTE(LEFT(A43,LEN(LEFT(A43,FIND("☃",SUBSTITUTE(A43,".","☃",LEN(A43)-LEN(SUBSTITUTE(A43,".",""))))))-1),".","☃",LEN(LEFT(A43,LEN(LEFT(A43,FIND("☃",SUBSTITUTE(A43,".","☃",LEN(A43)-LEN(SUBSTITUTE(A43,".",""))))))-1))-LEN(SUBSTITUTE(LEFT(A43,LEN(LEFT(A43,FIND("☃",SUBSTITUTE(A43,".","☃",LEN(A43)-LEN(SUBSTITUTE(A43,".",""))))))-1),".","")))))+1,(LEFT(A43,FIND("☃",SUBSTITUTE(A43,".","☃",LEN(A43)-LEN(SUBSTITUTE(A43,".","")))))&amp;RIGHT(A43,LEN(A43)-FIND("☃",SUBSTITUTE(A43,".","☃",LEN(A43)-LEN(SUBSTITUTE(A43,".","")))))+1)))</f>
        <v>3.5.4</v>
      </c>
      <c r="B44" s="74" t="s">
        <v>184</v>
      </c>
      <c r="C44" s="75" t="s">
        <v>21</v>
      </c>
      <c r="D44" s="44">
        <v>3</v>
      </c>
      <c r="E44" s="11"/>
      <c r="F44" s="11"/>
      <c r="G44" s="11"/>
      <c r="H44" s="11"/>
      <c r="I44" s="11"/>
      <c r="J44" s="11"/>
      <c r="K44" s="11"/>
      <c r="L44" s="11"/>
      <c r="M44" s="11"/>
      <c r="N44" s="11"/>
      <c r="O44" s="11"/>
    </row>
    <row r="45" spans="1:15" x14ac:dyDescent="0.25">
      <c r="A45" s="81" t="s">
        <v>54</v>
      </c>
      <c r="B45" s="82" t="s">
        <v>223</v>
      </c>
      <c r="C45" s="83"/>
      <c r="D45" s="45"/>
      <c r="E45" s="18"/>
      <c r="F45" s="18"/>
      <c r="G45" s="18"/>
      <c r="H45" s="18"/>
      <c r="I45" s="18"/>
      <c r="J45" s="18"/>
      <c r="K45" s="18"/>
      <c r="L45" s="18"/>
      <c r="M45" s="18"/>
      <c r="N45" s="18"/>
      <c r="O45" s="18"/>
    </row>
    <row r="46" spans="1:15" x14ac:dyDescent="0.25">
      <c r="A46" s="73" t="str">
        <f>IF(C45="",A45&amp;".1",IF(C46="",LEFT(LEFT(A45,LEN(LEFT(A45,FIND("☃",SUBSTITUTE(A45,".","☃",LEN(A45)-LEN(SUBSTITUTE(A45,".",""))))))-1),FIND("☃",SUBSTITUTE(LEFT(A45,LEN(LEFT(A45,FIND("☃",SUBSTITUTE(A45,".","☃",LEN(A45)-LEN(SUBSTITUTE(A45,".",""))))))-1),".","☃",LEN(LEFT(A45,LEN(LEFT(A45,FIND("☃",SUBSTITUTE(A45,".","☃",LEN(A45)-LEN(SUBSTITUTE(A45,".",""))))))-1))-LEN(SUBSTITUTE(LEFT(A45,LEN(LEFT(A45,FIND("☃",SUBSTITUTE(A45,".","☃",LEN(A45)-LEN(SUBSTITUTE(A45,".",""))))))-1),".","")))))&amp;RIGHT(LEFT(A45,LEN(LEFT(A45,FIND("☃",SUBSTITUTE(A45,".","☃",LEN(A45)-LEN(SUBSTITUTE(A45,".",""))))))-1),LEN(LEFT(A45,LEN(LEFT(A45,FIND("☃",SUBSTITUTE(A45,".","☃",LEN(A45)-LEN(SUBSTITUTE(A45,".",""))))))-1))-FIND("☃",SUBSTITUTE(LEFT(A45,LEN(LEFT(A45,FIND("☃",SUBSTITUTE(A45,".","☃",LEN(A45)-LEN(SUBSTITUTE(A45,".",""))))))-1),".","☃",LEN(LEFT(A45,LEN(LEFT(A45,FIND("☃",SUBSTITUTE(A45,".","☃",LEN(A45)-LEN(SUBSTITUTE(A45,".",""))))))-1))-LEN(SUBSTITUTE(LEFT(A45,LEN(LEFT(A45,FIND("☃",SUBSTITUTE(A45,".","☃",LEN(A45)-LEN(SUBSTITUTE(A45,".",""))))))-1),".","")))))+1,(LEFT(A45,FIND("☃",SUBSTITUTE(A45,".","☃",LEN(A45)-LEN(SUBSTITUTE(A45,".","")))))&amp;RIGHT(A45,LEN(A45)-FIND("☃",SUBSTITUTE(A45,".","☃",LEN(A45)-LEN(SUBSTITUTE(A45,".","")))))+1)))</f>
        <v>3.6.1</v>
      </c>
      <c r="B46" s="74" t="s">
        <v>181</v>
      </c>
      <c r="C46" s="75" t="s">
        <v>37</v>
      </c>
      <c r="D46" s="44">
        <v>8</v>
      </c>
      <c r="E46" s="11"/>
      <c r="F46" s="11"/>
      <c r="G46" s="11"/>
      <c r="H46" s="11"/>
      <c r="I46" s="11"/>
      <c r="J46" s="11"/>
      <c r="K46" s="11"/>
      <c r="L46" s="11"/>
      <c r="M46" s="11"/>
      <c r="N46" s="11"/>
      <c r="O46" s="11"/>
    </row>
    <row r="47" spans="1:15" ht="20.399999999999999" x14ac:dyDescent="0.25">
      <c r="A47" s="73" t="str">
        <f>IF(C46="",A46&amp;".1",IF(C47="",LEFT(LEFT(A46,LEN(LEFT(A46,FIND("☃",SUBSTITUTE(A46,".","☃",LEN(A46)-LEN(SUBSTITUTE(A46,".",""))))))-1),FIND("☃",SUBSTITUTE(LEFT(A46,LEN(LEFT(A46,FIND("☃",SUBSTITUTE(A46,".","☃",LEN(A46)-LEN(SUBSTITUTE(A46,".",""))))))-1),".","☃",LEN(LEFT(A46,LEN(LEFT(A46,FIND("☃",SUBSTITUTE(A46,".","☃",LEN(A46)-LEN(SUBSTITUTE(A46,".",""))))))-1))-LEN(SUBSTITUTE(LEFT(A46,LEN(LEFT(A46,FIND("☃",SUBSTITUTE(A46,".","☃",LEN(A46)-LEN(SUBSTITUTE(A46,".",""))))))-1),".","")))))&amp;RIGHT(LEFT(A46,LEN(LEFT(A46,FIND("☃",SUBSTITUTE(A46,".","☃",LEN(A46)-LEN(SUBSTITUTE(A46,".",""))))))-1),LEN(LEFT(A46,LEN(LEFT(A46,FIND("☃",SUBSTITUTE(A46,".","☃",LEN(A46)-LEN(SUBSTITUTE(A46,".",""))))))-1))-FIND("☃",SUBSTITUTE(LEFT(A46,LEN(LEFT(A46,FIND("☃",SUBSTITUTE(A46,".","☃",LEN(A46)-LEN(SUBSTITUTE(A46,".",""))))))-1),".","☃",LEN(LEFT(A46,LEN(LEFT(A46,FIND("☃",SUBSTITUTE(A46,".","☃",LEN(A46)-LEN(SUBSTITUTE(A46,".",""))))))-1))-LEN(SUBSTITUTE(LEFT(A46,LEN(LEFT(A46,FIND("☃",SUBSTITUTE(A46,".","☃",LEN(A46)-LEN(SUBSTITUTE(A46,".",""))))))-1),".","")))))+1,(LEFT(A46,FIND("☃",SUBSTITUTE(A46,".","☃",LEN(A46)-LEN(SUBSTITUTE(A46,".","")))))&amp;RIGHT(A46,LEN(A46)-FIND("☃",SUBSTITUTE(A46,".","☃",LEN(A46)-LEN(SUBSTITUTE(A46,".","")))))+1)))</f>
        <v>3.6.2</v>
      </c>
      <c r="B47" s="74" t="s">
        <v>224</v>
      </c>
      <c r="C47" s="75" t="s">
        <v>37</v>
      </c>
      <c r="D47" s="44">
        <v>8</v>
      </c>
      <c r="E47" s="11"/>
      <c r="F47" s="11"/>
      <c r="G47" s="11"/>
      <c r="H47" s="11"/>
      <c r="I47" s="11"/>
      <c r="J47" s="11"/>
      <c r="K47" s="11"/>
      <c r="L47" s="11"/>
      <c r="M47" s="11"/>
      <c r="N47" s="11"/>
      <c r="O47" s="11"/>
    </row>
    <row r="48" spans="1:15" x14ac:dyDescent="0.25">
      <c r="A48" s="81" t="s">
        <v>174</v>
      </c>
      <c r="B48" s="82" t="s">
        <v>55</v>
      </c>
      <c r="C48" s="83"/>
      <c r="D48" s="45"/>
      <c r="E48" s="18"/>
      <c r="F48" s="18"/>
      <c r="G48" s="18"/>
      <c r="H48" s="18"/>
      <c r="I48" s="18"/>
      <c r="J48" s="18"/>
      <c r="K48" s="18"/>
      <c r="L48" s="18"/>
      <c r="M48" s="18"/>
      <c r="N48" s="18"/>
      <c r="O48" s="18"/>
    </row>
    <row r="49" spans="1:15" x14ac:dyDescent="0.25">
      <c r="A49" s="73" t="str">
        <f>IF(C48="",A48&amp;".1",IF(C49="",LEFT(LEFT(A48,LEN(LEFT(A48,FIND("☃",SUBSTITUTE(A48,".","☃",LEN(A48)-LEN(SUBSTITUTE(A48,".",""))))))-1),FIND("☃",SUBSTITUTE(LEFT(A48,LEN(LEFT(A48,FIND("☃",SUBSTITUTE(A48,".","☃",LEN(A48)-LEN(SUBSTITUTE(A48,".",""))))))-1),".","☃",LEN(LEFT(A48,LEN(LEFT(A48,FIND("☃",SUBSTITUTE(A48,".","☃",LEN(A48)-LEN(SUBSTITUTE(A48,".",""))))))-1))-LEN(SUBSTITUTE(LEFT(A48,LEN(LEFT(A48,FIND("☃",SUBSTITUTE(A48,".","☃",LEN(A48)-LEN(SUBSTITUTE(A48,".",""))))))-1),".","")))))&amp;RIGHT(LEFT(A48,LEN(LEFT(A48,FIND("☃",SUBSTITUTE(A48,".","☃",LEN(A48)-LEN(SUBSTITUTE(A48,".",""))))))-1),LEN(LEFT(A48,LEN(LEFT(A48,FIND("☃",SUBSTITUTE(A48,".","☃",LEN(A48)-LEN(SUBSTITUTE(A48,".",""))))))-1))-FIND("☃",SUBSTITUTE(LEFT(A48,LEN(LEFT(A48,FIND("☃",SUBSTITUTE(A48,".","☃",LEN(A48)-LEN(SUBSTITUTE(A48,".",""))))))-1),".","☃",LEN(LEFT(A48,LEN(LEFT(A48,FIND("☃",SUBSTITUTE(A48,".","☃",LEN(A48)-LEN(SUBSTITUTE(A48,".",""))))))-1))-LEN(SUBSTITUTE(LEFT(A48,LEN(LEFT(A48,FIND("☃",SUBSTITUTE(A48,".","☃",LEN(A48)-LEN(SUBSTITUTE(A48,".",""))))))-1),".","")))))+1,(LEFT(A48,FIND("☃",SUBSTITUTE(A48,".","☃",LEN(A48)-LEN(SUBSTITUTE(A48,".","")))))&amp;RIGHT(A48,LEN(A48)-FIND("☃",SUBSTITUTE(A48,".","☃",LEN(A48)-LEN(SUBSTITUTE(A48,".","")))))+1)))</f>
        <v>3.7.1</v>
      </c>
      <c r="B49" s="77" t="s">
        <v>56</v>
      </c>
      <c r="C49" s="75" t="s">
        <v>37</v>
      </c>
      <c r="D49" s="44">
        <v>227</v>
      </c>
      <c r="E49" s="11"/>
      <c r="F49" s="11"/>
      <c r="G49" s="11"/>
      <c r="H49" s="11"/>
      <c r="I49" s="11"/>
      <c r="J49" s="11"/>
      <c r="K49" s="11"/>
      <c r="L49" s="11"/>
      <c r="M49" s="11"/>
      <c r="N49" s="11"/>
      <c r="O49" s="11"/>
    </row>
    <row r="50" spans="1:15" x14ac:dyDescent="0.25">
      <c r="A50" s="81" t="s">
        <v>57</v>
      </c>
      <c r="B50" s="82" t="s">
        <v>58</v>
      </c>
      <c r="C50" s="83"/>
      <c r="D50" s="45"/>
      <c r="E50" s="18"/>
      <c r="F50" s="18"/>
      <c r="G50" s="18"/>
      <c r="H50" s="18"/>
      <c r="I50" s="18"/>
      <c r="J50" s="18"/>
      <c r="K50" s="18"/>
      <c r="L50" s="18"/>
      <c r="M50" s="18"/>
      <c r="N50" s="18"/>
      <c r="O50" s="18"/>
    </row>
    <row r="51" spans="1:15" x14ac:dyDescent="0.25">
      <c r="A51" s="81" t="s">
        <v>59</v>
      </c>
      <c r="B51" s="82" t="s">
        <v>60</v>
      </c>
      <c r="C51" s="83"/>
      <c r="D51" s="45"/>
      <c r="E51" s="18"/>
      <c r="F51" s="18"/>
      <c r="G51" s="18"/>
      <c r="H51" s="18"/>
      <c r="I51" s="18"/>
      <c r="J51" s="18"/>
      <c r="K51" s="18"/>
      <c r="L51" s="18"/>
      <c r="M51" s="18"/>
      <c r="N51" s="18"/>
      <c r="O51" s="18"/>
    </row>
    <row r="52" spans="1:15" x14ac:dyDescent="0.25">
      <c r="A52" s="73" t="str">
        <f>IF(C51="",A51&amp;".1",IF(C52="",LEFT(LEFT(A51,LEN(LEFT(A51,FIND("☃",SUBSTITUTE(A51,".","☃",LEN(A51)-LEN(SUBSTITUTE(A51,".",""))))))-1),FIND("☃",SUBSTITUTE(LEFT(A51,LEN(LEFT(A51,FIND("☃",SUBSTITUTE(A51,".","☃",LEN(A51)-LEN(SUBSTITUTE(A51,".",""))))))-1),".","☃",LEN(LEFT(A51,LEN(LEFT(A51,FIND("☃",SUBSTITUTE(A51,".","☃",LEN(A51)-LEN(SUBSTITUTE(A51,".",""))))))-1))-LEN(SUBSTITUTE(LEFT(A51,LEN(LEFT(A51,FIND("☃",SUBSTITUTE(A51,".","☃",LEN(A51)-LEN(SUBSTITUTE(A51,".",""))))))-1),".","")))))&amp;RIGHT(LEFT(A51,LEN(LEFT(A51,FIND("☃",SUBSTITUTE(A51,".","☃",LEN(A51)-LEN(SUBSTITUTE(A51,".",""))))))-1),LEN(LEFT(A51,LEN(LEFT(A51,FIND("☃",SUBSTITUTE(A51,".","☃",LEN(A51)-LEN(SUBSTITUTE(A51,".",""))))))-1))-FIND("☃",SUBSTITUTE(LEFT(A51,LEN(LEFT(A51,FIND("☃",SUBSTITUTE(A51,".","☃",LEN(A51)-LEN(SUBSTITUTE(A51,".",""))))))-1),".","☃",LEN(LEFT(A51,LEN(LEFT(A51,FIND("☃",SUBSTITUTE(A51,".","☃",LEN(A51)-LEN(SUBSTITUTE(A51,".",""))))))-1))-LEN(SUBSTITUTE(LEFT(A51,LEN(LEFT(A51,FIND("☃",SUBSTITUTE(A51,".","☃",LEN(A51)-LEN(SUBSTITUTE(A51,".",""))))))-1),".","")))))+1,(LEFT(A51,FIND("☃",SUBSTITUTE(A51,".","☃",LEN(A51)-LEN(SUBSTITUTE(A51,".","")))))&amp;RIGHT(A51,LEN(A51)-FIND("☃",SUBSTITUTE(A51,".","☃",LEN(A51)-LEN(SUBSTITUTE(A51,".","")))))+1)))</f>
        <v>4.1.1</v>
      </c>
      <c r="B52" s="74" t="s">
        <v>61</v>
      </c>
      <c r="C52" s="75" t="s">
        <v>23</v>
      </c>
      <c r="D52" s="44">
        <v>1</v>
      </c>
      <c r="E52" s="11"/>
      <c r="F52" s="11"/>
      <c r="G52" s="11"/>
      <c r="H52" s="11"/>
      <c r="I52" s="11"/>
      <c r="J52" s="11"/>
      <c r="K52" s="11"/>
      <c r="L52" s="11"/>
      <c r="M52" s="11"/>
      <c r="N52" s="11"/>
      <c r="O52" s="11"/>
    </row>
    <row r="53" spans="1:15" x14ac:dyDescent="0.25">
      <c r="A53" s="73" t="str">
        <f>IF(C52="",A52&amp;".1",IF(C53="",LEFT(LEFT(A52,LEN(LEFT(A52,FIND("☃",SUBSTITUTE(A52,".","☃",LEN(A52)-LEN(SUBSTITUTE(A52,".",""))))))-1),FIND("☃",SUBSTITUTE(LEFT(A52,LEN(LEFT(A52,FIND("☃",SUBSTITUTE(A52,".","☃",LEN(A52)-LEN(SUBSTITUTE(A52,".",""))))))-1),".","☃",LEN(LEFT(A52,LEN(LEFT(A52,FIND("☃",SUBSTITUTE(A52,".","☃",LEN(A52)-LEN(SUBSTITUTE(A52,".",""))))))-1))-LEN(SUBSTITUTE(LEFT(A52,LEN(LEFT(A52,FIND("☃",SUBSTITUTE(A52,".","☃",LEN(A52)-LEN(SUBSTITUTE(A52,".",""))))))-1),".","")))))&amp;RIGHT(LEFT(A52,LEN(LEFT(A52,FIND("☃",SUBSTITUTE(A52,".","☃",LEN(A52)-LEN(SUBSTITUTE(A52,".",""))))))-1),LEN(LEFT(A52,LEN(LEFT(A52,FIND("☃",SUBSTITUTE(A52,".","☃",LEN(A52)-LEN(SUBSTITUTE(A52,".",""))))))-1))-FIND("☃",SUBSTITUTE(LEFT(A52,LEN(LEFT(A52,FIND("☃",SUBSTITUTE(A52,".","☃",LEN(A52)-LEN(SUBSTITUTE(A52,".",""))))))-1),".","☃",LEN(LEFT(A52,LEN(LEFT(A52,FIND("☃",SUBSTITUTE(A52,".","☃",LEN(A52)-LEN(SUBSTITUTE(A52,".",""))))))-1))-LEN(SUBSTITUTE(LEFT(A52,LEN(LEFT(A52,FIND("☃",SUBSTITUTE(A52,".","☃",LEN(A52)-LEN(SUBSTITUTE(A52,".",""))))))-1),".","")))))+1,(LEFT(A52,FIND("☃",SUBSTITUTE(A52,".","☃",LEN(A52)-LEN(SUBSTITUTE(A52,".","")))))&amp;RIGHT(A52,LEN(A52)-FIND("☃",SUBSTITUTE(A52,".","☃",LEN(A52)-LEN(SUBSTITUTE(A52,".","")))))+1)))</f>
        <v>4.1.2</v>
      </c>
      <c r="B53" s="74" t="s">
        <v>62</v>
      </c>
      <c r="C53" s="75" t="s">
        <v>23</v>
      </c>
      <c r="D53" s="44">
        <v>1</v>
      </c>
      <c r="E53" s="11"/>
      <c r="F53" s="11"/>
      <c r="G53" s="11"/>
      <c r="H53" s="11"/>
      <c r="I53" s="11"/>
      <c r="J53" s="11"/>
      <c r="K53" s="11"/>
      <c r="L53" s="11"/>
      <c r="M53" s="11"/>
      <c r="N53" s="11"/>
      <c r="O53" s="11"/>
    </row>
    <row r="54" spans="1:15" x14ac:dyDescent="0.25">
      <c r="A54" s="81" t="s">
        <v>63</v>
      </c>
      <c r="B54" s="82" t="s">
        <v>64</v>
      </c>
      <c r="C54" s="83"/>
      <c r="D54" s="45"/>
      <c r="E54" s="18"/>
      <c r="F54" s="18"/>
      <c r="G54" s="18"/>
      <c r="H54" s="18"/>
      <c r="I54" s="18"/>
      <c r="J54" s="18"/>
      <c r="K54" s="18"/>
      <c r="L54" s="18"/>
      <c r="M54" s="18"/>
      <c r="N54" s="18"/>
      <c r="O54" s="18"/>
    </row>
    <row r="55" spans="1:15" x14ac:dyDescent="0.25">
      <c r="A55" s="73" t="str">
        <f>IF(C54="",A54&amp;".1",IF(C55="",LEFT(LEFT(A54,LEN(LEFT(A54,FIND("☃",SUBSTITUTE(A54,".","☃",LEN(A54)-LEN(SUBSTITUTE(A54,".",""))))))-1),FIND("☃",SUBSTITUTE(LEFT(A54,LEN(LEFT(A54,FIND("☃",SUBSTITUTE(A54,".","☃",LEN(A54)-LEN(SUBSTITUTE(A54,".",""))))))-1),".","☃",LEN(LEFT(A54,LEN(LEFT(A54,FIND("☃",SUBSTITUTE(A54,".","☃",LEN(A54)-LEN(SUBSTITUTE(A54,".",""))))))-1))-LEN(SUBSTITUTE(LEFT(A54,LEN(LEFT(A54,FIND("☃",SUBSTITUTE(A54,".","☃",LEN(A54)-LEN(SUBSTITUTE(A54,".",""))))))-1),".","")))))&amp;RIGHT(LEFT(A54,LEN(LEFT(A54,FIND("☃",SUBSTITUTE(A54,".","☃",LEN(A54)-LEN(SUBSTITUTE(A54,".",""))))))-1),LEN(LEFT(A54,LEN(LEFT(A54,FIND("☃",SUBSTITUTE(A54,".","☃",LEN(A54)-LEN(SUBSTITUTE(A54,".",""))))))-1))-FIND("☃",SUBSTITUTE(LEFT(A54,LEN(LEFT(A54,FIND("☃",SUBSTITUTE(A54,".","☃",LEN(A54)-LEN(SUBSTITUTE(A54,".",""))))))-1),".","☃",LEN(LEFT(A54,LEN(LEFT(A54,FIND("☃",SUBSTITUTE(A54,".","☃",LEN(A54)-LEN(SUBSTITUTE(A54,".",""))))))-1))-LEN(SUBSTITUTE(LEFT(A54,LEN(LEFT(A54,FIND("☃",SUBSTITUTE(A54,".","☃",LEN(A54)-LEN(SUBSTITUTE(A54,".",""))))))-1),".","")))))+1,(LEFT(A54,FIND("☃",SUBSTITUTE(A54,".","☃",LEN(A54)-LEN(SUBSTITUTE(A54,".","")))))&amp;RIGHT(A54,LEN(A54)-FIND("☃",SUBSTITUTE(A54,".","☃",LEN(A54)-LEN(SUBSTITUTE(A54,".","")))))+1)))</f>
        <v>4.2.1</v>
      </c>
      <c r="B55" s="74" t="s">
        <v>192</v>
      </c>
      <c r="C55" s="75" t="s">
        <v>25</v>
      </c>
      <c r="D55" s="44">
        <v>42</v>
      </c>
      <c r="E55" s="11"/>
      <c r="F55" s="11"/>
      <c r="G55" s="11"/>
      <c r="H55" s="11"/>
      <c r="I55" s="11"/>
      <c r="J55" s="11"/>
      <c r="K55" s="11"/>
      <c r="L55" s="11"/>
      <c r="M55" s="11"/>
      <c r="N55" s="11"/>
      <c r="O55" s="11"/>
    </row>
    <row r="56" spans="1:15" x14ac:dyDescent="0.25">
      <c r="A56" s="73" t="str">
        <f t="shared" ref="A56:A59" si="4">IF(C55="",A55&amp;".1",IF(C56="",LEFT(LEFT(A55,LEN(LEFT(A55,FIND("☃",SUBSTITUTE(A55,".","☃",LEN(A55)-LEN(SUBSTITUTE(A55,".",""))))))-1),FIND("☃",SUBSTITUTE(LEFT(A55,LEN(LEFT(A55,FIND("☃",SUBSTITUTE(A55,".","☃",LEN(A55)-LEN(SUBSTITUTE(A55,".",""))))))-1),".","☃",LEN(LEFT(A55,LEN(LEFT(A55,FIND("☃",SUBSTITUTE(A55,".","☃",LEN(A55)-LEN(SUBSTITUTE(A55,".",""))))))-1))-LEN(SUBSTITUTE(LEFT(A55,LEN(LEFT(A55,FIND("☃",SUBSTITUTE(A55,".","☃",LEN(A55)-LEN(SUBSTITUTE(A55,".",""))))))-1),".","")))))&amp;RIGHT(LEFT(A55,LEN(LEFT(A55,FIND("☃",SUBSTITUTE(A55,".","☃",LEN(A55)-LEN(SUBSTITUTE(A55,".",""))))))-1),LEN(LEFT(A55,LEN(LEFT(A55,FIND("☃",SUBSTITUTE(A55,".","☃",LEN(A55)-LEN(SUBSTITUTE(A55,".",""))))))-1))-FIND("☃",SUBSTITUTE(LEFT(A55,LEN(LEFT(A55,FIND("☃",SUBSTITUTE(A55,".","☃",LEN(A55)-LEN(SUBSTITUTE(A55,".",""))))))-1),".","☃",LEN(LEFT(A55,LEN(LEFT(A55,FIND("☃",SUBSTITUTE(A55,".","☃",LEN(A55)-LEN(SUBSTITUTE(A55,".",""))))))-1))-LEN(SUBSTITUTE(LEFT(A55,LEN(LEFT(A55,FIND("☃",SUBSTITUTE(A55,".","☃",LEN(A55)-LEN(SUBSTITUTE(A55,".",""))))))-1),".","")))))+1,(LEFT(A55,FIND("☃",SUBSTITUTE(A55,".","☃",LEN(A55)-LEN(SUBSTITUTE(A55,".","")))))&amp;RIGHT(A55,LEN(A55)-FIND("☃",SUBSTITUTE(A55,".","☃",LEN(A55)-LEN(SUBSTITUTE(A55,".","")))))+1)))</f>
        <v>4.2.2</v>
      </c>
      <c r="B56" s="74" t="s">
        <v>66</v>
      </c>
      <c r="C56" s="75" t="s">
        <v>25</v>
      </c>
      <c r="D56" s="44">
        <v>51</v>
      </c>
      <c r="E56" s="11"/>
      <c r="F56" s="11"/>
      <c r="G56" s="11"/>
      <c r="H56" s="11"/>
      <c r="I56" s="11"/>
      <c r="J56" s="11"/>
      <c r="K56" s="11"/>
      <c r="L56" s="11"/>
      <c r="M56" s="11"/>
      <c r="N56" s="11"/>
      <c r="O56" s="11"/>
    </row>
    <row r="57" spans="1:15" x14ac:dyDescent="0.25">
      <c r="A57" s="73" t="str">
        <f t="shared" si="4"/>
        <v>4.2.3</v>
      </c>
      <c r="B57" s="74" t="s">
        <v>67</v>
      </c>
      <c r="C57" s="75" t="s">
        <v>25</v>
      </c>
      <c r="D57" s="44">
        <v>21</v>
      </c>
      <c r="E57" s="11"/>
      <c r="F57" s="11"/>
      <c r="G57" s="11"/>
      <c r="H57" s="11"/>
      <c r="I57" s="11"/>
      <c r="J57" s="11"/>
      <c r="K57" s="11"/>
      <c r="L57" s="11"/>
      <c r="M57" s="11"/>
      <c r="N57" s="11"/>
      <c r="O57" s="11"/>
    </row>
    <row r="58" spans="1:15" x14ac:dyDescent="0.25">
      <c r="A58" s="73" t="str">
        <f t="shared" si="4"/>
        <v>4.2.4</v>
      </c>
      <c r="B58" s="74" t="s">
        <v>68</v>
      </c>
      <c r="C58" s="75" t="s">
        <v>23</v>
      </c>
      <c r="D58" s="44">
        <v>2</v>
      </c>
      <c r="E58" s="11"/>
      <c r="F58" s="11"/>
      <c r="G58" s="11"/>
      <c r="H58" s="11"/>
      <c r="I58" s="11"/>
      <c r="J58" s="11"/>
      <c r="K58" s="11"/>
      <c r="L58" s="11"/>
      <c r="M58" s="11"/>
      <c r="N58" s="11"/>
      <c r="O58" s="11"/>
    </row>
    <row r="59" spans="1:15" x14ac:dyDescent="0.25">
      <c r="A59" s="73" t="str">
        <f t="shared" si="4"/>
        <v>4.2.5</v>
      </c>
      <c r="B59" s="74" t="s">
        <v>178</v>
      </c>
      <c r="C59" s="75" t="s">
        <v>23</v>
      </c>
      <c r="D59" s="44">
        <v>2</v>
      </c>
      <c r="E59" s="11"/>
      <c r="F59" s="11"/>
      <c r="G59" s="11"/>
      <c r="H59" s="11"/>
      <c r="I59" s="11"/>
      <c r="J59" s="11"/>
      <c r="K59" s="11"/>
      <c r="L59" s="11"/>
      <c r="M59" s="11"/>
      <c r="N59" s="11"/>
      <c r="O59" s="11"/>
    </row>
    <row r="60" spans="1:15" x14ac:dyDescent="0.25">
      <c r="A60" s="81" t="s">
        <v>70</v>
      </c>
      <c r="B60" s="82" t="s">
        <v>71</v>
      </c>
      <c r="C60" s="83"/>
      <c r="D60" s="45"/>
      <c r="E60" s="18"/>
      <c r="F60" s="18"/>
      <c r="G60" s="18"/>
      <c r="H60" s="18"/>
      <c r="I60" s="18"/>
      <c r="J60" s="18"/>
      <c r="K60" s="18"/>
      <c r="L60" s="18"/>
      <c r="M60" s="18"/>
      <c r="N60" s="18"/>
      <c r="O60" s="18"/>
    </row>
    <row r="61" spans="1:15" x14ac:dyDescent="0.25">
      <c r="A61" s="73" t="str">
        <f>IF(C60="",A60&amp;".1",IF(C61="",LEFT(LEFT(A60,LEN(LEFT(A60,FIND("☃",SUBSTITUTE(A60,".","☃",LEN(A60)-LEN(SUBSTITUTE(A60,".",""))))))-1),FIND("☃",SUBSTITUTE(LEFT(A60,LEN(LEFT(A60,FIND("☃",SUBSTITUTE(A60,".","☃",LEN(A60)-LEN(SUBSTITUTE(A60,".",""))))))-1),".","☃",LEN(LEFT(A60,LEN(LEFT(A60,FIND("☃",SUBSTITUTE(A60,".","☃",LEN(A60)-LEN(SUBSTITUTE(A60,".",""))))))-1))-LEN(SUBSTITUTE(LEFT(A60,LEN(LEFT(A60,FIND("☃",SUBSTITUTE(A60,".","☃",LEN(A60)-LEN(SUBSTITUTE(A60,".",""))))))-1),".","")))))&amp;RIGHT(LEFT(A60,LEN(LEFT(A60,FIND("☃",SUBSTITUTE(A60,".","☃",LEN(A60)-LEN(SUBSTITUTE(A60,".",""))))))-1),LEN(LEFT(A60,LEN(LEFT(A60,FIND("☃",SUBSTITUTE(A60,".","☃",LEN(A60)-LEN(SUBSTITUTE(A60,".",""))))))-1))-FIND("☃",SUBSTITUTE(LEFT(A60,LEN(LEFT(A60,FIND("☃",SUBSTITUTE(A60,".","☃",LEN(A60)-LEN(SUBSTITUTE(A60,".",""))))))-1),".","☃",LEN(LEFT(A60,LEN(LEFT(A60,FIND("☃",SUBSTITUTE(A60,".","☃",LEN(A60)-LEN(SUBSTITUTE(A60,".",""))))))-1))-LEN(SUBSTITUTE(LEFT(A60,LEN(LEFT(A60,FIND("☃",SUBSTITUTE(A60,".","☃",LEN(A60)-LEN(SUBSTITUTE(A60,".",""))))))-1),".","")))))+1,(LEFT(A60,FIND("☃",SUBSTITUTE(A60,".","☃",LEN(A60)-LEN(SUBSTITUTE(A60,".","")))))&amp;RIGHT(A60,LEN(A60)-FIND("☃",SUBSTITUTE(A60,".","☃",LEN(A60)-LEN(SUBSTITUTE(A60,".","")))))+1)))</f>
        <v>4.3.1</v>
      </c>
      <c r="B61" s="74" t="s">
        <v>73</v>
      </c>
      <c r="C61" s="75" t="s">
        <v>23</v>
      </c>
      <c r="D61" s="44">
        <v>2</v>
      </c>
      <c r="E61" s="11"/>
      <c r="F61" s="11"/>
      <c r="G61" s="11"/>
      <c r="H61" s="11"/>
      <c r="I61" s="11"/>
      <c r="J61" s="11"/>
      <c r="K61" s="11"/>
      <c r="L61" s="11"/>
      <c r="M61" s="11"/>
      <c r="N61" s="11"/>
      <c r="O61" s="11"/>
    </row>
    <row r="62" spans="1:15" x14ac:dyDescent="0.25">
      <c r="A62" s="73" t="str">
        <f t="shared" ref="A62:A64" si="5">IF(C61="",A61&amp;".1",IF(C62="",LEFT(LEFT(A61,LEN(LEFT(A61,FIND("☃",SUBSTITUTE(A61,".","☃",LEN(A61)-LEN(SUBSTITUTE(A61,".",""))))))-1),FIND("☃",SUBSTITUTE(LEFT(A61,LEN(LEFT(A61,FIND("☃",SUBSTITUTE(A61,".","☃",LEN(A61)-LEN(SUBSTITUTE(A61,".",""))))))-1),".","☃",LEN(LEFT(A61,LEN(LEFT(A61,FIND("☃",SUBSTITUTE(A61,".","☃",LEN(A61)-LEN(SUBSTITUTE(A61,".",""))))))-1))-LEN(SUBSTITUTE(LEFT(A61,LEN(LEFT(A61,FIND("☃",SUBSTITUTE(A61,".","☃",LEN(A61)-LEN(SUBSTITUTE(A61,".",""))))))-1),".","")))))&amp;RIGHT(LEFT(A61,LEN(LEFT(A61,FIND("☃",SUBSTITUTE(A61,".","☃",LEN(A61)-LEN(SUBSTITUTE(A61,".",""))))))-1),LEN(LEFT(A61,LEN(LEFT(A61,FIND("☃",SUBSTITUTE(A61,".","☃",LEN(A61)-LEN(SUBSTITUTE(A61,".",""))))))-1))-FIND("☃",SUBSTITUTE(LEFT(A61,LEN(LEFT(A61,FIND("☃",SUBSTITUTE(A61,".","☃",LEN(A61)-LEN(SUBSTITUTE(A61,".",""))))))-1),".","☃",LEN(LEFT(A61,LEN(LEFT(A61,FIND("☃",SUBSTITUTE(A61,".","☃",LEN(A61)-LEN(SUBSTITUTE(A61,".",""))))))-1))-LEN(SUBSTITUTE(LEFT(A61,LEN(LEFT(A61,FIND("☃",SUBSTITUTE(A61,".","☃",LEN(A61)-LEN(SUBSTITUTE(A61,".",""))))))-1),".","")))))+1,(LEFT(A61,FIND("☃",SUBSTITUTE(A61,".","☃",LEN(A61)-LEN(SUBSTITUTE(A61,".","")))))&amp;RIGHT(A61,LEN(A61)-FIND("☃",SUBSTITUTE(A61,".","☃",LEN(A61)-LEN(SUBSTITUTE(A61,".","")))))+1)))</f>
        <v>4.3.2</v>
      </c>
      <c r="B62" s="74" t="s">
        <v>369</v>
      </c>
      <c r="C62" s="75" t="s">
        <v>23</v>
      </c>
      <c r="D62" s="44">
        <v>1</v>
      </c>
      <c r="E62" s="11"/>
      <c r="F62" s="11"/>
      <c r="G62" s="11"/>
      <c r="H62" s="11"/>
      <c r="I62" s="11"/>
      <c r="J62" s="11"/>
      <c r="K62" s="11"/>
      <c r="L62" s="11"/>
      <c r="M62" s="11"/>
      <c r="N62" s="11"/>
      <c r="O62" s="11"/>
    </row>
    <row r="63" spans="1:15" x14ac:dyDescent="0.25">
      <c r="A63" s="73" t="str">
        <f t="shared" si="5"/>
        <v>4.3.3</v>
      </c>
      <c r="B63" s="74" t="s">
        <v>74</v>
      </c>
      <c r="C63" s="75" t="s">
        <v>23</v>
      </c>
      <c r="D63" s="44">
        <v>2</v>
      </c>
      <c r="E63" s="11"/>
      <c r="F63" s="11"/>
      <c r="G63" s="11"/>
      <c r="H63" s="11"/>
      <c r="I63" s="11"/>
      <c r="J63" s="11"/>
      <c r="K63" s="11"/>
      <c r="L63" s="11"/>
      <c r="M63" s="11"/>
      <c r="N63" s="11"/>
      <c r="O63" s="11"/>
    </row>
    <row r="64" spans="1:15" x14ac:dyDescent="0.25">
      <c r="A64" s="73" t="str">
        <f t="shared" si="5"/>
        <v>4.3.4</v>
      </c>
      <c r="B64" s="74" t="s">
        <v>370</v>
      </c>
      <c r="C64" s="75" t="s">
        <v>23</v>
      </c>
      <c r="D64" s="44">
        <v>1</v>
      </c>
      <c r="E64" s="11"/>
      <c r="F64" s="11"/>
      <c r="G64" s="11"/>
      <c r="H64" s="11"/>
      <c r="I64" s="11"/>
      <c r="J64" s="11"/>
      <c r="K64" s="11"/>
      <c r="L64" s="11"/>
      <c r="M64" s="11"/>
      <c r="N64" s="11"/>
      <c r="O64" s="11"/>
    </row>
    <row r="65" spans="1:15" x14ac:dyDescent="0.25">
      <c r="A65" s="81" t="s">
        <v>75</v>
      </c>
      <c r="B65" s="82" t="s">
        <v>76</v>
      </c>
      <c r="C65" s="83"/>
      <c r="D65" s="45"/>
      <c r="E65" s="18"/>
      <c r="F65" s="18"/>
      <c r="G65" s="18"/>
      <c r="H65" s="18"/>
      <c r="I65" s="18"/>
      <c r="J65" s="18"/>
      <c r="K65" s="18"/>
      <c r="L65" s="18"/>
      <c r="M65" s="18"/>
      <c r="N65" s="18"/>
      <c r="O65" s="18"/>
    </row>
    <row r="66" spans="1:15" ht="20.399999999999999" x14ac:dyDescent="0.25">
      <c r="A66" s="73" t="str">
        <f>IF(C65="",A65&amp;".1",IF(C66="",LEFT(LEFT(A65,LEN(LEFT(A65,FIND("☃",SUBSTITUTE(A65,".","☃",LEN(A65)-LEN(SUBSTITUTE(A65,".",""))))))-1),FIND("☃",SUBSTITUTE(LEFT(A65,LEN(LEFT(A65,FIND("☃",SUBSTITUTE(A65,".","☃",LEN(A65)-LEN(SUBSTITUTE(A65,".",""))))))-1),".","☃",LEN(LEFT(A65,LEN(LEFT(A65,FIND("☃",SUBSTITUTE(A65,".","☃",LEN(A65)-LEN(SUBSTITUTE(A65,".",""))))))-1))-LEN(SUBSTITUTE(LEFT(A65,LEN(LEFT(A65,FIND("☃",SUBSTITUTE(A65,".","☃",LEN(A65)-LEN(SUBSTITUTE(A65,".",""))))))-1),".","")))))&amp;RIGHT(LEFT(A65,LEN(LEFT(A65,FIND("☃",SUBSTITUTE(A65,".","☃",LEN(A65)-LEN(SUBSTITUTE(A65,".",""))))))-1),LEN(LEFT(A65,LEN(LEFT(A65,FIND("☃",SUBSTITUTE(A65,".","☃",LEN(A65)-LEN(SUBSTITUTE(A65,".",""))))))-1))-FIND("☃",SUBSTITUTE(LEFT(A65,LEN(LEFT(A65,FIND("☃",SUBSTITUTE(A65,".","☃",LEN(A65)-LEN(SUBSTITUTE(A65,".",""))))))-1),".","☃",LEN(LEFT(A65,LEN(LEFT(A65,FIND("☃",SUBSTITUTE(A65,".","☃",LEN(A65)-LEN(SUBSTITUTE(A65,".",""))))))-1))-LEN(SUBSTITUTE(LEFT(A65,LEN(LEFT(A65,FIND("☃",SUBSTITUTE(A65,".","☃",LEN(A65)-LEN(SUBSTITUTE(A65,".",""))))))-1),".","")))))+1,(LEFT(A65,FIND("☃",SUBSTITUTE(A65,".","☃",LEN(A65)-LEN(SUBSTITUTE(A65,".","")))))&amp;RIGHT(A65,LEN(A65)-FIND("☃",SUBSTITUTE(A65,".","☃",LEN(A65)-LEN(SUBSTITUTE(A65,".","")))))+1)))</f>
        <v>4.4.1</v>
      </c>
      <c r="B66" s="74" t="s">
        <v>229</v>
      </c>
      <c r="C66" s="75" t="s">
        <v>25</v>
      </c>
      <c r="D66" s="44">
        <v>3</v>
      </c>
      <c r="E66" s="11"/>
      <c r="F66" s="11"/>
      <c r="G66" s="11"/>
      <c r="H66" s="11"/>
      <c r="I66" s="11"/>
      <c r="J66" s="11"/>
      <c r="K66" s="11"/>
      <c r="L66" s="11"/>
      <c r="M66" s="11"/>
      <c r="N66" s="11"/>
      <c r="O66" s="11"/>
    </row>
    <row r="67" spans="1:15" ht="20.399999999999999" x14ac:dyDescent="0.25">
      <c r="A67" s="73" t="str">
        <f>IF(C66="",A66&amp;".1",IF(C67="",LEFT(LEFT(A66,LEN(LEFT(A66,FIND("☃",SUBSTITUTE(A66,".","☃",LEN(A66)-LEN(SUBSTITUTE(A66,".",""))))))-1),FIND("☃",SUBSTITUTE(LEFT(A66,LEN(LEFT(A66,FIND("☃",SUBSTITUTE(A66,".","☃",LEN(A66)-LEN(SUBSTITUTE(A66,".",""))))))-1),".","☃",LEN(LEFT(A66,LEN(LEFT(A66,FIND("☃",SUBSTITUTE(A66,".","☃",LEN(A66)-LEN(SUBSTITUTE(A66,".",""))))))-1))-LEN(SUBSTITUTE(LEFT(A66,LEN(LEFT(A66,FIND("☃",SUBSTITUTE(A66,".","☃",LEN(A66)-LEN(SUBSTITUTE(A66,".",""))))))-1),".","")))))&amp;RIGHT(LEFT(A66,LEN(LEFT(A66,FIND("☃",SUBSTITUTE(A66,".","☃",LEN(A66)-LEN(SUBSTITUTE(A66,".",""))))))-1),LEN(LEFT(A66,LEN(LEFT(A66,FIND("☃",SUBSTITUTE(A66,".","☃",LEN(A66)-LEN(SUBSTITUTE(A66,".",""))))))-1))-FIND("☃",SUBSTITUTE(LEFT(A66,LEN(LEFT(A66,FIND("☃",SUBSTITUTE(A66,".","☃",LEN(A66)-LEN(SUBSTITUTE(A66,".",""))))))-1),".","☃",LEN(LEFT(A66,LEN(LEFT(A66,FIND("☃",SUBSTITUTE(A66,".","☃",LEN(A66)-LEN(SUBSTITUTE(A66,".",""))))))-1))-LEN(SUBSTITUTE(LEFT(A66,LEN(LEFT(A66,FIND("☃",SUBSTITUTE(A66,".","☃",LEN(A66)-LEN(SUBSTITUTE(A66,".",""))))))-1),".","")))))+1,(LEFT(A66,FIND("☃",SUBSTITUTE(A66,".","☃",LEN(A66)-LEN(SUBSTITUTE(A66,".","")))))&amp;RIGHT(A66,LEN(A66)-FIND("☃",SUBSTITUTE(A66,".","☃",LEN(A66)-LEN(SUBSTITUTE(A66,".","")))))+1)))</f>
        <v>4.4.2</v>
      </c>
      <c r="B67" s="74" t="s">
        <v>77</v>
      </c>
      <c r="C67" s="75" t="s">
        <v>25</v>
      </c>
      <c r="D67" s="44">
        <v>3</v>
      </c>
      <c r="E67" s="11"/>
      <c r="F67" s="11"/>
      <c r="G67" s="11"/>
      <c r="H67" s="11"/>
      <c r="I67" s="11"/>
      <c r="J67" s="11"/>
      <c r="K67" s="11"/>
      <c r="L67" s="11"/>
      <c r="M67" s="11"/>
      <c r="N67" s="11"/>
      <c r="O67" s="11"/>
    </row>
    <row r="68" spans="1:15" x14ac:dyDescent="0.25">
      <c r="A68" s="81" t="s">
        <v>78</v>
      </c>
      <c r="B68" s="82" t="s">
        <v>18</v>
      </c>
      <c r="C68" s="83"/>
      <c r="D68" s="45"/>
      <c r="E68" s="18"/>
      <c r="F68" s="18"/>
      <c r="G68" s="18"/>
      <c r="H68" s="18"/>
      <c r="I68" s="18"/>
      <c r="J68" s="18"/>
      <c r="K68" s="18"/>
      <c r="L68" s="18"/>
      <c r="M68" s="18"/>
      <c r="N68" s="18"/>
      <c r="O68" s="18"/>
    </row>
    <row r="69" spans="1:15" x14ac:dyDescent="0.25">
      <c r="A69" s="73" t="str">
        <f>IF(C68="",A68&amp;".1",IF(C69="",LEFT(LEFT(A68,LEN(LEFT(A68,FIND("☃",SUBSTITUTE(A68,".","☃",LEN(A68)-LEN(SUBSTITUTE(A68,".",""))))))-1),FIND("☃",SUBSTITUTE(LEFT(A68,LEN(LEFT(A68,FIND("☃",SUBSTITUTE(A68,".","☃",LEN(A68)-LEN(SUBSTITUTE(A68,".",""))))))-1),".","☃",LEN(LEFT(A68,LEN(LEFT(A68,FIND("☃",SUBSTITUTE(A68,".","☃",LEN(A68)-LEN(SUBSTITUTE(A68,".",""))))))-1))-LEN(SUBSTITUTE(LEFT(A68,LEN(LEFT(A68,FIND("☃",SUBSTITUTE(A68,".","☃",LEN(A68)-LEN(SUBSTITUTE(A68,".",""))))))-1),".","")))))&amp;RIGHT(LEFT(A68,LEN(LEFT(A68,FIND("☃",SUBSTITUTE(A68,".","☃",LEN(A68)-LEN(SUBSTITUTE(A68,".",""))))))-1),LEN(LEFT(A68,LEN(LEFT(A68,FIND("☃",SUBSTITUTE(A68,".","☃",LEN(A68)-LEN(SUBSTITUTE(A68,".",""))))))-1))-FIND("☃",SUBSTITUTE(LEFT(A68,LEN(LEFT(A68,FIND("☃",SUBSTITUTE(A68,".","☃",LEN(A68)-LEN(SUBSTITUTE(A68,".",""))))))-1),".","☃",LEN(LEFT(A68,LEN(LEFT(A68,FIND("☃",SUBSTITUTE(A68,".","☃",LEN(A68)-LEN(SUBSTITUTE(A68,".",""))))))-1))-LEN(SUBSTITUTE(LEFT(A68,LEN(LEFT(A68,FIND("☃",SUBSTITUTE(A68,".","☃",LEN(A68)-LEN(SUBSTITUTE(A68,".",""))))))-1),".","")))))+1,(LEFT(A68,FIND("☃",SUBSTITUTE(A68,".","☃",LEN(A68)-LEN(SUBSTITUTE(A68,".","")))))&amp;RIGHT(A68,LEN(A68)-FIND("☃",SUBSTITUTE(A68,".","☃",LEN(A68)-LEN(SUBSTITUTE(A68,".","")))))+1)))</f>
        <v>5.1</v>
      </c>
      <c r="B69" s="74" t="s">
        <v>196</v>
      </c>
      <c r="C69" s="76" t="s">
        <v>23</v>
      </c>
      <c r="D69" s="44">
        <v>1</v>
      </c>
      <c r="E69" s="11"/>
      <c r="F69" s="11"/>
      <c r="G69" s="11"/>
      <c r="H69" s="11"/>
      <c r="I69" s="11"/>
      <c r="J69" s="11"/>
      <c r="K69" s="11"/>
      <c r="L69" s="11"/>
      <c r="M69" s="11"/>
      <c r="N69" s="11"/>
      <c r="O69" s="11"/>
    </row>
    <row r="70" spans="1:15" x14ac:dyDescent="0.25">
      <c r="A70" s="73" t="str">
        <f t="shared" ref="A70:A71" si="6">IF(C69="",A69&amp;".1",IF(C70="",LEFT(LEFT(A69,LEN(LEFT(A69,FIND("☃",SUBSTITUTE(A69,".","☃",LEN(A69)-LEN(SUBSTITUTE(A69,".",""))))))-1),FIND("☃",SUBSTITUTE(LEFT(A69,LEN(LEFT(A69,FIND("☃",SUBSTITUTE(A69,".","☃",LEN(A69)-LEN(SUBSTITUTE(A69,".",""))))))-1),".","☃",LEN(LEFT(A69,LEN(LEFT(A69,FIND("☃",SUBSTITUTE(A69,".","☃",LEN(A69)-LEN(SUBSTITUTE(A69,".",""))))))-1))-LEN(SUBSTITUTE(LEFT(A69,LEN(LEFT(A69,FIND("☃",SUBSTITUTE(A69,".","☃",LEN(A69)-LEN(SUBSTITUTE(A69,".",""))))))-1),".","")))))&amp;RIGHT(LEFT(A69,LEN(LEFT(A69,FIND("☃",SUBSTITUTE(A69,".","☃",LEN(A69)-LEN(SUBSTITUTE(A69,".",""))))))-1),LEN(LEFT(A69,LEN(LEFT(A69,FIND("☃",SUBSTITUTE(A69,".","☃",LEN(A69)-LEN(SUBSTITUTE(A69,".",""))))))-1))-FIND("☃",SUBSTITUTE(LEFT(A69,LEN(LEFT(A69,FIND("☃",SUBSTITUTE(A69,".","☃",LEN(A69)-LEN(SUBSTITUTE(A69,".",""))))))-1),".","☃",LEN(LEFT(A69,LEN(LEFT(A69,FIND("☃",SUBSTITUTE(A69,".","☃",LEN(A69)-LEN(SUBSTITUTE(A69,".",""))))))-1))-LEN(SUBSTITUTE(LEFT(A69,LEN(LEFT(A69,FIND("☃",SUBSTITUTE(A69,".","☃",LEN(A69)-LEN(SUBSTITUTE(A69,".",""))))))-1),".","")))))+1,(LEFT(A69,FIND("☃",SUBSTITUTE(A69,".","☃",LEN(A69)-LEN(SUBSTITUTE(A69,".","")))))&amp;RIGHT(A69,LEN(A69)-FIND("☃",SUBSTITUTE(A69,".","☃",LEN(A69)-LEN(SUBSTITUTE(A69,".","")))))+1)))</f>
        <v>5.2</v>
      </c>
      <c r="B70" s="74" t="s">
        <v>80</v>
      </c>
      <c r="C70" s="76" t="s">
        <v>81</v>
      </c>
      <c r="D70" s="44">
        <v>1</v>
      </c>
      <c r="E70" s="11"/>
      <c r="F70" s="11"/>
      <c r="G70" s="11"/>
      <c r="H70" s="11"/>
      <c r="I70" s="11"/>
      <c r="J70" s="11"/>
      <c r="K70" s="11"/>
      <c r="L70" s="11"/>
      <c r="M70" s="11"/>
      <c r="N70" s="11"/>
      <c r="O70" s="11"/>
    </row>
    <row r="71" spans="1:15" x14ac:dyDescent="0.25">
      <c r="A71" s="73" t="str">
        <f t="shared" si="6"/>
        <v>5.3</v>
      </c>
      <c r="B71" s="74" t="s">
        <v>293</v>
      </c>
      <c r="C71" s="76" t="s">
        <v>81</v>
      </c>
      <c r="D71" s="44">
        <v>1</v>
      </c>
      <c r="E71" s="11"/>
      <c r="F71" s="11"/>
      <c r="G71" s="11"/>
      <c r="H71" s="11"/>
      <c r="I71" s="11"/>
      <c r="J71" s="11"/>
      <c r="K71" s="11"/>
      <c r="L71" s="11"/>
      <c r="M71" s="11"/>
      <c r="N71" s="11"/>
      <c r="O71" s="11"/>
    </row>
    <row r="72" spans="1:15" x14ac:dyDescent="0.25">
      <c r="A72" s="8" t="str">
        <f t="shared" ref="A72:A88" si="7">IF(C71="",A71&amp;".1",IF(C72="",LEFT(LEFT(A71,LEN(LEFT(A71,FIND("☃",SUBSTITUTE(A71,".","☃",LEN(A71)-LEN(SUBSTITUTE(A71,".",""))))))-1),FIND("☃",SUBSTITUTE(LEFT(A71,LEN(LEFT(A71,FIND("☃",SUBSTITUTE(A71,".","☃",LEN(A71)-LEN(SUBSTITUTE(A71,".",""))))))-1),".","☃",LEN(LEFT(A71,LEN(LEFT(A71,FIND("☃",SUBSTITUTE(A71,".","☃",LEN(A71)-LEN(SUBSTITUTE(A71,".",""))))))-1))-LEN(SUBSTITUTE(LEFT(A71,LEN(LEFT(A71,FIND("☃",SUBSTITUTE(A71,".","☃",LEN(A71)-LEN(SUBSTITUTE(A71,".",""))))))-1),".","")))))&amp;RIGHT(LEFT(A71,LEN(LEFT(A71,FIND("☃",SUBSTITUTE(A71,".","☃",LEN(A71)-LEN(SUBSTITUTE(A71,".",""))))))-1),LEN(LEFT(A71,LEN(LEFT(A71,FIND("☃",SUBSTITUTE(A71,".","☃",LEN(A71)-LEN(SUBSTITUTE(A71,".",""))))))-1))-FIND("☃",SUBSTITUTE(LEFT(A71,LEN(LEFT(A71,FIND("☃",SUBSTITUTE(A71,".","☃",LEN(A71)-LEN(SUBSTITUTE(A71,".",""))))))-1),".","☃",LEN(LEFT(A71,LEN(LEFT(A71,FIND("☃",SUBSTITUTE(A71,".","☃",LEN(A71)-LEN(SUBSTITUTE(A71,".",""))))))-1))-LEN(SUBSTITUTE(LEFT(A71,LEN(LEFT(A71,FIND("☃",SUBSTITUTE(A71,".","☃",LEN(A71)-LEN(SUBSTITUTE(A71,".",""))))))-1),".","")))))+1,(LEFT(A71,FIND("☃",SUBSTITUTE(A71,".","☃",LEN(A71)-LEN(SUBSTITUTE(A71,".","")))))&amp;RIGHT(A71,LEN(A71)-FIND("☃",SUBSTITUTE(A71,".","☃",LEN(A71)-LEN(SUBSTITUTE(A71,".","")))))+1)))</f>
        <v>5.4</v>
      </c>
      <c r="B72" s="48" t="s">
        <v>297</v>
      </c>
      <c r="C72" s="53" t="s">
        <v>102</v>
      </c>
      <c r="D72" s="50">
        <v>2</v>
      </c>
      <c r="E72" s="11"/>
      <c r="F72" s="11"/>
      <c r="G72" s="11"/>
      <c r="H72" s="11"/>
      <c r="I72" s="11"/>
      <c r="J72" s="11"/>
      <c r="K72" s="11"/>
      <c r="L72" s="11"/>
      <c r="M72" s="11"/>
      <c r="N72" s="11"/>
      <c r="O72" s="11"/>
    </row>
    <row r="73" spans="1:15" x14ac:dyDescent="0.25">
      <c r="A73" s="8" t="str">
        <f t="shared" si="7"/>
        <v>5.5</v>
      </c>
      <c r="B73" s="48" t="s">
        <v>298</v>
      </c>
      <c r="C73" s="53" t="s">
        <v>91</v>
      </c>
      <c r="D73" s="50">
        <v>2</v>
      </c>
      <c r="E73" s="11"/>
      <c r="F73" s="11"/>
      <c r="G73" s="11"/>
      <c r="H73" s="11"/>
      <c r="I73" s="11"/>
      <c r="J73" s="11"/>
      <c r="K73" s="11"/>
      <c r="L73" s="11"/>
      <c r="M73" s="11"/>
      <c r="N73" s="11"/>
      <c r="O73" s="11"/>
    </row>
    <row r="74" spans="1:15" x14ac:dyDescent="0.25">
      <c r="A74" s="8" t="str">
        <f t="shared" si="7"/>
        <v>5.6</v>
      </c>
      <c r="B74" s="94" t="s">
        <v>253</v>
      </c>
      <c r="C74" s="56" t="s">
        <v>91</v>
      </c>
      <c r="D74" s="50">
        <v>2</v>
      </c>
      <c r="E74" s="11"/>
      <c r="F74" s="11"/>
      <c r="G74" s="11"/>
      <c r="H74" s="11"/>
      <c r="I74" s="11"/>
      <c r="J74" s="11"/>
      <c r="K74" s="11"/>
      <c r="L74" s="11"/>
      <c r="M74" s="11"/>
      <c r="N74" s="11"/>
      <c r="O74" s="11"/>
    </row>
    <row r="75" spans="1:15" x14ac:dyDescent="0.25">
      <c r="A75" s="8" t="str">
        <f t="shared" si="7"/>
        <v>5.7</v>
      </c>
      <c r="B75" s="52" t="s">
        <v>254</v>
      </c>
      <c r="C75" s="53" t="s">
        <v>91</v>
      </c>
      <c r="D75" s="50">
        <v>2</v>
      </c>
      <c r="E75" s="11"/>
      <c r="F75" s="11"/>
      <c r="G75" s="11"/>
      <c r="H75" s="11"/>
      <c r="I75" s="11"/>
      <c r="J75" s="11"/>
      <c r="K75" s="11"/>
      <c r="L75" s="11"/>
      <c r="M75" s="11"/>
      <c r="N75" s="11"/>
      <c r="O75" s="11"/>
    </row>
    <row r="76" spans="1:15" x14ac:dyDescent="0.25">
      <c r="A76" s="8" t="str">
        <f t="shared" si="7"/>
        <v>5.8</v>
      </c>
      <c r="B76" s="94" t="s">
        <v>252</v>
      </c>
      <c r="C76" s="49" t="s">
        <v>91</v>
      </c>
      <c r="D76" s="50">
        <v>2</v>
      </c>
      <c r="E76" s="11"/>
      <c r="F76" s="11"/>
      <c r="G76" s="11"/>
      <c r="H76" s="11"/>
      <c r="I76" s="11"/>
      <c r="J76" s="11"/>
      <c r="K76" s="11"/>
      <c r="L76" s="11"/>
      <c r="M76" s="11"/>
      <c r="N76" s="11"/>
      <c r="O76" s="11"/>
    </row>
    <row r="77" spans="1:15" x14ac:dyDescent="0.25">
      <c r="A77" s="8" t="str">
        <f t="shared" si="7"/>
        <v>5.9</v>
      </c>
      <c r="B77" s="52" t="s">
        <v>299</v>
      </c>
      <c r="C77" s="53" t="s">
        <v>102</v>
      </c>
      <c r="D77" s="50">
        <v>2</v>
      </c>
      <c r="E77" s="11"/>
      <c r="F77" s="11"/>
      <c r="G77" s="11"/>
      <c r="H77" s="11"/>
      <c r="I77" s="11"/>
      <c r="J77" s="11"/>
      <c r="K77" s="11"/>
      <c r="L77" s="11"/>
      <c r="M77" s="11"/>
      <c r="N77" s="11"/>
      <c r="O77" s="11"/>
    </row>
    <row r="78" spans="1:15" x14ac:dyDescent="0.25">
      <c r="A78" s="8" t="str">
        <f t="shared" si="7"/>
        <v>5.10</v>
      </c>
      <c r="B78" s="52" t="s">
        <v>256</v>
      </c>
      <c r="C78" s="53" t="s">
        <v>21</v>
      </c>
      <c r="D78" s="50">
        <v>0.2</v>
      </c>
      <c r="E78" s="11"/>
      <c r="F78" s="11"/>
      <c r="G78" s="11"/>
      <c r="H78" s="11"/>
      <c r="I78" s="11"/>
      <c r="J78" s="11"/>
      <c r="K78" s="11"/>
      <c r="L78" s="11"/>
      <c r="M78" s="11"/>
      <c r="N78" s="11"/>
      <c r="O78" s="11"/>
    </row>
    <row r="79" spans="1:15" x14ac:dyDescent="0.25">
      <c r="A79" s="8" t="str">
        <f t="shared" si="7"/>
        <v>5.11</v>
      </c>
      <c r="B79" s="52" t="s">
        <v>300</v>
      </c>
      <c r="C79" s="53" t="s">
        <v>91</v>
      </c>
      <c r="D79" s="54">
        <v>8</v>
      </c>
      <c r="E79" s="11"/>
      <c r="F79" s="11"/>
      <c r="G79" s="11"/>
      <c r="H79" s="11"/>
      <c r="I79" s="11"/>
      <c r="J79" s="11"/>
      <c r="K79" s="11"/>
      <c r="L79" s="11"/>
      <c r="M79" s="11"/>
      <c r="N79" s="11"/>
      <c r="O79" s="11"/>
    </row>
    <row r="80" spans="1:15" x14ac:dyDescent="0.25">
      <c r="A80" s="8" t="str">
        <f t="shared" si="7"/>
        <v>5.12</v>
      </c>
      <c r="B80" s="52" t="s">
        <v>330</v>
      </c>
      <c r="C80" s="53" t="s">
        <v>91</v>
      </c>
      <c r="D80" s="50">
        <v>2</v>
      </c>
      <c r="E80" s="11"/>
      <c r="F80" s="11"/>
      <c r="G80" s="11"/>
      <c r="H80" s="11"/>
      <c r="I80" s="11"/>
      <c r="J80" s="11"/>
      <c r="K80" s="11"/>
      <c r="L80" s="11"/>
      <c r="M80" s="11"/>
      <c r="N80" s="11"/>
      <c r="O80" s="11"/>
    </row>
    <row r="81" spans="1:15" x14ac:dyDescent="0.25">
      <c r="A81" s="8" t="str">
        <f t="shared" si="7"/>
        <v>5.13</v>
      </c>
      <c r="B81" s="48" t="s">
        <v>86</v>
      </c>
      <c r="C81" s="49" t="s">
        <v>25</v>
      </c>
      <c r="D81" s="50">
        <f>24+35</f>
        <v>59</v>
      </c>
      <c r="E81" s="11"/>
      <c r="F81" s="11"/>
      <c r="G81" s="11"/>
      <c r="H81" s="11"/>
      <c r="I81" s="11"/>
      <c r="J81" s="11"/>
      <c r="K81" s="11"/>
      <c r="L81" s="11"/>
      <c r="M81" s="11"/>
      <c r="N81" s="11"/>
      <c r="O81" s="11"/>
    </row>
    <row r="82" spans="1:15" x14ac:dyDescent="0.25">
      <c r="A82" s="8" t="str">
        <f t="shared" si="7"/>
        <v>5.14</v>
      </c>
      <c r="B82" s="48" t="s">
        <v>303</v>
      </c>
      <c r="C82" s="49" t="s">
        <v>25</v>
      </c>
      <c r="D82" s="50">
        <v>18</v>
      </c>
      <c r="E82" s="11"/>
      <c r="F82" s="11"/>
      <c r="G82" s="11"/>
      <c r="H82" s="11"/>
      <c r="I82" s="11"/>
      <c r="J82" s="11"/>
      <c r="K82" s="11"/>
      <c r="L82" s="11"/>
      <c r="M82" s="11"/>
      <c r="N82" s="11"/>
      <c r="O82" s="11"/>
    </row>
    <row r="83" spans="1:15" x14ac:dyDescent="0.25">
      <c r="A83" s="8" t="str">
        <f t="shared" si="7"/>
        <v>5.15</v>
      </c>
      <c r="B83" s="51" t="s">
        <v>88</v>
      </c>
      <c r="C83" s="49" t="s">
        <v>25</v>
      </c>
      <c r="D83" s="50">
        <f>24+35-8</f>
        <v>51</v>
      </c>
      <c r="E83" s="11"/>
      <c r="F83" s="11"/>
      <c r="G83" s="11"/>
      <c r="H83" s="11"/>
      <c r="I83" s="11"/>
      <c r="J83" s="11"/>
      <c r="K83" s="11"/>
      <c r="L83" s="11"/>
      <c r="M83" s="11"/>
      <c r="N83" s="11"/>
      <c r="O83" s="11"/>
    </row>
    <row r="84" spans="1:15" x14ac:dyDescent="0.25">
      <c r="A84" s="8" t="str">
        <f t="shared" si="7"/>
        <v>5.16</v>
      </c>
      <c r="B84" s="52" t="s">
        <v>90</v>
      </c>
      <c r="C84" s="53" t="s">
        <v>91</v>
      </c>
      <c r="D84" s="50">
        <v>4</v>
      </c>
      <c r="E84" s="11"/>
      <c r="F84" s="11"/>
      <c r="G84" s="11"/>
      <c r="H84" s="11"/>
      <c r="I84" s="11"/>
      <c r="J84" s="11"/>
      <c r="K84" s="11"/>
      <c r="L84" s="11"/>
      <c r="M84" s="11"/>
      <c r="N84" s="11"/>
      <c r="O84" s="11"/>
    </row>
    <row r="85" spans="1:15" x14ac:dyDescent="0.25">
      <c r="A85" s="8" t="str">
        <f t="shared" si="7"/>
        <v>5.17</v>
      </c>
      <c r="B85" s="52" t="s">
        <v>156</v>
      </c>
      <c r="C85" s="53" t="s">
        <v>25</v>
      </c>
      <c r="D85" s="50">
        <v>41</v>
      </c>
      <c r="E85" s="11"/>
      <c r="F85" s="11"/>
      <c r="G85" s="11"/>
      <c r="H85" s="11"/>
      <c r="I85" s="11"/>
      <c r="J85" s="11"/>
      <c r="K85" s="11"/>
      <c r="L85" s="11"/>
      <c r="M85" s="11"/>
      <c r="N85" s="11"/>
      <c r="O85" s="11"/>
    </row>
    <row r="86" spans="1:15" x14ac:dyDescent="0.25">
      <c r="A86" s="8" t="str">
        <f t="shared" si="7"/>
        <v>5.18</v>
      </c>
      <c r="B86" s="52" t="s">
        <v>304</v>
      </c>
      <c r="C86" s="53" t="s">
        <v>25</v>
      </c>
      <c r="D86" s="50">
        <v>10</v>
      </c>
      <c r="E86" s="11"/>
      <c r="F86" s="11"/>
      <c r="G86" s="11"/>
      <c r="H86" s="11"/>
      <c r="I86" s="11"/>
      <c r="J86" s="11"/>
      <c r="K86" s="11"/>
      <c r="L86" s="11"/>
      <c r="M86" s="11"/>
      <c r="N86" s="11"/>
      <c r="O86" s="11"/>
    </row>
    <row r="87" spans="1:15" x14ac:dyDescent="0.25">
      <c r="A87" s="8" t="str">
        <f t="shared" si="7"/>
        <v>5.19</v>
      </c>
      <c r="B87" s="52" t="s">
        <v>99</v>
      </c>
      <c r="C87" s="53" t="s">
        <v>21</v>
      </c>
      <c r="D87" s="54">
        <f>51*0.2*0.5</f>
        <v>5.1000000000000005</v>
      </c>
      <c r="E87" s="11"/>
      <c r="F87" s="11"/>
      <c r="G87" s="11"/>
      <c r="H87" s="11"/>
      <c r="I87" s="11"/>
      <c r="J87" s="11"/>
      <c r="K87" s="11"/>
      <c r="L87" s="11"/>
      <c r="M87" s="11"/>
      <c r="N87" s="11"/>
      <c r="O87" s="11"/>
    </row>
    <row r="88" spans="1:15" x14ac:dyDescent="0.25">
      <c r="A88" s="8" t="str">
        <f t="shared" si="7"/>
        <v>5.20</v>
      </c>
      <c r="B88" s="52" t="s">
        <v>101</v>
      </c>
      <c r="C88" s="53" t="s">
        <v>102</v>
      </c>
      <c r="D88" s="50">
        <v>1</v>
      </c>
      <c r="E88" s="11"/>
      <c r="F88" s="11"/>
      <c r="G88" s="11"/>
      <c r="H88" s="11"/>
      <c r="I88" s="11"/>
      <c r="J88" s="11"/>
      <c r="K88" s="11"/>
      <c r="L88" s="11"/>
      <c r="M88" s="11"/>
      <c r="N88" s="11"/>
      <c r="O88" s="11"/>
    </row>
    <row r="89" spans="1:15" x14ac:dyDescent="0.25">
      <c r="A89" s="24" t="s">
        <v>82</v>
      </c>
      <c r="B89" s="72" t="s">
        <v>83</v>
      </c>
      <c r="C89" s="103"/>
      <c r="D89" s="96"/>
      <c r="E89" s="18"/>
      <c r="F89" s="18"/>
      <c r="G89" s="18"/>
      <c r="H89" s="18"/>
      <c r="I89" s="18"/>
      <c r="J89" s="18"/>
      <c r="K89" s="18"/>
      <c r="L89" s="18"/>
      <c r="M89" s="18"/>
      <c r="N89" s="18"/>
      <c r="O89" s="18"/>
    </row>
    <row r="90" spans="1:15" x14ac:dyDescent="0.25">
      <c r="A90" s="24" t="str">
        <f t="shared" ref="A90:A118" si="8">IF(C89="",A89&amp;".1",IF(C90="",LEFT(LEFT(A89,LEN(LEFT(A89,FIND("☃",SUBSTITUTE(A89,".","☃",LEN(A89)-LEN(SUBSTITUTE(A89,".",""))))))-1),FIND("☃",SUBSTITUTE(LEFT(A89,LEN(LEFT(A89,FIND("☃",SUBSTITUTE(A89,".","☃",LEN(A89)-LEN(SUBSTITUTE(A89,".",""))))))-1),".","☃",LEN(LEFT(A89,LEN(LEFT(A89,FIND("☃",SUBSTITUTE(A89,".","☃",LEN(A89)-LEN(SUBSTITUTE(A89,".",""))))))-1))-LEN(SUBSTITUTE(LEFT(A89,LEN(LEFT(A89,FIND("☃",SUBSTITUTE(A89,".","☃",LEN(A89)-LEN(SUBSTITUTE(A89,".",""))))))-1),".","")))))&amp;RIGHT(LEFT(A89,LEN(LEFT(A89,FIND("☃",SUBSTITUTE(A89,".","☃",LEN(A89)-LEN(SUBSTITUTE(A89,".",""))))))-1),LEN(LEFT(A89,LEN(LEFT(A89,FIND("☃",SUBSTITUTE(A89,".","☃",LEN(A89)-LEN(SUBSTITUTE(A89,".",""))))))-1))-FIND("☃",SUBSTITUTE(LEFT(A89,LEN(LEFT(A89,FIND("☃",SUBSTITUTE(A89,".","☃",LEN(A89)-LEN(SUBSTITUTE(A89,".",""))))))-1),".","☃",LEN(LEFT(A89,LEN(LEFT(A89,FIND("☃",SUBSTITUTE(A89,".","☃",LEN(A89)-LEN(SUBSTITUTE(A89,".",""))))))-1))-LEN(SUBSTITUTE(LEFT(A89,LEN(LEFT(A89,FIND("☃",SUBSTITUTE(A89,".","☃",LEN(A89)-LEN(SUBSTITUTE(A89,".",""))))))-1),".","")))))+1,(LEFT(A89,FIND("☃",SUBSTITUTE(A89,".","☃",LEN(A89)-LEN(SUBSTITUTE(A89,".","")))))&amp;RIGHT(A89,LEN(A89)-FIND("☃",SUBSTITUTE(A89,".","☃",LEN(A89)-LEN(SUBSTITUTE(A89,".","")))))+1)))</f>
        <v>6.1</v>
      </c>
      <c r="B90" s="64" t="s">
        <v>155</v>
      </c>
      <c r="C90" s="103"/>
      <c r="D90" s="96"/>
      <c r="E90" s="18"/>
      <c r="F90" s="18"/>
      <c r="G90" s="18"/>
      <c r="H90" s="18"/>
      <c r="I90" s="18"/>
      <c r="J90" s="18"/>
      <c r="K90" s="18"/>
      <c r="L90" s="18"/>
      <c r="M90" s="18"/>
      <c r="N90" s="18"/>
      <c r="O90" s="18"/>
    </row>
    <row r="91" spans="1:15" ht="30.6" x14ac:dyDescent="0.25">
      <c r="A91" s="73" t="str">
        <f t="shared" si="8"/>
        <v>6.1.1</v>
      </c>
      <c r="B91" s="91" t="s">
        <v>371</v>
      </c>
      <c r="C91" s="92" t="s">
        <v>102</v>
      </c>
      <c r="D91" s="93">
        <v>2</v>
      </c>
      <c r="E91" s="11"/>
      <c r="F91" s="11"/>
      <c r="G91" s="11"/>
      <c r="H91" s="11"/>
      <c r="I91" s="11"/>
      <c r="J91" s="11"/>
      <c r="K91" s="11"/>
      <c r="L91" s="11"/>
      <c r="M91" s="11"/>
      <c r="N91" s="11"/>
      <c r="O91" s="11"/>
    </row>
    <row r="92" spans="1:15" x14ac:dyDescent="0.25">
      <c r="A92" s="73" t="str">
        <f t="shared" si="8"/>
        <v>6.1.2</v>
      </c>
      <c r="B92" s="94" t="s">
        <v>296</v>
      </c>
      <c r="C92" s="49" t="s">
        <v>91</v>
      </c>
      <c r="D92" s="50">
        <v>2</v>
      </c>
      <c r="E92" s="11"/>
      <c r="F92" s="11"/>
      <c r="G92" s="11"/>
      <c r="H92" s="11"/>
      <c r="I92" s="11"/>
      <c r="J92" s="11"/>
      <c r="K92" s="11"/>
      <c r="L92" s="11"/>
      <c r="M92" s="11"/>
      <c r="N92" s="11"/>
      <c r="O92" s="11"/>
    </row>
    <row r="93" spans="1:15" x14ac:dyDescent="0.25">
      <c r="A93" s="73" t="str">
        <f t="shared" si="8"/>
        <v>6.1.3</v>
      </c>
      <c r="B93" s="48" t="s">
        <v>372</v>
      </c>
      <c r="C93" s="53" t="s">
        <v>102</v>
      </c>
      <c r="D93" s="50">
        <v>2</v>
      </c>
      <c r="E93" s="11"/>
      <c r="F93" s="11"/>
      <c r="G93" s="11"/>
      <c r="H93" s="11"/>
      <c r="I93" s="11"/>
      <c r="J93" s="11"/>
      <c r="K93" s="11"/>
      <c r="L93" s="11"/>
      <c r="M93" s="11"/>
      <c r="N93" s="11"/>
      <c r="O93" s="11"/>
    </row>
    <row r="94" spans="1:15" x14ac:dyDescent="0.25">
      <c r="A94" s="73" t="str">
        <f t="shared" si="8"/>
        <v>6.1.4</v>
      </c>
      <c r="B94" s="48" t="s">
        <v>298</v>
      </c>
      <c r="C94" s="53" t="s">
        <v>91</v>
      </c>
      <c r="D94" s="50">
        <v>2</v>
      </c>
      <c r="E94" s="11"/>
      <c r="F94" s="11"/>
      <c r="G94" s="11"/>
      <c r="H94" s="11"/>
      <c r="I94" s="11"/>
      <c r="J94" s="11"/>
      <c r="K94" s="11"/>
      <c r="L94" s="11"/>
      <c r="M94" s="11"/>
      <c r="N94" s="11"/>
      <c r="O94" s="11"/>
    </row>
    <row r="95" spans="1:15" x14ac:dyDescent="0.25">
      <c r="A95" s="73" t="str">
        <f t="shared" si="8"/>
        <v>6.1.5</v>
      </c>
      <c r="B95" s="94" t="s">
        <v>253</v>
      </c>
      <c r="C95" s="56" t="s">
        <v>91</v>
      </c>
      <c r="D95" s="50">
        <v>2</v>
      </c>
      <c r="E95" s="11"/>
      <c r="F95" s="11"/>
      <c r="G95" s="11"/>
      <c r="H95" s="11"/>
      <c r="I95" s="11"/>
      <c r="J95" s="11"/>
      <c r="K95" s="11"/>
      <c r="L95" s="11"/>
      <c r="M95" s="11"/>
      <c r="N95" s="11"/>
      <c r="O95" s="11"/>
    </row>
    <row r="96" spans="1:15" x14ac:dyDescent="0.25">
      <c r="A96" s="73" t="str">
        <f t="shared" si="8"/>
        <v>6.1.6</v>
      </c>
      <c r="B96" s="52" t="s">
        <v>254</v>
      </c>
      <c r="C96" s="53" t="s">
        <v>91</v>
      </c>
      <c r="D96" s="50">
        <v>2</v>
      </c>
      <c r="E96" s="11"/>
      <c r="F96" s="11"/>
      <c r="G96" s="11"/>
      <c r="H96" s="11"/>
      <c r="I96" s="11"/>
      <c r="J96" s="11"/>
      <c r="K96" s="11"/>
      <c r="L96" s="11"/>
      <c r="M96" s="11"/>
      <c r="N96" s="11"/>
      <c r="O96" s="11"/>
    </row>
    <row r="97" spans="1:15" x14ac:dyDescent="0.25">
      <c r="A97" s="73" t="str">
        <f t="shared" si="8"/>
        <v>6.1.7</v>
      </c>
      <c r="B97" s="94" t="s">
        <v>252</v>
      </c>
      <c r="C97" s="49" t="s">
        <v>91</v>
      </c>
      <c r="D97" s="50">
        <v>2</v>
      </c>
      <c r="E97" s="11"/>
      <c r="F97" s="11"/>
      <c r="G97" s="11"/>
      <c r="H97" s="11"/>
      <c r="I97" s="11"/>
      <c r="J97" s="11"/>
      <c r="K97" s="11"/>
      <c r="L97" s="11"/>
      <c r="M97" s="11"/>
      <c r="N97" s="11"/>
      <c r="O97" s="11"/>
    </row>
    <row r="98" spans="1:15" x14ac:dyDescent="0.25">
      <c r="A98" s="73" t="str">
        <f t="shared" si="8"/>
        <v>6.1.8</v>
      </c>
      <c r="B98" s="52" t="s">
        <v>299</v>
      </c>
      <c r="C98" s="53" t="s">
        <v>102</v>
      </c>
      <c r="D98" s="50">
        <v>2</v>
      </c>
      <c r="E98" s="11"/>
      <c r="F98" s="11"/>
      <c r="G98" s="11"/>
      <c r="H98" s="11"/>
      <c r="I98" s="11"/>
      <c r="J98" s="11"/>
      <c r="K98" s="11"/>
      <c r="L98" s="11"/>
      <c r="M98" s="11"/>
      <c r="N98" s="11"/>
      <c r="O98" s="11"/>
    </row>
    <row r="99" spans="1:15" x14ac:dyDescent="0.25">
      <c r="A99" s="73" t="str">
        <f t="shared" si="8"/>
        <v>6.1.9</v>
      </c>
      <c r="B99" s="52" t="s">
        <v>256</v>
      </c>
      <c r="C99" s="53" t="s">
        <v>21</v>
      </c>
      <c r="D99" s="50">
        <v>0.2</v>
      </c>
      <c r="E99" s="11"/>
      <c r="F99" s="11"/>
      <c r="G99" s="11"/>
      <c r="H99" s="11"/>
      <c r="I99" s="11"/>
      <c r="J99" s="11"/>
      <c r="K99" s="11"/>
      <c r="L99" s="11"/>
      <c r="M99" s="11"/>
      <c r="N99" s="11"/>
      <c r="O99" s="11"/>
    </row>
    <row r="100" spans="1:15" x14ac:dyDescent="0.25">
      <c r="A100" s="73" t="str">
        <f t="shared" si="8"/>
        <v>6.1.10</v>
      </c>
      <c r="B100" s="52" t="s">
        <v>300</v>
      </c>
      <c r="C100" s="53" t="s">
        <v>91</v>
      </c>
      <c r="D100" s="54">
        <v>8</v>
      </c>
      <c r="E100" s="11"/>
      <c r="F100" s="11"/>
      <c r="G100" s="11"/>
      <c r="H100" s="11"/>
      <c r="I100" s="11"/>
      <c r="J100" s="11"/>
      <c r="K100" s="11"/>
      <c r="L100" s="11"/>
      <c r="M100" s="11"/>
      <c r="N100" s="11"/>
      <c r="O100" s="11"/>
    </row>
    <row r="101" spans="1:15" x14ac:dyDescent="0.25">
      <c r="A101" s="73" t="str">
        <f t="shared" si="8"/>
        <v>6.1.11</v>
      </c>
      <c r="B101" s="52" t="s">
        <v>301</v>
      </c>
      <c r="C101" s="53" t="s">
        <v>91</v>
      </c>
      <c r="D101" s="50">
        <v>2</v>
      </c>
      <c r="E101" s="11"/>
      <c r="F101" s="11"/>
      <c r="G101" s="11"/>
      <c r="H101" s="11"/>
      <c r="I101" s="11"/>
      <c r="J101" s="11"/>
      <c r="K101" s="11"/>
      <c r="L101" s="11"/>
      <c r="M101" s="11"/>
      <c r="N101" s="11"/>
      <c r="O101" s="11"/>
    </row>
    <row r="102" spans="1:15" x14ac:dyDescent="0.25">
      <c r="A102" s="73" t="str">
        <f t="shared" si="8"/>
        <v>6.1.12</v>
      </c>
      <c r="B102" s="52" t="s">
        <v>373</v>
      </c>
      <c r="C102" s="53" t="s">
        <v>91</v>
      </c>
      <c r="D102" s="50">
        <v>3</v>
      </c>
      <c r="E102" s="11"/>
      <c r="F102" s="11"/>
      <c r="G102" s="11"/>
      <c r="H102" s="11"/>
      <c r="I102" s="11"/>
      <c r="J102" s="11"/>
      <c r="K102" s="11"/>
      <c r="L102" s="11"/>
      <c r="M102" s="11"/>
      <c r="N102" s="11"/>
      <c r="O102" s="11"/>
    </row>
    <row r="103" spans="1:15" x14ac:dyDescent="0.25">
      <c r="A103" s="73" t="str">
        <f t="shared" si="8"/>
        <v>6.1.13</v>
      </c>
      <c r="B103" s="48" t="s">
        <v>230</v>
      </c>
      <c r="C103" s="49" t="s">
        <v>25</v>
      </c>
      <c r="D103" s="50">
        <f>38+32+66+23+22+5</f>
        <v>186</v>
      </c>
      <c r="E103" s="11"/>
      <c r="F103" s="11"/>
      <c r="G103" s="11"/>
      <c r="H103" s="11"/>
      <c r="I103" s="11"/>
      <c r="J103" s="11"/>
      <c r="K103" s="11"/>
      <c r="L103" s="11"/>
      <c r="M103" s="11"/>
      <c r="N103" s="11"/>
      <c r="O103" s="11"/>
    </row>
    <row r="104" spans="1:15" x14ac:dyDescent="0.25">
      <c r="A104" s="73" t="str">
        <f t="shared" si="8"/>
        <v>6.1.14</v>
      </c>
      <c r="B104" s="48" t="s">
        <v>86</v>
      </c>
      <c r="C104" s="49" t="s">
        <v>25</v>
      </c>
      <c r="D104" s="50">
        <v>45</v>
      </c>
      <c r="E104" s="11"/>
      <c r="F104" s="11"/>
      <c r="G104" s="11"/>
      <c r="H104" s="11"/>
      <c r="I104" s="11"/>
      <c r="J104" s="11"/>
      <c r="K104" s="11"/>
      <c r="L104" s="11"/>
      <c r="M104" s="11"/>
      <c r="N104" s="11"/>
      <c r="O104" s="11"/>
    </row>
    <row r="105" spans="1:15" x14ac:dyDescent="0.25">
      <c r="A105" s="73" t="str">
        <f t="shared" si="8"/>
        <v>6.1.15</v>
      </c>
      <c r="B105" s="48" t="s">
        <v>303</v>
      </c>
      <c r="C105" s="49" t="s">
        <v>25</v>
      </c>
      <c r="D105" s="50">
        <f>11*2</f>
        <v>22</v>
      </c>
      <c r="E105" s="11"/>
      <c r="F105" s="11"/>
      <c r="G105" s="11"/>
      <c r="H105" s="11"/>
      <c r="I105" s="11"/>
      <c r="J105" s="11"/>
      <c r="K105" s="11"/>
      <c r="L105" s="11"/>
      <c r="M105" s="11"/>
      <c r="N105" s="11"/>
      <c r="O105" s="11"/>
    </row>
    <row r="106" spans="1:15" x14ac:dyDescent="0.25">
      <c r="A106" s="73" t="str">
        <f t="shared" si="8"/>
        <v>6.1.16</v>
      </c>
      <c r="B106" s="48" t="s">
        <v>374</v>
      </c>
      <c r="C106" s="49" t="s">
        <v>91</v>
      </c>
      <c r="D106" s="50">
        <v>4</v>
      </c>
      <c r="E106" s="11"/>
      <c r="F106" s="11"/>
      <c r="G106" s="11"/>
      <c r="H106" s="11"/>
      <c r="I106" s="11"/>
      <c r="J106" s="11"/>
      <c r="K106" s="11"/>
      <c r="L106" s="11"/>
      <c r="M106" s="11"/>
      <c r="N106" s="11"/>
      <c r="O106" s="11"/>
    </row>
    <row r="107" spans="1:15" x14ac:dyDescent="0.25">
      <c r="A107" s="73" t="str">
        <f t="shared" si="8"/>
        <v>6.1.17</v>
      </c>
      <c r="B107" s="51" t="s">
        <v>88</v>
      </c>
      <c r="C107" s="49" t="s">
        <v>25</v>
      </c>
      <c r="D107" s="50">
        <f>D103+D104-10*2</f>
        <v>211</v>
      </c>
      <c r="E107" s="11"/>
      <c r="F107" s="11"/>
      <c r="G107" s="11"/>
      <c r="H107" s="11"/>
      <c r="I107" s="11"/>
      <c r="J107" s="11"/>
      <c r="K107" s="11"/>
      <c r="L107" s="11"/>
      <c r="M107" s="11"/>
      <c r="N107" s="11"/>
      <c r="O107" s="11"/>
    </row>
    <row r="108" spans="1:15" x14ac:dyDescent="0.25">
      <c r="A108" s="73" t="str">
        <f t="shared" si="8"/>
        <v>6.1.18</v>
      </c>
      <c r="B108" s="52" t="s">
        <v>90</v>
      </c>
      <c r="C108" s="53" t="s">
        <v>91</v>
      </c>
      <c r="D108" s="50">
        <v>10</v>
      </c>
      <c r="E108" s="11"/>
      <c r="F108" s="11"/>
      <c r="G108" s="11"/>
      <c r="H108" s="11"/>
      <c r="I108" s="11"/>
      <c r="J108" s="11"/>
      <c r="K108" s="11"/>
      <c r="L108" s="11"/>
      <c r="M108" s="11"/>
      <c r="N108" s="11"/>
      <c r="O108" s="11"/>
    </row>
    <row r="109" spans="1:15" x14ac:dyDescent="0.25">
      <c r="A109" s="73" t="str">
        <f t="shared" si="8"/>
        <v>6.1.19</v>
      </c>
      <c r="B109" s="52" t="s">
        <v>156</v>
      </c>
      <c r="C109" s="53" t="s">
        <v>25</v>
      </c>
      <c r="D109" s="50">
        <f>D107</f>
        <v>211</v>
      </c>
      <c r="E109" s="11"/>
      <c r="F109" s="11"/>
      <c r="G109" s="11"/>
      <c r="H109" s="11"/>
      <c r="I109" s="11"/>
      <c r="J109" s="11"/>
      <c r="K109" s="11"/>
      <c r="L109" s="11"/>
      <c r="M109" s="11"/>
      <c r="N109" s="11"/>
      <c r="O109" s="11"/>
    </row>
    <row r="110" spans="1:15" x14ac:dyDescent="0.25">
      <c r="A110" s="73" t="str">
        <f t="shared" si="8"/>
        <v>6.1.20</v>
      </c>
      <c r="B110" s="52" t="s">
        <v>236</v>
      </c>
      <c r="C110" s="53" t="s">
        <v>25</v>
      </c>
      <c r="D110" s="50">
        <v>14</v>
      </c>
      <c r="E110" s="11"/>
      <c r="F110" s="11"/>
      <c r="G110" s="11"/>
      <c r="H110" s="11"/>
      <c r="I110" s="11"/>
      <c r="J110" s="11"/>
      <c r="K110" s="11"/>
      <c r="L110" s="11"/>
      <c r="M110" s="11"/>
      <c r="N110" s="11"/>
      <c r="O110" s="11"/>
    </row>
    <row r="111" spans="1:15" x14ac:dyDescent="0.25">
      <c r="A111" s="73" t="str">
        <f t="shared" si="8"/>
        <v>6.1.21</v>
      </c>
      <c r="B111" s="52" t="s">
        <v>375</v>
      </c>
      <c r="C111" s="53" t="s">
        <v>102</v>
      </c>
      <c r="D111" s="50">
        <v>1</v>
      </c>
      <c r="E111" s="11"/>
      <c r="F111" s="11"/>
      <c r="G111" s="11"/>
      <c r="H111" s="11"/>
      <c r="I111" s="11"/>
      <c r="J111" s="11"/>
      <c r="K111" s="11"/>
      <c r="L111" s="11"/>
      <c r="M111" s="11"/>
      <c r="N111" s="11"/>
      <c r="O111" s="11"/>
    </row>
    <row r="112" spans="1:15" x14ac:dyDescent="0.25">
      <c r="A112" s="73" t="str">
        <f t="shared" si="8"/>
        <v>6.1.22</v>
      </c>
      <c r="B112" s="52" t="s">
        <v>376</v>
      </c>
      <c r="C112" s="53" t="s">
        <v>102</v>
      </c>
      <c r="D112" s="50">
        <v>1</v>
      </c>
      <c r="E112" s="11"/>
      <c r="F112" s="11"/>
      <c r="G112" s="11"/>
      <c r="H112" s="11"/>
      <c r="I112" s="11"/>
      <c r="J112" s="11"/>
      <c r="K112" s="11"/>
      <c r="L112" s="11"/>
      <c r="M112" s="11"/>
      <c r="N112" s="11"/>
      <c r="O112" s="11"/>
    </row>
    <row r="113" spans="1:15" x14ac:dyDescent="0.25">
      <c r="A113" s="73" t="str">
        <f t="shared" si="8"/>
        <v>6.1.23</v>
      </c>
      <c r="B113" s="52" t="s">
        <v>377</v>
      </c>
      <c r="C113" s="53" t="s">
        <v>91</v>
      </c>
      <c r="D113" s="50">
        <v>5</v>
      </c>
      <c r="E113" s="11"/>
      <c r="F113" s="11"/>
      <c r="G113" s="11"/>
      <c r="H113" s="11"/>
      <c r="I113" s="11"/>
      <c r="J113" s="11"/>
      <c r="K113" s="11"/>
      <c r="L113" s="11"/>
      <c r="M113" s="11"/>
      <c r="N113" s="11"/>
      <c r="O113" s="11"/>
    </row>
    <row r="114" spans="1:15" x14ac:dyDescent="0.25">
      <c r="A114" s="73" t="str">
        <f t="shared" si="8"/>
        <v>6.1.24</v>
      </c>
      <c r="B114" s="52" t="s">
        <v>378</v>
      </c>
      <c r="C114" s="53" t="s">
        <v>91</v>
      </c>
      <c r="D114" s="50">
        <v>12</v>
      </c>
      <c r="E114" s="11"/>
      <c r="F114" s="11"/>
      <c r="G114" s="11"/>
      <c r="H114" s="11"/>
      <c r="I114" s="11"/>
      <c r="J114" s="11"/>
      <c r="K114" s="11"/>
      <c r="L114" s="11"/>
      <c r="M114" s="11"/>
      <c r="N114" s="11"/>
      <c r="O114" s="11"/>
    </row>
    <row r="115" spans="1:15" x14ac:dyDescent="0.25">
      <c r="A115" s="73" t="str">
        <f t="shared" si="8"/>
        <v>6.1.25</v>
      </c>
      <c r="B115" s="52" t="s">
        <v>373</v>
      </c>
      <c r="C115" s="53" t="s">
        <v>91</v>
      </c>
      <c r="D115" s="50">
        <v>3</v>
      </c>
      <c r="E115" s="11"/>
      <c r="F115" s="11"/>
      <c r="G115" s="11"/>
      <c r="H115" s="11"/>
      <c r="I115" s="11"/>
      <c r="J115" s="11"/>
      <c r="K115" s="11"/>
      <c r="L115" s="11"/>
      <c r="M115" s="11"/>
      <c r="N115" s="11"/>
      <c r="O115" s="11"/>
    </row>
    <row r="116" spans="1:15" x14ac:dyDescent="0.25">
      <c r="A116" s="73" t="str">
        <f t="shared" si="8"/>
        <v>6.1.26</v>
      </c>
      <c r="B116" s="52" t="s">
        <v>99</v>
      </c>
      <c r="C116" s="53" t="s">
        <v>21</v>
      </c>
      <c r="D116" s="54">
        <f>D109*0.5*0.25</f>
        <v>26.375</v>
      </c>
      <c r="E116" s="11"/>
      <c r="F116" s="11"/>
      <c r="G116" s="11"/>
      <c r="H116" s="11"/>
      <c r="I116" s="11"/>
      <c r="J116" s="11"/>
      <c r="K116" s="11"/>
      <c r="L116" s="11"/>
      <c r="M116" s="11"/>
      <c r="N116" s="11"/>
      <c r="O116" s="11"/>
    </row>
    <row r="117" spans="1:15" x14ac:dyDescent="0.25">
      <c r="A117" s="73" t="str">
        <f t="shared" si="8"/>
        <v>6.1.27</v>
      </c>
      <c r="B117" s="52" t="s">
        <v>101</v>
      </c>
      <c r="C117" s="53" t="s">
        <v>102</v>
      </c>
      <c r="D117" s="50">
        <v>1</v>
      </c>
      <c r="E117" s="11"/>
      <c r="F117" s="11"/>
      <c r="G117" s="11"/>
      <c r="H117" s="11"/>
      <c r="I117" s="11"/>
      <c r="J117" s="11"/>
      <c r="K117" s="11"/>
      <c r="L117" s="11"/>
      <c r="M117" s="11"/>
      <c r="N117" s="11"/>
      <c r="O117" s="11"/>
    </row>
    <row r="118" spans="1:15" x14ac:dyDescent="0.25">
      <c r="A118" s="24" t="str">
        <f t="shared" si="8"/>
        <v>6.2</v>
      </c>
      <c r="B118" s="57" t="s">
        <v>5</v>
      </c>
      <c r="C118" s="95"/>
      <c r="D118" s="96"/>
      <c r="E118" s="18"/>
      <c r="F118" s="18"/>
      <c r="G118" s="18"/>
      <c r="H118" s="18"/>
      <c r="I118" s="18"/>
      <c r="J118" s="18"/>
      <c r="K118" s="18"/>
      <c r="L118" s="18"/>
      <c r="M118" s="18"/>
      <c r="N118" s="18"/>
      <c r="O118" s="18"/>
    </row>
    <row r="119" spans="1:15" x14ac:dyDescent="0.25">
      <c r="A119" s="8" t="str">
        <f t="shared" ref="A119:A146" si="9">IF(C118="",A118&amp;".1",IF(C119="",LEFT(LEFT(A118,LEN(LEFT(A118,FIND("☃",SUBSTITUTE(A118,".","☃",LEN(A118)-LEN(SUBSTITUTE(A118,".",""))))))-1),FIND("☃",SUBSTITUTE(LEFT(A118,LEN(LEFT(A118,FIND("☃",SUBSTITUTE(A118,".","☃",LEN(A118)-LEN(SUBSTITUTE(A118,".",""))))))-1),".","☃",LEN(LEFT(A118,LEN(LEFT(A118,FIND("☃",SUBSTITUTE(A118,".","☃",LEN(A118)-LEN(SUBSTITUTE(A118,".",""))))))-1))-LEN(SUBSTITUTE(LEFT(A118,LEN(LEFT(A118,FIND("☃",SUBSTITUTE(A118,".","☃",LEN(A118)-LEN(SUBSTITUTE(A118,".",""))))))-1),".","")))))&amp;RIGHT(LEFT(A118,LEN(LEFT(A118,FIND("☃",SUBSTITUTE(A118,".","☃",LEN(A118)-LEN(SUBSTITUTE(A118,".",""))))))-1),LEN(LEFT(A118,LEN(LEFT(A118,FIND("☃",SUBSTITUTE(A118,".","☃",LEN(A118)-LEN(SUBSTITUTE(A118,".",""))))))-1))-FIND("☃",SUBSTITUTE(LEFT(A118,LEN(LEFT(A118,FIND("☃",SUBSTITUTE(A118,".","☃",LEN(A118)-LEN(SUBSTITUTE(A118,".",""))))))-1),".","☃",LEN(LEFT(A118,LEN(LEFT(A118,FIND("☃",SUBSTITUTE(A118,".","☃",LEN(A118)-LEN(SUBSTITUTE(A118,".",""))))))-1))-LEN(SUBSTITUTE(LEFT(A118,LEN(LEFT(A118,FIND("☃",SUBSTITUTE(A118,".","☃",LEN(A118)-LEN(SUBSTITUTE(A118,".",""))))))-1),".","")))))+1,(LEFT(A118,FIND("☃",SUBSTITUTE(A118,".","☃",LEN(A118)-LEN(SUBSTITUTE(A118,".","")))))&amp;RIGHT(A118,LEN(A118)-FIND("☃",SUBSTITUTE(A118,".","☃",LEN(A118)-LEN(SUBSTITUTE(A118,".","")))))+1)))</f>
        <v>6.2.1</v>
      </c>
      <c r="B119" s="52" t="s">
        <v>305</v>
      </c>
      <c r="C119" s="53" t="s">
        <v>102</v>
      </c>
      <c r="D119" s="50">
        <v>2</v>
      </c>
      <c r="E119" s="11"/>
      <c r="F119" s="11"/>
      <c r="G119" s="11"/>
      <c r="H119" s="11"/>
      <c r="I119" s="11"/>
      <c r="J119" s="11"/>
      <c r="K119" s="11"/>
      <c r="L119" s="11"/>
      <c r="M119" s="11"/>
      <c r="N119" s="11"/>
      <c r="O119" s="11"/>
    </row>
    <row r="120" spans="1:15" x14ac:dyDescent="0.25">
      <c r="A120" s="8" t="str">
        <f t="shared" si="9"/>
        <v>6.2.2</v>
      </c>
      <c r="B120" s="52" t="s">
        <v>306</v>
      </c>
      <c r="C120" s="53" t="s">
        <v>102</v>
      </c>
      <c r="D120" s="50">
        <v>2</v>
      </c>
      <c r="E120" s="11"/>
      <c r="F120" s="11"/>
      <c r="G120" s="11"/>
      <c r="H120" s="11"/>
      <c r="I120" s="11"/>
      <c r="J120" s="11"/>
      <c r="K120" s="11"/>
      <c r="L120" s="11"/>
      <c r="M120" s="11"/>
      <c r="N120" s="11"/>
      <c r="O120" s="11"/>
    </row>
    <row r="121" spans="1:15" x14ac:dyDescent="0.25">
      <c r="A121" s="8" t="str">
        <f t="shared" si="9"/>
        <v>6.2.3</v>
      </c>
      <c r="B121" s="52" t="s">
        <v>307</v>
      </c>
      <c r="C121" s="53" t="s">
        <v>91</v>
      </c>
      <c r="D121" s="50">
        <v>2</v>
      </c>
      <c r="E121" s="11"/>
      <c r="F121" s="11"/>
      <c r="G121" s="11"/>
      <c r="H121" s="11"/>
      <c r="I121" s="11"/>
      <c r="J121" s="11"/>
      <c r="K121" s="11"/>
      <c r="L121" s="11"/>
      <c r="M121" s="11"/>
      <c r="N121" s="11"/>
      <c r="O121" s="11"/>
    </row>
    <row r="122" spans="1:15" x14ac:dyDescent="0.25">
      <c r="A122" s="8" t="str">
        <f t="shared" si="9"/>
        <v>6.2.4</v>
      </c>
      <c r="B122" s="52" t="s">
        <v>271</v>
      </c>
      <c r="C122" s="53" t="s">
        <v>91</v>
      </c>
      <c r="D122" s="50">
        <v>2</v>
      </c>
      <c r="E122" s="11"/>
      <c r="F122" s="11"/>
      <c r="G122" s="11"/>
      <c r="H122" s="11"/>
      <c r="I122" s="11"/>
      <c r="J122" s="11"/>
      <c r="K122" s="11"/>
      <c r="L122" s="11"/>
      <c r="M122" s="11"/>
      <c r="N122" s="11"/>
      <c r="O122" s="11"/>
    </row>
    <row r="123" spans="1:15" x14ac:dyDescent="0.25">
      <c r="A123" s="8" t="str">
        <f t="shared" si="9"/>
        <v>6.2.5</v>
      </c>
      <c r="B123" s="52" t="s">
        <v>308</v>
      </c>
      <c r="C123" s="53" t="s">
        <v>25</v>
      </c>
      <c r="D123" s="50">
        <v>22</v>
      </c>
      <c r="E123" s="11"/>
      <c r="F123" s="11"/>
      <c r="G123" s="11"/>
      <c r="H123" s="11"/>
      <c r="I123" s="11"/>
      <c r="J123" s="11"/>
      <c r="K123" s="11"/>
      <c r="L123" s="11"/>
      <c r="M123" s="11"/>
      <c r="N123" s="11"/>
      <c r="O123" s="11"/>
    </row>
    <row r="124" spans="1:15" x14ac:dyDescent="0.25">
      <c r="A124" s="8" t="str">
        <f t="shared" si="9"/>
        <v>6.2.6</v>
      </c>
      <c r="B124" s="52" t="s">
        <v>272</v>
      </c>
      <c r="C124" s="53" t="s">
        <v>21</v>
      </c>
      <c r="D124" s="50">
        <v>0.2</v>
      </c>
      <c r="E124" s="11"/>
      <c r="F124" s="11"/>
      <c r="G124" s="11"/>
      <c r="H124" s="11"/>
      <c r="I124" s="11"/>
      <c r="J124" s="11"/>
      <c r="K124" s="11"/>
      <c r="L124" s="11"/>
      <c r="M124" s="11"/>
      <c r="N124" s="11"/>
      <c r="O124" s="11"/>
    </row>
    <row r="125" spans="1:15" x14ac:dyDescent="0.25">
      <c r="A125" s="8" t="str">
        <f t="shared" si="9"/>
        <v>6.2.7</v>
      </c>
      <c r="B125" s="52" t="s">
        <v>309</v>
      </c>
      <c r="C125" s="53" t="s">
        <v>102</v>
      </c>
      <c r="D125" s="50">
        <v>2</v>
      </c>
      <c r="E125" s="11"/>
      <c r="F125" s="11"/>
      <c r="G125" s="11"/>
      <c r="H125" s="11"/>
      <c r="I125" s="11"/>
      <c r="J125" s="11"/>
      <c r="K125" s="11"/>
      <c r="L125" s="11"/>
      <c r="M125" s="11"/>
      <c r="N125" s="11"/>
      <c r="O125" s="11"/>
    </row>
    <row r="126" spans="1:15" x14ac:dyDescent="0.25">
      <c r="A126" s="8" t="str">
        <f t="shared" si="9"/>
        <v>6.2.8</v>
      </c>
      <c r="B126" s="52" t="s">
        <v>310</v>
      </c>
      <c r="C126" s="53" t="s">
        <v>91</v>
      </c>
      <c r="D126" s="50">
        <v>2</v>
      </c>
      <c r="E126" s="11"/>
      <c r="F126" s="11"/>
      <c r="G126" s="11"/>
      <c r="H126" s="11"/>
      <c r="I126" s="11"/>
      <c r="J126" s="11"/>
      <c r="K126" s="11"/>
      <c r="L126" s="11"/>
      <c r="M126" s="11"/>
      <c r="N126" s="11"/>
      <c r="O126" s="11"/>
    </row>
    <row r="127" spans="1:15" x14ac:dyDescent="0.25">
      <c r="A127" s="8" t="str">
        <f t="shared" si="9"/>
        <v>6.2.9</v>
      </c>
      <c r="B127" s="52" t="s">
        <v>106</v>
      </c>
      <c r="C127" s="53" t="s">
        <v>91</v>
      </c>
      <c r="D127" s="50">
        <v>1</v>
      </c>
      <c r="E127" s="11"/>
      <c r="F127" s="11"/>
      <c r="G127" s="11"/>
      <c r="H127" s="11"/>
      <c r="I127" s="11"/>
      <c r="J127" s="11"/>
      <c r="K127" s="11"/>
      <c r="L127" s="11"/>
      <c r="M127" s="11"/>
      <c r="N127" s="11"/>
      <c r="O127" s="11"/>
    </row>
    <row r="128" spans="1:15" x14ac:dyDescent="0.25">
      <c r="A128" s="8" t="str">
        <f t="shared" si="9"/>
        <v>6.2.10</v>
      </c>
      <c r="B128" s="52" t="s">
        <v>157</v>
      </c>
      <c r="C128" s="53" t="s">
        <v>25</v>
      </c>
      <c r="D128" s="50">
        <v>85</v>
      </c>
      <c r="E128" s="11"/>
      <c r="F128" s="11"/>
      <c r="G128" s="11"/>
      <c r="H128" s="11"/>
      <c r="I128" s="11"/>
      <c r="J128" s="11"/>
      <c r="K128" s="11"/>
      <c r="L128" s="11"/>
      <c r="M128" s="11"/>
      <c r="N128" s="11"/>
      <c r="O128" s="11"/>
    </row>
    <row r="129" spans="1:15" x14ac:dyDescent="0.25">
      <c r="A129" s="8" t="str">
        <f t="shared" si="9"/>
        <v>6.2.11</v>
      </c>
      <c r="B129" s="52" t="s">
        <v>379</v>
      </c>
      <c r="C129" s="53" t="s">
        <v>25</v>
      </c>
      <c r="D129" s="50">
        <v>70</v>
      </c>
      <c r="E129" s="11"/>
      <c r="F129" s="11"/>
      <c r="G129" s="11"/>
      <c r="H129" s="11"/>
      <c r="I129" s="11"/>
      <c r="J129" s="11"/>
      <c r="K129" s="11"/>
      <c r="L129" s="11"/>
      <c r="M129" s="11"/>
      <c r="N129" s="11"/>
      <c r="O129" s="11"/>
    </row>
    <row r="130" spans="1:15" x14ac:dyDescent="0.25">
      <c r="A130" s="8" t="str">
        <f t="shared" si="9"/>
        <v>6.2.12</v>
      </c>
      <c r="B130" s="52" t="s">
        <v>110</v>
      </c>
      <c r="C130" s="53" t="s">
        <v>25</v>
      </c>
      <c r="D130" s="50">
        <f>D107</f>
        <v>211</v>
      </c>
      <c r="E130" s="11"/>
      <c r="F130" s="11"/>
      <c r="G130" s="11"/>
      <c r="H130" s="11"/>
      <c r="I130" s="11"/>
      <c r="J130" s="11"/>
      <c r="K130" s="11"/>
      <c r="L130" s="11"/>
      <c r="M130" s="11"/>
      <c r="N130" s="11"/>
      <c r="O130" s="11"/>
    </row>
    <row r="131" spans="1:15" x14ac:dyDescent="0.25">
      <c r="A131" s="8" t="str">
        <f t="shared" si="9"/>
        <v>6.2.13</v>
      </c>
      <c r="B131" s="52" t="s">
        <v>112</v>
      </c>
      <c r="C131" s="53" t="s">
        <v>25</v>
      </c>
      <c r="D131" s="50">
        <f>D109</f>
        <v>211</v>
      </c>
      <c r="E131" s="11"/>
      <c r="F131" s="11"/>
      <c r="G131" s="11"/>
      <c r="H131" s="11"/>
      <c r="I131" s="11"/>
      <c r="J131" s="11"/>
      <c r="K131" s="11"/>
      <c r="L131" s="11"/>
      <c r="M131" s="11"/>
      <c r="N131" s="11"/>
      <c r="O131" s="11"/>
    </row>
    <row r="132" spans="1:15" x14ac:dyDescent="0.25">
      <c r="A132" s="8" t="str">
        <f t="shared" si="9"/>
        <v>6.2.14</v>
      </c>
      <c r="B132" s="52" t="s">
        <v>380</v>
      </c>
      <c r="C132" s="53" t="s">
        <v>25</v>
      </c>
      <c r="D132" s="50">
        <v>14</v>
      </c>
      <c r="E132" s="11"/>
      <c r="F132" s="11"/>
      <c r="G132" s="11"/>
      <c r="H132" s="11"/>
      <c r="I132" s="11"/>
      <c r="J132" s="11"/>
      <c r="K132" s="11"/>
      <c r="L132" s="11"/>
      <c r="M132" s="11"/>
      <c r="N132" s="11"/>
      <c r="O132" s="11"/>
    </row>
    <row r="133" spans="1:15" x14ac:dyDescent="0.25">
      <c r="A133" s="8" t="str">
        <f t="shared" si="9"/>
        <v>6.2.15</v>
      </c>
      <c r="B133" s="52" t="s">
        <v>116</v>
      </c>
      <c r="C133" s="53" t="s">
        <v>25</v>
      </c>
      <c r="D133" s="50">
        <f>D109+D110</f>
        <v>225</v>
      </c>
      <c r="E133" s="11"/>
      <c r="F133" s="11"/>
      <c r="G133" s="11"/>
      <c r="H133" s="11"/>
      <c r="I133" s="11"/>
      <c r="J133" s="11"/>
      <c r="K133" s="11"/>
      <c r="L133" s="11"/>
      <c r="M133" s="11"/>
      <c r="N133" s="11"/>
      <c r="O133" s="11"/>
    </row>
    <row r="134" spans="1:15" x14ac:dyDescent="0.25">
      <c r="A134" s="8" t="str">
        <f t="shared" si="9"/>
        <v>6.2.16</v>
      </c>
      <c r="B134" s="52" t="s">
        <v>118</v>
      </c>
      <c r="C134" s="53" t="s">
        <v>91</v>
      </c>
      <c r="D134" s="50">
        <v>10</v>
      </c>
      <c r="E134" s="11"/>
      <c r="F134" s="11"/>
      <c r="G134" s="11"/>
      <c r="H134" s="11"/>
      <c r="I134" s="11"/>
      <c r="J134" s="11"/>
      <c r="K134" s="11"/>
      <c r="L134" s="11"/>
      <c r="M134" s="11"/>
      <c r="N134" s="11"/>
      <c r="O134" s="11"/>
    </row>
    <row r="135" spans="1:15" x14ac:dyDescent="0.25">
      <c r="A135" s="8" t="str">
        <f t="shared" si="9"/>
        <v>6.2.17</v>
      </c>
      <c r="B135" s="52" t="s">
        <v>214</v>
      </c>
      <c r="C135" s="53" t="s">
        <v>91</v>
      </c>
      <c r="D135" s="50">
        <v>4</v>
      </c>
      <c r="E135" s="11"/>
      <c r="F135" s="11"/>
      <c r="G135" s="11"/>
      <c r="H135" s="11"/>
      <c r="I135" s="11"/>
      <c r="J135" s="11"/>
      <c r="K135" s="11"/>
      <c r="L135" s="11"/>
      <c r="M135" s="11"/>
      <c r="N135" s="11"/>
      <c r="O135" s="11"/>
    </row>
    <row r="136" spans="1:15" x14ac:dyDescent="0.25">
      <c r="A136" s="8" t="str">
        <f t="shared" si="9"/>
        <v>6.2.18</v>
      </c>
      <c r="B136" s="52" t="s">
        <v>381</v>
      </c>
      <c r="C136" s="53" t="s">
        <v>91</v>
      </c>
      <c r="D136" s="50">
        <v>1</v>
      </c>
      <c r="E136" s="11"/>
      <c r="F136" s="11"/>
      <c r="G136" s="11"/>
      <c r="H136" s="11"/>
      <c r="I136" s="11"/>
      <c r="J136" s="11"/>
      <c r="K136" s="11"/>
      <c r="L136" s="11"/>
      <c r="M136" s="11"/>
      <c r="N136" s="11"/>
      <c r="O136" s="11"/>
    </row>
    <row r="137" spans="1:15" x14ac:dyDescent="0.25">
      <c r="A137" s="8" t="str">
        <f t="shared" si="9"/>
        <v>6.2.19</v>
      </c>
      <c r="B137" s="52" t="s">
        <v>382</v>
      </c>
      <c r="C137" s="53" t="s">
        <v>102</v>
      </c>
      <c r="D137" s="50">
        <v>1</v>
      </c>
      <c r="E137" s="11"/>
      <c r="F137" s="11"/>
      <c r="G137" s="11"/>
      <c r="H137" s="11"/>
      <c r="I137" s="11"/>
      <c r="J137" s="11"/>
      <c r="K137" s="11"/>
      <c r="L137" s="11"/>
      <c r="M137" s="11"/>
      <c r="N137" s="11"/>
      <c r="O137" s="11"/>
    </row>
    <row r="138" spans="1:15" x14ac:dyDescent="0.25">
      <c r="A138" s="8" t="str">
        <f t="shared" si="9"/>
        <v>6.2.20</v>
      </c>
      <c r="B138" s="52" t="s">
        <v>383</v>
      </c>
      <c r="C138" s="53" t="s">
        <v>102</v>
      </c>
      <c r="D138" s="50">
        <v>1</v>
      </c>
      <c r="E138" s="11"/>
      <c r="F138" s="11"/>
      <c r="G138" s="11"/>
      <c r="H138" s="11"/>
      <c r="I138" s="11"/>
      <c r="J138" s="11"/>
      <c r="K138" s="11"/>
      <c r="L138" s="11"/>
      <c r="M138" s="11"/>
      <c r="N138" s="11"/>
      <c r="O138" s="11"/>
    </row>
    <row r="139" spans="1:15" x14ac:dyDescent="0.25">
      <c r="A139" s="8" t="str">
        <f t="shared" si="9"/>
        <v>6.2.21</v>
      </c>
      <c r="B139" s="52" t="s">
        <v>384</v>
      </c>
      <c r="C139" s="53" t="s">
        <v>91</v>
      </c>
      <c r="D139" s="50">
        <v>5</v>
      </c>
      <c r="E139" s="11"/>
      <c r="F139" s="11"/>
      <c r="G139" s="11"/>
      <c r="H139" s="11"/>
      <c r="I139" s="11"/>
      <c r="J139" s="11"/>
      <c r="K139" s="11"/>
      <c r="L139" s="11"/>
      <c r="M139" s="11"/>
      <c r="N139" s="11"/>
      <c r="O139" s="11"/>
    </row>
    <row r="140" spans="1:15" x14ac:dyDescent="0.25">
      <c r="A140" s="8" t="str">
        <f t="shared" si="9"/>
        <v>6.2.22</v>
      </c>
      <c r="B140" s="52" t="s">
        <v>212</v>
      </c>
      <c r="C140" s="53" t="s">
        <v>91</v>
      </c>
      <c r="D140" s="50">
        <v>15</v>
      </c>
      <c r="E140" s="11"/>
      <c r="F140" s="11"/>
      <c r="G140" s="11"/>
      <c r="H140" s="11"/>
      <c r="I140" s="11"/>
      <c r="J140" s="11"/>
      <c r="K140" s="11"/>
      <c r="L140" s="11"/>
      <c r="M140" s="11"/>
      <c r="N140" s="11"/>
      <c r="O140" s="11"/>
    </row>
    <row r="141" spans="1:15" x14ac:dyDescent="0.25">
      <c r="A141" s="8" t="str">
        <f t="shared" si="9"/>
        <v>6.2.23</v>
      </c>
      <c r="B141" s="55" t="s">
        <v>120</v>
      </c>
      <c r="C141" s="56" t="s">
        <v>25</v>
      </c>
      <c r="D141" s="50">
        <f>D130</f>
        <v>211</v>
      </c>
      <c r="E141" s="11"/>
      <c r="F141" s="11"/>
      <c r="G141" s="11"/>
      <c r="H141" s="11"/>
      <c r="I141" s="11"/>
      <c r="J141" s="11"/>
      <c r="K141" s="11"/>
      <c r="L141" s="11"/>
      <c r="M141" s="11"/>
      <c r="N141" s="11"/>
      <c r="O141" s="11"/>
    </row>
    <row r="142" spans="1:15" x14ac:dyDescent="0.25">
      <c r="A142" s="8" t="str">
        <f t="shared" si="9"/>
        <v>6.2.24</v>
      </c>
      <c r="B142" s="55" t="s">
        <v>385</v>
      </c>
      <c r="C142" s="56" t="s">
        <v>25</v>
      </c>
      <c r="D142" s="50">
        <v>140</v>
      </c>
      <c r="E142" s="11"/>
      <c r="F142" s="11"/>
      <c r="G142" s="11"/>
      <c r="H142" s="11"/>
      <c r="I142" s="11"/>
      <c r="J142" s="11"/>
      <c r="K142" s="11"/>
      <c r="L142" s="11"/>
      <c r="M142" s="11"/>
      <c r="N142" s="11"/>
      <c r="O142" s="11"/>
    </row>
    <row r="143" spans="1:15" x14ac:dyDescent="0.25">
      <c r="A143" s="8" t="str">
        <f t="shared" si="9"/>
        <v>6.2.25</v>
      </c>
      <c r="B143" s="55" t="s">
        <v>386</v>
      </c>
      <c r="C143" s="56" t="s">
        <v>324</v>
      </c>
      <c r="D143" s="50">
        <v>1</v>
      </c>
      <c r="E143" s="11"/>
      <c r="F143" s="11"/>
      <c r="G143" s="11"/>
      <c r="H143" s="11"/>
      <c r="I143" s="11"/>
      <c r="J143" s="11"/>
      <c r="K143" s="11"/>
      <c r="L143" s="11"/>
      <c r="M143" s="11"/>
      <c r="N143" s="11"/>
      <c r="O143" s="11"/>
    </row>
    <row r="144" spans="1:15" x14ac:dyDescent="0.25">
      <c r="A144" s="8" t="str">
        <f t="shared" si="9"/>
        <v>6.2.26</v>
      </c>
      <c r="B144" s="55" t="s">
        <v>122</v>
      </c>
      <c r="C144" s="56" t="s">
        <v>123</v>
      </c>
      <c r="D144" s="50">
        <v>1</v>
      </c>
      <c r="E144" s="11"/>
      <c r="F144" s="11"/>
      <c r="G144" s="11"/>
      <c r="H144" s="11"/>
      <c r="I144" s="11"/>
      <c r="J144" s="11"/>
      <c r="K144" s="11"/>
      <c r="L144" s="11"/>
      <c r="M144" s="11"/>
      <c r="N144" s="11"/>
      <c r="O144" s="11"/>
    </row>
    <row r="145" spans="1:15" x14ac:dyDescent="0.25">
      <c r="A145" s="8" t="str">
        <f t="shared" si="9"/>
        <v>6.2.27</v>
      </c>
      <c r="B145" s="55" t="s">
        <v>125</v>
      </c>
      <c r="C145" s="56" t="s">
        <v>123</v>
      </c>
      <c r="D145" s="50">
        <v>1</v>
      </c>
      <c r="E145" s="11"/>
      <c r="F145" s="11"/>
      <c r="G145" s="11"/>
      <c r="H145" s="11"/>
      <c r="I145" s="11"/>
      <c r="J145" s="11"/>
      <c r="K145" s="11"/>
      <c r="L145" s="11"/>
      <c r="M145" s="11"/>
      <c r="N145" s="11"/>
      <c r="O145" s="11"/>
    </row>
    <row r="146" spans="1:15" x14ac:dyDescent="0.25">
      <c r="A146" s="8" t="str">
        <f t="shared" si="9"/>
        <v>6.2.28</v>
      </c>
      <c r="B146" s="55" t="s">
        <v>127</v>
      </c>
      <c r="C146" s="56" t="s">
        <v>123</v>
      </c>
      <c r="D146" s="50">
        <v>1</v>
      </c>
      <c r="E146" s="11"/>
      <c r="F146" s="11"/>
      <c r="G146" s="11"/>
      <c r="H146" s="11"/>
      <c r="I146" s="11"/>
      <c r="J146" s="11"/>
      <c r="K146" s="11"/>
      <c r="L146" s="11"/>
      <c r="M146" s="11"/>
      <c r="N146" s="11"/>
      <c r="O146" s="11"/>
    </row>
    <row r="147" spans="1:15" ht="14.4" customHeight="1" x14ac:dyDescent="0.25">
      <c r="A147" s="109" t="s">
        <v>128</v>
      </c>
      <c r="B147" s="109"/>
      <c r="C147" s="109"/>
      <c r="D147" s="109"/>
      <c r="E147" s="109"/>
      <c r="F147" s="109"/>
      <c r="G147" s="109"/>
      <c r="H147" s="109"/>
      <c r="I147" s="109"/>
      <c r="J147" s="109"/>
      <c r="K147" s="109"/>
      <c r="L147" s="109"/>
      <c r="M147" s="109"/>
      <c r="N147" s="109"/>
      <c r="O147" s="23"/>
    </row>
    <row r="148" spans="1:15" ht="13.2" customHeight="1" x14ac:dyDescent="0.25">
      <c r="A148" s="109" t="s">
        <v>129</v>
      </c>
      <c r="B148" s="109"/>
      <c r="C148" s="109"/>
      <c r="D148" s="109"/>
      <c r="E148" s="109"/>
      <c r="F148" s="109"/>
      <c r="G148" s="109"/>
      <c r="H148" s="109"/>
      <c r="I148" s="109"/>
      <c r="J148" s="109"/>
      <c r="K148" s="109"/>
      <c r="L148" s="109"/>
      <c r="M148" s="109"/>
      <c r="N148" s="109"/>
      <c r="O148" s="23"/>
    </row>
    <row r="149" spans="1:15" ht="13.2" customHeight="1" x14ac:dyDescent="0.25">
      <c r="A149" s="110" t="s">
        <v>130</v>
      </c>
      <c r="B149" s="110"/>
      <c r="C149" s="110"/>
      <c r="D149" s="110"/>
      <c r="E149" s="110"/>
      <c r="F149" s="110"/>
      <c r="G149" s="110"/>
      <c r="H149" s="110"/>
      <c r="I149" s="110"/>
      <c r="J149" s="110"/>
      <c r="K149" s="110"/>
      <c r="L149" s="110"/>
      <c r="M149" s="110"/>
      <c r="N149" s="110"/>
      <c r="O149" s="23"/>
    </row>
    <row r="150" spans="1:15" ht="13.2" customHeight="1" x14ac:dyDescent="0.25">
      <c r="A150" s="109" t="s">
        <v>131</v>
      </c>
      <c r="B150" s="109"/>
      <c r="C150" s="109"/>
      <c r="D150" s="109"/>
      <c r="E150" s="109"/>
      <c r="F150" s="109"/>
      <c r="G150" s="109"/>
      <c r="H150" s="109"/>
      <c r="I150" s="109"/>
      <c r="J150" s="109"/>
      <c r="K150" s="109"/>
      <c r="L150" s="109"/>
      <c r="M150" s="109"/>
      <c r="N150" s="109"/>
      <c r="O150" s="23"/>
    </row>
    <row r="151" spans="1:15" ht="14.4" customHeight="1" x14ac:dyDescent="0.25">
      <c r="A151" s="124" t="s">
        <v>132</v>
      </c>
      <c r="B151" s="124"/>
      <c r="C151" s="124"/>
      <c r="D151" s="124"/>
      <c r="E151" s="124"/>
      <c r="F151" s="124"/>
      <c r="G151" s="124"/>
      <c r="H151" s="124"/>
      <c r="I151" s="124"/>
      <c r="J151" s="124"/>
      <c r="K151" s="124"/>
      <c r="L151" s="124"/>
      <c r="M151" s="124"/>
      <c r="N151" s="124"/>
      <c r="O151" s="23"/>
    </row>
    <row r="152" spans="1:15" ht="14.4" customHeight="1" x14ac:dyDescent="0.25">
      <c r="A152" s="124" t="s">
        <v>133</v>
      </c>
      <c r="B152" s="124"/>
      <c r="C152" s="124"/>
      <c r="D152" s="124"/>
      <c r="E152" s="124"/>
      <c r="F152" s="124"/>
      <c r="G152" s="124"/>
      <c r="H152" s="124"/>
      <c r="I152" s="124"/>
      <c r="J152" s="124"/>
      <c r="K152" s="124"/>
      <c r="L152" s="124"/>
      <c r="M152" s="124"/>
      <c r="N152" s="124"/>
      <c r="O152" s="23"/>
    </row>
    <row r="153" spans="1:15" ht="14.4" x14ac:dyDescent="0.3">
      <c r="A153" s="125" t="s">
        <v>134</v>
      </c>
      <c r="B153" s="125"/>
      <c r="C153" s="125"/>
      <c r="D153" s="125"/>
      <c r="E153" s="125"/>
      <c r="F153" s="125"/>
      <c r="G153" s="125"/>
      <c r="H153" s="125"/>
      <c r="I153" s="125"/>
      <c r="J153" s="125"/>
      <c r="K153" s="125"/>
      <c r="L153" s="125"/>
      <c r="M153" s="125"/>
      <c r="N153" s="125"/>
      <c r="O153" s="23"/>
    </row>
    <row r="154" spans="1:15" x14ac:dyDescent="0.25">
      <c r="A154" s="1"/>
      <c r="B154" s="2"/>
      <c r="C154" s="3"/>
      <c r="D154" s="4"/>
      <c r="E154" s="4"/>
      <c r="F154" s="4"/>
    </row>
    <row r="155" spans="1:15" x14ac:dyDescent="0.25">
      <c r="A155" s="5" t="s">
        <v>135</v>
      </c>
      <c r="B155" s="2"/>
      <c r="C155" s="3"/>
      <c r="D155" s="4"/>
      <c r="E155" s="4"/>
      <c r="F155" s="4"/>
    </row>
    <row r="156" spans="1:15" ht="10.95" customHeight="1" x14ac:dyDescent="0.25">
      <c r="A156" s="22">
        <v>1</v>
      </c>
      <c r="B156" s="107" t="s">
        <v>136</v>
      </c>
      <c r="C156" s="107"/>
      <c r="D156" s="107"/>
      <c r="E156" s="107"/>
      <c r="F156" s="107"/>
      <c r="G156" s="107"/>
      <c r="H156" s="107"/>
      <c r="I156" s="107"/>
      <c r="J156" s="107"/>
      <c r="K156" s="107"/>
      <c r="L156" s="107"/>
      <c r="M156" s="107"/>
      <c r="N156" s="107"/>
      <c r="O156" s="107"/>
    </row>
    <row r="157" spans="1:15" ht="10.95" customHeight="1" x14ac:dyDescent="0.25">
      <c r="A157" s="22">
        <v>2</v>
      </c>
      <c r="B157" s="107" t="s">
        <v>137</v>
      </c>
      <c r="C157" s="107"/>
      <c r="D157" s="107"/>
      <c r="E157" s="107"/>
      <c r="F157" s="107"/>
      <c r="G157" s="107"/>
      <c r="H157" s="107"/>
      <c r="I157" s="107"/>
      <c r="J157" s="107"/>
      <c r="K157" s="107"/>
      <c r="L157" s="107"/>
      <c r="M157" s="107"/>
      <c r="N157" s="107"/>
      <c r="O157" s="107"/>
    </row>
    <row r="158" spans="1:15" ht="22.2" customHeight="1" x14ac:dyDescent="0.25">
      <c r="A158" s="22" t="s">
        <v>32</v>
      </c>
      <c r="B158" s="107" t="s">
        <v>138</v>
      </c>
      <c r="C158" s="107"/>
      <c r="D158" s="107"/>
      <c r="E158" s="107"/>
      <c r="F158" s="107"/>
      <c r="G158" s="107"/>
      <c r="H158" s="107"/>
      <c r="I158" s="107"/>
      <c r="J158" s="107"/>
      <c r="K158" s="107"/>
      <c r="L158" s="107"/>
      <c r="M158" s="107"/>
      <c r="N158" s="107"/>
      <c r="O158" s="107"/>
    </row>
    <row r="159" spans="1:15" ht="22.2" customHeight="1" x14ac:dyDescent="0.25">
      <c r="A159" s="22" t="s">
        <v>57</v>
      </c>
      <c r="B159" s="107" t="s">
        <v>139</v>
      </c>
      <c r="C159" s="107"/>
      <c r="D159" s="107"/>
      <c r="E159" s="107"/>
      <c r="F159" s="107"/>
      <c r="G159" s="107"/>
      <c r="H159" s="107"/>
      <c r="I159" s="107"/>
      <c r="J159" s="107"/>
      <c r="K159" s="107"/>
      <c r="L159" s="107"/>
      <c r="M159" s="107"/>
      <c r="N159" s="107"/>
      <c r="O159" s="107"/>
    </row>
    <row r="160" spans="1:15" ht="10.95" customHeight="1" x14ac:dyDescent="0.25">
      <c r="A160" s="22" t="s">
        <v>78</v>
      </c>
      <c r="B160" s="107" t="s">
        <v>140</v>
      </c>
      <c r="C160" s="107"/>
      <c r="D160" s="107"/>
      <c r="E160" s="107"/>
      <c r="F160" s="107"/>
      <c r="G160" s="107"/>
      <c r="H160" s="107"/>
      <c r="I160" s="107"/>
      <c r="J160" s="107"/>
      <c r="K160" s="107"/>
      <c r="L160" s="107"/>
      <c r="M160" s="107"/>
      <c r="N160" s="107"/>
      <c r="O160" s="107"/>
    </row>
    <row r="161" spans="1:15" ht="10.95" customHeight="1" x14ac:dyDescent="0.25">
      <c r="A161" s="22" t="s">
        <v>82</v>
      </c>
      <c r="B161" s="107" t="s">
        <v>141</v>
      </c>
      <c r="C161" s="107"/>
      <c r="D161" s="107"/>
      <c r="E161" s="107"/>
      <c r="F161" s="107"/>
      <c r="G161" s="107"/>
      <c r="H161" s="107"/>
      <c r="I161" s="107"/>
      <c r="J161" s="107"/>
      <c r="K161" s="107"/>
      <c r="L161" s="107"/>
      <c r="M161" s="107"/>
      <c r="N161" s="107"/>
      <c r="O161" s="107"/>
    </row>
    <row r="162" spans="1:15" ht="10.95" customHeight="1" x14ac:dyDescent="0.25">
      <c r="A162" s="22" t="s">
        <v>142</v>
      </c>
      <c r="B162" s="107" t="s">
        <v>143</v>
      </c>
      <c r="C162" s="107"/>
      <c r="D162" s="107"/>
      <c r="E162" s="107"/>
      <c r="F162" s="107"/>
      <c r="G162" s="107"/>
      <c r="H162" s="107"/>
      <c r="I162" s="107"/>
      <c r="J162" s="107"/>
      <c r="K162" s="107"/>
      <c r="L162" s="107"/>
      <c r="M162" s="107"/>
      <c r="N162" s="107"/>
      <c r="O162" s="107"/>
    </row>
    <row r="163" spans="1:15" ht="10.95" customHeight="1" x14ac:dyDescent="0.25">
      <c r="A163" s="22" t="s">
        <v>144</v>
      </c>
      <c r="B163" s="107" t="s">
        <v>145</v>
      </c>
      <c r="C163" s="107"/>
      <c r="D163" s="107"/>
      <c r="E163" s="107"/>
      <c r="F163" s="107"/>
      <c r="G163" s="107"/>
      <c r="H163" s="107"/>
      <c r="I163" s="107"/>
      <c r="J163" s="107"/>
      <c r="K163" s="107"/>
      <c r="L163" s="107"/>
      <c r="M163" s="107"/>
      <c r="N163" s="107"/>
      <c r="O163" s="107"/>
    </row>
    <row r="164" spans="1:15" ht="10.95" customHeight="1" x14ac:dyDescent="0.25">
      <c r="A164" s="22" t="s">
        <v>146</v>
      </c>
      <c r="B164" s="107" t="s">
        <v>147</v>
      </c>
      <c r="C164" s="107"/>
      <c r="D164" s="107"/>
      <c r="E164" s="107"/>
      <c r="F164" s="107"/>
      <c r="G164" s="107"/>
      <c r="H164" s="107"/>
      <c r="I164" s="107"/>
      <c r="J164" s="107"/>
      <c r="K164" s="107"/>
      <c r="L164" s="107"/>
      <c r="M164" s="107"/>
      <c r="N164" s="107"/>
      <c r="O164" s="107"/>
    </row>
    <row r="165" spans="1:15" ht="10.95" customHeight="1" x14ac:dyDescent="0.25">
      <c r="A165" s="22"/>
      <c r="B165" s="43"/>
      <c r="C165" s="43"/>
      <c r="D165" s="43"/>
      <c r="E165" s="43"/>
      <c r="F165" s="43"/>
      <c r="G165" s="43"/>
      <c r="H165" s="43"/>
      <c r="I165" s="43"/>
      <c r="J165" s="43"/>
      <c r="K165" s="43"/>
      <c r="L165" s="43"/>
      <c r="M165" s="43"/>
      <c r="N165" s="43"/>
      <c r="O165" s="43"/>
    </row>
    <row r="166" spans="1:15" ht="10.95" customHeight="1" x14ac:dyDescent="0.25">
      <c r="A166" s="78" t="s">
        <v>148</v>
      </c>
      <c r="B166" s="43"/>
      <c r="C166" s="43"/>
      <c r="D166" s="43"/>
      <c r="E166" s="43"/>
      <c r="F166" s="43"/>
      <c r="G166" s="43"/>
      <c r="H166" s="43"/>
      <c r="I166" s="43"/>
      <c r="J166" s="43"/>
      <c r="K166" s="43"/>
      <c r="L166" s="43"/>
      <c r="M166" s="43"/>
      <c r="N166" s="43"/>
      <c r="O166" s="43"/>
    </row>
    <row r="167" spans="1:15" ht="10.95" customHeight="1" x14ac:dyDescent="0.25">
      <c r="A167" s="22">
        <v>1</v>
      </c>
      <c r="B167" s="79" t="s">
        <v>149</v>
      </c>
      <c r="C167" s="79"/>
      <c r="D167" s="79"/>
      <c r="E167" s="79"/>
      <c r="F167" s="79"/>
    </row>
    <row r="168" spans="1:15" ht="10.95" customHeight="1" x14ac:dyDescent="0.25">
      <c r="A168" s="22">
        <v>2</v>
      </c>
      <c r="B168" s="79" t="s">
        <v>150</v>
      </c>
      <c r="C168" s="79"/>
      <c r="D168" s="79"/>
      <c r="E168" s="79"/>
      <c r="F168" s="79"/>
    </row>
    <row r="169" spans="1:15" x14ac:dyDescent="0.25">
      <c r="A169" s="22" t="s">
        <v>32</v>
      </c>
      <c r="B169" s="79" t="s">
        <v>151</v>
      </c>
      <c r="C169" s="79"/>
      <c r="D169" s="79"/>
      <c r="E169" s="79"/>
      <c r="F169" s="79"/>
    </row>
    <row r="170" spans="1:15" ht="10.95" customHeight="1" x14ac:dyDescent="0.25">
      <c r="A170" s="22" t="s">
        <v>57</v>
      </c>
      <c r="B170" s="79" t="s">
        <v>152</v>
      </c>
      <c r="C170" s="79"/>
      <c r="D170" s="79"/>
      <c r="E170" s="79"/>
      <c r="F170" s="79"/>
    </row>
    <row r="171" spans="1:15" x14ac:dyDescent="0.25">
      <c r="A171" s="22" t="s">
        <v>78</v>
      </c>
      <c r="B171" s="79" t="s">
        <v>278</v>
      </c>
    </row>
    <row r="172" spans="1:15" ht="21.6" customHeight="1" x14ac:dyDescent="0.25">
      <c r="A172" s="89" t="s">
        <v>312</v>
      </c>
      <c r="B172" s="107" t="s">
        <v>313</v>
      </c>
      <c r="C172" s="107"/>
      <c r="D172" s="107"/>
      <c r="E172" s="107"/>
      <c r="F172" s="107"/>
      <c r="G172" s="107"/>
      <c r="H172" s="107"/>
      <c r="I172" s="107"/>
      <c r="J172" s="107"/>
      <c r="K172" s="107"/>
      <c r="L172" s="107"/>
      <c r="M172" s="107"/>
      <c r="N172" s="107"/>
      <c r="O172" s="107"/>
    </row>
  </sheetData>
  <mergeCells count="25">
    <mergeCell ref="A1:O1"/>
    <mergeCell ref="A2:O2"/>
    <mergeCell ref="A4:A5"/>
    <mergeCell ref="B4:B5"/>
    <mergeCell ref="C4:C5"/>
    <mergeCell ref="D4:D5"/>
    <mergeCell ref="E4:J4"/>
    <mergeCell ref="K4:O4"/>
    <mergeCell ref="B160:O160"/>
    <mergeCell ref="A147:N147"/>
    <mergeCell ref="A148:N148"/>
    <mergeCell ref="A149:N149"/>
    <mergeCell ref="A150:N150"/>
    <mergeCell ref="A151:N151"/>
    <mergeCell ref="A152:N152"/>
    <mergeCell ref="A153:N153"/>
    <mergeCell ref="B156:O156"/>
    <mergeCell ref="B157:O157"/>
    <mergeCell ref="B158:O158"/>
    <mergeCell ref="B159:O159"/>
    <mergeCell ref="B161:O161"/>
    <mergeCell ref="B162:O162"/>
    <mergeCell ref="B163:O163"/>
    <mergeCell ref="B164:O164"/>
    <mergeCell ref="B172:O172"/>
  </mergeCells>
  <dataValidations count="1">
    <dataValidation type="list" allowBlank="1" showInputMessage="1" showErrorMessage="1" sqref="C8:C146" xr:uid="{00000000-0002-0000-1600-000000000000}">
      <formula1>Mervienibas</formula1>
    </dataValidation>
  </dataValidations>
  <pageMargins left="0.7" right="0.7" top="0.75" bottom="0.75" header="0.3" footer="0.3"/>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47C69D-AE7C-4D29-977A-4CC6FEC97440}">
  <dimension ref="A1:O136"/>
  <sheetViews>
    <sheetView view="pageBreakPreview" zoomScaleNormal="100" zoomScaleSheetLayoutView="100" workbookViewId="0">
      <selection activeCell="B68" sqref="B68"/>
    </sheetView>
  </sheetViews>
  <sheetFormatPr defaultColWidth="8.88671875" defaultRowHeight="10.8" x14ac:dyDescent="0.25"/>
  <cols>
    <col min="1" max="1" width="7.77734375" style="6" customWidth="1"/>
    <col min="2" max="2" width="61.21875" style="6" customWidth="1"/>
    <col min="3" max="3" width="10.77734375" style="6" bestFit="1" customWidth="1"/>
    <col min="4" max="4" width="9" style="6" bestFit="1" customWidth="1"/>
    <col min="5" max="5" width="7.77734375" style="6" bestFit="1" customWidth="1"/>
    <col min="6" max="6" width="10.6640625" style="6" bestFit="1" customWidth="1"/>
    <col min="7" max="7" width="8.88671875" style="6"/>
    <col min="8" max="8" width="8.77734375" style="6" customWidth="1"/>
    <col min="9" max="9" width="9.6640625" style="6" customWidth="1"/>
    <col min="10" max="10" width="8.88671875" style="6"/>
    <col min="11" max="11" width="10.77734375" style="6" customWidth="1"/>
    <col min="12" max="12" width="8.88671875" style="6"/>
    <col min="13" max="13" width="8.21875" style="6" customWidth="1"/>
    <col min="14" max="14" width="9.21875" style="6" customWidth="1"/>
    <col min="15" max="16384" width="8.88671875" style="6"/>
  </cols>
  <sheetData>
    <row r="1" spans="1:15" s="7" customFormat="1" ht="21" customHeight="1" x14ac:dyDescent="0.4">
      <c r="A1" s="113" t="s">
        <v>0</v>
      </c>
      <c r="B1" s="113"/>
      <c r="C1" s="113"/>
      <c r="D1" s="113"/>
      <c r="E1" s="113"/>
      <c r="F1" s="113"/>
      <c r="G1" s="113"/>
      <c r="H1" s="113"/>
      <c r="I1" s="113"/>
      <c r="J1" s="113"/>
      <c r="K1" s="113"/>
      <c r="L1" s="113"/>
      <c r="M1" s="113"/>
      <c r="N1" s="113"/>
      <c r="O1" s="113"/>
    </row>
    <row r="2" spans="1:15" s="7" customFormat="1" ht="21" x14ac:dyDescent="0.4">
      <c r="A2" s="108" t="s">
        <v>387</v>
      </c>
      <c r="B2" s="108"/>
      <c r="C2" s="108"/>
      <c r="D2" s="108"/>
      <c r="E2" s="108"/>
      <c r="F2" s="108"/>
      <c r="G2" s="108"/>
      <c r="H2" s="108"/>
      <c r="I2" s="108"/>
      <c r="J2" s="108"/>
      <c r="K2" s="108"/>
      <c r="L2" s="108"/>
      <c r="M2" s="108"/>
      <c r="N2" s="108"/>
      <c r="O2" s="108"/>
    </row>
    <row r="3" spans="1:15" x14ac:dyDescent="0.25">
      <c r="A3" s="14"/>
      <c r="B3" s="15"/>
      <c r="C3" s="15"/>
      <c r="D3" s="15"/>
      <c r="E3" s="15"/>
      <c r="F3" s="15"/>
    </row>
    <row r="4" spans="1:15" x14ac:dyDescent="0.25">
      <c r="A4" s="111" t="s">
        <v>2</v>
      </c>
      <c r="B4" s="117" t="s">
        <v>3</v>
      </c>
      <c r="C4" s="117" t="s">
        <v>4</v>
      </c>
      <c r="D4" s="119" t="s">
        <v>5</v>
      </c>
      <c r="E4" s="121" t="s">
        <v>6</v>
      </c>
      <c r="F4" s="122"/>
      <c r="G4" s="122"/>
      <c r="H4" s="122"/>
      <c r="I4" s="122"/>
      <c r="J4" s="123"/>
      <c r="K4" s="114" t="s">
        <v>7</v>
      </c>
      <c r="L4" s="115"/>
      <c r="M4" s="115"/>
      <c r="N4" s="115"/>
      <c r="O4" s="116"/>
    </row>
    <row r="5" spans="1:15" ht="43.2" x14ac:dyDescent="0.25">
      <c r="A5" s="112"/>
      <c r="B5" s="118"/>
      <c r="C5" s="118"/>
      <c r="D5" s="120"/>
      <c r="E5" s="16" t="s">
        <v>8</v>
      </c>
      <c r="F5" s="17" t="s">
        <v>9</v>
      </c>
      <c r="G5" s="17" t="s">
        <v>10</v>
      </c>
      <c r="H5" s="17" t="s">
        <v>11</v>
      </c>
      <c r="I5" s="17" t="s">
        <v>12</v>
      </c>
      <c r="J5" s="17" t="s">
        <v>13</v>
      </c>
      <c r="K5" s="17" t="s">
        <v>14</v>
      </c>
      <c r="L5" s="17" t="s">
        <v>10</v>
      </c>
      <c r="M5" s="17" t="s">
        <v>11</v>
      </c>
      <c r="N5" s="17" t="s">
        <v>12</v>
      </c>
      <c r="O5" s="17" t="s">
        <v>15</v>
      </c>
    </row>
    <row r="6" spans="1:15" x14ac:dyDescent="0.25">
      <c r="A6" s="20">
        <v>1</v>
      </c>
      <c r="B6" s="20">
        <v>2</v>
      </c>
      <c r="C6" s="20">
        <v>3</v>
      </c>
      <c r="D6" s="20">
        <v>4</v>
      </c>
      <c r="E6" s="20">
        <v>5</v>
      </c>
      <c r="F6" s="20">
        <v>6</v>
      </c>
      <c r="G6" s="20">
        <v>7</v>
      </c>
      <c r="H6" s="20">
        <v>8</v>
      </c>
      <c r="I6" s="20">
        <v>9</v>
      </c>
      <c r="J6" s="20">
        <v>10</v>
      </c>
      <c r="K6" s="20">
        <v>11</v>
      </c>
      <c r="L6" s="20">
        <v>12</v>
      </c>
      <c r="M6" s="20">
        <v>13</v>
      </c>
      <c r="N6" s="20">
        <v>14</v>
      </c>
      <c r="O6" s="20">
        <v>15</v>
      </c>
    </row>
    <row r="7" spans="1:15" x14ac:dyDescent="0.25">
      <c r="A7" s="20"/>
      <c r="B7" s="20" t="s">
        <v>16</v>
      </c>
      <c r="C7" s="20"/>
      <c r="D7" s="20"/>
      <c r="E7" s="20"/>
      <c r="F7" s="20"/>
      <c r="G7" s="20"/>
      <c r="H7" s="20"/>
      <c r="I7" s="20"/>
      <c r="J7" s="20"/>
      <c r="K7" s="20"/>
      <c r="L7" s="20"/>
      <c r="M7" s="20"/>
      <c r="N7" s="20"/>
      <c r="O7" s="20"/>
    </row>
    <row r="8" spans="1:15" x14ac:dyDescent="0.25">
      <c r="A8" s="24" t="s">
        <v>17</v>
      </c>
      <c r="B8" s="25" t="s">
        <v>18</v>
      </c>
      <c r="C8" s="46"/>
      <c r="D8" s="28" t="s">
        <v>19</v>
      </c>
      <c r="E8" s="28"/>
      <c r="F8" s="28"/>
      <c r="G8" s="28"/>
      <c r="H8" s="28"/>
      <c r="I8" s="28"/>
      <c r="J8" s="28"/>
      <c r="K8" s="28"/>
      <c r="L8" s="28"/>
      <c r="M8" s="28"/>
      <c r="N8" s="28"/>
      <c r="O8" s="28"/>
    </row>
    <row r="9" spans="1:15" x14ac:dyDescent="0.25">
      <c r="A9" s="73" t="s">
        <v>159</v>
      </c>
      <c r="B9" s="74" t="s">
        <v>160</v>
      </c>
      <c r="C9" s="75" t="s">
        <v>23</v>
      </c>
      <c r="D9" s="44">
        <v>1</v>
      </c>
      <c r="E9" s="11"/>
      <c r="F9" s="11"/>
      <c r="G9" s="11"/>
      <c r="H9" s="11"/>
      <c r="I9" s="11"/>
      <c r="J9" s="11"/>
      <c r="K9" s="11"/>
      <c r="L9" s="11"/>
      <c r="M9" s="11"/>
      <c r="N9" s="11"/>
      <c r="O9" s="11"/>
    </row>
    <row r="10" spans="1:15" x14ac:dyDescent="0.25">
      <c r="A10" s="73" t="s">
        <v>388</v>
      </c>
      <c r="B10" s="74" t="s">
        <v>161</v>
      </c>
      <c r="C10" s="75" t="s">
        <v>23</v>
      </c>
      <c r="D10" s="44">
        <v>1</v>
      </c>
      <c r="E10" s="11"/>
      <c r="F10" s="11"/>
      <c r="G10" s="11"/>
      <c r="H10" s="11"/>
      <c r="I10" s="11"/>
      <c r="J10" s="11"/>
      <c r="K10" s="11"/>
      <c r="L10" s="11"/>
      <c r="M10" s="11"/>
      <c r="N10" s="11"/>
      <c r="O10" s="11"/>
    </row>
    <row r="11" spans="1:15" x14ac:dyDescent="0.25">
      <c r="A11" s="73" t="s">
        <v>389</v>
      </c>
      <c r="B11" s="74" t="s">
        <v>20</v>
      </c>
      <c r="C11" s="76" t="s">
        <v>21</v>
      </c>
      <c r="D11" s="44">
        <v>7</v>
      </c>
      <c r="E11" s="11"/>
      <c r="F11" s="11"/>
      <c r="G11" s="11"/>
      <c r="H11" s="11"/>
      <c r="I11" s="11"/>
      <c r="J11" s="11"/>
      <c r="K11" s="11"/>
      <c r="L11" s="11"/>
      <c r="M11" s="11"/>
      <c r="N11" s="11"/>
      <c r="O11" s="11"/>
    </row>
    <row r="12" spans="1:15" x14ac:dyDescent="0.25">
      <c r="A12" s="73" t="s">
        <v>390</v>
      </c>
      <c r="B12" s="74" t="s">
        <v>162</v>
      </c>
      <c r="C12" s="76" t="s">
        <v>23</v>
      </c>
      <c r="D12" s="44">
        <v>1</v>
      </c>
      <c r="E12" s="11"/>
      <c r="F12" s="11"/>
      <c r="G12" s="11"/>
      <c r="H12" s="11"/>
      <c r="I12" s="11"/>
      <c r="J12" s="11"/>
      <c r="K12" s="11"/>
      <c r="L12" s="11"/>
      <c r="M12" s="11"/>
      <c r="N12" s="11"/>
      <c r="O12" s="11"/>
    </row>
    <row r="13" spans="1:15" x14ac:dyDescent="0.25">
      <c r="A13" s="73" t="s">
        <v>391</v>
      </c>
      <c r="B13" s="74" t="s">
        <v>163</v>
      </c>
      <c r="C13" s="75" t="s">
        <v>23</v>
      </c>
      <c r="D13" s="44">
        <v>1</v>
      </c>
      <c r="E13" s="11"/>
      <c r="F13" s="11"/>
      <c r="G13" s="11"/>
      <c r="H13" s="11"/>
      <c r="I13" s="11"/>
      <c r="J13" s="11"/>
      <c r="K13" s="11"/>
      <c r="L13" s="11"/>
      <c r="M13" s="11"/>
      <c r="N13" s="11"/>
      <c r="O13" s="11"/>
    </row>
    <row r="14" spans="1:15" x14ac:dyDescent="0.25">
      <c r="A14" s="81" t="s">
        <v>26</v>
      </c>
      <c r="B14" s="82" t="s">
        <v>27</v>
      </c>
      <c r="C14" s="83"/>
      <c r="D14" s="45"/>
      <c r="E14" s="18"/>
      <c r="F14" s="18"/>
      <c r="G14" s="18"/>
      <c r="H14" s="18"/>
      <c r="I14" s="18"/>
      <c r="J14" s="18"/>
      <c r="K14" s="18"/>
      <c r="L14" s="18"/>
      <c r="M14" s="18"/>
      <c r="N14" s="18"/>
      <c r="O14" s="18"/>
    </row>
    <row r="15" spans="1:15" x14ac:dyDescent="0.25">
      <c r="A15" s="81" t="s">
        <v>28</v>
      </c>
      <c r="B15" s="82" t="s">
        <v>29</v>
      </c>
      <c r="C15" s="83"/>
      <c r="D15" s="45"/>
      <c r="E15" s="18"/>
      <c r="F15" s="18"/>
      <c r="G15" s="18"/>
      <c r="H15" s="18"/>
      <c r="I15" s="18"/>
      <c r="J15" s="18"/>
      <c r="K15" s="18"/>
      <c r="L15" s="18"/>
      <c r="M15" s="18"/>
      <c r="N15" s="18"/>
      <c r="O15" s="18"/>
    </row>
    <row r="16" spans="1:15" x14ac:dyDescent="0.25">
      <c r="A16" s="73" t="str">
        <f>IF(C15="",A15&amp;".1",IF(C16="",LEFT(LEFT(A15,LEN(LEFT(A15,FIND("☃",SUBSTITUTE(A15,".","☃",LEN(A15)-LEN(SUBSTITUTE(A15,".",""))))))-1),FIND("☃",SUBSTITUTE(LEFT(A15,LEN(LEFT(A15,FIND("☃",SUBSTITUTE(A15,".","☃",LEN(A15)-LEN(SUBSTITUTE(A15,".",""))))))-1),".","☃",LEN(LEFT(A15,LEN(LEFT(A15,FIND("☃",SUBSTITUTE(A15,".","☃",LEN(A15)-LEN(SUBSTITUTE(A15,".",""))))))-1))-LEN(SUBSTITUTE(LEFT(A15,LEN(LEFT(A15,FIND("☃",SUBSTITUTE(A15,".","☃",LEN(A15)-LEN(SUBSTITUTE(A15,".",""))))))-1),".","")))))&amp;RIGHT(LEFT(A15,LEN(LEFT(A15,FIND("☃",SUBSTITUTE(A15,".","☃",LEN(A15)-LEN(SUBSTITUTE(A15,".",""))))))-1),LEN(LEFT(A15,LEN(LEFT(A15,FIND("☃",SUBSTITUTE(A15,".","☃",LEN(A15)-LEN(SUBSTITUTE(A15,".",""))))))-1))-FIND("☃",SUBSTITUTE(LEFT(A15,LEN(LEFT(A15,FIND("☃",SUBSTITUTE(A15,".","☃",LEN(A15)-LEN(SUBSTITUTE(A15,".",""))))))-1),".","☃",LEN(LEFT(A15,LEN(LEFT(A15,FIND("☃",SUBSTITUTE(A15,".","☃",LEN(A15)-LEN(SUBSTITUTE(A15,".",""))))))-1))-LEN(SUBSTITUTE(LEFT(A15,LEN(LEFT(A15,FIND("☃",SUBSTITUTE(A15,".","☃",LEN(A15)-LEN(SUBSTITUTE(A15,".",""))))))-1),".","")))))+1,(LEFT(A15,FIND("☃",SUBSTITUTE(A15,".","☃",LEN(A15)-LEN(SUBSTITUTE(A15,".","")))))&amp;RIGHT(A15,LEN(A15)-FIND("☃",SUBSTITUTE(A15,".","☃",LEN(A15)-LEN(SUBSTITUTE(A15,".","")))))+1)))</f>
        <v>2.1.1</v>
      </c>
      <c r="B16" s="74" t="s">
        <v>30</v>
      </c>
      <c r="C16" s="75" t="s">
        <v>21</v>
      </c>
      <c r="D16" s="44">
        <v>44</v>
      </c>
      <c r="E16" s="11"/>
      <c r="F16" s="11"/>
      <c r="G16" s="11"/>
      <c r="H16" s="11"/>
      <c r="I16" s="11"/>
      <c r="J16" s="11"/>
      <c r="K16" s="11"/>
      <c r="L16" s="11"/>
      <c r="M16" s="11"/>
      <c r="N16" s="11"/>
      <c r="O16" s="11"/>
    </row>
    <row r="17" spans="1:15" x14ac:dyDescent="0.25">
      <c r="A17" s="73" t="str">
        <f>IF(C16="",A16&amp;".1",IF(C17="",LEFT(LEFT(A16,LEN(LEFT(A16,FIND("☃",SUBSTITUTE(A16,".","☃",LEN(A16)-LEN(SUBSTITUTE(A16,".",""))))))-1),FIND("☃",SUBSTITUTE(LEFT(A16,LEN(LEFT(A16,FIND("☃",SUBSTITUTE(A16,".","☃",LEN(A16)-LEN(SUBSTITUTE(A16,".",""))))))-1),".","☃",LEN(LEFT(A16,LEN(LEFT(A16,FIND("☃",SUBSTITUTE(A16,".","☃",LEN(A16)-LEN(SUBSTITUTE(A16,".",""))))))-1))-LEN(SUBSTITUTE(LEFT(A16,LEN(LEFT(A16,FIND("☃",SUBSTITUTE(A16,".","☃",LEN(A16)-LEN(SUBSTITUTE(A16,".",""))))))-1),".","")))))&amp;RIGHT(LEFT(A16,LEN(LEFT(A16,FIND("☃",SUBSTITUTE(A16,".","☃",LEN(A16)-LEN(SUBSTITUTE(A16,".",""))))))-1),LEN(LEFT(A16,LEN(LEFT(A16,FIND("☃",SUBSTITUTE(A16,".","☃",LEN(A16)-LEN(SUBSTITUTE(A16,".",""))))))-1))-FIND("☃",SUBSTITUTE(LEFT(A16,LEN(LEFT(A16,FIND("☃",SUBSTITUTE(A16,".","☃",LEN(A16)-LEN(SUBSTITUTE(A16,".",""))))))-1),".","☃",LEN(LEFT(A16,LEN(LEFT(A16,FIND("☃",SUBSTITUTE(A16,".","☃",LEN(A16)-LEN(SUBSTITUTE(A16,".",""))))))-1))-LEN(SUBSTITUTE(LEFT(A16,LEN(LEFT(A16,FIND("☃",SUBSTITUTE(A16,".","☃",LEN(A16)-LEN(SUBSTITUTE(A16,".",""))))))-1),".","")))))+1,(LEFT(A16,FIND("☃",SUBSTITUTE(A16,".","☃",LEN(A16)-LEN(SUBSTITUTE(A16,".","")))))&amp;RIGHT(A16,LEN(A16)-FIND("☃",SUBSTITUTE(A16,".","☃",LEN(A16)-LEN(SUBSTITUTE(A16,".","")))))+1)))</f>
        <v>2.1.2</v>
      </c>
      <c r="B17" s="74" t="s">
        <v>31</v>
      </c>
      <c r="C17" s="75" t="s">
        <v>21</v>
      </c>
      <c r="D17" s="44">
        <v>140</v>
      </c>
      <c r="E17" s="11"/>
      <c r="F17" s="11"/>
      <c r="G17" s="11"/>
      <c r="H17" s="11"/>
      <c r="I17" s="11"/>
      <c r="J17" s="11"/>
      <c r="K17" s="11"/>
      <c r="L17" s="11"/>
      <c r="M17" s="11"/>
      <c r="N17" s="11"/>
      <c r="O17" s="11"/>
    </row>
    <row r="18" spans="1:15" x14ac:dyDescent="0.25">
      <c r="A18" s="81" t="s">
        <v>32</v>
      </c>
      <c r="B18" s="82" t="s">
        <v>33</v>
      </c>
      <c r="C18" s="83"/>
      <c r="D18" s="45"/>
      <c r="E18" s="18"/>
      <c r="F18" s="18"/>
      <c r="G18" s="18"/>
      <c r="H18" s="18"/>
      <c r="I18" s="18"/>
      <c r="J18" s="18"/>
      <c r="K18" s="18"/>
      <c r="L18" s="18"/>
      <c r="M18" s="18"/>
      <c r="N18" s="18"/>
      <c r="O18" s="18"/>
    </row>
    <row r="19" spans="1:15" x14ac:dyDescent="0.25">
      <c r="A19" s="81" t="s">
        <v>34</v>
      </c>
      <c r="B19" s="82" t="s">
        <v>164</v>
      </c>
      <c r="C19" s="83"/>
      <c r="D19" s="45"/>
      <c r="E19" s="18"/>
      <c r="F19" s="18"/>
      <c r="G19" s="18"/>
      <c r="H19" s="18"/>
      <c r="I19" s="18"/>
      <c r="J19" s="18"/>
      <c r="K19" s="18"/>
      <c r="L19" s="18"/>
      <c r="M19" s="18"/>
      <c r="N19" s="18"/>
      <c r="O19" s="18"/>
    </row>
    <row r="20" spans="1:15" x14ac:dyDescent="0.25">
      <c r="A20" s="73" t="str">
        <f t="shared" ref="A20:A25" si="0">IF(C19="",A19&amp;".1",IF(C20="",LEFT(LEFT(A19,LEN(LEFT(A19,FIND("☃",SUBSTITUTE(A19,".","☃",LEN(A19)-LEN(SUBSTITUTE(A19,".",""))))))-1),FIND("☃",SUBSTITUTE(LEFT(A19,LEN(LEFT(A19,FIND("☃",SUBSTITUTE(A19,".","☃",LEN(A19)-LEN(SUBSTITUTE(A19,".",""))))))-1),".","☃",LEN(LEFT(A19,LEN(LEFT(A19,FIND("☃",SUBSTITUTE(A19,".","☃",LEN(A19)-LEN(SUBSTITUTE(A19,".",""))))))-1))-LEN(SUBSTITUTE(LEFT(A19,LEN(LEFT(A19,FIND("☃",SUBSTITUTE(A19,".","☃",LEN(A19)-LEN(SUBSTITUTE(A19,".",""))))))-1),".","")))))&amp;RIGHT(LEFT(A19,LEN(LEFT(A19,FIND("☃",SUBSTITUTE(A19,".","☃",LEN(A19)-LEN(SUBSTITUTE(A19,".",""))))))-1),LEN(LEFT(A19,LEN(LEFT(A19,FIND("☃",SUBSTITUTE(A19,".","☃",LEN(A19)-LEN(SUBSTITUTE(A19,".",""))))))-1))-FIND("☃",SUBSTITUTE(LEFT(A19,LEN(LEFT(A19,FIND("☃",SUBSTITUTE(A19,".","☃",LEN(A19)-LEN(SUBSTITUTE(A19,".",""))))))-1),".","☃",LEN(LEFT(A19,LEN(LEFT(A19,FIND("☃",SUBSTITUTE(A19,".","☃",LEN(A19)-LEN(SUBSTITUTE(A19,".",""))))))-1))-LEN(SUBSTITUTE(LEFT(A19,LEN(LEFT(A19,FIND("☃",SUBSTITUTE(A19,".","☃",LEN(A19)-LEN(SUBSTITUTE(A19,".",""))))))-1),".","")))))+1,(LEFT(A19,FIND("☃",SUBSTITUTE(A19,".","☃",LEN(A19)-LEN(SUBSTITUTE(A19,".","")))))&amp;RIGHT(A19,LEN(A19)-FIND("☃",SUBSTITUTE(A19,".","☃",LEN(A19)-LEN(SUBSTITUTE(A19,".","")))))+1)))</f>
        <v>3.1.1</v>
      </c>
      <c r="B20" s="74" t="s">
        <v>165</v>
      </c>
      <c r="C20" s="75" t="s">
        <v>37</v>
      </c>
      <c r="D20" s="44">
        <v>121</v>
      </c>
      <c r="E20" s="11"/>
      <c r="F20" s="11"/>
      <c r="G20" s="11"/>
      <c r="H20" s="11"/>
      <c r="I20" s="11"/>
      <c r="J20" s="11"/>
      <c r="K20" s="11"/>
      <c r="L20" s="11"/>
      <c r="M20" s="11"/>
      <c r="N20" s="11"/>
      <c r="O20" s="11"/>
    </row>
    <row r="21" spans="1:15" x14ac:dyDescent="0.25">
      <c r="A21" s="73" t="str">
        <f t="shared" si="0"/>
        <v>3.1.2</v>
      </c>
      <c r="B21" s="74" t="s">
        <v>46</v>
      </c>
      <c r="C21" s="75" t="s">
        <v>37</v>
      </c>
      <c r="D21" s="44">
        <v>121</v>
      </c>
      <c r="E21" s="11"/>
      <c r="F21" s="11"/>
      <c r="G21" s="11"/>
      <c r="H21" s="11"/>
      <c r="I21" s="11"/>
      <c r="J21" s="11"/>
      <c r="K21" s="11"/>
      <c r="L21" s="11"/>
      <c r="M21" s="11"/>
      <c r="N21" s="11"/>
      <c r="O21" s="11"/>
    </row>
    <row r="22" spans="1:15" x14ac:dyDescent="0.25">
      <c r="A22" s="73" t="str">
        <f t="shared" si="0"/>
        <v>3.1.3</v>
      </c>
      <c r="B22" s="74" t="s">
        <v>47</v>
      </c>
      <c r="C22" s="75" t="s">
        <v>37</v>
      </c>
      <c r="D22" s="44">
        <v>121</v>
      </c>
      <c r="E22" s="11"/>
      <c r="F22" s="11"/>
      <c r="G22" s="11"/>
      <c r="H22" s="11"/>
      <c r="I22" s="11"/>
      <c r="J22" s="11"/>
      <c r="K22" s="11"/>
      <c r="L22" s="11"/>
      <c r="M22" s="11"/>
      <c r="N22" s="11"/>
      <c r="O22" s="11"/>
    </row>
    <row r="23" spans="1:15" x14ac:dyDescent="0.25">
      <c r="A23" s="73" t="str">
        <f t="shared" si="0"/>
        <v>3.1.4</v>
      </c>
      <c r="B23" s="74" t="s">
        <v>166</v>
      </c>
      <c r="C23" s="75" t="s">
        <v>37</v>
      </c>
      <c r="D23" s="44">
        <v>121</v>
      </c>
      <c r="E23" s="11"/>
      <c r="F23" s="11"/>
      <c r="G23" s="11"/>
      <c r="H23" s="11"/>
      <c r="I23" s="11"/>
      <c r="J23" s="11"/>
      <c r="K23" s="11"/>
      <c r="L23" s="11"/>
      <c r="M23" s="11"/>
      <c r="N23" s="11"/>
      <c r="O23" s="11"/>
    </row>
    <row r="24" spans="1:15" ht="20.399999999999999" x14ac:dyDescent="0.25">
      <c r="A24" s="73" t="str">
        <f t="shared" si="0"/>
        <v>3.1.5</v>
      </c>
      <c r="B24" s="74" t="s">
        <v>167</v>
      </c>
      <c r="C24" s="75" t="s">
        <v>37</v>
      </c>
      <c r="D24" s="44">
        <v>121</v>
      </c>
      <c r="E24" s="11"/>
      <c r="F24" s="11"/>
      <c r="G24" s="11"/>
      <c r="H24" s="11"/>
      <c r="I24" s="11"/>
      <c r="J24" s="11"/>
      <c r="K24" s="11"/>
      <c r="L24" s="11"/>
      <c r="M24" s="11"/>
      <c r="N24" s="11"/>
      <c r="O24" s="11"/>
    </row>
    <row r="25" spans="1:15" x14ac:dyDescent="0.25">
      <c r="A25" s="73" t="str">
        <f t="shared" si="0"/>
        <v>3.1.6</v>
      </c>
      <c r="B25" s="74" t="s">
        <v>168</v>
      </c>
      <c r="C25" s="75" t="s">
        <v>21</v>
      </c>
      <c r="D25" s="44">
        <v>73</v>
      </c>
      <c r="E25" s="11"/>
      <c r="F25" s="11"/>
      <c r="G25" s="11"/>
      <c r="H25" s="11"/>
      <c r="I25" s="11"/>
      <c r="J25" s="11"/>
      <c r="K25" s="11"/>
      <c r="L25" s="11"/>
      <c r="M25" s="11"/>
      <c r="N25" s="11"/>
      <c r="O25" s="11"/>
    </row>
    <row r="26" spans="1:15" x14ac:dyDescent="0.25">
      <c r="A26" s="81" t="s">
        <v>40</v>
      </c>
      <c r="B26" s="82" t="s">
        <v>44</v>
      </c>
      <c r="C26" s="83"/>
      <c r="D26" s="45"/>
      <c r="E26" s="18"/>
      <c r="F26" s="18"/>
      <c r="G26" s="18"/>
      <c r="H26" s="18"/>
      <c r="I26" s="18"/>
      <c r="J26" s="18"/>
      <c r="K26" s="18"/>
      <c r="L26" s="18"/>
      <c r="M26" s="18"/>
      <c r="N26" s="18"/>
      <c r="O26" s="18"/>
    </row>
    <row r="27" spans="1:15" x14ac:dyDescent="0.25">
      <c r="A27" s="73" t="str">
        <f>IF(C26="",A26&amp;".1",IF(C27="",LEFT(LEFT(A26,LEN(LEFT(A26,FIND("☃",SUBSTITUTE(A26,".","☃",LEN(A26)-LEN(SUBSTITUTE(A26,".",""))))))-1),FIND("☃",SUBSTITUTE(LEFT(A26,LEN(LEFT(A26,FIND("☃",SUBSTITUTE(A26,".","☃",LEN(A26)-LEN(SUBSTITUTE(A26,".",""))))))-1),".","☃",LEN(LEFT(A26,LEN(LEFT(A26,FIND("☃",SUBSTITUTE(A26,".","☃",LEN(A26)-LEN(SUBSTITUTE(A26,".",""))))))-1))-LEN(SUBSTITUTE(LEFT(A26,LEN(LEFT(A26,FIND("☃",SUBSTITUTE(A26,".","☃",LEN(A26)-LEN(SUBSTITUTE(A26,".",""))))))-1),".","")))))&amp;RIGHT(LEFT(A26,LEN(LEFT(A26,FIND("☃",SUBSTITUTE(A26,".","☃",LEN(A26)-LEN(SUBSTITUTE(A26,".",""))))))-1),LEN(LEFT(A26,LEN(LEFT(A26,FIND("☃",SUBSTITUTE(A26,".","☃",LEN(A26)-LEN(SUBSTITUTE(A26,".",""))))))-1))-FIND("☃",SUBSTITUTE(LEFT(A26,LEN(LEFT(A26,FIND("☃",SUBSTITUTE(A26,".","☃",LEN(A26)-LEN(SUBSTITUTE(A26,".",""))))))-1),".","☃",LEN(LEFT(A26,LEN(LEFT(A26,FIND("☃",SUBSTITUTE(A26,".","☃",LEN(A26)-LEN(SUBSTITUTE(A26,".",""))))))-1))-LEN(SUBSTITUTE(LEFT(A26,LEN(LEFT(A26,FIND("☃",SUBSTITUTE(A26,".","☃",LEN(A26)-LEN(SUBSTITUTE(A26,".",""))))))-1),".","")))))+1,(LEFT(A26,FIND("☃",SUBSTITUTE(A26,".","☃",LEN(A26)-LEN(SUBSTITUTE(A26,".","")))))&amp;RIGHT(A26,LEN(A26)-FIND("☃",SUBSTITUTE(A26,".","☃",LEN(A26)-LEN(SUBSTITUTE(A26,".","")))))+1)))</f>
        <v>3.2.1</v>
      </c>
      <c r="B27" s="74" t="s">
        <v>45</v>
      </c>
      <c r="C27" s="75" t="s">
        <v>37</v>
      </c>
      <c r="D27" s="44">
        <v>35</v>
      </c>
      <c r="E27" s="11"/>
      <c r="F27" s="11"/>
      <c r="G27" s="11"/>
      <c r="H27" s="11"/>
      <c r="I27" s="11"/>
      <c r="J27" s="11"/>
      <c r="K27" s="11"/>
      <c r="L27" s="11"/>
      <c r="M27" s="11"/>
      <c r="N27" s="11"/>
      <c r="O27" s="11"/>
    </row>
    <row r="28" spans="1:15" x14ac:dyDescent="0.25">
      <c r="A28" s="73" t="str">
        <f t="shared" ref="A28:A40" si="1">IF(C27="",A27&amp;".1",IF(C28="",LEFT(LEFT(A27,LEN(LEFT(A27,FIND("☃",SUBSTITUTE(A27,".","☃",LEN(A27)-LEN(SUBSTITUTE(A27,".",""))))))-1),FIND("☃",SUBSTITUTE(LEFT(A27,LEN(LEFT(A27,FIND("☃",SUBSTITUTE(A27,".","☃",LEN(A27)-LEN(SUBSTITUTE(A27,".",""))))))-1),".","☃",LEN(LEFT(A27,LEN(LEFT(A27,FIND("☃",SUBSTITUTE(A27,".","☃",LEN(A27)-LEN(SUBSTITUTE(A27,".",""))))))-1))-LEN(SUBSTITUTE(LEFT(A27,LEN(LEFT(A27,FIND("☃",SUBSTITUTE(A27,".","☃",LEN(A27)-LEN(SUBSTITUTE(A27,".",""))))))-1),".","")))))&amp;RIGHT(LEFT(A27,LEN(LEFT(A27,FIND("☃",SUBSTITUTE(A27,".","☃",LEN(A27)-LEN(SUBSTITUTE(A27,".",""))))))-1),LEN(LEFT(A27,LEN(LEFT(A27,FIND("☃",SUBSTITUTE(A27,".","☃",LEN(A27)-LEN(SUBSTITUTE(A27,".",""))))))-1))-FIND("☃",SUBSTITUTE(LEFT(A27,LEN(LEFT(A27,FIND("☃",SUBSTITUTE(A27,".","☃",LEN(A27)-LEN(SUBSTITUTE(A27,".",""))))))-1),".","☃",LEN(LEFT(A27,LEN(LEFT(A27,FIND("☃",SUBSTITUTE(A27,".","☃",LEN(A27)-LEN(SUBSTITUTE(A27,".",""))))))-1))-LEN(SUBSTITUTE(LEFT(A27,LEN(LEFT(A27,FIND("☃",SUBSTITUTE(A27,".","☃",LEN(A27)-LEN(SUBSTITUTE(A27,".",""))))))-1),".","")))))+1,(LEFT(A27,FIND("☃",SUBSTITUTE(A27,".","☃",LEN(A27)-LEN(SUBSTITUTE(A27,".","")))))&amp;RIGHT(A27,LEN(A27)-FIND("☃",SUBSTITUTE(A27,".","☃",LEN(A27)-LEN(SUBSTITUTE(A27,".","")))))+1)))</f>
        <v>3.2.2</v>
      </c>
      <c r="B28" s="74" t="s">
        <v>46</v>
      </c>
      <c r="C28" s="75" t="s">
        <v>37</v>
      </c>
      <c r="D28" s="44">
        <v>35</v>
      </c>
      <c r="E28" s="11"/>
      <c r="F28" s="11"/>
      <c r="G28" s="11"/>
      <c r="H28" s="11"/>
      <c r="I28" s="11"/>
      <c r="J28" s="11"/>
      <c r="K28" s="11"/>
      <c r="L28" s="11"/>
      <c r="M28" s="11"/>
      <c r="N28" s="11"/>
      <c r="O28" s="11"/>
    </row>
    <row r="29" spans="1:15" x14ac:dyDescent="0.25">
      <c r="A29" s="73" t="str">
        <f t="shared" si="1"/>
        <v>3.2.3</v>
      </c>
      <c r="B29" s="74" t="s">
        <v>47</v>
      </c>
      <c r="C29" s="75" t="s">
        <v>37</v>
      </c>
      <c r="D29" s="44">
        <v>35</v>
      </c>
      <c r="E29" s="11"/>
      <c r="F29" s="11"/>
      <c r="G29" s="11"/>
      <c r="H29" s="11"/>
      <c r="I29" s="11"/>
      <c r="J29" s="11"/>
      <c r="K29" s="11"/>
      <c r="L29" s="11"/>
      <c r="M29" s="11"/>
      <c r="N29" s="11"/>
      <c r="O29" s="11"/>
    </row>
    <row r="30" spans="1:15" ht="20.399999999999999" x14ac:dyDescent="0.25">
      <c r="A30" s="73" t="str">
        <f t="shared" si="1"/>
        <v>3.2.4</v>
      </c>
      <c r="B30" s="74" t="s">
        <v>48</v>
      </c>
      <c r="C30" s="75" t="s">
        <v>37</v>
      </c>
      <c r="D30" s="44">
        <v>35</v>
      </c>
      <c r="E30" s="11"/>
      <c r="F30" s="11"/>
      <c r="G30" s="11"/>
      <c r="H30" s="11"/>
      <c r="I30" s="11"/>
      <c r="J30" s="11"/>
      <c r="K30" s="11"/>
      <c r="L30" s="11"/>
      <c r="M30" s="11"/>
      <c r="N30" s="11"/>
      <c r="O30" s="11"/>
    </row>
    <row r="31" spans="1:15" x14ac:dyDescent="0.25">
      <c r="A31" s="81" t="s">
        <v>43</v>
      </c>
      <c r="B31" s="82" t="s">
        <v>50</v>
      </c>
      <c r="C31" s="83"/>
      <c r="D31" s="45"/>
      <c r="E31" s="18"/>
      <c r="F31" s="18"/>
      <c r="G31" s="18"/>
      <c r="H31" s="18"/>
      <c r="I31" s="18"/>
      <c r="J31" s="18"/>
      <c r="K31" s="18"/>
      <c r="L31" s="18"/>
      <c r="M31" s="18"/>
      <c r="N31" s="18"/>
      <c r="O31" s="18"/>
    </row>
    <row r="32" spans="1:15" ht="20.399999999999999" x14ac:dyDescent="0.25">
      <c r="A32" s="73" t="str">
        <f t="shared" si="1"/>
        <v>3.3.1</v>
      </c>
      <c r="B32" s="74" t="s">
        <v>51</v>
      </c>
      <c r="C32" s="75" t="s">
        <v>37</v>
      </c>
      <c r="D32" s="44">
        <v>59</v>
      </c>
      <c r="E32" s="11"/>
      <c r="F32" s="11"/>
      <c r="G32" s="11"/>
      <c r="H32" s="11"/>
      <c r="I32" s="11"/>
      <c r="J32" s="11"/>
      <c r="K32" s="11"/>
      <c r="L32" s="11"/>
      <c r="M32" s="11"/>
      <c r="N32" s="11"/>
      <c r="O32" s="11"/>
    </row>
    <row r="33" spans="1:15" x14ac:dyDescent="0.25">
      <c r="A33" s="73" t="str">
        <f t="shared" si="1"/>
        <v>3.3.2</v>
      </c>
      <c r="B33" s="74" t="s">
        <v>52</v>
      </c>
      <c r="C33" s="75" t="s">
        <v>37</v>
      </c>
      <c r="D33" s="44">
        <v>59</v>
      </c>
      <c r="E33" s="11"/>
      <c r="F33" s="11"/>
      <c r="G33" s="11"/>
      <c r="H33" s="11"/>
      <c r="I33" s="11"/>
      <c r="J33" s="11"/>
      <c r="K33" s="11"/>
      <c r="L33" s="11"/>
      <c r="M33" s="11"/>
      <c r="N33" s="11"/>
      <c r="O33" s="11"/>
    </row>
    <row r="34" spans="1:15" x14ac:dyDescent="0.25">
      <c r="A34" s="73" t="str">
        <f t="shared" si="1"/>
        <v>3.3.3</v>
      </c>
      <c r="B34" s="74" t="s">
        <v>38</v>
      </c>
      <c r="C34" s="75" t="s">
        <v>37</v>
      </c>
      <c r="D34" s="44">
        <v>59</v>
      </c>
      <c r="E34" s="11"/>
      <c r="F34" s="11"/>
      <c r="G34" s="11"/>
      <c r="H34" s="11"/>
      <c r="I34" s="11"/>
      <c r="J34" s="11"/>
      <c r="K34" s="11"/>
      <c r="L34" s="11"/>
      <c r="M34" s="11"/>
      <c r="N34" s="11"/>
      <c r="O34" s="11"/>
    </row>
    <row r="35" spans="1:15" x14ac:dyDescent="0.25">
      <c r="A35" s="73" t="str">
        <f t="shared" si="1"/>
        <v>3.3.4</v>
      </c>
      <c r="B35" s="74" t="s">
        <v>39</v>
      </c>
      <c r="C35" s="75" t="s">
        <v>21</v>
      </c>
      <c r="D35" s="44">
        <v>20</v>
      </c>
      <c r="E35" s="11"/>
      <c r="F35" s="11"/>
      <c r="G35" s="11"/>
      <c r="H35" s="11"/>
      <c r="I35" s="11"/>
      <c r="J35" s="11"/>
      <c r="K35" s="11"/>
      <c r="L35" s="11"/>
      <c r="M35" s="11"/>
      <c r="N35" s="11"/>
      <c r="O35" s="11"/>
    </row>
    <row r="36" spans="1:15" x14ac:dyDescent="0.25">
      <c r="A36" s="81" t="str">
        <f t="shared" si="1"/>
        <v>3.4</v>
      </c>
      <c r="B36" s="82" t="s">
        <v>53</v>
      </c>
      <c r="C36" s="83"/>
      <c r="D36" s="45"/>
      <c r="E36" s="18"/>
      <c r="F36" s="18"/>
      <c r="G36" s="18"/>
      <c r="H36" s="18"/>
      <c r="I36" s="18"/>
      <c r="J36" s="18"/>
      <c r="K36" s="18"/>
      <c r="L36" s="18"/>
      <c r="M36" s="18"/>
      <c r="N36" s="18"/>
      <c r="O36" s="18"/>
    </row>
    <row r="37" spans="1:15" ht="20.399999999999999" x14ac:dyDescent="0.25">
      <c r="A37" s="73" t="str">
        <f t="shared" si="1"/>
        <v>3.4.1</v>
      </c>
      <c r="B37" s="74" t="s">
        <v>51</v>
      </c>
      <c r="C37" s="75" t="s">
        <v>37</v>
      </c>
      <c r="D37" s="44">
        <v>15</v>
      </c>
      <c r="E37" s="11"/>
      <c r="F37" s="11"/>
      <c r="G37" s="11"/>
      <c r="H37" s="11"/>
      <c r="I37" s="11"/>
      <c r="J37" s="11"/>
      <c r="K37" s="11"/>
      <c r="L37" s="11"/>
      <c r="M37" s="11"/>
      <c r="N37" s="11"/>
      <c r="O37" s="11"/>
    </row>
    <row r="38" spans="1:15" x14ac:dyDescent="0.25">
      <c r="A38" s="73" t="str">
        <f t="shared" si="1"/>
        <v>3.4.2</v>
      </c>
      <c r="B38" s="74" t="s">
        <v>52</v>
      </c>
      <c r="C38" s="75" t="s">
        <v>37</v>
      </c>
      <c r="D38" s="44">
        <v>15</v>
      </c>
      <c r="E38" s="11"/>
      <c r="F38" s="11"/>
      <c r="G38" s="11"/>
      <c r="H38" s="11"/>
      <c r="I38" s="11"/>
      <c r="J38" s="11"/>
      <c r="K38" s="11"/>
      <c r="L38" s="11"/>
      <c r="M38" s="11"/>
      <c r="N38" s="11"/>
      <c r="O38" s="11"/>
    </row>
    <row r="39" spans="1:15" x14ac:dyDescent="0.25">
      <c r="A39" s="73" t="str">
        <f t="shared" si="1"/>
        <v>3.4.3</v>
      </c>
      <c r="B39" s="74" t="s">
        <v>38</v>
      </c>
      <c r="C39" s="75" t="s">
        <v>37</v>
      </c>
      <c r="D39" s="44">
        <v>15</v>
      </c>
      <c r="E39" s="11"/>
      <c r="F39" s="11"/>
      <c r="G39" s="11"/>
      <c r="H39" s="11"/>
      <c r="I39" s="11"/>
      <c r="J39" s="11"/>
      <c r="K39" s="11"/>
      <c r="L39" s="11"/>
      <c r="M39" s="11"/>
      <c r="N39" s="11"/>
      <c r="O39" s="11"/>
    </row>
    <row r="40" spans="1:15" x14ac:dyDescent="0.25">
      <c r="A40" s="73" t="str">
        <f t="shared" si="1"/>
        <v>3.4.4</v>
      </c>
      <c r="B40" s="74" t="s">
        <v>39</v>
      </c>
      <c r="C40" s="75" t="s">
        <v>21</v>
      </c>
      <c r="D40" s="44">
        <v>5</v>
      </c>
      <c r="E40" s="11"/>
      <c r="F40" s="11"/>
      <c r="G40" s="11"/>
      <c r="H40" s="11"/>
      <c r="I40" s="11"/>
      <c r="J40" s="11"/>
      <c r="K40" s="11"/>
      <c r="L40" s="11"/>
      <c r="M40" s="11"/>
      <c r="N40" s="11"/>
      <c r="O40" s="11"/>
    </row>
    <row r="41" spans="1:15" x14ac:dyDescent="0.25">
      <c r="A41" s="81" t="s">
        <v>169</v>
      </c>
      <c r="B41" s="82" t="s">
        <v>173</v>
      </c>
      <c r="C41" s="83"/>
      <c r="D41" s="45"/>
      <c r="E41" s="18"/>
      <c r="F41" s="18"/>
      <c r="G41" s="18"/>
      <c r="H41" s="18"/>
      <c r="I41" s="18"/>
      <c r="J41" s="18"/>
      <c r="K41" s="18"/>
      <c r="L41" s="18"/>
      <c r="M41" s="18"/>
      <c r="N41" s="18"/>
      <c r="O41" s="18"/>
    </row>
    <row r="42" spans="1:15" x14ac:dyDescent="0.25">
      <c r="A42" s="73" t="str">
        <f>IF(C41="",A41&amp;".1",IF(C42="",LEFT(LEFT(A41,LEN(LEFT(A41,FIND("☃",SUBSTITUTE(A41,".","☃",LEN(A41)-LEN(SUBSTITUTE(A41,".",""))))))-1),FIND("☃",SUBSTITUTE(LEFT(A41,LEN(LEFT(A41,FIND("☃",SUBSTITUTE(A41,".","☃",LEN(A41)-LEN(SUBSTITUTE(A41,".",""))))))-1),".","☃",LEN(LEFT(A41,LEN(LEFT(A41,FIND("☃",SUBSTITUTE(A41,".","☃",LEN(A41)-LEN(SUBSTITUTE(A41,".",""))))))-1))-LEN(SUBSTITUTE(LEFT(A41,LEN(LEFT(A41,FIND("☃",SUBSTITUTE(A41,".","☃",LEN(A41)-LEN(SUBSTITUTE(A41,".",""))))))-1),".","")))))&amp;RIGHT(LEFT(A41,LEN(LEFT(A41,FIND("☃",SUBSTITUTE(A41,".","☃",LEN(A41)-LEN(SUBSTITUTE(A41,".",""))))))-1),LEN(LEFT(A41,LEN(LEFT(A41,FIND("☃",SUBSTITUTE(A41,".","☃",LEN(A41)-LEN(SUBSTITUTE(A41,".",""))))))-1))-FIND("☃",SUBSTITUTE(LEFT(A41,LEN(LEFT(A41,FIND("☃",SUBSTITUTE(A41,".","☃",LEN(A41)-LEN(SUBSTITUTE(A41,".",""))))))-1),".","☃",LEN(LEFT(A41,LEN(LEFT(A41,FIND("☃",SUBSTITUTE(A41,".","☃",LEN(A41)-LEN(SUBSTITUTE(A41,".",""))))))-1))-LEN(SUBSTITUTE(LEFT(A41,LEN(LEFT(A41,FIND("☃",SUBSTITUTE(A41,".","☃",LEN(A41)-LEN(SUBSTITUTE(A41,".",""))))))-1),".","")))))+1,(LEFT(A41,FIND("☃",SUBSTITUTE(A41,".","☃",LEN(A41)-LEN(SUBSTITUTE(A41,".","")))))&amp;RIGHT(A41,LEN(A41)-FIND("☃",SUBSTITUTE(A41,".","☃",LEN(A41)-LEN(SUBSTITUTE(A41,".","")))))+1)))</f>
        <v>3.5.1</v>
      </c>
      <c r="B42" s="74" t="s">
        <v>171</v>
      </c>
      <c r="C42" s="75" t="s">
        <v>37</v>
      </c>
      <c r="D42" s="44">
        <v>40</v>
      </c>
      <c r="E42" s="11"/>
      <c r="F42" s="11"/>
      <c r="G42" s="11"/>
      <c r="H42" s="11"/>
      <c r="I42" s="11"/>
      <c r="J42" s="11"/>
      <c r="K42" s="11"/>
      <c r="L42" s="11"/>
      <c r="M42" s="11"/>
      <c r="N42" s="11"/>
      <c r="O42" s="11"/>
    </row>
    <row r="43" spans="1:15" x14ac:dyDescent="0.25">
      <c r="A43" s="73" t="str">
        <f>IF(C42="",A42&amp;".1",IF(C43="",LEFT(LEFT(A42,LEN(LEFT(A42,FIND("☃",SUBSTITUTE(A42,".","☃",LEN(A42)-LEN(SUBSTITUTE(A42,".",""))))))-1),FIND("☃",SUBSTITUTE(LEFT(A42,LEN(LEFT(A42,FIND("☃",SUBSTITUTE(A42,".","☃",LEN(A42)-LEN(SUBSTITUTE(A42,".",""))))))-1),".","☃",LEN(LEFT(A42,LEN(LEFT(A42,FIND("☃",SUBSTITUTE(A42,".","☃",LEN(A42)-LEN(SUBSTITUTE(A42,".",""))))))-1))-LEN(SUBSTITUTE(LEFT(A42,LEN(LEFT(A42,FIND("☃",SUBSTITUTE(A42,".","☃",LEN(A42)-LEN(SUBSTITUTE(A42,".",""))))))-1),".","")))))&amp;RIGHT(LEFT(A42,LEN(LEFT(A42,FIND("☃",SUBSTITUTE(A42,".","☃",LEN(A42)-LEN(SUBSTITUTE(A42,".",""))))))-1),LEN(LEFT(A42,LEN(LEFT(A42,FIND("☃",SUBSTITUTE(A42,".","☃",LEN(A42)-LEN(SUBSTITUTE(A42,".",""))))))-1))-FIND("☃",SUBSTITUTE(LEFT(A42,LEN(LEFT(A42,FIND("☃",SUBSTITUTE(A42,".","☃",LEN(A42)-LEN(SUBSTITUTE(A42,".",""))))))-1),".","☃",LEN(LEFT(A42,LEN(LEFT(A42,FIND("☃",SUBSTITUTE(A42,".","☃",LEN(A42)-LEN(SUBSTITUTE(A42,".",""))))))-1))-LEN(SUBSTITUTE(LEFT(A42,LEN(LEFT(A42,FIND("☃",SUBSTITUTE(A42,".","☃",LEN(A42)-LEN(SUBSTITUTE(A42,".",""))))))-1),".","")))))+1,(LEFT(A42,FIND("☃",SUBSTITUTE(A42,".","☃",LEN(A42)-LEN(SUBSTITUTE(A42,".","")))))&amp;RIGHT(A42,LEN(A42)-FIND("☃",SUBSTITUTE(A42,".","☃",LEN(A42)-LEN(SUBSTITUTE(A42,".","")))))+1)))</f>
        <v>3.5.2</v>
      </c>
      <c r="B43" s="74" t="s">
        <v>172</v>
      </c>
      <c r="C43" s="75" t="s">
        <v>37</v>
      </c>
      <c r="D43" s="44">
        <v>40</v>
      </c>
      <c r="E43" s="11"/>
      <c r="F43" s="11"/>
      <c r="G43" s="11"/>
      <c r="H43" s="11"/>
      <c r="I43" s="11"/>
      <c r="J43" s="11"/>
      <c r="K43" s="11"/>
      <c r="L43" s="11"/>
      <c r="M43" s="11"/>
      <c r="N43" s="11"/>
      <c r="O43" s="11"/>
    </row>
    <row r="44" spans="1:15" x14ac:dyDescent="0.25">
      <c r="A44" s="81" t="s">
        <v>54</v>
      </c>
      <c r="B44" s="82" t="s">
        <v>55</v>
      </c>
      <c r="C44" s="83"/>
      <c r="D44" s="45"/>
      <c r="E44" s="18"/>
      <c r="F44" s="18"/>
      <c r="G44" s="18"/>
      <c r="H44" s="18"/>
      <c r="I44" s="18"/>
      <c r="J44" s="18"/>
      <c r="K44" s="18"/>
      <c r="L44" s="18"/>
      <c r="M44" s="18"/>
      <c r="N44" s="18"/>
      <c r="O44" s="18"/>
    </row>
    <row r="45" spans="1:15" x14ac:dyDescent="0.25">
      <c r="A45" s="73" t="str">
        <f>IF(C44="",A44&amp;".1",IF(C45="",LEFT(LEFT(A44,LEN(LEFT(A44,FIND("☃",SUBSTITUTE(A44,".","☃",LEN(A44)-LEN(SUBSTITUTE(A44,".",""))))))-1),FIND("☃",SUBSTITUTE(LEFT(A44,LEN(LEFT(A44,FIND("☃",SUBSTITUTE(A44,".","☃",LEN(A44)-LEN(SUBSTITUTE(A44,".",""))))))-1),".","☃",LEN(LEFT(A44,LEN(LEFT(A44,FIND("☃",SUBSTITUTE(A44,".","☃",LEN(A44)-LEN(SUBSTITUTE(A44,".",""))))))-1))-LEN(SUBSTITUTE(LEFT(A44,LEN(LEFT(A44,FIND("☃",SUBSTITUTE(A44,".","☃",LEN(A44)-LEN(SUBSTITUTE(A44,".",""))))))-1),".","")))))&amp;RIGHT(LEFT(A44,LEN(LEFT(A44,FIND("☃",SUBSTITUTE(A44,".","☃",LEN(A44)-LEN(SUBSTITUTE(A44,".",""))))))-1),LEN(LEFT(A44,LEN(LEFT(A44,FIND("☃",SUBSTITUTE(A44,".","☃",LEN(A44)-LEN(SUBSTITUTE(A44,".",""))))))-1))-FIND("☃",SUBSTITUTE(LEFT(A44,LEN(LEFT(A44,FIND("☃",SUBSTITUTE(A44,".","☃",LEN(A44)-LEN(SUBSTITUTE(A44,".",""))))))-1),".","☃",LEN(LEFT(A44,LEN(LEFT(A44,FIND("☃",SUBSTITUTE(A44,".","☃",LEN(A44)-LEN(SUBSTITUTE(A44,".",""))))))-1))-LEN(SUBSTITUTE(LEFT(A44,LEN(LEFT(A44,FIND("☃",SUBSTITUTE(A44,".","☃",LEN(A44)-LEN(SUBSTITUTE(A44,".",""))))))-1),".","")))))+1,(LEFT(A44,FIND("☃",SUBSTITUTE(A44,".","☃",LEN(A44)-LEN(SUBSTITUTE(A44,".","")))))&amp;RIGHT(A44,LEN(A44)-FIND("☃",SUBSTITUTE(A44,".","☃",LEN(A44)-LEN(SUBSTITUTE(A44,".","")))))+1)))</f>
        <v>3.6.1</v>
      </c>
      <c r="B45" s="77" t="s">
        <v>56</v>
      </c>
      <c r="C45" s="75" t="s">
        <v>37</v>
      </c>
      <c r="D45" s="44">
        <v>110</v>
      </c>
      <c r="E45" s="11"/>
      <c r="F45" s="11"/>
      <c r="G45" s="11"/>
      <c r="H45" s="11"/>
      <c r="I45" s="11"/>
      <c r="J45" s="11"/>
      <c r="K45" s="11"/>
      <c r="L45" s="11"/>
      <c r="M45" s="11"/>
      <c r="N45" s="11"/>
      <c r="O45" s="11"/>
    </row>
    <row r="46" spans="1:15" x14ac:dyDescent="0.25">
      <c r="A46" s="81" t="s">
        <v>57</v>
      </c>
      <c r="B46" s="82" t="s">
        <v>58</v>
      </c>
      <c r="C46" s="83"/>
      <c r="D46" s="45"/>
      <c r="E46" s="18"/>
      <c r="F46" s="18"/>
      <c r="G46" s="18"/>
      <c r="H46" s="18"/>
      <c r="I46" s="18"/>
      <c r="J46" s="18"/>
      <c r="K46" s="18"/>
      <c r="L46" s="18"/>
      <c r="M46" s="18"/>
      <c r="N46" s="18"/>
      <c r="O46" s="18"/>
    </row>
    <row r="47" spans="1:15" x14ac:dyDescent="0.25">
      <c r="A47" s="81" t="s">
        <v>59</v>
      </c>
      <c r="B47" s="82" t="s">
        <v>60</v>
      </c>
      <c r="C47" s="83"/>
      <c r="D47" s="45"/>
      <c r="E47" s="18"/>
      <c r="F47" s="18"/>
      <c r="G47" s="18"/>
      <c r="H47" s="18"/>
      <c r="I47" s="18"/>
      <c r="J47" s="18"/>
      <c r="K47" s="18"/>
      <c r="L47" s="18"/>
      <c r="M47" s="18"/>
      <c r="N47" s="18"/>
      <c r="O47" s="18"/>
    </row>
    <row r="48" spans="1:15" x14ac:dyDescent="0.25">
      <c r="A48" s="73" t="str">
        <f>IF(C47="",A47&amp;".1",IF(C48="",LEFT(LEFT(A47,LEN(LEFT(A47,FIND("☃",SUBSTITUTE(A47,".","☃",LEN(A47)-LEN(SUBSTITUTE(A47,".",""))))))-1),FIND("☃",SUBSTITUTE(LEFT(A47,LEN(LEFT(A47,FIND("☃",SUBSTITUTE(A47,".","☃",LEN(A47)-LEN(SUBSTITUTE(A47,".",""))))))-1),".","☃",LEN(LEFT(A47,LEN(LEFT(A47,FIND("☃",SUBSTITUTE(A47,".","☃",LEN(A47)-LEN(SUBSTITUTE(A47,".",""))))))-1))-LEN(SUBSTITUTE(LEFT(A47,LEN(LEFT(A47,FIND("☃",SUBSTITUTE(A47,".","☃",LEN(A47)-LEN(SUBSTITUTE(A47,".",""))))))-1),".","")))))&amp;RIGHT(LEFT(A47,LEN(LEFT(A47,FIND("☃",SUBSTITUTE(A47,".","☃",LEN(A47)-LEN(SUBSTITUTE(A47,".",""))))))-1),LEN(LEFT(A47,LEN(LEFT(A47,FIND("☃",SUBSTITUTE(A47,".","☃",LEN(A47)-LEN(SUBSTITUTE(A47,".",""))))))-1))-FIND("☃",SUBSTITUTE(LEFT(A47,LEN(LEFT(A47,FIND("☃",SUBSTITUTE(A47,".","☃",LEN(A47)-LEN(SUBSTITUTE(A47,".",""))))))-1),".","☃",LEN(LEFT(A47,LEN(LEFT(A47,FIND("☃",SUBSTITUTE(A47,".","☃",LEN(A47)-LEN(SUBSTITUTE(A47,".",""))))))-1))-LEN(SUBSTITUTE(LEFT(A47,LEN(LEFT(A47,FIND("☃",SUBSTITUTE(A47,".","☃",LEN(A47)-LEN(SUBSTITUTE(A47,".",""))))))-1),".","")))))+1,(LEFT(A47,FIND("☃",SUBSTITUTE(A47,".","☃",LEN(A47)-LEN(SUBSTITUTE(A47,".","")))))&amp;RIGHT(A47,LEN(A47)-FIND("☃",SUBSTITUTE(A47,".","☃",LEN(A47)-LEN(SUBSTITUTE(A47,".","")))))+1)))</f>
        <v>4.1.1</v>
      </c>
      <c r="B48" s="74" t="s">
        <v>175</v>
      </c>
      <c r="C48" s="75" t="s">
        <v>23</v>
      </c>
      <c r="D48" s="44">
        <v>1</v>
      </c>
      <c r="E48" s="11"/>
      <c r="F48" s="11"/>
      <c r="G48" s="11"/>
      <c r="H48" s="11"/>
      <c r="I48" s="11"/>
      <c r="J48" s="11"/>
      <c r="K48" s="11"/>
      <c r="L48" s="11"/>
      <c r="M48" s="11"/>
      <c r="N48" s="11"/>
      <c r="O48" s="11"/>
    </row>
    <row r="49" spans="1:15" x14ac:dyDescent="0.25">
      <c r="A49" s="73" t="str">
        <f t="shared" ref="A49" si="2">IF(C48="",A48&amp;".1",IF(C49="",LEFT(LEFT(A48,LEN(LEFT(A48,FIND("☃",SUBSTITUTE(A48,".","☃",LEN(A48)-LEN(SUBSTITUTE(A48,".",""))))))-1),FIND("☃",SUBSTITUTE(LEFT(A48,LEN(LEFT(A48,FIND("☃",SUBSTITUTE(A48,".","☃",LEN(A48)-LEN(SUBSTITUTE(A48,".",""))))))-1),".","☃",LEN(LEFT(A48,LEN(LEFT(A48,FIND("☃",SUBSTITUTE(A48,".","☃",LEN(A48)-LEN(SUBSTITUTE(A48,".",""))))))-1))-LEN(SUBSTITUTE(LEFT(A48,LEN(LEFT(A48,FIND("☃",SUBSTITUTE(A48,".","☃",LEN(A48)-LEN(SUBSTITUTE(A48,".",""))))))-1),".","")))))&amp;RIGHT(LEFT(A48,LEN(LEFT(A48,FIND("☃",SUBSTITUTE(A48,".","☃",LEN(A48)-LEN(SUBSTITUTE(A48,".",""))))))-1),LEN(LEFT(A48,LEN(LEFT(A48,FIND("☃",SUBSTITUTE(A48,".","☃",LEN(A48)-LEN(SUBSTITUTE(A48,".",""))))))-1))-FIND("☃",SUBSTITUTE(LEFT(A48,LEN(LEFT(A48,FIND("☃",SUBSTITUTE(A48,".","☃",LEN(A48)-LEN(SUBSTITUTE(A48,".",""))))))-1),".","☃",LEN(LEFT(A48,LEN(LEFT(A48,FIND("☃",SUBSTITUTE(A48,".","☃",LEN(A48)-LEN(SUBSTITUTE(A48,".",""))))))-1))-LEN(SUBSTITUTE(LEFT(A48,LEN(LEFT(A48,FIND("☃",SUBSTITUTE(A48,".","☃",LEN(A48)-LEN(SUBSTITUTE(A48,".",""))))))-1),".","")))))+1,(LEFT(A48,FIND("☃",SUBSTITUTE(A48,".","☃",LEN(A48)-LEN(SUBSTITUTE(A48,".","")))))&amp;RIGHT(A48,LEN(A48)-FIND("☃",SUBSTITUTE(A48,".","☃",LEN(A48)-LEN(SUBSTITUTE(A48,".","")))))+1)))</f>
        <v>4.1.2</v>
      </c>
      <c r="B49" s="74" t="s">
        <v>62</v>
      </c>
      <c r="C49" s="75" t="s">
        <v>23</v>
      </c>
      <c r="D49" s="44">
        <v>1</v>
      </c>
      <c r="E49" s="11"/>
      <c r="F49" s="11"/>
      <c r="G49" s="11"/>
      <c r="H49" s="11"/>
      <c r="I49" s="11"/>
      <c r="J49" s="11"/>
      <c r="K49" s="11"/>
      <c r="L49" s="11"/>
      <c r="M49" s="11"/>
      <c r="N49" s="11"/>
      <c r="O49" s="11"/>
    </row>
    <row r="50" spans="1:15" x14ac:dyDescent="0.25">
      <c r="A50" s="81" t="s">
        <v>63</v>
      </c>
      <c r="B50" s="82" t="s">
        <v>64</v>
      </c>
      <c r="C50" s="83"/>
      <c r="D50" s="45"/>
      <c r="E50" s="18"/>
      <c r="F50" s="18"/>
      <c r="G50" s="18"/>
      <c r="H50" s="18"/>
      <c r="I50" s="18"/>
      <c r="J50" s="18"/>
      <c r="K50" s="18"/>
      <c r="L50" s="18"/>
      <c r="M50" s="18"/>
      <c r="N50" s="18"/>
      <c r="O50" s="18"/>
    </row>
    <row r="51" spans="1:15" x14ac:dyDescent="0.25">
      <c r="A51" s="73" t="str">
        <f>IF(C50="",A50&amp;".1",IF(C51="",LEFT(LEFT(A50,LEN(LEFT(A50,FIND("☃",SUBSTITUTE(A50,".","☃",LEN(A50)-LEN(SUBSTITUTE(A50,".",""))))))-1),FIND("☃",SUBSTITUTE(LEFT(A50,LEN(LEFT(A50,FIND("☃",SUBSTITUTE(A50,".","☃",LEN(A50)-LEN(SUBSTITUTE(A50,".",""))))))-1),".","☃",LEN(LEFT(A50,LEN(LEFT(A50,FIND("☃",SUBSTITUTE(A50,".","☃",LEN(A50)-LEN(SUBSTITUTE(A50,".",""))))))-1))-LEN(SUBSTITUTE(LEFT(A50,LEN(LEFT(A50,FIND("☃",SUBSTITUTE(A50,".","☃",LEN(A50)-LEN(SUBSTITUTE(A50,".",""))))))-1),".","")))))&amp;RIGHT(LEFT(A50,LEN(LEFT(A50,FIND("☃",SUBSTITUTE(A50,".","☃",LEN(A50)-LEN(SUBSTITUTE(A50,".",""))))))-1),LEN(LEFT(A50,LEN(LEFT(A50,FIND("☃",SUBSTITUTE(A50,".","☃",LEN(A50)-LEN(SUBSTITUTE(A50,".",""))))))-1))-FIND("☃",SUBSTITUTE(LEFT(A50,LEN(LEFT(A50,FIND("☃",SUBSTITUTE(A50,".","☃",LEN(A50)-LEN(SUBSTITUTE(A50,".",""))))))-1),".","☃",LEN(LEFT(A50,LEN(LEFT(A50,FIND("☃",SUBSTITUTE(A50,".","☃",LEN(A50)-LEN(SUBSTITUTE(A50,".",""))))))-1))-LEN(SUBSTITUTE(LEFT(A50,LEN(LEFT(A50,FIND("☃",SUBSTITUTE(A50,".","☃",LEN(A50)-LEN(SUBSTITUTE(A50,".",""))))))-1),".","")))))+1,(LEFT(A50,FIND("☃",SUBSTITUTE(A50,".","☃",LEN(A50)-LEN(SUBSTITUTE(A50,".","")))))&amp;RIGHT(A50,LEN(A50)-FIND("☃",SUBSTITUTE(A50,".","☃",LEN(A50)-LEN(SUBSTITUTE(A50,".","")))))+1)))</f>
        <v>4.2.1</v>
      </c>
      <c r="B51" s="74" t="s">
        <v>192</v>
      </c>
      <c r="C51" s="75" t="s">
        <v>25</v>
      </c>
      <c r="D51" s="44">
        <v>10</v>
      </c>
      <c r="E51" s="11"/>
      <c r="F51" s="11"/>
      <c r="G51" s="11"/>
      <c r="H51" s="11"/>
      <c r="I51" s="11"/>
      <c r="J51" s="11"/>
      <c r="K51" s="11"/>
      <c r="L51" s="11"/>
      <c r="M51" s="11"/>
      <c r="N51" s="11"/>
      <c r="O51" s="11"/>
    </row>
    <row r="52" spans="1:15" x14ac:dyDescent="0.25">
      <c r="A52" s="73" t="str">
        <f t="shared" ref="A52:A59" si="3">IF(C51="",A51&amp;".1",IF(C52="",LEFT(LEFT(A51,LEN(LEFT(A51,FIND("☃",SUBSTITUTE(A51,".","☃",LEN(A51)-LEN(SUBSTITUTE(A51,".",""))))))-1),FIND("☃",SUBSTITUTE(LEFT(A51,LEN(LEFT(A51,FIND("☃",SUBSTITUTE(A51,".","☃",LEN(A51)-LEN(SUBSTITUTE(A51,".",""))))))-1),".","☃",LEN(LEFT(A51,LEN(LEFT(A51,FIND("☃",SUBSTITUTE(A51,".","☃",LEN(A51)-LEN(SUBSTITUTE(A51,".",""))))))-1))-LEN(SUBSTITUTE(LEFT(A51,LEN(LEFT(A51,FIND("☃",SUBSTITUTE(A51,".","☃",LEN(A51)-LEN(SUBSTITUTE(A51,".",""))))))-1),".","")))))&amp;RIGHT(LEFT(A51,LEN(LEFT(A51,FIND("☃",SUBSTITUTE(A51,".","☃",LEN(A51)-LEN(SUBSTITUTE(A51,".",""))))))-1),LEN(LEFT(A51,LEN(LEFT(A51,FIND("☃",SUBSTITUTE(A51,".","☃",LEN(A51)-LEN(SUBSTITUTE(A51,".",""))))))-1))-FIND("☃",SUBSTITUTE(LEFT(A51,LEN(LEFT(A51,FIND("☃",SUBSTITUTE(A51,".","☃",LEN(A51)-LEN(SUBSTITUTE(A51,".",""))))))-1),".","☃",LEN(LEFT(A51,LEN(LEFT(A51,FIND("☃",SUBSTITUTE(A51,".","☃",LEN(A51)-LEN(SUBSTITUTE(A51,".",""))))))-1))-LEN(SUBSTITUTE(LEFT(A51,LEN(LEFT(A51,FIND("☃",SUBSTITUTE(A51,".","☃",LEN(A51)-LEN(SUBSTITUTE(A51,".",""))))))-1),".","")))))+1,(LEFT(A51,FIND("☃",SUBSTITUTE(A51,".","☃",LEN(A51)-LEN(SUBSTITUTE(A51,".","")))))&amp;RIGHT(A51,LEN(A51)-FIND("☃",SUBSTITUTE(A51,".","☃",LEN(A51)-LEN(SUBSTITUTE(A51,".","")))))+1)))</f>
        <v>4.2.2</v>
      </c>
      <c r="B52" s="74" t="s">
        <v>65</v>
      </c>
      <c r="C52" s="75" t="s">
        <v>25</v>
      </c>
      <c r="D52" s="44">
        <v>3</v>
      </c>
      <c r="E52" s="11"/>
      <c r="F52" s="11"/>
      <c r="G52" s="11"/>
      <c r="H52" s="11"/>
      <c r="I52" s="11"/>
      <c r="J52" s="11"/>
      <c r="K52" s="11"/>
      <c r="L52" s="11"/>
      <c r="M52" s="11"/>
      <c r="N52" s="11"/>
      <c r="O52" s="11"/>
    </row>
    <row r="53" spans="1:15" x14ac:dyDescent="0.25">
      <c r="A53" s="73" t="str">
        <f t="shared" si="3"/>
        <v>4.2.3</v>
      </c>
      <c r="B53" s="74" t="s">
        <v>177</v>
      </c>
      <c r="C53" s="75" t="s">
        <v>25</v>
      </c>
      <c r="D53" s="44">
        <v>2</v>
      </c>
      <c r="E53" s="11"/>
      <c r="F53" s="11"/>
      <c r="G53" s="11"/>
      <c r="H53" s="11"/>
      <c r="I53" s="11"/>
      <c r="J53" s="11"/>
      <c r="K53" s="11"/>
      <c r="L53" s="11"/>
      <c r="M53" s="11"/>
      <c r="N53" s="11"/>
      <c r="O53" s="11"/>
    </row>
    <row r="54" spans="1:15" x14ac:dyDescent="0.25">
      <c r="A54" s="73" t="str">
        <f t="shared" si="3"/>
        <v>4.2.4</v>
      </c>
      <c r="B54" s="74" t="s">
        <v>66</v>
      </c>
      <c r="C54" s="75" t="s">
        <v>25</v>
      </c>
      <c r="D54" s="44">
        <v>37</v>
      </c>
      <c r="E54" s="11"/>
      <c r="F54" s="11"/>
      <c r="G54" s="11"/>
      <c r="H54" s="11"/>
      <c r="I54" s="11"/>
      <c r="J54" s="11"/>
      <c r="K54" s="11"/>
      <c r="L54" s="11"/>
      <c r="M54" s="11"/>
      <c r="N54" s="11"/>
      <c r="O54" s="11"/>
    </row>
    <row r="55" spans="1:15" x14ac:dyDescent="0.25">
      <c r="A55" s="73" t="str">
        <f t="shared" si="3"/>
        <v>4.2.5</v>
      </c>
      <c r="B55" s="74" t="s">
        <v>67</v>
      </c>
      <c r="C55" s="75" t="s">
        <v>25</v>
      </c>
      <c r="D55" s="44">
        <v>9</v>
      </c>
      <c r="E55" s="11"/>
      <c r="F55" s="11"/>
      <c r="G55" s="11"/>
      <c r="H55" s="11"/>
      <c r="I55" s="11"/>
      <c r="J55" s="11"/>
      <c r="K55" s="11"/>
      <c r="L55" s="11"/>
      <c r="M55" s="11"/>
      <c r="N55" s="11"/>
      <c r="O55" s="11"/>
    </row>
    <row r="56" spans="1:15" x14ac:dyDescent="0.25">
      <c r="A56" s="73" t="str">
        <f t="shared" si="3"/>
        <v>4.2.6</v>
      </c>
      <c r="B56" s="74" t="s">
        <v>283</v>
      </c>
      <c r="C56" s="75" t="s">
        <v>25</v>
      </c>
      <c r="D56" s="44">
        <v>9</v>
      </c>
      <c r="E56" s="11"/>
      <c r="F56" s="11"/>
      <c r="G56" s="11"/>
      <c r="H56" s="11"/>
      <c r="I56" s="11"/>
      <c r="J56" s="11"/>
      <c r="K56" s="11"/>
      <c r="L56" s="11"/>
      <c r="M56" s="11"/>
      <c r="N56" s="11"/>
      <c r="O56" s="11"/>
    </row>
    <row r="57" spans="1:15" x14ac:dyDescent="0.25">
      <c r="A57" s="73" t="str">
        <f t="shared" si="3"/>
        <v>4.2.7</v>
      </c>
      <c r="B57" s="74" t="s">
        <v>284</v>
      </c>
      <c r="C57" s="75" t="s">
        <v>23</v>
      </c>
      <c r="D57" s="44">
        <v>2</v>
      </c>
      <c r="E57" s="11"/>
      <c r="F57" s="11"/>
      <c r="G57" s="11"/>
      <c r="H57" s="11"/>
      <c r="I57" s="11"/>
      <c r="J57" s="11"/>
      <c r="K57" s="11"/>
      <c r="L57" s="11"/>
      <c r="M57" s="11"/>
      <c r="N57" s="11"/>
      <c r="O57" s="11"/>
    </row>
    <row r="58" spans="1:15" x14ac:dyDescent="0.25">
      <c r="A58" s="73" t="str">
        <f t="shared" si="3"/>
        <v>4.2.8</v>
      </c>
      <c r="B58" s="74" t="s">
        <v>285</v>
      </c>
      <c r="C58" s="75" t="s">
        <v>23</v>
      </c>
      <c r="D58" s="44">
        <v>1</v>
      </c>
      <c r="E58" s="11"/>
      <c r="F58" s="11"/>
      <c r="G58" s="11"/>
      <c r="H58" s="11"/>
      <c r="I58" s="11"/>
      <c r="J58" s="11"/>
      <c r="K58" s="11"/>
      <c r="L58" s="11"/>
      <c r="M58" s="11"/>
      <c r="N58" s="11"/>
      <c r="O58" s="11"/>
    </row>
    <row r="59" spans="1:15" x14ac:dyDescent="0.25">
      <c r="A59" s="73" t="str">
        <f t="shared" si="3"/>
        <v>4.2.9</v>
      </c>
      <c r="B59" s="74" t="s">
        <v>286</v>
      </c>
      <c r="C59" s="75" t="s">
        <v>23</v>
      </c>
      <c r="D59" s="44">
        <v>2</v>
      </c>
      <c r="E59" s="11"/>
      <c r="F59" s="11"/>
      <c r="G59" s="11"/>
      <c r="H59" s="11"/>
      <c r="I59" s="11"/>
      <c r="J59" s="11"/>
      <c r="K59" s="11"/>
      <c r="L59" s="11"/>
      <c r="M59" s="11"/>
      <c r="N59" s="11"/>
      <c r="O59" s="11"/>
    </row>
    <row r="60" spans="1:15" x14ac:dyDescent="0.25">
      <c r="A60" s="81" t="s">
        <v>70</v>
      </c>
      <c r="B60" s="82" t="s">
        <v>71</v>
      </c>
      <c r="C60" s="83"/>
      <c r="D60" s="45"/>
      <c r="E60" s="18"/>
      <c r="F60" s="18"/>
      <c r="G60" s="18"/>
      <c r="H60" s="18"/>
      <c r="I60" s="18"/>
      <c r="J60" s="18"/>
      <c r="K60" s="18"/>
      <c r="L60" s="18"/>
      <c r="M60" s="18"/>
      <c r="N60" s="18"/>
      <c r="O60" s="18"/>
    </row>
    <row r="61" spans="1:15" x14ac:dyDescent="0.25">
      <c r="A61" s="73" t="str">
        <f>IF(C60="",A60&amp;".1",IF(C61="",LEFT(LEFT(A60,LEN(LEFT(A60,FIND("☃",SUBSTITUTE(A60,".","☃",LEN(A60)-LEN(SUBSTITUTE(A60,".",""))))))-1),FIND("☃",SUBSTITUTE(LEFT(A60,LEN(LEFT(A60,FIND("☃",SUBSTITUTE(A60,".","☃",LEN(A60)-LEN(SUBSTITUTE(A60,".",""))))))-1),".","☃",LEN(LEFT(A60,LEN(LEFT(A60,FIND("☃",SUBSTITUTE(A60,".","☃",LEN(A60)-LEN(SUBSTITUTE(A60,".",""))))))-1))-LEN(SUBSTITUTE(LEFT(A60,LEN(LEFT(A60,FIND("☃",SUBSTITUTE(A60,".","☃",LEN(A60)-LEN(SUBSTITUTE(A60,".",""))))))-1),".","")))))&amp;RIGHT(LEFT(A60,LEN(LEFT(A60,FIND("☃",SUBSTITUTE(A60,".","☃",LEN(A60)-LEN(SUBSTITUTE(A60,".",""))))))-1),LEN(LEFT(A60,LEN(LEFT(A60,FIND("☃",SUBSTITUTE(A60,".","☃",LEN(A60)-LEN(SUBSTITUTE(A60,".",""))))))-1))-FIND("☃",SUBSTITUTE(LEFT(A60,LEN(LEFT(A60,FIND("☃",SUBSTITUTE(A60,".","☃",LEN(A60)-LEN(SUBSTITUTE(A60,".",""))))))-1),".","☃",LEN(LEFT(A60,LEN(LEFT(A60,FIND("☃",SUBSTITUTE(A60,".","☃",LEN(A60)-LEN(SUBSTITUTE(A60,".",""))))))-1))-LEN(SUBSTITUTE(LEFT(A60,LEN(LEFT(A60,FIND("☃",SUBSTITUTE(A60,".","☃",LEN(A60)-LEN(SUBSTITUTE(A60,".",""))))))-1),".","")))))+1,(LEFT(A60,FIND("☃",SUBSTITUTE(A60,".","☃",LEN(A60)-LEN(SUBSTITUTE(A60,".","")))))&amp;RIGHT(A60,LEN(A60)-FIND("☃",SUBSTITUTE(A60,".","☃",LEN(A60)-LEN(SUBSTITUTE(A60,".","")))))+1)))</f>
        <v>4.3.1</v>
      </c>
      <c r="B61" s="74" t="s">
        <v>73</v>
      </c>
      <c r="C61" s="75" t="s">
        <v>23</v>
      </c>
      <c r="D61" s="44">
        <v>2</v>
      </c>
      <c r="E61" s="11"/>
      <c r="F61" s="11"/>
      <c r="G61" s="11"/>
      <c r="H61" s="11"/>
      <c r="I61" s="11"/>
      <c r="J61" s="11"/>
      <c r="K61" s="11"/>
      <c r="L61" s="11"/>
      <c r="M61" s="11"/>
      <c r="N61" s="11"/>
      <c r="O61" s="11"/>
    </row>
    <row r="62" spans="1:15" x14ac:dyDescent="0.25">
      <c r="A62" s="73" t="str">
        <f>IF(C61="",A61&amp;".1",IF(C62="",LEFT(LEFT(A61,LEN(LEFT(A61,FIND("☃",SUBSTITUTE(A61,".","☃",LEN(A61)-LEN(SUBSTITUTE(A61,".",""))))))-1),FIND("☃",SUBSTITUTE(LEFT(A61,LEN(LEFT(A61,FIND("☃",SUBSTITUTE(A61,".","☃",LEN(A61)-LEN(SUBSTITUTE(A61,".",""))))))-1),".","☃",LEN(LEFT(A61,LEN(LEFT(A61,FIND("☃",SUBSTITUTE(A61,".","☃",LEN(A61)-LEN(SUBSTITUTE(A61,".",""))))))-1))-LEN(SUBSTITUTE(LEFT(A61,LEN(LEFT(A61,FIND("☃",SUBSTITUTE(A61,".","☃",LEN(A61)-LEN(SUBSTITUTE(A61,".",""))))))-1),".","")))))&amp;RIGHT(LEFT(A61,LEN(LEFT(A61,FIND("☃",SUBSTITUTE(A61,".","☃",LEN(A61)-LEN(SUBSTITUTE(A61,".",""))))))-1),LEN(LEFT(A61,LEN(LEFT(A61,FIND("☃",SUBSTITUTE(A61,".","☃",LEN(A61)-LEN(SUBSTITUTE(A61,".",""))))))-1))-FIND("☃",SUBSTITUTE(LEFT(A61,LEN(LEFT(A61,FIND("☃",SUBSTITUTE(A61,".","☃",LEN(A61)-LEN(SUBSTITUTE(A61,".",""))))))-1),".","☃",LEN(LEFT(A61,LEN(LEFT(A61,FIND("☃",SUBSTITUTE(A61,".","☃",LEN(A61)-LEN(SUBSTITUTE(A61,".",""))))))-1))-LEN(SUBSTITUTE(LEFT(A61,LEN(LEFT(A61,FIND("☃",SUBSTITUTE(A61,".","☃",LEN(A61)-LEN(SUBSTITUTE(A61,".",""))))))-1),".","")))))+1,(LEFT(A61,FIND("☃",SUBSTITUTE(A61,".","☃",LEN(A61)-LEN(SUBSTITUTE(A61,".","")))))&amp;RIGHT(A61,LEN(A61)-FIND("☃",SUBSTITUTE(A61,".","☃",LEN(A61)-LEN(SUBSTITUTE(A61,".","")))))+1)))</f>
        <v>4.3.2</v>
      </c>
      <c r="B62" s="74" t="s">
        <v>74</v>
      </c>
      <c r="C62" s="75" t="s">
        <v>23</v>
      </c>
      <c r="D62" s="44">
        <v>1</v>
      </c>
      <c r="E62" s="11"/>
      <c r="F62" s="11"/>
      <c r="G62" s="11"/>
      <c r="H62" s="11"/>
      <c r="I62" s="11"/>
      <c r="J62" s="11"/>
      <c r="K62" s="11"/>
      <c r="L62" s="11"/>
      <c r="M62" s="11"/>
      <c r="N62" s="11"/>
      <c r="O62" s="11"/>
    </row>
    <row r="63" spans="1:15" x14ac:dyDescent="0.25">
      <c r="A63" s="81" t="s">
        <v>75</v>
      </c>
      <c r="B63" s="82" t="s">
        <v>76</v>
      </c>
      <c r="C63" s="83"/>
      <c r="D63" s="45"/>
      <c r="E63" s="18"/>
      <c r="F63" s="18"/>
      <c r="G63" s="18"/>
      <c r="H63" s="18"/>
      <c r="I63" s="18"/>
      <c r="J63" s="18"/>
      <c r="K63" s="18"/>
      <c r="L63" s="18"/>
      <c r="M63" s="18"/>
      <c r="N63" s="18"/>
      <c r="O63" s="18"/>
    </row>
    <row r="64" spans="1:15" ht="20.399999999999999" x14ac:dyDescent="0.25">
      <c r="A64" s="73" t="str">
        <f>IF(C63="",A63&amp;".1",IF(C64="",LEFT(LEFT(A63,LEN(LEFT(A63,FIND("☃",SUBSTITUTE(A63,".","☃",LEN(A63)-LEN(SUBSTITUTE(A63,".",""))))))-1),FIND("☃",SUBSTITUTE(LEFT(A63,LEN(LEFT(A63,FIND("☃",SUBSTITUTE(A63,".","☃",LEN(A63)-LEN(SUBSTITUTE(A63,".",""))))))-1),".","☃",LEN(LEFT(A63,LEN(LEFT(A63,FIND("☃",SUBSTITUTE(A63,".","☃",LEN(A63)-LEN(SUBSTITUTE(A63,".",""))))))-1))-LEN(SUBSTITUTE(LEFT(A63,LEN(LEFT(A63,FIND("☃",SUBSTITUTE(A63,".","☃",LEN(A63)-LEN(SUBSTITUTE(A63,".",""))))))-1),".","")))))&amp;RIGHT(LEFT(A63,LEN(LEFT(A63,FIND("☃",SUBSTITUTE(A63,".","☃",LEN(A63)-LEN(SUBSTITUTE(A63,".",""))))))-1),LEN(LEFT(A63,LEN(LEFT(A63,FIND("☃",SUBSTITUTE(A63,".","☃",LEN(A63)-LEN(SUBSTITUTE(A63,".",""))))))-1))-FIND("☃",SUBSTITUTE(LEFT(A63,LEN(LEFT(A63,FIND("☃",SUBSTITUTE(A63,".","☃",LEN(A63)-LEN(SUBSTITUTE(A63,".",""))))))-1),".","☃",LEN(LEFT(A63,LEN(LEFT(A63,FIND("☃",SUBSTITUTE(A63,".","☃",LEN(A63)-LEN(SUBSTITUTE(A63,".",""))))))-1))-LEN(SUBSTITUTE(LEFT(A63,LEN(LEFT(A63,FIND("☃",SUBSTITUTE(A63,".","☃",LEN(A63)-LEN(SUBSTITUTE(A63,".",""))))))-1),".","")))))+1,(LEFT(A63,FIND("☃",SUBSTITUTE(A63,".","☃",LEN(A63)-LEN(SUBSTITUTE(A63,".","")))))&amp;RIGHT(A63,LEN(A63)-FIND("☃",SUBSTITUTE(A63,".","☃",LEN(A63)-LEN(SUBSTITUTE(A63,".","")))))+1)))</f>
        <v>4.4.1</v>
      </c>
      <c r="B64" s="74" t="s">
        <v>229</v>
      </c>
      <c r="C64" s="75" t="s">
        <v>25</v>
      </c>
      <c r="D64" s="44">
        <v>2</v>
      </c>
      <c r="E64" s="11"/>
      <c r="F64" s="11"/>
      <c r="G64" s="11"/>
      <c r="H64" s="11"/>
      <c r="I64" s="11"/>
      <c r="J64" s="11"/>
      <c r="K64" s="11"/>
      <c r="L64" s="11"/>
      <c r="M64" s="11"/>
      <c r="N64" s="11"/>
      <c r="O64" s="11"/>
    </row>
    <row r="65" spans="1:15" ht="20.399999999999999" x14ac:dyDescent="0.25">
      <c r="A65" s="73" t="str">
        <f>IF(C64="",A64&amp;".1",IF(C65="",LEFT(LEFT(A64,LEN(LEFT(A64,FIND("☃",SUBSTITUTE(A64,".","☃",LEN(A64)-LEN(SUBSTITUTE(A64,".",""))))))-1),FIND("☃",SUBSTITUTE(LEFT(A64,LEN(LEFT(A64,FIND("☃",SUBSTITUTE(A64,".","☃",LEN(A64)-LEN(SUBSTITUTE(A64,".",""))))))-1),".","☃",LEN(LEFT(A64,LEN(LEFT(A64,FIND("☃",SUBSTITUTE(A64,".","☃",LEN(A64)-LEN(SUBSTITUTE(A64,".",""))))))-1))-LEN(SUBSTITUTE(LEFT(A64,LEN(LEFT(A64,FIND("☃",SUBSTITUTE(A64,".","☃",LEN(A64)-LEN(SUBSTITUTE(A64,".",""))))))-1),".","")))))&amp;RIGHT(LEFT(A64,LEN(LEFT(A64,FIND("☃",SUBSTITUTE(A64,".","☃",LEN(A64)-LEN(SUBSTITUTE(A64,".",""))))))-1),LEN(LEFT(A64,LEN(LEFT(A64,FIND("☃",SUBSTITUTE(A64,".","☃",LEN(A64)-LEN(SUBSTITUTE(A64,".",""))))))-1))-FIND("☃",SUBSTITUTE(LEFT(A64,LEN(LEFT(A64,FIND("☃",SUBSTITUTE(A64,".","☃",LEN(A64)-LEN(SUBSTITUTE(A64,".",""))))))-1),".","☃",LEN(LEFT(A64,LEN(LEFT(A64,FIND("☃",SUBSTITUTE(A64,".","☃",LEN(A64)-LEN(SUBSTITUTE(A64,".",""))))))-1))-LEN(SUBSTITUTE(LEFT(A64,LEN(LEFT(A64,FIND("☃",SUBSTITUTE(A64,".","☃",LEN(A64)-LEN(SUBSTITUTE(A64,".",""))))))-1),".","")))))+1,(LEFT(A64,FIND("☃",SUBSTITUTE(A64,".","☃",LEN(A64)-LEN(SUBSTITUTE(A64,".","")))))&amp;RIGHT(A64,LEN(A64)-FIND("☃",SUBSTITUTE(A64,".","☃",LEN(A64)-LEN(SUBSTITUTE(A64,".","")))))+1)))</f>
        <v>4.4.2</v>
      </c>
      <c r="B65" s="74" t="s">
        <v>77</v>
      </c>
      <c r="C65" s="75" t="s">
        <v>25</v>
      </c>
      <c r="D65" s="44">
        <v>5</v>
      </c>
      <c r="E65" s="11"/>
      <c r="F65" s="11"/>
      <c r="G65" s="11"/>
      <c r="H65" s="11"/>
      <c r="I65" s="11"/>
      <c r="J65" s="11"/>
      <c r="K65" s="11"/>
      <c r="L65" s="11"/>
      <c r="M65" s="11"/>
      <c r="N65" s="11"/>
      <c r="O65" s="11"/>
    </row>
    <row r="66" spans="1:15" x14ac:dyDescent="0.25">
      <c r="A66" s="81" t="s">
        <v>78</v>
      </c>
      <c r="B66" s="82" t="s">
        <v>18</v>
      </c>
      <c r="C66" s="83"/>
      <c r="D66" s="45"/>
      <c r="E66" s="18"/>
      <c r="F66" s="18"/>
      <c r="G66" s="18"/>
      <c r="H66" s="18"/>
      <c r="I66" s="18"/>
      <c r="J66" s="18"/>
      <c r="K66" s="18"/>
      <c r="L66" s="18"/>
      <c r="M66" s="18"/>
      <c r="N66" s="18"/>
      <c r="O66" s="18"/>
    </row>
    <row r="67" spans="1:15" x14ac:dyDescent="0.25">
      <c r="A67" s="73" t="str">
        <f>IF(C66="",A66&amp;".1",IF(C67="",LEFT(LEFT(A66,LEN(LEFT(A66,FIND("☃",SUBSTITUTE(A66,".","☃",LEN(A66)-LEN(SUBSTITUTE(A66,".",""))))))-1),FIND("☃",SUBSTITUTE(LEFT(A66,LEN(LEFT(A66,FIND("☃",SUBSTITUTE(A66,".","☃",LEN(A66)-LEN(SUBSTITUTE(A66,".",""))))))-1),".","☃",LEN(LEFT(A66,LEN(LEFT(A66,FIND("☃",SUBSTITUTE(A66,".","☃",LEN(A66)-LEN(SUBSTITUTE(A66,".",""))))))-1))-LEN(SUBSTITUTE(LEFT(A66,LEN(LEFT(A66,FIND("☃",SUBSTITUTE(A66,".","☃",LEN(A66)-LEN(SUBSTITUTE(A66,".",""))))))-1),".","")))))&amp;RIGHT(LEFT(A66,LEN(LEFT(A66,FIND("☃",SUBSTITUTE(A66,".","☃",LEN(A66)-LEN(SUBSTITUTE(A66,".",""))))))-1),LEN(LEFT(A66,LEN(LEFT(A66,FIND("☃",SUBSTITUTE(A66,".","☃",LEN(A66)-LEN(SUBSTITUTE(A66,".",""))))))-1))-FIND("☃",SUBSTITUTE(LEFT(A66,LEN(LEFT(A66,FIND("☃",SUBSTITUTE(A66,".","☃",LEN(A66)-LEN(SUBSTITUTE(A66,".",""))))))-1),".","☃",LEN(LEFT(A66,LEN(LEFT(A66,FIND("☃",SUBSTITUTE(A66,".","☃",LEN(A66)-LEN(SUBSTITUTE(A66,".",""))))))-1))-LEN(SUBSTITUTE(LEFT(A66,LEN(LEFT(A66,FIND("☃",SUBSTITUTE(A66,".","☃",LEN(A66)-LEN(SUBSTITUTE(A66,".",""))))))-1),".","")))))+1,(LEFT(A66,FIND("☃",SUBSTITUTE(A66,".","☃",LEN(A66)-LEN(SUBSTITUTE(A66,".","")))))&amp;RIGHT(A66,LEN(A66)-FIND("☃",SUBSTITUTE(A66,".","☃",LEN(A66)-LEN(SUBSTITUTE(A66,".","")))))+1)))</f>
        <v>5.1</v>
      </c>
      <c r="B67" s="74" t="s">
        <v>80</v>
      </c>
      <c r="C67" s="76" t="s">
        <v>81</v>
      </c>
      <c r="D67" s="44">
        <v>2</v>
      </c>
      <c r="E67" s="11"/>
      <c r="F67" s="11"/>
      <c r="G67" s="11"/>
      <c r="H67" s="11"/>
      <c r="I67" s="11"/>
      <c r="J67" s="11"/>
      <c r="K67" s="11"/>
      <c r="L67" s="11"/>
      <c r="M67" s="11"/>
      <c r="N67" s="11"/>
      <c r="O67" s="11"/>
    </row>
    <row r="68" spans="1:15" x14ac:dyDescent="0.25">
      <c r="A68" s="24" t="s">
        <v>82</v>
      </c>
      <c r="B68" s="72" t="s">
        <v>83</v>
      </c>
      <c r="C68" s="103"/>
      <c r="D68" s="96"/>
      <c r="E68" s="18"/>
      <c r="F68" s="18"/>
      <c r="G68" s="18"/>
      <c r="H68" s="18"/>
      <c r="I68" s="18"/>
      <c r="J68" s="18"/>
      <c r="K68" s="18"/>
      <c r="L68" s="18"/>
      <c r="M68" s="18"/>
      <c r="N68" s="18"/>
      <c r="O68" s="18"/>
    </row>
    <row r="69" spans="1:15" x14ac:dyDescent="0.25">
      <c r="A69" s="24" t="str">
        <f t="shared" ref="A69:A110" si="4">IF(C68="",A68&amp;".1",IF(C69="",LEFT(LEFT(A68,LEN(LEFT(A68,FIND("☃",SUBSTITUTE(A68,".","☃",LEN(A68)-LEN(SUBSTITUTE(A68,".",""))))))-1),FIND("☃",SUBSTITUTE(LEFT(A68,LEN(LEFT(A68,FIND("☃",SUBSTITUTE(A68,".","☃",LEN(A68)-LEN(SUBSTITUTE(A68,".",""))))))-1),".","☃",LEN(LEFT(A68,LEN(LEFT(A68,FIND("☃",SUBSTITUTE(A68,".","☃",LEN(A68)-LEN(SUBSTITUTE(A68,".",""))))))-1))-LEN(SUBSTITUTE(LEFT(A68,LEN(LEFT(A68,FIND("☃",SUBSTITUTE(A68,".","☃",LEN(A68)-LEN(SUBSTITUTE(A68,".",""))))))-1),".","")))))&amp;RIGHT(LEFT(A68,LEN(LEFT(A68,FIND("☃",SUBSTITUTE(A68,".","☃",LEN(A68)-LEN(SUBSTITUTE(A68,".",""))))))-1),LEN(LEFT(A68,LEN(LEFT(A68,FIND("☃",SUBSTITUTE(A68,".","☃",LEN(A68)-LEN(SUBSTITUTE(A68,".",""))))))-1))-FIND("☃",SUBSTITUTE(LEFT(A68,LEN(LEFT(A68,FIND("☃",SUBSTITUTE(A68,".","☃",LEN(A68)-LEN(SUBSTITUTE(A68,".",""))))))-1),".","☃",LEN(LEFT(A68,LEN(LEFT(A68,FIND("☃",SUBSTITUTE(A68,".","☃",LEN(A68)-LEN(SUBSTITUTE(A68,".",""))))))-1))-LEN(SUBSTITUTE(LEFT(A68,LEN(LEFT(A68,FIND("☃",SUBSTITUTE(A68,".","☃",LEN(A68)-LEN(SUBSTITUTE(A68,".",""))))))-1),".","")))))+1,(LEFT(A68,FIND("☃",SUBSTITUTE(A68,".","☃",LEN(A68)-LEN(SUBSTITUTE(A68,".","")))))&amp;RIGHT(A68,LEN(A68)-FIND("☃",SUBSTITUTE(A68,".","☃",LEN(A68)-LEN(SUBSTITUTE(A68,".","")))))+1)))</f>
        <v>6.1</v>
      </c>
      <c r="B69" s="64" t="s">
        <v>155</v>
      </c>
      <c r="C69" s="103"/>
      <c r="D69" s="96"/>
      <c r="E69" s="18"/>
      <c r="F69" s="18"/>
      <c r="G69" s="18"/>
      <c r="H69" s="18"/>
      <c r="I69" s="18"/>
      <c r="J69" s="18"/>
      <c r="K69" s="18"/>
      <c r="L69" s="18"/>
      <c r="M69" s="18"/>
      <c r="N69" s="18"/>
      <c r="O69" s="18"/>
    </row>
    <row r="70" spans="1:15" x14ac:dyDescent="0.25">
      <c r="A70" s="73" t="str">
        <f t="shared" si="4"/>
        <v>6.1.1</v>
      </c>
      <c r="B70" s="35" t="s">
        <v>251</v>
      </c>
      <c r="C70" s="31" t="s">
        <v>91</v>
      </c>
      <c r="D70" s="32">
        <v>2</v>
      </c>
      <c r="E70" s="11"/>
      <c r="F70" s="11"/>
      <c r="G70" s="11"/>
      <c r="H70" s="11"/>
      <c r="I70" s="11"/>
      <c r="J70" s="11"/>
      <c r="K70" s="11"/>
      <c r="L70" s="11"/>
      <c r="M70" s="11"/>
      <c r="N70" s="11"/>
      <c r="O70" s="11"/>
    </row>
    <row r="71" spans="1:15" x14ac:dyDescent="0.25">
      <c r="A71" s="73" t="str">
        <f t="shared" si="4"/>
        <v>6.1.2</v>
      </c>
      <c r="B71" s="71" t="s">
        <v>252</v>
      </c>
      <c r="C71" s="31" t="s">
        <v>91</v>
      </c>
      <c r="D71" s="32">
        <v>2</v>
      </c>
      <c r="E71" s="11"/>
      <c r="F71" s="11"/>
      <c r="G71" s="11"/>
      <c r="H71" s="11"/>
      <c r="I71" s="11"/>
      <c r="J71" s="11"/>
      <c r="K71" s="11"/>
      <c r="L71" s="11"/>
      <c r="M71" s="11"/>
      <c r="N71" s="11"/>
      <c r="O71" s="11"/>
    </row>
    <row r="72" spans="1:15" x14ac:dyDescent="0.25">
      <c r="A72" s="73" t="str">
        <f t="shared" si="4"/>
        <v>6.1.3</v>
      </c>
      <c r="B72" s="71" t="s">
        <v>253</v>
      </c>
      <c r="C72" s="42" t="s">
        <v>91</v>
      </c>
      <c r="D72" s="32">
        <v>2</v>
      </c>
      <c r="E72" s="11"/>
      <c r="F72" s="11"/>
      <c r="G72" s="11"/>
      <c r="H72" s="11"/>
      <c r="I72" s="11"/>
      <c r="J72" s="11"/>
      <c r="K72" s="11"/>
      <c r="L72" s="11"/>
      <c r="M72" s="11"/>
      <c r="N72" s="11"/>
      <c r="O72" s="11"/>
    </row>
    <row r="73" spans="1:15" x14ac:dyDescent="0.25">
      <c r="A73" s="73" t="str">
        <f t="shared" si="4"/>
        <v>6.1.4</v>
      </c>
      <c r="B73" s="35" t="s">
        <v>254</v>
      </c>
      <c r="C73" s="33" t="s">
        <v>91</v>
      </c>
      <c r="D73" s="32">
        <v>2</v>
      </c>
      <c r="E73" s="11"/>
      <c r="F73" s="11"/>
      <c r="G73" s="11"/>
      <c r="H73" s="11"/>
      <c r="I73" s="11"/>
      <c r="J73" s="11"/>
      <c r="K73" s="11"/>
      <c r="L73" s="11"/>
      <c r="M73" s="11"/>
      <c r="N73" s="11"/>
      <c r="O73" s="11"/>
    </row>
    <row r="74" spans="1:15" x14ac:dyDescent="0.25">
      <c r="A74" s="73" t="str">
        <f t="shared" si="4"/>
        <v>6.1.5</v>
      </c>
      <c r="B74" s="35" t="s">
        <v>255</v>
      </c>
      <c r="C74" s="33" t="s">
        <v>91</v>
      </c>
      <c r="D74" s="32">
        <v>2</v>
      </c>
      <c r="E74" s="11"/>
      <c r="F74" s="11"/>
      <c r="G74" s="11"/>
      <c r="H74" s="11"/>
      <c r="I74" s="11"/>
      <c r="J74" s="11"/>
      <c r="K74" s="11"/>
      <c r="L74" s="11"/>
      <c r="M74" s="11"/>
      <c r="N74" s="11"/>
      <c r="O74" s="11"/>
    </row>
    <row r="75" spans="1:15" x14ac:dyDescent="0.25">
      <c r="A75" s="73" t="str">
        <f t="shared" si="4"/>
        <v>6.1.6</v>
      </c>
      <c r="B75" s="35" t="s">
        <v>256</v>
      </c>
      <c r="C75" s="33" t="s">
        <v>21</v>
      </c>
      <c r="D75" s="32">
        <v>2</v>
      </c>
      <c r="E75" s="11"/>
      <c r="F75" s="11"/>
      <c r="G75" s="11"/>
      <c r="H75" s="11"/>
      <c r="I75" s="11"/>
      <c r="J75" s="11"/>
      <c r="K75" s="11"/>
      <c r="L75" s="11"/>
      <c r="M75" s="11"/>
      <c r="N75" s="11"/>
      <c r="O75" s="11"/>
    </row>
    <row r="76" spans="1:15" x14ac:dyDescent="0.25">
      <c r="A76" s="73" t="str">
        <f t="shared" si="4"/>
        <v>6.1.7</v>
      </c>
      <c r="B76" s="35" t="s">
        <v>257</v>
      </c>
      <c r="C76" s="33" t="s">
        <v>91</v>
      </c>
      <c r="D76" s="32">
        <v>8</v>
      </c>
      <c r="E76" s="11"/>
      <c r="F76" s="11"/>
      <c r="G76" s="11"/>
      <c r="H76" s="11"/>
      <c r="I76" s="11"/>
      <c r="J76" s="11"/>
      <c r="K76" s="11"/>
      <c r="L76" s="11"/>
      <c r="M76" s="11"/>
      <c r="N76" s="11"/>
      <c r="O76" s="11"/>
    </row>
    <row r="77" spans="1:15" x14ac:dyDescent="0.25">
      <c r="A77" s="73" t="str">
        <f t="shared" si="4"/>
        <v>6.1.8</v>
      </c>
      <c r="B77" s="35" t="s">
        <v>258</v>
      </c>
      <c r="C77" s="33" t="s">
        <v>102</v>
      </c>
      <c r="D77" s="32">
        <v>2</v>
      </c>
      <c r="E77" s="11"/>
      <c r="F77" s="11"/>
      <c r="G77" s="11"/>
      <c r="H77" s="11"/>
      <c r="I77" s="11"/>
      <c r="J77" s="11"/>
      <c r="K77" s="11"/>
      <c r="L77" s="11"/>
      <c r="M77" s="11"/>
      <c r="N77" s="11"/>
      <c r="O77" s="11"/>
    </row>
    <row r="78" spans="1:15" x14ac:dyDescent="0.25">
      <c r="A78" s="73" t="str">
        <f t="shared" si="4"/>
        <v>6.1.9</v>
      </c>
      <c r="B78" s="35" t="s">
        <v>259</v>
      </c>
      <c r="C78" s="33" t="s">
        <v>102</v>
      </c>
      <c r="D78" s="32">
        <v>2</v>
      </c>
      <c r="E78" s="11"/>
      <c r="F78" s="11"/>
      <c r="G78" s="11"/>
      <c r="H78" s="11"/>
      <c r="I78" s="11"/>
      <c r="J78" s="11"/>
      <c r="K78" s="11"/>
      <c r="L78" s="11"/>
      <c r="M78" s="11"/>
      <c r="N78" s="11"/>
      <c r="O78" s="11"/>
    </row>
    <row r="79" spans="1:15" x14ac:dyDescent="0.25">
      <c r="A79" s="73" t="str">
        <f t="shared" si="4"/>
        <v>6.1.10</v>
      </c>
      <c r="B79" s="30" t="s">
        <v>230</v>
      </c>
      <c r="C79" s="31" t="s">
        <v>25</v>
      </c>
      <c r="D79" s="32">
        <v>40</v>
      </c>
      <c r="E79" s="11"/>
      <c r="F79" s="11"/>
      <c r="G79" s="11"/>
      <c r="H79" s="11"/>
      <c r="I79" s="11"/>
      <c r="J79" s="11"/>
      <c r="K79" s="11"/>
      <c r="L79" s="11"/>
      <c r="M79" s="11"/>
      <c r="N79" s="11"/>
      <c r="O79" s="11"/>
    </row>
    <row r="80" spans="1:15" x14ac:dyDescent="0.25">
      <c r="A80" s="73" t="str">
        <f t="shared" si="4"/>
        <v>6.1.11</v>
      </c>
      <c r="B80" s="30" t="s">
        <v>303</v>
      </c>
      <c r="C80" s="31" t="s">
        <v>25</v>
      </c>
      <c r="D80" s="32">
        <v>18</v>
      </c>
      <c r="E80" s="11"/>
      <c r="F80" s="11"/>
      <c r="G80" s="11"/>
      <c r="H80" s="11"/>
      <c r="I80" s="11"/>
      <c r="J80" s="11"/>
      <c r="K80" s="11"/>
      <c r="L80" s="11"/>
      <c r="M80" s="11"/>
      <c r="N80" s="11"/>
      <c r="O80" s="11"/>
    </row>
    <row r="81" spans="1:15" x14ac:dyDescent="0.25">
      <c r="A81" s="73" t="str">
        <f t="shared" si="4"/>
        <v>6.1.12</v>
      </c>
      <c r="B81" s="34" t="s">
        <v>88</v>
      </c>
      <c r="C81" s="31" t="s">
        <v>25</v>
      </c>
      <c r="D81" s="32">
        <v>36</v>
      </c>
      <c r="E81" s="11"/>
      <c r="F81" s="11"/>
      <c r="G81" s="11"/>
      <c r="H81" s="11"/>
      <c r="I81" s="11"/>
      <c r="J81" s="11"/>
      <c r="K81" s="11"/>
      <c r="L81" s="11"/>
      <c r="M81" s="11"/>
      <c r="N81" s="11"/>
      <c r="O81" s="11"/>
    </row>
    <row r="82" spans="1:15" x14ac:dyDescent="0.25">
      <c r="A82" s="73" t="str">
        <f t="shared" si="4"/>
        <v>6.1.13</v>
      </c>
      <c r="B82" s="35" t="s">
        <v>90</v>
      </c>
      <c r="C82" s="33" t="s">
        <v>91</v>
      </c>
      <c r="D82" s="32">
        <v>4</v>
      </c>
      <c r="E82" s="11"/>
      <c r="F82" s="11"/>
      <c r="G82" s="11"/>
      <c r="H82" s="11"/>
      <c r="I82" s="11"/>
      <c r="J82" s="11"/>
      <c r="K82" s="11"/>
      <c r="L82" s="11"/>
      <c r="M82" s="11"/>
      <c r="N82" s="11"/>
      <c r="O82" s="11"/>
    </row>
    <row r="83" spans="1:15" x14ac:dyDescent="0.25">
      <c r="A83" s="73" t="str">
        <f t="shared" si="4"/>
        <v>6.1.14</v>
      </c>
      <c r="B83" s="71" t="s">
        <v>392</v>
      </c>
      <c r="C83" s="31" t="s">
        <v>91</v>
      </c>
      <c r="D83" s="60">
        <v>2</v>
      </c>
      <c r="E83" s="11"/>
      <c r="F83" s="11"/>
      <c r="G83" s="11"/>
      <c r="H83" s="11"/>
      <c r="I83" s="11"/>
      <c r="J83" s="11"/>
      <c r="K83" s="11"/>
      <c r="L83" s="11"/>
      <c r="M83" s="11"/>
      <c r="N83" s="11"/>
      <c r="O83" s="11"/>
    </row>
    <row r="84" spans="1:15" x14ac:dyDescent="0.25">
      <c r="A84" s="73" t="str">
        <f t="shared" si="4"/>
        <v>6.1.15</v>
      </c>
      <c r="B84" s="35" t="s">
        <v>156</v>
      </c>
      <c r="C84" s="33" t="s">
        <v>25</v>
      </c>
      <c r="D84" s="32">
        <v>36</v>
      </c>
      <c r="E84" s="11"/>
      <c r="F84" s="11"/>
      <c r="G84" s="11"/>
      <c r="H84" s="11"/>
      <c r="I84" s="11"/>
      <c r="J84" s="11"/>
      <c r="K84" s="11"/>
      <c r="L84" s="11"/>
      <c r="M84" s="11"/>
      <c r="N84" s="11"/>
      <c r="O84" s="11"/>
    </row>
    <row r="85" spans="1:15" x14ac:dyDescent="0.25">
      <c r="A85" s="73" t="str">
        <f t="shared" si="4"/>
        <v>6.1.16</v>
      </c>
      <c r="B85" s="34" t="s">
        <v>393</v>
      </c>
      <c r="C85" s="33" t="s">
        <v>25</v>
      </c>
      <c r="D85" s="32">
        <v>5</v>
      </c>
      <c r="E85" s="11"/>
      <c r="F85" s="11"/>
      <c r="G85" s="11"/>
      <c r="H85" s="11"/>
      <c r="I85" s="11"/>
      <c r="J85" s="11"/>
      <c r="K85" s="11"/>
      <c r="L85" s="11"/>
      <c r="M85" s="11"/>
      <c r="N85" s="11"/>
      <c r="O85" s="11"/>
    </row>
    <row r="86" spans="1:15" x14ac:dyDescent="0.25">
      <c r="A86" s="73" t="str">
        <f t="shared" si="4"/>
        <v>6.1.17</v>
      </c>
      <c r="B86" s="34" t="s">
        <v>394</v>
      </c>
      <c r="C86" s="33" t="s">
        <v>25</v>
      </c>
      <c r="D86" s="32">
        <v>6</v>
      </c>
      <c r="E86" s="11"/>
      <c r="F86" s="11"/>
      <c r="G86" s="11"/>
      <c r="H86" s="11"/>
      <c r="I86" s="11"/>
      <c r="J86" s="11"/>
      <c r="K86" s="11"/>
      <c r="L86" s="11"/>
      <c r="M86" s="11"/>
      <c r="N86" s="11"/>
      <c r="O86" s="11"/>
    </row>
    <row r="87" spans="1:15" x14ac:dyDescent="0.25">
      <c r="A87" s="73" t="str">
        <f t="shared" si="4"/>
        <v>6.1.18</v>
      </c>
      <c r="B87" s="35" t="s">
        <v>99</v>
      </c>
      <c r="C87" s="33" t="s">
        <v>21</v>
      </c>
      <c r="D87" s="36">
        <f>36*0.2*0.5</f>
        <v>3.6</v>
      </c>
      <c r="E87" s="11"/>
      <c r="F87" s="11"/>
      <c r="G87" s="11"/>
      <c r="H87" s="11"/>
      <c r="I87" s="11"/>
      <c r="J87" s="11"/>
      <c r="K87" s="11"/>
      <c r="L87" s="11"/>
      <c r="M87" s="11"/>
      <c r="N87" s="11"/>
      <c r="O87" s="11"/>
    </row>
    <row r="88" spans="1:15" x14ac:dyDescent="0.25">
      <c r="A88" s="73" t="str">
        <f t="shared" si="4"/>
        <v>6.1.19</v>
      </c>
      <c r="B88" s="35" t="s">
        <v>101</v>
      </c>
      <c r="C88" s="33" t="s">
        <v>102</v>
      </c>
      <c r="D88" s="32">
        <v>1</v>
      </c>
      <c r="E88" s="11"/>
      <c r="F88" s="11"/>
      <c r="G88" s="11"/>
      <c r="H88" s="11"/>
      <c r="I88" s="11"/>
      <c r="J88" s="11"/>
      <c r="K88" s="11"/>
      <c r="L88" s="11"/>
      <c r="M88" s="11"/>
      <c r="N88" s="11"/>
      <c r="O88" s="11"/>
    </row>
    <row r="89" spans="1:15" x14ac:dyDescent="0.25">
      <c r="A89" s="24" t="str">
        <f t="shared" si="4"/>
        <v>6.2</v>
      </c>
      <c r="B89" s="57" t="s">
        <v>5</v>
      </c>
      <c r="C89" s="95"/>
      <c r="D89" s="96"/>
      <c r="E89" s="18"/>
      <c r="F89" s="18"/>
      <c r="G89" s="18"/>
      <c r="H89" s="18"/>
      <c r="I89" s="18"/>
      <c r="J89" s="18"/>
      <c r="K89" s="18"/>
      <c r="L89" s="18"/>
      <c r="M89" s="18"/>
      <c r="N89" s="18"/>
      <c r="O89" s="18"/>
    </row>
    <row r="90" spans="1:15" x14ac:dyDescent="0.25">
      <c r="A90" s="8" t="str">
        <f t="shared" si="4"/>
        <v>6.2.1</v>
      </c>
      <c r="B90" s="52" t="s">
        <v>242</v>
      </c>
      <c r="C90" s="53" t="s">
        <v>91</v>
      </c>
      <c r="D90" s="50">
        <v>2</v>
      </c>
      <c r="E90" s="11"/>
      <c r="F90" s="11"/>
      <c r="G90" s="11"/>
      <c r="H90" s="11"/>
      <c r="I90" s="11"/>
      <c r="J90" s="11"/>
      <c r="K90" s="11"/>
      <c r="L90" s="11"/>
      <c r="M90" s="11"/>
      <c r="N90" s="11"/>
      <c r="O90" s="11"/>
    </row>
    <row r="91" spans="1:15" x14ac:dyDescent="0.25">
      <c r="A91" s="8" t="str">
        <f t="shared" si="4"/>
        <v>6.2.2</v>
      </c>
      <c r="B91" s="52" t="s">
        <v>267</v>
      </c>
      <c r="C91" s="53" t="s">
        <v>91</v>
      </c>
      <c r="D91" s="50">
        <v>2</v>
      </c>
      <c r="E91" s="11"/>
      <c r="F91" s="11"/>
      <c r="G91" s="11"/>
      <c r="H91" s="11"/>
      <c r="I91" s="11"/>
      <c r="J91" s="11"/>
      <c r="K91" s="11"/>
      <c r="L91" s="11"/>
      <c r="M91" s="11"/>
      <c r="N91" s="11"/>
      <c r="O91" s="11"/>
    </row>
    <row r="92" spans="1:15" x14ac:dyDescent="0.25">
      <c r="A92" s="8" t="str">
        <f t="shared" si="4"/>
        <v>6.2.3</v>
      </c>
      <c r="B92" s="52" t="s">
        <v>268</v>
      </c>
      <c r="C92" s="53" t="s">
        <v>91</v>
      </c>
      <c r="D92" s="50">
        <v>2</v>
      </c>
      <c r="E92" s="11"/>
      <c r="F92" s="11"/>
      <c r="G92" s="11"/>
      <c r="H92" s="11"/>
      <c r="I92" s="11"/>
      <c r="J92" s="11"/>
      <c r="K92" s="11"/>
      <c r="L92" s="11"/>
      <c r="M92" s="11"/>
      <c r="N92" s="11"/>
      <c r="O92" s="11"/>
    </row>
    <row r="93" spans="1:15" x14ac:dyDescent="0.25">
      <c r="A93" s="8" t="str">
        <f t="shared" si="4"/>
        <v>6.2.4</v>
      </c>
      <c r="B93" s="52" t="s">
        <v>269</v>
      </c>
      <c r="C93" s="53" t="s">
        <v>91</v>
      </c>
      <c r="D93" s="50">
        <v>2</v>
      </c>
      <c r="E93" s="11"/>
      <c r="F93" s="11"/>
      <c r="G93" s="11"/>
      <c r="H93" s="11"/>
      <c r="I93" s="11"/>
      <c r="J93" s="11"/>
      <c r="K93" s="11"/>
      <c r="L93" s="11"/>
      <c r="M93" s="11"/>
      <c r="N93" s="11"/>
      <c r="O93" s="11"/>
    </row>
    <row r="94" spans="1:15" x14ac:dyDescent="0.25">
      <c r="A94" s="8" t="str">
        <f t="shared" si="4"/>
        <v>6.2.5</v>
      </c>
      <c r="B94" s="52" t="s">
        <v>270</v>
      </c>
      <c r="C94" s="53" t="s">
        <v>91</v>
      </c>
      <c r="D94" s="50">
        <v>2</v>
      </c>
      <c r="E94" s="11"/>
      <c r="F94" s="11"/>
      <c r="G94" s="11"/>
      <c r="H94" s="11"/>
      <c r="I94" s="11"/>
      <c r="J94" s="11"/>
      <c r="K94" s="11"/>
      <c r="L94" s="11"/>
      <c r="M94" s="11"/>
      <c r="N94" s="11"/>
      <c r="O94" s="11"/>
    </row>
    <row r="95" spans="1:15" x14ac:dyDescent="0.25">
      <c r="A95" s="8" t="str">
        <f t="shared" si="4"/>
        <v>6.2.6</v>
      </c>
      <c r="B95" s="52" t="s">
        <v>271</v>
      </c>
      <c r="C95" s="53" t="s">
        <v>91</v>
      </c>
      <c r="D95" s="50">
        <v>2</v>
      </c>
      <c r="E95" s="11"/>
      <c r="F95" s="11"/>
      <c r="G95" s="11"/>
      <c r="H95" s="11"/>
      <c r="I95" s="11"/>
      <c r="J95" s="11"/>
      <c r="K95" s="11"/>
      <c r="L95" s="11"/>
      <c r="M95" s="11"/>
      <c r="N95" s="11"/>
      <c r="O95" s="11"/>
    </row>
    <row r="96" spans="1:15" x14ac:dyDescent="0.25">
      <c r="A96" s="8" t="str">
        <f t="shared" si="4"/>
        <v>6.2.7</v>
      </c>
      <c r="B96" s="52" t="s">
        <v>272</v>
      </c>
      <c r="C96" s="53" t="s">
        <v>37</v>
      </c>
      <c r="D96" s="50">
        <v>0.2</v>
      </c>
      <c r="E96" s="11"/>
      <c r="F96" s="11"/>
      <c r="G96" s="11"/>
      <c r="H96" s="11"/>
      <c r="I96" s="11"/>
      <c r="J96" s="11"/>
      <c r="K96" s="11"/>
      <c r="L96" s="11"/>
      <c r="M96" s="11"/>
      <c r="N96" s="11"/>
      <c r="O96" s="11"/>
    </row>
    <row r="97" spans="1:15" x14ac:dyDescent="0.25">
      <c r="A97" s="8" t="str">
        <f t="shared" si="4"/>
        <v>6.2.8</v>
      </c>
      <c r="B97" s="52" t="s">
        <v>106</v>
      </c>
      <c r="C97" s="53" t="s">
        <v>91</v>
      </c>
      <c r="D97" s="50">
        <v>1</v>
      </c>
      <c r="E97" s="11"/>
      <c r="F97" s="11"/>
      <c r="G97" s="11"/>
      <c r="H97" s="11"/>
      <c r="I97" s="11"/>
      <c r="J97" s="11"/>
      <c r="K97" s="11"/>
      <c r="L97" s="11"/>
      <c r="M97" s="11"/>
      <c r="N97" s="11"/>
      <c r="O97" s="11"/>
    </row>
    <row r="98" spans="1:15" x14ac:dyDescent="0.25">
      <c r="A98" s="8" t="str">
        <f t="shared" si="4"/>
        <v>6.2.9</v>
      </c>
      <c r="B98" s="52" t="s">
        <v>395</v>
      </c>
      <c r="C98" s="53" t="s">
        <v>25</v>
      </c>
      <c r="D98" s="50">
        <v>46</v>
      </c>
      <c r="E98" s="11"/>
      <c r="F98" s="11"/>
      <c r="G98" s="11"/>
      <c r="H98" s="11"/>
      <c r="I98" s="11"/>
      <c r="J98" s="11"/>
      <c r="K98" s="11"/>
      <c r="L98" s="11"/>
      <c r="M98" s="11"/>
      <c r="N98" s="11"/>
      <c r="O98" s="11"/>
    </row>
    <row r="99" spans="1:15" x14ac:dyDescent="0.25">
      <c r="A99" s="8" t="str">
        <f t="shared" si="4"/>
        <v>6.2.10</v>
      </c>
      <c r="B99" s="52" t="s">
        <v>396</v>
      </c>
      <c r="C99" s="53" t="s">
        <v>25</v>
      </c>
      <c r="D99" s="50">
        <v>32</v>
      </c>
      <c r="E99" s="11"/>
      <c r="F99" s="11"/>
      <c r="G99" s="11"/>
      <c r="H99" s="11"/>
      <c r="I99" s="11"/>
      <c r="J99" s="11"/>
      <c r="K99" s="11"/>
      <c r="L99" s="11"/>
      <c r="M99" s="11"/>
      <c r="N99" s="11"/>
      <c r="O99" s="11"/>
    </row>
    <row r="100" spans="1:15" x14ac:dyDescent="0.25">
      <c r="A100" s="8" t="str">
        <f t="shared" si="4"/>
        <v>6.2.11</v>
      </c>
      <c r="B100" s="52" t="s">
        <v>110</v>
      </c>
      <c r="C100" s="53" t="s">
        <v>25</v>
      </c>
      <c r="D100" s="50">
        <v>36</v>
      </c>
      <c r="E100" s="11"/>
      <c r="F100" s="11"/>
      <c r="G100" s="11"/>
      <c r="H100" s="11"/>
      <c r="I100" s="11"/>
      <c r="J100" s="11"/>
      <c r="K100" s="11"/>
      <c r="L100" s="11"/>
      <c r="M100" s="11"/>
      <c r="N100" s="11"/>
      <c r="O100" s="11"/>
    </row>
    <row r="101" spans="1:15" x14ac:dyDescent="0.25">
      <c r="A101" s="8" t="str">
        <f t="shared" si="4"/>
        <v>6.2.12</v>
      </c>
      <c r="B101" s="52" t="s">
        <v>112</v>
      </c>
      <c r="C101" s="53" t="s">
        <v>25</v>
      </c>
      <c r="D101" s="50">
        <v>36</v>
      </c>
      <c r="E101" s="11"/>
      <c r="F101" s="11"/>
      <c r="G101" s="11"/>
      <c r="H101" s="11"/>
      <c r="I101" s="11"/>
      <c r="J101" s="11"/>
      <c r="K101" s="11"/>
      <c r="L101" s="11"/>
      <c r="M101" s="11"/>
      <c r="N101" s="11"/>
      <c r="O101" s="11"/>
    </row>
    <row r="102" spans="1:15" x14ac:dyDescent="0.25">
      <c r="A102" s="8" t="str">
        <f t="shared" si="4"/>
        <v>6.2.13</v>
      </c>
      <c r="B102" s="52" t="s">
        <v>116</v>
      </c>
      <c r="C102" s="53" t="s">
        <v>25</v>
      </c>
      <c r="D102" s="50">
        <v>36</v>
      </c>
      <c r="E102" s="11"/>
      <c r="F102" s="11"/>
      <c r="G102" s="11"/>
      <c r="H102" s="11"/>
      <c r="I102" s="11"/>
      <c r="J102" s="11"/>
      <c r="K102" s="11"/>
      <c r="L102" s="11"/>
      <c r="M102" s="11"/>
      <c r="N102" s="11"/>
      <c r="O102" s="11"/>
    </row>
    <row r="103" spans="1:15" x14ac:dyDescent="0.25">
      <c r="A103" s="8" t="str">
        <f t="shared" si="4"/>
        <v>6.2.14</v>
      </c>
      <c r="B103" s="52" t="s">
        <v>118</v>
      </c>
      <c r="C103" s="53" t="s">
        <v>91</v>
      </c>
      <c r="D103" s="50">
        <v>4</v>
      </c>
      <c r="E103" s="11"/>
      <c r="F103" s="11"/>
      <c r="G103" s="11"/>
      <c r="H103" s="11"/>
      <c r="I103" s="11"/>
      <c r="J103" s="11"/>
      <c r="K103" s="11"/>
      <c r="L103" s="11"/>
      <c r="M103" s="11"/>
      <c r="N103" s="11"/>
      <c r="O103" s="11"/>
    </row>
    <row r="104" spans="1:15" x14ac:dyDescent="0.25">
      <c r="A104" s="8" t="str">
        <f t="shared" si="4"/>
        <v>6.2.15</v>
      </c>
      <c r="B104" s="52" t="s">
        <v>397</v>
      </c>
      <c r="C104" s="53" t="s">
        <v>25</v>
      </c>
      <c r="D104" s="50">
        <v>32</v>
      </c>
      <c r="E104" s="11"/>
      <c r="F104" s="11"/>
      <c r="G104" s="11"/>
      <c r="H104" s="11"/>
      <c r="I104" s="11"/>
      <c r="J104" s="11"/>
      <c r="K104" s="11"/>
      <c r="L104" s="11"/>
      <c r="M104" s="11"/>
      <c r="N104" s="11"/>
      <c r="O104" s="11"/>
    </row>
    <row r="105" spans="1:15" x14ac:dyDescent="0.25">
      <c r="A105" s="8" t="str">
        <f t="shared" si="4"/>
        <v>6.2.16</v>
      </c>
      <c r="B105" s="52" t="s">
        <v>338</v>
      </c>
      <c r="C105" s="53" t="s">
        <v>25</v>
      </c>
      <c r="D105" s="50">
        <v>6</v>
      </c>
      <c r="E105" s="11"/>
      <c r="F105" s="11"/>
      <c r="G105" s="11"/>
      <c r="H105" s="11"/>
      <c r="I105" s="11"/>
      <c r="J105" s="11"/>
      <c r="K105" s="11"/>
      <c r="L105" s="11"/>
      <c r="M105" s="11"/>
      <c r="N105" s="11"/>
      <c r="O105" s="11"/>
    </row>
    <row r="106" spans="1:15" x14ac:dyDescent="0.25">
      <c r="A106" s="8" t="str">
        <f t="shared" si="4"/>
        <v>6.2.17</v>
      </c>
      <c r="B106" s="55" t="s">
        <v>120</v>
      </c>
      <c r="C106" s="56" t="s">
        <v>25</v>
      </c>
      <c r="D106" s="50">
        <v>40</v>
      </c>
      <c r="E106" s="11"/>
      <c r="F106" s="11"/>
      <c r="G106" s="11"/>
      <c r="H106" s="11"/>
      <c r="I106" s="11"/>
      <c r="J106" s="11"/>
      <c r="K106" s="11"/>
      <c r="L106" s="11"/>
      <c r="M106" s="11"/>
      <c r="N106" s="11"/>
      <c r="O106" s="11"/>
    </row>
    <row r="107" spans="1:15" x14ac:dyDescent="0.25">
      <c r="A107" s="8" t="str">
        <f t="shared" si="4"/>
        <v>6.2.18</v>
      </c>
      <c r="B107" s="55" t="s">
        <v>122</v>
      </c>
      <c r="C107" s="56" t="s">
        <v>123</v>
      </c>
      <c r="D107" s="50">
        <v>1</v>
      </c>
      <c r="E107" s="11"/>
      <c r="F107" s="11"/>
      <c r="G107" s="11"/>
      <c r="H107" s="11"/>
      <c r="I107" s="11"/>
      <c r="J107" s="11"/>
      <c r="K107" s="11"/>
      <c r="L107" s="11"/>
      <c r="M107" s="11"/>
      <c r="N107" s="11"/>
      <c r="O107" s="11"/>
    </row>
    <row r="108" spans="1:15" x14ac:dyDescent="0.25">
      <c r="A108" s="8" t="str">
        <f t="shared" si="4"/>
        <v>6.2.19</v>
      </c>
      <c r="B108" s="55" t="s">
        <v>125</v>
      </c>
      <c r="C108" s="56" t="s">
        <v>123</v>
      </c>
      <c r="D108" s="50">
        <v>1</v>
      </c>
      <c r="E108" s="11"/>
      <c r="F108" s="11"/>
      <c r="G108" s="11"/>
      <c r="H108" s="11"/>
      <c r="I108" s="11"/>
      <c r="J108" s="11"/>
      <c r="K108" s="11"/>
      <c r="L108" s="11"/>
      <c r="M108" s="11"/>
      <c r="N108" s="11"/>
      <c r="O108" s="11"/>
    </row>
    <row r="109" spans="1:15" x14ac:dyDescent="0.25">
      <c r="A109" s="8" t="str">
        <f t="shared" si="4"/>
        <v>6.2.20</v>
      </c>
      <c r="B109" s="55" t="s">
        <v>127</v>
      </c>
      <c r="C109" s="56" t="s">
        <v>123</v>
      </c>
      <c r="D109" s="50">
        <v>1</v>
      </c>
      <c r="E109" s="11"/>
      <c r="F109" s="11"/>
      <c r="G109" s="11"/>
      <c r="H109" s="11"/>
      <c r="I109" s="11"/>
      <c r="J109" s="11"/>
      <c r="K109" s="11"/>
      <c r="L109" s="11"/>
      <c r="M109" s="11"/>
      <c r="N109" s="11"/>
      <c r="O109" s="11"/>
    </row>
    <row r="110" spans="1:15" x14ac:dyDescent="0.25">
      <c r="A110" s="8" t="str">
        <f t="shared" si="4"/>
        <v>6.2.21</v>
      </c>
      <c r="B110" s="55" t="s">
        <v>277</v>
      </c>
      <c r="C110" s="56" t="s">
        <v>123</v>
      </c>
      <c r="D110" s="50">
        <v>1</v>
      </c>
      <c r="E110" s="11"/>
      <c r="F110" s="11"/>
      <c r="G110" s="11"/>
      <c r="H110" s="11"/>
      <c r="I110" s="11"/>
      <c r="J110" s="11"/>
      <c r="K110" s="11"/>
      <c r="L110" s="11"/>
      <c r="M110" s="11"/>
      <c r="N110" s="11"/>
      <c r="O110" s="11"/>
    </row>
    <row r="111" spans="1:15" ht="14.4" customHeight="1" x14ac:dyDescent="0.25">
      <c r="A111" s="109" t="s">
        <v>128</v>
      </c>
      <c r="B111" s="109"/>
      <c r="C111" s="109"/>
      <c r="D111" s="109"/>
      <c r="E111" s="109"/>
      <c r="F111" s="109"/>
      <c r="G111" s="109"/>
      <c r="H111" s="109"/>
      <c r="I111" s="109"/>
      <c r="J111" s="109"/>
      <c r="K111" s="109"/>
      <c r="L111" s="109"/>
      <c r="M111" s="109"/>
      <c r="N111" s="109"/>
      <c r="O111" s="23"/>
    </row>
    <row r="112" spans="1:15" ht="13.2" customHeight="1" x14ac:dyDescent="0.25">
      <c r="A112" s="109" t="s">
        <v>129</v>
      </c>
      <c r="B112" s="109"/>
      <c r="C112" s="109"/>
      <c r="D112" s="109"/>
      <c r="E112" s="109"/>
      <c r="F112" s="109"/>
      <c r="G112" s="109"/>
      <c r="H112" s="109"/>
      <c r="I112" s="109"/>
      <c r="J112" s="109"/>
      <c r="K112" s="109"/>
      <c r="L112" s="109"/>
      <c r="M112" s="109"/>
      <c r="N112" s="109"/>
      <c r="O112" s="23"/>
    </row>
    <row r="113" spans="1:15" ht="13.2" customHeight="1" x14ac:dyDescent="0.25">
      <c r="A113" s="110" t="s">
        <v>130</v>
      </c>
      <c r="B113" s="110"/>
      <c r="C113" s="110"/>
      <c r="D113" s="110"/>
      <c r="E113" s="110"/>
      <c r="F113" s="110"/>
      <c r="G113" s="110"/>
      <c r="H113" s="110"/>
      <c r="I113" s="110"/>
      <c r="J113" s="110"/>
      <c r="K113" s="110"/>
      <c r="L113" s="110"/>
      <c r="M113" s="110"/>
      <c r="N113" s="110"/>
      <c r="O113" s="23"/>
    </row>
    <row r="114" spans="1:15" ht="13.2" customHeight="1" x14ac:dyDescent="0.25">
      <c r="A114" s="109" t="s">
        <v>131</v>
      </c>
      <c r="B114" s="109"/>
      <c r="C114" s="109"/>
      <c r="D114" s="109"/>
      <c r="E114" s="109"/>
      <c r="F114" s="109"/>
      <c r="G114" s="109"/>
      <c r="H114" s="109"/>
      <c r="I114" s="109"/>
      <c r="J114" s="109"/>
      <c r="K114" s="109"/>
      <c r="L114" s="109"/>
      <c r="M114" s="109"/>
      <c r="N114" s="109"/>
      <c r="O114" s="23"/>
    </row>
    <row r="115" spans="1:15" ht="14.4" customHeight="1" x14ac:dyDescent="0.25">
      <c r="A115" s="124" t="s">
        <v>132</v>
      </c>
      <c r="B115" s="124"/>
      <c r="C115" s="124"/>
      <c r="D115" s="124"/>
      <c r="E115" s="124"/>
      <c r="F115" s="124"/>
      <c r="G115" s="124"/>
      <c r="H115" s="124"/>
      <c r="I115" s="124"/>
      <c r="J115" s="124"/>
      <c r="K115" s="124"/>
      <c r="L115" s="124"/>
      <c r="M115" s="124"/>
      <c r="N115" s="124"/>
      <c r="O115" s="23"/>
    </row>
    <row r="116" spans="1:15" ht="14.4" customHeight="1" x14ac:dyDescent="0.25">
      <c r="A116" s="124" t="s">
        <v>133</v>
      </c>
      <c r="B116" s="124"/>
      <c r="C116" s="124"/>
      <c r="D116" s="124"/>
      <c r="E116" s="124"/>
      <c r="F116" s="124"/>
      <c r="G116" s="124"/>
      <c r="H116" s="124"/>
      <c r="I116" s="124"/>
      <c r="J116" s="124"/>
      <c r="K116" s="124"/>
      <c r="L116" s="124"/>
      <c r="M116" s="124"/>
      <c r="N116" s="124"/>
      <c r="O116" s="23"/>
    </row>
    <row r="117" spans="1:15" ht="14.4" x14ac:dyDescent="0.3">
      <c r="A117" s="125" t="s">
        <v>134</v>
      </c>
      <c r="B117" s="125"/>
      <c r="C117" s="125"/>
      <c r="D117" s="125"/>
      <c r="E117" s="125"/>
      <c r="F117" s="125"/>
      <c r="G117" s="125"/>
      <c r="H117" s="125"/>
      <c r="I117" s="125"/>
      <c r="J117" s="125"/>
      <c r="K117" s="125"/>
      <c r="L117" s="125"/>
      <c r="M117" s="125"/>
      <c r="N117" s="125"/>
      <c r="O117" s="23"/>
    </row>
    <row r="118" spans="1:15" x14ac:dyDescent="0.25">
      <c r="A118" s="1"/>
      <c r="B118" s="2"/>
      <c r="C118" s="3"/>
      <c r="D118" s="4"/>
      <c r="E118" s="4"/>
      <c r="F118" s="4"/>
    </row>
    <row r="119" spans="1:15" x14ac:dyDescent="0.25">
      <c r="A119" s="5" t="s">
        <v>135</v>
      </c>
      <c r="B119" s="2"/>
      <c r="C119" s="3"/>
      <c r="D119" s="4"/>
      <c r="E119" s="4"/>
      <c r="F119" s="4"/>
    </row>
    <row r="120" spans="1:15" ht="10.95" customHeight="1" x14ac:dyDescent="0.25">
      <c r="A120" s="22">
        <v>1</v>
      </c>
      <c r="B120" s="107" t="s">
        <v>136</v>
      </c>
      <c r="C120" s="107"/>
      <c r="D120" s="107"/>
      <c r="E120" s="107"/>
      <c r="F120" s="107"/>
      <c r="G120" s="107"/>
      <c r="H120" s="107"/>
      <c r="I120" s="107"/>
      <c r="J120" s="107"/>
      <c r="K120" s="107"/>
      <c r="L120" s="107"/>
      <c r="M120" s="107"/>
      <c r="N120" s="107"/>
      <c r="O120" s="107"/>
    </row>
    <row r="121" spans="1:15" ht="10.95" customHeight="1" x14ac:dyDescent="0.25">
      <c r="A121" s="22">
        <v>2</v>
      </c>
      <c r="B121" s="107" t="s">
        <v>137</v>
      </c>
      <c r="C121" s="107"/>
      <c r="D121" s="107"/>
      <c r="E121" s="107"/>
      <c r="F121" s="107"/>
      <c r="G121" s="107"/>
      <c r="H121" s="107"/>
      <c r="I121" s="107"/>
      <c r="J121" s="107"/>
      <c r="K121" s="107"/>
      <c r="L121" s="107"/>
      <c r="M121" s="107"/>
      <c r="N121" s="107"/>
      <c r="O121" s="107"/>
    </row>
    <row r="122" spans="1:15" ht="22.2" customHeight="1" x14ac:dyDescent="0.25">
      <c r="A122" s="22" t="s">
        <v>32</v>
      </c>
      <c r="B122" s="107" t="s">
        <v>138</v>
      </c>
      <c r="C122" s="107"/>
      <c r="D122" s="107"/>
      <c r="E122" s="107"/>
      <c r="F122" s="107"/>
      <c r="G122" s="107"/>
      <c r="H122" s="107"/>
      <c r="I122" s="107"/>
      <c r="J122" s="107"/>
      <c r="K122" s="107"/>
      <c r="L122" s="107"/>
      <c r="M122" s="107"/>
      <c r="N122" s="107"/>
      <c r="O122" s="107"/>
    </row>
    <row r="123" spans="1:15" ht="22.2" customHeight="1" x14ac:dyDescent="0.25">
      <c r="A123" s="22" t="s">
        <v>57</v>
      </c>
      <c r="B123" s="107" t="s">
        <v>139</v>
      </c>
      <c r="C123" s="107"/>
      <c r="D123" s="107"/>
      <c r="E123" s="107"/>
      <c r="F123" s="107"/>
      <c r="G123" s="107"/>
      <c r="H123" s="107"/>
      <c r="I123" s="107"/>
      <c r="J123" s="107"/>
      <c r="K123" s="107"/>
      <c r="L123" s="107"/>
      <c r="M123" s="107"/>
      <c r="N123" s="107"/>
      <c r="O123" s="107"/>
    </row>
    <row r="124" spans="1:15" ht="10.95" customHeight="1" x14ac:dyDescent="0.25">
      <c r="A124" s="22" t="s">
        <v>78</v>
      </c>
      <c r="B124" s="107" t="s">
        <v>140</v>
      </c>
      <c r="C124" s="107"/>
      <c r="D124" s="107"/>
      <c r="E124" s="107"/>
      <c r="F124" s="107"/>
      <c r="G124" s="107"/>
      <c r="H124" s="107"/>
      <c r="I124" s="107"/>
      <c r="J124" s="107"/>
      <c r="K124" s="107"/>
      <c r="L124" s="107"/>
      <c r="M124" s="107"/>
      <c r="N124" s="107"/>
      <c r="O124" s="107"/>
    </row>
    <row r="125" spans="1:15" ht="10.95" customHeight="1" x14ac:dyDescent="0.25">
      <c r="A125" s="22" t="s">
        <v>82</v>
      </c>
      <c r="B125" s="107" t="s">
        <v>141</v>
      </c>
      <c r="C125" s="107"/>
      <c r="D125" s="107"/>
      <c r="E125" s="107"/>
      <c r="F125" s="107"/>
      <c r="G125" s="107"/>
      <c r="H125" s="107"/>
      <c r="I125" s="107"/>
      <c r="J125" s="107"/>
      <c r="K125" s="107"/>
      <c r="L125" s="107"/>
      <c r="M125" s="107"/>
      <c r="N125" s="107"/>
      <c r="O125" s="107"/>
    </row>
    <row r="126" spans="1:15" ht="10.95" customHeight="1" x14ac:dyDescent="0.25">
      <c r="A126" s="22" t="s">
        <v>142</v>
      </c>
      <c r="B126" s="107" t="s">
        <v>143</v>
      </c>
      <c r="C126" s="107"/>
      <c r="D126" s="107"/>
      <c r="E126" s="107"/>
      <c r="F126" s="107"/>
      <c r="G126" s="107"/>
      <c r="H126" s="107"/>
      <c r="I126" s="107"/>
      <c r="J126" s="107"/>
      <c r="K126" s="107"/>
      <c r="L126" s="107"/>
      <c r="M126" s="107"/>
      <c r="N126" s="107"/>
      <c r="O126" s="107"/>
    </row>
    <row r="127" spans="1:15" ht="10.95" customHeight="1" x14ac:dyDescent="0.25">
      <c r="A127" s="22" t="s">
        <v>144</v>
      </c>
      <c r="B127" s="107" t="s">
        <v>145</v>
      </c>
      <c r="C127" s="107"/>
      <c r="D127" s="107"/>
      <c r="E127" s="107"/>
      <c r="F127" s="107"/>
      <c r="G127" s="107"/>
      <c r="H127" s="107"/>
      <c r="I127" s="107"/>
      <c r="J127" s="107"/>
      <c r="K127" s="107"/>
      <c r="L127" s="107"/>
      <c r="M127" s="107"/>
      <c r="N127" s="107"/>
      <c r="O127" s="107"/>
    </row>
    <row r="128" spans="1:15" ht="10.95" customHeight="1" x14ac:dyDescent="0.25">
      <c r="A128" s="22" t="s">
        <v>146</v>
      </c>
      <c r="B128" s="107" t="s">
        <v>147</v>
      </c>
      <c r="C128" s="107"/>
      <c r="D128" s="107"/>
      <c r="E128" s="107"/>
      <c r="F128" s="107"/>
      <c r="G128" s="107"/>
      <c r="H128" s="107"/>
      <c r="I128" s="107"/>
      <c r="J128" s="107"/>
      <c r="K128" s="107"/>
      <c r="L128" s="107"/>
      <c r="M128" s="107"/>
      <c r="N128" s="107"/>
      <c r="O128" s="107"/>
    </row>
    <row r="129" spans="1:15" ht="10.95" customHeight="1" x14ac:dyDescent="0.25">
      <c r="A129" s="22"/>
      <c r="B129" s="43"/>
      <c r="C129" s="43"/>
      <c r="D129" s="43"/>
      <c r="E129" s="43"/>
      <c r="F129" s="43"/>
      <c r="G129" s="43"/>
      <c r="H129" s="43"/>
      <c r="I129" s="43"/>
      <c r="J129" s="43"/>
      <c r="K129" s="43"/>
      <c r="L129" s="43"/>
      <c r="M129" s="43"/>
      <c r="N129" s="43"/>
      <c r="O129" s="43"/>
    </row>
    <row r="130" spans="1:15" ht="10.95" customHeight="1" x14ac:dyDescent="0.25">
      <c r="A130" s="78" t="s">
        <v>148</v>
      </c>
      <c r="B130" s="43"/>
      <c r="C130" s="43"/>
      <c r="D130" s="43"/>
      <c r="E130" s="43"/>
      <c r="F130" s="43"/>
      <c r="G130" s="43"/>
      <c r="H130" s="43"/>
      <c r="I130" s="43"/>
      <c r="J130" s="43"/>
      <c r="K130" s="43"/>
      <c r="L130" s="43"/>
      <c r="M130" s="43"/>
      <c r="N130" s="43"/>
      <c r="O130" s="43"/>
    </row>
    <row r="131" spans="1:15" ht="10.95" customHeight="1" x14ac:dyDescent="0.25">
      <c r="A131" s="22">
        <v>1</v>
      </c>
      <c r="B131" s="79" t="s">
        <v>149</v>
      </c>
      <c r="C131" s="79"/>
      <c r="D131" s="79"/>
      <c r="E131" s="79"/>
      <c r="F131" s="79"/>
    </row>
    <row r="132" spans="1:15" ht="10.95" customHeight="1" x14ac:dyDescent="0.25">
      <c r="A132" s="22">
        <v>2</v>
      </c>
      <c r="B132" s="79" t="s">
        <v>150</v>
      </c>
      <c r="C132" s="79"/>
      <c r="D132" s="79"/>
      <c r="E132" s="79"/>
      <c r="F132" s="79"/>
    </row>
    <row r="133" spans="1:15" x14ac:dyDescent="0.25">
      <c r="A133" s="22" t="s">
        <v>32</v>
      </c>
      <c r="B133" s="79" t="s">
        <v>151</v>
      </c>
      <c r="C133" s="79"/>
      <c r="D133" s="79"/>
      <c r="E133" s="79"/>
      <c r="F133" s="79"/>
    </row>
    <row r="134" spans="1:15" ht="10.95" customHeight="1" x14ac:dyDescent="0.25">
      <c r="A134" s="22" t="s">
        <v>57</v>
      </c>
      <c r="B134" s="79" t="s">
        <v>152</v>
      </c>
      <c r="C134" s="79"/>
      <c r="D134" s="79"/>
      <c r="E134" s="79"/>
      <c r="F134" s="79"/>
    </row>
    <row r="135" spans="1:15" x14ac:dyDescent="0.25">
      <c r="A135" s="22" t="s">
        <v>78</v>
      </c>
      <c r="B135" s="79" t="s">
        <v>278</v>
      </c>
    </row>
    <row r="136" spans="1:15" ht="21.6" customHeight="1" x14ac:dyDescent="0.25">
      <c r="A136" s="89"/>
      <c r="B136" s="107"/>
      <c r="C136" s="107"/>
      <c r="D136" s="107"/>
      <c r="E136" s="107"/>
      <c r="F136" s="107"/>
      <c r="G136" s="107"/>
      <c r="H136" s="107"/>
      <c r="I136" s="107"/>
      <c r="J136" s="107"/>
      <c r="K136" s="107"/>
      <c r="L136" s="107"/>
      <c r="M136" s="107"/>
      <c r="N136" s="107"/>
      <c r="O136" s="107"/>
    </row>
  </sheetData>
  <mergeCells count="25">
    <mergeCell ref="A1:O1"/>
    <mergeCell ref="A2:O2"/>
    <mergeCell ref="A4:A5"/>
    <mergeCell ref="B4:B5"/>
    <mergeCell ref="C4:C5"/>
    <mergeCell ref="D4:D5"/>
    <mergeCell ref="E4:J4"/>
    <mergeCell ref="K4:O4"/>
    <mergeCell ref="B124:O124"/>
    <mergeCell ref="A111:N111"/>
    <mergeCell ref="A112:N112"/>
    <mergeCell ref="A113:N113"/>
    <mergeCell ref="A114:N114"/>
    <mergeCell ref="A115:N115"/>
    <mergeCell ref="A116:N116"/>
    <mergeCell ref="A117:N117"/>
    <mergeCell ref="B120:O120"/>
    <mergeCell ref="B121:O121"/>
    <mergeCell ref="B122:O122"/>
    <mergeCell ref="B123:O123"/>
    <mergeCell ref="B125:O125"/>
    <mergeCell ref="B126:O126"/>
    <mergeCell ref="B127:O127"/>
    <mergeCell ref="B128:O128"/>
    <mergeCell ref="B136:O136"/>
  </mergeCells>
  <dataValidations count="1">
    <dataValidation type="list" allowBlank="1" showInputMessage="1" showErrorMessage="1" sqref="C8:C110" xr:uid="{00000000-0002-0000-1700-000000000000}">
      <formula1>Mervienibas</formula1>
    </dataValidation>
  </dataValidation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294955FC9285F4DA5FB95D520C6573B" ma:contentTypeVersion="14" ma:contentTypeDescription="Izveidot jaunu dokumentu." ma:contentTypeScope="" ma:versionID="669ac2ac579d7958a012f102c9bb46a5">
  <xsd:schema xmlns:xsd="http://www.w3.org/2001/XMLSchema" xmlns:xs="http://www.w3.org/2001/XMLSchema" xmlns:p="http://schemas.microsoft.com/office/2006/metadata/properties" xmlns:ns2="72c9ddbd-7b1f-4d80-a7d9-926156566d9a" xmlns:ns3="da59f6f6-1df2-4e40-9fa1-a08a369f404c" targetNamespace="http://schemas.microsoft.com/office/2006/metadata/properties" ma:root="true" ma:fieldsID="4d4a17324a17898fb35e4d532c9c4cbc" ns2:_="" ns3:_="">
    <xsd:import namespace="72c9ddbd-7b1f-4d80-a7d9-926156566d9a"/>
    <xsd:import namespace="da59f6f6-1df2-4e40-9fa1-a08a369f404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c9ddbd-7b1f-4d80-a7d9-926156566d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Attēlu atzīmes" ma:readOnly="false" ma:fieldId="{5cf76f15-5ced-4ddc-b409-7134ff3c332f}" ma:taxonomyMulti="true" ma:sspId="11d35d9e-665f-4525-9e48-92d793f46882"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a59f6f6-1df2-4e40-9fa1-a08a369f404c"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f024e46d-c6b9-4406-9fc1-1a577b9bd8d5}" ma:internalName="TaxCatchAll" ma:showField="CatchAllData" ma:web="da59f6f6-1df2-4e40-9fa1-a08a369f404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2c9ddbd-7b1f-4d80-a7d9-926156566d9a">
      <Terms xmlns="http://schemas.microsoft.com/office/infopath/2007/PartnerControls"/>
    </lcf76f155ced4ddcb4097134ff3c332f>
    <TaxCatchAll xmlns="da59f6f6-1df2-4e40-9fa1-a08a369f404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D14274C-F69A-4AFC-81BF-F627F9BC5C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c9ddbd-7b1f-4d80-a7d9-926156566d9a"/>
    <ds:schemaRef ds:uri="da59f6f6-1df2-4e40-9fa1-a08a369f40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6E83DF2-ADEF-4540-9DBE-116EA8BDE19F}">
  <ds:schemaRefs>
    <ds:schemaRef ds:uri="http://schemas.microsoft.com/office/2006/metadata/properties"/>
    <ds:schemaRef ds:uri="http://schemas.microsoft.com/office/infopath/2007/PartnerControls"/>
    <ds:schemaRef ds:uri="72c9ddbd-7b1f-4d80-a7d9-926156566d9a"/>
    <ds:schemaRef ds:uri="da59f6f6-1df2-4e40-9fa1-a08a369f404c"/>
  </ds:schemaRefs>
</ds:datastoreItem>
</file>

<file path=customXml/itemProps3.xml><?xml version="1.0" encoding="utf-8"?>
<ds:datastoreItem xmlns:ds="http://schemas.openxmlformats.org/officeDocument/2006/customXml" ds:itemID="{1A965F95-3DB6-4B1C-B76A-5B7F125C9C2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24</vt:i4>
      </vt:variant>
      <vt:variant>
        <vt:lpstr>Diapazoni ar nosaukumiem</vt:lpstr>
      </vt:variant>
      <vt:variant>
        <vt:i4>22</vt:i4>
      </vt:variant>
    </vt:vector>
  </HeadingPairs>
  <TitlesOfParts>
    <vt:vector size="4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'1'!Drukas_apgabals</vt:lpstr>
      <vt:lpstr>'10'!Drukas_apgabals</vt:lpstr>
      <vt:lpstr>'11'!Drukas_apgabals</vt:lpstr>
      <vt:lpstr>'12'!Drukas_apgabals</vt:lpstr>
      <vt:lpstr>'13'!Drukas_apgabals</vt:lpstr>
      <vt:lpstr>'14'!Drukas_apgabals</vt:lpstr>
      <vt:lpstr>'15'!Drukas_apgabals</vt:lpstr>
      <vt:lpstr>'16'!Drukas_apgabals</vt:lpstr>
      <vt:lpstr>'17'!Drukas_apgabals</vt:lpstr>
      <vt:lpstr>'18'!Drukas_apgabals</vt:lpstr>
      <vt:lpstr>'19'!Drukas_apgabals</vt:lpstr>
      <vt:lpstr>'2'!Drukas_apgabals</vt:lpstr>
      <vt:lpstr>'20'!Drukas_apgabals</vt:lpstr>
      <vt:lpstr>'21'!Drukas_apgabals</vt:lpstr>
      <vt:lpstr>'22'!Drukas_apgabals</vt:lpstr>
      <vt:lpstr>'23'!Drukas_apgabals</vt:lpstr>
      <vt:lpstr>'24'!Drukas_apgabals</vt:lpstr>
      <vt:lpstr>'4'!Drukas_apgabals</vt:lpstr>
      <vt:lpstr>'5'!Drukas_apgabals</vt:lpstr>
      <vt:lpstr>'7'!Drukas_apgabals</vt:lpstr>
      <vt:lpstr>'8'!Drukas_apgabals</vt:lpstr>
      <vt:lpstr>'9'!Drukas_apgabals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Sandis Grīnbergs</dc:creator>
  <cp:keywords/>
  <dc:description/>
  <cp:lastModifiedBy>Indra Soldāne</cp:lastModifiedBy>
  <dcterms:created xsi:type="dcterms:W3CDTF">2026-04-16T22:18:56Z</dcterms:created>
  <dcterms:modified xsi:type="dcterms:W3CDTF">2026-07-14T17:58:50Z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0x0101005294955FC9285F4DA5FB95D520C6573B</vt:lpwstr>
  </property>
  <property fmtid="{D5CDD505-2E9C-101B-9397-08002B2CF9AE}" pid="3" name="MediaServiceImageTags">
    <vt:lpwstr/>
  </property>
</Properties>
</file>