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24226"/>
  <mc:AlternateContent xmlns:mc="http://schemas.openxmlformats.org/markup-compatibility/2006">
    <mc:Choice Requires="x15">
      <x15ac:absPath xmlns:x15ac="http://schemas.microsoft.com/office/spreadsheetml/2010/11/ac" url="https://cesisgov-my.sharepoint.com/personal/indra_alsina_cesunovads_lv/Documents/Dokumenti/CENTRALA ADMINISTRACIJA/9_panta/CNP_2026_69 Inženierkomunikāciju remontdarbu veikšana/"/>
    </mc:Choice>
  </mc:AlternateContent>
  <xr:revisionPtr revIDLastSave="413" documentId="8_{57122073-9DD6-430D-8851-D47424D12F94}" xr6:coauthVersionLast="47" xr6:coauthVersionMax="47" xr10:uidLastSave="{F4B63A6E-DD99-40A5-A3D9-386CD022AB47}"/>
  <bookViews>
    <workbookView xWindow="-110" yWindow="-110" windowWidth="19420" windowHeight="10300" xr2:uid="{FF6CA10E-9D6F-4476-95A5-85DFFE690817}"/>
  </bookViews>
  <sheets>
    <sheet name="Cēsis un Vaives pag." sheetId="3" r:id="rId1"/>
    <sheet name="Ēku saraksts" sheetId="4"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9" i="3" l="1"/>
  <c r="Q8" i="3"/>
  <c r="N9" i="3"/>
  <c r="N8" i="3"/>
  <c r="K9" i="3"/>
  <c r="K8" i="3"/>
  <c r="H9" i="3"/>
  <c r="H8" i="3"/>
  <c r="E8" i="3"/>
  <c r="E9" i="3"/>
  <c r="O10" i="3" l="1"/>
  <c r="L10" i="3"/>
  <c r="I10" i="3"/>
  <c r="F10" i="3"/>
  <c r="C10" i="3"/>
  <c r="C11" i="3" l="1"/>
  <c r="C12" i="3" s="1"/>
  <c r="C13" i="3" s="1"/>
</calcChain>
</file>

<file path=xl/sharedStrings.xml><?xml version="1.0" encoding="utf-8"?>
<sst xmlns="http://schemas.openxmlformats.org/spreadsheetml/2006/main" count="145" uniqueCount="114">
  <si>
    <t>2. pielikums</t>
  </si>
  <si>
    <t>Iepirkumam Nr. CNP/2026/69</t>
  </si>
  <si>
    <t xml:space="preserve">Finanšu piedāvājums </t>
  </si>
  <si>
    <t>Iepirkumam “Inženierkomunikāciju remontdarbu veikšana Cēsu novada pašvaldības iestāžu ēkās”,
Identifikācijas Nr. CNP/2026/69</t>
  </si>
  <si>
    <t>Nr.p.k.</t>
  </si>
  <si>
    <t>Objekta nosaukums</t>
  </si>
  <si>
    <r>
      <t xml:space="preserve">Cena par remonta darbiem stundā,  </t>
    </r>
    <r>
      <rPr>
        <b/>
        <i/>
        <sz val="10"/>
        <rFont val="Calibri"/>
        <family val="2"/>
        <charset val="186"/>
        <scheme val="minor"/>
      </rPr>
      <t xml:space="preserve">euro </t>
    </r>
    <r>
      <rPr>
        <b/>
        <sz val="10"/>
        <rFont val="Calibri"/>
        <family val="2"/>
        <charset val="186"/>
        <scheme val="minor"/>
      </rPr>
      <t>bez PVN</t>
    </r>
  </si>
  <si>
    <t>*Provizoriskais stundu skaits remonta darbiem  12 mēnešu periodā</t>
  </si>
  <si>
    <t>Kopā par remonta darbiem,  euro bez PVN</t>
  </si>
  <si>
    <t>Hidrodinamiskās iekārtas izmantošana euro/h bez PVN</t>
  </si>
  <si>
    <t>*Provizoriskais stundu skaits hidrodinamiskās iekārtas izmantošanai 12 mēnešu periodā</t>
  </si>
  <si>
    <t>Kopā par hidrodinamiskās iekārtas izmantošanu euro bez PVN</t>
  </si>
  <si>
    <t>Pacēlāja izmantošana euro/h bez PVN</t>
  </si>
  <si>
    <t>*Provizoriskais stundu skaits pacēlāja izmantošanai 12 mēnešu periodā</t>
  </si>
  <si>
    <t>Kopā par pacēlāja izmantošanu euro bez PVN</t>
  </si>
  <si>
    <r>
      <t>Asenizācijas tehnikas izmantošana euro/m</t>
    </r>
    <r>
      <rPr>
        <b/>
        <vertAlign val="superscript"/>
        <sz val="10"/>
        <rFont val="Calibri"/>
        <family val="2"/>
        <charset val="186"/>
        <scheme val="minor"/>
      </rPr>
      <t>3</t>
    </r>
  </si>
  <si>
    <r>
      <t>*Provizoriskais apjoms m</t>
    </r>
    <r>
      <rPr>
        <b/>
        <vertAlign val="superscript"/>
        <sz val="10"/>
        <rFont val="Calibri"/>
        <family val="2"/>
        <charset val="186"/>
        <scheme val="minor"/>
      </rPr>
      <t>3</t>
    </r>
    <r>
      <rPr>
        <b/>
        <sz val="10"/>
        <rFont val="Calibri"/>
        <family val="2"/>
        <charset val="186"/>
        <scheme val="minor"/>
      </rPr>
      <t xml:space="preserve"> asenizācijas tehnikas izmantošanai 12 mēnešu periodā</t>
    </r>
  </si>
  <si>
    <t>Kopā par asenizācijas tehnikas izmantošana euro bez PVN</t>
  </si>
  <si>
    <t>Traktortehnikas izmantošana euro/h</t>
  </si>
  <si>
    <t>*Provizoriskais stundu skaits traktortehnikas  izmantošanai 12 mēnešu periodā</t>
  </si>
  <si>
    <t>Kopā par traktortehnikas izmantošana euro bez PVN</t>
  </si>
  <si>
    <t xml:space="preserve">1. </t>
  </si>
  <si>
    <t>Cēsu novada pašvaldības ēkas Cēsu pilsētā</t>
  </si>
  <si>
    <t>2.</t>
  </si>
  <si>
    <t xml:space="preserve">Cēsu novada pašvaldības ēkas Vaives pagastā </t>
  </si>
  <si>
    <t>Kopā par katru pakalpojumu EUR bez 21% PVN:</t>
  </si>
  <si>
    <t>Kopā par visu apjoju EUR bez 21% PVN:</t>
  </si>
  <si>
    <t>PVN 21%:</t>
  </si>
  <si>
    <t>Pavisam kopā EUR ar 21% PVN:</t>
  </si>
  <si>
    <t>* Pasūtītājam nav pienākums veikt darbu pasūtīšanu par visu provizorisko stundu skaitu remontdarbiem katrā objektā</t>
  </si>
  <si>
    <t>Pretendenta pilnvarotā pārstāvja vārds, uzvārds:</t>
  </si>
  <si>
    <t>Amats:</t>
  </si>
  <si>
    <t>Datums:</t>
  </si>
  <si>
    <t>Cēsu novada pašvaldības ēku saraksts Cēsu pilsētas un Vaives pagasta teritorijā</t>
  </si>
  <si>
    <t>Ēkas adrese un apjoms</t>
  </si>
  <si>
    <t>Ēkas tips</t>
  </si>
  <si>
    <t>Palasta iela 14, Cēsis, Cēsu novads (Ēka Nr.1 - 501,2m2 , Ēka Nr.2 - 370,2m2 , Ēka Nr.3 - 126,4m2)</t>
  </si>
  <si>
    <t>Izglītības iestāde</t>
  </si>
  <si>
    <t>Noras iela 15, Cēsis, Cēsu novads (1193,6m2)</t>
  </si>
  <si>
    <t>3.</t>
  </si>
  <si>
    <t>Zirņu iela 23, Cēsis, Cēsu novads (1986,4m2)</t>
  </si>
  <si>
    <t xml:space="preserve">4. </t>
  </si>
  <si>
    <t>Ata Kronvalda iela 35, Cēsis, Cēsu novads (4030,7m2)</t>
  </si>
  <si>
    <t xml:space="preserve">5. </t>
  </si>
  <si>
    <t>Briežu iela 7, Cēsis, Cēsu novads (1248,7m2)</t>
  </si>
  <si>
    <t xml:space="preserve">6. </t>
  </si>
  <si>
    <t>Gaujas iela 17, Cēsis, Cēsu novads (2170,4m2)</t>
  </si>
  <si>
    <t xml:space="preserve">7. </t>
  </si>
  <si>
    <t>Gaujas iela 17, Cēsis, Cēsu novads (122,7m2)</t>
  </si>
  <si>
    <t xml:space="preserve">8. </t>
  </si>
  <si>
    <t>Gaujas iela 26,Cēsis, Cēsu novads (468,3m2)</t>
  </si>
  <si>
    <t xml:space="preserve">9. </t>
  </si>
  <si>
    <t>Gaujas iela 45, Cēsis, Cēsu novads (8517,3m2)</t>
  </si>
  <si>
    <t xml:space="preserve">10. </t>
  </si>
  <si>
    <t>Raunas iela 7, Cēsis, Cēsu novads (2293,6m2)</t>
  </si>
  <si>
    <t>Biroju ēka</t>
  </si>
  <si>
    <t xml:space="preserve">11. </t>
  </si>
  <si>
    <t>Rāmuļi, Vaives pagasts, Cēsu novads (skolas ēka 950,9m2, internāta ēka 526,5m2)</t>
  </si>
  <si>
    <t xml:space="preserve">12. </t>
  </si>
  <si>
    <t>Bērzaines iela 34, Cēsis, Cēsu novads (5730,2m2)</t>
  </si>
  <si>
    <t xml:space="preserve">13. </t>
  </si>
  <si>
    <t>Ģimnāzijas iela 1, Cēsis,  Cēsu novads  (3574,6m2)</t>
  </si>
  <si>
    <t xml:space="preserve">14. </t>
  </si>
  <si>
    <t>Pūces iela 2, Cēsis, Cēsu novads (1656,7m2)</t>
  </si>
  <si>
    <t xml:space="preserve">15. </t>
  </si>
  <si>
    <t>Palasta iela 11, Cēsis, Cēsu novads (838,9m2)</t>
  </si>
  <si>
    <t>Biroju ēka/ Izglītības iestāde</t>
  </si>
  <si>
    <t xml:space="preserve">16. </t>
  </si>
  <si>
    <t>Bērzaines iela 4, Cēsis, Cēsu novads (1659,5m2)</t>
  </si>
  <si>
    <t xml:space="preserve">17. </t>
  </si>
  <si>
    <t>Raunas iela 4, Cēsis, Cēsu novads (1607,6 m2)</t>
  </si>
  <si>
    <t xml:space="preserve">18. </t>
  </si>
  <si>
    <t>Bērzaines iela 5, Cēsis, Cēsu novads  (1571,4m2)</t>
  </si>
  <si>
    <t xml:space="preserve">19. </t>
  </si>
  <si>
    <t>Raunas iela 8, Cēsis, Cēsu novads (812,9m2)</t>
  </si>
  <si>
    <t xml:space="preserve">20. </t>
  </si>
  <si>
    <t>Rīgas iela 7, Cēsis, Cēsu novads (607,2m2)</t>
  </si>
  <si>
    <t xml:space="preserve">21. </t>
  </si>
  <si>
    <t>Rīgas iela 23, Cēsis, Cēsu novads (754,9m2)</t>
  </si>
  <si>
    <t xml:space="preserve">22. </t>
  </si>
  <si>
    <t>Kaļķu iela 22, Cēsis, Cēsu novads (667,1m2)</t>
  </si>
  <si>
    <t xml:space="preserve">23. </t>
  </si>
  <si>
    <t>Bērzaines iela 16/18, Cēsis, Cēsu novads (Ēka Nr.1 - 1261,3 m2, Nr.2 - 678,7m2, Nr.3 - 182,8m2)</t>
  </si>
  <si>
    <t xml:space="preserve">24. </t>
  </si>
  <si>
    <t>Rīgas iela 90, Cēsis, Cēsu novads (1069,5 m2)</t>
  </si>
  <si>
    <t>Dienas centrs</t>
  </si>
  <si>
    <t xml:space="preserve">25. </t>
  </si>
  <si>
    <t xml:space="preserve"> Cīrulīšu  ielā 63,Cēsis, Cēsu novads (3 604.0 m2)</t>
  </si>
  <si>
    <t xml:space="preserve">26. </t>
  </si>
  <si>
    <t>29. Pils  iela 9, Cēsis, Cēsu novads (1825  m2)</t>
  </si>
  <si>
    <t>Muzejs</t>
  </si>
  <si>
    <t xml:space="preserve">27. </t>
  </si>
  <si>
    <t>30.  Pils laukumā 3, Cēsis, Cēsu novads (543,3m2)</t>
  </si>
  <si>
    <t xml:space="preserve">28. </t>
  </si>
  <si>
    <t>Lielā skolas iela 6, Cēsis, Cēsu novads (976m2)</t>
  </si>
  <si>
    <t xml:space="preserve">29. </t>
  </si>
  <si>
    <t>Pils iela 12, Cēsis, Cēsu novads (880m2)</t>
  </si>
  <si>
    <t xml:space="preserve">30. </t>
  </si>
  <si>
    <t>Gaujas iela 6, Cēsis, Cēsu novads (481m2)</t>
  </si>
  <si>
    <t xml:space="preserve">31. </t>
  </si>
  <si>
    <t>Raunas iela 6A,Cēsis, Cēsu novads (282m2)</t>
  </si>
  <si>
    <t xml:space="preserve">32. </t>
  </si>
  <si>
    <t>Dzirnavu iela 45, Cēsis, Cēsu novads (363m2)</t>
  </si>
  <si>
    <t xml:space="preserve">34. </t>
  </si>
  <si>
    <t>Krīvi, Vaives pag., Cēsu novads (Ēka Nr.1 - 1159,5m2, Ēka Nr.2 -360,7m2, Ēka Nr.3 - 399,1m2, Ēka Nr.4 - 113,2m2 )</t>
  </si>
  <si>
    <t xml:space="preserve">35. </t>
  </si>
  <si>
    <t>"Kaķukrogs" Vaives pagasts, Cēsu novads (1110,5m2)</t>
  </si>
  <si>
    <t>Kultūras iestāde/ biroju ēka</t>
  </si>
  <si>
    <t>Inženierkomunikāciju remontdarbi Cēsu novada Centrālās administrācijas īpašumu apsaimniekošanas pārvaldes apsaimniekošanā esošajos īpašumos</t>
  </si>
  <si>
    <t>Pakalpojuma cenā ir ietvertas darba izmaksas (arī darba izmaksas esot ceļā uz objektu), piegādes izmaksas, nepieciešamo palīgmateriālu izmaksas, tehnikas un dažāda aprīkojuma izmantošanas izmaksas, kā arī ar pakalpojumu kvalitātes un garantijas nodrošināšanu saistītās izmaksas, darba alga un trasporta izdevumi.</t>
  </si>
  <si>
    <t xml:space="preserve">36. </t>
  </si>
  <si>
    <t>**Veicot remondarbus tiek noteikta papildus samaksa par rezerves daļām, Pusēm iepriekš saskaņojot rezerves daļu izcenojumus.</t>
  </si>
  <si>
    <t>***Finanšu piedāvājumā norādītie apjomi ir informatīvi un kalpo tikai piedāvājuma salīdzināšanas un līguma summas noteikšanas vajadzībām. Faktiskie apjomi līguma izpildes laikā var mainīties atkarībā no Pasūtītāja faktiskajām vajadzībām, pieejamā finansējuma un citiem objektīviem apstākļiem. Pasūtītājs negarantē pielikumā norādīto apjomu pasūtīšanu pilnā apmērā.</t>
  </si>
  <si>
    <t>u.c. Cēsu novada Centrālās administrācijas īpašumā esošas ēkas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</si>
</sst>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0"/>
      <name val="Arial"/>
      <charset val="186"/>
    </font>
    <font>
      <sz val="10"/>
      <name val="Arial"/>
      <family val="2"/>
      <charset val="186"/>
    </font>
    <font>
      <sz val="10"/>
      <color theme="1"/>
      <name val="Calibri"/>
      <family val="2"/>
      <charset val="186"/>
      <scheme val="minor"/>
    </font>
    <font>
      <sz val="10"/>
      <name val="Calibri"/>
      <family val="2"/>
      <charset val="186"/>
      <scheme val="minor"/>
    </font>
    <font>
      <b/>
      <sz val="10"/>
      <name val="Calibri"/>
      <family val="2"/>
      <charset val="186"/>
      <scheme val="minor"/>
    </font>
    <font>
      <b/>
      <i/>
      <sz val="10"/>
      <name val="Calibri"/>
      <family val="2"/>
      <charset val="186"/>
      <scheme val="minor"/>
    </font>
    <font>
      <b/>
      <vertAlign val="superscript"/>
      <sz val="10"/>
      <name val="Calibri"/>
      <family val="2"/>
      <charset val="186"/>
      <scheme val="minor"/>
    </font>
    <font>
      <b/>
      <sz val="10"/>
      <color theme="1"/>
      <name val="Calibri"/>
      <family val="2"/>
      <charset val="186"/>
      <scheme val="minor"/>
    </font>
    <font>
      <i/>
      <sz val="10"/>
      <name val="Calibri"/>
      <family val="2"/>
      <charset val="186"/>
      <scheme val="minor"/>
    </font>
    <font>
      <sz val="10"/>
      <name val="Calibri"/>
      <family val="2"/>
      <charset val="186"/>
      <scheme val="minor"/>
    </font>
    <font>
      <sz val="11"/>
      <name val="Calibri"/>
      <family val="2"/>
      <charset val="186"/>
      <scheme val="minor"/>
    </font>
    <font>
      <b/>
      <sz val="11"/>
      <name val="Calibri"/>
      <family val="2"/>
      <charset val="186"/>
      <scheme val="minor"/>
    </font>
    <font>
      <sz val="10"/>
      <color theme="1"/>
      <name val="Calibri"/>
      <family val="2"/>
      <charset val="186"/>
      <scheme val="minor"/>
    </font>
    <font>
      <sz val="8"/>
      <name val="Arial"/>
      <charset val="186"/>
    </font>
  </fonts>
  <fills count="10">
    <fill>
      <patternFill patternType="none"/>
    </fill>
    <fill>
      <patternFill patternType="gray125"/>
    </fill>
    <fill>
      <patternFill patternType="solid">
        <fgColor theme="0"/>
        <bgColor indexed="64"/>
      </patternFill>
    </fill>
    <fill>
      <patternFill patternType="solid">
        <fgColor theme="6" tint="0.59999389629810485"/>
        <bgColor indexed="64"/>
      </patternFill>
    </fill>
    <fill>
      <patternFill patternType="solid">
        <fgColor theme="2" tint="-9.9978637043366805E-2"/>
        <bgColor indexed="64"/>
      </patternFill>
    </fill>
    <fill>
      <patternFill patternType="solid">
        <fgColor theme="2"/>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rgb="FFCCFFCC"/>
        <bgColor indexed="64"/>
      </patternFill>
    </fill>
    <fill>
      <patternFill patternType="solid">
        <fgColor theme="9" tint="0.79998168889431442"/>
        <bgColor indexed="64"/>
      </patternFill>
    </fill>
  </fills>
  <borders count="16">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style="thin">
        <color rgb="FF000000"/>
      </left>
      <right style="thin">
        <color rgb="FF000000"/>
      </right>
      <top style="thin">
        <color rgb="FF000000"/>
      </top>
      <bottom/>
      <diagonal/>
    </border>
  </borders>
  <cellStyleXfs count="2">
    <xf numFmtId="0" fontId="0" fillId="0" borderId="0"/>
    <xf numFmtId="0" fontId="1" fillId="0" borderId="0"/>
  </cellStyleXfs>
  <cellXfs count="72">
    <xf numFmtId="0" fontId="0" fillId="0" borderId="0" xfId="0"/>
    <xf numFmtId="0" fontId="2" fillId="0" borderId="2" xfId="0" applyFont="1" applyBorder="1" applyAlignment="1">
      <alignment horizontal="left"/>
    </xf>
    <xf numFmtId="0" fontId="2" fillId="0" borderId="2" xfId="0" applyFont="1" applyBorder="1" applyAlignment="1">
      <alignment horizontal="left" wrapText="1"/>
    </xf>
    <xf numFmtId="0" fontId="3" fillId="0" borderId="0" xfId="0" applyFont="1" applyAlignment="1">
      <alignment horizontal="left"/>
    </xf>
    <xf numFmtId="2" fontId="3" fillId="0" borderId="0" xfId="0" applyNumberFormat="1" applyFont="1"/>
    <xf numFmtId="2" fontId="3" fillId="0" borderId="0" xfId="0" applyNumberFormat="1" applyFont="1" applyAlignment="1">
      <alignment horizontal="right"/>
    </xf>
    <xf numFmtId="0" fontId="3" fillId="0" borderId="0" xfId="0" applyFont="1"/>
    <xf numFmtId="0" fontId="4" fillId="3" borderId="2" xfId="0" applyFont="1" applyFill="1" applyBorder="1" applyAlignment="1">
      <alignment horizontal="center" vertical="center" wrapText="1"/>
    </xf>
    <xf numFmtId="2" fontId="4" fillId="3" borderId="2" xfId="0" applyNumberFormat="1" applyFont="1" applyFill="1" applyBorder="1" applyAlignment="1">
      <alignment horizontal="center" vertical="center" wrapText="1"/>
    </xf>
    <xf numFmtId="0" fontId="4" fillId="5" borderId="2" xfId="0" applyFont="1" applyFill="1" applyBorder="1" applyAlignment="1">
      <alignment horizontal="center" vertical="center" wrapText="1"/>
    </xf>
    <xf numFmtId="2" fontId="4" fillId="6" borderId="2" xfId="0" applyNumberFormat="1" applyFont="1" applyFill="1" applyBorder="1" applyAlignment="1">
      <alignment horizontal="center" vertical="center" wrapText="1"/>
    </xf>
    <xf numFmtId="2" fontId="4" fillId="7" borderId="2" xfId="0" applyNumberFormat="1" applyFont="1" applyFill="1" applyBorder="1" applyAlignment="1">
      <alignment horizontal="center" vertical="center" wrapText="1"/>
    </xf>
    <xf numFmtId="2" fontId="4" fillId="8" borderId="2" xfId="0" applyNumberFormat="1" applyFont="1" applyFill="1" applyBorder="1" applyAlignment="1">
      <alignment horizontal="center" vertical="center" wrapText="1"/>
    </xf>
    <xf numFmtId="2" fontId="4" fillId="9" borderId="2" xfId="0" applyNumberFormat="1"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6" borderId="2" xfId="0" applyFont="1" applyFill="1" applyBorder="1" applyAlignment="1">
      <alignment horizontal="center" vertical="center" wrapText="1"/>
    </xf>
    <xf numFmtId="0" fontId="4" fillId="7" borderId="2" xfId="0" applyFont="1" applyFill="1" applyBorder="1" applyAlignment="1">
      <alignment horizontal="center" vertical="center" wrapText="1"/>
    </xf>
    <xf numFmtId="0" fontId="4" fillId="8" borderId="2" xfId="0" applyFont="1" applyFill="1" applyBorder="1" applyAlignment="1">
      <alignment horizontal="center" vertical="center" wrapText="1"/>
    </xf>
    <xf numFmtId="0" fontId="4" fillId="9" borderId="2" xfId="0" applyFont="1" applyFill="1" applyBorder="1" applyAlignment="1">
      <alignment horizontal="center" vertical="center" wrapText="1"/>
    </xf>
    <xf numFmtId="0" fontId="8" fillId="0" borderId="0" xfId="0" applyFont="1" applyAlignment="1">
      <alignment horizontal="left" vertical="top"/>
    </xf>
    <xf numFmtId="0" fontId="8" fillId="0" borderId="0" xfId="0" applyFont="1" applyAlignment="1">
      <alignment horizontal="left"/>
    </xf>
    <xf numFmtId="0" fontId="8" fillId="0" borderId="0" xfId="0" applyFont="1"/>
    <xf numFmtId="0" fontId="8" fillId="0" borderId="0" xfId="0" applyFont="1" applyAlignment="1">
      <alignment horizontal="left" wrapText="1"/>
    </xf>
    <xf numFmtId="2" fontId="3" fillId="2" borderId="2" xfId="0" applyNumberFormat="1" applyFont="1" applyFill="1" applyBorder="1" applyAlignment="1">
      <alignment horizontal="center" vertical="center" wrapText="1"/>
    </xf>
    <xf numFmtId="1" fontId="3" fillId="2" borderId="2" xfId="0" applyNumberFormat="1" applyFont="1" applyFill="1" applyBorder="1" applyAlignment="1">
      <alignment horizontal="center" vertical="center" wrapText="1"/>
    </xf>
    <xf numFmtId="2" fontId="3" fillId="5" borderId="2" xfId="0" applyNumberFormat="1" applyFont="1" applyFill="1" applyBorder="1" applyAlignment="1">
      <alignment horizontal="center" vertical="center" wrapText="1"/>
    </xf>
    <xf numFmtId="2" fontId="3" fillId="6" borderId="2" xfId="0" applyNumberFormat="1" applyFont="1" applyFill="1" applyBorder="1" applyAlignment="1">
      <alignment horizontal="center" vertical="center" wrapText="1"/>
    </xf>
    <xf numFmtId="2" fontId="3" fillId="7" borderId="2" xfId="0" applyNumberFormat="1" applyFont="1" applyFill="1" applyBorder="1" applyAlignment="1">
      <alignment horizontal="center" vertical="center" wrapText="1"/>
    </xf>
    <xf numFmtId="2" fontId="3" fillId="8" borderId="2" xfId="0" applyNumberFormat="1" applyFont="1" applyFill="1" applyBorder="1" applyAlignment="1">
      <alignment horizontal="center" vertical="center" wrapText="1"/>
    </xf>
    <xf numFmtId="2" fontId="3" fillId="9" borderId="2" xfId="0" applyNumberFormat="1" applyFont="1" applyFill="1" applyBorder="1" applyAlignment="1">
      <alignment horizontal="center" vertical="center" wrapText="1"/>
    </xf>
    <xf numFmtId="0" fontId="7" fillId="0" borderId="0" xfId="0" applyFont="1" applyAlignment="1">
      <alignment horizontal="right"/>
    </xf>
    <xf numFmtId="1" fontId="4" fillId="0" borderId="5" xfId="0" applyNumberFormat="1" applyFont="1" applyBorder="1" applyAlignment="1">
      <alignment horizontal="center" vertical="center"/>
    </xf>
    <xf numFmtId="0" fontId="4" fillId="0" borderId="5" xfId="0" applyFont="1" applyBorder="1" applyAlignment="1">
      <alignment horizontal="center" vertical="center"/>
    </xf>
    <xf numFmtId="2" fontId="4" fillId="0" borderId="5" xfId="0" applyNumberFormat="1" applyFont="1" applyBorder="1" applyAlignment="1">
      <alignment horizontal="center" vertical="center"/>
    </xf>
    <xf numFmtId="1" fontId="4" fillId="0" borderId="1" xfId="0" applyNumberFormat="1" applyFont="1" applyBorder="1" applyAlignment="1">
      <alignment horizontal="center" vertical="center"/>
    </xf>
    <xf numFmtId="2" fontId="4" fillId="0" borderId="6" xfId="0" applyNumberFormat="1" applyFont="1" applyBorder="1" applyAlignment="1">
      <alignment horizontal="center" vertical="center"/>
    </xf>
    <xf numFmtId="2" fontId="4" fillId="0" borderId="7" xfId="0" applyNumberFormat="1" applyFont="1" applyBorder="1" applyAlignment="1">
      <alignment horizontal="center" vertical="center"/>
    </xf>
    <xf numFmtId="2" fontId="4" fillId="0" borderId="8" xfId="0" applyNumberFormat="1" applyFont="1" applyBorder="1" applyAlignment="1">
      <alignment horizontal="center" vertical="center"/>
    </xf>
    <xf numFmtId="0" fontId="3" fillId="0" borderId="0" xfId="0" applyFont="1" applyAlignment="1">
      <alignment horizontal="right"/>
    </xf>
    <xf numFmtId="0" fontId="10" fillId="0" borderId="9" xfId="0" applyFont="1" applyBorder="1" applyAlignment="1">
      <alignment horizontal="center" wrapText="1"/>
    </xf>
    <xf numFmtId="0" fontId="12" fillId="0" borderId="9" xfId="0" applyFont="1" applyBorder="1" applyAlignment="1">
      <alignment horizontal="left" wrapText="1"/>
    </xf>
    <xf numFmtId="0" fontId="9" fillId="0" borderId="9" xfId="0" applyFont="1" applyBorder="1"/>
    <xf numFmtId="0" fontId="9" fillId="0" borderId="9" xfId="0" applyFont="1" applyBorder="1" applyAlignment="1">
      <alignment wrapText="1"/>
    </xf>
    <xf numFmtId="0" fontId="9" fillId="0" borderId="0" xfId="0" applyFont="1"/>
    <xf numFmtId="0" fontId="12" fillId="0" borderId="15" xfId="0" applyFont="1" applyBorder="1" applyAlignment="1">
      <alignment horizontal="left" wrapText="1"/>
    </xf>
    <xf numFmtId="0" fontId="9" fillId="0" borderId="15" xfId="0" applyFont="1" applyBorder="1" applyAlignment="1">
      <alignment wrapText="1"/>
    </xf>
    <xf numFmtId="0" fontId="9" fillId="0" borderId="2" xfId="0" applyFont="1" applyBorder="1"/>
    <xf numFmtId="0" fontId="3" fillId="0" borderId="2" xfId="0" applyFont="1" applyBorder="1"/>
    <xf numFmtId="0" fontId="3" fillId="0" borderId="0" xfId="0" applyFont="1" applyAlignment="1">
      <alignment horizontal="left" wrapText="1"/>
    </xf>
    <xf numFmtId="0" fontId="4" fillId="0" borderId="2" xfId="0" applyFont="1" applyBorder="1" applyAlignment="1">
      <alignment horizontal="center"/>
    </xf>
    <xf numFmtId="0" fontId="3" fillId="0" borderId="2" xfId="0" applyFont="1" applyBorder="1" applyAlignment="1">
      <alignment horizontal="center"/>
    </xf>
    <xf numFmtId="0" fontId="4" fillId="4" borderId="4" xfId="0" applyFont="1" applyFill="1" applyBorder="1" applyAlignment="1">
      <alignment horizontal="left" vertical="center" wrapText="1"/>
    </xf>
    <xf numFmtId="0" fontId="4" fillId="4" borderId="3" xfId="0" applyFont="1" applyFill="1" applyBorder="1" applyAlignment="1">
      <alignment horizontal="left" vertical="center" wrapText="1"/>
    </xf>
    <xf numFmtId="0" fontId="4" fillId="4" borderId="1" xfId="0" applyFont="1" applyFill="1" applyBorder="1" applyAlignment="1">
      <alignment horizontal="left" vertical="center" wrapText="1"/>
    </xf>
    <xf numFmtId="0" fontId="2" fillId="0" borderId="10" xfId="0" applyFont="1" applyBorder="1" applyAlignment="1">
      <alignment horizontal="right"/>
    </xf>
    <xf numFmtId="0" fontId="3" fillId="0" borderId="11" xfId="0" applyFont="1" applyBorder="1"/>
    <xf numFmtId="0" fontId="7" fillId="0" borderId="4" xfId="0" applyFont="1" applyBorder="1" applyAlignment="1">
      <alignment horizontal="right"/>
    </xf>
    <xf numFmtId="0" fontId="7" fillId="0" borderId="3" xfId="0" applyFont="1" applyBorder="1" applyAlignment="1">
      <alignment horizontal="right"/>
    </xf>
    <xf numFmtId="2" fontId="4" fillId="0" borderId="10" xfId="0" applyNumberFormat="1" applyFont="1" applyBorder="1" applyAlignment="1">
      <alignment horizontal="center" vertical="center"/>
    </xf>
    <xf numFmtId="2" fontId="4" fillId="0" borderId="14" xfId="0" applyNumberFormat="1" applyFont="1" applyBorder="1" applyAlignment="1">
      <alignment horizontal="center" vertical="center"/>
    </xf>
    <xf numFmtId="2" fontId="4" fillId="0" borderId="11" xfId="0" applyNumberFormat="1" applyFont="1" applyBorder="1" applyAlignment="1">
      <alignment horizontal="center" vertical="center"/>
    </xf>
    <xf numFmtId="0" fontId="4" fillId="0" borderId="4" xfId="0" applyFont="1" applyBorder="1" applyAlignment="1">
      <alignment horizontal="center" wrapText="1"/>
    </xf>
    <xf numFmtId="0" fontId="4" fillId="0" borderId="3" xfId="0" applyFont="1" applyBorder="1" applyAlignment="1">
      <alignment horizontal="center"/>
    </xf>
    <xf numFmtId="0" fontId="4" fillId="0" borderId="1" xfId="0" applyFont="1" applyBorder="1" applyAlignment="1">
      <alignment horizontal="center"/>
    </xf>
    <xf numFmtId="0" fontId="3" fillId="0" borderId="0" xfId="0" applyFont="1" applyAlignment="1">
      <alignment horizontal="right"/>
    </xf>
    <xf numFmtId="0" fontId="8" fillId="0" borderId="0" xfId="0" applyFont="1" applyAlignment="1">
      <alignment horizontal="left" wrapText="1"/>
    </xf>
    <xf numFmtId="2" fontId="4" fillId="0" borderId="12" xfId="0" applyNumberFormat="1" applyFont="1" applyBorder="1" applyAlignment="1">
      <alignment horizontal="center" vertical="center"/>
    </xf>
    <xf numFmtId="2" fontId="4" fillId="0" borderId="13" xfId="0" applyNumberFormat="1" applyFont="1" applyBorder="1" applyAlignment="1">
      <alignment horizontal="center" vertical="center"/>
    </xf>
    <xf numFmtId="0" fontId="3" fillId="0" borderId="0" xfId="0" applyFont="1" applyAlignment="1">
      <alignment wrapText="1"/>
    </xf>
    <xf numFmtId="0" fontId="3" fillId="0" borderId="5" xfId="0" applyFont="1" applyBorder="1" applyAlignment="1">
      <alignment wrapText="1"/>
    </xf>
    <xf numFmtId="0" fontId="3" fillId="0" borderId="0" xfId="0" applyFont="1" applyAlignment="1">
      <alignment horizontal="left" wrapText="1"/>
    </xf>
    <xf numFmtId="0" fontId="11" fillId="0" borderId="0" xfId="0" applyFont="1" applyAlignment="1">
      <alignment horizontal="center" wrapText="1"/>
    </xf>
  </cellXfs>
  <cellStyles count="2">
    <cellStyle name="Normal 2" xfId="1" xr:uid="{4953E302-8385-4CD8-8543-1CB13FB3470C}"/>
    <cellStyle name="Parasts" xfId="0" builtinId="0"/>
  </cellStyles>
  <dxfs count="0"/>
  <tableStyles count="0" defaultTableStyle="TableStyleMedium2"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BECB57-62C9-4E94-847D-FA3D18E2B3E7}">
  <dimension ref="A1:Q25"/>
  <sheetViews>
    <sheetView tabSelected="1" zoomScale="70" zoomScaleNormal="70" workbookViewId="0">
      <selection activeCell="D15" sqref="D15"/>
    </sheetView>
  </sheetViews>
  <sheetFormatPr defaultColWidth="8.7265625" defaultRowHeight="13" x14ac:dyDescent="0.3"/>
  <cols>
    <col min="1" max="1" width="4.26953125" style="6" customWidth="1"/>
    <col min="2" max="2" width="40.1796875" style="6" customWidth="1"/>
    <col min="3" max="3" width="11.7265625" style="6" customWidth="1"/>
    <col min="4" max="4" width="13.1796875" style="6" customWidth="1"/>
    <col min="5" max="5" width="11.453125" style="6" customWidth="1"/>
    <col min="6" max="8" width="14.26953125" style="6" customWidth="1"/>
    <col min="9" max="9" width="11.453125" style="6" customWidth="1"/>
    <col min="10" max="11" width="13" style="6" customWidth="1"/>
    <col min="12" max="14" width="12.7265625" style="6" customWidth="1"/>
    <col min="15" max="15" width="13.54296875" style="6" customWidth="1"/>
    <col min="16" max="16" width="13.1796875" style="6" customWidth="1"/>
    <col min="17" max="17" width="16.453125" style="6" customWidth="1"/>
    <col min="18" max="16384" width="8.7265625" style="6"/>
  </cols>
  <sheetData>
    <row r="1" spans="1:17" x14ac:dyDescent="0.3">
      <c r="A1" s="3"/>
      <c r="B1" s="3"/>
      <c r="C1" s="4"/>
      <c r="D1" s="4"/>
      <c r="E1" s="4"/>
      <c r="F1" s="4"/>
      <c r="G1" s="4"/>
      <c r="H1" s="4"/>
      <c r="I1" s="4"/>
      <c r="J1" s="4"/>
      <c r="K1" s="4"/>
      <c r="L1" s="4"/>
      <c r="M1" s="4"/>
      <c r="N1" s="4"/>
      <c r="O1" s="4"/>
      <c r="P1" s="4"/>
      <c r="Q1" s="5" t="s">
        <v>0</v>
      </c>
    </row>
    <row r="2" spans="1:17" x14ac:dyDescent="0.3">
      <c r="A2" s="3"/>
      <c r="B2" s="3"/>
      <c r="C2" s="4"/>
      <c r="D2" s="4"/>
      <c r="E2" s="4"/>
      <c r="F2" s="4"/>
      <c r="G2" s="4"/>
      <c r="H2" s="4"/>
      <c r="I2" s="4"/>
      <c r="J2" s="4"/>
      <c r="K2" s="4"/>
      <c r="L2" s="4"/>
      <c r="M2" s="4"/>
      <c r="N2" s="4"/>
      <c r="O2" s="4"/>
      <c r="P2" s="4"/>
      <c r="Q2" s="5" t="s">
        <v>1</v>
      </c>
    </row>
    <row r="3" spans="1:17" x14ac:dyDescent="0.3">
      <c r="A3" s="49" t="s">
        <v>2</v>
      </c>
      <c r="B3" s="49"/>
      <c r="C3" s="50"/>
      <c r="D3" s="50"/>
      <c r="E3" s="50"/>
      <c r="F3" s="50"/>
      <c r="G3" s="50"/>
      <c r="H3" s="50"/>
      <c r="I3" s="50"/>
      <c r="J3" s="50"/>
      <c r="K3" s="50"/>
      <c r="L3" s="50"/>
      <c r="M3" s="50"/>
      <c r="N3" s="50"/>
      <c r="O3" s="50"/>
      <c r="P3" s="50"/>
      <c r="Q3" s="50"/>
    </row>
    <row r="4" spans="1:17" ht="28" customHeight="1" x14ac:dyDescent="0.3">
      <c r="A4" s="61" t="s">
        <v>3</v>
      </c>
      <c r="B4" s="62"/>
      <c r="C4" s="62"/>
      <c r="D4" s="62"/>
      <c r="E4" s="62"/>
      <c r="F4" s="62"/>
      <c r="G4" s="62"/>
      <c r="H4" s="62"/>
      <c r="I4" s="62"/>
      <c r="J4" s="62"/>
      <c r="K4" s="62"/>
      <c r="L4" s="62"/>
      <c r="M4" s="62"/>
      <c r="N4" s="62"/>
      <c r="O4" s="62"/>
      <c r="P4" s="62"/>
      <c r="Q4" s="63"/>
    </row>
    <row r="5" spans="1:17" ht="96.4" customHeight="1" x14ac:dyDescent="0.3">
      <c r="A5" s="7" t="s">
        <v>4</v>
      </c>
      <c r="B5" s="7" t="s">
        <v>5</v>
      </c>
      <c r="C5" s="8" t="s">
        <v>6</v>
      </c>
      <c r="D5" s="8" t="s">
        <v>7</v>
      </c>
      <c r="E5" s="9" t="s">
        <v>8</v>
      </c>
      <c r="F5" s="8" t="s">
        <v>9</v>
      </c>
      <c r="G5" s="8" t="s">
        <v>10</v>
      </c>
      <c r="H5" s="10" t="s">
        <v>11</v>
      </c>
      <c r="I5" s="8" t="s">
        <v>12</v>
      </c>
      <c r="J5" s="8" t="s">
        <v>13</v>
      </c>
      <c r="K5" s="11" t="s">
        <v>14</v>
      </c>
      <c r="L5" s="8" t="s">
        <v>15</v>
      </c>
      <c r="M5" s="8" t="s">
        <v>16</v>
      </c>
      <c r="N5" s="12" t="s">
        <v>17</v>
      </c>
      <c r="O5" s="8" t="s">
        <v>18</v>
      </c>
      <c r="P5" s="8" t="s">
        <v>19</v>
      </c>
      <c r="Q5" s="13" t="s">
        <v>20</v>
      </c>
    </row>
    <row r="6" spans="1:17" x14ac:dyDescent="0.3">
      <c r="A6" s="14">
        <v>1</v>
      </c>
      <c r="B6" s="14">
        <v>2</v>
      </c>
      <c r="C6" s="14">
        <v>3</v>
      </c>
      <c r="D6" s="14">
        <v>4</v>
      </c>
      <c r="E6" s="9">
        <v>5</v>
      </c>
      <c r="F6" s="14">
        <v>6</v>
      </c>
      <c r="G6" s="14">
        <v>7</v>
      </c>
      <c r="H6" s="15">
        <v>8</v>
      </c>
      <c r="I6" s="14">
        <v>10</v>
      </c>
      <c r="J6" s="14">
        <v>11</v>
      </c>
      <c r="K6" s="16">
        <v>12</v>
      </c>
      <c r="L6" s="14">
        <v>13</v>
      </c>
      <c r="M6" s="14">
        <v>14</v>
      </c>
      <c r="N6" s="17">
        <v>15</v>
      </c>
      <c r="O6" s="14">
        <v>16</v>
      </c>
      <c r="P6" s="14">
        <v>17</v>
      </c>
      <c r="Q6" s="18">
        <v>18</v>
      </c>
    </row>
    <row r="7" spans="1:17" ht="17.5" customHeight="1" x14ac:dyDescent="0.3">
      <c r="A7" s="51" t="s">
        <v>108</v>
      </c>
      <c r="B7" s="52"/>
      <c r="C7" s="52"/>
      <c r="D7" s="52"/>
      <c r="E7" s="52"/>
      <c r="F7" s="52"/>
      <c r="G7" s="52"/>
      <c r="H7" s="52"/>
      <c r="I7" s="52"/>
      <c r="J7" s="52"/>
      <c r="K7" s="52"/>
      <c r="L7" s="52"/>
      <c r="M7" s="52"/>
      <c r="N7" s="52"/>
      <c r="O7" s="52"/>
      <c r="P7" s="52"/>
      <c r="Q7" s="53"/>
    </row>
    <row r="8" spans="1:17" x14ac:dyDescent="0.3">
      <c r="A8" s="1" t="s">
        <v>21</v>
      </c>
      <c r="B8" s="2" t="s">
        <v>22</v>
      </c>
      <c r="C8" s="23">
        <v>35</v>
      </c>
      <c r="D8" s="24">
        <v>350</v>
      </c>
      <c r="E8" s="25">
        <f>C8*D8</f>
        <v>12250</v>
      </c>
      <c r="F8" s="23">
        <v>55</v>
      </c>
      <c r="G8" s="24">
        <v>60</v>
      </c>
      <c r="H8" s="26">
        <f>F8*G8</f>
        <v>3300</v>
      </c>
      <c r="I8" s="23">
        <v>35</v>
      </c>
      <c r="J8" s="24">
        <v>40</v>
      </c>
      <c r="K8" s="27">
        <f>I8*J8</f>
        <v>1400</v>
      </c>
      <c r="L8" s="23">
        <v>43.8</v>
      </c>
      <c r="M8" s="24">
        <v>40</v>
      </c>
      <c r="N8" s="28">
        <f>L8*M8</f>
        <v>1752</v>
      </c>
      <c r="O8" s="23">
        <v>45</v>
      </c>
      <c r="P8" s="24">
        <v>30</v>
      </c>
      <c r="Q8" s="29">
        <f>O8*P8</f>
        <v>1350</v>
      </c>
    </row>
    <row r="9" spans="1:17" x14ac:dyDescent="0.3">
      <c r="A9" s="1" t="s">
        <v>23</v>
      </c>
      <c r="B9" s="2" t="s">
        <v>24</v>
      </c>
      <c r="C9" s="23">
        <v>46</v>
      </c>
      <c r="D9" s="24">
        <v>150</v>
      </c>
      <c r="E9" s="25">
        <f t="shared" ref="E9" si="0">C9*D9</f>
        <v>6900</v>
      </c>
      <c r="F9" s="23">
        <v>66</v>
      </c>
      <c r="G9" s="24">
        <v>60</v>
      </c>
      <c r="H9" s="26">
        <f t="shared" ref="H9" si="1">F9*G9</f>
        <v>3960</v>
      </c>
      <c r="I9" s="23">
        <v>41</v>
      </c>
      <c r="J9" s="24">
        <v>20</v>
      </c>
      <c r="K9" s="27">
        <f t="shared" ref="K9" si="2">I9*J9</f>
        <v>820</v>
      </c>
      <c r="L9" s="23">
        <v>53.81</v>
      </c>
      <c r="M9" s="24">
        <v>20</v>
      </c>
      <c r="N9" s="28">
        <f t="shared" ref="N9" si="3">L9*M9</f>
        <v>1076.2</v>
      </c>
      <c r="O9" s="23">
        <v>46</v>
      </c>
      <c r="P9" s="24">
        <v>20</v>
      </c>
      <c r="Q9" s="29">
        <f t="shared" ref="Q9" si="4">O9*P9</f>
        <v>920</v>
      </c>
    </row>
    <row r="10" spans="1:17" x14ac:dyDescent="0.3">
      <c r="A10" s="54" t="s">
        <v>25</v>
      </c>
      <c r="B10" s="55"/>
      <c r="C10" s="66">
        <f>SUM(E8:E9)</f>
        <v>19150</v>
      </c>
      <c r="D10" s="67"/>
      <c r="E10" s="67"/>
      <c r="F10" s="58">
        <f>SUM(H8:H9)</f>
        <v>7260</v>
      </c>
      <c r="G10" s="59"/>
      <c r="H10" s="60"/>
      <c r="I10" s="58">
        <f>SUM(K8:K9)</f>
        <v>2220</v>
      </c>
      <c r="J10" s="59"/>
      <c r="K10" s="60"/>
      <c r="L10" s="58">
        <f>SUM(N8:N9)</f>
        <v>2828.2</v>
      </c>
      <c r="M10" s="59"/>
      <c r="N10" s="60"/>
      <c r="O10" s="58">
        <f>SUM(Q8:Q9)</f>
        <v>2270</v>
      </c>
      <c r="P10" s="59"/>
      <c r="Q10" s="60"/>
    </row>
    <row r="11" spans="1:17" x14ac:dyDescent="0.3">
      <c r="A11" s="56" t="s">
        <v>26</v>
      </c>
      <c r="B11" s="57"/>
      <c r="C11" s="35">
        <f>SUM(C10:Q10)</f>
        <v>33728.199999999997</v>
      </c>
      <c r="D11" s="32"/>
      <c r="E11" s="32"/>
      <c r="F11" s="33"/>
      <c r="G11" s="31"/>
      <c r="H11" s="31"/>
      <c r="I11" s="31"/>
      <c r="J11" s="31"/>
      <c r="K11" s="31"/>
      <c r="L11" s="31"/>
      <c r="M11" s="31"/>
      <c r="N11" s="31"/>
      <c r="O11" s="31"/>
      <c r="P11" s="31"/>
      <c r="Q11" s="34"/>
    </row>
    <row r="12" spans="1:17" x14ac:dyDescent="0.3">
      <c r="A12" s="30"/>
      <c r="B12" s="30" t="s">
        <v>27</v>
      </c>
      <c r="C12" s="36">
        <f>C11*0.21</f>
        <v>7082.9219999999996</v>
      </c>
      <c r="D12" s="32"/>
      <c r="E12" s="32"/>
      <c r="F12" s="33"/>
      <c r="G12" s="31"/>
      <c r="H12" s="31"/>
      <c r="I12" s="31"/>
      <c r="J12" s="31"/>
      <c r="K12" s="31"/>
      <c r="L12" s="31"/>
      <c r="M12" s="31"/>
      <c r="N12" s="31"/>
      <c r="O12" s="31"/>
      <c r="P12" s="31"/>
      <c r="Q12" s="31"/>
    </row>
    <row r="13" spans="1:17" x14ac:dyDescent="0.3">
      <c r="A13" s="30"/>
      <c r="B13" s="30" t="s">
        <v>28</v>
      </c>
      <c r="C13" s="37">
        <f>C11+C12</f>
        <v>40811.121999999996</v>
      </c>
      <c r="D13" s="32"/>
      <c r="E13" s="32"/>
      <c r="F13" s="33"/>
      <c r="G13" s="31"/>
      <c r="H13" s="31"/>
      <c r="I13" s="31"/>
      <c r="J13" s="31"/>
      <c r="K13" s="31"/>
      <c r="L13" s="31"/>
      <c r="M13" s="31"/>
      <c r="N13" s="31"/>
      <c r="O13" s="31"/>
      <c r="P13" s="31"/>
      <c r="Q13" s="31"/>
    </row>
    <row r="14" spans="1:17" x14ac:dyDescent="0.3">
      <c r="A14" s="19"/>
      <c r="B14" s="65" t="s">
        <v>109</v>
      </c>
      <c r="C14" s="68"/>
      <c r="D14" s="69"/>
      <c r="E14" s="69"/>
      <c r="F14" s="69"/>
      <c r="G14" s="69"/>
      <c r="H14" s="69"/>
      <c r="I14" s="69"/>
      <c r="J14" s="69"/>
      <c r="K14" s="69"/>
      <c r="L14" s="69"/>
      <c r="M14" s="69"/>
      <c r="N14" s="69"/>
      <c r="O14" s="69"/>
      <c r="P14" s="69"/>
      <c r="Q14" s="69"/>
    </row>
    <row r="15" spans="1:17" x14ac:dyDescent="0.3">
      <c r="A15" s="20"/>
      <c r="B15" s="21" t="s">
        <v>29</v>
      </c>
      <c r="C15" s="22"/>
      <c r="D15" s="22"/>
      <c r="E15" s="22"/>
      <c r="F15" s="22"/>
      <c r="G15" s="22"/>
      <c r="H15" s="22"/>
      <c r="I15" s="22"/>
      <c r="J15" s="22"/>
      <c r="K15" s="22"/>
      <c r="L15" s="22"/>
      <c r="M15" s="22"/>
      <c r="N15" s="22"/>
      <c r="O15" s="22"/>
      <c r="P15" s="22"/>
      <c r="Q15" s="22"/>
    </row>
    <row r="16" spans="1:17" x14ac:dyDescent="0.3">
      <c r="A16" s="3"/>
      <c r="B16" s="65" t="s">
        <v>111</v>
      </c>
      <c r="C16" s="65"/>
      <c r="D16" s="65"/>
      <c r="E16" s="65"/>
      <c r="F16" s="65"/>
      <c r="G16" s="65"/>
      <c r="H16" s="65"/>
      <c r="I16" s="65"/>
      <c r="J16" s="65"/>
      <c r="K16" s="65"/>
      <c r="L16" s="65"/>
      <c r="M16" s="65"/>
      <c r="N16" s="65"/>
      <c r="O16" s="65"/>
      <c r="P16" s="65"/>
      <c r="Q16" s="65"/>
    </row>
    <row r="17" spans="1:17" ht="26.5" customHeight="1" x14ac:dyDescent="0.3">
      <c r="A17" s="3"/>
      <c r="B17" s="70" t="s">
        <v>112</v>
      </c>
      <c r="C17" s="70"/>
      <c r="D17" s="70"/>
      <c r="E17" s="70"/>
      <c r="F17" s="70"/>
      <c r="G17" s="70"/>
      <c r="H17" s="70"/>
      <c r="I17" s="70"/>
      <c r="J17" s="70"/>
      <c r="K17" s="70"/>
      <c r="L17" s="70"/>
      <c r="M17" s="70"/>
      <c r="N17" s="70"/>
      <c r="O17" s="70"/>
      <c r="P17" s="70"/>
      <c r="Q17" s="70"/>
    </row>
    <row r="18" spans="1:17" ht="26.5" customHeight="1" x14ac:dyDescent="0.3">
      <c r="A18" s="3"/>
      <c r="B18" s="48"/>
      <c r="C18" s="48"/>
      <c r="D18" s="48"/>
      <c r="E18" s="48"/>
      <c r="F18" s="48"/>
      <c r="G18" s="48"/>
      <c r="H18" s="48"/>
      <c r="I18" s="48"/>
      <c r="J18" s="48"/>
      <c r="K18" s="48"/>
      <c r="L18" s="48"/>
      <c r="M18" s="48"/>
      <c r="N18" s="48"/>
      <c r="O18" s="48"/>
      <c r="P18" s="48"/>
      <c r="Q18" s="48"/>
    </row>
    <row r="19" spans="1:17" x14ac:dyDescent="0.3">
      <c r="A19" s="64" t="s">
        <v>30</v>
      </c>
      <c r="B19" s="64"/>
      <c r="C19" s="4"/>
      <c r="D19" s="4"/>
      <c r="E19" s="4"/>
      <c r="F19" s="4"/>
      <c r="G19" s="4"/>
      <c r="H19" s="4"/>
      <c r="I19" s="4"/>
      <c r="J19" s="4"/>
      <c r="K19" s="4"/>
      <c r="L19" s="4"/>
      <c r="M19" s="4"/>
      <c r="N19" s="4"/>
      <c r="O19" s="4"/>
      <c r="P19" s="4"/>
      <c r="Q19" s="4"/>
    </row>
    <row r="20" spans="1:17" x14ac:dyDescent="0.3">
      <c r="A20" s="64" t="s">
        <v>31</v>
      </c>
      <c r="B20" s="64"/>
      <c r="C20" s="4"/>
      <c r="D20" s="4"/>
      <c r="E20" s="4"/>
      <c r="F20" s="4"/>
      <c r="G20" s="4"/>
      <c r="H20" s="4"/>
      <c r="I20" s="4"/>
      <c r="J20" s="4"/>
      <c r="K20" s="4"/>
      <c r="L20" s="4"/>
      <c r="M20" s="4"/>
      <c r="N20" s="4"/>
      <c r="O20" s="4"/>
      <c r="P20" s="4"/>
      <c r="Q20" s="4"/>
    </row>
    <row r="21" spans="1:17" x14ac:dyDescent="0.3">
      <c r="A21" s="3"/>
      <c r="B21" s="38" t="s">
        <v>32</v>
      </c>
      <c r="C21" s="4"/>
      <c r="D21" s="4"/>
      <c r="E21" s="4"/>
      <c r="F21" s="4"/>
      <c r="G21" s="4"/>
      <c r="H21" s="4"/>
      <c r="I21" s="4"/>
      <c r="J21" s="4"/>
      <c r="K21" s="4"/>
      <c r="L21" s="4"/>
      <c r="M21" s="4"/>
      <c r="N21" s="4"/>
      <c r="O21" s="4"/>
      <c r="P21" s="4"/>
      <c r="Q21" s="4"/>
    </row>
    <row r="22" spans="1:17" x14ac:dyDescent="0.3">
      <c r="A22" s="3"/>
      <c r="B22" s="3"/>
      <c r="C22" s="4"/>
      <c r="D22" s="4"/>
      <c r="E22" s="4"/>
      <c r="F22" s="4"/>
      <c r="G22" s="4"/>
      <c r="H22" s="4"/>
      <c r="I22" s="4"/>
      <c r="J22" s="4"/>
      <c r="K22" s="4"/>
      <c r="L22" s="4"/>
      <c r="M22" s="4"/>
      <c r="N22" s="4"/>
      <c r="O22" s="4"/>
      <c r="P22" s="4"/>
      <c r="Q22" s="4"/>
    </row>
    <row r="23" spans="1:17" x14ac:dyDescent="0.3">
      <c r="A23" s="3"/>
      <c r="B23" s="3"/>
      <c r="C23" s="4"/>
      <c r="D23" s="4"/>
      <c r="E23" s="4"/>
      <c r="F23" s="4"/>
      <c r="G23" s="4"/>
      <c r="H23" s="4"/>
      <c r="I23" s="4"/>
      <c r="J23" s="4"/>
      <c r="K23" s="4"/>
      <c r="L23" s="4"/>
      <c r="M23" s="4"/>
      <c r="N23" s="4"/>
      <c r="O23" s="4"/>
      <c r="P23" s="4"/>
      <c r="Q23" s="4"/>
    </row>
    <row r="24" spans="1:17" x14ac:dyDescent="0.3">
      <c r="A24" s="3"/>
      <c r="B24" s="3"/>
      <c r="C24" s="4"/>
      <c r="D24" s="4"/>
      <c r="E24" s="4"/>
      <c r="F24" s="4"/>
      <c r="G24" s="4"/>
      <c r="H24" s="4"/>
      <c r="I24" s="4"/>
      <c r="J24" s="4"/>
      <c r="K24" s="4"/>
      <c r="L24" s="4"/>
      <c r="M24" s="4"/>
      <c r="N24" s="4"/>
      <c r="O24" s="4"/>
      <c r="P24" s="4"/>
      <c r="Q24" s="4"/>
    </row>
    <row r="25" spans="1:17" x14ac:dyDescent="0.3">
      <c r="A25" s="3"/>
      <c r="B25" s="3"/>
      <c r="C25" s="4"/>
      <c r="D25" s="4"/>
      <c r="E25" s="4"/>
      <c r="F25" s="4"/>
      <c r="G25" s="4"/>
      <c r="H25" s="4"/>
      <c r="I25" s="4"/>
      <c r="J25" s="4"/>
      <c r="K25" s="4"/>
      <c r="L25" s="4"/>
      <c r="M25" s="4"/>
      <c r="N25" s="4"/>
      <c r="O25" s="4"/>
      <c r="P25" s="4"/>
      <c r="Q25" s="4"/>
    </row>
  </sheetData>
  <mergeCells count="15">
    <mergeCell ref="A19:B19"/>
    <mergeCell ref="A20:B20"/>
    <mergeCell ref="B16:Q16"/>
    <mergeCell ref="C10:E10"/>
    <mergeCell ref="B14:Q14"/>
    <mergeCell ref="B17:Q17"/>
    <mergeCell ref="A3:Q3"/>
    <mergeCell ref="A7:Q7"/>
    <mergeCell ref="A10:B10"/>
    <mergeCell ref="A11:B11"/>
    <mergeCell ref="F10:H10"/>
    <mergeCell ref="I10:K10"/>
    <mergeCell ref="L10:N10"/>
    <mergeCell ref="O10:Q10"/>
    <mergeCell ref="A4:Q4"/>
  </mergeCells>
  <pageMargins left="0.7" right="0.7" top="0.75" bottom="0.75" header="0.3" footer="0.3"/>
  <pageSetup orientation="portrait" horizontalDpi="90" verticalDpi="9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404F6D-0B4B-4CB0-A3F6-3A53E93C0042}">
  <dimension ref="A1:C37"/>
  <sheetViews>
    <sheetView topLeftCell="A24" workbookViewId="0">
      <selection activeCell="B40" sqref="B40"/>
    </sheetView>
  </sheetViews>
  <sheetFormatPr defaultRowHeight="13" x14ac:dyDescent="0.3"/>
  <cols>
    <col min="1" max="1" width="8.54296875" style="43" customWidth="1"/>
    <col min="2" max="2" width="52.1796875" style="43" customWidth="1"/>
    <col min="3" max="3" width="19.81640625" style="43" customWidth="1"/>
  </cols>
  <sheetData>
    <row r="1" spans="1:3" ht="34.5" customHeight="1" x14ac:dyDescent="0.35">
      <c r="A1" s="71" t="s">
        <v>33</v>
      </c>
      <c r="B1" s="71"/>
      <c r="C1" s="71"/>
    </row>
    <row r="2" spans="1:3" ht="34.5" customHeight="1" x14ac:dyDescent="0.35">
      <c r="A2" s="39" t="s">
        <v>4</v>
      </c>
      <c r="B2" s="39" t="s">
        <v>34</v>
      </c>
      <c r="C2" s="39" t="s">
        <v>35</v>
      </c>
    </row>
    <row r="3" spans="1:3" ht="26" x14ac:dyDescent="0.3">
      <c r="A3" s="40" t="s">
        <v>21</v>
      </c>
      <c r="B3" s="40" t="s">
        <v>36</v>
      </c>
      <c r="C3" s="41" t="s">
        <v>37</v>
      </c>
    </row>
    <row r="4" spans="1:3" x14ac:dyDescent="0.3">
      <c r="A4" s="40" t="s">
        <v>23</v>
      </c>
      <c r="B4" s="40" t="s">
        <v>38</v>
      </c>
      <c r="C4" s="41" t="s">
        <v>37</v>
      </c>
    </row>
    <row r="5" spans="1:3" x14ac:dyDescent="0.3">
      <c r="A5" s="40" t="s">
        <v>39</v>
      </c>
      <c r="B5" s="40" t="s">
        <v>40</v>
      </c>
      <c r="C5" s="41" t="s">
        <v>37</v>
      </c>
    </row>
    <row r="6" spans="1:3" x14ac:dyDescent="0.3">
      <c r="A6" s="40" t="s">
        <v>41</v>
      </c>
      <c r="B6" s="40" t="s">
        <v>42</v>
      </c>
      <c r="C6" s="41" t="s">
        <v>37</v>
      </c>
    </row>
    <row r="7" spans="1:3" x14ac:dyDescent="0.3">
      <c r="A7" s="40" t="s">
        <v>43</v>
      </c>
      <c r="B7" s="40" t="s">
        <v>44</v>
      </c>
      <c r="C7" s="41" t="s">
        <v>37</v>
      </c>
    </row>
    <row r="8" spans="1:3" x14ac:dyDescent="0.3">
      <c r="A8" s="40" t="s">
        <v>45</v>
      </c>
      <c r="B8" s="40" t="s">
        <v>46</v>
      </c>
      <c r="C8" s="41" t="s">
        <v>37</v>
      </c>
    </row>
    <row r="9" spans="1:3" x14ac:dyDescent="0.3">
      <c r="A9" s="40" t="s">
        <v>47</v>
      </c>
      <c r="B9" s="40" t="s">
        <v>48</v>
      </c>
      <c r="C9" s="41" t="s">
        <v>37</v>
      </c>
    </row>
    <row r="10" spans="1:3" x14ac:dyDescent="0.3">
      <c r="A10" s="40" t="s">
        <v>49</v>
      </c>
      <c r="B10" s="40" t="s">
        <v>50</v>
      </c>
      <c r="C10" s="41" t="s">
        <v>37</v>
      </c>
    </row>
    <row r="11" spans="1:3" x14ac:dyDescent="0.3">
      <c r="A11" s="40" t="s">
        <v>51</v>
      </c>
      <c r="B11" s="40" t="s">
        <v>52</v>
      </c>
      <c r="C11" s="41" t="s">
        <v>37</v>
      </c>
    </row>
    <row r="12" spans="1:3" x14ac:dyDescent="0.3">
      <c r="A12" s="40" t="s">
        <v>53</v>
      </c>
      <c r="B12" s="40" t="s">
        <v>54</v>
      </c>
      <c r="C12" s="41" t="s">
        <v>55</v>
      </c>
    </row>
    <row r="13" spans="1:3" ht="26" x14ac:dyDescent="0.3">
      <c r="A13" s="40" t="s">
        <v>56</v>
      </c>
      <c r="B13" s="40" t="s">
        <v>57</v>
      </c>
      <c r="C13" s="41" t="s">
        <v>37</v>
      </c>
    </row>
    <row r="14" spans="1:3" x14ac:dyDescent="0.3">
      <c r="A14" s="40" t="s">
        <v>58</v>
      </c>
      <c r="B14" s="40" t="s">
        <v>59</v>
      </c>
      <c r="C14" s="41" t="s">
        <v>37</v>
      </c>
    </row>
    <row r="15" spans="1:3" x14ac:dyDescent="0.3">
      <c r="A15" s="40" t="s">
        <v>60</v>
      </c>
      <c r="B15" s="42" t="s">
        <v>61</v>
      </c>
      <c r="C15" s="41" t="s">
        <v>37</v>
      </c>
    </row>
    <row r="16" spans="1:3" x14ac:dyDescent="0.3">
      <c r="A16" s="40" t="s">
        <v>62</v>
      </c>
      <c r="B16" s="42" t="s">
        <v>63</v>
      </c>
      <c r="C16" s="41" t="s">
        <v>37</v>
      </c>
    </row>
    <row r="17" spans="1:3" ht="26" x14ac:dyDescent="0.3">
      <c r="A17" s="40" t="s">
        <v>64</v>
      </c>
      <c r="B17" s="42" t="s">
        <v>65</v>
      </c>
      <c r="C17" s="42" t="s">
        <v>66</v>
      </c>
    </row>
    <row r="18" spans="1:3" x14ac:dyDescent="0.3">
      <c r="A18" s="40" t="s">
        <v>67</v>
      </c>
      <c r="B18" s="42" t="s">
        <v>68</v>
      </c>
      <c r="C18" s="41" t="s">
        <v>37</v>
      </c>
    </row>
    <row r="19" spans="1:3" x14ac:dyDescent="0.3">
      <c r="A19" s="40" t="s">
        <v>69</v>
      </c>
      <c r="B19" s="42" t="s">
        <v>70</v>
      </c>
      <c r="C19" s="41" t="s">
        <v>55</v>
      </c>
    </row>
    <row r="20" spans="1:3" x14ac:dyDescent="0.3">
      <c r="A20" s="40" t="s">
        <v>71</v>
      </c>
      <c r="B20" s="42" t="s">
        <v>72</v>
      </c>
      <c r="C20" s="41" t="s">
        <v>55</v>
      </c>
    </row>
    <row r="21" spans="1:3" x14ac:dyDescent="0.3">
      <c r="A21" s="40" t="s">
        <v>73</v>
      </c>
      <c r="B21" s="42" t="s">
        <v>74</v>
      </c>
      <c r="C21" s="41" t="s">
        <v>55</v>
      </c>
    </row>
    <row r="22" spans="1:3" x14ac:dyDescent="0.3">
      <c r="A22" s="40" t="s">
        <v>75</v>
      </c>
      <c r="B22" s="42" t="s">
        <v>76</v>
      </c>
      <c r="C22" s="41" t="s">
        <v>55</v>
      </c>
    </row>
    <row r="23" spans="1:3" x14ac:dyDescent="0.3">
      <c r="A23" s="40" t="s">
        <v>77</v>
      </c>
      <c r="B23" s="42" t="s">
        <v>78</v>
      </c>
      <c r="C23" s="41" t="s">
        <v>55</v>
      </c>
    </row>
    <row r="24" spans="1:3" x14ac:dyDescent="0.3">
      <c r="A24" s="40" t="s">
        <v>79</v>
      </c>
      <c r="B24" s="42" t="s">
        <v>80</v>
      </c>
      <c r="C24" s="41" t="s">
        <v>55</v>
      </c>
    </row>
    <row r="25" spans="1:3" ht="26" x14ac:dyDescent="0.3">
      <c r="A25" s="40" t="s">
        <v>81</v>
      </c>
      <c r="B25" s="42" t="s">
        <v>82</v>
      </c>
      <c r="C25" s="41" t="s">
        <v>55</v>
      </c>
    </row>
    <row r="26" spans="1:3" x14ac:dyDescent="0.3">
      <c r="A26" s="40" t="s">
        <v>83</v>
      </c>
      <c r="B26" s="42" t="s">
        <v>84</v>
      </c>
      <c r="C26" s="41" t="s">
        <v>85</v>
      </c>
    </row>
    <row r="27" spans="1:3" x14ac:dyDescent="0.3">
      <c r="A27" s="40" t="s">
        <v>86</v>
      </c>
      <c r="B27" s="42" t="s">
        <v>87</v>
      </c>
      <c r="C27" s="41" t="s">
        <v>37</v>
      </c>
    </row>
    <row r="28" spans="1:3" x14ac:dyDescent="0.3">
      <c r="A28" s="40" t="s">
        <v>88</v>
      </c>
      <c r="B28" s="42" t="s">
        <v>89</v>
      </c>
      <c r="C28" s="41" t="s">
        <v>90</v>
      </c>
    </row>
    <row r="29" spans="1:3" x14ac:dyDescent="0.3">
      <c r="A29" s="40" t="s">
        <v>91</v>
      </c>
      <c r="B29" s="42" t="s">
        <v>92</v>
      </c>
      <c r="C29" s="41" t="s">
        <v>90</v>
      </c>
    </row>
    <row r="30" spans="1:3" x14ac:dyDescent="0.3">
      <c r="A30" s="40" t="s">
        <v>93</v>
      </c>
      <c r="B30" s="42" t="s">
        <v>94</v>
      </c>
      <c r="C30" s="41" t="s">
        <v>37</v>
      </c>
    </row>
    <row r="31" spans="1:3" x14ac:dyDescent="0.3">
      <c r="A31" s="40" t="s">
        <v>95</v>
      </c>
      <c r="B31" s="42" t="s">
        <v>96</v>
      </c>
      <c r="C31" s="41" t="s">
        <v>55</v>
      </c>
    </row>
    <row r="32" spans="1:3" x14ac:dyDescent="0.3">
      <c r="A32" s="40" t="s">
        <v>97</v>
      </c>
      <c r="B32" s="42" t="s">
        <v>98</v>
      </c>
      <c r="C32" s="41" t="s">
        <v>90</v>
      </c>
    </row>
    <row r="33" spans="1:3" x14ac:dyDescent="0.3">
      <c r="A33" s="40" t="s">
        <v>99</v>
      </c>
      <c r="B33" s="42" t="s">
        <v>100</v>
      </c>
      <c r="C33" s="41" t="s">
        <v>55</v>
      </c>
    </row>
    <row r="34" spans="1:3" x14ac:dyDescent="0.3">
      <c r="A34" s="40" t="s">
        <v>101</v>
      </c>
      <c r="B34" s="42" t="s">
        <v>102</v>
      </c>
      <c r="C34" s="41" t="s">
        <v>55</v>
      </c>
    </row>
    <row r="35" spans="1:3" ht="26" x14ac:dyDescent="0.3">
      <c r="A35" s="40" t="s">
        <v>103</v>
      </c>
      <c r="B35" s="40" t="s">
        <v>104</v>
      </c>
      <c r="C35" s="41" t="s">
        <v>37</v>
      </c>
    </row>
    <row r="36" spans="1:3" ht="26" x14ac:dyDescent="0.3">
      <c r="A36" s="44" t="s">
        <v>105</v>
      </c>
      <c r="B36" s="45" t="s">
        <v>106</v>
      </c>
      <c r="C36" s="45" t="s">
        <v>107</v>
      </c>
    </row>
    <row r="37" spans="1:3" x14ac:dyDescent="0.3">
      <c r="A37" s="44" t="s">
        <v>110</v>
      </c>
      <c r="B37" s="47" t="s">
        <v>113</v>
      </c>
      <c r="C37" s="46"/>
    </row>
  </sheetData>
  <mergeCells count="1">
    <mergeCell ref="A1:C1"/>
  </mergeCells>
  <phoneticPr fontId="1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2</vt:i4>
      </vt:variant>
    </vt:vector>
  </HeadingPairs>
  <TitlesOfParts>
    <vt:vector size="2" baseType="lpstr">
      <vt:lpstr>Cēsis un Vaives pag.</vt:lpstr>
      <vt:lpstr>Ēku saraksts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Indra Alsiņa</cp:lastModifiedBy>
  <cp:revision/>
  <dcterms:created xsi:type="dcterms:W3CDTF">2008-03-06T15:38:06Z</dcterms:created>
  <dcterms:modified xsi:type="dcterms:W3CDTF">2026-07-15T06:22:29Z</dcterms:modified>
  <cp:category/>
  <cp:contentStatus/>
</cp:coreProperties>
</file>