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riganami-my.sharepoint.com/personal/aija_beizitere_rigasnami_lv/Documents/Desktop/Iepirkumam/"/>
    </mc:Choice>
  </mc:AlternateContent>
  <xr:revisionPtr revIDLastSave="6" documentId="8_{15D6D6BA-E34C-4BB9-A194-A6C2E6CB21C9}" xr6:coauthVersionLast="47" xr6:coauthVersionMax="47" xr10:uidLastSave="{4A4A923F-01B5-4DE4-A093-E1BF0E60CA99}"/>
  <bookViews>
    <workbookView xWindow="28680" yWindow="-120" windowWidth="29040" windowHeight="15720" xr2:uid="{00000000-000D-0000-FFFF-FFFF00000000}"/>
  </bookViews>
  <sheets>
    <sheet name="KOPSAVILKUMS" sheetId="2" r:id="rId1"/>
    <sheet name="APKOPES" sheetId="1" r:id="rId2"/>
    <sheet name="PAKALPOJUMS" sheetId="4" r:id="rId3"/>
    <sheet name="MATERIĀLI" sheetId="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6" i="4" l="1"/>
  <c r="F13" i="4"/>
  <c r="F14" i="4"/>
  <c r="F15" i="4"/>
  <c r="F11" i="4"/>
  <c r="F12" i="4"/>
  <c r="F10" i="4"/>
  <c r="F9" i="4" l="1"/>
  <c r="F8" i="4"/>
  <c r="F4" i="4"/>
  <c r="F5" i="4"/>
  <c r="F6" i="4"/>
  <c r="F7" i="4"/>
  <c r="F49" i="6" l="1"/>
  <c r="F46" i="6"/>
  <c r="F47" i="6"/>
  <c r="F48" i="6"/>
  <c r="F45" i="6"/>
  <c r="F44" i="6"/>
  <c r="F43" i="6"/>
  <c r="F42" i="6"/>
  <c r="F41" i="6"/>
  <c r="F40" i="6"/>
  <c r="F39" i="6"/>
  <c r="F38" i="6"/>
  <c r="F35" i="6"/>
  <c r="F36" i="6"/>
  <c r="F37" i="6"/>
  <c r="F34" i="6"/>
  <c r="F33" i="6"/>
  <c r="F32" i="6"/>
  <c r="F30" i="6"/>
  <c r="F31" i="6"/>
  <c r="F26" i="6"/>
  <c r="F27" i="6"/>
  <c r="F28" i="6"/>
  <c r="F29" i="6"/>
  <c r="F22" i="6"/>
  <c r="F23" i="6"/>
  <c r="F24" i="6"/>
  <c r="F25" i="6"/>
  <c r="F19" i="6"/>
  <c r="F20" i="6"/>
  <c r="F21" i="6"/>
  <c r="F18" i="6"/>
  <c r="F17" i="6"/>
  <c r="F11" i="6"/>
  <c r="F12" i="6"/>
  <c r="F13" i="6"/>
  <c r="F14" i="6"/>
  <c r="F15" i="6"/>
  <c r="F16" i="6"/>
  <c r="F10" i="6"/>
  <c r="F9" i="6" l="1"/>
  <c r="F8" i="6"/>
  <c r="F7" i="6"/>
  <c r="F6" i="6"/>
  <c r="F5" i="6"/>
  <c r="F4" i="6"/>
  <c r="F3" i="6"/>
  <c r="F2" i="6"/>
  <c r="E8" i="2"/>
  <c r="H52" i="1"/>
  <c r="H51" i="1"/>
  <c r="H50" i="1"/>
  <c r="H49" i="1"/>
  <c r="H48" i="1"/>
  <c r="H47" i="1"/>
  <c r="H46" i="1"/>
  <c r="H45" i="1"/>
  <c r="H44" i="1"/>
  <c r="H43" i="1"/>
  <c r="H42" i="1"/>
  <c r="H41" i="1"/>
  <c r="H40" i="1"/>
  <c r="H39" i="1"/>
  <c r="H38" i="1"/>
  <c r="H37" i="1"/>
  <c r="H36" i="1"/>
  <c r="H35" i="1"/>
  <c r="H34" i="1"/>
  <c r="H33" i="1"/>
  <c r="H32" i="1"/>
  <c r="H31" i="1"/>
  <c r="H30" i="1"/>
  <c r="H4" i="1"/>
  <c r="H5" i="1"/>
  <c r="H6" i="1"/>
  <c r="H7" i="1"/>
  <c r="H8" i="1"/>
  <c r="H9" i="1"/>
  <c r="H10" i="1"/>
  <c r="H11" i="1"/>
  <c r="H12" i="1"/>
  <c r="H13" i="1"/>
  <c r="H14" i="1"/>
  <c r="H15" i="1"/>
  <c r="H16" i="1"/>
  <c r="H17" i="1"/>
  <c r="H18" i="1"/>
  <c r="H19" i="1"/>
  <c r="H20" i="1"/>
  <c r="H21" i="1"/>
  <c r="H22" i="1"/>
  <c r="H23" i="1"/>
  <c r="H24" i="1"/>
  <c r="H25" i="1"/>
  <c r="H3" i="1"/>
  <c r="F50" i="6" l="1"/>
  <c r="E10" i="2" s="1"/>
  <c r="H53" i="1"/>
  <c r="H26" i="1"/>
  <c r="F3" i="4" l="1"/>
  <c r="F17" i="4"/>
  <c r="F18" i="4" l="1"/>
  <c r="E9" i="2" l="1"/>
  <c r="E11" i="2" s="1"/>
</calcChain>
</file>

<file path=xl/sharedStrings.xml><?xml version="1.0" encoding="utf-8"?>
<sst xmlns="http://schemas.openxmlformats.org/spreadsheetml/2006/main" count="309" uniqueCount="168">
  <si>
    <t>Nr.p.k.</t>
  </si>
  <si>
    <t>Adrese</t>
  </si>
  <si>
    <t>Objekts</t>
  </si>
  <si>
    <t>Vērtējamā cena kopā EUR bez PVN</t>
  </si>
  <si>
    <t>Pakalpojums</t>
  </si>
  <si>
    <t>Provizoriskais daudzums</t>
  </si>
  <si>
    <t>Mērvienība</t>
  </si>
  <si>
    <t>h</t>
  </si>
  <si>
    <t>Avārijas izsaukums</t>
  </si>
  <si>
    <t>Cena par vienu vienību EUR bez PVN</t>
  </si>
  <si>
    <t>Cena par visu plānoto apjomu kopā EUR bez PVN</t>
  </si>
  <si>
    <t>Darba/materiāla nosaukums</t>
  </si>
  <si>
    <t>Sistēmas vadības automātikas nomaiņa un drošas darbības atjaunošana</t>
  </si>
  <si>
    <t>Elektroinstalācijas darbi</t>
  </si>
  <si>
    <t>Dažādi demontāžas darbi</t>
  </si>
  <si>
    <t>Manometru, termometru nomaiņa</t>
  </si>
  <si>
    <t>gab.</t>
  </si>
  <si>
    <t xml:space="preserve">Temperatūras vai spiediena devēja nomaiņa </t>
  </si>
  <si>
    <t>Noslēgt armatūras, regulējošā vārsta vai drošības vārsta nomaiņa</t>
  </si>
  <si>
    <t>Sūknis ALPHA 3 25-40 “GRUNDFOS” vai analogs</t>
  </si>
  <si>
    <t>Sūknis ALPHA 3 25-60 “GRUNDFOS” vai analogs</t>
  </si>
  <si>
    <t>Sūknis ALPHA 3 32-40 “GRUNDFOS” vai analogs</t>
  </si>
  <si>
    <t>Sūknis ALPHA 3 32-60 “GRUNDFOS” vai analogs</t>
  </si>
  <si>
    <t>Sūknis ALPHA 3 32-80 “GRUNDFOS” vai analogs</t>
  </si>
  <si>
    <t>Pieslēgumu komplekts ar sūkņiem katlam 85-100 kW “BOSCH” vai analogs</t>
  </si>
  <si>
    <t>kompl.</t>
  </si>
  <si>
    <t>Ūdens sildītājs (boileris) EWH01.200 V = 200 lit. “ELSEN” vai analogs</t>
  </si>
  <si>
    <t>Ūdens sildītājs (boileris) EWH01.300 V = 300 lit. “ELSEN” vai analogs</t>
  </si>
  <si>
    <t>Ūdens sildītājs (boileris) EWH01.500 V = 500 lit. “ELSEN” vai analogs</t>
  </si>
  <si>
    <t>Regulējošais vārsts (ventilis) D20</t>
  </si>
  <si>
    <t>Regulējošais vārsts (ventilis) D25</t>
  </si>
  <si>
    <t>Regulējošais vārsts (ventilis) D32</t>
  </si>
  <si>
    <t>Regulējošais vārsts (ventilis) D40</t>
  </si>
  <si>
    <t>Flanču aizbīdnis (komplektā ar flančiem) D40</t>
  </si>
  <si>
    <t>Flanču aizbīdnis (komplektā ar flančiem) D50</t>
  </si>
  <si>
    <t>Flanču aizbīdnis (komplektā ar flančiem) D70</t>
  </si>
  <si>
    <t>Flanču aizbīdnis (komplektā ar flančiem) D80</t>
  </si>
  <si>
    <t>Tērauda caurules fasondaļas</t>
  </si>
  <si>
    <t>Elektroinstalācijas materiāli</t>
  </si>
  <si>
    <t>Siltumizolācija „PV-Lam Paroc” tipa, biez. 30 mm</t>
  </si>
  <si>
    <t>m2</t>
  </si>
  <si>
    <t>Automātiskais atgaisotājs ar pretvārstu 1/2’’</t>
  </si>
  <si>
    <t xml:space="preserve">Bosch CW400 vai analogs āra temperatūras regulators </t>
  </si>
  <si>
    <t>Manometrs (P = 0 - 6 bar) ar verifikāciju</t>
  </si>
  <si>
    <t>Provizoriskais daudzums Līguma darbības laikā</t>
  </si>
  <si>
    <t>FINANŠU PIEDĀVĀJUMS</t>
  </si>
  <si>
    <t>! Norādītā summa ir tikai izmaksu noteišanai un vērtēšanai. Līgums tiks slēgts par norādīto plānoto līguma summu un maksājumi izpildītājam tiks noteikti vadoties pēc faktiski sniegto pakalpojumu un uzstādīto materiālu apjomiem.</t>
  </si>
  <si>
    <t>Apkopes darbu izmaksas</t>
  </si>
  <si>
    <t>Remontdarbu (pakalpojuma) izmaksas</t>
  </si>
  <si>
    <t>Materiālu izmaksas</t>
  </si>
  <si>
    <t>VĒRTĒJAMĀ CENA KOPĀ EUR bez PVN:</t>
  </si>
  <si>
    <t xml:space="preserve">Pretendenta pārstāvis: </t>
  </si>
  <si>
    <t>DOKUMENTS IR PARAKSTĪTS AR DROŠU ELEKTRONISKO PARAKSTU UN SATUR LAIKA ZĪMOGU</t>
  </si>
  <si>
    <t>Remontdarbu veikšanas izmaksas</t>
  </si>
  <si>
    <t>1. Provizoriskajam apjomam ir informatīva nozīme – tas var tikt gan palielināts, gan samazināts, atbilstoši Pasūtītāja faktiskajai nepieciešamībai</t>
  </si>
  <si>
    <t>2. Pretendentam jānodrošina veikto remontdarbu garantijas termiņš, kas ir ne mazāks kā 6 (seši) mēneši.</t>
  </si>
  <si>
    <t>1. Provizoriskajam apjomam ir informatīva nozīme – tas var tikt gan palielināts, gan samazināts, atbilstoši Pasūtītāja faktiskajai nepieciešamībai;</t>
  </si>
  <si>
    <t>1. Sarakstam ir informatīva nozīme – tas var tikt gan papildināts, gan samazināts, atbilstoši Pasūtītāja faktiskajai nepieciešamībai un saskaņojot ar Izpildītāju (Pretendentu)</t>
  </si>
  <si>
    <r>
      <t xml:space="preserve">1. Cena par gāzes un šķidrā kurināmā apkures katlu, un siltumsūkņu apkopi Objektā </t>
    </r>
    <r>
      <rPr>
        <b/>
        <sz val="12"/>
        <color rgb="FFFF0000"/>
        <rFont val="Times New Roman"/>
        <family val="1"/>
        <charset val="186"/>
      </rPr>
      <t>pirms</t>
    </r>
    <r>
      <rPr>
        <b/>
        <sz val="12"/>
        <color theme="1"/>
        <rFont val="Times New Roman"/>
        <family val="1"/>
        <charset val="186"/>
      </rPr>
      <t xml:space="preserve"> apkures sezonas:</t>
    </r>
  </si>
  <si>
    <r>
      <t xml:space="preserve">2. Cena par gāzes un šķidrā kurināmā apkures katlu, un siltumsūkņu apkopi Objektā </t>
    </r>
    <r>
      <rPr>
        <b/>
        <sz val="12"/>
        <color rgb="FFFF0000"/>
        <rFont val="Times New Roman"/>
        <family val="1"/>
        <charset val="186"/>
      </rPr>
      <t>pēc</t>
    </r>
    <r>
      <rPr>
        <b/>
        <sz val="12"/>
        <color theme="1"/>
        <rFont val="Times New Roman"/>
        <family val="1"/>
        <charset val="186"/>
      </rPr>
      <t xml:space="preserve"> apkures sezonas:</t>
    </r>
  </si>
  <si>
    <t>Apkures iekārtas veids un modelis</t>
  </si>
  <si>
    <t>Vienas apkures iekārtas jauda, kW</t>
  </si>
  <si>
    <t>Apkures iekārtu skaits objektā, gab.</t>
  </si>
  <si>
    <t>Altonavas iela 1, Rīga</t>
  </si>
  <si>
    <t>Rīgas 13.pirmsskolas izglītības iestāde "Ābecītis"</t>
  </si>
  <si>
    <t>Eiženijas iela 8, Rīga</t>
  </si>
  <si>
    <t>Rīgas pirmsskolas izglītības iestāde "Pasaciņa"</t>
  </si>
  <si>
    <t>Dagmāras iela 3, Rīga</t>
  </si>
  <si>
    <t>Rīgas pirmsskolas izglītības iestāde "Madariņa"</t>
  </si>
  <si>
    <t>Valentīna iela 10A, Rīga</t>
  </si>
  <si>
    <t>Rīgas pirmsskolas izglītības iestāde "Priedīte"</t>
  </si>
  <si>
    <t>Stūrmaņu iela 31, Rīga</t>
  </si>
  <si>
    <t>Bolderājas Mūzikas un mākslas skola</t>
  </si>
  <si>
    <t>Ezermalas iela 36, Rīga</t>
  </si>
  <si>
    <t>Avotu iela 31 k-2, Rīga</t>
  </si>
  <si>
    <t>Rīgas valstspilsētas pašvaldības Labklājības departamenta Sociālā dienesta teritoriālais centrs "Avoti"</t>
  </si>
  <si>
    <t>Lubānas iela 17A, Rīga</t>
  </si>
  <si>
    <t>Rīgas Bērnu, jauniešu un ģimeņu sociālā atbalsta centrs</t>
  </si>
  <si>
    <t>Ojāra Vācieša iela 2, Rīga</t>
  </si>
  <si>
    <t>Rīgas Futbola skola</t>
  </si>
  <si>
    <t>Uzvaras bulvāris 18, Rīga</t>
  </si>
  <si>
    <t>Graudu iela 59, Rīga</t>
  </si>
  <si>
    <t>Pārdaugavas Mūzikas un mākslas skola</t>
  </si>
  <si>
    <t>Zvārdes iela 17, Rīga</t>
  </si>
  <si>
    <t>Gaigalas iela 3, Rīga</t>
  </si>
  <si>
    <t>Stokholmas iela 3A, Rīga</t>
  </si>
  <si>
    <t>Stērstu iela 19, Rīga</t>
  </si>
  <si>
    <t>Čiekurkalna 1.līnija 64, Rīga</t>
  </si>
  <si>
    <t>Brīvības gatve 206, Rīga</t>
  </si>
  <si>
    <t>Daugavpils iela 31, Rīga</t>
  </si>
  <si>
    <t>Krāsotāju iela 12, Rīga</t>
  </si>
  <si>
    <t>Mazā Matīsa iela 2 (lit.001), Rīga</t>
  </si>
  <si>
    <t>Pasta iela 4, Baldone</t>
  </si>
  <si>
    <t>Rāmuļu iela 24, Rīga</t>
  </si>
  <si>
    <t>Rīgas Bērnu, jauniešu un ģimeņu sociālā atbalsta centra struktūrvienība "Ezermala</t>
  </si>
  <si>
    <t>Rīgas Pārdaugavas pirmsskola</t>
  </si>
  <si>
    <t>Rīgas Centrālās bibliotēkas Bolderājas filiālbibliotēka</t>
  </si>
  <si>
    <t>Rīgas pirmsskolas izglītības iestāde "Mežaparks"</t>
  </si>
  <si>
    <t>Rīgas 141.pirmsskolas izglītības iestāde "Kastanītis"</t>
  </si>
  <si>
    <t>Rīgas Centrālās bibliotēkas Čiekurkalna filiālbibliotēka</t>
  </si>
  <si>
    <t>Rīgas Centrālās bibliotēkas filiālbibliotēka "Vidzeme"</t>
  </si>
  <si>
    <t>Nomas objekts</t>
  </si>
  <si>
    <t>Rīgas valstspilsētas pašvaldības Īpašuma departamenta administratīvā ēka, nomas objekts</t>
  </si>
  <si>
    <t>Neapdzīvots un saimnieciskajai darbībai neizmantots objekts (ūdenstornis)</t>
  </si>
  <si>
    <t>Dzīvojamā māja</t>
  </si>
  <si>
    <t>SIA "Rīgas nami" birojs</t>
  </si>
  <si>
    <t>Dīzeļdegvielas katls Buderus Logano GE315</t>
  </si>
  <si>
    <t>Gāzes katls
Chappee NXR 3/37
Gāzes deglis NU WAY MGN 320 T1L155</t>
  </si>
  <si>
    <t xml:space="preserve">Gāzes katls
Junkers </t>
  </si>
  <si>
    <t>Gāzes katls 
Junkers Cerapumax ZBR 65-2L</t>
  </si>
  <si>
    <t>Gāzes katls 
Kolard 4BL12</t>
  </si>
  <si>
    <t>Dīzeļdegvielas katls 
CTC Wirbex 30</t>
  </si>
  <si>
    <t>Dizeļdegvielas katls 
Vitoplex 200</t>
  </si>
  <si>
    <t>Siltumsūknis 
BOSCH Compress 7000LW</t>
  </si>
  <si>
    <t>Siltumsūknis 
Viesmann Vitotronik 200</t>
  </si>
  <si>
    <t>Gāzes kondensāta katls
 Junkers ZBR 70-3</t>
  </si>
  <si>
    <t>Gāzes kondensāta katls
 Junkers</t>
  </si>
  <si>
    <t>Gāzes katls 
Junkers Cerapumax</t>
  </si>
  <si>
    <t>Gāzes katls 
Buderus Logano SK625</t>
  </si>
  <si>
    <t>Gāzes katls 
BOSCH CONDENS GC9000iW</t>
  </si>
  <si>
    <t>Gāzes katls 
WOLF CGB 100</t>
  </si>
  <si>
    <t>Gāzes katls 
WOLF NG-31 E-90/100</t>
  </si>
  <si>
    <t>Gāzes katls 
Proterm 50</t>
  </si>
  <si>
    <t>Gāzes katls 
Buderus Logano</t>
  </si>
  <si>
    <t>Gāzes katls 
Logano G334</t>
  </si>
  <si>
    <t>Gāzes katls 
Logano GF434</t>
  </si>
  <si>
    <t>Gāzes katls 
ROCA CPA 180; 
gāzes deglis GIERSCH G20/2-Z-L-N-LN</t>
  </si>
  <si>
    <t>Gāzes katls 
WOLF MKS-140</t>
  </si>
  <si>
    <t>Gāzes katls 
WOLF MK1-220</t>
  </si>
  <si>
    <t>Cena par 1 apkopes reizi 1 iekārtai EUR bez PVN</t>
  </si>
  <si>
    <t>Cena par 1 apkopes reizi Objektā par visām iekārtām EUR bez PVN</t>
  </si>
  <si>
    <t>Siltumizolācijas uzstādīšana vai remontdarbi</t>
  </si>
  <si>
    <t>Gāzes analizatoru verifikācija</t>
  </si>
  <si>
    <t>gab</t>
  </si>
  <si>
    <t>Freona uzpilde un vakuumēšana</t>
  </si>
  <si>
    <t>Glikola uzpilde</t>
  </si>
  <si>
    <t>Freons R447</t>
  </si>
  <si>
    <t>kg</t>
  </si>
  <si>
    <t>Etilenglikols (koncentrāts)</t>
  </si>
  <si>
    <t>Katla palaišana, vadības automātikas ieregulēšanu, katla darba parametru iestatīšana</t>
  </si>
  <si>
    <t>Manometra demontāža, verifikācija un montāža</t>
  </si>
  <si>
    <t xml:space="preserve">Ventilatora elektriskā dzinēja nomaiņa un ventilatora palaišana </t>
  </si>
  <si>
    <t>Gaskombiventili MODELI NG 31 E 2pak vai analogs</t>
  </si>
  <si>
    <t>Gaskombiventili MODELI NG 31 E 1pak vai analogs</t>
  </si>
  <si>
    <t>Kondensāta izolācija, elastīgā kaučuka (K-Flex tipa), biezums 20 mm</t>
  </si>
  <si>
    <t>Gāzes degli Elco Vectron VG1.55 E (35 – 55 kW)</t>
  </si>
  <si>
    <t>Gāzes deglis Elco Vectron VG2.140 E (80 - 140 kW) vai analogs</t>
  </si>
  <si>
    <t>Gāzes deglis Elco Vectron VG2.205 E (130 - 205 kW) vai analogs</t>
  </si>
  <si>
    <t>Vadības bloks Buderus Logamatic 4322 vai analogs</t>
  </si>
  <si>
    <t>Degvielas filtri (Filtri paredzēti šķidrās degvielas attīrīšanai no mehāniskiem piemaisījumiem un ūdens pirms padeves degļiem. Korpusam jābūt hermētiskam, izgatavotam no korozijizturīga materiāla, ar spiediena noturību vismaz 1,5 × nominālais spiediens. Filtrācijas smalkums – ne lielāks par 50 µm; filtram jābūt ar nomaināmu elementu un nogulšņu iztukšošanas iespēju. Darba spiediens – līdz 10 bar; darba temperatūra – no –10 °C līdz +80 °C).</t>
  </si>
  <si>
    <t>Cirkulācijas sūknis (energoefektivitātes klase ne zemāka par IE3 vai A). Korpuss no čuguna vai nerūsējošā tērauda, ar aizsardzību pret koroziju. Jābūt trīspakāpju vai automātiski regulējamam ātrumam atbilstoši sistēmas vajadzībām. Darba temperatūra: –10 °C līdz +110 °C; darba spiediens – līdz 10 bar).</t>
  </si>
  <si>
    <t>Degvielas filtrs dīzeļdegvielas katlam (filtrācijas smalkums – ≤ 50 µm, ar nomaināmu filtra elementu un nogulšņu iztukšošanas krānu. Korpuss no korozijizturīga metāla (tērauds vai alumīnijs), hermētisks, ar darba spiediena noturību vismaz 1,5 × nominālais spiediens. Darba spiediens – līdz 10 bar, darba temperatūra – –10 °C … +80 °C).</t>
  </si>
  <si>
    <t>3-ceļu vārsta vadības modulis (komplektā ietilpst 3-ceļu vārsts, aktuators (elektrisks vai elektrotermālisks) un vadības elektronika. Aktuators ar darbības spriegumu 230 V AC vai 24 V AC/DC, ar signālu atgriezeniskai saitei (piem., 0–10 V vai 3 punkti). Materiāls: vārsts no nerūsējošā tērauda vai misiņa, ar hermētisku korpusu. Temperatūras darba diapazons: 0–90 °C, spiediens līdz 10 bar. Vadības modulim jānodrošina automātiska plūsmas regulēšana, integrācija ar apkures vadības sistēmu).</t>
  </si>
  <si>
    <t>Ventilators katlam (darbība nepārtraukta, ar regulējamu gaisa plūsmas ātrumu atbilstoši degļa vajadzībām. Korpuss un lāpstiņas no korozijizturīga metāla; izturīgs pret augstu temperatūru un mitrumu. Darba spriegums: 230 V AC, frekvence 50 Hz; energoefektivitātes klase ne zemāka par IE2. Maksimālais darba spiediens un temperatūra atbilstoši katla ražotāja prasībām).</t>
  </si>
  <si>
    <t>Aizdedzes un jonizācijas elektrods gāzes katlam (izgatavots no augstas temperatūras izturīga keramikas un nerūsējošā tērauda materiāliem. Elektrodam jānodrošina droša aizdedze katla nominālajā jaudā un jāatbilst degļa vadības sistēmas sprieguma prasībām (parasti 230 V AC vai 24 V DC). Darba temperatūra: līdz 1000 °C uz degļa virsmas).</t>
  </si>
  <si>
    <t>Katla drošības grupa PN 3bar (komplektā ietilpst drošības vārsts (3 bar), manometrs un pildīšanas/atgaisošanas ventiļi. Materiāls: nerūsējošais tērauds vai misiņš, korozijizturīgs un hermētisks. Darba temperatūra līdz 120 °C, spiediens līdz 3 bar).</t>
  </si>
  <si>
    <t>Katla drošības vārsts PN 3bar (izgatavots no nerūsējošā tērauda vai misiņa, ar korozijizturīgu konstrukciju. Darba temperatūra līdz 120 °C, spiediens līdz 3 bar).</t>
  </si>
  <si>
    <t>Izplešanās tvertne (korpuss no tērauda ar aizsargpārklājumu vai nerūsējošā tērauda, iekšpusē gumijas membrāna (diafragmas tipa tvertne). Darba spiediens līdz 3 bar (vai atbilstoši sistēmas projektam)).</t>
  </si>
  <si>
    <t>Vilkmes sensors (Darba spriegums un signāla veids atbilstoši katla vadības sistēmai. Darba temperatūra un spiediens atbilstoši katla dūmgāzu vai gaisa kanāla parametriem).</t>
  </si>
  <si>
    <t>Temperatūras devējs (Devējs izgatavots no precīza temperatūras jutīga elementa (PT100, NTC vai PTC tipa), ar hermētisku korpusu. Darba temperatūra: atbilstoši sistēmas prasībām (–20 °C līdz +120 °C). Savienojums ar vadības sistēmu atbilstoši ražotāja specifikācijai).</t>
  </si>
  <si>
    <t>Āra gaisa temperatūras devējs (Devējs izgatavots no precīza temperatūras jutīga elementa (NTC vai PT100 tipa), ar hermētisku, ārējai uzstādīšanai piemērotu korpusu. Darba temperatūra: –40 °C līdz +50 °C, izturīgs pret UV starojumu, mitrumu un nokrišņiem. Savienojums ar vadības sistēmu saskaņā ar ražotāja specifikāciju).</t>
  </si>
  <si>
    <t>Katla drošības vārsts PN 2.5 bar (nerūsējošā tērauda vai misiņa, ar korozijizturīgu konstrukciju. Darba temperatūra līdz 120 °C, spiediens līdz 2,5 bar).</t>
  </si>
  <si>
    <t>Termometrs (T = 0 – 100℃, ūdens), tips mehāniskais vai elektroniskais, pieslēgums G1/2", korpuss misiņš/nerūsējošais tērauds, precizitāte ±1 °C.</t>
  </si>
  <si>
    <t>Spiediena devējs (Darba spiediena diapazons atbilstoši sistēmas prasībām. Savienojums ar vadības sistēmu saskaņā ar ražotāja specifikāciju)</t>
  </si>
  <si>
    <t>Gāzes analizātors (Analizators nodrošina CO, O₂, NOx un citu emisiju parametru monitoringu, ar digitālu vai analogās izejas signālu. Darba temperatūra un vides prasības atbilstoši ražotāja specifikācijai, korpuss hermētisks un izturīgs pret kondensātu)</t>
  </si>
  <si>
    <r>
      <t>3.</t>
    </r>
    <r>
      <rPr>
        <sz val="12"/>
        <color rgb="FF000000"/>
        <rFont val="Times New Roman"/>
        <family val="1"/>
        <charset val="186"/>
      </rPr>
      <t xml:space="preserve"> </t>
    </r>
    <r>
      <rPr>
        <b/>
        <sz val="12"/>
        <color rgb="FF000000"/>
        <rFont val="Times New Roman"/>
        <family val="1"/>
        <charset val="186"/>
      </rPr>
      <t>pielikums</t>
    </r>
  </si>
  <si>
    <t xml:space="preserve">
 "Gāzes un šķidrā kurināmā apkures katlu, un siltumsūkņu apkope un remonts"</t>
  </si>
  <si>
    <t>Konkursa Nr. RN 2026/39 nolikumam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</si>
</sst>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Times New Roman"/>
      <family val="1"/>
      <charset val="186"/>
    </font>
    <font>
      <b/>
      <sz val="12"/>
      <color theme="1"/>
      <name val="Times New Roman"/>
      <family val="1"/>
      <charset val="186"/>
    </font>
    <font>
      <b/>
      <sz val="12"/>
      <color rgb="FF000000"/>
      <name val="Times New Roman"/>
      <family val="1"/>
      <charset val="186"/>
    </font>
    <font>
      <sz val="12"/>
      <color rgb="FF000000"/>
      <name val="Times New Roman"/>
      <family val="1"/>
      <charset val="186"/>
    </font>
    <font>
      <b/>
      <sz val="12"/>
      <color rgb="FFFF0000"/>
      <name val="Times New Roman"/>
      <family val="1"/>
      <charset val="186"/>
    </font>
    <font>
      <sz val="12"/>
      <name val="Times New Roman"/>
      <family val="1"/>
      <charset val="186"/>
    </font>
    <font>
      <sz val="12"/>
      <color theme="0"/>
      <name val="Times New Roman"/>
      <family val="1"/>
      <charset val="186"/>
    </font>
  </fonts>
  <fills count="6">
    <fill>
      <patternFill patternType="none"/>
    </fill>
    <fill>
      <patternFill patternType="gray125"/>
    </fill>
    <fill>
      <patternFill patternType="solid">
        <fgColor rgb="FFBFBFBF"/>
        <bgColor indexed="64"/>
      </patternFill>
    </fill>
    <fill>
      <patternFill patternType="solid">
        <fgColor rgb="FFFFFFFF"/>
        <bgColor indexed="64"/>
      </patternFill>
    </fill>
    <fill>
      <patternFill patternType="solid">
        <fgColor theme="0" tint="-0.249977111117893"/>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2">
    <xf numFmtId="0" fontId="0" fillId="0" borderId="0" xfId="0"/>
    <xf numFmtId="0" fontId="3"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xf numFmtId="0" fontId="2" fillId="4" borderId="1" xfId="0" applyFont="1" applyFill="1" applyBorder="1" applyAlignment="1">
      <alignment horizontal="center" vertical="center"/>
    </xf>
    <xf numFmtId="0" fontId="4" fillId="3" borderId="1" xfId="0" applyFont="1" applyFill="1" applyBorder="1" applyAlignment="1">
      <alignment horizontal="justify" vertical="center" wrapText="1"/>
    </xf>
    <xf numFmtId="0" fontId="1" fillId="0" borderId="0" xfId="0" applyFont="1" applyAlignment="1">
      <alignment vertical="top"/>
    </xf>
    <xf numFmtId="2" fontId="1" fillId="0" borderId="0" xfId="0" applyNumberFormat="1" applyFont="1" applyAlignment="1">
      <alignment vertical="top"/>
    </xf>
    <xf numFmtId="0" fontId="1" fillId="0" borderId="0" xfId="0" applyFont="1" applyAlignment="1">
      <alignment horizontal="right" vertical="top"/>
    </xf>
    <xf numFmtId="0" fontId="2" fillId="0" borderId="0" xfId="0" applyFont="1" applyAlignment="1">
      <alignment horizontal="center" vertical="top" wrapText="1"/>
    </xf>
    <xf numFmtId="2" fontId="1" fillId="0" borderId="1" xfId="0" applyNumberFormat="1" applyFont="1" applyBorder="1" applyAlignment="1">
      <alignment horizontal="center"/>
    </xf>
    <xf numFmtId="2" fontId="2" fillId="4" borderId="1" xfId="0" applyNumberFormat="1" applyFont="1" applyFill="1" applyBorder="1" applyAlignment="1">
      <alignment horizontal="center"/>
    </xf>
    <xf numFmtId="0" fontId="3" fillId="4" borderId="2" xfId="0" applyFont="1" applyFill="1" applyBorder="1" applyAlignment="1">
      <alignment horizontal="center" vertical="center" wrapText="1"/>
    </xf>
    <xf numFmtId="0" fontId="2" fillId="0" borderId="0" xfId="0" applyFont="1" applyAlignment="1">
      <alignment horizontal="left"/>
    </xf>
    <xf numFmtId="0" fontId="6" fillId="0" borderId="1" xfId="0" applyFont="1" applyBorder="1" applyAlignment="1">
      <alignment horizontal="center" vertical="center" wrapText="1"/>
    </xf>
    <xf numFmtId="0" fontId="1" fillId="0" borderId="0" xfId="0" applyFont="1" applyAlignment="1">
      <alignment horizontal="center" vertical="center"/>
    </xf>
    <xf numFmtId="0" fontId="3" fillId="2"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4" fillId="3" borderId="1" xfId="0" applyFont="1" applyFill="1" applyBorder="1" applyAlignment="1">
      <alignment horizontal="left" vertical="center" wrapText="1"/>
    </xf>
    <xf numFmtId="0" fontId="1" fillId="5" borderId="0" xfId="0" applyFont="1" applyFill="1"/>
    <xf numFmtId="0" fontId="3" fillId="5" borderId="0" xfId="0" applyFont="1" applyFill="1" applyAlignment="1">
      <alignment horizontal="right" vertical="center"/>
    </xf>
    <xf numFmtId="0" fontId="7" fillId="5" borderId="0" xfId="0" applyFont="1" applyFill="1"/>
    <xf numFmtId="0" fontId="1" fillId="0" borderId="1" xfId="0" applyFont="1" applyBorder="1" applyAlignment="1">
      <alignment horizontal="center"/>
    </xf>
    <xf numFmtId="0" fontId="2" fillId="4" borderId="1" xfId="0" applyFont="1" applyFill="1" applyBorder="1" applyAlignment="1">
      <alignment horizontal="right"/>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top"/>
    </xf>
    <xf numFmtId="0" fontId="2" fillId="0" borderId="0" xfId="0" applyFont="1" applyAlignment="1">
      <alignment horizontal="center" vertical="top" wrapText="1"/>
    </xf>
    <xf numFmtId="0" fontId="6" fillId="0" borderId="1" xfId="0" applyFont="1" applyBorder="1" applyAlignment="1">
      <alignment horizontal="center" vertical="center" wrapText="1"/>
    </xf>
    <xf numFmtId="0" fontId="0" fillId="0" borderId="1" xfId="0" applyBorder="1" applyAlignment="1">
      <alignment horizontal="center" vertical="center" wrapText="1"/>
    </xf>
    <xf numFmtId="0" fontId="2" fillId="4" borderId="1" xfId="0" applyFont="1" applyFill="1" applyBorder="1" applyAlignment="1">
      <alignment horizontal="center" vertical="center"/>
    </xf>
    <xf numFmtId="0" fontId="2" fillId="0" borderId="0" xfId="0" applyFont="1" applyAlignment="1">
      <alignment horizontal="left"/>
    </xf>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0" fillId="4" borderId="3" xfId="0" applyFill="1" applyBorder="1" applyAlignment="1">
      <alignment horizontal="center" vertical="center" wrapText="1"/>
    </xf>
    <xf numFmtId="0" fontId="3"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C7A82-8E10-4838-A43D-6E4B18A515EA}">
  <dimension ref="A1:I24"/>
  <sheetViews>
    <sheetView tabSelected="1" workbookViewId="0">
      <selection activeCell="M13" sqref="M13"/>
    </sheetView>
  </sheetViews>
  <sheetFormatPr defaultRowHeight="15" x14ac:dyDescent="0.25"/>
  <cols>
    <col min="1" max="1" width="11.5703125" bestFit="1" customWidth="1"/>
    <col min="4" max="4" width="26.42578125" customWidth="1"/>
    <col min="5" max="5" width="14.5703125" customWidth="1"/>
    <col min="6" max="6" width="12.7109375" customWidth="1"/>
    <col min="7" max="7" width="14.42578125" customWidth="1"/>
  </cols>
  <sheetData>
    <row r="1" spans="1:9" s="6" customFormat="1" ht="15.75" x14ac:dyDescent="0.25">
      <c r="E1" s="25"/>
      <c r="F1" s="25"/>
      <c r="G1" s="25"/>
      <c r="H1" s="24" t="s">
        <v>165</v>
      </c>
      <c r="I1" s="23"/>
    </row>
    <row r="2" spans="1:9" s="6" customFormat="1" ht="15.75" x14ac:dyDescent="0.25">
      <c r="E2" s="25"/>
      <c r="F2" s="25"/>
      <c r="G2" s="25"/>
      <c r="H2" s="24" t="s">
        <v>167</v>
      </c>
      <c r="I2" s="23"/>
    </row>
    <row r="4" spans="1:9" s="9" customFormat="1" ht="15.75" x14ac:dyDescent="0.25">
      <c r="F4" s="10"/>
      <c r="G4" s="11"/>
    </row>
    <row r="5" spans="1:9" s="9" customFormat="1" ht="15.75" x14ac:dyDescent="0.25">
      <c r="B5" s="31" t="s">
        <v>45</v>
      </c>
      <c r="C5" s="31"/>
      <c r="D5" s="31"/>
      <c r="E5" s="31"/>
      <c r="F5" s="31"/>
      <c r="G5" s="31"/>
    </row>
    <row r="6" spans="1:9" s="9" customFormat="1" ht="46.15" customHeight="1" x14ac:dyDescent="0.25">
      <c r="B6" s="32" t="s">
        <v>166</v>
      </c>
      <c r="C6" s="32"/>
      <c r="D6" s="32"/>
      <c r="E6" s="32"/>
      <c r="F6" s="32"/>
      <c r="G6" s="32"/>
    </row>
    <row r="7" spans="1:9" s="9" customFormat="1" ht="15.75" x14ac:dyDescent="0.25">
      <c r="B7" s="12"/>
      <c r="C7" s="12"/>
      <c r="D7" s="12"/>
      <c r="E7" s="12"/>
      <c r="F7" s="12"/>
      <c r="G7" s="12"/>
    </row>
    <row r="8" spans="1:9" s="6" customFormat="1" ht="15.75" x14ac:dyDescent="0.25">
      <c r="A8" s="9"/>
      <c r="B8" s="26" t="s">
        <v>47</v>
      </c>
      <c r="C8" s="26"/>
      <c r="D8" s="26"/>
      <c r="E8" s="13">
        <f>SUM(APKOPES!H26+APKOPES!H53)</f>
        <v>0</v>
      </c>
    </row>
    <row r="9" spans="1:9" s="6" customFormat="1" ht="15.75" x14ac:dyDescent="0.25">
      <c r="A9" s="9"/>
      <c r="B9" s="26" t="s">
        <v>48</v>
      </c>
      <c r="C9" s="26"/>
      <c r="D9" s="26"/>
      <c r="E9" s="13">
        <f>PAKALPOJUMS!F18</f>
        <v>0</v>
      </c>
    </row>
    <row r="10" spans="1:9" s="6" customFormat="1" ht="15.75" x14ac:dyDescent="0.25">
      <c r="A10" s="9"/>
      <c r="B10" s="26" t="s">
        <v>49</v>
      </c>
      <c r="C10" s="26"/>
      <c r="D10" s="26"/>
      <c r="E10" s="13">
        <f>MATERIĀLI!F50</f>
        <v>0</v>
      </c>
    </row>
    <row r="11" spans="1:9" s="6" customFormat="1" ht="15.75" x14ac:dyDescent="0.25">
      <c r="A11" s="9"/>
      <c r="B11" s="27" t="s">
        <v>50</v>
      </c>
      <c r="C11" s="27"/>
      <c r="D11" s="27"/>
      <c r="E11" s="14">
        <f>SUM(E8:E10)</f>
        <v>0</v>
      </c>
    </row>
    <row r="12" spans="1:9" s="6" customFormat="1" ht="15.75" x14ac:dyDescent="0.25">
      <c r="A12" s="9"/>
    </row>
    <row r="13" spans="1:9" s="6" customFormat="1" ht="15.75" x14ac:dyDescent="0.25">
      <c r="A13" s="9"/>
      <c r="B13" s="28" t="s">
        <v>46</v>
      </c>
      <c r="C13" s="28"/>
      <c r="D13" s="28"/>
      <c r="E13" s="28"/>
      <c r="F13" s="29"/>
      <c r="G13" s="29"/>
    </row>
    <row r="14" spans="1:9" s="6" customFormat="1" ht="15.75" x14ac:dyDescent="0.25">
      <c r="B14" s="28"/>
      <c r="C14" s="28"/>
      <c r="D14" s="28"/>
      <c r="E14" s="28"/>
      <c r="F14" s="29"/>
      <c r="G14" s="29"/>
    </row>
    <row r="15" spans="1:9" s="6" customFormat="1" ht="15.75" x14ac:dyDescent="0.25">
      <c r="B15" s="28"/>
      <c r="C15" s="28"/>
      <c r="D15" s="28"/>
      <c r="E15" s="28"/>
      <c r="F15" s="29"/>
      <c r="G15" s="29"/>
    </row>
    <row r="16" spans="1:9" s="6" customFormat="1" ht="10.9" customHeight="1" x14ac:dyDescent="0.25">
      <c r="B16" s="28"/>
      <c r="C16" s="28"/>
      <c r="D16" s="28"/>
      <c r="E16" s="28"/>
      <c r="F16" s="29"/>
      <c r="G16" s="29"/>
    </row>
    <row r="17" spans="2:7" s="6" customFormat="1" ht="4.9000000000000004" customHeight="1" x14ac:dyDescent="0.25">
      <c r="B17" s="28"/>
      <c r="C17" s="28"/>
      <c r="D17" s="28"/>
      <c r="E17" s="28"/>
      <c r="F17" s="29"/>
      <c r="G17" s="29"/>
    </row>
    <row r="20" spans="2:7" s="6" customFormat="1" ht="15.75" x14ac:dyDescent="0.25">
      <c r="B20" s="6" t="s">
        <v>51</v>
      </c>
    </row>
    <row r="23" spans="2:7" x14ac:dyDescent="0.25">
      <c r="B23" s="30" t="s">
        <v>52</v>
      </c>
      <c r="C23" s="30"/>
      <c r="D23" s="30"/>
      <c r="E23" s="30"/>
      <c r="F23" s="30"/>
      <c r="G23" s="30"/>
    </row>
    <row r="24" spans="2:7" x14ac:dyDescent="0.25">
      <c r="B24" s="30"/>
      <c r="C24" s="30"/>
      <c r="D24" s="30"/>
      <c r="E24" s="30"/>
      <c r="F24" s="30"/>
      <c r="G24" s="30"/>
    </row>
  </sheetData>
  <mergeCells count="8">
    <mergeCell ref="B10:D10"/>
    <mergeCell ref="B11:D11"/>
    <mergeCell ref="B13:G17"/>
    <mergeCell ref="B23:G24"/>
    <mergeCell ref="B5:G5"/>
    <mergeCell ref="B6:G6"/>
    <mergeCell ref="B8:D8"/>
    <mergeCell ref="B9:D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5"/>
  <sheetViews>
    <sheetView workbookViewId="0">
      <selection sqref="A1:E1"/>
    </sheetView>
  </sheetViews>
  <sheetFormatPr defaultRowHeight="15" x14ac:dyDescent="0.25"/>
  <cols>
    <col min="1" max="1" width="7.42578125" bestFit="1" customWidth="1"/>
    <col min="2" max="2" width="35.28515625" customWidth="1"/>
    <col min="3" max="3" width="39.7109375" customWidth="1"/>
    <col min="4" max="4" width="39.140625" customWidth="1"/>
    <col min="5" max="5" width="19.140625" bestFit="1" customWidth="1"/>
    <col min="6" max="6" width="19.42578125" bestFit="1" customWidth="1"/>
    <col min="7" max="7" width="24.140625" bestFit="1" customWidth="1"/>
    <col min="8" max="8" width="27.7109375" customWidth="1"/>
  </cols>
  <sheetData>
    <row r="1" spans="1:8" s="6" customFormat="1" ht="15.75" x14ac:dyDescent="0.25">
      <c r="A1" s="36" t="s">
        <v>58</v>
      </c>
      <c r="B1" s="36"/>
      <c r="C1" s="36"/>
      <c r="D1" s="36"/>
      <c r="E1" s="36"/>
    </row>
    <row r="2" spans="1:8" s="6" customFormat="1" ht="47.25" x14ac:dyDescent="0.25">
      <c r="A2" s="15" t="s">
        <v>0</v>
      </c>
      <c r="B2" s="15" t="s">
        <v>1</v>
      </c>
      <c r="C2" s="15" t="s">
        <v>2</v>
      </c>
      <c r="D2" s="15" t="s">
        <v>60</v>
      </c>
      <c r="E2" s="15" t="s">
        <v>61</v>
      </c>
      <c r="F2" s="15" t="s">
        <v>62</v>
      </c>
      <c r="G2" s="15" t="s">
        <v>129</v>
      </c>
      <c r="H2" s="19" t="s">
        <v>130</v>
      </c>
    </row>
    <row r="3" spans="1:8" s="6" customFormat="1" ht="31.5" x14ac:dyDescent="0.25">
      <c r="A3" s="17">
        <v>1</v>
      </c>
      <c r="B3" s="17" t="s">
        <v>63</v>
      </c>
      <c r="C3" s="5" t="s">
        <v>64</v>
      </c>
      <c r="D3" s="17" t="s">
        <v>128</v>
      </c>
      <c r="E3" s="5">
        <v>220</v>
      </c>
      <c r="F3" s="5">
        <v>2</v>
      </c>
      <c r="G3" s="5"/>
      <c r="H3" s="20">
        <f>F3*G3</f>
        <v>0</v>
      </c>
    </row>
    <row r="4" spans="1:8" s="6" customFormat="1" ht="31.5" x14ac:dyDescent="0.25">
      <c r="A4" s="17">
        <v>2</v>
      </c>
      <c r="B4" s="17" t="s">
        <v>65</v>
      </c>
      <c r="C4" s="5" t="s">
        <v>66</v>
      </c>
      <c r="D4" s="17" t="s">
        <v>127</v>
      </c>
      <c r="E4" s="5">
        <v>140</v>
      </c>
      <c r="F4" s="5">
        <v>1</v>
      </c>
      <c r="G4" s="5"/>
      <c r="H4" s="20">
        <f t="shared" ref="H4:H25" si="0">F4*G4</f>
        <v>0</v>
      </c>
    </row>
    <row r="5" spans="1:8" s="6" customFormat="1" ht="47.25" x14ac:dyDescent="0.25">
      <c r="A5" s="17">
        <v>3</v>
      </c>
      <c r="B5" s="17" t="s">
        <v>67</v>
      </c>
      <c r="C5" s="5" t="s">
        <v>68</v>
      </c>
      <c r="D5" s="17" t="s">
        <v>126</v>
      </c>
      <c r="E5" s="5">
        <v>186</v>
      </c>
      <c r="F5" s="5">
        <v>1</v>
      </c>
      <c r="G5" s="5"/>
      <c r="H5" s="20">
        <f t="shared" si="0"/>
        <v>0</v>
      </c>
    </row>
    <row r="6" spans="1:8" s="6" customFormat="1" ht="31.5" x14ac:dyDescent="0.25">
      <c r="A6" s="17">
        <v>4</v>
      </c>
      <c r="B6" s="17" t="s">
        <v>69</v>
      </c>
      <c r="C6" s="5" t="s">
        <v>70</v>
      </c>
      <c r="D6" s="17" t="s">
        <v>125</v>
      </c>
      <c r="E6" s="5">
        <v>150</v>
      </c>
      <c r="F6" s="5">
        <v>1</v>
      </c>
      <c r="G6" s="5"/>
      <c r="H6" s="20">
        <f t="shared" si="0"/>
        <v>0</v>
      </c>
    </row>
    <row r="7" spans="1:8" s="6" customFormat="1" ht="31.5" x14ac:dyDescent="0.25">
      <c r="A7" s="17">
        <v>5</v>
      </c>
      <c r="B7" s="17" t="s">
        <v>71</v>
      </c>
      <c r="C7" s="5" t="s">
        <v>72</v>
      </c>
      <c r="D7" s="17" t="s">
        <v>124</v>
      </c>
      <c r="E7" s="5">
        <v>180</v>
      </c>
      <c r="F7" s="5">
        <v>1</v>
      </c>
      <c r="G7" s="5"/>
      <c r="H7" s="20">
        <f t="shared" si="0"/>
        <v>0</v>
      </c>
    </row>
    <row r="8" spans="1:8" s="6" customFormat="1" ht="31.5" x14ac:dyDescent="0.25">
      <c r="A8" s="17">
        <v>6</v>
      </c>
      <c r="B8" s="17" t="s">
        <v>73</v>
      </c>
      <c r="C8" s="17" t="s">
        <v>94</v>
      </c>
      <c r="D8" s="17" t="s">
        <v>123</v>
      </c>
      <c r="E8" s="5">
        <v>44</v>
      </c>
      <c r="F8" s="5">
        <v>1</v>
      </c>
      <c r="G8" s="5"/>
      <c r="H8" s="20">
        <f t="shared" si="0"/>
        <v>0</v>
      </c>
    </row>
    <row r="9" spans="1:8" s="6" customFormat="1" ht="47.25" x14ac:dyDescent="0.25">
      <c r="A9" s="17">
        <v>7</v>
      </c>
      <c r="B9" s="17" t="s">
        <v>74</v>
      </c>
      <c r="C9" s="5" t="s">
        <v>75</v>
      </c>
      <c r="D9" s="17" t="s">
        <v>122</v>
      </c>
      <c r="E9" s="5">
        <v>50</v>
      </c>
      <c r="F9" s="5">
        <v>2</v>
      </c>
      <c r="G9" s="5"/>
      <c r="H9" s="20">
        <f t="shared" si="0"/>
        <v>0</v>
      </c>
    </row>
    <row r="10" spans="1:8" s="6" customFormat="1" ht="31.5" x14ac:dyDescent="0.25">
      <c r="A10" s="17">
        <v>8</v>
      </c>
      <c r="B10" s="17" t="s">
        <v>76</v>
      </c>
      <c r="C10" s="5" t="s">
        <v>77</v>
      </c>
      <c r="D10" s="17" t="s">
        <v>121</v>
      </c>
      <c r="E10" s="5">
        <v>150</v>
      </c>
      <c r="F10" s="5">
        <v>1</v>
      </c>
      <c r="G10" s="5"/>
      <c r="H10" s="20">
        <f t="shared" si="0"/>
        <v>0</v>
      </c>
    </row>
    <row r="11" spans="1:8" s="6" customFormat="1" ht="31.5" x14ac:dyDescent="0.25">
      <c r="A11" s="33">
        <v>9</v>
      </c>
      <c r="B11" s="33" t="s">
        <v>78</v>
      </c>
      <c r="C11" s="33" t="s">
        <v>79</v>
      </c>
      <c r="D11" s="17" t="s">
        <v>120</v>
      </c>
      <c r="E11" s="5">
        <v>100</v>
      </c>
      <c r="F11" s="5">
        <v>3</v>
      </c>
      <c r="G11" s="5"/>
      <c r="H11" s="20">
        <f t="shared" si="0"/>
        <v>0</v>
      </c>
    </row>
    <row r="12" spans="1:8" s="6" customFormat="1" ht="31.5" x14ac:dyDescent="0.25">
      <c r="A12" s="34"/>
      <c r="B12" s="34"/>
      <c r="C12" s="34"/>
      <c r="D12" s="17" t="s">
        <v>119</v>
      </c>
      <c r="E12" s="5">
        <v>49</v>
      </c>
      <c r="F12" s="5">
        <v>1</v>
      </c>
      <c r="G12" s="5"/>
      <c r="H12" s="20">
        <f t="shared" si="0"/>
        <v>0</v>
      </c>
    </row>
    <row r="13" spans="1:8" s="6" customFormat="1" ht="31.5" x14ac:dyDescent="0.25">
      <c r="A13" s="17">
        <v>10</v>
      </c>
      <c r="B13" s="17" t="s">
        <v>80</v>
      </c>
      <c r="C13" s="17" t="s">
        <v>79</v>
      </c>
      <c r="D13" s="17" t="s">
        <v>118</v>
      </c>
      <c r="E13" s="5">
        <v>530</v>
      </c>
      <c r="F13" s="5">
        <v>1</v>
      </c>
      <c r="G13" s="5"/>
      <c r="H13" s="20">
        <f t="shared" si="0"/>
        <v>0</v>
      </c>
    </row>
    <row r="14" spans="1:8" s="6" customFormat="1" ht="31.5" x14ac:dyDescent="0.25">
      <c r="A14" s="17">
        <v>11</v>
      </c>
      <c r="B14" s="17" t="s">
        <v>81</v>
      </c>
      <c r="C14" s="5" t="s">
        <v>82</v>
      </c>
      <c r="D14" s="17" t="s">
        <v>117</v>
      </c>
      <c r="E14" s="5">
        <v>95</v>
      </c>
      <c r="F14" s="5">
        <v>5</v>
      </c>
      <c r="G14" s="5"/>
      <c r="H14" s="20">
        <f t="shared" si="0"/>
        <v>0</v>
      </c>
    </row>
    <row r="15" spans="1:8" s="6" customFormat="1" ht="31.5" x14ac:dyDescent="0.25">
      <c r="A15" s="17">
        <v>12</v>
      </c>
      <c r="B15" s="17" t="s">
        <v>83</v>
      </c>
      <c r="C15" s="5" t="s">
        <v>95</v>
      </c>
      <c r="D15" s="17" t="s">
        <v>116</v>
      </c>
      <c r="E15" s="5">
        <v>28</v>
      </c>
      <c r="F15" s="5">
        <v>1</v>
      </c>
      <c r="G15" s="5"/>
      <c r="H15" s="20">
        <f t="shared" si="0"/>
        <v>0</v>
      </c>
    </row>
    <row r="16" spans="1:8" s="6" customFormat="1" ht="31.5" x14ac:dyDescent="0.25">
      <c r="A16" s="17">
        <v>13</v>
      </c>
      <c r="B16" s="17" t="s">
        <v>84</v>
      </c>
      <c r="C16" s="5" t="s">
        <v>96</v>
      </c>
      <c r="D16" s="17" t="s">
        <v>115</v>
      </c>
      <c r="E16" s="5">
        <v>70</v>
      </c>
      <c r="F16" s="5">
        <v>1</v>
      </c>
      <c r="G16" s="5"/>
      <c r="H16" s="20">
        <f t="shared" si="0"/>
        <v>0</v>
      </c>
    </row>
    <row r="17" spans="1:8" s="6" customFormat="1" ht="31.5" x14ac:dyDescent="0.25">
      <c r="A17" s="17">
        <v>14</v>
      </c>
      <c r="B17" s="17" t="s">
        <v>85</v>
      </c>
      <c r="C17" s="5" t="s">
        <v>97</v>
      </c>
      <c r="D17" s="17" t="s">
        <v>114</v>
      </c>
      <c r="E17" s="5">
        <v>50</v>
      </c>
      <c r="F17" s="5">
        <v>2</v>
      </c>
      <c r="G17" s="5"/>
      <c r="H17" s="20">
        <f t="shared" si="0"/>
        <v>0</v>
      </c>
    </row>
    <row r="18" spans="1:8" s="6" customFormat="1" ht="31.5" x14ac:dyDescent="0.25">
      <c r="A18" s="17">
        <v>15</v>
      </c>
      <c r="B18" s="17" t="s">
        <v>86</v>
      </c>
      <c r="C18" s="5" t="s">
        <v>98</v>
      </c>
      <c r="D18" s="17" t="s">
        <v>113</v>
      </c>
      <c r="E18" s="5">
        <v>63.9</v>
      </c>
      <c r="F18" s="5">
        <v>1</v>
      </c>
      <c r="G18" s="5"/>
      <c r="H18" s="20">
        <f t="shared" si="0"/>
        <v>0</v>
      </c>
    </row>
    <row r="19" spans="1:8" s="6" customFormat="1" ht="31.5" x14ac:dyDescent="0.25">
      <c r="A19" s="17">
        <v>16</v>
      </c>
      <c r="B19" s="17" t="s">
        <v>87</v>
      </c>
      <c r="C19" s="5" t="s">
        <v>99</v>
      </c>
      <c r="D19" s="5" t="s">
        <v>111</v>
      </c>
      <c r="E19" s="5">
        <v>33</v>
      </c>
      <c r="F19" s="5">
        <v>1</v>
      </c>
      <c r="G19" s="5"/>
      <c r="H19" s="20">
        <f t="shared" si="0"/>
        <v>0</v>
      </c>
    </row>
    <row r="20" spans="1:8" s="6" customFormat="1" ht="31.5" x14ac:dyDescent="0.25">
      <c r="A20" s="17">
        <v>17</v>
      </c>
      <c r="B20" s="17" t="s">
        <v>88</v>
      </c>
      <c r="C20" s="5" t="s">
        <v>100</v>
      </c>
      <c r="D20" s="5" t="s">
        <v>112</v>
      </c>
      <c r="E20" s="5">
        <v>200</v>
      </c>
      <c r="F20" s="5">
        <v>1</v>
      </c>
      <c r="G20" s="5"/>
      <c r="H20" s="20">
        <f t="shared" si="0"/>
        <v>0</v>
      </c>
    </row>
    <row r="21" spans="1:8" s="6" customFormat="1" ht="31.5" x14ac:dyDescent="0.25">
      <c r="A21" s="17">
        <v>18</v>
      </c>
      <c r="B21" s="17" t="s">
        <v>89</v>
      </c>
      <c r="C21" s="5" t="s">
        <v>101</v>
      </c>
      <c r="D21" s="17" t="s">
        <v>110</v>
      </c>
      <c r="E21" s="5">
        <v>220</v>
      </c>
      <c r="F21" s="5">
        <v>2</v>
      </c>
      <c r="G21" s="5"/>
      <c r="H21" s="20">
        <f t="shared" si="0"/>
        <v>0</v>
      </c>
    </row>
    <row r="22" spans="1:8" s="6" customFormat="1" ht="47.25" x14ac:dyDescent="0.25">
      <c r="A22" s="17">
        <v>19</v>
      </c>
      <c r="B22" s="17" t="s">
        <v>90</v>
      </c>
      <c r="C22" s="5" t="s">
        <v>102</v>
      </c>
      <c r="D22" s="17" t="s">
        <v>109</v>
      </c>
      <c r="E22" s="5">
        <v>60</v>
      </c>
      <c r="F22" s="5">
        <v>1</v>
      </c>
      <c r="G22" s="5"/>
      <c r="H22" s="20">
        <f t="shared" si="0"/>
        <v>0</v>
      </c>
    </row>
    <row r="23" spans="1:8" s="6" customFormat="1" ht="31.5" x14ac:dyDescent="0.25">
      <c r="A23" s="17">
        <v>20</v>
      </c>
      <c r="B23" s="17" t="s">
        <v>91</v>
      </c>
      <c r="C23" s="5" t="s">
        <v>103</v>
      </c>
      <c r="D23" s="17" t="s">
        <v>108</v>
      </c>
      <c r="E23" s="5">
        <v>33</v>
      </c>
      <c r="F23" s="17">
        <v>1</v>
      </c>
      <c r="G23" s="17"/>
      <c r="H23" s="20">
        <f t="shared" si="0"/>
        <v>0</v>
      </c>
    </row>
    <row r="24" spans="1:8" s="6" customFormat="1" ht="63" x14ac:dyDescent="0.25">
      <c r="A24" s="17">
        <v>21</v>
      </c>
      <c r="B24" s="17" t="s">
        <v>92</v>
      </c>
      <c r="C24" s="5" t="s">
        <v>104</v>
      </c>
      <c r="D24" s="17" t="s">
        <v>107</v>
      </c>
      <c r="E24" s="5">
        <v>200</v>
      </c>
      <c r="F24" s="17">
        <v>2</v>
      </c>
      <c r="G24" s="17"/>
      <c r="H24" s="20">
        <f t="shared" si="0"/>
        <v>0</v>
      </c>
    </row>
    <row r="25" spans="1:8" s="6" customFormat="1" ht="31.5" x14ac:dyDescent="0.25">
      <c r="A25" s="17">
        <v>22</v>
      </c>
      <c r="B25" s="17" t="s">
        <v>93</v>
      </c>
      <c r="C25" s="5" t="s">
        <v>105</v>
      </c>
      <c r="D25" s="17" t="s">
        <v>106</v>
      </c>
      <c r="E25" s="5">
        <v>220</v>
      </c>
      <c r="F25" s="17">
        <v>1</v>
      </c>
      <c r="G25" s="17"/>
      <c r="H25" s="20">
        <f t="shared" si="0"/>
        <v>0</v>
      </c>
    </row>
    <row r="26" spans="1:8" s="6" customFormat="1" ht="15.75" x14ac:dyDescent="0.25">
      <c r="A26" s="16"/>
      <c r="B26" s="16"/>
      <c r="C26" s="16"/>
      <c r="D26" s="16"/>
      <c r="E26" s="16"/>
      <c r="F26" s="35" t="s">
        <v>3</v>
      </c>
      <c r="G26" s="35"/>
      <c r="H26" s="7">
        <f>SUM(H3:H25)</f>
        <v>0</v>
      </c>
    </row>
    <row r="27" spans="1:8" s="6" customFormat="1" ht="15.75" x14ac:dyDescent="0.25">
      <c r="A27" s="16"/>
      <c r="B27" s="16"/>
      <c r="C27" s="16"/>
      <c r="D27" s="16"/>
      <c r="E27" s="16"/>
    </row>
    <row r="28" spans="1:8" s="6" customFormat="1" ht="15.75" x14ac:dyDescent="0.25">
      <c r="A28" s="36" t="s">
        <v>59</v>
      </c>
      <c r="B28" s="36"/>
      <c r="C28" s="36"/>
      <c r="D28" s="36"/>
      <c r="E28" s="36"/>
    </row>
    <row r="29" spans="1:8" s="6" customFormat="1" ht="47.25" x14ac:dyDescent="0.25">
      <c r="A29" s="15" t="s">
        <v>0</v>
      </c>
      <c r="B29" s="15" t="s">
        <v>1</v>
      </c>
      <c r="C29" s="15" t="s">
        <v>2</v>
      </c>
      <c r="D29" s="15" t="s">
        <v>60</v>
      </c>
      <c r="E29" s="15" t="s">
        <v>61</v>
      </c>
      <c r="F29" s="15" t="s">
        <v>62</v>
      </c>
      <c r="G29" s="15" t="s">
        <v>129</v>
      </c>
      <c r="H29" s="19" t="s">
        <v>130</v>
      </c>
    </row>
    <row r="30" spans="1:8" s="6" customFormat="1" ht="31.5" x14ac:dyDescent="0.25">
      <c r="A30" s="17">
        <v>1</v>
      </c>
      <c r="B30" s="17" t="s">
        <v>63</v>
      </c>
      <c r="C30" s="5" t="s">
        <v>64</v>
      </c>
      <c r="D30" s="17" t="s">
        <v>128</v>
      </c>
      <c r="E30" s="5">
        <v>220</v>
      </c>
      <c r="F30" s="5">
        <v>2</v>
      </c>
      <c r="G30" s="5"/>
      <c r="H30" s="20">
        <f>F30*G30</f>
        <v>0</v>
      </c>
    </row>
    <row r="31" spans="1:8" s="6" customFormat="1" ht="31.5" x14ac:dyDescent="0.25">
      <c r="A31" s="17">
        <v>2</v>
      </c>
      <c r="B31" s="17" t="s">
        <v>65</v>
      </c>
      <c r="C31" s="5" t="s">
        <v>66</v>
      </c>
      <c r="D31" s="17" t="s">
        <v>127</v>
      </c>
      <c r="E31" s="5">
        <v>140</v>
      </c>
      <c r="F31" s="5">
        <v>1</v>
      </c>
      <c r="G31" s="5"/>
      <c r="H31" s="20">
        <f t="shared" ref="H31:H52" si="1">F31*G31</f>
        <v>0</v>
      </c>
    </row>
    <row r="32" spans="1:8" s="6" customFormat="1" ht="47.25" x14ac:dyDescent="0.25">
      <c r="A32" s="17">
        <v>3</v>
      </c>
      <c r="B32" s="17" t="s">
        <v>67</v>
      </c>
      <c r="C32" s="5" t="s">
        <v>68</v>
      </c>
      <c r="D32" s="17" t="s">
        <v>126</v>
      </c>
      <c r="E32" s="5">
        <v>186</v>
      </c>
      <c r="F32" s="5">
        <v>1</v>
      </c>
      <c r="G32" s="5"/>
      <c r="H32" s="20">
        <f t="shared" si="1"/>
        <v>0</v>
      </c>
    </row>
    <row r="33" spans="1:8" s="6" customFormat="1" ht="31.5" x14ac:dyDescent="0.25">
      <c r="A33" s="17">
        <v>4</v>
      </c>
      <c r="B33" s="17" t="s">
        <v>69</v>
      </c>
      <c r="C33" s="5" t="s">
        <v>70</v>
      </c>
      <c r="D33" s="17" t="s">
        <v>125</v>
      </c>
      <c r="E33" s="5">
        <v>150</v>
      </c>
      <c r="F33" s="5">
        <v>1</v>
      </c>
      <c r="G33" s="5"/>
      <c r="H33" s="20">
        <f t="shared" si="1"/>
        <v>0</v>
      </c>
    </row>
    <row r="34" spans="1:8" s="6" customFormat="1" ht="31.5" x14ac:dyDescent="0.25">
      <c r="A34" s="17">
        <v>5</v>
      </c>
      <c r="B34" s="17" t="s">
        <v>71</v>
      </c>
      <c r="C34" s="5" t="s">
        <v>72</v>
      </c>
      <c r="D34" s="17" t="s">
        <v>124</v>
      </c>
      <c r="E34" s="5">
        <v>180</v>
      </c>
      <c r="F34" s="5">
        <v>1</v>
      </c>
      <c r="G34" s="5"/>
      <c r="H34" s="20">
        <f t="shared" si="1"/>
        <v>0</v>
      </c>
    </row>
    <row r="35" spans="1:8" s="6" customFormat="1" ht="31.5" x14ac:dyDescent="0.25">
      <c r="A35" s="17">
        <v>6</v>
      </c>
      <c r="B35" s="17" t="s">
        <v>73</v>
      </c>
      <c r="C35" s="17" t="s">
        <v>94</v>
      </c>
      <c r="D35" s="17" t="s">
        <v>123</v>
      </c>
      <c r="E35" s="5">
        <v>44</v>
      </c>
      <c r="F35" s="5">
        <v>1</v>
      </c>
      <c r="G35" s="5"/>
      <c r="H35" s="20">
        <f t="shared" si="1"/>
        <v>0</v>
      </c>
    </row>
    <row r="36" spans="1:8" s="6" customFormat="1" ht="47.25" x14ac:dyDescent="0.25">
      <c r="A36" s="17">
        <v>7</v>
      </c>
      <c r="B36" s="17" t="s">
        <v>74</v>
      </c>
      <c r="C36" s="5" t="s">
        <v>75</v>
      </c>
      <c r="D36" s="17" t="s">
        <v>122</v>
      </c>
      <c r="E36" s="5">
        <v>50</v>
      </c>
      <c r="F36" s="5">
        <v>2</v>
      </c>
      <c r="G36" s="5"/>
      <c r="H36" s="20">
        <f t="shared" si="1"/>
        <v>0</v>
      </c>
    </row>
    <row r="37" spans="1:8" s="6" customFormat="1" ht="31.5" x14ac:dyDescent="0.25">
      <c r="A37" s="17">
        <v>8</v>
      </c>
      <c r="B37" s="17" t="s">
        <v>76</v>
      </c>
      <c r="C37" s="5" t="s">
        <v>77</v>
      </c>
      <c r="D37" s="17" t="s">
        <v>121</v>
      </c>
      <c r="E37" s="5">
        <v>150</v>
      </c>
      <c r="F37" s="5">
        <v>1</v>
      </c>
      <c r="G37" s="5"/>
      <c r="H37" s="20">
        <f t="shared" si="1"/>
        <v>0</v>
      </c>
    </row>
    <row r="38" spans="1:8" s="6" customFormat="1" ht="31.5" x14ac:dyDescent="0.25">
      <c r="A38" s="33">
        <v>9</v>
      </c>
      <c r="B38" s="33" t="s">
        <v>78</v>
      </c>
      <c r="C38" s="33" t="s">
        <v>79</v>
      </c>
      <c r="D38" s="17" t="s">
        <v>120</v>
      </c>
      <c r="E38" s="5">
        <v>100</v>
      </c>
      <c r="F38" s="5">
        <v>3</v>
      </c>
      <c r="G38" s="5"/>
      <c r="H38" s="20">
        <f t="shared" si="1"/>
        <v>0</v>
      </c>
    </row>
    <row r="39" spans="1:8" s="6" customFormat="1" ht="31.5" x14ac:dyDescent="0.25">
      <c r="A39" s="34"/>
      <c r="B39" s="34"/>
      <c r="C39" s="34"/>
      <c r="D39" s="17" t="s">
        <v>119</v>
      </c>
      <c r="E39" s="5">
        <v>49</v>
      </c>
      <c r="F39" s="5">
        <v>1</v>
      </c>
      <c r="G39" s="5"/>
      <c r="H39" s="20">
        <f t="shared" si="1"/>
        <v>0</v>
      </c>
    </row>
    <row r="40" spans="1:8" s="6" customFormat="1" ht="31.5" x14ac:dyDescent="0.25">
      <c r="A40" s="17">
        <v>10</v>
      </c>
      <c r="B40" s="17" t="s">
        <v>80</v>
      </c>
      <c r="C40" s="17" t="s">
        <v>79</v>
      </c>
      <c r="D40" s="17" t="s">
        <v>118</v>
      </c>
      <c r="E40" s="5">
        <v>530</v>
      </c>
      <c r="F40" s="5">
        <v>1</v>
      </c>
      <c r="G40" s="5"/>
      <c r="H40" s="20">
        <f t="shared" si="1"/>
        <v>0</v>
      </c>
    </row>
    <row r="41" spans="1:8" s="6" customFormat="1" ht="31.5" x14ac:dyDescent="0.25">
      <c r="A41" s="17">
        <v>11</v>
      </c>
      <c r="B41" s="17" t="s">
        <v>81</v>
      </c>
      <c r="C41" s="5" t="s">
        <v>82</v>
      </c>
      <c r="D41" s="17" t="s">
        <v>117</v>
      </c>
      <c r="E41" s="5">
        <v>95</v>
      </c>
      <c r="F41" s="5">
        <v>5</v>
      </c>
      <c r="G41" s="5"/>
      <c r="H41" s="20">
        <f t="shared" si="1"/>
        <v>0</v>
      </c>
    </row>
    <row r="42" spans="1:8" s="6" customFormat="1" ht="31.5" x14ac:dyDescent="0.25">
      <c r="A42" s="17">
        <v>12</v>
      </c>
      <c r="B42" s="17" t="s">
        <v>83</v>
      </c>
      <c r="C42" s="5" t="s">
        <v>95</v>
      </c>
      <c r="D42" s="17" t="s">
        <v>116</v>
      </c>
      <c r="E42" s="5">
        <v>28</v>
      </c>
      <c r="F42" s="5">
        <v>1</v>
      </c>
      <c r="G42" s="5"/>
      <c r="H42" s="20">
        <f t="shared" si="1"/>
        <v>0</v>
      </c>
    </row>
    <row r="43" spans="1:8" s="6" customFormat="1" ht="31.5" x14ac:dyDescent="0.25">
      <c r="A43" s="17">
        <v>13</v>
      </c>
      <c r="B43" s="17" t="s">
        <v>84</v>
      </c>
      <c r="C43" s="5" t="s">
        <v>96</v>
      </c>
      <c r="D43" s="17" t="s">
        <v>115</v>
      </c>
      <c r="E43" s="5">
        <v>70</v>
      </c>
      <c r="F43" s="5">
        <v>1</v>
      </c>
      <c r="G43" s="5"/>
      <c r="H43" s="20">
        <f t="shared" si="1"/>
        <v>0</v>
      </c>
    </row>
    <row r="44" spans="1:8" s="6" customFormat="1" ht="31.5" x14ac:dyDescent="0.25">
      <c r="A44" s="17">
        <v>14</v>
      </c>
      <c r="B44" s="17" t="s">
        <v>85</v>
      </c>
      <c r="C44" s="5" t="s">
        <v>97</v>
      </c>
      <c r="D44" s="17" t="s">
        <v>114</v>
      </c>
      <c r="E44" s="5">
        <v>50</v>
      </c>
      <c r="F44" s="5">
        <v>2</v>
      </c>
      <c r="G44" s="5"/>
      <c r="H44" s="20">
        <f t="shared" si="1"/>
        <v>0</v>
      </c>
    </row>
    <row r="45" spans="1:8" s="6" customFormat="1" ht="31.5" x14ac:dyDescent="0.25">
      <c r="A45" s="17">
        <v>15</v>
      </c>
      <c r="B45" s="17" t="s">
        <v>86</v>
      </c>
      <c r="C45" s="5" t="s">
        <v>98</v>
      </c>
      <c r="D45" s="17" t="s">
        <v>113</v>
      </c>
      <c r="E45" s="5">
        <v>63.9</v>
      </c>
      <c r="F45" s="5">
        <v>1</v>
      </c>
      <c r="G45" s="5"/>
      <c r="H45" s="20">
        <f t="shared" si="1"/>
        <v>0</v>
      </c>
    </row>
    <row r="46" spans="1:8" s="6" customFormat="1" ht="31.5" x14ac:dyDescent="0.25">
      <c r="A46" s="17">
        <v>16</v>
      </c>
      <c r="B46" s="17" t="s">
        <v>87</v>
      </c>
      <c r="C46" s="5" t="s">
        <v>99</v>
      </c>
      <c r="D46" s="5" t="s">
        <v>111</v>
      </c>
      <c r="E46" s="5">
        <v>33</v>
      </c>
      <c r="F46" s="5">
        <v>1</v>
      </c>
      <c r="G46" s="5"/>
      <c r="H46" s="20">
        <f t="shared" si="1"/>
        <v>0</v>
      </c>
    </row>
    <row r="47" spans="1:8" s="6" customFormat="1" ht="31.5" x14ac:dyDescent="0.25">
      <c r="A47" s="17">
        <v>17</v>
      </c>
      <c r="B47" s="17" t="s">
        <v>88</v>
      </c>
      <c r="C47" s="5" t="s">
        <v>100</v>
      </c>
      <c r="D47" s="5" t="s">
        <v>112</v>
      </c>
      <c r="E47" s="5">
        <v>200</v>
      </c>
      <c r="F47" s="5">
        <v>1</v>
      </c>
      <c r="G47" s="5"/>
      <c r="H47" s="20">
        <f t="shared" si="1"/>
        <v>0</v>
      </c>
    </row>
    <row r="48" spans="1:8" s="6" customFormat="1" ht="31.5" x14ac:dyDescent="0.25">
      <c r="A48" s="17">
        <v>18</v>
      </c>
      <c r="B48" s="17" t="s">
        <v>89</v>
      </c>
      <c r="C48" s="5" t="s">
        <v>101</v>
      </c>
      <c r="D48" s="17" t="s">
        <v>110</v>
      </c>
      <c r="E48" s="5">
        <v>220</v>
      </c>
      <c r="F48" s="5">
        <v>2</v>
      </c>
      <c r="G48" s="5"/>
      <c r="H48" s="20">
        <f t="shared" si="1"/>
        <v>0</v>
      </c>
    </row>
    <row r="49" spans="1:8" s="6" customFormat="1" ht="47.25" x14ac:dyDescent="0.25">
      <c r="A49" s="17">
        <v>19</v>
      </c>
      <c r="B49" s="17" t="s">
        <v>90</v>
      </c>
      <c r="C49" s="5" t="s">
        <v>102</v>
      </c>
      <c r="D49" s="17" t="s">
        <v>109</v>
      </c>
      <c r="E49" s="5">
        <v>60</v>
      </c>
      <c r="F49" s="5">
        <v>1</v>
      </c>
      <c r="G49" s="5"/>
      <c r="H49" s="20">
        <f t="shared" si="1"/>
        <v>0</v>
      </c>
    </row>
    <row r="50" spans="1:8" s="6" customFormat="1" ht="31.5" x14ac:dyDescent="0.25">
      <c r="A50" s="17">
        <v>20</v>
      </c>
      <c r="B50" s="17" t="s">
        <v>91</v>
      </c>
      <c r="C50" s="5" t="s">
        <v>103</v>
      </c>
      <c r="D50" s="17" t="s">
        <v>108</v>
      </c>
      <c r="E50" s="5">
        <v>33</v>
      </c>
      <c r="F50" s="17">
        <v>1</v>
      </c>
      <c r="G50" s="17"/>
      <c r="H50" s="20">
        <f t="shared" si="1"/>
        <v>0</v>
      </c>
    </row>
    <row r="51" spans="1:8" s="6" customFormat="1" ht="63" x14ac:dyDescent="0.25">
      <c r="A51" s="17">
        <v>21</v>
      </c>
      <c r="B51" s="17" t="s">
        <v>92</v>
      </c>
      <c r="C51" s="5" t="s">
        <v>104</v>
      </c>
      <c r="D51" s="17" t="s">
        <v>107</v>
      </c>
      <c r="E51" s="5">
        <v>200</v>
      </c>
      <c r="F51" s="17">
        <v>2</v>
      </c>
      <c r="G51" s="17"/>
      <c r="H51" s="20">
        <f t="shared" si="1"/>
        <v>0</v>
      </c>
    </row>
    <row r="52" spans="1:8" s="6" customFormat="1" ht="31.5" x14ac:dyDescent="0.25">
      <c r="A52" s="17">
        <v>22</v>
      </c>
      <c r="B52" s="17" t="s">
        <v>93</v>
      </c>
      <c r="C52" s="5" t="s">
        <v>105</v>
      </c>
      <c r="D52" s="17" t="s">
        <v>106</v>
      </c>
      <c r="E52" s="5">
        <v>220</v>
      </c>
      <c r="F52" s="17">
        <v>1</v>
      </c>
      <c r="G52" s="17"/>
      <c r="H52" s="20">
        <f t="shared" si="1"/>
        <v>0</v>
      </c>
    </row>
    <row r="53" spans="1:8" s="6" customFormat="1" ht="15.75" x14ac:dyDescent="0.25">
      <c r="A53" s="16"/>
      <c r="B53" s="16"/>
      <c r="C53" s="16"/>
      <c r="D53" s="16"/>
      <c r="E53" s="16"/>
      <c r="F53" s="35" t="s">
        <v>3</v>
      </c>
      <c r="G53" s="35"/>
      <c r="H53" s="7">
        <f>SUM(H30:H52)</f>
        <v>0</v>
      </c>
    </row>
    <row r="54" spans="1:8" s="6" customFormat="1" ht="15.75" x14ac:dyDescent="0.25">
      <c r="A54" s="16"/>
      <c r="B54" s="16"/>
      <c r="C54" s="16"/>
      <c r="D54" s="16"/>
      <c r="E54" s="16"/>
    </row>
    <row r="55" spans="1:8" s="6" customFormat="1" ht="15.75" x14ac:dyDescent="0.25">
      <c r="A55" s="6" t="s">
        <v>57</v>
      </c>
    </row>
  </sheetData>
  <mergeCells count="10">
    <mergeCell ref="B11:B12"/>
    <mergeCell ref="C11:C12"/>
    <mergeCell ref="A11:A12"/>
    <mergeCell ref="A28:E28"/>
    <mergeCell ref="A1:E1"/>
    <mergeCell ref="A38:A39"/>
    <mergeCell ref="B38:B39"/>
    <mergeCell ref="C38:C39"/>
    <mergeCell ref="F53:G53"/>
    <mergeCell ref="F26:G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49505-C968-4575-9798-6201ABEF696B}">
  <dimension ref="A1:F21"/>
  <sheetViews>
    <sheetView workbookViewId="0">
      <selection activeCell="D17" sqref="D17"/>
    </sheetView>
  </sheetViews>
  <sheetFormatPr defaultRowHeight="15" x14ac:dyDescent="0.25"/>
  <cols>
    <col min="1" max="1" width="7.42578125" bestFit="1" customWidth="1"/>
    <col min="2" max="2" width="66.85546875" bestFit="1" customWidth="1"/>
    <col min="3" max="3" width="11.7109375" bestFit="1" customWidth="1"/>
    <col min="4" max="4" width="14.42578125" bestFit="1" customWidth="1"/>
    <col min="5" max="5" width="22" customWidth="1"/>
    <col min="6" max="6" width="27.42578125" bestFit="1" customWidth="1"/>
  </cols>
  <sheetData>
    <row r="1" spans="1:6" x14ac:dyDescent="0.25">
      <c r="A1" s="37" t="s">
        <v>0</v>
      </c>
      <c r="B1" s="38" t="s">
        <v>4</v>
      </c>
      <c r="C1" s="41" t="s">
        <v>6</v>
      </c>
      <c r="D1" s="39" t="s">
        <v>5</v>
      </c>
      <c r="E1" s="39" t="s">
        <v>9</v>
      </c>
      <c r="F1" s="38" t="s">
        <v>10</v>
      </c>
    </row>
    <row r="2" spans="1:6" x14ac:dyDescent="0.25">
      <c r="A2" s="37"/>
      <c r="B2" s="38"/>
      <c r="C2" s="40"/>
      <c r="D2" s="40"/>
      <c r="E2" s="40"/>
      <c r="F2" s="38"/>
    </row>
    <row r="3" spans="1:6" ht="15.75" x14ac:dyDescent="0.25">
      <c r="A3" s="2">
        <v>1</v>
      </c>
      <c r="B3" s="4" t="s">
        <v>8</v>
      </c>
      <c r="C3" s="4" t="s">
        <v>7</v>
      </c>
      <c r="D3" s="3">
        <v>10</v>
      </c>
      <c r="E3" s="3"/>
      <c r="F3" s="3">
        <f t="shared" ref="F3:F17" si="0">D3*E3</f>
        <v>0</v>
      </c>
    </row>
    <row r="4" spans="1:6" ht="31.5" x14ac:dyDescent="0.25">
      <c r="A4" s="5">
        <v>2</v>
      </c>
      <c r="B4" s="5" t="s">
        <v>139</v>
      </c>
      <c r="C4" s="5" t="s">
        <v>7</v>
      </c>
      <c r="D4" s="5">
        <v>610</v>
      </c>
      <c r="E4" s="5"/>
      <c r="F4" s="5">
        <f t="shared" ref="F4:F9" si="1">D4*E4</f>
        <v>0</v>
      </c>
    </row>
    <row r="5" spans="1:6" ht="15.75" x14ac:dyDescent="0.25">
      <c r="A5" s="2">
        <v>3</v>
      </c>
      <c r="B5" s="5" t="s">
        <v>13</v>
      </c>
      <c r="C5" s="5" t="s">
        <v>7</v>
      </c>
      <c r="D5" s="5">
        <v>120</v>
      </c>
      <c r="E5" s="5"/>
      <c r="F5" s="5">
        <f t="shared" si="1"/>
        <v>0</v>
      </c>
    </row>
    <row r="6" spans="1:6" ht="15.75" x14ac:dyDescent="0.25">
      <c r="A6" s="5">
        <v>4</v>
      </c>
      <c r="B6" s="5" t="s">
        <v>14</v>
      </c>
      <c r="C6" s="5" t="s">
        <v>7</v>
      </c>
      <c r="D6" s="5">
        <v>60</v>
      </c>
      <c r="E6" s="5"/>
      <c r="F6" s="5">
        <f t="shared" si="1"/>
        <v>0</v>
      </c>
    </row>
    <row r="7" spans="1:6" ht="15.75" x14ac:dyDescent="0.25">
      <c r="A7" s="2">
        <v>5</v>
      </c>
      <c r="B7" s="5" t="s">
        <v>131</v>
      </c>
      <c r="C7" s="5" t="s">
        <v>7</v>
      </c>
      <c r="D7" s="5">
        <v>240</v>
      </c>
      <c r="E7" s="5"/>
      <c r="F7" s="5">
        <f t="shared" si="1"/>
        <v>0</v>
      </c>
    </row>
    <row r="8" spans="1:6" ht="15.75" x14ac:dyDescent="0.25">
      <c r="A8" s="5">
        <v>6</v>
      </c>
      <c r="B8" s="5" t="s">
        <v>134</v>
      </c>
      <c r="C8" s="5" t="s">
        <v>7</v>
      </c>
      <c r="D8" s="5">
        <v>6</v>
      </c>
      <c r="E8" s="5"/>
      <c r="F8" s="5">
        <f t="shared" si="1"/>
        <v>0</v>
      </c>
    </row>
    <row r="9" spans="1:6" ht="15.75" x14ac:dyDescent="0.25">
      <c r="A9" s="2">
        <v>7</v>
      </c>
      <c r="B9" s="5" t="s">
        <v>135</v>
      </c>
      <c r="C9" s="5" t="s">
        <v>7</v>
      </c>
      <c r="D9" s="5">
        <v>30</v>
      </c>
      <c r="E9" s="5"/>
      <c r="F9" s="5">
        <f t="shared" si="1"/>
        <v>0</v>
      </c>
    </row>
    <row r="10" spans="1:6" ht="15.75" x14ac:dyDescent="0.25">
      <c r="A10" s="5">
        <v>8</v>
      </c>
      <c r="B10" s="5" t="s">
        <v>12</v>
      </c>
      <c r="C10" s="5" t="s">
        <v>7</v>
      </c>
      <c r="D10" s="5">
        <v>5</v>
      </c>
      <c r="E10" s="5"/>
      <c r="F10" s="5">
        <f t="shared" ref="F10:F16" si="2">D10*E10</f>
        <v>0</v>
      </c>
    </row>
    <row r="11" spans="1:6" ht="15.75" x14ac:dyDescent="0.25">
      <c r="A11" s="2">
        <v>9</v>
      </c>
      <c r="B11" s="5" t="s">
        <v>15</v>
      </c>
      <c r="C11" s="5" t="s">
        <v>7</v>
      </c>
      <c r="D11" s="5">
        <v>5</v>
      </c>
      <c r="E11" s="5"/>
      <c r="F11" s="5">
        <f t="shared" si="2"/>
        <v>0</v>
      </c>
    </row>
    <row r="12" spans="1:6" ht="15.75" x14ac:dyDescent="0.25">
      <c r="A12" s="5">
        <v>10</v>
      </c>
      <c r="B12" s="5" t="s">
        <v>140</v>
      </c>
      <c r="C12" s="5" t="s">
        <v>7</v>
      </c>
      <c r="D12" s="5">
        <v>5</v>
      </c>
      <c r="E12" s="5"/>
      <c r="F12" s="5">
        <f t="shared" si="2"/>
        <v>0</v>
      </c>
    </row>
    <row r="13" spans="1:6" ht="15.75" x14ac:dyDescent="0.25">
      <c r="A13" s="2">
        <v>11</v>
      </c>
      <c r="B13" s="5" t="s">
        <v>141</v>
      </c>
      <c r="C13" s="5" t="s">
        <v>7</v>
      </c>
      <c r="D13" s="5">
        <v>5</v>
      </c>
      <c r="E13" s="5"/>
      <c r="F13" s="5">
        <f t="shared" si="2"/>
        <v>0</v>
      </c>
    </row>
    <row r="14" spans="1:6" ht="15.75" x14ac:dyDescent="0.25">
      <c r="A14" s="5">
        <v>12</v>
      </c>
      <c r="B14" s="5" t="s">
        <v>17</v>
      </c>
      <c r="C14" s="5" t="s">
        <v>7</v>
      </c>
      <c r="D14" s="5">
        <v>10</v>
      </c>
      <c r="E14" s="5"/>
      <c r="F14" s="5">
        <f t="shared" si="2"/>
        <v>0</v>
      </c>
    </row>
    <row r="15" spans="1:6" ht="15.75" x14ac:dyDescent="0.25">
      <c r="A15" s="2">
        <v>13</v>
      </c>
      <c r="B15" s="5" t="s">
        <v>18</v>
      </c>
      <c r="C15" s="5" t="s">
        <v>7</v>
      </c>
      <c r="D15" s="5">
        <v>10</v>
      </c>
      <c r="E15" s="5"/>
      <c r="F15" s="5">
        <f t="shared" si="2"/>
        <v>0</v>
      </c>
    </row>
    <row r="16" spans="1:6" ht="15.75" x14ac:dyDescent="0.25">
      <c r="A16" s="5">
        <v>14</v>
      </c>
      <c r="B16" s="5" t="s">
        <v>132</v>
      </c>
      <c r="C16" s="5" t="s">
        <v>7</v>
      </c>
      <c r="D16" s="5">
        <v>5</v>
      </c>
      <c r="E16" s="5"/>
      <c r="F16" s="5">
        <f t="shared" si="2"/>
        <v>0</v>
      </c>
    </row>
    <row r="17" spans="1:6" ht="15.75" x14ac:dyDescent="0.25">
      <c r="A17" s="2">
        <v>15</v>
      </c>
      <c r="B17" s="4" t="s">
        <v>53</v>
      </c>
      <c r="C17" s="4" t="s">
        <v>7</v>
      </c>
      <c r="D17" s="3">
        <v>10</v>
      </c>
      <c r="E17" s="3"/>
      <c r="F17" s="3">
        <f t="shared" si="0"/>
        <v>0</v>
      </c>
    </row>
    <row r="18" spans="1:6" ht="15.75" x14ac:dyDescent="0.25">
      <c r="D18" s="35" t="s">
        <v>3</v>
      </c>
      <c r="E18" s="35"/>
      <c r="F18" s="7">
        <f>SUM(F3:F17)</f>
        <v>0</v>
      </c>
    </row>
    <row r="20" spans="1:6" s="6" customFormat="1" ht="15.75" x14ac:dyDescent="0.25">
      <c r="A20" s="6" t="s">
        <v>56</v>
      </c>
    </row>
    <row r="21" spans="1:6" s="6" customFormat="1" ht="15.75" x14ac:dyDescent="0.25">
      <c r="A21" s="6" t="s">
        <v>55</v>
      </c>
    </row>
  </sheetData>
  <mergeCells count="7">
    <mergeCell ref="D18:E18"/>
    <mergeCell ref="A1:A2"/>
    <mergeCell ref="B1:B2"/>
    <mergeCell ref="F1:F2"/>
    <mergeCell ref="D1:D2"/>
    <mergeCell ref="C1:C2"/>
    <mergeCell ref="E1:E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F2E55-46CB-4CDF-B6DF-8AE0676B4CF7}">
  <dimension ref="A1:F52"/>
  <sheetViews>
    <sheetView workbookViewId="0">
      <selection activeCell="C1" sqref="C1"/>
    </sheetView>
  </sheetViews>
  <sheetFormatPr defaultRowHeight="15.75" x14ac:dyDescent="0.25"/>
  <cols>
    <col min="1" max="1" width="6.28515625" style="6" customWidth="1"/>
    <col min="2" max="2" width="70.5703125" style="6" customWidth="1"/>
    <col min="3" max="3" width="12.7109375" style="6" customWidth="1"/>
    <col min="4" max="4" width="24.42578125" style="6" bestFit="1" customWidth="1"/>
    <col min="5" max="5" width="22.7109375" style="6" bestFit="1" customWidth="1"/>
    <col min="6" max="6" width="29.140625" style="6" bestFit="1" customWidth="1"/>
  </cols>
  <sheetData>
    <row r="1" spans="1:6" ht="47.25" x14ac:dyDescent="0.25">
      <c r="A1" s="1" t="s">
        <v>0</v>
      </c>
      <c r="B1" s="1" t="s">
        <v>11</v>
      </c>
      <c r="C1" s="1" t="s">
        <v>6</v>
      </c>
      <c r="D1" s="1" t="s">
        <v>44</v>
      </c>
      <c r="E1" s="1" t="s">
        <v>9</v>
      </c>
      <c r="F1" s="1" t="s">
        <v>10</v>
      </c>
    </row>
    <row r="2" spans="1:6" ht="94.5" x14ac:dyDescent="0.25">
      <c r="A2" s="5">
        <v>1</v>
      </c>
      <c r="B2" s="21" t="s">
        <v>149</v>
      </c>
      <c r="C2" s="5" t="s">
        <v>16</v>
      </c>
      <c r="D2" s="5">
        <v>4</v>
      </c>
      <c r="E2" s="5"/>
      <c r="F2" s="5">
        <f t="shared" ref="F2:F10" si="0">D2*E2</f>
        <v>0</v>
      </c>
    </row>
    <row r="3" spans="1:6" ht="78.75" x14ac:dyDescent="0.25">
      <c r="A3" s="5">
        <v>2</v>
      </c>
      <c r="B3" s="21" t="s">
        <v>150</v>
      </c>
      <c r="C3" s="5" t="s">
        <v>16</v>
      </c>
      <c r="D3" s="5">
        <v>8</v>
      </c>
      <c r="E3" s="5"/>
      <c r="F3" s="5">
        <f t="shared" si="0"/>
        <v>0</v>
      </c>
    </row>
    <row r="4" spans="1:6" ht="78.75" x14ac:dyDescent="0.25">
      <c r="A4" s="5">
        <v>3</v>
      </c>
      <c r="B4" s="22" t="s">
        <v>151</v>
      </c>
      <c r="C4" s="5" t="s">
        <v>16</v>
      </c>
      <c r="D4" s="5">
        <v>2</v>
      </c>
      <c r="E4" s="5"/>
      <c r="F4" s="5">
        <f t="shared" si="0"/>
        <v>0</v>
      </c>
    </row>
    <row r="5" spans="1:6" x14ac:dyDescent="0.25">
      <c r="A5" s="5">
        <v>4</v>
      </c>
      <c r="B5" s="22" t="s">
        <v>142</v>
      </c>
      <c r="C5" s="5" t="s">
        <v>133</v>
      </c>
      <c r="D5" s="5">
        <v>1</v>
      </c>
      <c r="E5" s="5"/>
      <c r="F5" s="5">
        <f t="shared" si="0"/>
        <v>0</v>
      </c>
    </row>
    <row r="6" spans="1:6" x14ac:dyDescent="0.25">
      <c r="A6" s="5">
        <v>5</v>
      </c>
      <c r="B6" s="22" t="s">
        <v>143</v>
      </c>
      <c r="C6" s="5" t="s">
        <v>133</v>
      </c>
      <c r="D6" s="5">
        <v>1</v>
      </c>
      <c r="E6" s="5"/>
      <c r="F6" s="5">
        <f t="shared" si="0"/>
        <v>0</v>
      </c>
    </row>
    <row r="7" spans="1:6" ht="110.25" x14ac:dyDescent="0.25">
      <c r="A7" s="5">
        <v>6</v>
      </c>
      <c r="B7" s="22" t="s">
        <v>152</v>
      </c>
      <c r="C7" s="5" t="s">
        <v>25</v>
      </c>
      <c r="D7" s="5">
        <v>2</v>
      </c>
      <c r="E7" s="5"/>
      <c r="F7" s="5">
        <f t="shared" si="0"/>
        <v>0</v>
      </c>
    </row>
    <row r="8" spans="1:6" ht="78.75" x14ac:dyDescent="0.25">
      <c r="A8" s="5">
        <v>7</v>
      </c>
      <c r="B8" s="22" t="s">
        <v>153</v>
      </c>
      <c r="C8" s="5" t="s">
        <v>16</v>
      </c>
      <c r="D8" s="5">
        <v>1</v>
      </c>
      <c r="E8" s="5"/>
      <c r="F8" s="5">
        <f t="shared" si="0"/>
        <v>0</v>
      </c>
    </row>
    <row r="9" spans="1:6" ht="78.75" x14ac:dyDescent="0.25">
      <c r="A9" s="5">
        <v>8</v>
      </c>
      <c r="B9" s="22" t="s">
        <v>154</v>
      </c>
      <c r="C9" s="5" t="s">
        <v>16</v>
      </c>
      <c r="D9" s="5">
        <v>6</v>
      </c>
      <c r="E9" s="5"/>
      <c r="F9" s="5">
        <f t="shared" si="0"/>
        <v>0</v>
      </c>
    </row>
    <row r="10" spans="1:6" ht="63" x14ac:dyDescent="0.25">
      <c r="A10" s="5">
        <v>9</v>
      </c>
      <c r="B10" s="22" t="s">
        <v>155</v>
      </c>
      <c r="C10" s="5" t="s">
        <v>25</v>
      </c>
      <c r="D10" s="5">
        <v>2</v>
      </c>
      <c r="E10" s="5"/>
      <c r="F10" s="5">
        <f t="shared" si="0"/>
        <v>0</v>
      </c>
    </row>
    <row r="11" spans="1:6" ht="47.25" x14ac:dyDescent="0.25">
      <c r="A11" s="5">
        <v>10</v>
      </c>
      <c r="B11" s="22" t="s">
        <v>156</v>
      </c>
      <c r="C11" s="5" t="s">
        <v>16</v>
      </c>
      <c r="D11" s="5">
        <v>1</v>
      </c>
      <c r="E11" s="5"/>
      <c r="F11" s="5">
        <f t="shared" ref="F11:F49" si="1">D11*E11</f>
        <v>0</v>
      </c>
    </row>
    <row r="12" spans="1:6" x14ac:dyDescent="0.25">
      <c r="A12" s="5">
        <v>11</v>
      </c>
      <c r="B12" s="8" t="s">
        <v>19</v>
      </c>
      <c r="C12" s="5" t="s">
        <v>133</v>
      </c>
      <c r="D12" s="5">
        <v>1</v>
      </c>
      <c r="E12" s="5"/>
      <c r="F12" s="5">
        <f t="shared" si="1"/>
        <v>0</v>
      </c>
    </row>
    <row r="13" spans="1:6" x14ac:dyDescent="0.25">
      <c r="A13" s="5">
        <v>12</v>
      </c>
      <c r="B13" s="8" t="s">
        <v>20</v>
      </c>
      <c r="C13" s="5" t="s">
        <v>133</v>
      </c>
      <c r="D13" s="5">
        <v>2</v>
      </c>
      <c r="E13" s="5"/>
      <c r="F13" s="5">
        <f t="shared" si="1"/>
        <v>0</v>
      </c>
    </row>
    <row r="14" spans="1:6" x14ac:dyDescent="0.25">
      <c r="A14" s="5">
        <v>13</v>
      </c>
      <c r="B14" s="8" t="s">
        <v>21</v>
      </c>
      <c r="C14" s="5" t="s">
        <v>133</v>
      </c>
      <c r="D14" s="5">
        <v>1</v>
      </c>
      <c r="E14" s="5"/>
      <c r="F14" s="5">
        <f t="shared" si="1"/>
        <v>0</v>
      </c>
    </row>
    <row r="15" spans="1:6" x14ac:dyDescent="0.25">
      <c r="A15" s="5">
        <v>14</v>
      </c>
      <c r="B15" s="8" t="s">
        <v>22</v>
      </c>
      <c r="C15" s="5" t="s">
        <v>133</v>
      </c>
      <c r="D15" s="5">
        <v>3</v>
      </c>
      <c r="E15" s="5"/>
      <c r="F15" s="5">
        <f t="shared" si="1"/>
        <v>0</v>
      </c>
    </row>
    <row r="16" spans="1:6" x14ac:dyDescent="0.25">
      <c r="A16" s="5">
        <v>15</v>
      </c>
      <c r="B16" s="8" t="s">
        <v>23</v>
      </c>
      <c r="C16" s="5" t="s">
        <v>133</v>
      </c>
      <c r="D16" s="5">
        <v>1</v>
      </c>
      <c r="E16" s="5"/>
      <c r="F16" s="5">
        <f t="shared" si="1"/>
        <v>0</v>
      </c>
    </row>
    <row r="17" spans="1:6" x14ac:dyDescent="0.25">
      <c r="A17" s="5">
        <v>16</v>
      </c>
      <c r="B17" s="22" t="s">
        <v>24</v>
      </c>
      <c r="C17" s="5" t="s">
        <v>133</v>
      </c>
      <c r="D17" s="5">
        <v>1</v>
      </c>
      <c r="E17" s="5"/>
      <c r="F17" s="5">
        <f t="shared" si="1"/>
        <v>0</v>
      </c>
    </row>
    <row r="18" spans="1:6" ht="47.25" x14ac:dyDescent="0.25">
      <c r="A18" s="5">
        <v>17</v>
      </c>
      <c r="B18" s="8" t="s">
        <v>157</v>
      </c>
      <c r="C18" s="5" t="s">
        <v>133</v>
      </c>
      <c r="D18" s="5">
        <v>1</v>
      </c>
      <c r="E18" s="5"/>
      <c r="F18" s="5">
        <f t="shared" si="1"/>
        <v>0</v>
      </c>
    </row>
    <row r="19" spans="1:6" x14ac:dyDescent="0.25">
      <c r="A19" s="5">
        <v>18</v>
      </c>
      <c r="B19" s="8" t="s">
        <v>26</v>
      </c>
      <c r="C19" s="5" t="s">
        <v>133</v>
      </c>
      <c r="D19" s="5">
        <v>1</v>
      </c>
      <c r="E19" s="5"/>
      <c r="F19" s="5">
        <f t="shared" si="1"/>
        <v>0</v>
      </c>
    </row>
    <row r="20" spans="1:6" x14ac:dyDescent="0.25">
      <c r="A20" s="5">
        <v>19</v>
      </c>
      <c r="B20" s="8" t="s">
        <v>27</v>
      </c>
      <c r="C20" s="5" t="s">
        <v>133</v>
      </c>
      <c r="D20" s="5">
        <v>3</v>
      </c>
      <c r="E20" s="5"/>
      <c r="F20" s="5">
        <f t="shared" si="1"/>
        <v>0</v>
      </c>
    </row>
    <row r="21" spans="1:6" x14ac:dyDescent="0.25">
      <c r="A21" s="5">
        <v>20</v>
      </c>
      <c r="B21" s="8" t="s">
        <v>28</v>
      </c>
      <c r="C21" s="5" t="s">
        <v>133</v>
      </c>
      <c r="D21" s="5">
        <v>1</v>
      </c>
      <c r="E21" s="5"/>
      <c r="F21" s="5">
        <f t="shared" si="1"/>
        <v>0</v>
      </c>
    </row>
    <row r="22" spans="1:6" x14ac:dyDescent="0.25">
      <c r="A22" s="5">
        <v>21</v>
      </c>
      <c r="B22" s="8" t="s">
        <v>29</v>
      </c>
      <c r="C22" s="5" t="s">
        <v>133</v>
      </c>
      <c r="D22" s="5">
        <v>6</v>
      </c>
      <c r="E22" s="5"/>
      <c r="F22" s="5">
        <f t="shared" si="1"/>
        <v>0</v>
      </c>
    </row>
    <row r="23" spans="1:6" x14ac:dyDescent="0.25">
      <c r="A23" s="5">
        <v>22</v>
      </c>
      <c r="B23" s="8" t="s">
        <v>30</v>
      </c>
      <c r="C23" s="5" t="s">
        <v>133</v>
      </c>
      <c r="D23" s="5">
        <v>10</v>
      </c>
      <c r="E23" s="5"/>
      <c r="F23" s="5">
        <f t="shared" si="1"/>
        <v>0</v>
      </c>
    </row>
    <row r="24" spans="1:6" x14ac:dyDescent="0.25">
      <c r="A24" s="5">
        <v>23</v>
      </c>
      <c r="B24" s="8" t="s">
        <v>31</v>
      </c>
      <c r="C24" s="5" t="s">
        <v>133</v>
      </c>
      <c r="D24" s="5">
        <v>14</v>
      </c>
      <c r="E24" s="5"/>
      <c r="F24" s="5">
        <f t="shared" si="1"/>
        <v>0</v>
      </c>
    </row>
    <row r="25" spans="1:6" x14ac:dyDescent="0.25">
      <c r="A25" s="5">
        <v>24</v>
      </c>
      <c r="B25" s="8" t="s">
        <v>32</v>
      </c>
      <c r="C25" s="5" t="s">
        <v>133</v>
      </c>
      <c r="D25" s="5">
        <v>10</v>
      </c>
      <c r="E25" s="5"/>
      <c r="F25" s="5">
        <f t="shared" si="1"/>
        <v>0</v>
      </c>
    </row>
    <row r="26" spans="1:6" x14ac:dyDescent="0.25">
      <c r="A26" s="5">
        <v>25</v>
      </c>
      <c r="B26" s="8" t="s">
        <v>33</v>
      </c>
      <c r="C26" s="5" t="s">
        <v>25</v>
      </c>
      <c r="D26" s="5">
        <v>10</v>
      </c>
      <c r="E26" s="5"/>
      <c r="F26" s="5">
        <f t="shared" si="1"/>
        <v>0</v>
      </c>
    </row>
    <row r="27" spans="1:6" x14ac:dyDescent="0.25">
      <c r="A27" s="5">
        <v>26</v>
      </c>
      <c r="B27" s="8" t="s">
        <v>34</v>
      </c>
      <c r="C27" s="5" t="s">
        <v>25</v>
      </c>
      <c r="D27" s="5">
        <v>12</v>
      </c>
      <c r="E27" s="5"/>
      <c r="F27" s="5">
        <f t="shared" si="1"/>
        <v>0</v>
      </c>
    </row>
    <row r="28" spans="1:6" x14ac:dyDescent="0.25">
      <c r="A28" s="5">
        <v>27</v>
      </c>
      <c r="B28" s="8" t="s">
        <v>35</v>
      </c>
      <c r="C28" s="5" t="s">
        <v>25</v>
      </c>
      <c r="D28" s="5">
        <v>8</v>
      </c>
      <c r="E28" s="5"/>
      <c r="F28" s="5">
        <f t="shared" si="1"/>
        <v>0</v>
      </c>
    </row>
    <row r="29" spans="1:6" x14ac:dyDescent="0.25">
      <c r="A29" s="5">
        <v>28</v>
      </c>
      <c r="B29" s="8" t="s">
        <v>36</v>
      </c>
      <c r="C29" s="5" t="s">
        <v>25</v>
      </c>
      <c r="D29" s="5">
        <v>6</v>
      </c>
      <c r="E29" s="5"/>
      <c r="F29" s="5">
        <f t="shared" si="1"/>
        <v>0</v>
      </c>
    </row>
    <row r="30" spans="1:6" x14ac:dyDescent="0.25">
      <c r="A30" s="5">
        <v>29</v>
      </c>
      <c r="B30" s="8" t="s">
        <v>37</v>
      </c>
      <c r="C30" s="5" t="s">
        <v>25</v>
      </c>
      <c r="D30" s="5">
        <v>10</v>
      </c>
      <c r="E30" s="5"/>
      <c r="F30" s="5">
        <f t="shared" si="1"/>
        <v>0</v>
      </c>
    </row>
    <row r="31" spans="1:6" x14ac:dyDescent="0.25">
      <c r="A31" s="5">
        <v>30</v>
      </c>
      <c r="B31" s="8" t="s">
        <v>38</v>
      </c>
      <c r="C31" s="5" t="s">
        <v>25</v>
      </c>
      <c r="D31" s="5">
        <v>4</v>
      </c>
      <c r="E31" s="5"/>
      <c r="F31" s="5">
        <f t="shared" si="1"/>
        <v>0</v>
      </c>
    </row>
    <row r="32" spans="1:6" x14ac:dyDescent="0.25">
      <c r="A32" s="5">
        <v>31</v>
      </c>
      <c r="B32" s="22" t="s">
        <v>39</v>
      </c>
      <c r="C32" s="5" t="s">
        <v>40</v>
      </c>
      <c r="D32" s="5">
        <v>20</v>
      </c>
      <c r="E32" s="5"/>
      <c r="F32" s="5">
        <f t="shared" si="1"/>
        <v>0</v>
      </c>
    </row>
    <row r="33" spans="1:6" x14ac:dyDescent="0.25">
      <c r="A33" s="5">
        <v>32</v>
      </c>
      <c r="B33" s="22" t="s">
        <v>144</v>
      </c>
      <c r="C33" s="5" t="s">
        <v>40</v>
      </c>
      <c r="D33" s="5">
        <v>40</v>
      </c>
      <c r="E33" s="5"/>
      <c r="F33" s="5">
        <f t="shared" si="1"/>
        <v>0</v>
      </c>
    </row>
    <row r="34" spans="1:6" x14ac:dyDescent="0.25">
      <c r="A34" s="5">
        <v>33</v>
      </c>
      <c r="B34" s="22" t="s">
        <v>41</v>
      </c>
      <c r="C34" s="5" t="s">
        <v>16</v>
      </c>
      <c r="D34" s="5">
        <v>16</v>
      </c>
      <c r="E34" s="5"/>
      <c r="F34" s="5">
        <f t="shared" si="1"/>
        <v>0</v>
      </c>
    </row>
    <row r="35" spans="1:6" x14ac:dyDescent="0.25">
      <c r="A35" s="5">
        <v>34</v>
      </c>
      <c r="B35" s="22" t="s">
        <v>145</v>
      </c>
      <c r="C35" s="5" t="s">
        <v>25</v>
      </c>
      <c r="D35" s="5">
        <v>1</v>
      </c>
      <c r="E35" s="5"/>
      <c r="F35" s="5">
        <f t="shared" si="1"/>
        <v>0</v>
      </c>
    </row>
    <row r="36" spans="1:6" x14ac:dyDescent="0.25">
      <c r="A36" s="5">
        <v>35</v>
      </c>
      <c r="B36" s="22" t="s">
        <v>146</v>
      </c>
      <c r="C36" s="5" t="s">
        <v>25</v>
      </c>
      <c r="D36" s="5">
        <v>1</v>
      </c>
      <c r="E36" s="5"/>
      <c r="F36" s="5">
        <f t="shared" si="1"/>
        <v>0</v>
      </c>
    </row>
    <row r="37" spans="1:6" x14ac:dyDescent="0.25">
      <c r="A37" s="5">
        <v>36</v>
      </c>
      <c r="B37" s="22" t="s">
        <v>147</v>
      </c>
      <c r="C37" s="5" t="s">
        <v>25</v>
      </c>
      <c r="D37" s="5">
        <v>1</v>
      </c>
      <c r="E37" s="5"/>
      <c r="F37" s="5">
        <f t="shared" si="1"/>
        <v>0</v>
      </c>
    </row>
    <row r="38" spans="1:6" x14ac:dyDescent="0.25">
      <c r="A38" s="5">
        <v>37</v>
      </c>
      <c r="B38" s="22" t="s">
        <v>148</v>
      </c>
      <c r="C38" s="5" t="s">
        <v>25</v>
      </c>
      <c r="D38" s="5">
        <v>2</v>
      </c>
      <c r="E38" s="5"/>
      <c r="F38" s="5">
        <f t="shared" si="1"/>
        <v>0</v>
      </c>
    </row>
    <row r="39" spans="1:6" ht="48.6" customHeight="1" x14ac:dyDescent="0.25">
      <c r="A39" s="5">
        <v>38</v>
      </c>
      <c r="B39" s="22" t="s">
        <v>158</v>
      </c>
      <c r="C39" s="5" t="s">
        <v>25</v>
      </c>
      <c r="D39" s="5">
        <v>2</v>
      </c>
      <c r="E39" s="5"/>
      <c r="F39" s="5">
        <f t="shared" si="1"/>
        <v>0</v>
      </c>
    </row>
    <row r="40" spans="1:6" ht="63" x14ac:dyDescent="0.25">
      <c r="A40" s="5">
        <v>39</v>
      </c>
      <c r="B40" s="22" t="s">
        <v>159</v>
      </c>
      <c r="C40" s="5" t="s">
        <v>25</v>
      </c>
      <c r="D40" s="5">
        <v>8</v>
      </c>
      <c r="E40" s="5"/>
      <c r="F40" s="5">
        <f t="shared" si="1"/>
        <v>0</v>
      </c>
    </row>
    <row r="41" spans="1:6" x14ac:dyDescent="0.25">
      <c r="A41" s="5">
        <v>40</v>
      </c>
      <c r="B41" s="22" t="s">
        <v>42</v>
      </c>
      <c r="C41" s="5" t="s">
        <v>25</v>
      </c>
      <c r="D41" s="5">
        <v>1</v>
      </c>
      <c r="E41" s="5"/>
      <c r="F41" s="5">
        <f t="shared" si="1"/>
        <v>0</v>
      </c>
    </row>
    <row r="42" spans="1:6" x14ac:dyDescent="0.25">
      <c r="A42" s="5">
        <v>41</v>
      </c>
      <c r="B42" s="8" t="s">
        <v>43</v>
      </c>
      <c r="C42" s="5" t="s">
        <v>16</v>
      </c>
      <c r="D42" s="5">
        <v>30</v>
      </c>
      <c r="E42" s="5"/>
      <c r="F42" s="5">
        <f t="shared" si="1"/>
        <v>0</v>
      </c>
    </row>
    <row r="43" spans="1:6" ht="78.75" x14ac:dyDescent="0.25">
      <c r="A43" s="5">
        <v>42</v>
      </c>
      <c r="B43" s="22" t="s">
        <v>160</v>
      </c>
      <c r="C43" s="5" t="s">
        <v>16</v>
      </c>
      <c r="D43" s="5">
        <v>8</v>
      </c>
      <c r="E43" s="5"/>
      <c r="F43" s="5">
        <f t="shared" si="1"/>
        <v>0</v>
      </c>
    </row>
    <row r="44" spans="1:6" ht="47.25" x14ac:dyDescent="0.25">
      <c r="A44" s="5">
        <v>43</v>
      </c>
      <c r="B44" s="8" t="s">
        <v>161</v>
      </c>
      <c r="C44" s="5" t="s">
        <v>16</v>
      </c>
      <c r="D44" s="5">
        <v>2</v>
      </c>
      <c r="E44" s="5"/>
      <c r="F44" s="5">
        <f t="shared" si="1"/>
        <v>0</v>
      </c>
    </row>
    <row r="45" spans="1:6" ht="31.5" x14ac:dyDescent="0.25">
      <c r="A45" s="5">
        <v>44</v>
      </c>
      <c r="B45" s="8" t="s">
        <v>162</v>
      </c>
      <c r="C45" s="5" t="s">
        <v>16</v>
      </c>
      <c r="D45" s="5">
        <v>30</v>
      </c>
      <c r="E45" s="5"/>
      <c r="F45" s="5">
        <f t="shared" si="1"/>
        <v>0</v>
      </c>
    </row>
    <row r="46" spans="1:6" ht="31.5" x14ac:dyDescent="0.25">
      <c r="A46" s="5">
        <v>45</v>
      </c>
      <c r="B46" s="22" t="s">
        <v>163</v>
      </c>
      <c r="C46" s="5" t="s">
        <v>25</v>
      </c>
      <c r="D46" s="5">
        <v>8</v>
      </c>
      <c r="E46" s="5"/>
      <c r="F46" s="5">
        <f t="shared" si="1"/>
        <v>0</v>
      </c>
    </row>
    <row r="47" spans="1:6" ht="63" x14ac:dyDescent="0.25">
      <c r="A47" s="5">
        <v>46</v>
      </c>
      <c r="B47" s="22" t="s">
        <v>164</v>
      </c>
      <c r="C47" s="5" t="s">
        <v>25</v>
      </c>
      <c r="D47" s="5">
        <v>4</v>
      </c>
      <c r="E47" s="5"/>
      <c r="F47" s="5">
        <f t="shared" si="1"/>
        <v>0</v>
      </c>
    </row>
    <row r="48" spans="1:6" x14ac:dyDescent="0.25">
      <c r="A48" s="5">
        <v>47</v>
      </c>
      <c r="B48" s="22" t="s">
        <v>136</v>
      </c>
      <c r="C48" s="5" t="s">
        <v>137</v>
      </c>
      <c r="D48" s="5">
        <v>10</v>
      </c>
      <c r="E48" s="5"/>
      <c r="F48" s="5">
        <f t="shared" si="1"/>
        <v>0</v>
      </c>
    </row>
    <row r="49" spans="1:6" x14ac:dyDescent="0.25">
      <c r="A49" s="5">
        <v>48</v>
      </c>
      <c r="B49" s="22" t="s">
        <v>138</v>
      </c>
      <c r="C49" s="5" t="s">
        <v>137</v>
      </c>
      <c r="D49" s="5">
        <v>300</v>
      </c>
      <c r="E49" s="5"/>
      <c r="F49" s="5">
        <f t="shared" si="1"/>
        <v>0</v>
      </c>
    </row>
    <row r="50" spans="1:6" x14ac:dyDescent="0.25">
      <c r="A50" s="18"/>
      <c r="B50" s="18"/>
      <c r="C50" s="18"/>
      <c r="D50" s="35" t="s">
        <v>3</v>
      </c>
      <c r="E50" s="35"/>
      <c r="F50" s="7">
        <f>SUM(F2:F49)</f>
        <v>0</v>
      </c>
    </row>
    <row r="52" spans="1:6" s="6" customFormat="1" x14ac:dyDescent="0.25">
      <c r="A52" s="6" t="s">
        <v>54</v>
      </c>
    </row>
  </sheetData>
  <mergeCells count="1">
    <mergeCell ref="D50:E5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APKOPES</vt:lpstr>
      <vt:lpstr>PAKALPOJUMS</vt:lpstr>
      <vt:lpstr>MATERIĀLI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Jānis Geiba</dc:creator>
  <cp:lastModifiedBy>Aija Beizitere</cp:lastModifiedBy>
  <dcterms:created xsi:type="dcterms:W3CDTF">2015-06-05T18:17:20Z</dcterms:created>
  <dcterms:modified xsi:type="dcterms:W3CDTF">2026-07-01T08:24:47Z</dcterms:modified>
</cp:coreProperties>
</file>